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60.xml" ContentType="application/vnd.openxmlformats-officedocument.spreadsheetml.worksheet+xml"/>
  <Override PartName="/xl/sharedStrings.xml" ContentType="application/vnd.openxmlformats-officedocument.spreadsheetml.sharedStrings+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tyles.xml" ContentType="application/vnd.openxmlformats-officedocument.spreadsheetml.styles+xml"/>
  <Override PartName="/xl/worksheets/sheet49.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59.xml" ContentType="application/vnd.openxmlformats-officedocument.spreadsheetml.worksheet+xml"/>
  <Override PartName="/xl/worksheets/sheet42.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worksheets/sheet51.xml" ContentType="application/vnd.openxmlformats-officedocument.spreadsheetml.worksheet+xml"/>
  <Override PartName="/xl/worksheets/sheet64.xml" ContentType="application/vnd.openxmlformats-officedocument.spreadsheetml.worksheet+xml"/>
  <Override PartName="/xl/worksheets/sheet58.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52.xml" ContentType="application/vnd.openxmlformats-officedocument.spreadsheetml.worksheet+xml"/>
  <Override PartName="/xl/worksheets/sheet67.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6.xml" ContentType="application/vnd.openxmlformats-officedocument.spreadsheetml.worksheet+xml"/>
  <Override PartName="/xl/worksheets/sheet55.xml" ContentType="application/vnd.openxmlformats-officedocument.spreadsheetml.worksheet+xml"/>
  <Override PartName="/xl/worksheets/sheet37.xml" ContentType="application/vnd.openxmlformats-officedocument.spreadsheetml.worksheet+xml"/>
  <Override PartName="/xl/worksheets/sheet41.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3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9.xml" ContentType="application/vnd.openxmlformats-officedocument.spreadsheetml.worksheet+xml"/>
  <Override PartName="/xl/worksheets/sheet14.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29.xml" ContentType="application/vnd.openxmlformats-officedocument.spreadsheetml.worksheet+xml"/>
  <Override PartName="/xl/worksheets/sheet20.xml" ContentType="application/vnd.openxmlformats-officedocument.spreadsheetml.worksheet+xml"/>
  <Override PartName="/xl/worksheets/sheet27.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8.xml" ContentType="application/vnd.openxmlformats-officedocument.spreadsheetml.worksheet+xml"/>
  <Override PartName="/xl/worksheets/sheet26.xml" ContentType="application/vnd.openxmlformats-officedocument.spreadsheetml.worksheet+xml"/>
  <Override PartName="/xl/calcChain.xml" ContentType="application/vnd.openxmlformats-officedocument.spreadsheetml.calcChain+xml"/>
  <Override PartName="/xl/comments28.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tables/table2.xml" ContentType="application/vnd.openxmlformats-officedocument.spreadsheetml.table+xml"/>
  <Override PartName="/xl/comments25.xml" ContentType="application/vnd.openxmlformats-officedocument.spreadsheetml.comments+xml"/>
  <Override PartName="/xl/comments27.xml" ContentType="application/vnd.openxmlformats-officedocument.spreadsheetml.comments+xml"/>
  <Override PartName="/xl/comments2.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11.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6.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1.xml" ContentType="application/vnd.openxmlformats-officedocument.spreadsheetml.comments+xml"/>
  <Override PartName="/xl/comments14.xml" ContentType="application/vnd.openxmlformats-officedocument.spreadsheetml.comments+xml"/>
  <Override PartName="/xl/comments23.xml" ContentType="application/vnd.openxmlformats-officedocument.spreadsheetml.comments+xml"/>
  <Override PartName="/xl/comments22.xml" ContentType="application/vnd.openxmlformats-officedocument.spreadsheetml.comments+xml"/>
  <Override PartName="/xl/comments21.xml" ContentType="application/vnd.openxmlformats-officedocument.spreadsheetml.comments+xml"/>
  <Override PartName="/xl/comments24.xml" ContentType="application/vnd.openxmlformats-officedocument.spreadsheetml.comments+xml"/>
  <Override PartName="/xl/comments26.xml" ContentType="application/vnd.openxmlformats-officedocument.spreadsheetml.comments+xml"/>
  <Override PartName="/xl/comments20.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28800" windowHeight="12315" tabRatio="669" firstSheet="16" activeTab="30"/>
  </bookViews>
  <sheets>
    <sheet name="Adana" sheetId="41" r:id="rId1"/>
    <sheet name="Adıyaman" sheetId="45" r:id="rId2"/>
    <sheet name="Afyonkarahisar" sheetId="2" r:id="rId3"/>
    <sheet name="Ağrı" sheetId="3" r:id="rId4"/>
    <sheet name="Aksaray" sheetId="4" r:id="rId5"/>
    <sheet name="Amasya" sheetId="1" r:id="rId6"/>
    <sheet name="Ankara" sheetId="6" r:id="rId7"/>
    <sheet name="Antalya" sheetId="64" r:id="rId8"/>
    <sheet name="Aydın" sheetId="9" r:id="rId9"/>
    <sheet name="Balıkesir" sheetId="74" r:id="rId10"/>
    <sheet name="Batman" sheetId="11" r:id="rId11"/>
    <sheet name="Bayburt" sheetId="50" r:id="rId12"/>
    <sheet name="Bilecik" sheetId="46" r:id="rId13"/>
    <sheet name="Bingöl" sheetId="47" r:id="rId14"/>
    <sheet name="Bitlis" sheetId="63" r:id="rId15"/>
    <sheet name="Burdur" sheetId="10" r:id="rId16"/>
    <sheet name="Bursa" sheetId="12" r:id="rId17"/>
    <sheet name="Çanakkale" sheetId="8" r:id="rId18"/>
    <sheet name="Çankırı" sheetId="7" r:id="rId19"/>
    <sheet name="Çorum" sheetId="5" r:id="rId20"/>
    <sheet name="Denizli" sheetId="17" r:id="rId21"/>
    <sheet name="Diyarbakır" sheetId="16" r:id="rId22"/>
    <sheet name="Edirne" sheetId="15" r:id="rId23"/>
    <sheet name="Elazığ" sheetId="56" r:id="rId24"/>
    <sheet name="Erzincan" sheetId="72" r:id="rId25"/>
    <sheet name="Erzurum" sheetId="22" r:id="rId26"/>
    <sheet name="Eskişehir" sheetId="23" r:id="rId27"/>
    <sheet name="G.Antep" sheetId="19" r:id="rId28"/>
    <sheet name="Gümüşhane" sheetId="51" r:id="rId29"/>
    <sheet name="Hatay" sheetId="57" r:id="rId30"/>
    <sheet name="Iğdır" sheetId="21" r:id="rId31"/>
    <sheet name="Isparta" sheetId="20" r:id="rId32"/>
    <sheet name="İçel" sheetId="18" r:id="rId33"/>
    <sheet name="Kahramanmaraş" sheetId="43" r:id="rId34"/>
    <sheet name="Karaman" sheetId="31" r:id="rId35"/>
    <sheet name="Kars" sheetId="30" r:id="rId36"/>
    <sheet name="Kayseri" sheetId="29" r:id="rId37"/>
    <sheet name="Kırıkkale" sheetId="28" r:id="rId38"/>
    <sheet name="Kırklareli" sheetId="27" r:id="rId39"/>
    <sheet name="Kırşehir" sheetId="26" r:id="rId40"/>
    <sheet name="Kilis" sheetId="25" r:id="rId41"/>
    <sheet name="Kocaeli" sheetId="65" r:id="rId42"/>
    <sheet name="Konya" sheetId="24" r:id="rId43"/>
    <sheet name="Kütahya" sheetId="58" r:id="rId44"/>
    <sheet name="Malatya" sheetId="42" r:id="rId45"/>
    <sheet name="Mardin" sheetId="40" r:id="rId46"/>
    <sheet name="Muş" sheetId="39" r:id="rId47"/>
    <sheet name="Nevşehir" sheetId="14" r:id="rId48"/>
    <sheet name="Niğde" sheetId="35" r:id="rId49"/>
    <sheet name="Osmaniye" sheetId="59" r:id="rId50"/>
    <sheet name="Sakarya" sheetId="73" r:id="rId51"/>
    <sheet name="Samsun" sheetId="36" r:id="rId52"/>
    <sheet name="Sinop" sheetId="34" r:id="rId53"/>
    <sheet name="Sivas" sheetId="33" r:id="rId54"/>
    <sheet name="Şanlıurfa" sheetId="32" r:id="rId55"/>
    <sheet name="Tekirdağ" sheetId="38" r:id="rId56"/>
    <sheet name="Tokat" sheetId="49" r:id="rId57"/>
    <sheet name="Uşak" sheetId="66" r:id="rId58"/>
    <sheet name="Van" sheetId="67" r:id="rId59"/>
    <sheet name="Yalova" sheetId="60" r:id="rId60"/>
    <sheet name="Yozgat" sheetId="37" r:id="rId61"/>
    <sheet name="Uyg. Alanı İpt. Edilen Yerleşim" sheetId="69" r:id="rId62"/>
    <sheet name="5403 S.K. Bakanlığımız Top. Al." sheetId="70" r:id="rId63"/>
    <sheet name="5403 S.K Diğer Kamu Top.Al." sheetId="71" r:id="rId64"/>
    <sheet name="Sayfa1" sheetId="61" r:id="rId65"/>
    <sheet name="Sayfa2" sheetId="68" r:id="rId66"/>
    <sheet name="Sayfa3" sheetId="62" r:id="rId67"/>
  </sheets>
  <definedNames>
    <definedName name="_xlnm._FilterDatabase" localSheetId="63" hidden="1">'5403 S.K Diğer Kamu Top.Al.'!$A$1:$H$1</definedName>
    <definedName name="_xlnm._FilterDatabase" localSheetId="62" hidden="1">'5403 S.K. Bakanlığımız Top. Al.'!$A$1:$H$529</definedName>
    <definedName name="_xlnm._FilterDatabase" localSheetId="0" hidden="1">Adana!$E$28:$G$42</definedName>
    <definedName name="_xlnm._FilterDatabase" localSheetId="6" hidden="1">Ankara!$A$42:$M$42</definedName>
    <definedName name="_xlnm._FilterDatabase" localSheetId="8" hidden="1">Aydın!$D$36:$G$49</definedName>
    <definedName name="_xlnm._FilterDatabase" localSheetId="14" hidden="1">Bitlis!$F$45:$H$54</definedName>
    <definedName name="_xlnm._FilterDatabase" localSheetId="21" hidden="1">Diyarbakır!$L$10:$L$10</definedName>
    <definedName name="_xlnm._FilterDatabase" localSheetId="27" hidden="1">G.Antep!$I$1:$I$243</definedName>
    <definedName name="_xlnm._FilterDatabase" localSheetId="33" hidden="1">Kahramanmaraş!$D$2:$G$32</definedName>
    <definedName name="_xlnm._FilterDatabase" localSheetId="45" hidden="1">Mardin!$I$1:$I$291</definedName>
    <definedName name="_xlnm._FilterDatabase" localSheetId="54" hidden="1">Şanlıurfa!$I$1:$I$1114</definedName>
    <definedName name="_xlnm._FilterDatabase" localSheetId="61" hidden="1">'Uyg. Alanı İpt. Edilen Yerleşim'!$A$1:$S$1</definedName>
    <definedName name="_xlnm.Print_Area" localSheetId="42">Konya!$A$1:$J$254</definedName>
    <definedName name="_xlnm.Print_Area" localSheetId="54">Şanlıurfa!$C$3:$F$171</definedName>
  </definedNames>
  <calcPr calcId="162913"/>
  <fileRecoveryPr autoRecover="0"/>
</workbook>
</file>

<file path=xl/calcChain.xml><?xml version="1.0" encoding="utf-8"?>
<calcChain xmlns="http://schemas.openxmlformats.org/spreadsheetml/2006/main">
  <c r="M3" i="21" l="1"/>
  <c r="M3" i="6" l="1"/>
  <c r="O5" i="73"/>
  <c r="L3" i="6" l="1"/>
  <c r="P18" i="45"/>
  <c r="N3" i="41"/>
  <c r="O3" i="22"/>
  <c r="N3" i="22"/>
  <c r="Q12" i="74" l="1"/>
  <c r="G12" i="74"/>
  <c r="M3" i="5"/>
  <c r="L3" i="5"/>
  <c r="M3" i="4"/>
  <c r="L3" i="4"/>
  <c r="K3" i="27"/>
  <c r="L3" i="27"/>
  <c r="L3" i="72"/>
  <c r="M3" i="36"/>
  <c r="L3" i="36"/>
  <c r="N3" i="73"/>
  <c r="M3" i="73"/>
  <c r="M3" i="35"/>
  <c r="L3" i="35"/>
  <c r="L3" i="43"/>
  <c r="M3" i="20"/>
  <c r="L3" i="20"/>
  <c r="K3" i="72"/>
  <c r="O3" i="9"/>
  <c r="N3" i="9"/>
  <c r="M3" i="2"/>
  <c r="L3" i="2"/>
  <c r="H63" i="73"/>
  <c r="H40" i="73"/>
  <c r="O3" i="73" s="1"/>
  <c r="G47" i="20" l="1"/>
  <c r="G121" i="9"/>
  <c r="L3" i="49" l="1"/>
  <c r="K3" i="49"/>
  <c r="G112" i="49"/>
  <c r="G89" i="49"/>
  <c r="M3" i="33"/>
  <c r="L3" i="33"/>
  <c r="G110" i="33"/>
  <c r="G94" i="33"/>
  <c r="G5" i="24"/>
  <c r="G30" i="27"/>
  <c r="G21" i="27"/>
  <c r="M3" i="43"/>
  <c r="G33" i="43"/>
  <c r="G160" i="43"/>
  <c r="G125" i="43"/>
  <c r="G99" i="43"/>
  <c r="G89" i="43"/>
  <c r="G78" i="43"/>
  <c r="G15" i="20"/>
  <c r="G40" i="20"/>
  <c r="M3" i="23"/>
  <c r="G116" i="23"/>
  <c r="G64" i="23"/>
  <c r="O6" i="37" l="1"/>
  <c r="N6" i="37"/>
  <c r="M6" i="37"/>
  <c r="O6" i="60"/>
  <c r="N6" i="60"/>
  <c r="M6" i="60"/>
  <c r="N6" i="33"/>
  <c r="M6" i="33"/>
  <c r="L6" i="33"/>
  <c r="O6" i="34"/>
  <c r="N6" i="34"/>
  <c r="M6" i="34"/>
  <c r="O6" i="26"/>
  <c r="N6" i="26"/>
  <c r="M6" i="26"/>
  <c r="O6" i="31"/>
  <c r="N6" i="31"/>
  <c r="M6" i="31"/>
  <c r="N6" i="43"/>
  <c r="M6" i="43"/>
  <c r="L6" i="43"/>
  <c r="G152" i="72"/>
  <c r="G123" i="72"/>
  <c r="G60" i="72"/>
  <c r="G95" i="72"/>
  <c r="G85" i="72"/>
  <c r="M3" i="72" l="1"/>
  <c r="H156" i="72" s="1"/>
  <c r="N3" i="47"/>
  <c r="M3" i="47"/>
  <c r="G37" i="47"/>
  <c r="G113" i="9"/>
  <c r="K3" i="6"/>
  <c r="G125" i="6"/>
  <c r="G183" i="6"/>
  <c r="G169" i="6"/>
  <c r="M3" i="45"/>
  <c r="N3" i="45"/>
  <c r="G191" i="45"/>
  <c r="M3" i="67" l="1"/>
  <c r="L3" i="67"/>
  <c r="H64" i="67"/>
  <c r="H34" i="67"/>
  <c r="O3" i="19"/>
  <c r="N3" i="17" l="1"/>
  <c r="M3" i="29"/>
  <c r="G57" i="24"/>
  <c r="N3" i="42" l="1"/>
  <c r="M3" i="17"/>
  <c r="H27" i="21" l="1"/>
  <c r="O5" i="41"/>
  <c r="O3" i="42" l="1"/>
  <c r="G116" i="17"/>
  <c r="G109" i="17"/>
  <c r="G33" i="17"/>
  <c r="N3" i="10"/>
  <c r="M3" i="1"/>
  <c r="N3" i="1"/>
  <c r="M3" i="66" l="1"/>
  <c r="L3" i="66"/>
  <c r="H19" i="66"/>
  <c r="N3" i="57" l="1"/>
  <c r="H6" i="57"/>
  <c r="L3" i="64"/>
  <c r="O3" i="41"/>
  <c r="G103" i="41"/>
  <c r="G58" i="43"/>
  <c r="N3" i="43" s="1"/>
  <c r="N3" i="19"/>
  <c r="H239" i="19"/>
  <c r="H229" i="19"/>
  <c r="L3" i="23"/>
  <c r="G149" i="23"/>
  <c r="G136" i="23"/>
  <c r="G99" i="12"/>
  <c r="M3" i="63"/>
  <c r="L3" i="63"/>
  <c r="H64" i="63"/>
  <c r="G96" i="9"/>
  <c r="N3" i="37"/>
  <c r="M3" i="37"/>
  <c r="H90" i="37"/>
  <c r="H13" i="35"/>
  <c r="G99" i="17"/>
  <c r="H11" i="65"/>
  <c r="N3" i="65"/>
  <c r="E28" i="65" s="1"/>
  <c r="O3" i="40"/>
  <c r="G8" i="23"/>
  <c r="G80" i="49"/>
  <c r="G58" i="49"/>
  <c r="G51" i="49"/>
  <c r="G39" i="49"/>
  <c r="M3" i="24"/>
  <c r="G237" i="24"/>
  <c r="G218" i="24"/>
  <c r="G204" i="24"/>
  <c r="E69" i="67"/>
  <c r="C69" i="67"/>
  <c r="H22" i="67"/>
  <c r="H10" i="67"/>
  <c r="E25" i="66"/>
  <c r="H12" i="66"/>
  <c r="C25" i="66"/>
  <c r="M3" i="65"/>
  <c r="C28" i="65" s="1"/>
  <c r="H24" i="65"/>
  <c r="M3" i="51"/>
  <c r="H5" i="51"/>
  <c r="M3" i="22"/>
  <c r="H110" i="22"/>
  <c r="H98" i="22"/>
  <c r="E69" i="63"/>
  <c r="C69" i="63"/>
  <c r="H55" i="63"/>
  <c r="H40" i="63"/>
  <c r="K3" i="64"/>
  <c r="G20" i="64"/>
  <c r="G13" i="64"/>
  <c r="G6" i="64"/>
  <c r="C24" i="64"/>
  <c r="M3" i="3"/>
  <c r="L3" i="3"/>
  <c r="H72" i="3"/>
  <c r="H65" i="3"/>
  <c r="N3" i="16"/>
  <c r="H24" i="63"/>
  <c r="H13" i="63"/>
  <c r="N3" i="25"/>
  <c r="H134" i="42"/>
  <c r="H21" i="22"/>
  <c r="H42" i="22"/>
  <c r="M3" i="16"/>
  <c r="H142" i="42"/>
  <c r="H109" i="42"/>
  <c r="H50" i="42"/>
  <c r="N3" i="60"/>
  <c r="E8" i="60" s="1"/>
  <c r="M3" i="60"/>
  <c r="C8" i="60" s="1"/>
  <c r="H5" i="60"/>
  <c r="O3" i="60" s="1"/>
  <c r="G8" i="60" s="1"/>
  <c r="G81" i="33"/>
  <c r="H51" i="36"/>
  <c r="H42" i="36"/>
  <c r="M3" i="59"/>
  <c r="E68" i="59" s="1"/>
  <c r="L3" i="59"/>
  <c r="C68" i="59" s="1"/>
  <c r="H64" i="59"/>
  <c r="H57" i="59"/>
  <c r="H44" i="59"/>
  <c r="H43" i="35"/>
  <c r="M3" i="14"/>
  <c r="L3" i="14"/>
  <c r="H13" i="14"/>
  <c r="H23" i="14"/>
  <c r="H31" i="14"/>
  <c r="M3" i="18"/>
  <c r="H61" i="18"/>
  <c r="N3" i="58"/>
  <c r="E36" i="58" s="1"/>
  <c r="M3" i="58"/>
  <c r="C36" i="58" s="1"/>
  <c r="H32" i="58"/>
  <c r="H15" i="58"/>
  <c r="H7" i="58"/>
  <c r="L3" i="24"/>
  <c r="G263" i="24"/>
  <c r="N3" i="31"/>
  <c r="H56" i="31"/>
  <c r="H69" i="31"/>
  <c r="H13" i="31"/>
  <c r="E77" i="57"/>
  <c r="M3" i="57"/>
  <c r="C77" i="57" s="1"/>
  <c r="H73" i="57"/>
  <c r="H63" i="57"/>
  <c r="H56" i="57"/>
  <c r="H16" i="57"/>
  <c r="M3" i="56"/>
  <c r="E79" i="56" s="1"/>
  <c r="L3" i="56"/>
  <c r="C79" i="56" s="1"/>
  <c r="H74" i="56"/>
  <c r="H58" i="56"/>
  <c r="H34" i="56"/>
  <c r="G44" i="12"/>
  <c r="G72" i="12"/>
  <c r="G87" i="12"/>
  <c r="M3" i="10"/>
  <c r="H61" i="10"/>
  <c r="H19" i="10"/>
  <c r="G151" i="6"/>
  <c r="G92" i="6"/>
  <c r="G40" i="6"/>
  <c r="H76" i="4"/>
  <c r="H67" i="4"/>
  <c r="H20" i="4"/>
  <c r="H45" i="4"/>
  <c r="H29" i="4"/>
  <c r="G149" i="41"/>
  <c r="G7" i="9"/>
  <c r="M5" i="28" l="1"/>
  <c r="M5" i="23"/>
  <c r="N5" i="17"/>
  <c r="O5" i="9"/>
  <c r="N6" i="45"/>
  <c r="M5" i="33"/>
  <c r="M5" i="46"/>
  <c r="L5" i="6"/>
  <c r="M5" i="38"/>
  <c r="M5" i="24"/>
  <c r="M5" i="20"/>
  <c r="N5" i="57"/>
  <c r="M5" i="3"/>
  <c r="M5" i="35"/>
  <c r="M5" i="63"/>
  <c r="M5" i="56"/>
  <c r="M5" i="67"/>
  <c r="N5" i="22"/>
  <c r="M5" i="5"/>
  <c r="L5" i="64"/>
  <c r="N5" i="37"/>
  <c r="O5" i="32"/>
  <c r="M5" i="14"/>
  <c r="N5" i="65"/>
  <c r="M5" i="21"/>
  <c r="M5" i="2"/>
  <c r="M5" i="30"/>
  <c r="N5" i="47"/>
  <c r="N5" i="31"/>
  <c r="N5" i="60"/>
  <c r="N5" i="39"/>
  <c r="M5" i="7"/>
  <c r="O5" i="25"/>
  <c r="N5" i="34"/>
  <c r="O5" i="40"/>
  <c r="M5" i="8"/>
  <c r="N5" i="26"/>
  <c r="N5" i="51"/>
  <c r="O5" i="15"/>
  <c r="N5" i="1"/>
  <c r="L6" i="72"/>
  <c r="M5" i="66"/>
  <c r="M5" i="43"/>
  <c r="M5" i="50"/>
  <c r="M5" i="36"/>
  <c r="O5" i="42"/>
  <c r="L5" i="12"/>
  <c r="L5" i="27"/>
  <c r="O5" i="19"/>
  <c r="N5" i="16"/>
  <c r="M5" i="4"/>
  <c r="L5" i="49"/>
  <c r="N5" i="58"/>
  <c r="M5" i="18"/>
  <c r="M5" i="11"/>
  <c r="M5" i="59"/>
  <c r="N5" i="10"/>
  <c r="M5" i="29"/>
  <c r="N3" i="67"/>
  <c r="N3" i="63"/>
  <c r="N3" i="35"/>
  <c r="N3" i="4"/>
  <c r="N3" i="56"/>
  <c r="G79" i="56" s="1"/>
  <c r="F24" i="64"/>
  <c r="G69" i="67"/>
  <c r="N3" i="66"/>
  <c r="G25" i="66" s="1"/>
  <c r="M3" i="12"/>
  <c r="O3" i="58"/>
  <c r="G36" i="58" s="1"/>
  <c r="N3" i="59"/>
  <c r="G68" i="59" s="1"/>
  <c r="M3" i="64"/>
  <c r="O3" i="65"/>
  <c r="G28" i="65" s="1"/>
  <c r="G69" i="63"/>
  <c r="O3" i="31"/>
  <c r="O3" i="57"/>
  <c r="G77" i="57" s="1"/>
  <c r="C187" i="6"/>
  <c r="N3" i="39"/>
  <c r="H97" i="39"/>
  <c r="G122" i="29"/>
  <c r="L3" i="29"/>
  <c r="C168" i="29" s="1"/>
  <c r="G163" i="29"/>
  <c r="H519" i="16"/>
  <c r="M3" i="11"/>
  <c r="E56" i="11" s="1"/>
  <c r="H10" i="11"/>
  <c r="H53" i="11"/>
  <c r="G136" i="45"/>
  <c r="G112" i="41"/>
  <c r="E127" i="1"/>
  <c r="H64" i="1"/>
  <c r="H124" i="1"/>
  <c r="F153" i="41"/>
  <c r="H16" i="37"/>
  <c r="C555" i="16"/>
  <c r="G74" i="33"/>
  <c r="H126" i="42"/>
  <c r="M3" i="31"/>
  <c r="H204" i="19"/>
  <c r="H40" i="5"/>
  <c r="G55" i="45"/>
  <c r="G49" i="41"/>
  <c r="C153" i="41"/>
  <c r="G119" i="41"/>
  <c r="H80" i="37"/>
  <c r="H73" i="37"/>
  <c r="G32" i="49"/>
  <c r="M3" i="49" s="1"/>
  <c r="H116" i="42"/>
  <c r="H85" i="42"/>
  <c r="M3" i="28"/>
  <c r="L3" i="28"/>
  <c r="H39" i="28"/>
  <c r="H8" i="28"/>
  <c r="G27" i="29"/>
  <c r="G63" i="29"/>
  <c r="G100" i="29"/>
  <c r="H130" i="16"/>
  <c r="G78" i="6"/>
  <c r="E290" i="40"/>
  <c r="H204" i="40"/>
  <c r="O3" i="25"/>
  <c r="E68" i="25" s="1"/>
  <c r="G1115" i="32"/>
  <c r="O3" i="32"/>
  <c r="E1115" i="32" s="1"/>
  <c r="G9" i="33"/>
  <c r="G47" i="33"/>
  <c r="G146" i="24"/>
  <c r="G12" i="24"/>
  <c r="H171" i="19"/>
  <c r="H119" i="19"/>
  <c r="C114" i="22"/>
  <c r="H65" i="22"/>
  <c r="F42" i="47"/>
  <c r="G27" i="47"/>
  <c r="O3" i="47" s="1"/>
  <c r="I42" i="47" s="1"/>
  <c r="N3" i="51"/>
  <c r="E9" i="51" s="1"/>
  <c r="O3" i="51"/>
  <c r="G9" i="51" s="1"/>
  <c r="M3" i="7"/>
  <c r="E21" i="7" s="1"/>
  <c r="L3" i="7"/>
  <c r="C21" i="7" s="1"/>
  <c r="H17" i="7"/>
  <c r="M3" i="50"/>
  <c r="E29" i="50" s="1"/>
  <c r="L3" i="50"/>
  <c r="C29" i="50" s="1"/>
  <c r="H25" i="50"/>
  <c r="H12" i="50"/>
  <c r="H47" i="30"/>
  <c r="H34" i="30"/>
  <c r="F116" i="49"/>
  <c r="H497" i="16"/>
  <c r="H207" i="16"/>
  <c r="E555" i="16"/>
  <c r="G151" i="45"/>
  <c r="E121" i="17"/>
  <c r="C121" i="17"/>
  <c r="G4" i="17"/>
  <c r="E77" i="3"/>
  <c r="H56" i="3"/>
  <c r="L3" i="11"/>
  <c r="C56" i="11" s="1"/>
  <c r="H251" i="40"/>
  <c r="H64" i="40"/>
  <c r="E147" i="42"/>
  <c r="H16" i="42"/>
  <c r="C95" i="37"/>
  <c r="E95" i="37"/>
  <c r="H25" i="37"/>
  <c r="H35" i="37"/>
  <c r="H41" i="37"/>
  <c r="H54" i="37"/>
  <c r="L3" i="38"/>
  <c r="C7" i="38" s="1"/>
  <c r="M3" i="38"/>
  <c r="H4" i="38"/>
  <c r="N3" i="38" s="1"/>
  <c r="N3" i="32"/>
  <c r="H172" i="32"/>
  <c r="H231" i="32"/>
  <c r="H336" i="32"/>
  <c r="H361" i="32"/>
  <c r="H401" i="32"/>
  <c r="H477" i="32"/>
  <c r="H551" i="32"/>
  <c r="H790" i="32"/>
  <c r="H952" i="32"/>
  <c r="H1049" i="32"/>
  <c r="H1110" i="32"/>
  <c r="C114" i="33"/>
  <c r="E114" i="33"/>
  <c r="G24" i="33"/>
  <c r="G60" i="33"/>
  <c r="M3" i="34"/>
  <c r="C31" i="34" s="1"/>
  <c r="N3" i="34"/>
  <c r="E31" i="34" s="1"/>
  <c r="H9" i="34"/>
  <c r="H26" i="34"/>
  <c r="H16" i="36"/>
  <c r="N3" i="36" s="1"/>
  <c r="C35" i="14"/>
  <c r="E35" i="14"/>
  <c r="H4" i="14"/>
  <c r="N3" i="14" s="1"/>
  <c r="M3" i="39"/>
  <c r="C101" i="39" s="1"/>
  <c r="H20" i="39"/>
  <c r="H39" i="39"/>
  <c r="N3" i="40"/>
  <c r="C290" i="40" s="1"/>
  <c r="H266" i="40"/>
  <c r="H278" i="40"/>
  <c r="H286" i="40"/>
  <c r="C147" i="42"/>
  <c r="G20" i="24"/>
  <c r="G42" i="24"/>
  <c r="G65" i="24"/>
  <c r="G101" i="24"/>
  <c r="G109" i="24"/>
  <c r="G117" i="24"/>
  <c r="G154" i="24"/>
  <c r="G170" i="24"/>
  <c r="G178" i="24"/>
  <c r="G247" i="24"/>
  <c r="G254" i="24"/>
  <c r="C68" i="25"/>
  <c r="H27" i="25"/>
  <c r="H56" i="25"/>
  <c r="H64" i="25"/>
  <c r="M3" i="26"/>
  <c r="N3" i="26"/>
  <c r="E61" i="26" s="1"/>
  <c r="H5" i="26"/>
  <c r="H16" i="26"/>
  <c r="H33" i="26"/>
  <c r="H45" i="26"/>
  <c r="H57" i="26"/>
  <c r="G4" i="27"/>
  <c r="G12" i="27"/>
  <c r="C43" i="28"/>
  <c r="E43" i="28"/>
  <c r="H22" i="28"/>
  <c r="H31" i="28"/>
  <c r="E168" i="29"/>
  <c r="G52" i="29"/>
  <c r="G88" i="29"/>
  <c r="G130" i="29"/>
  <c r="G136" i="29"/>
  <c r="L3" i="30"/>
  <c r="M3" i="30"/>
  <c r="E51" i="30" s="1"/>
  <c r="H18" i="30"/>
  <c r="C73" i="31"/>
  <c r="E73" i="31"/>
  <c r="E165" i="43"/>
  <c r="L3" i="18"/>
  <c r="E65" i="18"/>
  <c r="H5" i="18"/>
  <c r="G4" i="20"/>
  <c r="G23" i="20"/>
  <c r="L3" i="21"/>
  <c r="H20" i="21"/>
  <c r="H77" i="19"/>
  <c r="C155" i="23"/>
  <c r="E155" i="23"/>
  <c r="G20" i="23"/>
  <c r="G32" i="23"/>
  <c r="G48" i="23"/>
  <c r="G75" i="23"/>
  <c r="G80" i="23"/>
  <c r="G94" i="23"/>
  <c r="E114" i="22"/>
  <c r="H7" i="22"/>
  <c r="H56" i="22"/>
  <c r="N3" i="15"/>
  <c r="C111" i="15" s="1"/>
  <c r="O3" i="15"/>
  <c r="E111" i="15" s="1"/>
  <c r="G5" i="15"/>
  <c r="G27" i="15"/>
  <c r="G48" i="15"/>
  <c r="G76" i="15"/>
  <c r="G85" i="15"/>
  <c r="G108" i="15"/>
  <c r="H114" i="16"/>
  <c r="H221" i="16"/>
  <c r="H268" i="16"/>
  <c r="H288" i="16"/>
  <c r="H301" i="16"/>
  <c r="H429" i="16"/>
  <c r="H529" i="16"/>
  <c r="H540" i="16"/>
  <c r="H552" i="16"/>
  <c r="G12" i="17"/>
  <c r="G22" i="17"/>
  <c r="G68" i="17"/>
  <c r="G90" i="17"/>
  <c r="H13" i="5"/>
  <c r="N3" i="5" s="1"/>
  <c r="H5" i="7"/>
  <c r="N3" i="7" s="1"/>
  <c r="G21" i="7" s="1"/>
  <c r="L3" i="8"/>
  <c r="C10" i="8" s="1"/>
  <c r="M3" i="8"/>
  <c r="E10" i="8" s="1"/>
  <c r="H6" i="8"/>
  <c r="N3" i="8" s="1"/>
  <c r="G10" i="8" s="1"/>
  <c r="B103" i="12"/>
  <c r="H6" i="10"/>
  <c r="H30" i="10"/>
  <c r="H43" i="10"/>
  <c r="D42" i="47"/>
  <c r="L3" i="46"/>
  <c r="M3" i="46"/>
  <c r="E11" i="46" s="1"/>
  <c r="H6" i="46"/>
  <c r="N3" i="46" s="1"/>
  <c r="G11" i="46" s="1"/>
  <c r="H20" i="11"/>
  <c r="G31" i="9"/>
  <c r="G50" i="9"/>
  <c r="G63" i="9"/>
  <c r="G72" i="9"/>
  <c r="G49" i="6"/>
  <c r="G55" i="6"/>
  <c r="G65" i="6"/>
  <c r="C127" i="1"/>
  <c r="H13" i="1"/>
  <c r="H31" i="1"/>
  <c r="H80" i="1"/>
  <c r="C77" i="3"/>
  <c r="H45" i="3"/>
  <c r="N3" i="3" s="1"/>
  <c r="H7" i="2"/>
  <c r="H20" i="2"/>
  <c r="H32" i="2"/>
  <c r="G23" i="41"/>
  <c r="O3" i="34"/>
  <c r="G31" i="34" s="1"/>
  <c r="C51" i="30"/>
  <c r="C267" i="24"/>
  <c r="E101" i="39"/>
  <c r="C65" i="18"/>
  <c r="C9" i="51"/>
  <c r="C61" i="26"/>
  <c r="E244" i="19"/>
  <c r="L5" i="59" l="1"/>
  <c r="L5" i="38"/>
  <c r="L5" i="7"/>
  <c r="N5" i="32"/>
  <c r="L5" i="63"/>
  <c r="M5" i="39"/>
  <c r="M5" i="47"/>
  <c r="N5" i="41"/>
  <c r="L5" i="24"/>
  <c r="N5" i="9"/>
  <c r="M5" i="65"/>
  <c r="K5" i="64"/>
  <c r="L5" i="5"/>
  <c r="M5" i="31"/>
  <c r="K6" i="72"/>
  <c r="L5" i="3"/>
  <c r="L5" i="23"/>
  <c r="M5" i="58"/>
  <c r="M5" i="1"/>
  <c r="M5" i="10"/>
  <c r="M5" i="57"/>
  <c r="L5" i="29"/>
  <c r="K5" i="49"/>
  <c r="L5" i="36"/>
  <c r="N5" i="15"/>
  <c r="L5" i="28"/>
  <c r="L5" i="33"/>
  <c r="N5" i="42"/>
  <c r="L5" i="21"/>
  <c r="K5" i="6"/>
  <c r="L5" i="4"/>
  <c r="L5" i="50"/>
  <c r="M5" i="51"/>
  <c r="L5" i="46"/>
  <c r="L5" i="14"/>
  <c r="M5" i="17"/>
  <c r="L5" i="20"/>
  <c r="N5" i="25"/>
  <c r="M5" i="16"/>
  <c r="L5" i="43"/>
  <c r="M5" i="26"/>
  <c r="M5" i="60"/>
  <c r="L5" i="56"/>
  <c r="M6" i="45"/>
  <c r="L5" i="11"/>
  <c r="N5" i="19"/>
  <c r="L5" i="66"/>
  <c r="L5" i="8"/>
  <c r="L5" i="67"/>
  <c r="L5" i="35"/>
  <c r="M5" i="22"/>
  <c r="L5" i="30"/>
  <c r="L5" i="18"/>
  <c r="K5" i="27"/>
  <c r="N5" i="40"/>
  <c r="M5" i="37"/>
  <c r="L5" i="2"/>
  <c r="K5" i="12"/>
  <c r="M5" i="34"/>
  <c r="P3" i="9"/>
  <c r="N3" i="20"/>
  <c r="O3" i="26"/>
  <c r="G61" i="26" s="1"/>
  <c r="N3" i="33"/>
  <c r="N3" i="30"/>
  <c r="G51" i="30" s="1"/>
  <c r="N3" i="50"/>
  <c r="G29" i="50" s="1"/>
  <c r="M3" i="27"/>
  <c r="O3" i="45"/>
  <c r="I24" i="64"/>
  <c r="E195" i="45"/>
  <c r="C195" i="45"/>
  <c r="P3" i="15"/>
  <c r="H111" i="15" s="1"/>
  <c r="G114" i="22"/>
  <c r="P3" i="19"/>
  <c r="O3" i="17"/>
  <c r="H121" i="17" s="1"/>
  <c r="N3" i="23"/>
  <c r="H165" i="43"/>
  <c r="N3" i="24"/>
  <c r="N3" i="28"/>
  <c r="G43" i="28" s="1"/>
  <c r="O3" i="1"/>
  <c r="N3" i="2"/>
  <c r="G76" i="2" s="1"/>
  <c r="O3" i="37"/>
  <c r="G77" i="3"/>
  <c r="N3" i="21"/>
  <c r="C11" i="46"/>
  <c r="F103" i="12"/>
  <c r="O3" i="10"/>
  <c r="G66" i="10" s="1"/>
  <c r="N3" i="29"/>
  <c r="H168" i="29" s="1"/>
  <c r="O3" i="39"/>
  <c r="G101" i="39" s="1"/>
  <c r="G35" i="14"/>
  <c r="H114" i="33"/>
  <c r="P3" i="25"/>
  <c r="G68" i="25" s="1"/>
  <c r="P3" i="42"/>
  <c r="G147" i="42" s="1"/>
  <c r="P3" i="41"/>
  <c r="C244" i="19"/>
  <c r="E267" i="24"/>
  <c r="E66" i="10"/>
  <c r="C66" i="10"/>
  <c r="H195" i="45"/>
  <c r="P3" i="40"/>
  <c r="G290" i="40" s="1"/>
  <c r="O3" i="16"/>
  <c r="G555" i="16" s="1"/>
  <c r="G127" i="1"/>
  <c r="D116" i="49"/>
  <c r="J116" i="49"/>
  <c r="G7" i="38"/>
  <c r="E7" i="38"/>
  <c r="C1115" i="32"/>
  <c r="G73" i="31"/>
  <c r="I153" i="41" l="1"/>
  <c r="N5" i="38"/>
  <c r="N5" i="24"/>
  <c r="N5" i="20"/>
  <c r="P5" i="9"/>
  <c r="N5" i="63"/>
  <c r="P5" i="41"/>
  <c r="M5" i="6"/>
  <c r="N5" i="8"/>
  <c r="N5" i="35"/>
  <c r="N5" i="29"/>
  <c r="N5" i="46"/>
  <c r="O5" i="22"/>
  <c r="O5" i="37"/>
  <c r="P5" i="32"/>
  <c r="N5" i="14"/>
  <c r="O5" i="65"/>
  <c r="N5" i="21"/>
  <c r="N5" i="2"/>
  <c r="N5" i="30"/>
  <c r="N5" i="5"/>
  <c r="O5" i="47"/>
  <c r="M5" i="64"/>
  <c r="O5" i="31"/>
  <c r="O5" i="60"/>
  <c r="O5" i="39"/>
  <c r="M6" i="72"/>
  <c r="N5" i="7"/>
  <c r="N5" i="33"/>
  <c r="P5" i="25"/>
  <c r="O5" i="57"/>
  <c r="N5" i="56"/>
  <c r="O5" i="34"/>
  <c r="P5" i="40"/>
  <c r="N5" i="67"/>
  <c r="O5" i="26"/>
  <c r="O5" i="51"/>
  <c r="P5" i="15"/>
  <c r="O5" i="1"/>
  <c r="N5" i="66"/>
  <c r="N5" i="43"/>
  <c r="N5" i="50"/>
  <c r="N5" i="36"/>
  <c r="P5" i="42"/>
  <c r="M5" i="12"/>
  <c r="M5" i="27"/>
  <c r="P5" i="19"/>
  <c r="O5" i="16"/>
  <c r="N5" i="4"/>
  <c r="M5" i="49"/>
  <c r="O5" i="58"/>
  <c r="N5" i="18"/>
  <c r="N5" i="11"/>
  <c r="N5" i="59"/>
  <c r="O5" i="10"/>
  <c r="N5" i="28"/>
  <c r="N5" i="23"/>
  <c r="O5" i="17"/>
  <c r="N5" i="3"/>
  <c r="O6" i="45"/>
  <c r="H155" i="23"/>
  <c r="H267" i="24"/>
  <c r="G187" i="6"/>
  <c r="G244" i="19"/>
  <c r="N3" i="11"/>
  <c r="G56" i="11" l="1"/>
  <c r="G95" i="37" l="1"/>
  <c r="N3" i="18"/>
  <c r="G65" i="18" l="1"/>
</calcChain>
</file>

<file path=xl/comments1.xml><?xml version="1.0" encoding="utf-8"?>
<comments xmlns="http://schemas.openxmlformats.org/spreadsheetml/2006/main">
  <authors>
    <author>mkizil</author>
  </authors>
  <commentList>
    <comment ref="H3"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4"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5"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6"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7"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8"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9"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10"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11"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12"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13"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14"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15"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16"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17"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18"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19"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20"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21"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22" authorId="0" shapeId="0">
      <text>
        <r>
          <rPr>
            <sz val="8"/>
            <color indexed="81"/>
            <rFont val="Tahoma"/>
            <family val="2"/>
            <charset val="162"/>
          </rPr>
          <t xml:space="preserve">Destekleme D.B:
25 781 Ha alanda Arazi Toplulaştırma ve TİGH Projelerinin yürütülmesi ve 680 km. tarla içi yol yapım işi. İhale Tarihi-Saati:25.12.2009-14:00
</t>
        </r>
      </text>
    </comment>
    <comment ref="H29" authorId="0" shapeId="0">
      <text>
        <r>
          <rPr>
            <sz val="8"/>
            <color indexed="81"/>
            <rFont val="Tahoma"/>
            <family val="2"/>
            <charset val="162"/>
          </rPr>
          <t xml:space="preserve">Destekleme D.B:
Yüreğir Ovası 7 YP1-II. Kısım, 10 000 Ha alanda Arazi Toplulaştırma ve TİGH Projelerinin yürütülmesi ve 380 km. tarla içi yol yapım işi. İhale Tarihi-Saati:30.12.2009-10:30
</t>
        </r>
      </text>
    </comment>
    <comment ref="H31" authorId="0" shapeId="0">
      <text>
        <r>
          <rPr>
            <sz val="8"/>
            <color indexed="81"/>
            <rFont val="Tahoma"/>
            <family val="2"/>
            <charset val="162"/>
          </rPr>
          <t xml:space="preserve">Destekleme D.B:
Yüreğir Ovası 7 YP1-II. Kısım, 10 000 Ha alanda Arazi Toplulaştırma ve TİGH Projelerinin yürütülmesi ve 380 km. tarla içi yol yapım işi. İhale Tarihi-Saati:30.12.2009-10:30
</t>
        </r>
      </text>
    </comment>
    <comment ref="H32" authorId="0" shapeId="0">
      <text>
        <r>
          <rPr>
            <sz val="8"/>
            <color indexed="81"/>
            <rFont val="Tahoma"/>
            <family val="2"/>
            <charset val="162"/>
          </rPr>
          <t xml:space="preserve">Destekleme D.B:
Yüreğir Ovası 7 YP1-II. Kısım, 10 000 Ha alanda Arazi Toplulaştırma ve TİGH Projelerinin yürütülmesi ve 380 km. tarla içi yol yapım işi. İhale Tarihi-Saati:30.12.2009-10:30
</t>
        </r>
      </text>
    </comment>
    <comment ref="H33" authorId="0" shapeId="0">
      <text>
        <r>
          <rPr>
            <sz val="8"/>
            <color indexed="81"/>
            <rFont val="Tahoma"/>
            <family val="2"/>
            <charset val="162"/>
          </rPr>
          <t xml:space="preserve">Destekleme D.B:
Yüreğir Ovası 7 YP1-II. Kısım, 10 000 Ha alanda Arazi Toplulaştırma ve TİGH Projelerinin yürütülmesi ve 380 km. tarla içi yol yapım işi. İhale Tarihi-Saati:30.12.2009-10:30
</t>
        </r>
      </text>
    </comment>
    <comment ref="H37" authorId="0" shapeId="0">
      <text>
        <r>
          <rPr>
            <sz val="8"/>
            <color indexed="81"/>
            <rFont val="Tahoma"/>
            <family val="2"/>
            <charset val="162"/>
          </rPr>
          <t xml:space="preserve">Destekleme D.B:
Yüreğir Ovası 7 YP1-II. Kısım, 10 000 Ha alanda Arazi Toplulaştırma ve TİGH Projelerinin yürütülmesi ve 380 km. tarla içi yol yapım işi. İhale Tarihi-Saati:30.12.2009-10:30
</t>
        </r>
      </text>
    </comment>
    <comment ref="H38" authorId="0" shapeId="0">
      <text>
        <r>
          <rPr>
            <sz val="8"/>
            <color indexed="81"/>
            <rFont val="Tahoma"/>
            <family val="2"/>
            <charset val="162"/>
          </rPr>
          <t xml:space="preserve">Destekleme D.B:
Yüreğir Ovası 7 YP1-II. Kısım, 10 000 Ha alanda Arazi Toplulaştırma ve TİGH Projelerinin yürütülmesi ve 380 km. tarla içi yol yapım işi. İhale Tarihi-Saati:30.12.2009-10:30
</t>
        </r>
      </text>
    </comment>
    <comment ref="H43" authorId="0" shapeId="0">
      <text>
        <r>
          <rPr>
            <sz val="8"/>
            <color indexed="81"/>
            <rFont val="Tahoma"/>
            <family val="2"/>
            <charset val="162"/>
          </rPr>
          <t xml:space="preserve">Destekleme D.B:
Yüreğir Ovası 7 YP1-II. Kısım, 10 000 Ha alanda Arazi Toplulaştırma ve TİGH Projelerinin yürütülmesi ve 380 km. tarla içi yol yapım işi. İhale Tarihi-Saati:30.12.2009-10:30
</t>
        </r>
      </text>
    </comment>
    <comment ref="H44" authorId="0" shapeId="0">
      <text>
        <r>
          <rPr>
            <sz val="8"/>
            <color indexed="81"/>
            <rFont val="Tahoma"/>
            <family val="2"/>
            <charset val="162"/>
          </rPr>
          <t xml:space="preserve">Destekleme D.B:
Yüreğir Ovası 7 YP1-II. Kısım, 10 000 Ha alanda Arazi Toplulaştırma ve TİGH Projelerinin yürütülmesi ve 380 km. tarla içi yol yapım işi. İhale Tarihi-Saati:30.12.2009-10:30
</t>
        </r>
      </text>
    </comment>
    <comment ref="H45" authorId="0" shapeId="0">
      <text>
        <r>
          <rPr>
            <sz val="8"/>
            <color indexed="81"/>
            <rFont val="Tahoma"/>
            <family val="2"/>
            <charset val="162"/>
          </rPr>
          <t xml:space="preserve">Destekleme D.B:
Yüreğir Ovası 7 YP1-II. Kısım, 10 000 Ha alanda Arazi Toplulaştırma ve TİGH Projelerinin yürütülmesi ve 380 km. tarla içi yol yapım işi. İhale Tarihi-Saati:30.12.2009-10:30
</t>
        </r>
      </text>
    </comment>
    <comment ref="H46" authorId="0" shapeId="0">
      <text>
        <r>
          <rPr>
            <sz val="8"/>
            <color indexed="81"/>
            <rFont val="Tahoma"/>
            <family val="2"/>
            <charset val="162"/>
          </rPr>
          <t xml:space="preserve">Destekleme D.B:
Yüreğir Ovası 7 YP1-II. Kısım, 10 000 Ha alanda Arazi Toplulaştırma ve TİGH Projelerinin yürütülmesi ve 380 km. tarla içi yol yapım işi. İhale Tarihi-Saati:30.12.2009-10:30
</t>
        </r>
      </text>
    </comment>
    <comment ref="H48" authorId="0" shapeId="0">
      <text>
        <r>
          <rPr>
            <sz val="8"/>
            <color indexed="81"/>
            <rFont val="Tahoma"/>
            <family val="2"/>
            <charset val="162"/>
          </rPr>
          <t xml:space="preserve">Destekleme D.B:
Yüreğir Ovası 7 YP1-II. Kısım, 10 000 Ha alanda Arazi Toplulaştırma ve TİGH Projelerinin yürütülmesi ve 380 km. tarla içi yol yapım işi. İhale Tarihi-Saati:30.12.2009-10:30
</t>
        </r>
      </text>
    </comment>
  </commentList>
</comments>
</file>

<file path=xl/comments10.xml><?xml version="1.0" encoding="utf-8"?>
<comments xmlns="http://schemas.openxmlformats.org/spreadsheetml/2006/main">
  <authors>
    <author>mkizil</author>
    <author>mkizilkaya</author>
  </authors>
  <commentList>
    <comment ref="I4"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6" authorId="0" shapeId="0">
      <text>
        <r>
          <rPr>
            <sz val="8"/>
            <color indexed="81"/>
            <rFont val="Tahoma"/>
            <family val="2"/>
            <charset val="162"/>
          </rPr>
          <t xml:space="preserve">Destekleme D.B:
24 742 Ha alanda Arazi Toplulaştırma ve TİGH Projelerinin yürütülmesi ve 575 km. tarla içi yol yapım işi. İhale Tarihi-Saati:01.07.2009-10:00
</t>
        </r>
      </text>
    </comment>
    <comment ref="I7"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9"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10"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11" authorId="0" shapeId="0">
      <text>
        <r>
          <rPr>
            <sz val="8"/>
            <color indexed="81"/>
            <rFont val="Tahoma"/>
            <family val="2"/>
            <charset val="162"/>
          </rPr>
          <t xml:space="preserve">Destekleme D.B:
26555 Ha alanda Arazi Toplulaştırma ve TİGH Projelerinin yürütülmesi ve 622 km. tarla içi yol yapım işi.İhale Tarihi-Saati:11.06.2009-10:00
</t>
        </r>
      </text>
    </comment>
    <comment ref="I12" authorId="0" shapeId="0">
      <text>
        <r>
          <rPr>
            <sz val="8"/>
            <color indexed="81"/>
            <rFont val="Tahoma"/>
            <family val="2"/>
            <charset val="162"/>
          </rPr>
          <t xml:space="preserve">Destekleme D.B:
24 742 Ha alanda Arazi Toplulaştırma ve TİGH Projelerinin yürütülmesi ve 575 km. tarla içi yol yapım işi. İhale Tarihi-Saati:01.07.2009-10:00
</t>
        </r>
      </text>
    </comment>
    <comment ref="I13"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15" authorId="0" shapeId="0">
      <text>
        <r>
          <rPr>
            <sz val="8"/>
            <color indexed="81"/>
            <rFont val="Tahoma"/>
            <family val="2"/>
            <charset val="162"/>
          </rPr>
          <t xml:space="preserve">Destekleme D.B:
24 742 Ha alanda Arazi Toplulaştırma ve TİGH Projelerinin yürütülmesi ve 575 km. tarla içi yol yapım işi. İhale Tarihi-Saati:01.07.2009-10:00
</t>
        </r>
      </text>
    </comment>
    <comment ref="I19" authorId="0" shapeId="0">
      <text>
        <r>
          <rPr>
            <sz val="8"/>
            <color indexed="81"/>
            <rFont val="Tahoma"/>
            <family val="2"/>
            <charset val="162"/>
          </rPr>
          <t xml:space="preserve">Destekleme D.B:
24 742 Ha alanda Arazi Toplulaştırma ve TİGH Projelerinin yürütülmesi ve 575 km. tarla içi yol yapım işi. İhale Tarihi-Saati:01.07.2009-10:00
</t>
        </r>
      </text>
    </comment>
    <comment ref="I23" authorId="0" shapeId="0">
      <text>
        <r>
          <rPr>
            <sz val="8"/>
            <color indexed="81"/>
            <rFont val="Tahoma"/>
            <family val="2"/>
            <charset val="162"/>
          </rPr>
          <t xml:space="preserve">Destekleme D.B:
26555 Ha alanda Arazi Toplulaştırma ve TİGH Projelerinin yürütülmesi ve 622 km. tarla içi yol yapım işi.İhale Tarihi-Saati:11.06.2009-10:00
</t>
        </r>
      </text>
    </comment>
    <comment ref="I24"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25"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28"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29"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31"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34"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37"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39"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40" authorId="0" shapeId="0">
      <text>
        <r>
          <rPr>
            <sz val="8"/>
            <color indexed="81"/>
            <rFont val="Tahoma"/>
            <family val="2"/>
            <charset val="162"/>
          </rPr>
          <t xml:space="preserve">Destekleme D.B:
26555 Ha alanda Arazi Toplulaştırma ve TİGH Projelerinin yürütülmesi ve 622 km. tarla içi yol yapım işi.İhale Tarihi-Saati:11.06.2009-10:00
</t>
        </r>
      </text>
    </comment>
    <comment ref="I48"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49" authorId="0" shapeId="0">
      <text>
        <r>
          <rPr>
            <sz val="8"/>
            <color indexed="81"/>
            <rFont val="Tahoma"/>
            <family val="2"/>
            <charset val="162"/>
          </rPr>
          <t xml:space="preserve">Destekleme D.B:
26555 Ha alanda Arazi Toplulaştırma ve TİGH Projelerinin yürütülmesi ve 622 km. tarla içi yol yapım işi.İhale Tarihi-Saati:11.06.2009-10:00
</t>
        </r>
      </text>
    </comment>
    <comment ref="I50"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54" authorId="0" shapeId="0">
      <text>
        <r>
          <rPr>
            <sz val="8"/>
            <color indexed="81"/>
            <rFont val="Tahoma"/>
            <family val="2"/>
            <charset val="162"/>
          </rPr>
          <t xml:space="preserve">25 020 Ha alanda Arazi Toplulaştırma ve TİGH Projelerinin yürütülmesi ve 482 km. tarla içi yol yapım işi. İhale Tarihi-Saati:02.07.2009-10:00
</t>
        </r>
      </text>
    </comment>
    <comment ref="I56" authorId="0" shapeId="0">
      <text>
        <r>
          <rPr>
            <sz val="8"/>
            <color indexed="81"/>
            <rFont val="Tahoma"/>
            <family val="2"/>
            <charset val="162"/>
          </rPr>
          <t xml:space="preserve">Destekleme D.B:
23 881 Ha alanda Arazi Toplulaştırma ve TİGH Projelerinin yürütülmesi ve 575 km. tarla içi yol yapım işi. İhale Tarihi-Saati:03.07.2009-14:30
</t>
        </r>
      </text>
    </comment>
    <comment ref="I57"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59" authorId="0" shapeId="0">
      <text>
        <r>
          <rPr>
            <sz val="8"/>
            <color indexed="81"/>
            <rFont val="Tahoma"/>
            <family val="2"/>
            <charset val="162"/>
          </rPr>
          <t xml:space="preserve">Destekleme D.B:
23 881 Ha alanda Arazi Toplulaştırma ve TİGH Projelerinin yürütülmesi ve 575 km. tarla içi yol yapım işi. İhale Tarihi-Saati:03.07.2009-14:30
</t>
        </r>
      </text>
    </comment>
    <comment ref="I61"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65"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69" authorId="0" shapeId="0">
      <text>
        <r>
          <rPr>
            <sz val="8"/>
            <color indexed="81"/>
            <rFont val="Tahoma"/>
            <family val="2"/>
            <charset val="162"/>
          </rPr>
          <t xml:space="preserve">Destekleme D.B:
24 742 Ha alanda Arazi Toplulaştırma ve TİGH Projelerinin yürütülmesi ve 575 km. tarla içi yol yapım işi. İhale Tarihi-Saati:01.07.2009-10:00
</t>
        </r>
      </text>
    </comment>
    <comment ref="I73" authorId="0" shapeId="0">
      <text>
        <r>
          <rPr>
            <sz val="8"/>
            <color indexed="81"/>
            <rFont val="Tahoma"/>
            <family val="2"/>
            <charset val="162"/>
          </rPr>
          <t xml:space="preserve">Destekleme D.B:
24 742 Ha alanda Arazi Toplulaştırma ve TİGH Projelerinin yürütülmesi ve 575 km. tarla içi yol yapım işi. İhale Tarihi-Saati:01.07.2009-10:00
</t>
        </r>
      </text>
    </comment>
    <comment ref="I75"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76" authorId="0" shapeId="0">
      <text>
        <r>
          <rPr>
            <sz val="8"/>
            <color indexed="81"/>
            <rFont val="Tahoma"/>
            <family val="2"/>
            <charset val="162"/>
          </rPr>
          <t xml:space="preserve">Destekleme D.B:
26555 Ha alanda Arazi Toplulaştırma ve TİGH Projelerinin yürütülmesi ve 622 km. tarla içi yol yapım işi.İhale Tarihi-Saati:11.06.2009-10:00
</t>
        </r>
      </text>
    </comment>
    <comment ref="I77"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79"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83" authorId="0" shapeId="0">
      <text>
        <r>
          <rPr>
            <sz val="8"/>
            <color indexed="81"/>
            <rFont val="Tahoma"/>
            <family val="2"/>
            <charset val="162"/>
          </rPr>
          <t xml:space="preserve">Destekleme D.B:
24 742 Ha alanda Arazi Toplulaştırma ve TİGH Projelerinin yürütülmesi ve 575 km. tarla içi yol yapım işi. İhale Tarihi-Saati:01.07.2009-10:00
</t>
        </r>
      </text>
    </comment>
    <comment ref="I86"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87"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91" authorId="0" shapeId="0">
      <text>
        <r>
          <rPr>
            <sz val="8"/>
            <color indexed="81"/>
            <rFont val="Tahoma"/>
            <family val="2"/>
            <charset val="162"/>
          </rPr>
          <t xml:space="preserve">Destekleme D.B:
24 742 Ha alanda Arazi Toplulaştırma ve TİGH Projelerinin yürütülmesi ve 575 km. tarla içi yol yapım işi. İhale Tarihi-Saati:01.07.2009-10:00
</t>
        </r>
      </text>
    </comment>
    <comment ref="I94"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97" authorId="0" shapeId="0">
      <text>
        <r>
          <rPr>
            <sz val="8"/>
            <color indexed="81"/>
            <rFont val="Tahoma"/>
            <family val="2"/>
            <charset val="162"/>
          </rPr>
          <t xml:space="preserve">Destekleme D.B:
22 168 Ha alanda Arazi Toplulaştırma ve TİGH Projelerinin yürütülmesi ve 504 km. tarla içi yol yapım işi. İhale Tarihi-Saati:18.06.2009-14:30
</t>
        </r>
      </text>
    </comment>
    <comment ref="I98"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100" authorId="0" shapeId="0">
      <text>
        <r>
          <rPr>
            <sz val="8"/>
            <color indexed="81"/>
            <rFont val="Tahoma"/>
            <family val="2"/>
            <charset val="162"/>
          </rPr>
          <t xml:space="preserve">Destekleme D.B:
25 020 Ha alanda Arazi Toplulaştırma ve TİGH Projelerinin yürütülmesi ve 482 km. tarla içi yol yapım işi. İhale Tarihi-Saati:02.07.2009-10:00
</t>
        </r>
      </text>
    </comment>
    <comment ref="I102" authorId="0" shapeId="0">
      <text>
        <r>
          <rPr>
            <sz val="8"/>
            <color indexed="81"/>
            <rFont val="Tahoma"/>
            <family val="2"/>
            <charset val="162"/>
          </rPr>
          <t xml:space="preserve">Destekleme D.B:
26555 Ha alanda Arazi Toplulaştırma ve TİGH Projelerinin yürütülmesi ve 622 km. tarla içi yol yapım işi.İhale Tarihi-Saati:11.06.2009-10:00
</t>
        </r>
      </text>
    </comment>
    <comment ref="I104"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106" authorId="0" shapeId="0">
      <text>
        <r>
          <rPr>
            <sz val="8"/>
            <color indexed="81"/>
            <rFont val="Tahoma"/>
            <family val="2"/>
            <charset val="162"/>
          </rPr>
          <t xml:space="preserve">Destekleme D.B:
26555 Ha alanda Arazi Toplulaştırma ve TİGH Projelerinin yürütülmesi ve 622 km. tarla içi yol yapım işi.İhale Tarihi-Saati:11.06.2009-10:00
</t>
        </r>
      </text>
    </comment>
    <comment ref="I111" authorId="0" shapeId="0">
      <text>
        <r>
          <rPr>
            <sz val="8"/>
            <color indexed="81"/>
            <rFont val="Tahoma"/>
            <family val="2"/>
            <charset val="162"/>
          </rPr>
          <t xml:space="preserve">Destekleme D.B:
24 742 Ha alanda Arazi Toplulaştırma ve TİGH Projelerinin yürütülmesi ve 575 km. tarla içi yol yapım işi. İhale Tarihi-Saati:01.07.2009-10:00
</t>
        </r>
      </text>
    </comment>
    <comment ref="I112"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120" authorId="0" shapeId="0">
      <text>
        <r>
          <rPr>
            <sz val="8"/>
            <color indexed="81"/>
            <rFont val="Tahoma"/>
            <family val="2"/>
            <charset val="162"/>
          </rPr>
          <t xml:space="preserve">Destekleme D.B:
12 252 Ha alanda Arazi Toplulaştırma ve TİGH Projelerinin yürütülmesi ve 288 km. tarla içi yol yapım işi. İhale Tarihi-Saati:12.06.2009-14:30
</t>
        </r>
      </text>
    </comment>
    <comment ref="I123" authorId="0" shapeId="0">
      <text>
        <r>
          <rPr>
            <sz val="8"/>
            <color indexed="81"/>
            <rFont val="Tahoma"/>
            <family val="2"/>
            <charset val="162"/>
          </rPr>
          <t xml:space="preserve">Destekleme D.B:
12 252 Ha alanda Arazi Toplulaştırma ve TİGH Projelerinin yürütülmesi ve 288 km. tarla içi yol yapım işi. İhale Tarihi-Saati:12.06.2009-14:30
</t>
        </r>
      </text>
    </comment>
    <comment ref="I126" authorId="0" shapeId="0">
      <text>
        <r>
          <rPr>
            <sz val="8"/>
            <color indexed="81"/>
            <rFont val="Tahoma"/>
            <family val="2"/>
            <charset val="162"/>
          </rPr>
          <t xml:space="preserve">Destekleme D.B:
18 721 Ha alanda Arazi Toplulaştırma ve TİGH Projelerinin yürütülmesi ve 460 km. tarla içi yol yapım işi. İhale Tarihi-Saati:22.06.2009-14:30
</t>
        </r>
      </text>
    </comment>
    <comment ref="I127" authorId="0" shapeId="0">
      <text>
        <r>
          <rPr>
            <sz val="8"/>
            <color indexed="81"/>
            <rFont val="Tahoma"/>
            <family val="2"/>
            <charset val="162"/>
          </rPr>
          <t xml:space="preserve">Destekleme D.B:
12 252 Ha alanda Arazi Toplulaştırma ve TİGH Projelerinin yürütülmesi ve 288 km. tarla içi yol yapım işi. İhale Tarihi-Saati:12.06.2009-14:30
</t>
        </r>
      </text>
    </comment>
    <comment ref="I128" authorId="0" shapeId="0">
      <text>
        <r>
          <rPr>
            <sz val="8"/>
            <color indexed="81"/>
            <rFont val="Tahoma"/>
            <family val="2"/>
            <charset val="162"/>
          </rPr>
          <t xml:space="preserve">Destekleme D.B:
18 721 Ha alanda Arazi Toplulaştırma ve TİGH Projelerinin yürütülmesi ve 460 km. tarla içi yol yapım işi. İhale Tarihi-Saati:22.06.2009-14:30
</t>
        </r>
      </text>
    </comment>
    <comment ref="I137" authorId="0" shapeId="0">
      <text>
        <r>
          <rPr>
            <sz val="8"/>
            <color indexed="81"/>
            <rFont val="Tahoma"/>
            <family val="2"/>
            <charset val="162"/>
          </rPr>
          <t xml:space="preserve">Destekleme D.B:
25 979 Ha alanda Arazi Toplulaştırma ve TİGH Projelerinin yürütülmesi ve 422 km. tarla içi yol yapım işi. İhale Tarihi-Saati:18.06.2009-10:00
</t>
        </r>
      </text>
    </comment>
    <comment ref="I139" authorId="0" shapeId="0">
      <text>
        <r>
          <rPr>
            <sz val="8"/>
            <color indexed="81"/>
            <rFont val="Tahoma"/>
            <family val="2"/>
            <charset val="162"/>
          </rPr>
          <t xml:space="preserve">Destekleme D.B:
26 594 Ha alanda Arazi Toplulaştırma ve TİGH Projelerinin yürütülmesi ve 478 km. tarla içi yol yapım işi. İhale Tarihi-Saati:23.06.2009-14:30
</t>
        </r>
      </text>
    </comment>
    <comment ref="I141" authorId="0" shapeId="0">
      <text>
        <r>
          <rPr>
            <sz val="8"/>
            <color indexed="81"/>
            <rFont val="Tahoma"/>
            <family val="2"/>
            <charset val="162"/>
          </rPr>
          <t xml:space="preserve">Destekleme D.B:
26 594 Ha alanda Arazi Toplulaştırma ve TİGH Projelerinin yürütülmesi ve 478 km. tarla içi yol yapım işi. İhale Tarihi-Saati:23.06.2009-14:30
</t>
        </r>
      </text>
    </comment>
    <comment ref="I144" authorId="0" shapeId="0">
      <text>
        <r>
          <rPr>
            <sz val="8"/>
            <color indexed="81"/>
            <rFont val="Tahoma"/>
            <family val="2"/>
            <charset val="162"/>
          </rPr>
          <t xml:space="preserve">Destekleme D.B:
26 594 Ha alanda Arazi Toplulaştırma ve TİGH Projelerinin yürütülmesi ve 478 km. tarla içi yol yapım işi. İhale Tarihi-Saati:23.06.2009-14:30
</t>
        </r>
      </text>
    </comment>
    <comment ref="I145"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149" authorId="0" shapeId="0">
      <text>
        <r>
          <rPr>
            <sz val="8"/>
            <color indexed="81"/>
            <rFont val="Tahoma"/>
            <family val="2"/>
            <charset val="162"/>
          </rPr>
          <t xml:space="preserve">Destekleme D.B:
26 594 Ha alanda Arazi Toplulaştırma ve TİGH Projelerinin yürütülmesi ve 478 km. tarla içi yol yapım işi. İhale Tarihi-Saati:23.06.2009-14:30
</t>
        </r>
      </text>
    </comment>
    <comment ref="I157" authorId="0" shapeId="0">
      <text>
        <r>
          <rPr>
            <sz val="8"/>
            <color indexed="81"/>
            <rFont val="Tahoma"/>
            <family val="2"/>
            <charset val="162"/>
          </rPr>
          <t xml:space="preserve">Destekleme D.B:
25 979 Ha alanda Arazi Toplulaştırma ve TİGH Projelerinin yürütülmesi ve 422 km. tarla içi yol yapım işi. İhale Tarihi-Saati:18.06.2009-10:00
</t>
        </r>
      </text>
    </comment>
    <comment ref="I159" authorId="0" shapeId="0">
      <text>
        <r>
          <rPr>
            <sz val="8"/>
            <color indexed="81"/>
            <rFont val="Tahoma"/>
            <family val="2"/>
            <charset val="162"/>
          </rPr>
          <t xml:space="preserve">Destekleme D.B:
26 594 Ha alanda Arazi Toplulaştırma ve TİGH Projelerinin yürütülmesi ve 478 km. tarla içi yol yapım işi. İhale Tarihi-Saati:23.06.2009-14:30
</t>
        </r>
      </text>
    </comment>
    <comment ref="I160" authorId="0" shapeId="0">
      <text>
        <r>
          <rPr>
            <sz val="8"/>
            <color indexed="81"/>
            <rFont val="Tahoma"/>
            <family val="2"/>
            <charset val="162"/>
          </rPr>
          <t xml:space="preserve">Destekleme D.B:
25 979 Ha alanda Arazi Toplulaştırma ve TİGH Projelerinin yürütülmesi ve 422 km. tarla içi yol yapım işi. İhale Tarihi-Saati:18.06.2009-10:00
</t>
        </r>
      </text>
    </comment>
    <comment ref="I162" authorId="0" shapeId="0">
      <text>
        <r>
          <rPr>
            <sz val="8"/>
            <color indexed="81"/>
            <rFont val="Tahoma"/>
            <family val="2"/>
            <charset val="162"/>
          </rPr>
          <t xml:space="preserve">Destekleme D.B:
25 979 Ha alanda Arazi Toplulaştırma ve TİGH Projelerinin yürütülmesi ve 422 km. tarla içi yol yapım işi. İhale Tarihi-Saati:18.06.2009-10:00
</t>
        </r>
      </text>
    </comment>
    <comment ref="I163" authorId="0" shapeId="0">
      <text>
        <r>
          <rPr>
            <sz val="8"/>
            <color indexed="81"/>
            <rFont val="Tahoma"/>
            <family val="2"/>
            <charset val="162"/>
          </rPr>
          <t xml:space="preserve">Destekleme D.B:
26 594 Ha alanda Arazi Toplulaştırma ve TİGH Projelerinin yürütülmesi ve 478 km. tarla içi yol yapım işi. İhale Tarihi-Saati:23.06.2009-14:30
</t>
        </r>
      </text>
    </comment>
    <comment ref="I164" authorId="0" shapeId="0">
      <text>
        <r>
          <rPr>
            <sz val="8"/>
            <color indexed="81"/>
            <rFont val="Tahoma"/>
            <family val="2"/>
            <charset val="162"/>
          </rPr>
          <t xml:space="preserve">Destekleme D.B:
26 594 Ha alanda Arazi Toplulaştırma ve TİGH Projelerinin yürütülmesi ve 478 km. tarla içi yol yapım işi. İhale Tarihi-Saati:23.06.2009-14:30
</t>
        </r>
      </text>
    </comment>
    <comment ref="I165" authorId="0" shapeId="0">
      <text>
        <r>
          <rPr>
            <sz val="8"/>
            <color indexed="81"/>
            <rFont val="Tahoma"/>
            <family val="2"/>
            <charset val="162"/>
          </rPr>
          <t xml:space="preserve">Destekleme D.B:
26 594 Ha alanda Arazi Toplulaştırma ve TİGH Projelerinin yürütülmesi ve 478 km. tarla içi yol yapım işi. İhale Tarihi-Saati:23.06.2009-14:30
</t>
        </r>
      </text>
    </comment>
    <comment ref="I167" authorId="0" shapeId="0">
      <text>
        <r>
          <rPr>
            <sz val="8"/>
            <color indexed="81"/>
            <rFont val="Tahoma"/>
            <family val="2"/>
            <charset val="162"/>
          </rPr>
          <t xml:space="preserve">Destekleme D.B:
25 979 Ha alanda Arazi Toplulaştırma ve TİGH Projelerinin yürütülmesi ve 422 km. tarla içi yol yapım işi. İhale Tarihi-Saati:18.06.2009-10:00
</t>
        </r>
      </text>
    </comment>
    <comment ref="I169" authorId="0" shapeId="0">
      <text>
        <r>
          <rPr>
            <sz val="8"/>
            <color indexed="81"/>
            <rFont val="Tahoma"/>
            <family val="2"/>
            <charset val="162"/>
          </rPr>
          <t xml:space="preserve">Destekleme D.B:
25 979 Ha alanda Arazi Toplulaştırma ve TİGH Projelerinin yürütülmesi ve 422 km. tarla içi yol yapım işi. İhale Tarihi-Saati:18.06.2009-10:00
</t>
        </r>
      </text>
    </comment>
    <comment ref="I172" authorId="0" shapeId="0">
      <text>
        <r>
          <rPr>
            <sz val="8"/>
            <color indexed="81"/>
            <rFont val="Tahoma"/>
            <family val="2"/>
            <charset val="162"/>
          </rPr>
          <t xml:space="preserve">Destekleme D.B:
26555 Ha alanda Arazi Toplulaştırma ve TİGH Projelerinin yürütülmesi ve 622 km. tarla içi yol yapım işi.İhale Tarihi-Saati:11.06.2009-10:00
</t>
        </r>
      </text>
    </comment>
    <comment ref="I176"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178" authorId="0" shapeId="0">
      <text>
        <r>
          <rPr>
            <sz val="8"/>
            <color indexed="81"/>
            <rFont val="Tahoma"/>
            <family val="2"/>
            <charset val="162"/>
          </rPr>
          <t xml:space="preserve">Destekleme D.B:
26555 Ha alanda Arazi Toplulaştırma ve TİGH Projelerinin yürütülmesi ve 622 km. tarla içi yol yapım işi.İhale Tarihi-Saati:11.06.2009-10:00
</t>
        </r>
      </text>
    </comment>
    <comment ref="I183" authorId="0" shapeId="0">
      <text>
        <r>
          <rPr>
            <sz val="8"/>
            <color indexed="81"/>
            <rFont val="Tahoma"/>
            <family val="2"/>
            <charset val="162"/>
          </rPr>
          <t xml:space="preserve">Destekleme D.B:
26555 Ha alanda Arazi Toplulaştırma ve TİGH Projelerinin yürütülmesi ve 622 km. tarla içi yol yapım işi.İhale Tarihi-Saati:11.06.2009-10:00
</t>
        </r>
      </text>
    </comment>
    <comment ref="I192"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193" authorId="0" shapeId="0">
      <text>
        <r>
          <rPr>
            <sz val="8"/>
            <color indexed="81"/>
            <rFont val="Tahoma"/>
            <family val="2"/>
            <charset val="162"/>
          </rPr>
          <t xml:space="preserve">Destekleme D.B:
26 594 Ha alanda Arazi Toplulaştırma ve TİGH Projelerinin yürütülmesi ve 478 km. tarla içi yol yapım işi. İhale Tarihi-Saati:23.06.2009-14:30
</t>
        </r>
      </text>
    </comment>
    <comment ref="I198" authorId="0" shapeId="0">
      <text>
        <r>
          <rPr>
            <sz val="8"/>
            <color indexed="81"/>
            <rFont val="Tahoma"/>
            <family val="2"/>
            <charset val="162"/>
          </rPr>
          <t xml:space="preserve">Destekleme D.B:
25 979 Ha alanda Arazi Toplulaştırma ve TİGH Projelerinin yürütülmesi ve 422 km. tarla içi yol yapım işi. İhale Tarihi-Saati:18.06.2009-10:00
</t>
        </r>
      </text>
    </comment>
    <comment ref="I201"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202" authorId="0" shapeId="0">
      <text>
        <r>
          <rPr>
            <sz val="8"/>
            <color indexed="81"/>
            <rFont val="Tahoma"/>
            <family val="2"/>
            <charset val="162"/>
          </rPr>
          <t xml:space="preserve">Destekleme D.B:
26 594 Ha alanda Arazi Toplulaştırma ve TİGH Projelerinin yürütülmesi ve 478 km. tarla içi yol yapım işi. İhale Tarihi-Saati:23.06.2009-14:30
</t>
        </r>
      </text>
    </comment>
    <comment ref="I213" authorId="0" shapeId="0">
      <text>
        <r>
          <rPr>
            <sz val="8"/>
            <color indexed="81"/>
            <rFont val="Tahoma"/>
            <family val="2"/>
            <charset val="162"/>
          </rPr>
          <t xml:space="preserve">Destekleme D.B:
16 943 Ha alanda Arazi Toplulaştırma ve TİGH Projelerinin yürütülmesi ve 349 km. tarla içi yol yapım işi. İhale Tarihi-Saati:30.06.2009-10:00
</t>
        </r>
      </text>
    </comment>
    <comment ref="I217" authorId="0" shapeId="0">
      <text>
        <r>
          <rPr>
            <sz val="8"/>
            <color indexed="81"/>
            <rFont val="Tahoma"/>
            <family val="2"/>
            <charset val="162"/>
          </rPr>
          <t xml:space="preserve">Destekleme D.B:
16 943 Ha alanda Arazi Toplulaştırma ve TİGH Projelerinin yürütülmesi ve 349 km. tarla içi yol yapım işi. İhale Tarihi-Saati:30.06.2009-10:00
</t>
        </r>
      </text>
    </comment>
    <comment ref="I219" authorId="0" shapeId="0">
      <text>
        <r>
          <rPr>
            <sz val="8"/>
            <color indexed="81"/>
            <rFont val="Tahoma"/>
            <family val="2"/>
            <charset val="162"/>
          </rPr>
          <t xml:space="preserve">Destekleme D.B:
16 943 Ha alanda Arazi Toplulaştırma ve TİGH Projelerinin yürütülmesi ve 349 km. tarla içi yol yapım işi. İhale Tarihi-Saati:30.06.2009-10:00
</t>
        </r>
      </text>
    </comment>
    <comment ref="I227" authorId="0" shapeId="0">
      <text>
        <r>
          <rPr>
            <sz val="8"/>
            <color indexed="81"/>
            <rFont val="Tahoma"/>
            <family val="2"/>
            <charset val="162"/>
          </rPr>
          <t xml:space="preserve">Destekleme D.B:
12 859 Ha alanda Arazi Toplulaştırma ve TİGH Projelerinin yürütülmesi ve 316 km. tarla içi yol yapım işi. İhale Tarihi-Saati:26.06.2009-14:30
</t>
        </r>
      </text>
    </comment>
    <comment ref="I229" authorId="0" shapeId="0">
      <text>
        <r>
          <rPr>
            <sz val="8"/>
            <color indexed="81"/>
            <rFont val="Tahoma"/>
            <family val="2"/>
            <charset val="162"/>
          </rPr>
          <t xml:space="preserve">Destekleme D.B:
9 840 Ha alanda Arazi Toplulaştırma ve TİGH Projelerinin yürütülmesi ve 243 km. tarla içi yol yapım işi. İhale Tarihi-Saati:17.06.2009-10:00
</t>
        </r>
      </text>
    </comment>
    <comment ref="I230" authorId="0" shapeId="0">
      <text>
        <r>
          <rPr>
            <sz val="8"/>
            <color indexed="81"/>
            <rFont val="Tahoma"/>
            <family val="2"/>
            <charset val="162"/>
          </rPr>
          <t xml:space="preserve">Destekleme D.B:
8 179 Ha alanda Arazi Toplulaştırma ve TİGH Projelerinin yürütülmesi ve 135 km. tarla içi yol yapım işi. İhale Tarihi-Saati:03.07.2009-10:00
</t>
        </r>
      </text>
    </comment>
    <comment ref="I231" authorId="0" shapeId="0">
      <text>
        <r>
          <rPr>
            <sz val="8"/>
            <color indexed="81"/>
            <rFont val="Tahoma"/>
            <family val="2"/>
            <charset val="162"/>
          </rPr>
          <t xml:space="preserve">Destekleme D.B:
9 840 Ha alanda Arazi Toplulaştırma ve TİGH Projelerinin yürütülmesi ve 243 km. tarla içi yol yapım işi. İhale Tarihi-Saati:17.06.2009-10:00
</t>
        </r>
      </text>
    </comment>
    <comment ref="I236" authorId="0" shapeId="0">
      <text>
        <r>
          <rPr>
            <sz val="8"/>
            <color indexed="81"/>
            <rFont val="Tahoma"/>
            <family val="2"/>
            <charset val="162"/>
          </rPr>
          <t xml:space="preserve">Destekleme D.B:
12 859 Ha alanda Arazi Toplulaştırma ve TİGH Projelerinin yürütülmesi ve 316 km. tarla içi yol yapım işi. İhale Tarihi-Saati:26.06.2009-14:30
</t>
        </r>
      </text>
    </comment>
    <comment ref="I237" authorId="0" shapeId="0">
      <text>
        <r>
          <rPr>
            <sz val="8"/>
            <color indexed="81"/>
            <rFont val="Tahoma"/>
            <family val="2"/>
            <charset val="162"/>
          </rPr>
          <t xml:space="preserve">Destekleme D.B:
18 721 Ha alanda Arazi Toplulaştırma ve TİGH Projelerinin yürütülmesi ve 460 km. tarla içi yol yapım işi. İhale Tarihi-Saati:22.06.2009-14:30
</t>
        </r>
      </text>
    </comment>
    <comment ref="I240" authorId="0" shapeId="0">
      <text>
        <r>
          <rPr>
            <sz val="8"/>
            <color indexed="81"/>
            <rFont val="Tahoma"/>
            <family val="2"/>
            <charset val="162"/>
          </rPr>
          <t xml:space="preserve">Destekleme D.B:
6 196 Ha alanda Arazi Toplulaştırma ve TİGH Projelerinin yürütülmesi ve 146 km. tarla içi yol yapım işi. İhale Tarihi-Saati:23.06.2009-10:00
</t>
        </r>
      </text>
    </comment>
    <comment ref="I242" authorId="0" shapeId="0">
      <text>
        <r>
          <rPr>
            <sz val="8"/>
            <color indexed="81"/>
            <rFont val="Tahoma"/>
            <family val="2"/>
            <charset val="162"/>
          </rPr>
          <t xml:space="preserve">Destekleme D.B:
9 840 Ha alanda Arazi Toplulaştırma ve TİGH Projelerinin yürütülmesi ve 243 km. tarla içi yol yapım işi. İhale Tarihi-Saati:17.06.2009-10:00
</t>
        </r>
      </text>
    </comment>
    <comment ref="I247" authorId="0" shapeId="0">
      <text>
        <r>
          <rPr>
            <sz val="8"/>
            <color indexed="81"/>
            <rFont val="Tahoma"/>
            <family val="2"/>
            <charset val="162"/>
          </rPr>
          <t xml:space="preserve">Destekleme D.B:
18 721 Ha alanda Arazi Toplulaştırma ve TİGH Projelerinin yürütülmesi ve 460 km. tarla içi yol yapım işi. İhale Tarihi-Saati:22.06.2009-14:30
</t>
        </r>
      </text>
    </comment>
    <comment ref="I253" authorId="0" shapeId="0">
      <text>
        <r>
          <rPr>
            <sz val="8"/>
            <color indexed="81"/>
            <rFont val="Tahoma"/>
            <family val="2"/>
            <charset val="162"/>
          </rPr>
          <t xml:space="preserve">Destekleme D.B:
9 840 Ha alanda Arazi Toplulaştırma ve TİGH Projelerinin yürütülmesi ve 243 km. tarla içi yol yapım işi. İhale Tarihi-Saati:17.06.2009-10:00
</t>
        </r>
      </text>
    </comment>
    <comment ref="I254" authorId="0" shapeId="0">
      <text>
        <r>
          <rPr>
            <sz val="8"/>
            <color indexed="81"/>
            <rFont val="Tahoma"/>
            <family val="2"/>
            <charset val="162"/>
          </rPr>
          <t xml:space="preserve">Destekleme D.B:
8 179 Ha alanda Arazi Toplulaştırma ve TİGH Projelerinin yürütülmesi ve 135 km. tarla içi yol yapım işi. İhale Tarihi-Saati:03.07.2009-10:00
</t>
        </r>
      </text>
    </comment>
    <comment ref="I255" authorId="0" shapeId="0">
      <text>
        <r>
          <rPr>
            <sz val="8"/>
            <color indexed="81"/>
            <rFont val="Tahoma"/>
            <family val="2"/>
            <charset val="162"/>
          </rPr>
          <t xml:space="preserve">Destekleme D.B:
8 179 Ha alanda Arazi Toplulaştırma ve TİGH Projelerinin yürütülmesi ve 135 km. tarla içi yol yapım işi. İhale Tarihi-Saati:03.07.2009-10:00
</t>
        </r>
      </text>
    </comment>
    <comment ref="I256" authorId="0" shapeId="0">
      <text>
        <r>
          <rPr>
            <sz val="8"/>
            <color indexed="81"/>
            <rFont val="Tahoma"/>
            <family val="2"/>
            <charset val="162"/>
          </rPr>
          <t xml:space="preserve">Destekleme D.B:
8 179 Ha alanda Arazi Toplulaştırma ve TİGH Projelerinin yürütülmesi ve 135 km. tarla içi yol yapım işi. İhale Tarihi-Saati:03.07.2009-10:00
</t>
        </r>
      </text>
    </comment>
    <comment ref="I258" authorId="0" shapeId="0">
      <text>
        <r>
          <rPr>
            <sz val="8"/>
            <color indexed="81"/>
            <rFont val="Tahoma"/>
            <family val="2"/>
            <charset val="162"/>
          </rPr>
          <t xml:space="preserve">Destekleme D.B:
12 859 Ha alanda Arazi Toplulaştırma ve TİGH Projelerinin yürütülmesi ve 316 km. tarla içi yol yapım işi. İhale Tarihi-Saati:26.06.2009-14:30
</t>
        </r>
      </text>
    </comment>
    <comment ref="I259" authorId="0" shapeId="0">
      <text>
        <r>
          <rPr>
            <sz val="8"/>
            <color indexed="81"/>
            <rFont val="Tahoma"/>
            <family val="2"/>
            <charset val="162"/>
          </rPr>
          <t xml:space="preserve">Destekleme D.B:
8 179 Ha alanda Arazi Toplulaştırma ve TİGH Projelerinin yürütülmesi ve 135 km. tarla içi yol yapım işi. İhale Tarihi-Saati:03.07.2009-10:00
</t>
        </r>
      </text>
    </comment>
    <comment ref="I265" authorId="0" shapeId="0">
      <text>
        <r>
          <rPr>
            <sz val="8"/>
            <color indexed="81"/>
            <rFont val="Tahoma"/>
            <family val="2"/>
            <charset val="162"/>
          </rPr>
          <t xml:space="preserve">Destekleme D.B:
8 179 Ha alanda Arazi Toplulaştırma ve TİGH Projelerinin yürütülmesi ve 135 km. tarla içi yol yapım işi. İhale Tarihi-Saati:03.07.2009-10:00
</t>
        </r>
      </text>
    </comment>
    <comment ref="I285" authorId="0" shapeId="0">
      <text>
        <r>
          <rPr>
            <sz val="8"/>
            <color indexed="81"/>
            <rFont val="Tahoma"/>
            <family val="2"/>
            <charset val="162"/>
          </rPr>
          <t xml:space="preserve">Destekleme D.B:
26 784 Ha alanda Arazi Toplulaştırma ve TİGH Projelerinin yürütülmesi ve 555 km. tarla içi yol yapım işi. İhale Tarihi-Saati:24.06.2009-10:00
</t>
        </r>
      </text>
    </comment>
    <comment ref="I296" authorId="0" shapeId="0">
      <text>
        <r>
          <rPr>
            <sz val="8"/>
            <color indexed="81"/>
            <rFont val="Tahoma"/>
            <family val="2"/>
            <charset val="162"/>
          </rPr>
          <t xml:space="preserve">Destekleme D.B:
24 289 Ha alanda Arazi Toplulaştırma ve TİGH Projelerinin yürütülmesi ve 516 km. tarla içi yol yapım işi. İhale Tarihi-Saati:01.07.2009-10:00
</t>
        </r>
      </text>
    </comment>
    <comment ref="I310" authorId="0" shapeId="0">
      <text>
        <r>
          <rPr>
            <sz val="8"/>
            <color indexed="81"/>
            <rFont val="Tahoma"/>
            <family val="2"/>
            <charset val="162"/>
          </rPr>
          <t xml:space="preserve">Destekleme D.B:
16 943 Ha alanda Arazi Toplulaştırma ve TİGH Projelerinin yürütülmesi ve 349 km. tarla içi yol yapım işi. İhale Tarihi-Saati:30.06.2009-10:00
</t>
        </r>
      </text>
    </comment>
    <comment ref="I314"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315" authorId="0" shapeId="0">
      <text>
        <r>
          <rPr>
            <sz val="8"/>
            <color indexed="81"/>
            <rFont val="Tahoma"/>
            <family val="2"/>
            <charset val="162"/>
          </rPr>
          <t xml:space="preserve">Destekleme D.B:
26 784 Ha alanda Arazi Toplulaştırma ve TİGH Projelerinin yürütülmesi ve 555 km. tarla içi yol yapım işi. İhale Tarihi-Saati:24.06.2009-10:00
</t>
        </r>
      </text>
    </comment>
    <comment ref="F317" authorId="1" shapeId="0">
      <text>
        <r>
          <rPr>
            <b/>
            <sz val="8"/>
            <color indexed="81"/>
            <rFont val="Tahoma"/>
            <family val="2"/>
            <charset val="162"/>
          </rPr>
          <t>M.B.KIZIL:</t>
        </r>
        <r>
          <rPr>
            <sz val="8"/>
            <color indexed="81"/>
            <rFont val="Tahoma"/>
            <family val="2"/>
            <charset val="162"/>
          </rPr>
          <t xml:space="preserve">
UYGULAMA ALANI DIŞINDA BIRAKILAN PARSELLER 28.10.2011/28098 RG
SIRA NO PARSEL NO SIRA NO PARSEL NO
     1                  1             42            250
     2                  2             43            251
     3                  3             44            253
     4                  4             45            254
     5                  5             46            256
     6                  6             47            257
     7                14             48            258
     8                26             49            259
     9               27              50            260
   10                28             51            261
   11                29             52            263
   12                30             53            264
   13                36             54            265
   14                37             55            266
   15                39             56            267
   16                42             57            268
   17                46             58            269
   18                47             59            271
   19                48             60            272
   20               49              61            273
   21                50             62            274
   22                51             63            275
   23                52             64            276
   24                53             65            277
   25                54             66            278
   26                55             67            279
   27                56             68            280
   28                57             69            281
   29                59             70            282
   30                60             71            283
   31                61             72            284
   32                86             73            285
   33               141            74            286
   34               216            75            299
   35               230            76            301
   36               231            77            302
   37               232            78            303
   38               233            79            304
   39               234            80            305
   40               244            81            306
   41               245  
</t>
        </r>
      </text>
    </comment>
    <comment ref="I324" authorId="0" shapeId="0">
      <text>
        <r>
          <rPr>
            <sz val="8"/>
            <color indexed="81"/>
            <rFont val="Tahoma"/>
            <family val="2"/>
            <charset val="162"/>
          </rPr>
          <t xml:space="preserve">Destekleme D.B:
16 943 Ha alanda Arazi Toplulaştırma ve TİGH Projelerinin yürütülmesi ve 349 km. tarla içi yol yapım işi. İhale Tarihi-Saati:30.06.2009-10:00
</t>
        </r>
      </text>
    </comment>
    <comment ref="F327" authorId="1" shapeId="0">
      <text>
        <r>
          <rPr>
            <b/>
            <sz val="8"/>
            <color indexed="81"/>
            <rFont val="Tahoma"/>
            <family val="2"/>
            <charset val="162"/>
          </rPr>
          <t>M.B.KIZIL:</t>
        </r>
        <r>
          <rPr>
            <sz val="8"/>
            <color indexed="81"/>
            <rFont val="Tahoma"/>
            <family val="2"/>
            <charset val="162"/>
          </rPr>
          <t xml:space="preserve">
UYGULAMA ALANI DIŞINDA BIRAKILAN PARSELLER 28.10.2011/28098 RG
SIRA NO     PARSEL NO
       1                   197
       2                   244
       3                   246
       4                   382
       5                   383
       6                   390</t>
        </r>
      </text>
    </comment>
    <comment ref="I331" authorId="0" shapeId="0">
      <text>
        <r>
          <rPr>
            <sz val="8"/>
            <color indexed="81"/>
            <rFont val="Tahoma"/>
            <family val="2"/>
            <charset val="162"/>
          </rPr>
          <t xml:space="preserve">Destekleme D.B:
24 289 Ha alanda Arazi Toplulaştırma ve TİGH Projelerinin yürütülmesi ve 516 km. tarla içi yol yapım işi. İhale Tarihi-Saati:01.07.2009-10:00
</t>
        </r>
      </text>
    </comment>
    <comment ref="I333" authorId="0" shapeId="0">
      <text>
        <r>
          <rPr>
            <sz val="8"/>
            <color indexed="81"/>
            <rFont val="Tahoma"/>
            <family val="2"/>
            <charset val="162"/>
          </rPr>
          <t xml:space="preserve">Destekleme D.B:
23 881 Ha alanda Arazi Toplulaştırma ve TİGH Projelerinin yürütülmesi ve 575 km. tarla içi yol yapım işi. İhale Tarihi-Saati:03.07.2009-14:30
</t>
        </r>
      </text>
    </comment>
    <comment ref="I335" authorId="0" shapeId="0">
      <text>
        <r>
          <rPr>
            <sz val="8"/>
            <color indexed="81"/>
            <rFont val="Tahoma"/>
            <family val="2"/>
            <charset val="162"/>
          </rPr>
          <t xml:space="preserve">Destekleme D.B:
23 881 Ha alanda Arazi Toplulaştırma ve TİGH Projelerinin yürütülmesi ve 575 km. tarla içi yol yapım işi. İhale Tarihi-Saati:03.07.2009-14:30
</t>
        </r>
      </text>
    </comment>
    <comment ref="F341" authorId="1" shapeId="0">
      <text>
        <r>
          <rPr>
            <b/>
            <sz val="8"/>
            <color indexed="81"/>
            <rFont val="Tahoma"/>
            <family val="2"/>
            <charset val="162"/>
          </rPr>
          <t>M.B.KIZIL:</t>
        </r>
        <r>
          <rPr>
            <sz val="8"/>
            <color indexed="81"/>
            <rFont val="Tahoma"/>
            <family val="2"/>
            <charset val="162"/>
          </rPr>
          <t xml:space="preserve">
Uygulama Alanı Dışına Çıkarılan Parseller
1-357
2-360</t>
        </r>
      </text>
    </comment>
    <comment ref="I343" authorId="0" shapeId="0">
      <text>
        <r>
          <rPr>
            <sz val="8"/>
            <color indexed="81"/>
            <rFont val="Tahoma"/>
            <family val="2"/>
            <charset val="162"/>
          </rPr>
          <t xml:space="preserve">Destekleme D.B:
16 943 Ha alanda Arazi Toplulaştırma ve TİGH Projelerinin yürütülmesi ve 349 km. tarla içi yol yapım işi. İhale Tarihi-Saati:30.06.2009-10:00
</t>
        </r>
      </text>
    </comment>
    <comment ref="I359"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362"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365" authorId="0" shapeId="0">
      <text>
        <r>
          <rPr>
            <sz val="8"/>
            <color indexed="81"/>
            <rFont val="Tahoma"/>
            <family val="2"/>
            <charset val="162"/>
          </rPr>
          <t xml:space="preserve">Destekleme D.B:
23 881 Ha alanda Arazi Toplulaştırma ve TİGH Projelerinin yürütülmesi ve 575 km. tarla içi yol yapım işi. İhale Tarihi-Saati:03.07.2009-14:30
</t>
        </r>
      </text>
    </comment>
    <comment ref="I369" authorId="0" shapeId="0">
      <text>
        <r>
          <rPr>
            <sz val="8"/>
            <color indexed="81"/>
            <rFont val="Tahoma"/>
            <family val="2"/>
            <charset val="162"/>
          </rPr>
          <t xml:space="preserve">Destekleme D.B:
26 784 Ha alanda Arazi Toplulaştırma ve TİGH Projelerinin yürütülmesi ve 555 km. tarla içi yol yapım işi. İhale Tarihi-Saati:24.06.2009-10:00
</t>
        </r>
      </text>
    </comment>
    <comment ref="I374"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382"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384" authorId="0" shapeId="0">
      <text>
        <r>
          <rPr>
            <sz val="8"/>
            <color indexed="81"/>
            <rFont val="Tahoma"/>
            <family val="2"/>
            <charset val="162"/>
          </rPr>
          <t xml:space="preserve">Destekleme D.B:
26 784 Ha alanda Arazi Toplulaştırma ve TİGH Projelerinin yürütülmesi ve 555 km. tarla içi yol yapım işi. İhale Tarihi-Saati:24.06.2009-10:00
</t>
        </r>
      </text>
    </comment>
    <comment ref="I385"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388" authorId="0" shapeId="0">
      <text>
        <r>
          <rPr>
            <sz val="8"/>
            <color indexed="81"/>
            <rFont val="Tahoma"/>
            <family val="2"/>
            <charset val="162"/>
          </rPr>
          <t xml:space="preserve">Destekleme D.B:
23 881 Ha alanda Arazi Toplulaştırma ve TİGH Projelerinin yürütülmesi ve 575 km. tarla içi yol yapım işi. İhale Tarihi-Saati:03.07.2009-14:30
</t>
        </r>
      </text>
    </comment>
    <comment ref="I393" authorId="0" shapeId="0">
      <text>
        <r>
          <rPr>
            <sz val="8"/>
            <color indexed="81"/>
            <rFont val="Tahoma"/>
            <family val="2"/>
            <charset val="162"/>
          </rPr>
          <t xml:space="preserve">Destekleme D.B:
24 289 Ha alanda Arazi Toplulaştırma ve TİGH Projelerinin yürütülmesi ve 516 km. tarla içi yol yapım işi. İhale Tarihi-Saati:01.07.2009-10:00
</t>
        </r>
      </text>
    </comment>
    <comment ref="I405" authorId="0" shapeId="0">
      <text>
        <r>
          <rPr>
            <sz val="8"/>
            <color indexed="81"/>
            <rFont val="Tahoma"/>
            <family val="2"/>
            <charset val="162"/>
          </rPr>
          <t xml:space="preserve">Destekleme D.B:
26 386 Ha alanda Arazi Toplulaştırma ve TİGH Projelerinin yürütülmesi ve 552 km. tarla içi yol yapım işi. İhale Tarihi-Saati:17.06.2009-14:30
</t>
        </r>
      </text>
    </comment>
    <comment ref="I406" authorId="0" shapeId="0">
      <text>
        <r>
          <rPr>
            <sz val="8"/>
            <color indexed="81"/>
            <rFont val="Tahoma"/>
            <family val="2"/>
            <charset val="162"/>
          </rPr>
          <t xml:space="preserve">Destekleme D.B:
23 881 Ha alanda Arazi Toplulaştırma ve TİGH Projelerinin yürütülmesi ve 575 km. tarla içi yol yapım işi. İhale Tarihi-Saati:03.07.2009-14:30
</t>
        </r>
      </text>
    </comment>
    <comment ref="I412" authorId="0" shapeId="0">
      <text>
        <r>
          <rPr>
            <sz val="8"/>
            <color indexed="81"/>
            <rFont val="Tahoma"/>
            <family val="2"/>
            <charset val="162"/>
          </rPr>
          <t xml:space="preserve">Destekleme D.B:
23 881 Ha alanda Arazi Toplulaştırma ve TİGH Projelerinin yürütülmesi ve 575 km. tarla içi yol yapım işi. İhale Tarihi-Saati:03.07.2009-14:30
</t>
        </r>
      </text>
    </comment>
    <comment ref="F425" authorId="0" shapeId="0">
      <text>
        <r>
          <rPr>
            <b/>
            <sz val="8"/>
            <color indexed="81"/>
            <rFont val="Tahoma"/>
            <family val="2"/>
            <charset val="162"/>
          </rPr>
          <t>mkizil:</t>
        </r>
        <r>
          <rPr>
            <sz val="8"/>
            <color indexed="81"/>
            <rFont val="Tahoma"/>
            <family val="2"/>
            <charset val="162"/>
          </rPr>
          <t xml:space="preserve">
UYGULAMA ALANI DIŞINDA BIRAKILAN PARSELLER
3            4            25          70            71           74            76             89
90         298        303        304         305          310          311           312
313       314        315        316         330          386          387           388 
389       390        391        393         394          395          396           437 
449       450        451        452         461          462          463           465
466       468        483        485         486          487          502           503
505       506        507        508         509          510          511           512
513       514        523        524         525          527          529           530
531       532        533        534         535          536          537           538
539       540        542        543         544          545          546           547
548       549        550        551         552          553          554           555
556       557        558        559         560          561          562           563
564       565        622        623         624          625          626           628
629       631        632        633         634          635          636           637
652       653        654        655         656          657          658           659  
660       661        662        663         664          665          666           667
668       669        670        671         672          673          674           675
676       677        678        679         680          681          682           683
684       685        686        687         688          689          690           691
692       693        695        696         697          698          699           700
701       702        703        704         705          706          707           708
709       710        711        712         713          714          715           716
717       718        719        720         721          722          723           724
726       727        728        729         730          731          732           733
734       735        736        737         738          739          740           742
743       744        745        746         747          748          749           750
751       752        753        754         755          756          757           758
759       760        761        762         763          764          765           766
767       769        770        771         772          773          774           775
776       777        778        779         780          781          782           783  
784       785        786        787         788          790          791           793 
794       795        796        797         798          799          800           801
802       803        804        805         806          807          808           809
810       811        812        813         814          815          816           817
818       819        820        821         822          823          824           825
826       827        828        829         830          832          833           834
835       836        837        838         839          840          841           842
843       844        845        846         847          849          850           851    
852       853        854        855         856          857          858           859
860       861        862        863         864          865          866           867
868       869        870        871         872          873          874           875
876       895        896        898         899          900          901           902
903       912        913        914         915          916          917           918
919       920        921        922         923          924          933           934
946       947</t>
        </r>
      </text>
    </comment>
    <comment ref="I438"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44"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47"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56" authorId="0" shapeId="0">
      <text>
        <r>
          <rPr>
            <sz val="8"/>
            <color indexed="81"/>
            <rFont val="Tahoma"/>
            <family val="2"/>
            <charset val="162"/>
          </rPr>
          <t xml:space="preserve">Destekleme D.B:
24 742 Ha alanda Arazi Toplulaştırma ve TİGH Projelerinin yürütülmesi ve 575 km. tarla içi yol yapım işi. İhale Tarihi-Saati:01.07.2009-10:00
</t>
        </r>
      </text>
    </comment>
    <comment ref="I462"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63" authorId="0" shapeId="0">
      <text>
        <r>
          <rPr>
            <sz val="8"/>
            <color indexed="81"/>
            <rFont val="Tahoma"/>
            <family val="2"/>
            <charset val="162"/>
          </rPr>
          <t xml:space="preserve">Destekleme D.B:
24 742 Ha alanda Arazi Toplulaştırma ve TİGH Projelerinin yürütülmesi ve 575 km. tarla içi yol yapım işi. İhale Tarihi-Saati:01.07.2009-10:00
</t>
        </r>
      </text>
    </comment>
    <comment ref="I466"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72"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73" authorId="0" shapeId="0">
      <text>
        <r>
          <rPr>
            <sz val="8"/>
            <color indexed="81"/>
            <rFont val="Tahoma"/>
            <family val="2"/>
            <charset val="162"/>
          </rPr>
          <t xml:space="preserve">Destekleme D.B:
26 784 Ha alanda Arazi Toplulaştırma ve TİGH Projelerinin yürütülmesi ve 555 km. tarla içi yol yapım işi. İhale Tarihi-Saati:24.06.2009-10:00
</t>
        </r>
      </text>
    </comment>
    <comment ref="I477" authorId="0" shapeId="0">
      <text>
        <r>
          <rPr>
            <sz val="8"/>
            <color indexed="81"/>
            <rFont val="Tahoma"/>
            <family val="2"/>
            <charset val="162"/>
          </rPr>
          <t xml:space="preserve">Destekleme D.B:
26 784 Ha alanda Arazi Toplulaştırma ve TİGH Projelerinin yürütülmesi ve 555 km. tarla içi yol yapım işi. İhale Tarihi-Saati:24.06.2009-10:00
</t>
        </r>
      </text>
    </comment>
    <comment ref="I480"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84"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86"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89"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93"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94"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 ref="I495" authorId="0" shapeId="0">
      <text>
        <r>
          <rPr>
            <sz val="8"/>
            <color indexed="81"/>
            <rFont val="Tahoma"/>
            <family val="2"/>
            <charset val="162"/>
          </rPr>
          <t xml:space="preserve">Destekleme D.B:
23 687 Ha alanda Arazi Toplulaştırma ve TİGH Projelerinin yürütülmesi ve 513 km. tarla içi yol yapım işi. İhale Tarihi-Saati: 24.06.2009-14:30
</t>
        </r>
      </text>
    </comment>
  </commentList>
</comments>
</file>

<file path=xl/comments11.xml><?xml version="1.0" encoding="utf-8"?>
<comments xmlns="http://schemas.openxmlformats.org/spreadsheetml/2006/main">
  <authors>
    <author>mkizil</author>
    <author>Mesut Bürak KIZIL</author>
  </authors>
  <commentList>
    <comment ref="H3" authorId="0" shapeId="0">
      <text>
        <r>
          <rPr>
            <sz val="8"/>
            <color indexed="81"/>
            <rFont val="Tahoma"/>
            <family val="2"/>
            <charset val="162"/>
          </rPr>
          <t xml:space="preserve">Hamzadere Barajı Sulama Sahası II. Kısım,18 297 Ha alanda Arazi Toplulaştırma ve TİGH Projelerinin yürütülmesi ve 246 km. tarla içi yol yapım işi. İhale Tarihi-Saati:28.12.2009-10:00
</t>
        </r>
      </text>
    </comment>
    <comment ref="H4" authorId="0" shapeId="0">
      <text>
        <r>
          <rPr>
            <sz val="8"/>
            <color indexed="81"/>
            <rFont val="Tahoma"/>
            <family val="2"/>
            <charset val="162"/>
          </rPr>
          <t xml:space="preserve">Hamzadere Barajı Sulama Sahası II. Kısım,18 297 Ha alanda Arazi Toplulaştırma ve TİGH Projelerinin yürütülmesi ve 246 km. tarla içi yol yapım işi. İhale Tarihi-Saati:28.12.2009-10:00
</t>
        </r>
      </text>
    </comment>
    <comment ref="H12" authorId="0" shapeId="0">
      <text>
        <r>
          <rPr>
            <sz val="8"/>
            <color indexed="81"/>
            <rFont val="Tahoma"/>
            <family val="2"/>
            <charset val="162"/>
          </rPr>
          <t xml:space="preserve">Hamzadere Barajı Sulama Sahası II. Kısım,18 297 Ha alanda Arazi Toplulaştırma ve TİGH Projelerinin yürütülmesi ve 246 km. tarla içi yol yapım işi. İhale Tarihi-Saati:28.12.2009-10:00
</t>
        </r>
      </text>
    </comment>
    <comment ref="H16" authorId="0" shapeId="0">
      <text>
        <r>
          <rPr>
            <sz val="8"/>
            <color indexed="81"/>
            <rFont val="Tahoma"/>
            <family val="2"/>
            <charset val="162"/>
          </rPr>
          <t xml:space="preserve">Hamzadere Barajı Sulama Sahası II. Kısım,18 297 Ha alanda Arazi Toplulaştırma ve TİGH Projelerinin yürütülmesi ve 246 km. tarla içi yol yapım işi. İhale Tarihi-Saati:28.12.2009-10:00
</t>
        </r>
      </text>
    </comment>
    <comment ref="H17" authorId="0" shapeId="0">
      <text>
        <r>
          <rPr>
            <sz val="8"/>
            <color indexed="81"/>
            <rFont val="Tahoma"/>
            <family val="2"/>
            <charset val="162"/>
          </rPr>
          <t xml:space="preserve">Hamzadere Barajı Sulama Sahası II. Kısım,18 297 Ha alanda Arazi Toplulaştırma ve TİGH Projelerinin yürütülmesi ve 246 km. tarla içi yol yapım işi. İhale Tarihi-Saati:28.12.2009-10:00
</t>
        </r>
      </text>
    </comment>
    <comment ref="H18" authorId="0" shapeId="0">
      <text>
        <r>
          <rPr>
            <sz val="8"/>
            <color indexed="81"/>
            <rFont val="Tahoma"/>
            <family val="2"/>
            <charset val="162"/>
          </rPr>
          <t xml:space="preserve">Hamzadere Barajı Sulama Sahası II. Kısım,18 297 Ha alanda Arazi Toplulaştırma ve TİGH Projelerinin yürütülmesi ve 246 km. tarla içi yol yapım işi. İhale Tarihi-Saati:28.12.2009-10:00
</t>
        </r>
      </text>
    </comment>
    <comment ref="H20" authorId="0" shapeId="0">
      <text>
        <r>
          <rPr>
            <sz val="8"/>
            <color indexed="81"/>
            <rFont val="Tahoma"/>
            <family val="2"/>
            <charset val="162"/>
          </rPr>
          <t xml:space="preserve">Hamzadere Barajı Sulama Sahası II. Kısım,18 297 Ha alanda Arazi Toplulaştırma ve TİGH Projelerinin yürütülmesi ve 246 km. tarla içi yol yapım işi. İhale Tarihi-Saati:28.12.2009-10:00
</t>
        </r>
      </text>
    </comment>
    <comment ref="H24" authorId="0" shapeId="0">
      <text>
        <r>
          <rPr>
            <sz val="8"/>
            <color indexed="81"/>
            <rFont val="Tahoma"/>
            <family val="2"/>
            <charset val="162"/>
          </rPr>
          <t xml:space="preserve">Hamzadere Barajı Sulama Sahası II. Kısım,18 297 Ha alanda Arazi Toplulaştırma ve TİGH Projelerinin yürütülmesi ve 246 km. tarla içi yol yapım işi. İhale Tarihi-Saati:28.12.2009-10:00
</t>
        </r>
      </text>
    </comment>
    <comment ref="H26" authorId="0" shapeId="0">
      <text>
        <r>
          <rPr>
            <sz val="8"/>
            <color indexed="81"/>
            <rFont val="Tahoma"/>
            <family val="2"/>
            <charset val="162"/>
          </rPr>
          <t xml:space="preserve">Hamzadere Barajı Sulama Sahası II. Kısım,18 297 Ha alanda Arazi Toplulaştırma ve TİGH Projelerinin yürütülmesi ve 246 km. tarla içi yol yapım işi. İhale Tarihi-Saati:28.12.2009-10:00
</t>
        </r>
      </text>
    </comment>
    <comment ref="H32" authorId="0" shapeId="0">
      <text>
        <r>
          <rPr>
            <sz val="8"/>
            <color indexed="81"/>
            <rFont val="Tahoma"/>
            <family val="2"/>
            <charset val="162"/>
          </rPr>
          <t xml:space="preserve">Hamzadere Barajı Sulama Sahası I. Kısım,22 304 Ha alanda Arazi Toplulaştırma ve TİGH Projelerinin yürütülmesi ve 302 km. tarla içi yol yapım işi. İhale Tarihi-Saati:28.12.2009-14:30
</t>
        </r>
      </text>
    </comment>
    <comment ref="H33" authorId="0" shapeId="0">
      <text>
        <r>
          <rPr>
            <sz val="8"/>
            <color indexed="81"/>
            <rFont val="Tahoma"/>
            <family val="2"/>
            <charset val="162"/>
          </rPr>
          <t xml:space="preserve">Hamzadere Barajı Sulama Sahası I. Kısım,22 304 Ha alanda Arazi Toplulaştırma ve TİGH Projelerinin yürütülmesi ve 302 km. tarla içi yol yapım işi. İhale Tarihi-Saati:28.12.2009-14:30
</t>
        </r>
      </text>
    </comment>
    <comment ref="H34" authorId="0" shapeId="0">
      <text>
        <r>
          <rPr>
            <sz val="8"/>
            <color indexed="81"/>
            <rFont val="Tahoma"/>
            <family val="2"/>
            <charset val="162"/>
          </rPr>
          <t xml:space="preserve">Hamzadere Barajı Sulama Sahası I. Kısım,22 304 Ha alanda Arazi Toplulaştırma ve TİGH Projelerinin yürütülmesi ve 302 km. tarla içi yol yapım işi. İhale Tarihi-Saati:28.12.2009-14:30
</t>
        </r>
      </text>
    </comment>
    <comment ref="H35" authorId="0" shapeId="0">
      <text>
        <r>
          <rPr>
            <sz val="8"/>
            <color indexed="81"/>
            <rFont val="Tahoma"/>
            <family val="2"/>
            <charset val="162"/>
          </rPr>
          <t xml:space="preserve">Hamzadere Barajı Sulama Sahası I. Kısım,22 304 Ha alanda Arazi Toplulaştırma ve TİGH Projelerinin yürütülmesi ve 302 km. tarla içi yol yapım işi. İhale Tarihi-Saati:28.12.2009-14:30
</t>
        </r>
      </text>
    </comment>
    <comment ref="H37" authorId="0" shapeId="0">
      <text>
        <r>
          <rPr>
            <sz val="8"/>
            <color indexed="81"/>
            <rFont val="Tahoma"/>
            <family val="2"/>
            <charset val="162"/>
          </rPr>
          <t xml:space="preserve">Hamzadere Barajı Sulama Sahası I. Kısım,22 304 Ha alanda Arazi Toplulaştırma ve TİGH Projelerinin yürütülmesi ve 302 km. tarla içi yol yapım işi. İhale Tarihi-Saati:28.12.2009-14:30
</t>
        </r>
      </text>
    </comment>
    <comment ref="H41" authorId="0" shapeId="0">
      <text>
        <r>
          <rPr>
            <sz val="8"/>
            <color indexed="81"/>
            <rFont val="Tahoma"/>
            <family val="2"/>
            <charset val="162"/>
          </rPr>
          <t xml:space="preserve">Hamzadere Barajı Sulama Sahası I. Kısım,22 304 Ha alanda Arazi Toplulaştırma ve TİGH Projelerinin yürütülmesi ve 302 km. tarla içi yol yapım işi. İhale Tarihi-Saati:28.12.2009-14:30
</t>
        </r>
      </text>
    </comment>
    <comment ref="E42" authorId="1" shapeId="0">
      <text>
        <r>
          <rPr>
            <b/>
            <sz val="9"/>
            <color indexed="81"/>
            <rFont val="Tahoma"/>
            <family val="2"/>
            <charset val="162"/>
          </rPr>
          <t>Mesut Bürak KIZIL:</t>
        </r>
        <r>
          <rPr>
            <sz val="9"/>
            <color indexed="81"/>
            <rFont val="Tahoma"/>
            <family val="2"/>
            <charset val="162"/>
          </rPr>
          <t xml:space="preserve">
Ekli parseller</t>
        </r>
      </text>
    </comment>
    <comment ref="H44" authorId="0" shapeId="0">
      <text>
        <r>
          <rPr>
            <sz val="8"/>
            <color indexed="81"/>
            <rFont val="Tahoma"/>
            <family val="2"/>
            <charset val="162"/>
          </rPr>
          <t xml:space="preserve">Hamzadere Barajı Sulama Sahası I. Kısım,22 304 Ha alanda Arazi Toplulaştırma ve TİGH Projelerinin yürütülmesi ve 302 km. tarla içi yol yapım işi. İhale Tarihi-Saati:28.12.2009-14:30
</t>
        </r>
      </text>
    </comment>
    <comment ref="H45" authorId="0" shapeId="0">
      <text>
        <r>
          <rPr>
            <sz val="8"/>
            <color indexed="81"/>
            <rFont val="Tahoma"/>
            <family val="2"/>
            <charset val="162"/>
          </rPr>
          <t xml:space="preserve">Hamzadere Barajı Sulama Sahası I. Kısım,22 304 Ha alanda Arazi Toplulaştırma ve TİGH Projelerinin yürütülmesi ve 302 km. tarla içi yol yapım işi. İhale Tarihi-Saati:28.12.2009-14:30
</t>
        </r>
      </text>
    </comment>
    <comment ref="H46" authorId="0" shapeId="0">
      <text>
        <r>
          <rPr>
            <sz val="8"/>
            <color indexed="81"/>
            <rFont val="Tahoma"/>
            <family val="2"/>
            <charset val="162"/>
          </rPr>
          <t xml:space="preserve">Hamzadere Barajı Sulama Sahası I. Kısım,22 304 Ha alanda Arazi Toplulaştırma ve TİGH Projelerinin yürütülmesi ve 302 km. tarla içi yol yapım işi. İhale Tarihi-Saati:28.12.2009-14:30
</t>
        </r>
      </text>
    </comment>
    <comment ref="H47" authorId="0" shapeId="0">
      <text>
        <r>
          <rPr>
            <sz val="8"/>
            <color indexed="81"/>
            <rFont val="Tahoma"/>
            <family val="2"/>
            <charset val="162"/>
          </rPr>
          <t xml:space="preserve">Hamzadere Barajı Sulama Sahası I. Kısım,22 304 Ha alanda Arazi Toplulaştırma ve TİGH Projelerinin yürütülmesi ve 302 km. tarla içi yol yapım işi. İhale Tarihi-Saati:28.12.2009-14:30
</t>
        </r>
      </text>
    </comment>
  </commentList>
</comments>
</file>

<file path=xl/comments12.xml><?xml version="1.0" encoding="utf-8"?>
<comments xmlns="http://schemas.openxmlformats.org/spreadsheetml/2006/main">
  <authors>
    <author>mkizil</author>
  </authors>
  <commentList>
    <comment ref="I3" authorId="0" shapeId="0">
      <text>
        <r>
          <rPr>
            <sz val="8"/>
            <color indexed="81"/>
            <rFont val="Tahoma"/>
            <family val="2"/>
            <charset val="162"/>
          </rPr>
          <t xml:space="preserve">Destekleme D.B:
19 814 Ha alanda Arazi Toplulaştırma ve TİGH Projelerinin yürütülmesi işi. İhale Tarihi-Saati:10.02.2010-10:30
</t>
        </r>
      </text>
    </comment>
    <comment ref="I4" authorId="0" shapeId="0">
      <text>
        <r>
          <rPr>
            <sz val="8"/>
            <color indexed="81"/>
            <rFont val="Tahoma"/>
            <family val="2"/>
            <charset val="162"/>
          </rPr>
          <t xml:space="preserve">Destekleme D.B:
19 814 Ha alanda Arazi Toplulaştırma ve TİGH Projelerinin yürütülmesi işi. İhale Tarihi-Saati:10.02.2010-10:30
</t>
        </r>
      </text>
    </comment>
    <comment ref="I5" authorId="0" shapeId="0">
      <text>
        <r>
          <rPr>
            <sz val="8"/>
            <color indexed="81"/>
            <rFont val="Tahoma"/>
            <family val="2"/>
            <charset val="162"/>
          </rPr>
          <t xml:space="preserve">Destekleme D.B:
19 814 Ha alanda Arazi Toplulaştırma ve TİGH Projelerinin yürütülmesi işi. İhale Tarihi-Saati:10.02.2010-10:30
</t>
        </r>
      </text>
    </comment>
    <comment ref="I6" authorId="0" shapeId="0">
      <text>
        <r>
          <rPr>
            <sz val="8"/>
            <color indexed="81"/>
            <rFont val="Tahoma"/>
            <family val="2"/>
            <charset val="162"/>
          </rPr>
          <t xml:space="preserve">Destekleme D.B:
19 814 Ha alanda Arazi Toplulaştırma ve TİGH Projelerinin yürütülmesi işi. İhale Tarihi-Saati:10.02.2010-10:30
</t>
        </r>
      </text>
    </comment>
    <comment ref="I12" authorId="0" shapeId="0">
      <text>
        <r>
          <rPr>
            <sz val="8"/>
            <color indexed="81"/>
            <rFont val="Tahoma"/>
            <family val="2"/>
            <charset val="162"/>
          </rPr>
          <t xml:space="preserve">Destekleme D.B:
19 814 Ha alanda Arazi Toplulaştırma ve TİGH Projelerinin yürütülmesi işi. İhale Tarihi-Saati:10.02.2010-10:30
</t>
        </r>
      </text>
    </comment>
    <comment ref="I13" authorId="0" shapeId="0">
      <text>
        <r>
          <rPr>
            <sz val="8"/>
            <color indexed="81"/>
            <rFont val="Tahoma"/>
            <family val="2"/>
            <charset val="162"/>
          </rPr>
          <t xml:space="preserve">Destekleme D.B:
19 814 Ha alanda Arazi Toplulaştırma ve TİGH Projelerinin yürütülmesi işi. İhale Tarihi-Saati:10.02.2010-10:30
</t>
        </r>
      </text>
    </comment>
    <comment ref="I14" authorId="0" shapeId="0">
      <text>
        <r>
          <rPr>
            <sz val="8"/>
            <color indexed="81"/>
            <rFont val="Tahoma"/>
            <family val="2"/>
            <charset val="162"/>
          </rPr>
          <t xml:space="preserve">Destekleme D.B:
19 814 Ha alanda Arazi Toplulaştırma ve TİGH Projelerinin yürütülmesi işi. İhale Tarihi-Saati:10.02.2010-10:30
</t>
        </r>
      </text>
    </comment>
    <comment ref="I15" authorId="0" shapeId="0">
      <text>
        <r>
          <rPr>
            <sz val="8"/>
            <color indexed="81"/>
            <rFont val="Tahoma"/>
            <family val="2"/>
            <charset val="162"/>
          </rPr>
          <t xml:space="preserve">Destekleme D.B:
19 814 Ha alanda Arazi Toplulaştırma ve TİGH Projelerinin yürütülmesi işi. İhale Tarihi-Saati:10.02.2010-10:30
</t>
        </r>
      </text>
    </comment>
    <comment ref="I16" authorId="0" shapeId="0">
      <text>
        <r>
          <rPr>
            <sz val="8"/>
            <color indexed="81"/>
            <rFont val="Tahoma"/>
            <family val="2"/>
            <charset val="162"/>
          </rPr>
          <t xml:space="preserve">Destekleme D.B:
19 814 Ha alanda Arazi Toplulaştırma ve TİGH Projelerinin yürütülmesi işi. İhale Tarihi-Saati:10.02.2010-10:30
</t>
        </r>
      </text>
    </comment>
    <comment ref="I17" authorId="0" shapeId="0">
      <text>
        <r>
          <rPr>
            <sz val="8"/>
            <color indexed="81"/>
            <rFont val="Tahoma"/>
            <family val="2"/>
            <charset val="162"/>
          </rPr>
          <t xml:space="preserve">Destekleme D.B:
19 814 Ha alanda Arazi Toplulaştırma ve TİGH Projelerinin yürütülmesi işi. İhale Tarihi-Saati:10.02.2010-10:30
</t>
        </r>
      </text>
    </comment>
    <comment ref="I18" authorId="0" shapeId="0">
      <text>
        <r>
          <rPr>
            <sz val="8"/>
            <color indexed="81"/>
            <rFont val="Tahoma"/>
            <family val="2"/>
            <charset val="162"/>
          </rPr>
          <t xml:space="preserve">Destekleme D.B:
19 814 Ha alanda Arazi Toplulaştırma ve TİGH Projelerinin yürütülmesi işi. İhale Tarihi-Saati:10.02.2010-10:30
</t>
        </r>
      </text>
    </comment>
    <comment ref="I19" authorId="0" shapeId="0">
      <text>
        <r>
          <rPr>
            <sz val="8"/>
            <color indexed="81"/>
            <rFont val="Tahoma"/>
            <family val="2"/>
            <charset val="162"/>
          </rPr>
          <t xml:space="preserve">Destekleme D.B:
19 814 Ha alanda Arazi Toplulaştırma ve TİGH Projelerinin yürütülmesi işi. İhale Tarihi-Saati:10.02.2010-10:30
</t>
        </r>
      </text>
    </comment>
    <comment ref="I20" authorId="0" shapeId="0">
      <text>
        <r>
          <rPr>
            <sz val="8"/>
            <color indexed="81"/>
            <rFont val="Tahoma"/>
            <family val="2"/>
            <charset val="162"/>
          </rPr>
          <t xml:space="preserve">Destekleme D.B:
19 814 Ha alanda Arazi Toplulaştırma ve TİGH Projelerinin yürütülmesi işi. İhale Tarihi-Saati:10.02.2010-10:30
</t>
        </r>
      </text>
    </comment>
    <comment ref="I27"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28"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35"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36"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38"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39"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40"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41"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48"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49"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50"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51"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52"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53"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54"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 ref="I55" authorId="0" shapeId="0">
      <text>
        <r>
          <rPr>
            <sz val="8"/>
            <color indexed="81"/>
            <rFont val="Tahoma"/>
            <family val="2"/>
            <charset val="162"/>
          </rPr>
          <t xml:space="preserve">12 505 Ha alanda Arazi Toplulaştırma ve TİGH Projelerinin yürütülmesi ve 300 km. tarla içi yol yapım işi. İhale Tarihi-Saati:24.09.2010-14:00
</t>
        </r>
      </text>
    </comment>
  </commentList>
</comments>
</file>

<file path=xl/comments13.xml><?xml version="1.0" encoding="utf-8"?>
<comments xmlns="http://schemas.openxmlformats.org/spreadsheetml/2006/main">
  <authors>
    <author>mkizil</author>
  </authors>
  <commentList>
    <comment ref="H53"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54"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55"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56"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69" authorId="0" shapeId="0">
      <text>
        <r>
          <rPr>
            <sz val="8"/>
            <color indexed="81"/>
            <rFont val="Tahoma"/>
            <family val="2"/>
            <charset val="162"/>
          </rPr>
          <t xml:space="preserve">Destekleme D.B:
30,92 km. basınçlı sulama şebekesi inşaatı ve tamamlayıcı tesisler yapım işi. İhale Tarihi-Saati:14.08.2009-10:30
</t>
        </r>
      </text>
    </comment>
    <comment ref="H70" authorId="0" shapeId="0">
      <text>
        <r>
          <rPr>
            <sz val="8"/>
            <color indexed="81"/>
            <rFont val="Tahoma"/>
            <family val="2"/>
            <charset val="162"/>
          </rPr>
          <t xml:space="preserve">Destekleme D.B:
4 703 Ha alanda Arazi Toplulaştırma ve TİGH Projelerinin yürütülmesi ve 152 km. tarla içi yol yapım işi. İhale Tarihi-Saati:02.10.2009-14:30
</t>
        </r>
      </text>
    </comment>
    <comment ref="H71" authorId="0" shapeId="0">
      <text>
        <r>
          <rPr>
            <sz val="8"/>
            <color indexed="81"/>
            <rFont val="Tahoma"/>
            <family val="2"/>
            <charset val="162"/>
          </rPr>
          <t xml:space="preserve">Destekleme D.B:
4 703 Ha alanda Arazi Toplulaştırma ve TİGH Projelerinin yürütülmesi ve 152 km. tarla içi yol yapım işi. İhale Tarihi-Saati:02.10.2009-14:30
</t>
        </r>
      </text>
    </comment>
    <comment ref="H72" authorId="0" shapeId="0">
      <text>
        <r>
          <rPr>
            <sz val="8"/>
            <color indexed="81"/>
            <rFont val="Tahoma"/>
            <family val="2"/>
            <charset val="162"/>
          </rPr>
          <t xml:space="preserve">Destekleme D.B:
4 703 Ha alanda Arazi Toplulaştırma ve TİGH Projelerinin yürütülmesi ve 152 km. tarla içi yol yapım işi. İhale Tarihi-Saati:02.10.2009-14:30
</t>
        </r>
      </text>
    </comment>
    <comment ref="H73" authorId="0" shapeId="0">
      <text>
        <r>
          <rPr>
            <sz val="8"/>
            <color indexed="81"/>
            <rFont val="Tahoma"/>
            <family val="2"/>
            <charset val="162"/>
          </rPr>
          <t xml:space="preserve">Destekleme D.B:
4 703 Ha alanda Arazi Toplulaştırma ve TİGH Projelerinin yürütülmesi ve 152 km. tarla içi yol yapım işi. İhale Tarihi-Saati:02.10.2009-14:30
</t>
        </r>
      </text>
    </comment>
    <comment ref="H74" authorId="0" shapeId="0">
      <text>
        <r>
          <rPr>
            <sz val="8"/>
            <color indexed="81"/>
            <rFont val="Tahoma"/>
            <family val="2"/>
            <charset val="162"/>
          </rPr>
          <t xml:space="preserve">Destekleme D.B:
4 703 Ha alanda Arazi Toplulaştırma ve TİGH Projelerinin yürütülmesi ve 152 km. tarla içi yol yapım işi. İhale Tarihi-Saati:02.10.2009-14:30
</t>
        </r>
      </text>
    </comment>
    <comment ref="H85"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86"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87"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88"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89"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90"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91"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92" authorId="0" shapeId="0">
      <text>
        <r>
          <rPr>
            <sz val="8"/>
            <color indexed="81"/>
            <rFont val="Tahoma"/>
            <family val="2"/>
            <charset val="162"/>
          </rPr>
          <t xml:space="preserve">Destekleme D.B:
25 159 Ha alanda Arazi Toplulaştırma ve TİGH Projelerinin yürütülmesi ve 650 km. tarla içi yol yapım işi. İhale Tarihi-Saati:24.09.2010-10:30
</t>
        </r>
      </text>
    </comment>
    <comment ref="H103" authorId="0" shapeId="0">
      <text>
        <r>
          <rPr>
            <sz val="8"/>
            <color indexed="81"/>
            <rFont val="Tahoma"/>
            <family val="2"/>
            <charset val="162"/>
          </rPr>
          <t xml:space="preserve">Destekleme D.B:
835 Ha alanda Arazi Toplulaştırma ve TİGH Projelerinin yürütülmesi ve 24 km. tarla içi yol yapım işi. İhale Tarihi-Saati:02.10.2009-10:00
</t>
        </r>
      </text>
    </comment>
  </commentList>
</comments>
</file>

<file path=xl/comments14.xml><?xml version="1.0" encoding="utf-8"?>
<comments xmlns="http://schemas.openxmlformats.org/spreadsheetml/2006/main">
  <authors>
    <author>mkizil</author>
    <author>mkizilkaya</author>
  </authors>
  <commentList>
    <comment ref="I5"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7"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8"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12"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13"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14"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15"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8"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19"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21"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23"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24"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25"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27"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28"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31"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39"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40"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41"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43"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44"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45"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48"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50"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51"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52"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53"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56"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60"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64"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65"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67"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69"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72"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74"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76"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83"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85"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87"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88"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89"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90"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92"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02"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03"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04"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06"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07"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08"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09"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10"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11"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13"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15"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18"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25"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26"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128"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30"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31"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33"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134"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36"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40"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42"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43"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44"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46"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47"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48"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50"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52"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53"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54"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155"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56" authorId="0" shapeId="0">
      <text>
        <r>
          <rPr>
            <sz val="8"/>
            <color indexed="81"/>
            <rFont val="Tahoma"/>
            <family val="2"/>
            <charset val="162"/>
          </rPr>
          <t>Destekleme D.B:
45 794 Ha alanda Arazi Toplulaştırma ve TİGH Projelerinin yürütülmesi ve 1 116 km. tarla içi yol yapım işi.İhale Tarihi-Saati:15.12.2009-14:30</t>
        </r>
      </text>
    </comment>
    <comment ref="I157"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58"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59"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60"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62"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64"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65" authorId="0" shapeId="0">
      <text>
        <r>
          <rPr>
            <sz val="8"/>
            <color indexed="81"/>
            <rFont val="Tahoma"/>
            <family val="2"/>
            <charset val="162"/>
          </rPr>
          <t>Destekleme D.B:
44 190 Ha alanda Arazi Toplulaştırma ve TİGH Projelerinin yürütülmesi ve 1 078 km. tarla içi yol yapım işi.İhale Tarihi-Saati:15.12.2009-10:00</t>
        </r>
      </text>
    </comment>
    <comment ref="I166"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70" authorId="0" shapeId="0">
      <text>
        <r>
          <rPr>
            <sz val="8"/>
            <color indexed="81"/>
            <rFont val="Tahoma"/>
            <family val="2"/>
            <charset val="162"/>
          </rPr>
          <t>Destekleme D.B:
27 036 Ha alanda Arazi Toplulaştırma ve TİGH Projelerinin yürütülmesi ve 968 km. tarla içi yol yapım işi.İhale Tarihi-Saati:21.12.2009-14:30</t>
        </r>
      </text>
    </comment>
    <comment ref="I178"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180"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184"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185"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187"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188"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189"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191"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192"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193"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194"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197"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201"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202"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F203" authorId="1" shapeId="0">
      <text>
        <r>
          <rPr>
            <b/>
            <sz val="8"/>
            <color indexed="81"/>
            <rFont val="Tahoma"/>
            <family val="2"/>
            <charset val="162"/>
          </rPr>
          <t xml:space="preserve">M.B.KIZIL:
UYGULAMA ALANI DIŞINDA BIRAKILAN PARSELLER
28.10.2011/28098 RG
</t>
        </r>
        <r>
          <rPr>
            <sz val="8"/>
            <color indexed="81"/>
            <rFont val="Tahoma"/>
            <family val="2"/>
            <charset val="162"/>
          </rPr>
          <t xml:space="preserve">
409  543  584  441  482  642  614  306  366  2830
410  544  585  442  483  643  615  310  367  2831
411  545  586  443  484  644  616  311  368  2832
412  546  587  444  485  645  617  312  369  2835
413  547  588  445  486  646  778  313  370  2836
414  548  589  446  487  647  791  319  372  2837
415  549  590  447  488  648  792  320  374  2838
416  550  591  448  500  649  793  321  386  2839
417  551  592  449  501  650  794  322  387  
418  552  593  450  502  651  795  323  388  
509  553  594  451  504  652  797  324  389  
510  554  595  452  505  653  798  325  390  
511  555  596  453  506  654  799  326  391  
512  556  597  454  611  655  800  327  400  
513  557  598  455  612  656  801  328  401  
514  558  599  456  613  657  803  333  402  
515  559  600  457  618  658  804  334  403  
516  560  601  458  619  659  805  335  404  
519  561  602  459  620  660  806  336  405  
520  562  603  460  621  661  3354  337  406  
521  563  604  461  622  662  3410  338  407  
522  564  605  462  623  663    339  408  
523  565  606  464  624  664    340  426  
524  566  607  465  625  665    341  427  
525  567  608  466  626  671    347  432  
526  569  609  467  627  673    348  433  
527  570  610  468  628  674    349  436  
528  571  835  469  629  3242    350  437  
529  572    470  630  3392    351  438  
530  573    471  631  3393    352  439  
531  574    472  632      353  440  
534  575    473  633      354  499  
535  576    474  634      355  508  
536  577    475  635      356  3322  
537  578    476  636      357  3323  
538  579    477  637      358  3406  
539  580    478  638      361  3407  
540  581    479  639      362  3408  
541  582    480  640      363  3409  
</t>
        </r>
      </text>
    </comment>
    <comment ref="I203"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List>
</comments>
</file>

<file path=xl/comments15.xml><?xml version="1.0" encoding="utf-8"?>
<comments xmlns="http://schemas.openxmlformats.org/spreadsheetml/2006/main">
  <authors>
    <author>mkizil</author>
  </authors>
  <commentList>
    <comment ref="H3" authorId="0" shapeId="0">
      <text>
        <r>
          <rPr>
            <sz val="8"/>
            <color indexed="81"/>
            <rFont val="Tahoma"/>
            <family val="2"/>
            <charset val="162"/>
          </rPr>
          <t>Destekleme D.B:
Arazi Toplulaştırma,5 km. tarla içi yol yapımı ve ağaç söküm işleri.İhale Tarihi-Saati:14.09.2010-10:30</t>
        </r>
      </text>
    </comment>
  </commentList>
</comments>
</file>

<file path=xl/comments16.xml><?xml version="1.0" encoding="utf-8"?>
<comments xmlns="http://schemas.openxmlformats.org/spreadsheetml/2006/main">
  <authors>
    <author>mkizil</author>
  </authors>
  <commentList>
    <comment ref="I28" authorId="0" shapeId="0">
      <text>
        <r>
          <rPr>
            <sz val="8"/>
            <color indexed="81"/>
            <rFont val="Tahoma"/>
            <family val="2"/>
            <charset val="162"/>
          </rPr>
          <t xml:space="preserve">Destekleme D.B:
9 314 Ha alanda Arazi Toplulaştırma ve TİGH Projelerinin yürütülmesi ve 248 km. tarla içi yol yapım işi.İhale Tarihi-Saati:29.12.2009-10:30
</t>
        </r>
      </text>
    </comment>
    <comment ref="I33" authorId="0" shapeId="0">
      <text>
        <r>
          <rPr>
            <sz val="8"/>
            <color indexed="81"/>
            <rFont val="Tahoma"/>
            <family val="2"/>
            <charset val="162"/>
          </rPr>
          <t xml:space="preserve">Destekleme D.B:
9 314 Ha alanda Arazi Toplulaştırma ve TİGH Projelerinin yürütülmesi ve 248 km. tarla içi yol yapım işi.İhale Tarihi-Saati:29.12.2009-10:30
</t>
        </r>
      </text>
    </comment>
    <comment ref="I40" authorId="0" shapeId="0">
      <text>
        <r>
          <rPr>
            <sz val="8"/>
            <color indexed="81"/>
            <rFont val="Tahoma"/>
            <family val="2"/>
            <charset val="162"/>
          </rPr>
          <t xml:space="preserve">Destekleme D.B:
9 314 Ha alanda Arazi Toplulaştırma ve TİGH Projelerinin yürütülmesi ve 248 km. tarla içi yol yapım işi.İhale Tarihi-Saati:29.12.2009-10:30
</t>
        </r>
      </text>
    </comment>
    <comment ref="I45" authorId="0" shapeId="0">
      <text>
        <r>
          <rPr>
            <sz val="8"/>
            <color indexed="81"/>
            <rFont val="Tahoma"/>
            <family val="2"/>
            <charset val="162"/>
          </rPr>
          <t xml:space="preserve">Destekleme D.B:
9 314 Ha alanda Arazi Toplulaştırma ve TİGH Projelerinin yürütülmesi ve 248 km. tarla içi yol yapım işi.İhale Tarihi-Saati:29.12.2009-10:30
</t>
        </r>
      </text>
    </comment>
  </commentList>
</comments>
</file>

<file path=xl/comments17.xml><?xml version="1.0" encoding="utf-8"?>
<comments xmlns="http://schemas.openxmlformats.org/spreadsheetml/2006/main">
  <authors>
    <author>mkizil</author>
  </authors>
  <commentList>
    <comment ref="H5"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6"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7"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8"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9"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11"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13"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14"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16"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17"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19"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21"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23"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24"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32" authorId="0" shapeId="0">
      <text>
        <r>
          <rPr>
            <sz val="8"/>
            <color indexed="81"/>
            <rFont val="Tahoma"/>
            <family val="2"/>
            <charset val="162"/>
          </rPr>
          <t>Destekleme D.B:
8 200 Ha alanda Arazi Toplulaştırma ve TİGH Projelerinin yürütülmesi ve 205 km. tarla içi yol yapım işi.İhale Tarihi-Saati:28.07.2009-10:00</t>
        </r>
      </text>
    </comment>
    <comment ref="H33" authorId="0" shapeId="0">
      <text>
        <r>
          <rPr>
            <sz val="8"/>
            <color indexed="81"/>
            <rFont val="Tahoma"/>
            <family val="2"/>
            <charset val="162"/>
          </rPr>
          <t>Destekleme D.B:
8 200 Ha alanda Arazi Toplulaştırma ve TİGH Projelerinin yürütülmesi ve 205 km. tarla içi yol yapım işi.İhale Tarihi-Saati:28.07.2009-10:00</t>
        </r>
      </text>
    </comment>
    <comment ref="H34" authorId="0" shapeId="0">
      <text>
        <r>
          <rPr>
            <sz val="8"/>
            <color indexed="81"/>
            <rFont val="Tahoma"/>
            <family val="2"/>
            <charset val="162"/>
          </rPr>
          <t>Destekleme D.B:
8 200 Ha alanda Arazi Toplulaştırma ve TİGH Projelerinin yürütülmesi ve 205 km. tarla içi yol yapım işi.İhale Tarihi-Saati:28.07.2009-10:00</t>
        </r>
      </text>
    </comment>
    <comment ref="H37" authorId="0" shapeId="0">
      <text>
        <r>
          <rPr>
            <sz val="8"/>
            <color indexed="81"/>
            <rFont val="Tahoma"/>
            <family val="2"/>
            <charset val="162"/>
          </rPr>
          <t>Destekleme D.B:
8 200 Ha alanda Arazi Toplulaştırma ve TİGH Projelerinin yürütülmesi ve 205 km. tarla içi yol yapım işi.İhale Tarihi-Saati:28.07.2009-10:00</t>
        </r>
      </text>
    </comment>
    <comment ref="H39" authorId="0" shapeId="0">
      <text>
        <r>
          <rPr>
            <sz val="8"/>
            <color indexed="81"/>
            <rFont val="Tahoma"/>
            <family val="2"/>
            <charset val="162"/>
          </rPr>
          <t>Destekleme D.B:
8 200 Ha alanda Arazi Toplulaştırma ve TİGH Projelerinin yürütülmesi ve 205 km. tarla içi yol yapım işi.İhale Tarihi-Saati:28.07.2009-10:00</t>
        </r>
      </text>
    </comment>
    <comment ref="H45" authorId="0" shapeId="0">
      <text>
        <r>
          <rPr>
            <sz val="8"/>
            <color indexed="81"/>
            <rFont val="Tahoma"/>
            <family val="2"/>
            <charset val="162"/>
          </rPr>
          <t>Destekleme D.B:
8 200 Ha alanda Arazi Toplulaştırma ve TİGH Projelerinin yürütülmesi ve 205 km. tarla içi yol yapım işi.İhale Tarihi-Saati:28.07.2009-10:00</t>
        </r>
      </text>
    </comment>
    <comment ref="H47" authorId="0" shapeId="0">
      <text>
        <r>
          <rPr>
            <sz val="8"/>
            <color indexed="81"/>
            <rFont val="Tahoma"/>
            <family val="2"/>
            <charset val="162"/>
          </rPr>
          <t>Destekleme D.B:
8 200 Ha alanda Arazi Toplulaştırma ve TİGH Projelerinin yürütülmesi ve 205 km. tarla içi yol yapım işi.İhale Tarihi-Saati:28.07.2009-10:00</t>
        </r>
      </text>
    </comment>
    <comment ref="H49" authorId="0" shapeId="0">
      <text>
        <r>
          <rPr>
            <sz val="8"/>
            <color indexed="81"/>
            <rFont val="Tahoma"/>
            <family val="2"/>
            <charset val="162"/>
          </rPr>
          <t>Destekleme D.B:
8 200 Ha alanda Arazi Toplulaştırma ve TİGH Projelerinin yürütülmesi ve 205 km. tarla içi yol yapım işi.İhale Tarihi-Saati:28.07.2009-10:00</t>
        </r>
      </text>
    </comment>
    <comment ref="H59"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68"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69"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73"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74"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75"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78"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84"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87"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93"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94"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97"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98"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99" authorId="0" shapeId="0">
      <text>
        <r>
          <rPr>
            <sz val="8"/>
            <color indexed="81"/>
            <rFont val="Tahoma"/>
            <family val="2"/>
            <charset val="162"/>
          </rPr>
          <t>Destekleme D.B:
33 000 Ha alanda Arazi Toplulaştırma ve TİGH Projelerinin yürütülmesi ve 791 km. tarla içi yol yapım işi.İhale Tarihi-Saati:28.12.2009-10:30</t>
        </r>
      </text>
    </comment>
    <comment ref="H135" authorId="0" shapeId="0">
      <text>
        <r>
          <rPr>
            <sz val="8"/>
            <color indexed="81"/>
            <rFont val="Tahoma"/>
            <family val="2"/>
            <charset val="162"/>
          </rPr>
          <t>Destekleme D.B:
Toplulaştırma alanlarında ağaç sökme ve kazı dolgu işi.İhale Tarihi-Saati:30.12.2009-14:00</t>
        </r>
      </text>
    </comment>
  </commentList>
</comments>
</file>

<file path=xl/comments18.xml><?xml version="1.0" encoding="utf-8"?>
<comments xmlns="http://schemas.openxmlformats.org/spreadsheetml/2006/main">
  <authors>
    <author>mkizil</author>
  </authors>
  <commentList>
    <comment ref="I11" authorId="0" shapeId="0">
      <text>
        <r>
          <rPr>
            <sz val="8"/>
            <color indexed="81"/>
            <rFont val="Tahoma"/>
            <family val="2"/>
            <charset val="162"/>
          </rPr>
          <t>Destekleme D.B:
650 Ha alanda Arazi Toplulaştırma ve TİGH Projelerinin yürütülmesi ve 20 km. tarla içi yol yapım işi.İhale Tarihi-Saati:27.09.2010-10:30</t>
        </r>
      </text>
    </comment>
    <comment ref="I39" authorId="0" shapeId="0">
      <text>
        <r>
          <rPr>
            <sz val="8"/>
            <color indexed="81"/>
            <rFont val="Tahoma"/>
            <family val="2"/>
            <charset val="162"/>
          </rPr>
          <t>Destekleme D.B:
650 Ha alanda Arazi Toplulaştırma ve TİGH Projelerinin yürütülmesi ve 20 km. tarla içi yol yapım işi.İhale Tarihi-Saati:27.09.2010-10:30</t>
        </r>
      </text>
    </comment>
    <comment ref="I40" authorId="0" shapeId="0">
      <text>
        <r>
          <rPr>
            <sz val="8"/>
            <color indexed="81"/>
            <rFont val="Tahoma"/>
            <family val="2"/>
            <charset val="162"/>
          </rPr>
          <t>Destekleme D.B:
4 500 Ha alanda Arazi Toplulaştırma ve TİGH Projelerinin yürütülmesi ve 86 km. tarla içi yol yapım işi.İhale Tarihi-Saati:28.12.2009-14:00</t>
        </r>
      </text>
    </comment>
    <comment ref="I41" authorId="0" shapeId="0">
      <text>
        <r>
          <rPr>
            <sz val="8"/>
            <color indexed="81"/>
            <rFont val="Tahoma"/>
            <family val="2"/>
            <charset val="162"/>
          </rPr>
          <t>Destekleme D.B:
4 500 Ha alanda Arazi Toplulaştırma ve TİGH Projelerinin yürütülmesi ve 86 km. tarla içi yol yapım işi.İhale Tarihi-Saati:28.12.2009-14:00</t>
        </r>
      </text>
    </comment>
    <comment ref="I42" authorId="0" shapeId="0">
      <text>
        <r>
          <rPr>
            <sz val="8"/>
            <color indexed="81"/>
            <rFont val="Tahoma"/>
            <family val="2"/>
            <charset val="162"/>
          </rPr>
          <t>Destekleme D.B:
4 500 Ha alanda Arazi Toplulaştırma ve TİGH Projelerinin yürütülmesi ve 86 km. tarla içi yol yapım işi.İhale Tarihi-Saati:28.12.2009-14:00</t>
        </r>
      </text>
    </comment>
    <comment ref="I43" authorId="0" shapeId="0">
      <text>
        <r>
          <rPr>
            <sz val="8"/>
            <color indexed="81"/>
            <rFont val="Tahoma"/>
            <family val="2"/>
            <charset val="162"/>
          </rPr>
          <t>Destekleme D.B:
4 500 Ha alanda Arazi Toplulaştırma ve TİGH Projelerinin yürütülmesi ve 86 km. tarla içi yol yapım işi.İhale Tarihi-Saati:28.12.2009-14:00</t>
        </r>
      </text>
    </comment>
    <comment ref="I44" authorId="0" shapeId="0">
      <text>
        <r>
          <rPr>
            <sz val="8"/>
            <color indexed="81"/>
            <rFont val="Tahoma"/>
            <family val="2"/>
            <charset val="162"/>
          </rPr>
          <t>Destekleme D.B:
4 500 Ha alanda Arazi Toplulaştırma ve TİGH Projelerinin yürütülmesi ve 86 km. tarla içi yol yapım işi.İhale Tarihi-Saati:28.12.2009-14:00</t>
        </r>
      </text>
    </comment>
  </commentList>
</comments>
</file>

<file path=xl/comments19.xml><?xml version="1.0" encoding="utf-8"?>
<comments xmlns="http://schemas.openxmlformats.org/spreadsheetml/2006/main">
  <authors>
    <author>mkizil</author>
    <author>MesutBurak Kizil</author>
  </authors>
  <commentList>
    <comment ref="I3"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4"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5"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6"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7"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8"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9"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10"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11"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12"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13"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14"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15"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16"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17"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18"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19"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20"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21"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22"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23"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24"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25"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I26" authorId="0" shapeId="0">
      <text>
        <r>
          <rPr>
            <sz val="8"/>
            <color indexed="81"/>
            <rFont val="Tahoma"/>
            <family val="2"/>
            <charset val="162"/>
          </rPr>
          <t xml:space="preserve">36 153 Ha alanda Arazi Toplulaştırma ve TİGH Projelerinin yürütülmesi ve 846 km. tarla içi yol yapım işi. İhale Tarihi-Saati:18.12.2009-14:30
</t>
        </r>
      </text>
    </comment>
    <comment ref="F34" authorId="1" shapeId="0">
      <text>
        <r>
          <rPr>
            <b/>
            <sz val="9"/>
            <color indexed="81"/>
            <rFont val="Tahoma"/>
            <family val="2"/>
            <charset val="162"/>
          </rPr>
          <t>Zir. Mh.Mesut Burak Kizil:</t>
        </r>
        <r>
          <rPr>
            <sz val="9"/>
            <color indexed="81"/>
            <rFont val="Tahoma"/>
            <family val="2"/>
            <charset val="162"/>
          </rPr>
          <t xml:space="preserve">
570-571. parseller</t>
        </r>
      </text>
    </comment>
    <comment ref="I34"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36"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37"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39"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41"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44"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45"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46"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48"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49"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50"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51"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52"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53"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54"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62"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 ref="I63" authorId="0" shapeId="0">
      <text>
        <r>
          <rPr>
            <sz val="8"/>
            <color indexed="81"/>
            <rFont val="Tahoma"/>
            <family val="2"/>
            <charset val="162"/>
          </rPr>
          <t xml:space="preserve">42 821 Ha alanda Arazi Toplulaştırma ve TİGH Projelerinin yürütülmesi ve 972 km. tarla içi yol yapım işi. İhale Tarihi-Saati:18.12.2009-10:00
</t>
        </r>
      </text>
    </comment>
  </commentList>
</comments>
</file>

<file path=xl/comments2.xml><?xml version="1.0" encoding="utf-8"?>
<comments xmlns="http://schemas.openxmlformats.org/spreadsheetml/2006/main">
  <authors>
    <author>mkizil</author>
  </authors>
  <commentList>
    <comment ref="H3"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4"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6"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8"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9"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10"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11"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12"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13"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14"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15"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16"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53"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63"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64"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66"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69" authorId="0" shapeId="0">
      <text>
        <r>
          <rPr>
            <sz val="8"/>
            <color indexed="81"/>
            <rFont val="Tahoma"/>
            <family val="2"/>
            <charset val="162"/>
          </rPr>
          <t xml:space="preserve">21 382 Ha alanda Arazi Toplulaştırma ve TİGH Projelerinin yürütülmesi ve 342 km. tarla içi yol yapım işi. İhale Tarihi-Saati:25.01.2010-14:30
</t>
        </r>
      </text>
    </comment>
    <comment ref="H70"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72"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73" authorId="0" shapeId="0">
      <text>
        <r>
          <rPr>
            <sz val="8"/>
            <color indexed="81"/>
            <rFont val="Tahoma"/>
            <family val="2"/>
            <charset val="162"/>
          </rPr>
          <t xml:space="preserve">23 691 Ha alanda Arazi Toplulaştırma ve TİGH Projelerinin yürütülmesi ve 453 km. tarla içi yol yapım işi. İhale Tarihi-Saati:25.01.2010-10:30
</t>
        </r>
      </text>
    </comment>
    <comment ref="H76"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77"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79" authorId="0" shapeId="0">
      <text>
        <r>
          <rPr>
            <sz val="8"/>
            <color indexed="81"/>
            <rFont val="Tahoma"/>
            <family val="2"/>
            <charset val="162"/>
          </rPr>
          <t xml:space="preserve">23 691 Ha alanda Arazi Toplulaştırma ve TİGH Projelerinin yürütülmesi ve 453 km. tarla içi yol yapım işi. İhale Tarihi-Saati:25.01.2010-10:30
</t>
        </r>
      </text>
    </comment>
    <comment ref="H84"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88" authorId="0" shapeId="0">
      <text>
        <r>
          <rPr>
            <sz val="8"/>
            <color indexed="81"/>
            <rFont val="Tahoma"/>
            <family val="2"/>
            <charset val="162"/>
          </rPr>
          <t xml:space="preserve">23 691 Ha alanda Arazi Toplulaştırma ve TİGH Projelerinin yürütülmesi ve 453 km. tarla içi yol yapım işi. İhale Tarihi-Saati:25.01.2010-10:30
</t>
        </r>
      </text>
    </comment>
    <comment ref="H91"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93"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95"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96"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97"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98"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102"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103"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105" authorId="0" shapeId="0">
      <text>
        <r>
          <rPr>
            <sz val="8"/>
            <color indexed="81"/>
            <rFont val="Tahoma"/>
            <family val="2"/>
            <charset val="162"/>
          </rPr>
          <t xml:space="preserve">23 691 Ha alanda Arazi Toplulaştırma ve TİGH Projelerinin yürütülmesi ve 453 km. tarla içi yol yapım işi. İhale Tarihi-Saati:25.01.2010-10:30
</t>
        </r>
      </text>
    </comment>
    <comment ref="H108"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109"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110" authorId="0" shapeId="0">
      <text>
        <r>
          <rPr>
            <sz val="8"/>
            <color indexed="81"/>
            <rFont val="Tahoma"/>
            <family val="2"/>
            <charset val="162"/>
          </rPr>
          <t xml:space="preserve">23 691 Ha alanda Arazi Toplulaştırma ve TİGH Projelerinin yürütülmesi ve 453 km. tarla içi yol yapım işi. İhale Tarihi-Saati:25.01.2010-10:30
</t>
        </r>
      </text>
    </comment>
    <comment ref="H111" authorId="0" shapeId="0">
      <text>
        <r>
          <rPr>
            <sz val="8"/>
            <color indexed="81"/>
            <rFont val="Tahoma"/>
            <family val="2"/>
            <charset val="162"/>
          </rPr>
          <t xml:space="preserve">23 850 Ha alanda Arazi Toplulaştırma ve TİGH Projelerinin yürütülmesi ve 524 km. tarla içi yol yapım işi. İhale Tarihi-Saati:26.01.2010-14:30
</t>
        </r>
      </text>
    </comment>
    <comment ref="H142" authorId="0" shapeId="0">
      <text>
        <r>
          <rPr>
            <sz val="8"/>
            <color indexed="81"/>
            <rFont val="Tahoma"/>
            <family val="2"/>
            <charset val="162"/>
          </rPr>
          <t xml:space="preserve">9 724 Ha alanda Arazi Toplulaştırma ve TİGH Projelerinin yürütülmesi ve 82 km. tarla içi yol yapım işi. İhale Tarihi-Saati:26.01.2010-10:30
</t>
        </r>
      </text>
    </comment>
    <comment ref="H143" authorId="0" shapeId="0">
      <text>
        <r>
          <rPr>
            <sz val="8"/>
            <color indexed="81"/>
            <rFont val="Tahoma"/>
            <family val="2"/>
            <charset val="162"/>
          </rPr>
          <t xml:space="preserve">9 724 Ha alanda Arazi Toplulaştırma ve TİGH Projelerinin yürütülmesi ve 82 km. tarla içi yol yapım işi. İhale Tarihi-Saati:26.01.2010-10:30
</t>
        </r>
      </text>
    </comment>
    <comment ref="H144" authorId="0" shapeId="0">
      <text>
        <r>
          <rPr>
            <sz val="8"/>
            <color indexed="81"/>
            <rFont val="Tahoma"/>
            <family val="2"/>
            <charset val="162"/>
          </rPr>
          <t xml:space="preserve">9 724 Ha alanda Arazi Toplulaştırma ve TİGH Projelerinin yürütülmesi ve 82 km. tarla içi yol yapım işi. İhale Tarihi-Saati:26.01.2010-10:30
</t>
        </r>
      </text>
    </comment>
    <comment ref="H145" authorId="0" shapeId="0">
      <text>
        <r>
          <rPr>
            <sz val="8"/>
            <color indexed="81"/>
            <rFont val="Tahoma"/>
            <family val="2"/>
            <charset val="162"/>
          </rPr>
          <t xml:space="preserve">9 724 Ha alanda Arazi Toplulaştırma ve TİGH Projelerinin yürütülmesi ve 82 km. tarla içi yol yapım işi. İhale Tarihi-Saati:26.01.2010-10:30
</t>
        </r>
      </text>
    </comment>
    <comment ref="H146" authorId="0" shapeId="0">
      <text>
        <r>
          <rPr>
            <sz val="8"/>
            <color indexed="81"/>
            <rFont val="Tahoma"/>
            <family val="2"/>
            <charset val="162"/>
          </rPr>
          <t xml:space="preserve">9 724 Ha alanda Arazi Toplulaştırma ve TİGH Projelerinin yürütülmesi ve 82 km. tarla içi yol yapım işi. İhale Tarihi-Saati:26.01.2010-10:30
</t>
        </r>
      </text>
    </comment>
  </commentList>
</comments>
</file>

<file path=xl/comments20.xml><?xml version="1.0" encoding="utf-8"?>
<comments xmlns="http://schemas.openxmlformats.org/spreadsheetml/2006/main">
  <authors>
    <author>mkizil</author>
  </authors>
  <commentList>
    <comment ref="H85" authorId="0" shapeId="0">
      <text>
        <r>
          <rPr>
            <sz val="8"/>
            <color indexed="81"/>
            <rFont val="Tahoma"/>
            <family val="2"/>
            <charset val="162"/>
          </rPr>
          <t xml:space="preserve">Destekleme D.B:
6 212 Ha alanda Arazi Toplulaştırma ve TİGH Projelerinin yürütülmesi ve 131 km. tarla içi yol yapım işi. İhale Tarihi-Saati:30.12.2009-14:00
</t>
        </r>
      </text>
    </comment>
    <comment ref="H91" authorId="0" shapeId="0">
      <text>
        <r>
          <rPr>
            <sz val="8"/>
            <color indexed="81"/>
            <rFont val="Tahoma"/>
            <family val="2"/>
            <charset val="162"/>
          </rPr>
          <t xml:space="preserve">Destekleme D.B:
6 212 Ha alanda Arazi Toplulaştırma ve TİGH Projelerinin yürütülmesi ve 131 km. tarla içi yol yapım işi. İhale Tarihi-Saati:30.12.2009-14:00
</t>
        </r>
      </text>
    </comment>
  </commentList>
</comments>
</file>

<file path=xl/comments21.xml><?xml version="1.0" encoding="utf-8"?>
<comments xmlns="http://schemas.openxmlformats.org/spreadsheetml/2006/main">
  <authors>
    <author>mkizil</author>
  </authors>
  <commentList>
    <comment ref="I4" authorId="0" shapeId="0">
      <text>
        <r>
          <rPr>
            <sz val="8"/>
            <color indexed="81"/>
            <rFont val="Tahoma"/>
            <family val="2"/>
            <charset val="162"/>
          </rPr>
          <t xml:space="preserve">Destekleme D.B:
15 296 Ha alanda Arazi Toplulaştırma ve TİGH Projelerinin yürütülmesi ve 571 km. tarla içi yol yapım işi. İhale Tarihi-Saati: 20.08.2009-10:00
</t>
        </r>
      </text>
    </comment>
    <comment ref="I6" authorId="0" shapeId="0">
      <text>
        <r>
          <rPr>
            <sz val="8"/>
            <color indexed="81"/>
            <rFont val="Tahoma"/>
            <family val="2"/>
            <charset val="162"/>
          </rPr>
          <t xml:space="preserve">Destekleme D.B:
15 296 Ha alanda Arazi Toplulaştırma ve TİGH Projelerinin yürütülmesi ve 571 km. tarla içi yol yapım işi. İhale Tarihi-Saati: 20.08.2009-10:00
</t>
        </r>
      </text>
    </comment>
    <comment ref="I7" authorId="0" shapeId="0">
      <text>
        <r>
          <rPr>
            <sz val="8"/>
            <color indexed="81"/>
            <rFont val="Tahoma"/>
            <family val="2"/>
            <charset val="162"/>
          </rPr>
          <t xml:space="preserve">Destekleme D.B:
15 296 Ha alanda Arazi Toplulaştırma ve TİGH Projelerinin yürütülmesi ve 571 km. tarla içi yol yapım işi. İhale Tarihi-Saati: 20.08.2009-10:00
</t>
        </r>
      </text>
    </comment>
    <comment ref="I8" authorId="0" shapeId="0">
      <text>
        <r>
          <rPr>
            <sz val="8"/>
            <color indexed="81"/>
            <rFont val="Tahoma"/>
            <family val="2"/>
            <charset val="162"/>
          </rPr>
          <t xml:space="preserve">Destekleme D.B:
15 296 Ha alanda Arazi Toplulaştırma ve TİGH Projelerinin yürütülmesi ve 571 km. tarla içi yol yapım işi. İhale Tarihi-Saati: 20.08.2009-10:00
</t>
        </r>
      </text>
    </comment>
    <comment ref="I9" authorId="0" shapeId="0">
      <text>
        <r>
          <rPr>
            <sz val="8"/>
            <color indexed="81"/>
            <rFont val="Tahoma"/>
            <family val="2"/>
            <charset val="162"/>
          </rPr>
          <t xml:space="preserve">Destekleme D.B:
15 296 Ha alanda Arazi Toplulaştırma ve TİGH Projelerinin yürütülmesi ve 571 km. tarla içi yol yapım işi. İhale Tarihi-Saati: 20.08.2009-10:00
</t>
        </r>
      </text>
    </comment>
    <comment ref="I11" authorId="0" shapeId="0">
      <text>
        <r>
          <rPr>
            <sz val="8"/>
            <color indexed="81"/>
            <rFont val="Tahoma"/>
            <family val="2"/>
            <charset val="162"/>
          </rPr>
          <t xml:space="preserve">Destekleme D.B:
15 296 Ha alanda Arazi Toplulaştırma ve TİGH Projelerinin yürütülmesi ve 571 km. tarla içi yol yapım işi. İhale Tarihi-Saati: 20.08.2009-10:00
</t>
        </r>
      </text>
    </comment>
    <comment ref="I12" authorId="0" shapeId="0">
      <text>
        <r>
          <rPr>
            <sz val="8"/>
            <color indexed="81"/>
            <rFont val="Tahoma"/>
            <family val="2"/>
            <charset val="162"/>
          </rPr>
          <t xml:space="preserve">Destekleme D.B:
15 296 Ha alanda Arazi Toplulaştırma ve TİGH Projelerinin yürütülmesi ve 571 km. tarla içi yol yapım işi. İhale Tarihi-Saati: 20.08.2009-10:00
</t>
        </r>
      </text>
    </comment>
    <comment ref="I13" authorId="0" shapeId="0">
      <text>
        <r>
          <rPr>
            <sz val="8"/>
            <color indexed="81"/>
            <rFont val="Tahoma"/>
            <family val="2"/>
            <charset val="162"/>
          </rPr>
          <t xml:space="preserve">Destekleme D.B:
15 296 Ha alanda Arazi Toplulaştırma ve TİGH Projelerinin yürütülmesi ve 571 km. tarla içi yol yapım işi. İhale Tarihi-Saati: 20.08.2009-10:00
</t>
        </r>
      </text>
    </comment>
    <comment ref="I14" authorId="0" shapeId="0">
      <text>
        <r>
          <rPr>
            <sz val="8"/>
            <color indexed="81"/>
            <rFont val="Tahoma"/>
            <family val="2"/>
            <charset val="162"/>
          </rPr>
          <t xml:space="preserve">Destekleme D.B:
15 296 Ha alanda Arazi Toplulaştırma ve TİGH Projelerinin yürütülmesi ve 571 km. tarla içi yol yapım işi. İhale Tarihi-Saati: 20.08.2009-10:00
</t>
        </r>
      </text>
    </comment>
    <comment ref="I15" authorId="0" shapeId="0">
      <text>
        <r>
          <rPr>
            <sz val="8"/>
            <color indexed="81"/>
            <rFont val="Tahoma"/>
            <family val="2"/>
            <charset val="162"/>
          </rPr>
          <t xml:space="preserve">Destekleme D.B:
15 296 Ha alanda Arazi Toplulaştırma ve TİGH Projelerinin yürütülmesi ve 571 km. tarla içi yol yapım işi. İhale Tarihi-Saati: 20.08.2009-10:00
</t>
        </r>
      </text>
    </comment>
  </commentList>
</comments>
</file>

<file path=xl/comments22.xml><?xml version="1.0" encoding="utf-8"?>
<comments xmlns="http://schemas.openxmlformats.org/spreadsheetml/2006/main">
  <authors>
    <author>mkizil</author>
  </authors>
  <commentList>
    <comment ref="I3"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4"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6"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8"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9"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10"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11"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12"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14"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15"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17"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19"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21"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23"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25"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26"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28"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29"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31"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32"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34"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39"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42"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43"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44"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45"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48"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51"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52"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54"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56"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59"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60" authorId="0" shapeId="0">
      <text>
        <r>
          <rPr>
            <sz val="8"/>
            <color indexed="81"/>
            <rFont val="Tahoma"/>
            <family val="2"/>
            <charset val="162"/>
          </rPr>
          <t xml:space="preserve">Destekleme D.B:
28 156 Ha alanda Arazi Toplulaştırma ve TİGH Projelerinin yürütülmesi ve 502 km. tarla içi yol yapım işi. İhale Tarihi-Saati:19.06.2009-14:30
</t>
        </r>
      </text>
    </comment>
    <comment ref="I62" authorId="0" shapeId="0">
      <text>
        <r>
          <rPr>
            <sz val="8"/>
            <color indexed="81"/>
            <rFont val="Tahoma"/>
            <family val="2"/>
            <charset val="162"/>
          </rPr>
          <t xml:space="preserve">Destekleme D.B:
29 081Ha alanda Arazi Toplulaştırma ve TİGH Projelerinin yürütülmesi ve 602 km. tarla içi yol yapım işi.İhale Tarihi-Saati:11.06.2009-14:30
</t>
        </r>
      </text>
    </comment>
    <comment ref="I69"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70"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72"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75"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76"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77"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79"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81"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82"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84"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85"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87"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88"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92"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93"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94"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95"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98"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101"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02"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03"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04"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08"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110"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12"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13"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15"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18"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20"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21"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22"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23"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24"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25"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26"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27"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28"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29"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30"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31"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32"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133"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34"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35"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37"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39"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40"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42"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43"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44"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45"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46"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47"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48"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49"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53"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154"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59"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60"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63"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65"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66"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70"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174"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75"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76"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77"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80"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82"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83"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86"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187" authorId="0" shapeId="0">
      <text>
        <r>
          <rPr>
            <sz val="8"/>
            <color indexed="81"/>
            <rFont val="Tahoma"/>
            <family val="2"/>
            <charset val="162"/>
          </rPr>
          <t xml:space="preserve">Destekleme D.B:
28 191 Ha alanda Arazi Toplulaştırma ve TİGH Projelerinin yürütülmesi ve 564 km. tarla içi yol yapım işi. İhale Tarihi-Saati:25.06.2009-14:30
</t>
        </r>
      </text>
    </comment>
    <comment ref="I188"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92"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193"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95"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196"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197" authorId="0" shapeId="0">
      <text>
        <r>
          <rPr>
            <sz val="8"/>
            <color indexed="81"/>
            <rFont val="Tahoma"/>
            <family val="2"/>
            <charset val="162"/>
          </rPr>
          <t xml:space="preserve">Destekleme D.B:
26 770 Ha alanda Arazi Toplulaştırma ve TİGH Projelerinin yürütülmesi ve 659 km. tarla içi yol yapım işi. İhale Tarihi-Saati:12.06.2009-10:00
</t>
        </r>
      </text>
    </comment>
    <comment ref="I203"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210"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11"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12"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13"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16"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217"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18"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19"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20"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21"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22"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23"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24"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26"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228"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230"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31"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32"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33"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34"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35"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36"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238"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42" authorId="0" shapeId="0">
      <text>
        <r>
          <rPr>
            <sz val="8"/>
            <color indexed="81"/>
            <rFont val="Tahoma"/>
            <family val="2"/>
            <charset val="162"/>
          </rPr>
          <t xml:space="preserve">18 743 Ha alanda Arazi Toplulaştırma ve TİGH Projelerinin yürütülmesi ve 468 km. tarla içi yol yapım işi. İhale Tarihi-Saati:26.06.2009-10:00
</t>
        </r>
      </text>
    </comment>
    <comment ref="I243"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46"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247"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49" authorId="0" shapeId="0">
      <text>
        <r>
          <rPr>
            <sz val="8"/>
            <color indexed="81"/>
            <rFont val="Tahoma"/>
            <family val="2"/>
            <charset val="162"/>
          </rPr>
          <t xml:space="preserve">20 441 Ha alanda Arazi Toplulaştırma ve TİGH Projelerinin yürütülmesi ve 414 km. tarla içi yol yapım işi. İhale Tarihi-Saati:02.07.2009-14:30
</t>
        </r>
      </text>
    </comment>
    <comment ref="I284"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 ref="I285" authorId="0" shapeId="0">
      <text>
        <r>
          <rPr>
            <sz val="8"/>
            <color indexed="81"/>
            <rFont val="Tahoma"/>
            <family val="2"/>
            <charset val="162"/>
          </rPr>
          <t xml:space="preserve">Destekleme D.B:
38 492 Ha alanda Arazi Toplulaştırma ve TİGH Projelerinin yürütülmesi ve 695 km. tarla içi yol yapım işi. İhale Tarihi-Saati:22.06.2009-10:00
</t>
        </r>
      </text>
    </comment>
  </commentList>
</comments>
</file>

<file path=xl/comments23.xml><?xml version="1.0" encoding="utf-8"?>
<comments xmlns="http://schemas.openxmlformats.org/spreadsheetml/2006/main">
  <authors>
    <author>mkizilkaya</author>
    <author>mkizil</author>
  </authors>
  <commentList>
    <comment ref="F45" authorId="0" shapeId="0">
      <text>
        <r>
          <rPr>
            <b/>
            <sz val="8"/>
            <color indexed="81"/>
            <rFont val="Tahoma"/>
            <family val="2"/>
            <charset val="162"/>
          </rPr>
          <t xml:space="preserve">mkizilkaya:
UYGULAMA ALANI İLAN EDİLEN PARSELLER 28.10.2011/28098 RG
</t>
        </r>
        <r>
          <rPr>
            <sz val="8"/>
            <color indexed="81"/>
            <rFont val="Tahoma"/>
            <family val="2"/>
            <charset val="162"/>
          </rPr>
          <t xml:space="preserve">
Sira No    Parsel No    Sira No    Parsel No
    1              1                23           26
    2              2                24           27
    3              3                25           28
    4              4                26           29
    5              5                27           30
    6              6                28           31
    7              7                29           32
    8              8                30           33
    9              9                31           34
  10            10                 32           35
  11            11                 33           36
  12            13                 34           37
  13            14                 35           38
  14            15                 36           39
  15            16                 37           40
  16            17                 38         453
  17            18                 39         454
  18            21                 40         455
  19            22                 41         468
  20            23                 42         470
  21            24                 43         471
  22            25    
   </t>
        </r>
      </text>
    </comment>
    <comment ref="I50" authorId="1" shapeId="0">
      <text>
        <r>
          <rPr>
            <sz val="8"/>
            <color indexed="81"/>
            <rFont val="Tahoma"/>
            <family val="2"/>
            <charset val="162"/>
          </rPr>
          <t xml:space="preserve">Destekleme D.B:
4 800 Ha alanda Arazi Toplulaştırma ve TİGH Projelerinin yürütülmesi ve 145 km. tarla içi yol yapım işi. İhale Tarihi-Saati:05.10.2009-14:30
</t>
        </r>
      </text>
    </comment>
    <comment ref="I54" authorId="1" shapeId="0">
      <text>
        <r>
          <rPr>
            <sz val="8"/>
            <color indexed="81"/>
            <rFont val="Tahoma"/>
            <family val="2"/>
            <charset val="162"/>
          </rPr>
          <t xml:space="preserve">Destekleme D.B:
4 800 Ha alanda Arazi Toplulaştırma ve TİGH Projelerinin yürütülmesi ve 145 km. tarla içi yol yapım işi. İhale Tarihi-Saati:05.10.2009-14:30
</t>
        </r>
      </text>
    </comment>
    <comment ref="I63" authorId="1" shapeId="0">
      <text>
        <r>
          <rPr>
            <sz val="8"/>
            <color indexed="81"/>
            <rFont val="Tahoma"/>
            <family val="2"/>
            <charset val="162"/>
          </rPr>
          <t xml:space="preserve">Destekleme D.B:
4 800 Ha alanda Arazi Toplulaştırma ve TİGH Projelerinin yürütülmesi ve 145 km. tarla içi yol yapım işi. İhale Tarihi-Saati:05.10.2009-14:30
</t>
        </r>
      </text>
    </comment>
    <comment ref="I69" authorId="1" shapeId="0">
      <text>
        <r>
          <rPr>
            <sz val="8"/>
            <color indexed="81"/>
            <rFont val="Tahoma"/>
            <family val="2"/>
            <charset val="162"/>
          </rPr>
          <t xml:space="preserve">Destekleme D.B:
4 800 Ha alanda Arazi Toplulaştırma ve TİGH Projelerinin yürütülmesi ve 145 km. tarla içi yol yapım işi. İhale Tarihi-Saati:05.10.2009-14:30
</t>
        </r>
      </text>
    </comment>
    <comment ref="I72" authorId="1" shapeId="0">
      <text>
        <r>
          <rPr>
            <sz val="8"/>
            <color indexed="81"/>
            <rFont val="Tahoma"/>
            <family val="2"/>
            <charset val="162"/>
          </rPr>
          <t xml:space="preserve">Destekleme D.B:
4 800 Ha alanda Arazi Toplulaştırma ve TİGH Projelerinin yürütülmesi ve 145 km. tarla içi yol yapım işi. İhale Tarihi-Saati:05.10.2009-14:30
</t>
        </r>
      </text>
    </comment>
  </commentList>
</comments>
</file>

<file path=xl/comments24.xml><?xml version="1.0" encoding="utf-8"?>
<comments xmlns="http://schemas.openxmlformats.org/spreadsheetml/2006/main">
  <authors>
    <author>mkizil</author>
  </authors>
  <commentList>
    <comment ref="I3"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4"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5"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6"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7"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8"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14"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15"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16"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17"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18"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19"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20"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21"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22"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23"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24"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 ref="I25" authorId="0" shapeId="0">
      <text>
        <r>
          <rPr>
            <sz val="8"/>
            <color indexed="81"/>
            <rFont val="Tahoma"/>
            <family val="2"/>
            <charset val="162"/>
          </rPr>
          <t xml:space="preserve">Destekleme D.B:
1 228 Ha alanda tesviye, 40 km. tarla içi yol, 117 km. beton kanal ve sanat yapıları yapım işleri. İhale Tarihi-Saati:25.12.2009-10:30
</t>
        </r>
      </text>
    </comment>
  </commentList>
</comments>
</file>

<file path=xl/comments25.xml><?xml version="1.0" encoding="utf-8"?>
<comments xmlns="http://schemas.openxmlformats.org/spreadsheetml/2006/main">
  <authors>
    <author>mkizil</author>
  </authors>
  <commentList>
    <comment ref="H3"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8"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16"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17"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18"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19"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20"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21"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22"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23"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30"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32"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34"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38"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42"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45"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46"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53"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54"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55"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56"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57"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58"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59" authorId="0" shapeId="0">
      <text>
        <r>
          <rPr>
            <sz val="8"/>
            <color indexed="81"/>
            <rFont val="Tahoma"/>
            <family val="2"/>
            <charset val="162"/>
          </rPr>
          <t>Destekleme D.B:
9 400 Ha alanda Arazi Toplulaştırma ve TİGH Projelerinin yürütülmesi ve 186 km. tarla içi yol yapım işi.İhale Tarihi-Saati:27.09.2010-14:00</t>
        </r>
      </text>
    </comment>
    <comment ref="H66"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67"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68"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69"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70"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71"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72"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 ref="H73" authorId="0" shapeId="0">
      <text>
        <r>
          <rPr>
            <sz val="8"/>
            <color indexed="81"/>
            <rFont val="Tahoma"/>
            <family val="2"/>
            <charset val="162"/>
          </rPr>
          <t>Destekleme D.B:
4 500 Ha alanda Arazi Toplulaştırma ve TİGH Projelerinin yürütülmesi ve 132 km. tarla içi yol yapım işi. İhale Tarihi-Saati:28.07.2009-14:30</t>
        </r>
      </text>
    </comment>
  </commentList>
</comments>
</file>

<file path=xl/comments26.xml><?xml version="1.0" encoding="utf-8"?>
<comments xmlns="http://schemas.openxmlformats.org/spreadsheetml/2006/main">
  <authors>
    <author>mkizil</author>
  </authors>
  <commentList>
    <comment ref="I3" authorId="0" shapeId="0">
      <text>
        <r>
          <rPr>
            <sz val="8"/>
            <color indexed="81"/>
            <rFont val="Tahoma"/>
            <family val="2"/>
            <charset val="162"/>
          </rPr>
          <t xml:space="preserve">Destekleme D.B:
7 500 Ha alanda kapalı drenaj,70 km. tarla içi yol,25 km. açık drenaj kanal temizliği,50 km. yüzey tahliye kanalı açılması ve sanat yapıları işleri yapımı.İhale tarihi-saati:02.07.2009-10:00
</t>
        </r>
      </text>
    </comment>
    <comment ref="I9"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15" authorId="0" shapeId="0">
      <text>
        <r>
          <rPr>
            <sz val="8"/>
            <color indexed="81"/>
            <rFont val="Tahoma"/>
            <family val="2"/>
            <charset val="162"/>
          </rPr>
          <t xml:space="preserve">Destekleme D.B:
7 500 Ha alanda kapalı drenaj,70 km. tarla içi yol,25 km. açık drenaj kanal temizliği,50 km. yüzey tahliye kanalı açılması ve sanat yapıları işleri yapımı.İhale tarihi-saati:02.07.2009-10:00
</t>
        </r>
      </text>
    </comment>
    <comment ref="I16" authorId="0" shapeId="0">
      <text>
        <r>
          <rPr>
            <sz val="8"/>
            <color indexed="81"/>
            <rFont val="Tahoma"/>
            <family val="2"/>
            <charset val="162"/>
          </rPr>
          <t xml:space="preserve">Destekleme D.B:
7 500 Ha alanda kapalı drenaj,70 km. tarla içi yol,25 km. açık drenaj kanal temizliği,50 km. yüzey tahliye kanalı açılması ve sanat yapıları işleri yapımı.İhale tarihi-saati:02.07.2009-10:00
</t>
        </r>
      </text>
    </comment>
    <comment ref="I17" authorId="0" shapeId="0">
      <text>
        <r>
          <rPr>
            <sz val="8"/>
            <color indexed="81"/>
            <rFont val="Tahoma"/>
            <family val="2"/>
            <charset val="162"/>
          </rPr>
          <t xml:space="preserve">Destekleme D.B:
7 500 Ha alanda kapalı drenaj,70 km. tarla içi yol,25 km. açık drenaj kanal temizliği,50 km. yüzey tahliye kanalı açılması ve sanat yapıları işleri yapımı.İhale tarihi-saati:02.07.2009-10:00
</t>
        </r>
      </text>
    </comment>
    <comment ref="I33"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34" authorId="0" shapeId="0">
      <text>
        <r>
          <rPr>
            <sz val="8"/>
            <color indexed="81"/>
            <rFont val="Tahoma"/>
            <family val="2"/>
            <charset val="162"/>
          </rPr>
          <t xml:space="preserve">Destekleme D.B:
5 000 Ha alanda kapalı drenaj, 50 km. açık drenaj kanal temizliği, 50 km. yüzey tahliye kanalı açılması ve sanat yapıları yapım işleri. İhale Tarihi-Saati:02.07.2009-14:30
</t>
        </r>
      </text>
    </comment>
    <comment ref="I43"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44"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45"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48" authorId="0" shapeId="0">
      <text>
        <r>
          <rPr>
            <sz val="8"/>
            <color indexed="81"/>
            <rFont val="Tahoma"/>
            <family val="2"/>
            <charset val="162"/>
          </rPr>
          <t xml:space="preserve">Destekleme D.B:
5 000 Ha alanda kapalı drenaj, 50 km. açık drenaj kanal temizliği, 50 km. yüzey tahliye kanalı açılması ve sanat yapıları yapım işleri. İhale Tarihi-Saati:02.07.2009-14:30
</t>
        </r>
      </text>
    </comment>
    <comment ref="I49"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58"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60"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63" authorId="0" shapeId="0">
      <text>
        <r>
          <rPr>
            <sz val="8"/>
            <color indexed="81"/>
            <rFont val="Tahoma"/>
            <family val="2"/>
            <charset val="162"/>
          </rPr>
          <t xml:space="preserve">Destekleme D.B:
7 500 Ha alanda kapalı drenaj,70 km. tarla içi yol,25 km. açık drenaj kanal temizliği,50 km. yüzey tahliye kanalı açılması ve sanat yapıları işleri yapımı.İhale tarihi-saati:02.07.2009-10:00
</t>
        </r>
      </text>
    </comment>
    <comment ref="I77"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78" authorId="0" shapeId="0">
      <text>
        <r>
          <rPr>
            <sz val="8"/>
            <color indexed="81"/>
            <rFont val="Tahoma"/>
            <family val="2"/>
            <charset val="162"/>
          </rPr>
          <t xml:space="preserve">Destekleme D.B:
7 500 Ha alanda kapalı drenaj,70 km. tarla içi yol,25 km. açık drenaj kanal temizliği,50 km. yüzey tahliye kanalı açılması ve sanat yapıları işleri yapımı.İhale tarihi-saati:02.07.2009-10:00
</t>
        </r>
      </text>
    </comment>
    <comment ref="I80"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90" authorId="0" shapeId="0">
      <text>
        <r>
          <rPr>
            <sz val="8"/>
            <color indexed="81"/>
            <rFont val="Tahoma"/>
            <family val="2"/>
            <charset val="162"/>
          </rPr>
          <t xml:space="preserve">Destekleme D.B:
7 500 Ha alanda kapalı drenaj,70 km. tarla içi yol,25 km. açık drenaj kanal temizliği,50 km. yüzey tahliye kanalı açılması ve sanat yapıları işleri yapımı.İhale tarihi-saati:02.07.2009-10:00
</t>
        </r>
      </text>
    </comment>
    <comment ref="I107" authorId="0" shapeId="0">
      <text>
        <r>
          <rPr>
            <sz val="8"/>
            <color indexed="81"/>
            <rFont val="Tahoma"/>
            <family val="2"/>
            <charset val="162"/>
          </rPr>
          <t xml:space="preserve">Destekleme D.B:
7 500 Ha alanda kapalı drenaj,70 km. tarla içi yol,25 km. açık drenaj kanal temizliği,50 km. yüzey tahliye kanalı açılması ve sanat yapıları işleri yapımı.İhale tarihi-saati:02.07.2009-10:00
</t>
        </r>
      </text>
    </comment>
    <comment ref="I108"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111"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115" authorId="0" shapeId="0">
      <text>
        <r>
          <rPr>
            <sz val="8"/>
            <color indexed="81"/>
            <rFont val="Tahoma"/>
            <family val="2"/>
            <charset val="162"/>
          </rPr>
          <t xml:space="preserve">Destekleme D.B:
7 500 Ha alanda kapalı drenaj,70 km. tarla içi yol,25 km. açık drenaj kanal temizliği,50 km. yüzey tahliye kanalı açılması ve sanat yapıları işleri yapımı.İhale tarihi-saati:02.07.2009-10:00
</t>
        </r>
      </text>
    </comment>
    <comment ref="I118"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131" authorId="0" shapeId="0">
      <text>
        <r>
          <rPr>
            <sz val="8"/>
            <color indexed="81"/>
            <rFont val="Tahoma"/>
            <family val="2"/>
            <charset val="162"/>
          </rPr>
          <t xml:space="preserve">Destekleme D.B:
5 000 Ha alanda kapalı drenaj, 50 km. açık drenaj kanal temizliği, 50 km. yüzey tahliye kanalı açılması ve sanat yapıları yapım işleri. İhale Tarihi-Saati:02.07.2009-14:30
</t>
        </r>
      </text>
    </comment>
    <comment ref="I143"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144"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149"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150"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155" authorId="0" shapeId="0">
      <text>
        <r>
          <rPr>
            <sz val="8"/>
            <color indexed="81"/>
            <rFont val="Tahoma"/>
            <family val="2"/>
            <charset val="162"/>
          </rPr>
          <t xml:space="preserve">Destekleme D.B:
7 500 Ha alanda kapalı drenaj,70 km. tarla içi yol,25 km. açık drenaj kanal temizliği,50 km. yüzey tahliye kanalı açılması ve sanat yapıları işleri yapımı.İhale tarihi-saati:02.07.2009-10:00
</t>
        </r>
      </text>
    </comment>
    <comment ref="I156"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168"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169"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415"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417"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421" authorId="0" shapeId="0">
      <text>
        <r>
          <rPr>
            <sz val="8"/>
            <color indexed="81"/>
            <rFont val="Tahoma"/>
            <family val="2"/>
            <charset val="162"/>
          </rPr>
          <t xml:space="preserve">Destekleme D.B:
5 000 Ha alanda kapalı drenaj, 50 km. açık drenaj kanal temizliği, 50 km. yüzey tahliye kanalı açılması ve sanat yapıları yapım işleri. İhale Tarihi-Saati:02.07.2009-14:30
</t>
        </r>
      </text>
    </comment>
    <comment ref="I426"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429" authorId="0" shapeId="0">
      <text>
        <r>
          <rPr>
            <sz val="8"/>
            <color indexed="81"/>
            <rFont val="Tahoma"/>
            <family val="2"/>
            <charset val="162"/>
          </rPr>
          <t xml:space="preserve">Destekleme D.B:
7 000 Ha alanda kapalı drenaj,70 km. tarla içi yol,25 km. açık drenaj kanal temizliği,50 km. yüzey tahliye kanalı açılması ve sanat yapıları işleri yapımı.İhale tarihi-saati:03.07.2009-14:30
</t>
        </r>
      </text>
    </comment>
    <comment ref="I430"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434" authorId="0" shapeId="0">
      <text>
        <r>
          <rPr>
            <sz val="8"/>
            <color indexed="81"/>
            <rFont val="Tahoma"/>
            <family val="2"/>
            <charset val="162"/>
          </rPr>
          <t xml:space="preserve">Destekleme D.B:
5 000 Ha alanda kapalı drenaj, 50 km. açık drenaj kanal temizliği, 50 km. yüzey tahliye kanalı açılması ve sanat yapıları yapım işleri. İhale Tarihi-Saati:02.07.2009-14:30
</t>
        </r>
      </text>
    </comment>
    <comment ref="I436"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437"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438" authorId="0" shapeId="0">
      <text>
        <r>
          <rPr>
            <sz val="8"/>
            <color indexed="81"/>
            <rFont val="Tahoma"/>
            <family val="2"/>
            <charset val="162"/>
          </rPr>
          <t xml:space="preserve">Destekleme D.B:
7 000 Ha alanda kapalı drenaj,70 km. tarla içi yol,25 km. açık drenaj kanal temizliği,50 km. yüzey tahliye kanalı açılması ve sanat yapıları işleri yapımı.İhale tarihi-saati:03.07.2009-14:30
</t>
        </r>
      </text>
    </comment>
    <comment ref="I441" authorId="0" shapeId="0">
      <text>
        <r>
          <rPr>
            <sz val="8"/>
            <color indexed="81"/>
            <rFont val="Tahoma"/>
            <family val="2"/>
            <charset val="162"/>
          </rPr>
          <t xml:space="preserve">Destekleme D.B:
5 000 Ha alanda kapalı drenaj, 50 km. açık drenaj kanal temizliği, 50 km. yüzey tahliye kanalı açılması ve sanat yapıları yapım işleri. İhale Tarihi-Saati:02.07.2009-14:30
</t>
        </r>
      </text>
    </comment>
    <comment ref="I449" authorId="0" shapeId="0">
      <text>
        <r>
          <rPr>
            <sz val="8"/>
            <color indexed="81"/>
            <rFont val="Tahoma"/>
            <family val="2"/>
            <charset val="162"/>
          </rPr>
          <t xml:space="preserve">Destekleme D.B:
7 000 Ha alanda kapalı drenaj,70 km. tarla içi yol,25 km. açık drenaj kanal temizliği,50 km. yüzey tahliye kanalı açılması ve sanat yapıları işleri yapımı.İhale tarihi-saati:03.07.2009-14:30
</t>
        </r>
      </text>
    </comment>
    <comment ref="I450"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451" authorId="0" shapeId="0">
      <text>
        <r>
          <rPr>
            <sz val="8"/>
            <color indexed="81"/>
            <rFont val="Tahoma"/>
            <family val="2"/>
            <charset val="162"/>
          </rPr>
          <t xml:space="preserve">Destekleme D.B:
5 000 Ha alanda kapalı drenaj, 50 km. açık drenaj kanal temizliği, 50 km. yüzey tahliye kanalı açılması ve sanat yapıları yapım işleri. İhale Tarihi-Saati:02.07.2009-14:30
</t>
        </r>
      </text>
    </comment>
    <comment ref="I456" authorId="0" shapeId="0">
      <text>
        <r>
          <rPr>
            <sz val="8"/>
            <color indexed="81"/>
            <rFont val="Tahoma"/>
            <family val="2"/>
            <charset val="162"/>
          </rPr>
          <t xml:space="preserve">Destekleme D.B:
7 000 Ha alanda kapalı drenaj,70 km. tarla içi yol,25 km. açık drenaj kanal temizliği,50 km. yüzey tahliye kanalı açılması ve sanat yapıları işleri yapımı.İhale tarihi-saati:03.07.2009-14:30
</t>
        </r>
      </text>
    </comment>
    <comment ref="I457" authorId="0" shapeId="0">
      <text>
        <r>
          <rPr>
            <sz val="8"/>
            <color indexed="81"/>
            <rFont val="Tahoma"/>
            <family val="2"/>
            <charset val="162"/>
          </rPr>
          <t xml:space="preserve">Destekleme D.B:
7 000 Ha alanda kapalı drenaj,70 km. tarla içi yol,25 km. açık drenaj kanal temizliği,50 km. yüzey tahliye kanalı açılması ve sanat yapıları işleri yapımı.İhale tarihi-saati:03.07.2009-14:30
</t>
        </r>
      </text>
    </comment>
    <comment ref="I460" authorId="0" shapeId="0">
      <text>
        <r>
          <rPr>
            <sz val="8"/>
            <color indexed="81"/>
            <rFont val="Tahoma"/>
            <family val="2"/>
            <charset val="162"/>
          </rPr>
          <t xml:space="preserve">Destekleme D.B:
48 840 Ha alanda Arazi Toplulaştırma ve TİGH Projelerinin yürütülmesi ve 968 km. tarla içi yol yapım işi. İhale Tarihi-Saati:17.12.2009-14:30
</t>
        </r>
      </text>
    </comment>
    <comment ref="I462" authorId="0" shapeId="0">
      <text>
        <r>
          <rPr>
            <sz val="8"/>
            <color indexed="81"/>
            <rFont val="Tahoma"/>
            <family val="2"/>
            <charset val="162"/>
          </rPr>
          <t xml:space="preserve">Destekleme D.B:
5 000 Ha alanda kapalı drenaj, 50 km. açık drenaj kanal temizliği, 50 km. yüzey tahliye kanalı açılması ve sanat yapıları yapım işleri. İhale Tarihi-Saati:02.07.2009-14:30
</t>
        </r>
      </text>
    </comment>
    <comment ref="I464" authorId="0" shapeId="0">
      <text>
        <r>
          <rPr>
            <sz val="8"/>
            <color indexed="81"/>
            <rFont val="Tahoma"/>
            <family val="2"/>
            <charset val="162"/>
          </rPr>
          <t xml:space="preserve">Destekleme D.B:
5 000 Ha alanda kapalı drenaj, 50 km. açık drenaj kanal temizliği, 50 km. yüzey tahliye kanalı açılması ve sanat yapıları yapım işleri. İhale Tarihi-Saati:02.07.2009-14:30
</t>
        </r>
      </text>
    </comment>
    <comment ref="I465" authorId="0" shapeId="0">
      <text>
        <r>
          <rPr>
            <sz val="8"/>
            <color indexed="81"/>
            <rFont val="Tahoma"/>
            <family val="2"/>
            <charset val="162"/>
          </rPr>
          <t xml:space="preserve">Destekleme D.B:
7 000 Ha alanda kapalı drenaj,70 km. tarla içi yol,25 km. açık drenaj kanal temizliği,50 km. yüzey tahliye kanalı açılması ve sanat yapıları işleri yapımı.İhale tarihi-saati:03.07.2009-14:30
</t>
        </r>
      </text>
    </comment>
    <comment ref="I468" authorId="0" shapeId="0">
      <text>
        <r>
          <rPr>
            <sz val="8"/>
            <color indexed="81"/>
            <rFont val="Tahoma"/>
            <family val="2"/>
            <charset val="162"/>
          </rPr>
          <t xml:space="preserve">Destekleme D.B:
7 000 Ha alanda kapalı drenaj,70 km. tarla içi yol,25 km. açık drenaj kanal temizliği,50 km. yüzey tahliye kanalı açılması ve sanat yapıları işleri yapımı.İhale tarihi-saati:03.07.2009-14:30
</t>
        </r>
      </text>
    </comment>
    <comment ref="I473" authorId="0" shapeId="0">
      <text>
        <r>
          <rPr>
            <sz val="8"/>
            <color indexed="81"/>
            <rFont val="Tahoma"/>
            <family val="2"/>
            <charset val="162"/>
          </rPr>
          <t xml:space="preserve">Destekleme D.B:
5 000 Ha alanda kapalı drenaj, 50 km. açık drenaj kanal temizliği, 50 km. yüzey tahliye kanalı açılması ve sanat yapıları yapım işleri. İhale Tarihi-Saati:02.07.2009-14:30
</t>
        </r>
      </text>
    </comment>
    <comment ref="I474" authorId="0" shapeId="0">
      <text>
        <r>
          <rPr>
            <sz val="8"/>
            <color indexed="81"/>
            <rFont val="Tahoma"/>
            <family val="2"/>
            <charset val="162"/>
          </rPr>
          <t xml:space="preserve">Destekleme D.B:
5 000 Ha alanda kapalı drenaj, 50 km. açık drenaj kanal temizliği, 50 km. yüzey tahliye kanalı açılması ve sanat yapıları yapım işleri. İhale Tarihi-Saati:02.07.2009-14:30
</t>
        </r>
      </text>
    </comment>
    <comment ref="I483"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487"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488" authorId="0" shapeId="0">
      <text>
        <r>
          <rPr>
            <sz val="8"/>
            <color indexed="81"/>
            <rFont val="Tahoma"/>
            <family val="2"/>
            <charset val="162"/>
          </rPr>
          <t xml:space="preserve">Destekleme D.B:
37 122 Ha alanda Arazi Toplulaştırma ve TİGH Projelerinin yürütülmesi ve 615 km. tarla içi yol yapım işi. İhale Tarihi-Saati:24.12.2009-10:00
</t>
        </r>
      </text>
    </comment>
    <comment ref="I489"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490"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491"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492"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493"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495" authorId="0" shapeId="0">
      <text>
        <r>
          <rPr>
            <sz val="8"/>
            <color indexed="81"/>
            <rFont val="Tahoma"/>
            <family val="2"/>
            <charset val="162"/>
          </rPr>
          <t xml:space="preserve">Destekleme D.B:
37 122 Ha alanda Arazi Toplulaştırma ve TİGH Projelerinin yürütülmesi ve 615 km. tarla içi yol yapım işi. İhale Tarihi-Saati:24.12.2009-10:00
</t>
        </r>
      </text>
    </comment>
    <comment ref="I497"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00"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501"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02" authorId="0" shapeId="0">
      <text>
        <r>
          <rPr>
            <sz val="8"/>
            <color indexed="81"/>
            <rFont val="Tahoma"/>
            <family val="2"/>
            <charset val="162"/>
          </rPr>
          <t xml:space="preserve">Destekleme D.B:
37 122 Ha alanda Arazi Toplulaştırma ve TİGH Projelerinin yürütülmesi ve 615 km. tarla içi yol yapım işi. İhale Tarihi-Saati:24.12.2009-10:00
</t>
        </r>
      </text>
    </comment>
    <comment ref="I503"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05"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506"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08"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09"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11"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12"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20" authorId="0" shapeId="0">
      <text>
        <r>
          <rPr>
            <sz val="8"/>
            <color indexed="81"/>
            <rFont val="Tahoma"/>
            <family val="2"/>
            <charset val="162"/>
          </rPr>
          <t xml:space="preserve">Destekleme D.B:
37 122 Ha alanda Arazi Toplulaştırma ve TİGH Projelerinin yürütülmesi ve 615 km. tarla içi yol yapım işi. İhale Tarihi-Saati:24.12.2009-10:00
</t>
        </r>
      </text>
    </comment>
    <comment ref="I522"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24"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25"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528" authorId="0" shapeId="0">
      <text>
        <r>
          <rPr>
            <sz val="8"/>
            <color indexed="81"/>
            <rFont val="Tahoma"/>
            <family val="2"/>
            <charset val="162"/>
          </rPr>
          <t xml:space="preserve">Destekleme D.B:
37 122 Ha alanda Arazi Toplulaştırma ve TİGH Projelerinin yürütülmesi ve 615 km. tarla içi yol yapım işi. İhale Tarihi-Saati:24.12.2009-10:00
</t>
        </r>
      </text>
    </comment>
    <comment ref="I529" authorId="0" shapeId="0">
      <text>
        <r>
          <rPr>
            <sz val="8"/>
            <color indexed="81"/>
            <rFont val="Tahoma"/>
            <family val="2"/>
            <charset val="162"/>
          </rPr>
          <t xml:space="preserve">Destekleme D.B:
37 122 Ha alanda Arazi Toplulaştırma ve TİGH Projelerinin yürütülmesi ve 615 km. tarla içi yol yapım işi. İhale Tarihi-Saati:24.12.2009-10:00
</t>
        </r>
      </text>
    </comment>
    <comment ref="I531" authorId="0" shapeId="0">
      <text>
        <r>
          <rPr>
            <sz val="8"/>
            <color indexed="81"/>
            <rFont val="Tahoma"/>
            <family val="2"/>
            <charset val="162"/>
          </rPr>
          <t xml:space="preserve">Destekleme D.B:
59 039 Ha alanda Arazi Toplulaştırma ve TİGH Projelerinin yürütülmesi ve 1 149 km. tarla içi yol yapım işi. İhale Tarihi-Saati:16.12.2009-14:30
</t>
        </r>
      </text>
    </comment>
    <comment ref="I533"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34" authorId="0" shapeId="0">
      <text>
        <r>
          <rPr>
            <sz val="8"/>
            <color indexed="81"/>
            <rFont val="Tahoma"/>
            <family val="2"/>
            <charset val="162"/>
          </rPr>
          <t xml:space="preserve">Destekleme D.B:
37 122 Ha alanda Arazi Toplulaştırma ve TİGH Projelerinin yürütülmesi ve 615 km. tarla içi yol yapım işi. İhale Tarihi-Saati:24.12.2009-10:00
</t>
        </r>
      </text>
    </comment>
    <comment ref="I535"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37"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38"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40"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41"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42"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45"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46" authorId="0" shapeId="0">
      <text>
        <r>
          <rPr>
            <sz val="8"/>
            <color indexed="81"/>
            <rFont val="Tahoma"/>
            <family val="2"/>
            <charset val="162"/>
          </rPr>
          <t xml:space="preserve">Destekleme D.B:
37 122 Ha alanda Arazi Toplulaştırma ve TİGH Projelerinin yürütülmesi ve 615 km. tarla içi yol yapım işi. İhale Tarihi-Saati:24.12.2009-10:00
</t>
        </r>
      </text>
    </comment>
    <comment ref="I547"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48"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49" authorId="0" shapeId="0">
      <text>
        <r>
          <rPr>
            <sz val="8"/>
            <color indexed="81"/>
            <rFont val="Tahoma"/>
            <family val="2"/>
            <charset val="162"/>
          </rPr>
          <t xml:space="preserve">Destekleme D.B:
37 122 Ha alanda Arazi Toplulaştırma ve TİGH Projelerinin yürütülmesi ve 615 km. tarla içi yol yapım işi. İhale Tarihi-Saati:24.12.2009-10:00
</t>
        </r>
      </text>
    </comment>
    <comment ref="I550" authorId="0" shapeId="0">
      <text>
        <r>
          <rPr>
            <sz val="8"/>
            <color indexed="81"/>
            <rFont val="Tahoma"/>
            <family val="2"/>
            <charset val="162"/>
          </rPr>
          <t xml:space="preserve">Destekleme D.B:
46 715 Ha alanda Arazi Toplulaştırma ve TİGH Projelerinin yürütülmesi ve 864 km. tarla içi yol yapım işi. İhale Tarihi-Saati:23.12.2009-10:00
</t>
        </r>
      </text>
    </comment>
    <comment ref="I557" authorId="0" shapeId="0">
      <text>
        <r>
          <rPr>
            <sz val="8"/>
            <color indexed="81"/>
            <rFont val="Tahoma"/>
            <family val="2"/>
            <charset val="162"/>
          </rPr>
          <t xml:space="preserve">Destekleme D.B:
46 993 Ha alanda Arazi Toplulaştırma ve TİGH Projelerinin yürütülmesi ve 491 km. tarla içi yol yapım işi. İhale Tarihi-Saati:25.12.2009-10:00
</t>
        </r>
      </text>
    </comment>
    <comment ref="I560" authorId="0" shapeId="0">
      <text>
        <r>
          <rPr>
            <sz val="8"/>
            <color indexed="81"/>
            <rFont val="Tahoma"/>
            <family val="2"/>
            <charset val="162"/>
          </rPr>
          <t xml:space="preserve">Destekleme D.B:
37 122 Ha alanda Arazi Toplulaştırma ve TİGH Projelerinin yürütülmesi ve 615 km. tarla içi yol yapım işi. İhale Tarihi-Saati:24.12.2009-10:00
</t>
        </r>
      </text>
    </comment>
    <comment ref="I568"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69"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570"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71"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572"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576"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577" authorId="0" shapeId="0">
      <text>
        <r>
          <rPr>
            <sz val="8"/>
            <color indexed="81"/>
            <rFont val="Tahoma"/>
            <family val="2"/>
            <charset val="162"/>
          </rPr>
          <t xml:space="preserve">Destekleme D.B:
45 317 Ha alanda Arazi Toplulaştırma ve TİGH Projelerinin yürütülmesi ve 650 km. tarla içi yol yapım işi. İhale Tarihi-Saati:01.12.2009-14:30
</t>
        </r>
      </text>
    </comment>
    <comment ref="I578"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79"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580"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90"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598"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02"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04"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06"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09"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15"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16" authorId="0" shapeId="0">
      <text>
        <r>
          <rPr>
            <sz val="8"/>
            <color indexed="81"/>
            <rFont val="Tahoma"/>
            <family val="2"/>
            <charset val="162"/>
          </rPr>
          <t xml:space="preserve">Destekleme D.B:
46 993 Ha alanda Arazi Toplulaştırma ve TİGH Projelerinin yürütülmesi ve 491 km. tarla içi yol yapım işi. İhale Tarihi-Saati:25.12.2009-10:00
</t>
        </r>
      </text>
    </comment>
    <comment ref="I620"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30"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631"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33"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35"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43"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44"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47"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52"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54"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56"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58"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59"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62"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63" authorId="0" shapeId="0">
      <text>
        <r>
          <rPr>
            <sz val="8"/>
            <color indexed="81"/>
            <rFont val="Tahoma"/>
            <family val="2"/>
            <charset val="162"/>
          </rPr>
          <t xml:space="preserve">Destekleme D.B:
46 993 Ha alanda Arazi Toplulaştırma ve TİGH Projelerinin yürütülmesi ve 491 km. tarla içi yol yapım işi. İhale Tarihi-Saati:25.12.2009-10:00
</t>
        </r>
      </text>
    </comment>
    <comment ref="I664"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65"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669"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670"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71"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76" authorId="0" shapeId="0">
      <text>
        <r>
          <rPr>
            <sz val="8"/>
            <color indexed="81"/>
            <rFont val="Tahoma"/>
            <family val="2"/>
            <charset val="162"/>
          </rPr>
          <t xml:space="preserve">Destekleme D.B:
31 389 Ha alanda Arazi Toplulaştırma ve TİGH Projelerinin yürütülmesi ve 428 km. tarla içi yol yapım işi. İhale Tarihi-Saati:23.12.2009-14:30
</t>
        </r>
      </text>
    </comment>
    <comment ref="I677"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78"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79"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80"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681"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85"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686"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687" authorId="0" shapeId="0">
      <text>
        <r>
          <rPr>
            <sz val="8"/>
            <color indexed="81"/>
            <rFont val="Tahoma"/>
            <family val="2"/>
            <charset val="162"/>
          </rPr>
          <t xml:space="preserve">Destekleme D.B:
31 389 Ha alanda Arazi Toplulaştırma ve TİGH Projelerinin yürütülmesi ve 428 km. tarla içi yol yapım işi. İhale Tarihi-Saati:23.12.2009-14:30
</t>
        </r>
      </text>
    </comment>
    <comment ref="I693" authorId="0" shapeId="0">
      <text>
        <r>
          <rPr>
            <sz val="8"/>
            <color indexed="81"/>
            <rFont val="Tahoma"/>
            <family val="2"/>
            <charset val="162"/>
          </rPr>
          <t xml:space="preserve">Destekleme D.B:
31 389 Ha alanda Arazi Toplulaştırma ve TİGH Projelerinin yürütülmesi ve 428 km. tarla içi yol yapım işi. İhale Tarihi-Saati:23.12.2009-14:30
</t>
        </r>
      </text>
    </comment>
    <comment ref="I698"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701"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704"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712"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716"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718"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723"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725"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730" authorId="0" shapeId="0">
      <text>
        <r>
          <rPr>
            <sz val="8"/>
            <color indexed="81"/>
            <rFont val="Tahoma"/>
            <family val="2"/>
            <charset val="162"/>
          </rPr>
          <t xml:space="preserve">Destekleme D.B:
46 993 Ha alanda Arazi Toplulaştırma ve TİGH Projelerinin yürütülmesi ve 491 km. tarla içi yol yapım işi. İhale Tarihi-Saati:25.12.2009-10:00
</t>
        </r>
      </text>
    </comment>
    <comment ref="I732"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735"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736"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737"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749"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754"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762" authorId="0" shapeId="0">
      <text>
        <r>
          <rPr>
            <sz val="8"/>
            <color indexed="81"/>
            <rFont val="Tahoma"/>
            <family val="2"/>
            <charset val="162"/>
          </rPr>
          <t xml:space="preserve">Destekleme D.B:
31 389 Ha alanda Arazi Toplulaştırma ve TİGH Projelerinin yürütülmesi ve 428 km. tarla içi yol yapım işi. İhale Tarihi-Saati:23.12.2009-14:30
</t>
        </r>
      </text>
    </comment>
    <comment ref="I771"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772" authorId="0" shapeId="0">
      <text>
        <r>
          <rPr>
            <sz val="8"/>
            <color indexed="81"/>
            <rFont val="Tahoma"/>
            <family val="2"/>
            <charset val="162"/>
          </rPr>
          <t xml:space="preserve">Destekleme D.B:
70 367 Ha alanda Arazi Toplulaştırma ve TİGH Projelerinin yürütülmesi ve 1 361 km. tarla içi yol yapım işi. İhale Tarihi-Saati:17.12.2009-10:00
</t>
        </r>
      </text>
    </comment>
    <comment ref="I778"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781"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785" authorId="0" shapeId="0">
      <text>
        <r>
          <rPr>
            <sz val="8"/>
            <color indexed="81"/>
            <rFont val="Tahoma"/>
            <family val="2"/>
            <charset val="162"/>
          </rPr>
          <t xml:space="preserve">Destekleme D.B:
54 865 Ha alanda Arazi Toplulaştırma ve TİGH Projelerinin yürütülmesi ve 927 km. tarla içi yol yapım işi. İhale Tarihi-Saati:21.12.2009-10:00
</t>
        </r>
      </text>
    </comment>
    <comment ref="I800" authorId="0" shapeId="0">
      <text>
        <r>
          <rPr>
            <sz val="8"/>
            <color indexed="81"/>
            <rFont val="Tahoma"/>
            <family val="2"/>
            <charset val="162"/>
          </rPr>
          <t xml:space="preserve">Destekleme D.B:
59 039 Ha alanda Arazi Toplulaştırma ve TİGH Projelerinin yürütülmesi ve 1 149 km. tarla içi yol yapım işi. İhale Tarihi-Saati:16.12.2009-14:30
</t>
        </r>
      </text>
    </comment>
    <comment ref="I805" authorId="0" shapeId="0">
      <text>
        <r>
          <rPr>
            <sz val="8"/>
            <color indexed="81"/>
            <rFont val="Tahoma"/>
            <family val="2"/>
            <charset val="162"/>
          </rPr>
          <t xml:space="preserve">Destekleme D.B:
27 013 Ha alanda Arazi Toplulaştırma ve TİGH Projelerinin yürütülmesi ve 466 km. tarla içi yol yapım işi. İhale Tarihi-Saati:09.12.2009-10:00
</t>
        </r>
      </text>
    </comment>
    <comment ref="I806" authorId="0" shapeId="0">
      <text>
        <r>
          <rPr>
            <sz val="8"/>
            <color indexed="81"/>
            <rFont val="Tahoma"/>
            <family val="2"/>
            <charset val="162"/>
          </rPr>
          <t xml:space="preserve">Destekleme D.B:
59 039 Ha alanda Arazi Toplulaştırma ve TİGH Projelerinin yürütülmesi ve 1 149 km. tarla içi yol yapım işi. İhale Tarihi-Saati:16.12.2009-14:30
</t>
        </r>
      </text>
    </comment>
    <comment ref="I811" authorId="0" shapeId="0">
      <text>
        <r>
          <rPr>
            <sz val="8"/>
            <color indexed="81"/>
            <rFont val="Tahoma"/>
            <family val="2"/>
            <charset val="162"/>
          </rPr>
          <t xml:space="preserve">Destekleme D.B:
49 224 Ha alanda Arazi Toplulaştırma ve TİGH Projelerinin yürütülmesi ve 736 km. tarla içi yol yapım işi. İhale Tarihi-Saati:23.12.2009-14:30
</t>
        </r>
      </text>
    </comment>
    <comment ref="I813" authorId="0" shapeId="0">
      <text>
        <r>
          <rPr>
            <sz val="8"/>
            <color indexed="81"/>
            <rFont val="Tahoma"/>
            <family val="2"/>
            <charset val="162"/>
          </rPr>
          <t xml:space="preserve">Destekleme D.B:
27 013 Ha alanda Arazi Toplulaştırma ve TİGH Projelerinin yürütülmesi ve 466 km. tarla içi yol yapım işi. İhale Tarihi-Saati:09.12.2009-10:00
</t>
        </r>
      </text>
    </comment>
    <comment ref="I817" authorId="0" shapeId="0">
      <text>
        <r>
          <rPr>
            <sz val="8"/>
            <color indexed="81"/>
            <rFont val="Tahoma"/>
            <family val="2"/>
            <charset val="162"/>
          </rPr>
          <t xml:space="preserve">Destekleme D.B:
31 389 Ha alanda Arazi Toplulaştırma ve TİGH Projelerinin yürütülmesi ve 428 km. tarla içi yol yapım işi. İhale Tarihi-Saati:23.12.2009-14:30
</t>
        </r>
      </text>
    </comment>
    <comment ref="I821" authorId="0" shapeId="0">
      <text>
        <r>
          <rPr>
            <sz val="8"/>
            <color indexed="81"/>
            <rFont val="Tahoma"/>
            <family val="2"/>
            <charset val="162"/>
          </rPr>
          <t xml:space="preserve">Destekleme D.B:
49 224 Ha alanda Arazi Toplulaştırma ve TİGH Projelerinin yürütülmesi ve 736 km. tarla içi yol yapım işi. İhale Tarihi-Saati:23.12.2009-14:30
</t>
        </r>
      </text>
    </comment>
    <comment ref="I827"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828" authorId="0" shapeId="0">
      <text>
        <r>
          <rPr>
            <sz val="8"/>
            <color indexed="81"/>
            <rFont val="Tahoma"/>
            <family val="2"/>
            <charset val="162"/>
          </rPr>
          <t xml:space="preserve">Destekleme D.B:
49 224 Ha alanda Arazi Toplulaştırma ve TİGH Projelerinin yürütülmesi ve 736 km. tarla içi yol yapım işi. İhale Tarihi-Saati:23.12.2009-14:30
</t>
        </r>
      </text>
    </comment>
    <comment ref="I836" authorId="0" shapeId="0">
      <text>
        <r>
          <rPr>
            <sz val="8"/>
            <color indexed="81"/>
            <rFont val="Tahoma"/>
            <family val="2"/>
            <charset val="162"/>
          </rPr>
          <t xml:space="preserve">Destekleme D.B:
49 224 Ha alanda Arazi Toplulaştırma ve TİGH Projelerinin yürütülmesi ve 736 km. tarla içi yol yapım işi. İhale Tarihi-Saati:23.12.2009-14:30
</t>
        </r>
      </text>
    </comment>
    <comment ref="I840" authorId="0" shapeId="0">
      <text>
        <r>
          <rPr>
            <sz val="8"/>
            <color indexed="81"/>
            <rFont val="Tahoma"/>
            <family val="2"/>
            <charset val="162"/>
          </rPr>
          <t xml:space="preserve">Destekleme D.B:
49 224 Ha alanda Arazi Toplulaştırma ve TİGH Projelerinin yürütülmesi ve 736 km. tarla içi yol yapım işi. İhale Tarihi-Saati:23.12.2009-14:30
</t>
        </r>
      </text>
    </comment>
    <comment ref="I841"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848"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853"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865" authorId="0" shapeId="0">
      <text>
        <r>
          <rPr>
            <sz val="8"/>
            <color indexed="81"/>
            <rFont val="Tahoma"/>
            <family val="2"/>
            <charset val="162"/>
          </rPr>
          <t xml:space="preserve">Destekleme D.B:
49 224 Ha alanda Arazi Toplulaştırma ve TİGH Projelerinin yürütülmesi ve 736 km. tarla içi yol yapım işi. İhale Tarihi-Saati:23.12.2009-14:30
</t>
        </r>
      </text>
    </comment>
    <comment ref="I873" authorId="0" shapeId="0">
      <text>
        <r>
          <rPr>
            <sz val="8"/>
            <color indexed="81"/>
            <rFont val="Tahoma"/>
            <family val="2"/>
            <charset val="162"/>
          </rPr>
          <t xml:space="preserve">Destekleme D.B:
49 224 Ha alanda Arazi Toplulaştırma ve TİGH Projelerinin yürütülmesi ve 736 km. tarla içi yol yapım işi. İhale Tarihi-Saati:23.12.2009-14:30
</t>
        </r>
      </text>
    </comment>
    <comment ref="I879" authorId="0" shapeId="0">
      <text>
        <r>
          <rPr>
            <sz val="8"/>
            <color indexed="81"/>
            <rFont val="Tahoma"/>
            <family val="2"/>
            <charset val="162"/>
          </rPr>
          <t xml:space="preserve">Destekleme D.B:
49 224 Ha alanda Arazi Toplulaştırma ve TİGH Projelerinin yürütülmesi ve 736 km. tarla içi yol yapım işi. İhale Tarihi-Saati:23.12.2009-14:30
</t>
        </r>
      </text>
    </comment>
    <comment ref="I884" authorId="0" shapeId="0">
      <text>
        <r>
          <rPr>
            <sz val="8"/>
            <color indexed="81"/>
            <rFont val="Tahoma"/>
            <family val="2"/>
            <charset val="162"/>
          </rPr>
          <t xml:space="preserve">Destekleme D.B:
31 389 Ha alanda Arazi Toplulaştırma ve TİGH Projelerinin yürütülmesi ve 428 km. tarla içi yol yapım işi. İhale Tarihi-Saati:23.12.2009-14:30
</t>
        </r>
      </text>
    </comment>
    <comment ref="I885" authorId="0" shapeId="0">
      <text>
        <r>
          <rPr>
            <sz val="8"/>
            <color indexed="81"/>
            <rFont val="Tahoma"/>
            <family val="2"/>
            <charset val="162"/>
          </rPr>
          <t xml:space="preserve">Destekleme D.B:
59 039 Ha alanda Arazi Toplulaştırma ve TİGH Projelerinin yürütülmesi ve 1 149 km. tarla içi yol yapım işi. İhale Tarihi-Saati:16.12.2009-14:30
</t>
        </r>
      </text>
    </comment>
    <comment ref="I886"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914" authorId="0" shapeId="0">
      <text>
        <r>
          <rPr>
            <sz val="8"/>
            <color indexed="81"/>
            <rFont val="Tahoma"/>
            <family val="2"/>
            <charset val="162"/>
          </rPr>
          <t xml:space="preserve">Destekleme D.B:
59 039 Ha alanda Arazi Toplulaştırma ve TİGH Projelerinin yürütülmesi ve 1 149 km. tarla içi yol yapım işi. İhale Tarihi-Saati:16.12.2009-14:30
</t>
        </r>
      </text>
    </comment>
    <comment ref="I917" authorId="0" shapeId="0">
      <text>
        <r>
          <rPr>
            <sz val="8"/>
            <color indexed="81"/>
            <rFont val="Tahoma"/>
            <family val="2"/>
            <charset val="162"/>
          </rPr>
          <t xml:space="preserve">Destekleme D.B:
59 039 Ha alanda Arazi Toplulaştırma ve TİGH Projelerinin yürütülmesi ve 1 149 km. tarla içi yol yapım işi. İhale Tarihi-Saati:16.12.2009-14:30
</t>
        </r>
      </text>
    </comment>
    <comment ref="I923" authorId="0" shapeId="0">
      <text>
        <r>
          <rPr>
            <sz val="8"/>
            <color indexed="81"/>
            <rFont val="Tahoma"/>
            <family val="2"/>
            <charset val="162"/>
          </rPr>
          <t xml:space="preserve">Destekleme D.B:
59 039 Ha alanda Arazi Toplulaştırma ve TİGH Projelerinin yürütülmesi ve 1 149 km. tarla içi yol yapım işi. İhale Tarihi-Saati:16.12.2009-14:30
</t>
        </r>
      </text>
    </comment>
    <comment ref="I924" authorId="0" shapeId="0">
      <text>
        <r>
          <rPr>
            <sz val="8"/>
            <color indexed="81"/>
            <rFont val="Tahoma"/>
            <family val="2"/>
            <charset val="162"/>
          </rPr>
          <t xml:space="preserve">Destekleme D.B:
59 039 Ha alanda Arazi Toplulaştırma ve TİGH Projelerinin yürütülmesi ve 1 149 km. tarla içi yol yapım işi. İhale Tarihi-Saati:16.12.2009-14:30
</t>
        </r>
      </text>
    </comment>
    <comment ref="I926" authorId="0" shapeId="0">
      <text>
        <r>
          <rPr>
            <sz val="8"/>
            <color indexed="81"/>
            <rFont val="Tahoma"/>
            <family val="2"/>
            <charset val="162"/>
          </rPr>
          <t xml:space="preserve">Destekleme D.B:
49 224 Ha alanda Arazi Toplulaştırma ve TİGH Projelerinin yürütülmesi ve 736 km. tarla içi yol yapım işi. İhale Tarihi-Saati:23.12.2009-14:30
</t>
        </r>
      </text>
    </comment>
    <comment ref="I927" authorId="0" shapeId="0">
      <text>
        <r>
          <rPr>
            <sz val="8"/>
            <color indexed="81"/>
            <rFont val="Tahoma"/>
            <family val="2"/>
            <charset val="162"/>
          </rPr>
          <t xml:space="preserve">Destekleme D.B:
59 039 Ha alanda Arazi Toplulaştırma ve TİGH Projelerinin yürütülmesi ve 1 149 km. tarla içi yol yapım işi. İhale Tarihi-Saati:16.12.2009-14:30
</t>
        </r>
      </text>
    </comment>
    <comment ref="I929" authorId="0" shapeId="0">
      <text>
        <r>
          <rPr>
            <sz val="8"/>
            <color indexed="81"/>
            <rFont val="Tahoma"/>
            <family val="2"/>
            <charset val="162"/>
          </rPr>
          <t xml:space="preserve">Destekleme D.B:
27 013 Ha alanda Arazi Toplulaştırma ve TİGH Projelerinin yürütülmesi ve 466 km. tarla içi yol yapım işi. İhale Tarihi-Saati:09.12.2009-10:00
</t>
        </r>
      </text>
    </comment>
    <comment ref="I932" authorId="0" shapeId="0">
      <text>
        <r>
          <rPr>
            <sz val="8"/>
            <color indexed="81"/>
            <rFont val="Tahoma"/>
            <family val="2"/>
            <charset val="162"/>
          </rPr>
          <t xml:space="preserve">Destekleme D.B:
59 039 Ha alanda Arazi Toplulaştırma ve TİGH Projelerinin yürütülmesi ve 1 149 km. tarla içi yol yapım işi. İhale Tarihi-Saati:16.12.2009-14:30
</t>
        </r>
      </text>
    </comment>
    <comment ref="I934" authorId="0" shapeId="0">
      <text>
        <r>
          <rPr>
            <sz val="8"/>
            <color indexed="81"/>
            <rFont val="Tahoma"/>
            <family val="2"/>
            <charset val="162"/>
          </rPr>
          <t xml:space="preserve">Destekleme D.B:
49 224 Ha alanda Arazi Toplulaştırma ve TİGH Projelerinin yürütülmesi ve 736 km. tarla içi yol yapım işi. İhale Tarihi-Saati:23.12.2009-14:30
</t>
        </r>
      </text>
    </comment>
    <comment ref="I936"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939"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951" authorId="0" shapeId="0">
      <text>
        <r>
          <rPr>
            <sz val="8"/>
            <color indexed="81"/>
            <rFont val="Tahoma"/>
            <family val="2"/>
            <charset val="162"/>
          </rPr>
          <t xml:space="preserve">Destekleme D.B:
57 235 Ha alanda Arazi Toplulaştırma ve TİGH Projelerinin yürütülmesi ve 1 187 km. tarla içi yol yapım işi. İhale Tarihi-Saati:16.12.2009-10:00
</t>
        </r>
      </text>
    </comment>
    <comment ref="I959"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60"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63"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64"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68"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69"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71"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74"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75"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76"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77"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78"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81"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83"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84"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88"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91"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94"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96"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97"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998"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00"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03"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04"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06"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09"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10"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11"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12"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13"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14"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15"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16"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19"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23"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25"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26"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27"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28"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29"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30"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32"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33"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35"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37"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39"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40"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41"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42"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43"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48" authorId="0" shapeId="0">
      <text>
        <r>
          <rPr>
            <sz val="8"/>
            <color indexed="81"/>
            <rFont val="Tahoma"/>
            <family val="2"/>
            <charset val="162"/>
          </rPr>
          <t xml:space="preserve">Destekleme D.B:
55 056 Ha alanda Arazi Toplulaştırma ve TİGH Projelerinin yürütülmesi ve 1 170 km. tarla içi yol yapım işi. İhale Tarihi-Saati:01.12.2009-10:30
</t>
        </r>
      </text>
    </comment>
    <comment ref="I1055" authorId="0" shapeId="0">
      <text>
        <r>
          <rPr>
            <sz val="8"/>
            <color indexed="81"/>
            <rFont val="Tahoma"/>
            <family val="2"/>
            <charset val="162"/>
          </rPr>
          <t xml:space="preserve">Destekleme D.B:
24 014 Ha alanda Arazi Toplulaştırma ve TİGH Projelerinin yürütülmesi ve 563 km. tarla içi yol yapım işi. İhale Tarihi-Saati:19.06.2009-10:00
</t>
        </r>
      </text>
    </comment>
    <comment ref="I1056" authorId="0" shapeId="0">
      <text>
        <r>
          <rPr>
            <sz val="8"/>
            <color indexed="81"/>
            <rFont val="Tahoma"/>
            <family val="2"/>
            <charset val="162"/>
          </rPr>
          <t xml:space="preserve">Destekleme D.B:
22324 Ha alanda Arazi Toplulaştırma ve TİGH Projelerinin yürütülmesi ve 174 km. tarla içi yol yapım işi.İhale Tarihi-Saati:11.06.2009-10:00
</t>
        </r>
      </text>
    </comment>
    <comment ref="I1057" authorId="0" shapeId="0">
      <text>
        <r>
          <rPr>
            <sz val="8"/>
            <color indexed="81"/>
            <rFont val="Tahoma"/>
            <family val="2"/>
            <charset val="162"/>
          </rPr>
          <t xml:space="preserve">Destekleme D.B:
22324 Ha alanda Arazi Toplulaştırma ve TİGH Projelerinin yürütülmesi ve 174 km. tarla içi yol yapım işi.İhale Tarihi-Saati:11.06.2009-10:00
</t>
        </r>
      </text>
    </comment>
    <comment ref="I1064" authorId="0" shapeId="0">
      <text>
        <r>
          <rPr>
            <sz val="8"/>
            <color indexed="81"/>
            <rFont val="Tahoma"/>
            <family val="2"/>
            <charset val="162"/>
          </rPr>
          <t xml:space="preserve">Destekleme D.B:
23 008 Ha alanda Arazi Toplulaştırma ve TİGH Projelerinin yürütülmesi ve 520 km. tarla içi yol yapım işi.İhale Tarihi-Saati:25.06.2009-10:00
</t>
        </r>
      </text>
    </comment>
    <comment ref="I1072" authorId="0" shapeId="0">
      <text>
        <r>
          <rPr>
            <sz val="8"/>
            <color indexed="81"/>
            <rFont val="Tahoma"/>
            <family val="2"/>
            <charset val="162"/>
          </rPr>
          <t xml:space="preserve">Destekleme D.B:
24 014 Ha alanda Arazi Toplulaştırma ve TİGH Projelerinin yürütülmesi ve 563 km. tarla içi yol yapım işi. İhale Tarihi-Saati:19.06.2009-10:00
</t>
        </r>
      </text>
    </comment>
    <comment ref="I1073" authorId="0" shapeId="0">
      <text>
        <r>
          <rPr>
            <sz val="8"/>
            <color indexed="81"/>
            <rFont val="Tahoma"/>
            <family val="2"/>
            <charset val="162"/>
          </rPr>
          <t xml:space="preserve">Destekleme D.B:
24 014 Ha alanda Arazi Toplulaştırma ve TİGH Projelerinin yürütülmesi ve 563 km. tarla içi yol yapım işi. İhale Tarihi-Saati:19.06.2009-10:00
</t>
        </r>
      </text>
    </comment>
    <comment ref="I1074" authorId="0" shapeId="0">
      <text>
        <r>
          <rPr>
            <sz val="8"/>
            <color indexed="81"/>
            <rFont val="Tahoma"/>
            <family val="2"/>
            <charset val="162"/>
          </rPr>
          <t xml:space="preserve">Destekleme D.B:
13 172 Ha alanda Arazi Toplulaştırma ve TİGH Projelerinin yürütülmesi ve 306 km. tarla içi yol yapım işi. İhale Tarihi-Saati:01.06.2009-14:30
</t>
        </r>
      </text>
    </comment>
    <comment ref="I1076" authorId="0" shapeId="0">
      <text>
        <r>
          <rPr>
            <sz val="8"/>
            <color indexed="81"/>
            <rFont val="Tahoma"/>
            <family val="2"/>
            <charset val="162"/>
          </rPr>
          <t xml:space="preserve">Destekleme D.B:
22324 Ha alanda Arazi Toplulaştırma ve TİGH Projelerinin yürütülmesi ve 174 km. tarla içi yol yapım işi.İhale Tarihi-Saati:11.06.2009-10:00
</t>
        </r>
      </text>
    </comment>
    <comment ref="I1077" authorId="0" shapeId="0">
      <text>
        <r>
          <rPr>
            <sz val="8"/>
            <color indexed="81"/>
            <rFont val="Tahoma"/>
            <family val="2"/>
            <charset val="162"/>
          </rPr>
          <t xml:space="preserve">Destekleme D.B:
24 014 Ha alanda Arazi Toplulaştırma ve TİGH Projelerinin yürütülmesi ve 563 km. tarla içi yol yapım işi. İhale Tarihi-Saati:19.06.2009-10:00
</t>
        </r>
      </text>
    </comment>
    <comment ref="I1079" authorId="0" shapeId="0">
      <text>
        <r>
          <rPr>
            <sz val="8"/>
            <color indexed="81"/>
            <rFont val="Tahoma"/>
            <family val="2"/>
            <charset val="162"/>
          </rPr>
          <t xml:space="preserve">Destekleme D.B:
27 013 Ha alanda Arazi Toplulaştırma ve TİGH Projelerinin yürütülmesi ve 466 km. tarla içi yol yapım işi. İhale Tarihi-Saati:09.12.2009-10:00
</t>
        </r>
      </text>
    </comment>
    <comment ref="I1083" authorId="0" shapeId="0">
      <text>
        <r>
          <rPr>
            <sz val="8"/>
            <color indexed="81"/>
            <rFont val="Tahoma"/>
            <family val="2"/>
            <charset val="162"/>
          </rPr>
          <t xml:space="preserve">Destekleme D.B:
27 013 Ha alanda Arazi Toplulaştırma ve TİGH Projelerinin yürütülmesi ve 466 km. tarla içi yol yapım işi. İhale Tarihi-Saati:09.12.2009-10:00
</t>
        </r>
      </text>
    </comment>
    <comment ref="I1085" authorId="0" shapeId="0">
      <text>
        <r>
          <rPr>
            <sz val="8"/>
            <color indexed="81"/>
            <rFont val="Tahoma"/>
            <family val="2"/>
            <charset val="162"/>
          </rPr>
          <t xml:space="preserve">Destekleme D.B:
13 172 Ha alanda Arazi Toplulaştırma ve TİGH Projelerinin yürütülmesi ve 306 km. tarla içi yol yapım işi. İhale Tarihi-Saati:01.06.2009-14:30
</t>
        </r>
      </text>
    </comment>
    <comment ref="I1086" authorId="0" shapeId="0">
      <text>
        <r>
          <rPr>
            <sz val="8"/>
            <color indexed="81"/>
            <rFont val="Tahoma"/>
            <family val="2"/>
            <charset val="162"/>
          </rPr>
          <t xml:space="preserve">Destekleme D.B:
24 014 Ha alanda Arazi Toplulaştırma ve TİGH Projelerinin yürütülmesi ve 563 km. tarla içi yol yapım işi. İhale Tarihi-Saati:19.06.2009-10:00
</t>
        </r>
      </text>
    </comment>
    <comment ref="I1090" authorId="0" shapeId="0">
      <text>
        <r>
          <rPr>
            <sz val="8"/>
            <color indexed="81"/>
            <rFont val="Tahoma"/>
            <family val="2"/>
            <charset val="162"/>
          </rPr>
          <t xml:space="preserve">Destekleme D.B:
22324 Ha alanda Arazi Toplulaştırma ve TİGH Projelerinin yürütülmesi ve 174 km. tarla içi yol yapım işi.İhale Tarihi-Saati:11.06.2009-10:00
</t>
        </r>
      </text>
    </comment>
    <comment ref="I1091" authorId="0" shapeId="0">
      <text>
        <r>
          <rPr>
            <sz val="8"/>
            <color indexed="81"/>
            <rFont val="Tahoma"/>
            <family val="2"/>
            <charset val="162"/>
          </rPr>
          <t xml:space="preserve">Destekleme D.B:
23 008 Ha alanda Arazi Toplulaştırma ve TİGH Projelerinin yürütülmesi ve 520 km. tarla içi yol yapım işi.İhale Tarihi-Saati:25.06.2009-10:00
</t>
        </r>
      </text>
    </comment>
    <comment ref="I1093" authorId="0" shapeId="0">
      <text>
        <r>
          <rPr>
            <sz val="8"/>
            <color indexed="81"/>
            <rFont val="Tahoma"/>
            <family val="2"/>
            <charset val="162"/>
          </rPr>
          <t xml:space="preserve">Destekleme D.B:
24 014 Ha alanda Arazi Toplulaştırma ve TİGH Projelerinin yürütülmesi ve 563 km. tarla içi yol yapım işi. İhale Tarihi-Saati:19.06.2009-10:00
</t>
        </r>
      </text>
    </comment>
    <comment ref="I1097" authorId="0" shapeId="0">
      <text>
        <r>
          <rPr>
            <sz val="8"/>
            <color indexed="81"/>
            <rFont val="Tahoma"/>
            <family val="2"/>
            <charset val="162"/>
          </rPr>
          <t xml:space="preserve">Destekleme D.B:
23 008 Ha alanda Arazi Toplulaştırma ve TİGH Projelerinin yürütülmesi ve 520 km. tarla içi yol yapım işi.İhale Tarihi-Saati:25.06.2009-10:00
</t>
        </r>
      </text>
    </comment>
    <comment ref="I1099" authorId="0" shapeId="0">
      <text>
        <r>
          <rPr>
            <sz val="8"/>
            <color indexed="81"/>
            <rFont val="Tahoma"/>
            <family val="2"/>
            <charset val="162"/>
          </rPr>
          <t xml:space="preserve">Destekleme D.B:
23 008 Ha alanda Arazi Toplulaştırma ve TİGH Projelerinin yürütülmesi ve 520 km. tarla içi yol yapım işi.İhale Tarihi-Saati:25.06.2009-10:00
</t>
        </r>
      </text>
    </comment>
    <comment ref="I1102" authorId="0" shapeId="0">
      <text>
        <r>
          <rPr>
            <sz val="8"/>
            <color indexed="81"/>
            <rFont val="Tahoma"/>
            <family val="2"/>
            <charset val="162"/>
          </rPr>
          <t xml:space="preserve">Destekleme D.B:
24 014 Ha alanda Arazi Toplulaştırma ve TİGH Projelerinin yürütülmesi ve 563 km. tarla içi yol yapım işi. İhale Tarihi-Saati:19.06.2009-10:00
</t>
        </r>
      </text>
    </comment>
    <comment ref="I1105" authorId="0" shapeId="0">
      <text>
        <r>
          <rPr>
            <sz val="8"/>
            <color indexed="81"/>
            <rFont val="Tahoma"/>
            <family val="2"/>
            <charset val="162"/>
          </rPr>
          <t xml:space="preserve">Destekleme D.B:
13 172 Ha alanda Arazi Toplulaştırma ve TİGH Projelerinin yürütülmesi ve 306 km. tarla içi yol yapım işi. İhale Tarihi-Saati:01.06.2009-14:30
</t>
        </r>
      </text>
    </comment>
    <comment ref="I1106" authorId="0" shapeId="0">
      <text>
        <r>
          <rPr>
            <sz val="8"/>
            <color indexed="81"/>
            <rFont val="Tahoma"/>
            <family val="2"/>
            <charset val="162"/>
          </rPr>
          <t xml:space="preserve">Destekleme D.B:
24 014 Ha alanda Arazi Toplulaştırma ve TİGH Projelerinin yürütülmesi ve 563 km. tarla içi yol yapım işi. İhale Tarihi-Saati:19.06.2009-10:00
</t>
        </r>
      </text>
    </comment>
  </commentList>
</comments>
</file>

<file path=xl/comments27.xml><?xml version="1.0" encoding="utf-8"?>
<comments xmlns="http://schemas.openxmlformats.org/spreadsheetml/2006/main">
  <authors>
    <author>mkizil</author>
  </authors>
  <commentList>
    <comment ref="I3"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4"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5"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6"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7"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8"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9"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10"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11"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12"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13"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14"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15" authorId="0" shapeId="0">
      <text>
        <r>
          <rPr>
            <sz val="8"/>
            <color indexed="81"/>
            <rFont val="Tahoma"/>
            <family val="2"/>
            <charset val="162"/>
          </rPr>
          <t xml:space="preserve">Destekleme D.B:
5 300 Ha alanda Arazi Toplulaştırma ve TİGH Projelerinin yürütülmesi ve 59  km. tarla içi yol yapım işi.İhale Tarihi-Saati:23.09.2010-14:00
</t>
        </r>
      </text>
    </comment>
    <comment ref="I22" authorId="0" shapeId="0">
      <text>
        <r>
          <rPr>
            <sz val="8"/>
            <color indexed="81"/>
            <rFont val="Tahoma"/>
            <family val="2"/>
            <charset val="162"/>
          </rPr>
          <t>Destekleme D.B:
Toplulaştırma alanlarında ağaç sökme ve kazı dolgu işi.İhale Tarihi-Saati:30.12.2009-14:00</t>
        </r>
      </text>
    </comment>
    <comment ref="I23" authorId="0" shapeId="0">
      <text>
        <r>
          <rPr>
            <sz val="8"/>
            <color indexed="81"/>
            <rFont val="Tahoma"/>
            <family val="2"/>
            <charset val="162"/>
          </rPr>
          <t>Destekleme D.B:
Toplulaştırma alanlarında ağaç sökme ve kazı dolgu işi.İhale Tarihi-Saati:30.12.2009-14:00</t>
        </r>
      </text>
    </comment>
    <comment ref="I24" authorId="0" shapeId="0">
      <text>
        <r>
          <rPr>
            <sz val="8"/>
            <color indexed="81"/>
            <rFont val="Tahoma"/>
            <family val="2"/>
            <charset val="162"/>
          </rPr>
          <t>Destekleme D.B:
Toplulaştırma alanlarında ağaç sökme ve kazı dolgu işi.İhale Tarihi-Saati:30.12.2009-14:00</t>
        </r>
      </text>
    </comment>
  </commentList>
</comments>
</file>

<file path=xl/comments28.xml><?xml version="1.0" encoding="utf-8"?>
<comments xmlns="http://schemas.openxmlformats.org/spreadsheetml/2006/main">
  <authors>
    <author>Mesut Bürak KIZIL</author>
    <author>mkizilkaya</author>
  </authors>
  <commentList>
    <comment ref="E2"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3"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4"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5"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6"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7"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8"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9"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10"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11"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12"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13"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14"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15"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16"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17"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18"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19"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20"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21"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22"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23"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24"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25"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26"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27"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28"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29"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E30" authorId="0" shapeId="0">
      <text>
        <r>
          <rPr>
            <b/>
            <sz val="9"/>
            <color indexed="81"/>
            <rFont val="Tahoma"/>
            <family val="2"/>
            <charset val="162"/>
          </rPr>
          <t>Mesut Burak KIZIL:
5403 sayılı kanun kapsamından çıkarılıp,3083 sayılı kanun kapsamına alınan</t>
        </r>
        <r>
          <rPr>
            <sz val="9"/>
            <color indexed="81"/>
            <rFont val="Tahoma"/>
            <family val="2"/>
            <charset val="162"/>
          </rPr>
          <t xml:space="preserve">
</t>
        </r>
      </text>
    </comment>
    <comment ref="C93" authorId="1" shapeId="0">
      <text>
        <r>
          <rPr>
            <sz val="8"/>
            <color indexed="81"/>
            <rFont val="Tahoma"/>
            <family val="2"/>
            <charset val="162"/>
          </rPr>
          <t xml:space="preserve">M.B.KIZIL:
Uygulama Alanı Dışına Çıkarılan Parseller
1-676
2-1042
3-1043
</t>
        </r>
      </text>
    </comment>
    <comment ref="E195" authorId="1" shapeId="0">
      <text>
        <r>
          <rPr>
            <b/>
            <sz val="8"/>
            <color indexed="81"/>
            <rFont val="Tahoma"/>
            <family val="2"/>
            <charset val="162"/>
          </rPr>
          <t>M.B.KIZIL
Uygulama Alanı Dışına Çıkarılan Parseller
1-357
2-360</t>
        </r>
        <r>
          <rPr>
            <sz val="8"/>
            <color indexed="81"/>
            <rFont val="Tahoma"/>
            <family val="2"/>
            <charset val="162"/>
          </rPr>
          <t xml:space="preserve">
</t>
        </r>
      </text>
    </comment>
  </commentList>
</comments>
</file>

<file path=xl/comments3.xml><?xml version="1.0" encoding="utf-8"?>
<comments xmlns="http://schemas.openxmlformats.org/spreadsheetml/2006/main">
  <authors>
    <author>mkizil</author>
  </authors>
  <commentList>
    <comment ref="I3" authorId="0" shapeId="0">
      <text>
        <r>
          <rPr>
            <sz val="8"/>
            <color indexed="81"/>
            <rFont val="Tahoma"/>
            <family val="2"/>
            <charset val="162"/>
          </rPr>
          <t xml:space="preserve">Destekleme D.B:
17,38 km. açık kanal, 105,38 km. basınçlı sulama şebekesi inşaatı ve tamamlayıcı tesisler yapım işi. İhale Tarihi-Saati: 14.08.2009-14:30
</t>
        </r>
      </text>
    </comment>
    <comment ref="I4" authorId="0" shapeId="0">
      <text>
        <r>
          <rPr>
            <sz val="8"/>
            <color indexed="81"/>
            <rFont val="Tahoma"/>
            <family val="2"/>
            <charset val="162"/>
          </rPr>
          <t xml:space="preserve">Destekleme D.B:
17,38 km. açık kanal, 105,38 km. basınçlı sulama şebekesi inşaatı ve tamamlayıcı tesisler yapım işi. İhale Tarihi-Saati: 14.08.2009-14:30
</t>
        </r>
      </text>
    </comment>
    <comment ref="I5" authorId="0" shapeId="0">
      <text>
        <r>
          <rPr>
            <sz val="8"/>
            <color indexed="81"/>
            <rFont val="Tahoma"/>
            <family val="2"/>
            <charset val="162"/>
          </rPr>
          <t xml:space="preserve">Destekleme D.B:
17,38 km. açık kanal, 105,38 km. basınçlı sulama şebekesi inşaatı ve tamamlayıcı tesisler yapım işi. İhale Tarihi-Saati: 14.08.2009-14:30
</t>
        </r>
      </text>
    </comment>
    <comment ref="I6" authorId="0" shapeId="0">
      <text>
        <r>
          <rPr>
            <sz val="8"/>
            <color indexed="81"/>
            <rFont val="Tahoma"/>
            <family val="2"/>
            <charset val="162"/>
          </rPr>
          <t xml:space="preserve">Destekleme D.B:
17,38 km. açık kanal, 105,38 km. basınçlı sulama şebekesi inşaatı ve tamamlayıcı tesisler yapım işi. İhale Tarihi-Saati: 14.08.2009-14:30
</t>
        </r>
      </text>
    </comment>
    <comment ref="I7" authorId="0" shapeId="0">
      <text>
        <r>
          <rPr>
            <sz val="8"/>
            <color indexed="81"/>
            <rFont val="Tahoma"/>
            <family val="2"/>
            <charset val="162"/>
          </rPr>
          <t xml:space="preserve">Destekleme D.B:
17,38 km. açık kanal, 105,38 km. basınçlı sulama şebekesi inşaatı ve tamamlayıcı tesisler yapım işi. İhale Tarihi-Saati: 14.08.2009-14:30
</t>
        </r>
      </text>
    </comment>
    <comment ref="I9" authorId="0" shapeId="0">
      <text>
        <r>
          <rPr>
            <sz val="8"/>
            <color indexed="81"/>
            <rFont val="Tahoma"/>
            <family val="2"/>
            <charset val="162"/>
          </rPr>
          <t xml:space="preserve">Destekleme D.B:
17,38 km. açık kanal, 105,38 km. basınçlı sulama şebekesi inşaatı ve tamamlayıcı tesisler yapım işi. İhale Tarihi-Saati: 14.08.2009-14:30
</t>
        </r>
      </text>
    </comment>
  </commentList>
</comments>
</file>

<file path=xl/comments4.xml><?xml version="1.0" encoding="utf-8"?>
<comments xmlns="http://schemas.openxmlformats.org/spreadsheetml/2006/main">
  <authors>
    <author>mkizilkaya</author>
    <author>Mesut Bürak KIZIL</author>
  </authors>
  <commentList>
    <comment ref="E100" authorId="0" shapeId="0">
      <text>
        <r>
          <rPr>
            <b/>
            <sz val="8"/>
            <color indexed="81"/>
            <rFont val="Tahoma"/>
            <family val="2"/>
            <charset val="162"/>
          </rPr>
          <t>mkizil:</t>
        </r>
        <r>
          <rPr>
            <sz val="8"/>
            <color indexed="81"/>
            <rFont val="Tahoma"/>
            <family val="2"/>
            <charset val="162"/>
          </rPr>
          <t xml:space="preserve">
ilgili parseller</t>
        </r>
      </text>
    </comment>
    <comment ref="E105" authorId="0" shapeId="0">
      <text>
        <r>
          <rPr>
            <b/>
            <sz val="8"/>
            <color indexed="81"/>
            <rFont val="Tahoma"/>
            <family val="2"/>
            <charset val="162"/>
          </rPr>
          <t>mkizil:
ilgili parseller</t>
        </r>
        <r>
          <rPr>
            <sz val="8"/>
            <color indexed="81"/>
            <rFont val="Tahoma"/>
            <family val="2"/>
            <charset val="162"/>
          </rPr>
          <t xml:space="preserve">
</t>
        </r>
      </text>
    </comment>
    <comment ref="E107" authorId="0" shapeId="0">
      <text>
        <r>
          <rPr>
            <b/>
            <sz val="8"/>
            <color indexed="81"/>
            <rFont val="Tahoma"/>
            <family val="2"/>
            <charset val="162"/>
          </rPr>
          <t>mkizil:</t>
        </r>
        <r>
          <rPr>
            <sz val="8"/>
            <color indexed="81"/>
            <rFont val="Tahoma"/>
            <family val="2"/>
            <charset val="162"/>
          </rPr>
          <t xml:space="preserve">
ilgili parseller</t>
        </r>
      </text>
    </comment>
    <comment ref="E109" authorId="0" shapeId="0">
      <text>
        <r>
          <rPr>
            <b/>
            <sz val="8"/>
            <color indexed="81"/>
            <rFont val="Tahoma"/>
            <family val="2"/>
            <charset val="162"/>
          </rPr>
          <t>mkizil:
ilgili parseller</t>
        </r>
        <r>
          <rPr>
            <sz val="8"/>
            <color indexed="81"/>
            <rFont val="Tahoma"/>
            <family val="2"/>
            <charset val="162"/>
          </rPr>
          <t xml:space="preserve">
</t>
        </r>
      </text>
    </comment>
    <comment ref="E114" authorId="0" shapeId="0">
      <text>
        <r>
          <rPr>
            <b/>
            <sz val="8"/>
            <color indexed="81"/>
            <rFont val="Tahoma"/>
            <family val="2"/>
            <charset val="162"/>
          </rPr>
          <t>mkizil:
ilgili parseller</t>
        </r>
        <r>
          <rPr>
            <sz val="8"/>
            <color indexed="81"/>
            <rFont val="Tahoma"/>
            <family val="2"/>
            <charset val="162"/>
          </rPr>
          <t xml:space="preserve">
</t>
        </r>
      </text>
    </comment>
    <comment ref="E115" authorId="0" shapeId="0">
      <text>
        <r>
          <rPr>
            <b/>
            <sz val="8"/>
            <color indexed="81"/>
            <rFont val="Tahoma"/>
            <family val="2"/>
            <charset val="162"/>
          </rPr>
          <t>mkizil:
ilgili parseller</t>
        </r>
        <r>
          <rPr>
            <sz val="8"/>
            <color indexed="81"/>
            <rFont val="Tahoma"/>
            <family val="2"/>
            <charset val="162"/>
          </rPr>
          <t xml:space="preserve">
</t>
        </r>
      </text>
    </comment>
    <comment ref="E117" authorId="0" shapeId="0">
      <text>
        <r>
          <rPr>
            <b/>
            <sz val="8"/>
            <color indexed="81"/>
            <rFont val="Tahoma"/>
            <family val="2"/>
            <charset val="162"/>
          </rPr>
          <t>mkizil:
ilgili parseller</t>
        </r>
        <r>
          <rPr>
            <sz val="8"/>
            <color indexed="81"/>
            <rFont val="Tahoma"/>
            <family val="2"/>
            <charset val="162"/>
          </rPr>
          <t xml:space="preserve">
</t>
        </r>
      </text>
    </comment>
    <comment ref="E120" authorId="0" shapeId="0">
      <text>
        <r>
          <rPr>
            <b/>
            <sz val="8"/>
            <color indexed="81"/>
            <rFont val="Tahoma"/>
            <family val="2"/>
            <charset val="162"/>
          </rPr>
          <t>mkizil:
ilgili parseller</t>
        </r>
        <r>
          <rPr>
            <sz val="8"/>
            <color indexed="81"/>
            <rFont val="Tahoma"/>
            <family val="2"/>
            <charset val="162"/>
          </rPr>
          <t xml:space="preserve">
</t>
        </r>
      </text>
    </comment>
    <comment ref="E122" authorId="1" shapeId="0">
      <text>
        <r>
          <rPr>
            <b/>
            <sz val="9"/>
            <color indexed="81"/>
            <rFont val="Tahoma"/>
            <family val="2"/>
            <charset val="162"/>
          </rPr>
          <t>Mesut Burak KIZIL:</t>
        </r>
        <r>
          <rPr>
            <sz val="9"/>
            <color indexed="81"/>
            <rFont val="Tahoma"/>
            <family val="2"/>
            <charset val="162"/>
          </rPr>
          <t xml:space="preserve">
ilgili parseller</t>
        </r>
      </text>
    </comment>
    <comment ref="E123" authorId="0" shapeId="0">
      <text>
        <r>
          <rPr>
            <b/>
            <sz val="8"/>
            <color indexed="81"/>
            <rFont val="Tahoma"/>
            <family val="2"/>
            <charset val="162"/>
          </rPr>
          <t>mkizil:
ilgili parseller</t>
        </r>
        <r>
          <rPr>
            <sz val="8"/>
            <color indexed="81"/>
            <rFont val="Tahoma"/>
            <family val="2"/>
            <charset val="162"/>
          </rPr>
          <t xml:space="preserve">
</t>
        </r>
      </text>
    </comment>
    <comment ref="E124" authorId="0" shapeId="0">
      <text>
        <r>
          <rPr>
            <b/>
            <sz val="8"/>
            <color indexed="81"/>
            <rFont val="Tahoma"/>
            <family val="2"/>
            <charset val="162"/>
          </rPr>
          <t>mkizil:</t>
        </r>
        <r>
          <rPr>
            <sz val="8"/>
            <color indexed="81"/>
            <rFont val="Tahoma"/>
            <family val="2"/>
            <charset val="162"/>
          </rPr>
          <t xml:space="preserve">
ilgili parseller</t>
        </r>
      </text>
    </comment>
  </commentList>
</comments>
</file>

<file path=xl/comments5.xml><?xml version="1.0" encoding="utf-8"?>
<comments xmlns="http://schemas.openxmlformats.org/spreadsheetml/2006/main">
  <authors>
    <author>mkizilkaya</author>
    <author>mkizil</author>
  </authors>
  <commentList>
    <comment ref="C6" authorId="0" shapeId="0">
      <text>
        <r>
          <rPr>
            <sz val="8"/>
            <color indexed="81"/>
            <rFont val="Tahoma"/>
            <family val="2"/>
            <charset val="162"/>
          </rPr>
          <t xml:space="preserve">M.B.KIZIL:
Uygulama Alanı Dışına Çıkarılan Parseller
1-676
2-1042
3-1043
</t>
        </r>
      </text>
    </comment>
    <comment ref="H12"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13"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14"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15"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16"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17"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18"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19"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20"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21"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22"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23"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24"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25"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26" authorId="1" shapeId="0">
      <text>
        <r>
          <rPr>
            <sz val="8"/>
            <color indexed="81"/>
            <rFont val="Tahoma"/>
            <family val="2"/>
            <charset val="162"/>
          </rPr>
          <t xml:space="preserve">Destekleme D.B:
TİGH,Arazi Tesviyesi ve Sanat Yapıları Projelerinin yürütülmesi, 331 km. tarla içi yol yapım işi. İhale Tarihi-Saati:15.09.2010-10:30
</t>
        </r>
      </text>
    </comment>
    <comment ref="H36" authorId="1" shapeId="0">
      <text>
        <r>
          <rPr>
            <sz val="8"/>
            <color indexed="81"/>
            <rFont val="Tahoma"/>
            <family val="2"/>
            <charset val="162"/>
          </rPr>
          <t xml:space="preserve">Destekleme D.B:
Arazi Toplulaştırma , TİGH Projelerinin yürütülmesi ve 239 km. tarla içi yol yapım işi. İhale Tarihi-Saati:29.07.2009-10:00
</t>
        </r>
      </text>
    </comment>
    <comment ref="H41" authorId="1" shapeId="0">
      <text>
        <r>
          <rPr>
            <sz val="8"/>
            <color indexed="81"/>
            <rFont val="Tahoma"/>
            <family val="2"/>
            <charset val="162"/>
          </rPr>
          <t xml:space="preserve">Destekleme D.B:
Arazi Toplulaştırma , TİGH Projelerinin yürütülmesi ve 239 km. tarla içi yol yapım işi. İhale Tarihi-Saati:29.07.2009-10:00
</t>
        </r>
      </text>
    </comment>
    <comment ref="H44" authorId="1" shapeId="0">
      <text>
        <r>
          <rPr>
            <sz val="8"/>
            <color indexed="81"/>
            <rFont val="Tahoma"/>
            <family val="2"/>
            <charset val="162"/>
          </rPr>
          <t xml:space="preserve">Destekleme D.B:
Arazi Toplulaştırma , TİGH Projelerinin yürütülmesi ve 239 km. tarla içi yol yapım işi. İhale Tarihi-Saati:29.07.2009-10:00
</t>
        </r>
      </text>
    </comment>
    <comment ref="H49" authorId="1" shapeId="0">
      <text>
        <r>
          <rPr>
            <sz val="8"/>
            <color indexed="81"/>
            <rFont val="Tahoma"/>
            <family val="2"/>
            <charset val="162"/>
          </rPr>
          <t xml:space="preserve">Destekleme D.B:
Arazi Toplulaştırma , TİGH Projelerinin yürütülmesi ve 239 km. tarla içi yol yapım işi. İhale Tarihi-Saati:29.07.2009-10:00
</t>
        </r>
      </text>
    </comment>
    <comment ref="H55" authorId="1" shapeId="0">
      <text>
        <r>
          <rPr>
            <sz val="8"/>
            <color indexed="81"/>
            <rFont val="Tahoma"/>
            <family val="2"/>
            <charset val="162"/>
          </rPr>
          <t xml:space="preserve">9 877 Ha alanda Arazi Toplulaştırma ve TİGH Projelerinin yürütülmesi ve 322 km. tarla içi yol yapım işi. İhale Tarihi-Saati:16.09.2010-10:30
</t>
        </r>
      </text>
    </comment>
    <comment ref="H56" authorId="1" shapeId="0">
      <text>
        <r>
          <rPr>
            <sz val="8"/>
            <color indexed="81"/>
            <rFont val="Tahoma"/>
            <family val="2"/>
            <charset val="162"/>
          </rPr>
          <t xml:space="preserve">9 877 Ha alanda Arazi Toplulaştırma ve TİGH Projelerinin yürütülmesi ve 322 km. tarla içi yol yapım işi. İhale Tarihi-Saati:16.09.2010-10:30
</t>
        </r>
      </text>
    </comment>
    <comment ref="H57" authorId="1" shapeId="0">
      <text>
        <r>
          <rPr>
            <sz val="8"/>
            <color indexed="81"/>
            <rFont val="Tahoma"/>
            <family val="2"/>
            <charset val="162"/>
          </rPr>
          <t xml:space="preserve">9 877 Ha alanda Arazi Toplulaştırma ve TİGH Projelerinin yürütülmesi ve 322 km. tarla içi yol yapım işi. İhale Tarihi-Saati:16.09.2010-10:30
</t>
        </r>
      </text>
    </comment>
    <comment ref="H58" authorId="1" shapeId="0">
      <text>
        <r>
          <rPr>
            <sz val="8"/>
            <color indexed="81"/>
            <rFont val="Tahoma"/>
            <family val="2"/>
            <charset val="162"/>
          </rPr>
          <t xml:space="preserve">9 877 Ha alanda Arazi Toplulaştırma ve TİGH Projelerinin yürütülmesi ve 322 km. tarla içi yol yapım işi. İhale Tarihi-Saati:16.09.2010-10:30
</t>
        </r>
      </text>
    </comment>
    <comment ref="H59" authorId="1" shapeId="0">
      <text>
        <r>
          <rPr>
            <sz val="8"/>
            <color indexed="81"/>
            <rFont val="Tahoma"/>
            <family val="2"/>
            <charset val="162"/>
          </rPr>
          <t xml:space="preserve">9 877 Ha alanda Arazi Toplulaştırma ve TİGH Projelerinin yürütülmesi ve 322 km. tarla içi yol yapım işi. İhale Tarihi-Saati:16.09.2010-10:30
</t>
        </r>
      </text>
    </comment>
    <comment ref="H60" authorId="1" shapeId="0">
      <text>
        <r>
          <rPr>
            <sz val="8"/>
            <color indexed="81"/>
            <rFont val="Tahoma"/>
            <family val="2"/>
            <charset val="162"/>
          </rPr>
          <t xml:space="preserve">9 877 Ha alanda Arazi Toplulaştırma ve TİGH Projelerinin yürütülmesi ve 322 km. tarla içi yol yapım işi. İhale Tarihi-Saati:16.09.2010-10:30
</t>
        </r>
      </text>
    </comment>
    <comment ref="H61" authorId="1" shapeId="0">
      <text>
        <r>
          <rPr>
            <sz val="8"/>
            <color indexed="81"/>
            <rFont val="Tahoma"/>
            <family val="2"/>
            <charset val="162"/>
          </rPr>
          <t xml:space="preserve">9 877 Ha alanda Arazi Toplulaştırma ve TİGH Projelerinin yürütülmesi ve 322 km. tarla içi yol yapım işi. İhale Tarihi-Saati:16.09.2010-10:30
</t>
        </r>
      </text>
    </comment>
    <comment ref="H62" authorId="1" shapeId="0">
      <text>
        <r>
          <rPr>
            <sz val="8"/>
            <color indexed="81"/>
            <rFont val="Tahoma"/>
            <family val="2"/>
            <charset val="162"/>
          </rPr>
          <t xml:space="preserve">9 877 Ha alanda Arazi Toplulaştırma ve TİGH Projelerinin yürütülmesi ve 322 km. tarla içi yol yapım işi. İhale Tarihi-Saati:16.09.2010-10:30
</t>
        </r>
      </text>
    </comment>
    <comment ref="H67" authorId="1" shapeId="0">
      <text>
        <r>
          <rPr>
            <sz val="8"/>
            <color indexed="81"/>
            <rFont val="Tahoma"/>
            <family val="2"/>
            <charset val="162"/>
          </rPr>
          <t xml:space="preserve">Destekleme D.B:
Arazi Toplulaştırma , TİGH Projelerinin yürütülmesi ve 239 km. tarla içi yol yapım işi. İhale Tarihi-Saati:29.07.2009-10:00
</t>
        </r>
      </text>
    </comment>
    <comment ref="H68" authorId="1" shapeId="0">
      <text>
        <r>
          <rPr>
            <sz val="8"/>
            <color indexed="81"/>
            <rFont val="Tahoma"/>
            <family val="2"/>
            <charset val="162"/>
          </rPr>
          <t xml:space="preserve">Destekleme D.B:
Arazi Toplulaştırma , TİGH Projelerinin yürütülmesi ve 239 km. tarla içi yol yapım işi. İhale Tarihi-Saati:29.07.2009-10:00
</t>
        </r>
      </text>
    </comment>
    <comment ref="H69" authorId="1" shapeId="0">
      <text>
        <r>
          <rPr>
            <sz val="8"/>
            <color indexed="81"/>
            <rFont val="Tahoma"/>
            <family val="2"/>
            <charset val="162"/>
          </rPr>
          <t xml:space="preserve">Destekleme D.B:
Arazi Toplulaştırma , TİGH Projelerinin yürütülmesi ve 239 km. tarla içi yol yapım işi. İhale Tarihi-Saati:29.07.2009-10:00
</t>
        </r>
      </text>
    </comment>
    <comment ref="H70" authorId="1" shapeId="0">
      <text>
        <r>
          <rPr>
            <sz val="8"/>
            <color indexed="81"/>
            <rFont val="Tahoma"/>
            <family val="2"/>
            <charset val="162"/>
          </rPr>
          <t xml:space="preserve">Destekleme D.B:
Arazi Toplulaştırma , TİGH Projelerinin yürütülmesi ve 239 km. tarla içi yol yapım işi. İhale Tarihi-Saati:29.07.2009-10:00
</t>
        </r>
      </text>
    </comment>
    <comment ref="H71" authorId="1" shapeId="0">
      <text>
        <r>
          <rPr>
            <sz val="8"/>
            <color indexed="81"/>
            <rFont val="Tahoma"/>
            <family val="2"/>
            <charset val="162"/>
          </rPr>
          <t xml:space="preserve">Destekleme D.B:
Arazi Toplulaştırma , TİGH Projelerinin yürütülmesi ve 239 km. tarla içi yol yapım işi. İhale Tarihi-Saati:29.07.2009-10:00
</t>
        </r>
      </text>
    </comment>
  </commentList>
</comments>
</file>

<file path=xl/comments6.xml><?xml version="1.0" encoding="utf-8"?>
<comments xmlns="http://schemas.openxmlformats.org/spreadsheetml/2006/main">
  <authors>
    <author>mkizilkaya</author>
  </authors>
  <commentList>
    <comment ref="F52" authorId="0" shapeId="0">
      <text>
        <r>
          <rPr>
            <b/>
            <sz val="8"/>
            <color indexed="81"/>
            <rFont val="Tahoma"/>
            <family val="2"/>
            <charset val="162"/>
          </rPr>
          <t>mkizil:</t>
        </r>
        <r>
          <rPr>
            <sz val="8"/>
            <color indexed="81"/>
            <rFont val="Tahoma"/>
            <family val="2"/>
            <charset val="162"/>
          </rPr>
          <t xml:space="preserve">
Uygulama Alanı İlan Edilen Parseller
Sıra No  Parsel No
1            181
2            182
3            183
4            184
5            185
6            186
7            187
8            188
9            202
10          203
11          204
</t>
        </r>
      </text>
    </comment>
  </commentList>
</comments>
</file>

<file path=xl/comments7.xml><?xml version="1.0" encoding="utf-8"?>
<comments xmlns="http://schemas.openxmlformats.org/spreadsheetml/2006/main">
  <authors>
    <author>mkizil</author>
  </authors>
  <commentList>
    <comment ref="H4"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5"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6"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7"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8"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10"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11"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13"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15"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17"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19"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21"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23"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 ref="H25" authorId="0" shapeId="0">
      <text>
        <r>
          <rPr>
            <sz val="8"/>
            <color indexed="81"/>
            <rFont val="Tahoma"/>
            <family val="2"/>
            <charset val="162"/>
          </rPr>
          <t xml:space="preserve">Destekleme D.B:
6 572 Ha alanda Arazi Toplulaştırma ve TİGH Projelerinin yürütülmesi ve 180 km. tarla içi yol yapım işi. İhale Tarihi-Saati:29.12.2009-14:00
</t>
        </r>
      </text>
    </comment>
  </commentList>
</comments>
</file>

<file path=xl/comments8.xml><?xml version="1.0" encoding="utf-8"?>
<comments xmlns="http://schemas.openxmlformats.org/spreadsheetml/2006/main">
  <authors>
    <author>mkizil</author>
  </authors>
  <commentList>
    <comment ref="I5" authorId="0" shapeId="0">
      <text>
        <r>
          <rPr>
            <sz val="8"/>
            <color indexed="81"/>
            <rFont val="Tahoma"/>
            <family val="2"/>
            <charset val="162"/>
          </rPr>
          <t xml:space="preserve">Destekleme D.B:
9 115 Ha alanda Arazi Toplulaştırma ve TİGH Projelerinin yürütülmesi ve 421 km. tarla içi yol yapım işi. İhale Tarihi-Saati:17.09.2010-10:30
</t>
        </r>
      </text>
    </comment>
    <comment ref="I11" authorId="0" shapeId="0">
      <text>
        <r>
          <rPr>
            <sz val="8"/>
            <color indexed="81"/>
            <rFont val="Tahoma"/>
            <family val="2"/>
            <charset val="162"/>
          </rPr>
          <t xml:space="preserve">Destekleme D.B:
7 000 Ha alanda Arazi Toplulaştırma ve TİGH Projelerinin yürütülmesi ve 420 km. tarla içi yol yapım işi. İhale Tarihi-Saati:29.12.2009-14:00
</t>
        </r>
      </text>
    </comment>
    <comment ref="I12" authorId="0" shapeId="0">
      <text>
        <r>
          <rPr>
            <sz val="8"/>
            <color indexed="81"/>
            <rFont val="Tahoma"/>
            <family val="2"/>
            <charset val="162"/>
          </rPr>
          <t xml:space="preserve">Destekleme D.B:
7 000 Ha alanda Arazi Toplulaştırma ve TİGH Projelerinin yürütülmesi ve 420 km. tarla içi yol yapım işi. İhale Tarihi-Saati:29.12.2009-14:00
</t>
        </r>
      </text>
    </comment>
    <comment ref="I13" authorId="0" shapeId="0">
      <text>
        <r>
          <rPr>
            <sz val="8"/>
            <color indexed="81"/>
            <rFont val="Tahoma"/>
            <family val="2"/>
            <charset val="162"/>
          </rPr>
          <t xml:space="preserve">Destekleme D.B:
7 000 Ha alanda Arazi Toplulaştırma ve TİGH Projelerinin yürütülmesi ve 420 km. tarla içi yol yapım işi. İhale Tarihi-Saati:29.12.2009-14:00
</t>
        </r>
      </text>
    </comment>
    <comment ref="I14" authorId="0" shapeId="0">
      <text>
        <r>
          <rPr>
            <sz val="8"/>
            <color indexed="81"/>
            <rFont val="Tahoma"/>
            <family val="2"/>
            <charset val="162"/>
          </rPr>
          <t xml:space="preserve">Destekleme D.B:
7 000 Ha alanda Arazi Toplulaştırma ve TİGH Projelerinin yürütülmesi ve 420 km. tarla içi yol yapım işi. İhale Tarihi-Saati:29.12.2009-14:00
</t>
        </r>
      </text>
    </comment>
    <comment ref="I15" authorId="0" shapeId="0">
      <text>
        <r>
          <rPr>
            <sz val="8"/>
            <color indexed="81"/>
            <rFont val="Tahoma"/>
            <family val="2"/>
            <charset val="162"/>
          </rPr>
          <t xml:space="preserve">Destekleme D.B:
7 000 Ha alanda Arazi Toplulaştırma ve TİGH Projelerinin yürütülmesi ve 420 km. tarla içi yol yapım işi. İhale Tarihi-Saati:29.12.2009-14:00
</t>
        </r>
      </text>
    </comment>
    <comment ref="I16" authorId="0" shapeId="0">
      <text>
        <r>
          <rPr>
            <sz val="8"/>
            <color indexed="81"/>
            <rFont val="Tahoma"/>
            <family val="2"/>
            <charset val="162"/>
          </rPr>
          <t xml:space="preserve">Destekleme D.B:
7 000 Ha alanda Arazi Toplulaştırma ve TİGH Projelerinin yürütülmesi ve 420 km. tarla içi yol yapım işi. İhale Tarihi-Saati:29.12.2009-14:00
</t>
        </r>
      </text>
    </comment>
    <comment ref="I17" authorId="0" shapeId="0">
      <text>
        <r>
          <rPr>
            <sz val="8"/>
            <color indexed="81"/>
            <rFont val="Tahoma"/>
            <family val="2"/>
            <charset val="162"/>
          </rPr>
          <t xml:space="preserve">Destekleme D.B:
7 000 Ha alanda Arazi Toplulaştırma ve TİGH Projelerinin yürütülmesi ve 420 km. tarla içi yol yapım işi. İhale Tarihi-Saati:29.12.2009-14:00
</t>
        </r>
      </text>
    </comment>
    <comment ref="I18" authorId="0" shapeId="0">
      <text>
        <r>
          <rPr>
            <sz val="8"/>
            <color indexed="81"/>
            <rFont val="Tahoma"/>
            <family val="2"/>
            <charset val="162"/>
          </rPr>
          <t xml:space="preserve">Destekleme D.B:
7 000 Ha alanda Arazi Toplulaştırma ve TİGH Projelerinin yürütülmesi ve 420 km. tarla içi yol yapım işi. İhale Tarihi-Saati:29.12.2009-14:00
</t>
        </r>
      </text>
    </comment>
    <comment ref="I27" authorId="0" shapeId="0">
      <text>
        <r>
          <rPr>
            <sz val="8"/>
            <color indexed="81"/>
            <rFont val="Tahoma"/>
            <family val="2"/>
            <charset val="162"/>
          </rPr>
          <t xml:space="preserve">Destekleme D.B:
9 115 Ha alanda Arazi Toplulaştırma ve TİGH Projelerinin yürütülmesi ve 421 km. tarla içi yol yapım işi. İhale Tarihi-Saati:17.09.2010-10:30
</t>
        </r>
      </text>
    </comment>
    <comment ref="I28" authorId="0" shapeId="0">
      <text>
        <r>
          <rPr>
            <sz val="8"/>
            <color indexed="81"/>
            <rFont val="Tahoma"/>
            <family val="2"/>
            <charset val="162"/>
          </rPr>
          <t xml:space="preserve">Destekleme D.B:
9 115 Ha alanda Arazi Toplulaştırma ve TİGH Projelerinin yürütülmesi ve 421 km. tarla içi yol yapım işi. İhale Tarihi-Saati:17.09.2010-10:30
</t>
        </r>
      </text>
    </comment>
    <comment ref="I29" authorId="0" shapeId="0">
      <text>
        <r>
          <rPr>
            <sz val="8"/>
            <color indexed="81"/>
            <rFont val="Tahoma"/>
            <family val="2"/>
            <charset val="162"/>
          </rPr>
          <t xml:space="preserve">Destekleme D.B:
9 115 Ha alanda Arazi Toplulaştırma ve TİGH Projelerinin yürütülmesi ve 421 km. tarla içi yol yapım işi. İhale Tarihi-Saati:17.09.2010-10:30
</t>
        </r>
      </text>
    </comment>
  </commentList>
</comments>
</file>

<file path=xl/comments9.xml><?xml version="1.0" encoding="utf-8"?>
<comments xmlns="http://schemas.openxmlformats.org/spreadsheetml/2006/main">
  <authors>
    <author>mkizil</author>
  </authors>
  <commentList>
    <comment ref="H40" authorId="0" shapeId="0">
      <text>
        <r>
          <rPr>
            <sz val="8"/>
            <color indexed="81"/>
            <rFont val="Tahoma"/>
            <family val="2"/>
            <charset val="162"/>
          </rPr>
          <t xml:space="preserve">Destekleme D.B:
11 350 Ha alanda Arazi Toplulaştırma ve TİGH Projelerinin yürütülmesi ve 639 km. tarla içi yol yapım işi. İhale Tarihi-Saati:05.10.2009-10:00
</t>
        </r>
      </text>
    </comment>
    <comment ref="H41" authorId="0" shapeId="0">
      <text>
        <r>
          <rPr>
            <sz val="8"/>
            <color indexed="81"/>
            <rFont val="Tahoma"/>
            <family val="2"/>
            <charset val="162"/>
          </rPr>
          <t xml:space="preserve">Destekleme D.B:
11 350 Ha alanda Arazi Toplulaştırma ve TİGH Projelerinin yürütülmesi ve 639 km. tarla içi yol yapım işi. İhale Tarihi-Saati:05.10.2009-10:00
</t>
        </r>
      </text>
    </comment>
    <comment ref="H42" authorId="0" shapeId="0">
      <text>
        <r>
          <rPr>
            <sz val="8"/>
            <color indexed="81"/>
            <rFont val="Tahoma"/>
            <family val="2"/>
            <charset val="162"/>
          </rPr>
          <t xml:space="preserve">Destekleme D.B:
11 350 Ha alanda Arazi Toplulaştırma ve TİGH Projelerinin yürütülmesi ve 639 km. tarla içi yol yapım işi. İhale Tarihi-Saati:05.10.2009-10:00
</t>
        </r>
      </text>
    </comment>
    <comment ref="H44" authorId="0" shapeId="0">
      <text>
        <r>
          <rPr>
            <sz val="8"/>
            <color indexed="81"/>
            <rFont val="Tahoma"/>
            <family val="2"/>
            <charset val="162"/>
          </rPr>
          <t xml:space="preserve">Destekleme D.B:
11 350 Ha alanda Arazi Toplulaştırma ve TİGH Projelerinin yürütülmesi ve 639 km. tarla içi yol yapım işi. İhale Tarihi-Saati:05.10.2009-10:00
</t>
        </r>
      </text>
    </comment>
    <comment ref="H45" authorId="0" shapeId="0">
      <text>
        <r>
          <rPr>
            <sz val="8"/>
            <color indexed="81"/>
            <rFont val="Tahoma"/>
            <family val="2"/>
            <charset val="162"/>
          </rPr>
          <t xml:space="preserve">Destekleme D.B:
9 950 Ha alanda Arazi Toplulaştırma ve TİGH Projelerinin yürütülmesi ve 433 km. tarla içi yol yapım işi. İhale Tarihi-Saati:06.10.2009-10:00
</t>
        </r>
      </text>
    </comment>
    <comment ref="H50" authorId="0" shapeId="0">
      <text>
        <r>
          <rPr>
            <sz val="8"/>
            <color indexed="81"/>
            <rFont val="Tahoma"/>
            <family val="2"/>
            <charset val="162"/>
          </rPr>
          <t xml:space="preserve">Destekleme D.B:
9 950 Ha alanda Arazi Toplulaştırma ve TİGH Projelerinin yürütülmesi ve 433 km. tarla içi yol yapım işi. İhale Tarihi-Saati:06.10.2009-10:00
</t>
        </r>
      </text>
    </comment>
    <comment ref="H51" authorId="0" shapeId="0">
      <text>
        <r>
          <rPr>
            <sz val="8"/>
            <color indexed="81"/>
            <rFont val="Tahoma"/>
            <family val="2"/>
            <charset val="162"/>
          </rPr>
          <t xml:space="preserve">Destekleme D.B:
11 350 Ha alanda Arazi Toplulaştırma ve TİGH Projelerinin yürütülmesi ve 639 km. tarla içi yol yapım işi. İhale Tarihi-Saati:05.10.2009-10:00
</t>
        </r>
      </text>
    </comment>
    <comment ref="H53" authorId="0" shapeId="0">
      <text>
        <r>
          <rPr>
            <sz val="8"/>
            <color indexed="81"/>
            <rFont val="Tahoma"/>
            <family val="2"/>
            <charset val="162"/>
          </rPr>
          <t xml:space="preserve">Destekleme D.B:
9 950 Ha alanda Arazi Toplulaştırma ve TİGH Projelerinin yürütülmesi ve 433 km. tarla içi yol yapım işi. İhale Tarihi-Saati:06.10.2009-10:00
</t>
        </r>
      </text>
    </comment>
    <comment ref="H55" authorId="0" shapeId="0">
      <text>
        <r>
          <rPr>
            <sz val="8"/>
            <color indexed="81"/>
            <rFont val="Tahoma"/>
            <family val="2"/>
            <charset val="162"/>
          </rPr>
          <t xml:space="preserve">Destekleme D.B:
9 950 Ha alanda Arazi Toplulaştırma ve TİGH Projelerinin yürütülmesi ve 433 km. tarla içi yol yapım işi. İhale Tarihi-Saati:06.10.2009-10:00
</t>
        </r>
      </text>
    </comment>
    <comment ref="H59" authorId="0" shapeId="0">
      <text>
        <r>
          <rPr>
            <sz val="8"/>
            <color indexed="81"/>
            <rFont val="Tahoma"/>
            <family val="2"/>
            <charset val="162"/>
          </rPr>
          <t xml:space="preserve">Destekleme D.B:
11 350 Ha alanda Arazi Toplulaştırma ve TİGH Projelerinin yürütülmesi ve 639 km. tarla içi yol yapım işi. İhale Tarihi-Saati:05.10.2009-10:00
</t>
        </r>
      </text>
    </comment>
    <comment ref="H63" authorId="0" shapeId="0">
      <text>
        <r>
          <rPr>
            <sz val="8"/>
            <color indexed="81"/>
            <rFont val="Tahoma"/>
            <family val="2"/>
            <charset val="162"/>
          </rPr>
          <t xml:space="preserve">Destekleme D.B:
9 950 Ha alanda Arazi Toplulaştırma ve TİGH Projelerinin yürütülmesi ve 433 km. tarla içi yol yapım işi. İhale Tarihi-Saati:06.10.2009-10:00
</t>
        </r>
      </text>
    </comment>
    <comment ref="H65" authorId="0" shapeId="0">
      <text>
        <r>
          <rPr>
            <sz val="8"/>
            <color indexed="81"/>
            <rFont val="Tahoma"/>
            <family val="2"/>
            <charset val="162"/>
          </rPr>
          <t xml:space="preserve">Destekleme D.B:
11 350 Ha alanda Arazi Toplulaştırma ve TİGH Projelerinin yürütülmesi ve 639 km. tarla içi yol yapım işi. İhale Tarihi-Saati:05.10.2009-10:00
</t>
        </r>
      </text>
    </comment>
    <comment ref="H67" authorId="0" shapeId="0">
      <text>
        <r>
          <rPr>
            <sz val="8"/>
            <color indexed="81"/>
            <rFont val="Tahoma"/>
            <family val="2"/>
            <charset val="162"/>
          </rPr>
          <t xml:space="preserve">Destekleme D.B:
11 350 Ha alanda Arazi Toplulaştırma ve TİGH Projelerinin yürütülmesi ve 639 km. tarla içi yol yapım işi. İhale Tarihi-Saati:05.10.2009-10:00
</t>
        </r>
      </text>
    </comment>
  </commentList>
</comments>
</file>

<file path=xl/sharedStrings.xml><?xml version="1.0" encoding="utf-8"?>
<sst xmlns="http://schemas.openxmlformats.org/spreadsheetml/2006/main" count="34513" uniqueCount="9454">
  <si>
    <t>Büyükyakıtlı</t>
  </si>
  <si>
    <t>Büyüktepe</t>
  </si>
  <si>
    <t>Büyükoba</t>
  </si>
  <si>
    <t>Cinhisar</t>
  </si>
  <si>
    <t>Canpolat</t>
  </si>
  <si>
    <t>Çağdaş</t>
  </si>
  <si>
    <t>Çağa</t>
  </si>
  <si>
    <t>Çanakçı</t>
  </si>
  <si>
    <t>Çatlı</t>
  </si>
  <si>
    <t>Çavuşlu</t>
  </si>
  <si>
    <t>Çaylarbaşı</t>
  </si>
  <si>
    <t>Çiftçibaşı</t>
  </si>
  <si>
    <t>Çubuklu</t>
  </si>
  <si>
    <t>Darıcalı</t>
  </si>
  <si>
    <t>Divan</t>
  </si>
  <si>
    <t>Doğukent</t>
  </si>
  <si>
    <t>Dağbaşı</t>
  </si>
  <si>
    <t>Deliktaş</t>
  </si>
  <si>
    <t>Ediz</t>
  </si>
  <si>
    <t>Eğriçay</t>
  </si>
  <si>
    <t>Ergen</t>
  </si>
  <si>
    <t>Erkonağı</t>
  </si>
  <si>
    <t>Eskihan</t>
  </si>
  <si>
    <t>Ertem</t>
  </si>
  <si>
    <t>Gazi</t>
  </si>
  <si>
    <t>Gedik</t>
  </si>
  <si>
    <t>Gerçek</t>
  </si>
  <si>
    <t>Gözelek</t>
  </si>
  <si>
    <t>Gürakar</t>
  </si>
  <si>
    <t>D.Güvercin</t>
  </si>
  <si>
    <t>K.Güvercin</t>
  </si>
  <si>
    <t>Güzelpınar</t>
  </si>
  <si>
    <t>Hasırlı</t>
  </si>
  <si>
    <t>İleri</t>
  </si>
  <si>
    <t>Kalemli</t>
  </si>
  <si>
    <t>Kalınağaç</t>
  </si>
  <si>
    <t>Kamışlı</t>
  </si>
  <si>
    <t>Karabahçe</t>
  </si>
  <si>
    <t>Karadibek</t>
  </si>
  <si>
    <t>Karacadağ</t>
  </si>
  <si>
    <t>Karakeçi</t>
  </si>
  <si>
    <t>Karakoyun</t>
  </si>
  <si>
    <t>Kapıkaya</t>
  </si>
  <si>
    <t>Karpuzcu</t>
  </si>
  <si>
    <t>Kayalı</t>
  </si>
  <si>
    <t>Keçiburcu</t>
  </si>
  <si>
    <t xml:space="preserve">Kesmekaya </t>
  </si>
  <si>
    <t>Keş</t>
  </si>
  <si>
    <t>Kıvançlı</t>
  </si>
  <si>
    <t>Konurtepe</t>
  </si>
  <si>
    <t>Kuşlugöl</t>
  </si>
  <si>
    <t>Küçükgöl</t>
  </si>
  <si>
    <t>Narlıkaya</t>
  </si>
  <si>
    <t>Nohut</t>
  </si>
  <si>
    <t>Ortanca</t>
  </si>
  <si>
    <t>P.Oyman</t>
  </si>
  <si>
    <t>Oyuktaş</t>
  </si>
  <si>
    <t>Önder</t>
  </si>
  <si>
    <t>Pamuklu</t>
  </si>
  <si>
    <t>Peynirci</t>
  </si>
  <si>
    <t>Sabancı</t>
  </si>
  <si>
    <t>Sarıören</t>
  </si>
  <si>
    <t>Sarıdam</t>
  </si>
  <si>
    <t>Soydan</t>
  </si>
  <si>
    <t>Söylemez</t>
  </si>
  <si>
    <t>Şekerli</t>
  </si>
  <si>
    <t>Tanrıverdi</t>
  </si>
  <si>
    <t>Taşağıl</t>
  </si>
  <si>
    <t>Taşlı</t>
  </si>
  <si>
    <t>Taşıkara</t>
  </si>
  <si>
    <t>Tavukçu</t>
  </si>
  <si>
    <t>Turna</t>
  </si>
  <si>
    <t>Üçkuyu</t>
  </si>
  <si>
    <t>Üstüntaş</t>
  </si>
  <si>
    <t>Yoğunca</t>
  </si>
  <si>
    <t>Yücelen</t>
  </si>
  <si>
    <t>Zincirliçay</t>
  </si>
  <si>
    <t>Ülkülü Değirmenoluk</t>
  </si>
  <si>
    <t>Bozkuyu</t>
  </si>
  <si>
    <t>Taşhan</t>
  </si>
  <si>
    <t>Tutumlu</t>
  </si>
  <si>
    <t>Gülpınar, İkitepe</t>
  </si>
  <si>
    <t>Yumrutepe</t>
  </si>
  <si>
    <t>Endarlı, Hallaç</t>
  </si>
  <si>
    <t>Küptepe</t>
  </si>
  <si>
    <t>Bucak</t>
  </si>
  <si>
    <t>Yapraklı</t>
  </si>
  <si>
    <t>Baki</t>
  </si>
  <si>
    <t>Ermenli, Hellokent</t>
  </si>
  <si>
    <t>Gözcek, Salice, Karaburç</t>
  </si>
  <si>
    <t>İnanlı</t>
  </si>
  <si>
    <t>Çat</t>
  </si>
  <si>
    <t>Alaşık</t>
  </si>
  <si>
    <t>Yoğurtçu</t>
  </si>
  <si>
    <t>Avunduk</t>
  </si>
  <si>
    <t>Çıkrık</t>
  </si>
  <si>
    <t>Kaynakbaşı</t>
  </si>
  <si>
    <t>Düger</t>
  </si>
  <si>
    <t>Kırbini-direkli</t>
  </si>
  <si>
    <t>Büyükgöl</t>
  </si>
  <si>
    <t>Bürüncek</t>
  </si>
  <si>
    <t>Çinhisar</t>
  </si>
  <si>
    <t>Savucak</t>
  </si>
  <si>
    <t>Uzunziyaret</t>
  </si>
  <si>
    <t>Aşağı Alınca</t>
  </si>
  <si>
    <t>Aşağı Karaören</t>
  </si>
  <si>
    <t>Çardakbaşı</t>
  </si>
  <si>
    <t xml:space="preserve"> </t>
  </si>
  <si>
    <t>Karaduraklı</t>
  </si>
  <si>
    <t>Başbük</t>
  </si>
  <si>
    <t>Suruç</t>
  </si>
  <si>
    <t>Ağırtaş</t>
  </si>
  <si>
    <t>Alanyurt</t>
  </si>
  <si>
    <t>Aşağıkarıncalı</t>
  </si>
  <si>
    <t>Aşağıoylum</t>
  </si>
  <si>
    <t>Aybastı</t>
  </si>
  <si>
    <t>Ayhan</t>
  </si>
  <si>
    <t>Bellik</t>
  </si>
  <si>
    <t>Bilge</t>
  </si>
  <si>
    <t>Bostancılar</t>
  </si>
  <si>
    <t>Bozyokuş</t>
  </si>
  <si>
    <t>Büyükağacı</t>
  </si>
  <si>
    <t>Büyüksergen</t>
  </si>
  <si>
    <t>Büyükziyaret</t>
  </si>
  <si>
    <t>Çaykara</t>
  </si>
  <si>
    <t>Çengelli</t>
  </si>
  <si>
    <t>Çomak (Holik)</t>
  </si>
  <si>
    <t>Dağören</t>
  </si>
  <si>
    <t>Dinlence</t>
  </si>
  <si>
    <t>Dumlukuyu</t>
  </si>
  <si>
    <t>Ekili</t>
  </si>
  <si>
    <t>Eskice</t>
  </si>
  <si>
    <t>Eskiören</t>
  </si>
  <si>
    <t>Ezgil</t>
  </si>
  <si>
    <t>Fıstıklı</t>
  </si>
  <si>
    <t>Göleç</t>
  </si>
  <si>
    <t>Günebakan</t>
  </si>
  <si>
    <t>Harmanalan</t>
  </si>
  <si>
    <t>Höyükyanı</t>
  </si>
  <si>
    <t>İzci</t>
  </si>
  <si>
    <t>Kapıcı</t>
  </si>
  <si>
    <t>Karadut</t>
  </si>
  <si>
    <t>Karahöyük</t>
  </si>
  <si>
    <t>Karataş</t>
  </si>
  <si>
    <t>Kesmecik</t>
  </si>
  <si>
    <t>Kırmit</t>
  </si>
  <si>
    <t>Kızılhüyük</t>
  </si>
  <si>
    <t>Köseler</t>
  </si>
  <si>
    <t>Köseveli</t>
  </si>
  <si>
    <t>Kurutepe</t>
  </si>
  <si>
    <t>Küçükova</t>
  </si>
  <si>
    <t>Küçüksergen</t>
  </si>
  <si>
    <t>Küçükziyaret</t>
  </si>
  <si>
    <t>Mertismail</t>
  </si>
  <si>
    <t>Mollahamza</t>
  </si>
  <si>
    <t>Mürşitpınar</t>
  </si>
  <si>
    <t>Oymaklı</t>
  </si>
  <si>
    <t>Ölçektepe</t>
  </si>
  <si>
    <t>Örkütlü</t>
  </si>
  <si>
    <t>Özlüce</t>
  </si>
  <si>
    <t>Saygın</t>
  </si>
  <si>
    <t>Taşlıkuyu</t>
  </si>
  <si>
    <t>Tokçalı</t>
  </si>
  <si>
    <t>Topçular</t>
  </si>
  <si>
    <t>Uludüz</t>
  </si>
  <si>
    <t>Uysallı</t>
  </si>
  <si>
    <t>Üçpınar</t>
  </si>
  <si>
    <t>Üvecik</t>
  </si>
  <si>
    <t>Yağışlı</t>
  </si>
  <si>
    <t>Yalınca</t>
  </si>
  <si>
    <t>Yalpı</t>
  </si>
  <si>
    <t>Yanaloba</t>
  </si>
  <si>
    <t>Yatırtepe</t>
  </si>
  <si>
    <t>Yaylatepe</t>
  </si>
  <si>
    <t>Yeğen</t>
  </si>
  <si>
    <t>Yolcular</t>
  </si>
  <si>
    <t>Yönlü</t>
  </si>
  <si>
    <t>Yumurtalık</t>
  </si>
  <si>
    <t>Yurtçiçeği</t>
  </si>
  <si>
    <t>Zeyrek</t>
  </si>
  <si>
    <t>Küçükköprü</t>
  </si>
  <si>
    <t>Aşağıkalkanlı</t>
  </si>
  <si>
    <t>Şaryanı</t>
  </si>
  <si>
    <t>Yukarı Aybastı</t>
  </si>
  <si>
    <t>Yukarı Bostancı</t>
  </si>
  <si>
    <t>Tavşanköy</t>
  </si>
  <si>
    <t>Uzgören</t>
  </si>
  <si>
    <t>Viranşehir</t>
  </si>
  <si>
    <t>Büyükçavuş</t>
  </si>
  <si>
    <t>Düzlük</t>
  </si>
  <si>
    <t>Büyükçögelge</t>
  </si>
  <si>
    <t>Kurulgazal</t>
  </si>
  <si>
    <t>Akçataş</t>
  </si>
  <si>
    <t>Alakonak</t>
  </si>
  <si>
    <t>Altınbaşak</t>
  </si>
  <si>
    <t>Ayaklı</t>
  </si>
  <si>
    <t>Beğrük</t>
  </si>
  <si>
    <t>Bozca</t>
  </si>
  <si>
    <t>Burç</t>
  </si>
  <si>
    <t>Büyük Bardacık</t>
  </si>
  <si>
    <t>Dinçkök</t>
  </si>
  <si>
    <t>Ekindöver</t>
  </si>
  <si>
    <t>Elbeğendi</t>
  </si>
  <si>
    <t>Elgün</t>
  </si>
  <si>
    <t>Eser</t>
  </si>
  <si>
    <t>Eskikale</t>
  </si>
  <si>
    <t>Eşkin</t>
  </si>
  <si>
    <t>Evcimen</t>
  </si>
  <si>
    <t>Eyyüpnebi</t>
  </si>
  <si>
    <t>Germen</t>
  </si>
  <si>
    <t>Gömüllü</t>
  </si>
  <si>
    <t>Güleryüz</t>
  </si>
  <si>
    <t>Güzlek</t>
  </si>
  <si>
    <t>Işıldak</t>
  </si>
  <si>
    <t>Kınalıtepe</t>
  </si>
  <si>
    <t>Kırbalı</t>
  </si>
  <si>
    <t>Konakyeri</t>
  </si>
  <si>
    <t>Kurtulmuş</t>
  </si>
  <si>
    <t>Malta</t>
  </si>
  <si>
    <t>Nergizli</t>
  </si>
  <si>
    <t>Oğlakçı</t>
  </si>
  <si>
    <t>Tanyeli</t>
  </si>
  <si>
    <t>Yeşilalıç</t>
  </si>
  <si>
    <t>Yolbilen</t>
  </si>
  <si>
    <t>Yüceler</t>
  </si>
  <si>
    <t>Ballıca</t>
  </si>
  <si>
    <t>Göncük</t>
  </si>
  <si>
    <t>Kadıköy</t>
  </si>
  <si>
    <t>Karınca</t>
  </si>
  <si>
    <t>Yukarıkuyu</t>
  </si>
  <si>
    <t>Aşağıkuyu</t>
  </si>
  <si>
    <t>Sepetli</t>
  </si>
  <si>
    <t>Selli</t>
  </si>
  <si>
    <t>Yukarıdilimli</t>
  </si>
  <si>
    <t>Koran</t>
  </si>
  <si>
    <t>Bakımlı</t>
  </si>
  <si>
    <t>Aşağıderen</t>
  </si>
  <si>
    <t>Baltaş</t>
  </si>
  <si>
    <t>Ertuğrul</t>
  </si>
  <si>
    <t>Haldun</t>
  </si>
  <si>
    <t>Aşağıvarlıca</t>
  </si>
  <si>
    <t>Bağcı</t>
  </si>
  <si>
    <t>Benek</t>
  </si>
  <si>
    <t>Yaban</t>
  </si>
  <si>
    <t>Bardaklı</t>
  </si>
  <si>
    <t>Gölebakan</t>
  </si>
  <si>
    <t>Yukarıvarlıca</t>
  </si>
  <si>
    <t>Gürbüzler</t>
  </si>
  <si>
    <t>İnik</t>
  </si>
  <si>
    <t>Tekirdağ</t>
  </si>
  <si>
    <t>Çorlu</t>
  </si>
  <si>
    <t>Karamehmet</t>
  </si>
  <si>
    <t>Hatip</t>
  </si>
  <si>
    <t>Sekili</t>
  </si>
  <si>
    <t>Sarıkaya</t>
  </si>
  <si>
    <t>Karayakup</t>
  </si>
  <si>
    <t>Çıkrıkçı</t>
  </si>
  <si>
    <t>Koçcağız</t>
  </si>
  <si>
    <t>Sarıbuğday</t>
  </si>
  <si>
    <t>Çayırözü</t>
  </si>
  <si>
    <t>Yeşilören</t>
  </si>
  <si>
    <t>da</t>
  </si>
  <si>
    <t>ALAN
 (da)</t>
  </si>
  <si>
    <t>İLÇE
SAYISI</t>
  </si>
  <si>
    <t>YERLEŞİM
 BİRİMİ
SAYISI</t>
  </si>
  <si>
    <t>GENEL TOPLAM</t>
  </si>
  <si>
    <t>İL SAYISI</t>
  </si>
  <si>
    <t>Muş</t>
  </si>
  <si>
    <t>Hasköy</t>
  </si>
  <si>
    <t>Aşağıüçdam</t>
  </si>
  <si>
    <t>Böğürdelen</t>
  </si>
  <si>
    <t>Büvetli</t>
  </si>
  <si>
    <t>Düzkışla</t>
  </si>
  <si>
    <t>Dağdibi</t>
  </si>
  <si>
    <t>Eşmepınar</t>
  </si>
  <si>
    <t>Gökyazı</t>
  </si>
  <si>
    <t>Karayün</t>
  </si>
  <si>
    <t>Kuyubaşı</t>
  </si>
  <si>
    <t>Oymataş</t>
  </si>
  <si>
    <t>Yeşilöz</t>
  </si>
  <si>
    <t>Kanatlı (Tayyar)</t>
  </si>
  <si>
    <t>Kızılca Beldesi</t>
  </si>
  <si>
    <t>Aşağıtaşmalı</t>
  </si>
  <si>
    <t>Gökiçi</t>
  </si>
  <si>
    <t>Güneştepe</t>
  </si>
  <si>
    <t>Kumiçi</t>
  </si>
  <si>
    <t>Sur</t>
  </si>
  <si>
    <t>Yenidoğan</t>
  </si>
  <si>
    <t>Çataksu</t>
  </si>
  <si>
    <t>Karkamış</t>
  </si>
  <si>
    <t>Alaçalı</t>
  </si>
  <si>
    <t>Arıkdere</t>
  </si>
  <si>
    <t>Ayyıldız Köyü</t>
  </si>
  <si>
    <t>Beşkılıç Köyü</t>
  </si>
  <si>
    <t>Eceler Köyü</t>
  </si>
  <si>
    <t>Elifoğlu Köyü</t>
  </si>
  <si>
    <t>Erenyolu Köyü</t>
  </si>
  <si>
    <t>Karacurun Köyü</t>
  </si>
  <si>
    <t>Karanfilköy Köyü</t>
  </si>
  <si>
    <t>Kepirler Köyü</t>
  </si>
  <si>
    <t>Kıvırcık Köyü</t>
  </si>
  <si>
    <t>Öncüler Köyü</t>
  </si>
  <si>
    <t>Örmetaş Köyü</t>
  </si>
  <si>
    <t>Soylu Köyü</t>
  </si>
  <si>
    <t>Subağı Köyü</t>
  </si>
  <si>
    <t>Şenlik Köyü</t>
  </si>
  <si>
    <t>Teketaşı Köyü</t>
  </si>
  <si>
    <t>Türkyurdu Köyü</t>
  </si>
  <si>
    <t>Yeşerti Köyü</t>
  </si>
  <si>
    <t>Zührecik Köyü</t>
  </si>
  <si>
    <t>Nizip</t>
  </si>
  <si>
    <t>Akçakent Köyü</t>
  </si>
  <si>
    <t>Akkuyu Köyü</t>
  </si>
  <si>
    <t>Aşağıbayındır Köyü</t>
  </si>
  <si>
    <t>Bağlıca Köyü</t>
  </si>
  <si>
    <t>Belkıs Köyü</t>
  </si>
  <si>
    <t>Bozalioğlu Köyü</t>
  </si>
  <si>
    <t>Çakmaktepe Köyü</t>
  </si>
  <si>
    <t>Çatalca Köyü</t>
  </si>
  <si>
    <t>Dazhüyük Köyü</t>
  </si>
  <si>
    <t xml:space="preserve">Doğrular Köyü </t>
  </si>
  <si>
    <t>Dutlu Köyü</t>
  </si>
  <si>
    <t>Düzbayır Köyü</t>
  </si>
  <si>
    <t>Ekinci Köyü</t>
  </si>
  <si>
    <t>Gökçeli Köyü</t>
  </si>
  <si>
    <t>Gülkaya Köyü</t>
  </si>
  <si>
    <t>Günaltı Köyü</t>
  </si>
  <si>
    <t>Gevence Köyü</t>
  </si>
  <si>
    <t>Hazımoğlu Köyü</t>
  </si>
  <si>
    <t>İkizce Köyü</t>
  </si>
  <si>
    <t>İntepe Köyü</t>
  </si>
  <si>
    <t>Kesiktaş Köyü</t>
  </si>
  <si>
    <t>Kızılcakent Köyü</t>
  </si>
  <si>
    <t>Kumla Köyü</t>
  </si>
  <si>
    <t>Kurucahüyük Köyü</t>
  </si>
  <si>
    <t>Mağaracık Köyü</t>
  </si>
  <si>
    <t>Mercanlı Köyü</t>
  </si>
  <si>
    <t>Mihrap Köyü</t>
  </si>
  <si>
    <t>Nahırtepe Köyü</t>
  </si>
  <si>
    <t>Samandöken Köyü</t>
  </si>
  <si>
    <t>Sarayköy Köyü</t>
  </si>
  <si>
    <t>Suboyu Köyü</t>
  </si>
  <si>
    <t>Turnalı Köyü</t>
  </si>
  <si>
    <t>Yağmuralan Köyü</t>
  </si>
  <si>
    <t>Yarımtepe Köyü</t>
  </si>
  <si>
    <t>Yeniyapan Köyü</t>
  </si>
  <si>
    <t>Yukarıbayındır Köyü</t>
  </si>
  <si>
    <t>Altınyurt Köyü</t>
  </si>
  <si>
    <t>Arkık Köyü</t>
  </si>
  <si>
    <t>Arslanlı Köyü</t>
  </si>
  <si>
    <t>Aşağıgüneyse Köyü</t>
  </si>
  <si>
    <t>Aydınkaya Köyü</t>
  </si>
  <si>
    <t>Belören  Köyü</t>
  </si>
  <si>
    <t>Beşdeli Köyü</t>
  </si>
  <si>
    <t>Büyükkaracaören Köyü</t>
  </si>
  <si>
    <t>Çatalçam Köyü</t>
  </si>
  <si>
    <t>Çatalsu Köyü</t>
  </si>
  <si>
    <t>Çavuşbaşı Köyü</t>
  </si>
  <si>
    <t>Devehöyük Köyü</t>
  </si>
  <si>
    <t>Dikmetaş Köyü</t>
  </si>
  <si>
    <t>Duruköy Köyü</t>
  </si>
  <si>
    <t>Dutluca Köyü</t>
  </si>
  <si>
    <t>Gebeköy Köyü</t>
  </si>
  <si>
    <t>Hotoğlu Köyü</t>
  </si>
  <si>
    <t>İkizkuyu Köyü</t>
  </si>
  <si>
    <t>İnceyol Köyü</t>
  </si>
  <si>
    <t>Kabacaağaç Köyü</t>
  </si>
  <si>
    <t>Karadibek Köyü</t>
  </si>
  <si>
    <t>Kaşyolu Köyü</t>
  </si>
  <si>
    <t>Kayalıpınar Köyü (Mülk)</t>
  </si>
  <si>
    <t>Keçili Köyü</t>
  </si>
  <si>
    <t>Kersentaş Köyü</t>
  </si>
  <si>
    <t>Sazgın Köyü</t>
  </si>
  <si>
    <t>Sergili Köyü</t>
  </si>
  <si>
    <t>Sevindi Köyü</t>
  </si>
  <si>
    <t>Sütlüce Köyü</t>
  </si>
  <si>
    <t>Taşçanak Köyü</t>
  </si>
  <si>
    <t>Taşlı Köyü</t>
  </si>
  <si>
    <t>Taşyazı Köyü</t>
  </si>
  <si>
    <t>Tüzel Köyü</t>
  </si>
  <si>
    <t>Yakacık Köyü</t>
  </si>
  <si>
    <t>Yazılı Köyü</t>
  </si>
  <si>
    <t>Yukarıgüneyse Köyü</t>
  </si>
  <si>
    <t>Şahinbey</t>
  </si>
  <si>
    <t>Almalı Köyü</t>
  </si>
  <si>
    <t>Bostancık Köyü</t>
  </si>
  <si>
    <t>Bozca Köyü</t>
  </si>
  <si>
    <t>Çapalı Köyü</t>
  </si>
  <si>
    <t>Ekinli Köyü</t>
  </si>
  <si>
    <t>Karaçomak Köyü</t>
  </si>
  <si>
    <t>Kapcağız Köyü</t>
  </si>
  <si>
    <t>Kazıklı Köyü</t>
  </si>
  <si>
    <t>Kerer Köyü</t>
  </si>
  <si>
    <t>Killik Köyü</t>
  </si>
  <si>
    <t>Kumruhamurkesen Köyü</t>
  </si>
  <si>
    <t>Külecik Köyü</t>
  </si>
  <si>
    <t>Pancarlı Köyü</t>
  </si>
  <si>
    <t>Töreli Köyü</t>
  </si>
  <si>
    <t>Yığmatepe Köyü</t>
  </si>
  <si>
    <t>Yoğuntas Köyü</t>
  </si>
  <si>
    <t>Başkışla Köyü</t>
  </si>
  <si>
    <t>Bozkandak Köyü</t>
  </si>
  <si>
    <t>Damlapınar Köyü</t>
  </si>
  <si>
    <t>Yenisüksün Beldesi</t>
  </si>
  <si>
    <t>Ağcalı Köyü</t>
  </si>
  <si>
    <t>Girveli Köyü</t>
  </si>
  <si>
    <t>Kahveci Köyü</t>
  </si>
  <si>
    <t>Karahıdırlı Köyü</t>
  </si>
  <si>
    <t>Musaşeyh Köyü</t>
  </si>
  <si>
    <t>Sıvgın Köyü</t>
  </si>
  <si>
    <t>Güneşli Beldesi</t>
  </si>
  <si>
    <t>Akçatepe (Dadasun) Köyü</t>
  </si>
  <si>
    <t>Akın Köyü</t>
  </si>
  <si>
    <t>Buğdaylı Köyü</t>
  </si>
  <si>
    <t>Elagöz Köyü</t>
  </si>
  <si>
    <t>Gömeç Köyü</t>
  </si>
  <si>
    <t>Hasanarpa Köyü</t>
  </si>
  <si>
    <t>Karahüyük Köyü</t>
  </si>
  <si>
    <t>Kızık Köyü</t>
  </si>
  <si>
    <t>Salur Köyü</t>
  </si>
  <si>
    <t>Yazır Köyü</t>
  </si>
  <si>
    <t>Ağırnas Beldesi</t>
  </si>
  <si>
    <t>Yeşilyurt Köyü</t>
  </si>
  <si>
    <t>Akçağıl Köyü</t>
  </si>
  <si>
    <t>Beşiriye Köyü</t>
  </si>
  <si>
    <t>Karaçağıl Köyü</t>
  </si>
  <si>
    <t>Kılcan Köyü</t>
  </si>
  <si>
    <t>Uğurlar Köyü</t>
  </si>
  <si>
    <t>Yenideğirmen Köyü</t>
  </si>
  <si>
    <t>Elbeyli</t>
  </si>
  <si>
    <t>Yavuzlu Beldesi</t>
  </si>
  <si>
    <t>Acar Köyü</t>
  </si>
  <si>
    <t>Akıncı Köyü</t>
  </si>
  <si>
    <t>Arpakesmez Köyü</t>
  </si>
  <si>
    <t>Beşikkaya Köyü</t>
  </si>
  <si>
    <t>Bozcayazı Köyü</t>
  </si>
  <si>
    <t>Büyükkonak Köyü</t>
  </si>
  <si>
    <t>Ceritler Köyü</t>
  </si>
  <si>
    <t>Çörten Köyü</t>
  </si>
  <si>
    <t>Dölek Köyü</t>
  </si>
  <si>
    <t>Göktaş Köyü</t>
  </si>
  <si>
    <t>Gümüşsuyu Köyü</t>
  </si>
  <si>
    <t>Güvenli Köyü</t>
  </si>
  <si>
    <t>İnanlı Köyü</t>
  </si>
  <si>
    <t>Karamelik Köyü</t>
  </si>
  <si>
    <t>Kapdeğirmeni Köyü</t>
  </si>
  <si>
    <t>Küçükkonak Köyü</t>
  </si>
  <si>
    <t>Mısırcık Köyü</t>
  </si>
  <si>
    <t>Oylum Köyü</t>
  </si>
  <si>
    <t>Uzunlu Köyü</t>
  </si>
  <si>
    <t>Polateli</t>
  </si>
  <si>
    <t>Yılanca Köyü</t>
  </si>
  <si>
    <t>İçeriçumra Beldesi</t>
  </si>
  <si>
    <t>Ömercik Köyü</t>
  </si>
  <si>
    <t>Ereğli</t>
  </si>
  <si>
    <t xml:space="preserve">Aziziye Beldesi </t>
  </si>
  <si>
    <t>Çayhan Beldesi</t>
  </si>
  <si>
    <t>Acıkuyu Köyü</t>
  </si>
  <si>
    <t>Acıpınar Köyü</t>
  </si>
  <si>
    <t>Akhüyük Köyü</t>
  </si>
  <si>
    <t>Aşağıgöndelen Köyü</t>
  </si>
  <si>
    <t>Bahçeli Köyü</t>
  </si>
  <si>
    <t>Beyköy Köyü</t>
  </si>
  <si>
    <t>Bulgurluk Köyü</t>
  </si>
  <si>
    <t>Çiller Köyü</t>
  </si>
  <si>
    <t>Çimencik Köyü</t>
  </si>
  <si>
    <t>Göktöme Köyü</t>
  </si>
  <si>
    <t>Kamışlıkuyu Köyü</t>
  </si>
  <si>
    <t>Kargacı Köyü</t>
  </si>
  <si>
    <t>Kuskuncuk Köyü</t>
  </si>
  <si>
    <t>Mellicek Köyü</t>
  </si>
  <si>
    <t>Özgürler Köyü</t>
  </si>
  <si>
    <t>Sarıtopallı Köyü</t>
  </si>
  <si>
    <t>Servili Köyü</t>
  </si>
  <si>
    <t>Türkmen Köyü</t>
  </si>
  <si>
    <t>Ulumeşe Köyü</t>
  </si>
  <si>
    <t>Yukarıgöndelen Köyü</t>
  </si>
  <si>
    <t>Issız Köyü</t>
  </si>
  <si>
    <t>Aydınlar köyü</t>
  </si>
  <si>
    <t>Çanaklı Köyü</t>
  </si>
  <si>
    <t>Çaybaşı Köyü</t>
  </si>
  <si>
    <t>Demirler Köyü</t>
  </si>
  <si>
    <t>Ortaköy Beldesi</t>
  </si>
  <si>
    <t>Aşağıesentepe Köyü</t>
  </si>
  <si>
    <t>Ortayeniköy Köyü</t>
  </si>
  <si>
    <t>Yukarıesentepe Köyü</t>
  </si>
  <si>
    <t>Çukurkuyu Beldesi</t>
  </si>
  <si>
    <t>Alay Beldesi</t>
  </si>
  <si>
    <t>Bağlama Beldesi</t>
  </si>
  <si>
    <t>Çavdarlı Beldesi</t>
  </si>
  <si>
    <t>Edikli Beldesi</t>
  </si>
  <si>
    <t>Elmalı Beldesi</t>
  </si>
  <si>
    <t>Karaatlı Beldesi</t>
  </si>
  <si>
    <t>Konaklı Beldesi</t>
  </si>
  <si>
    <t>Orhanlı Beldesi</t>
  </si>
  <si>
    <t>Ovacık Beldesi</t>
  </si>
  <si>
    <t>Yeşilgölcük Beldesi</t>
  </si>
  <si>
    <t>Yıldıztepe (İnli) Beldesi</t>
  </si>
  <si>
    <t>Aşlama Köyü</t>
  </si>
  <si>
    <t>Gösterli Köyü</t>
  </si>
  <si>
    <t>Hasaköy Köyü</t>
  </si>
  <si>
    <t>Tırhan Köyü</t>
  </si>
  <si>
    <t>Yeşilova (Kiçağaç) Köyü</t>
  </si>
  <si>
    <t>Hafik</t>
  </si>
  <si>
    <t xml:space="preserve">Yeni Mahalle </t>
  </si>
  <si>
    <t>Alçıören Köyü</t>
  </si>
  <si>
    <t>Çimenyenice Köyü</t>
  </si>
  <si>
    <t>Dışkapı Köyü</t>
  </si>
  <si>
    <t>Günyamaç Köyü</t>
  </si>
  <si>
    <t>Tavşanlı Köyü</t>
  </si>
  <si>
    <t>Yarhisar Köyü</t>
  </si>
  <si>
    <t>Zara</t>
  </si>
  <si>
    <t>Karşıyaka Mahallesi</t>
  </si>
  <si>
    <t>Reşitpaşa Mahallesi</t>
  </si>
  <si>
    <t>Şeyhmerzuban (Tekkeköy) Mh.</t>
  </si>
  <si>
    <t>Canova (Bulakbaşı) Köyü</t>
  </si>
  <si>
    <t>Demiryurt (Tödürge) Köyü</t>
  </si>
  <si>
    <t>Kadriye Köyü</t>
  </si>
  <si>
    <t>Esence Kasabası</t>
  </si>
  <si>
    <t>Karakütük</t>
  </si>
  <si>
    <t>Koçköy</t>
  </si>
  <si>
    <t>Koğuktaş</t>
  </si>
  <si>
    <t>Otaç</t>
  </si>
  <si>
    <t>Sarıbahçe</t>
  </si>
  <si>
    <t>Umurca</t>
  </si>
  <si>
    <t>Yukarıüçdam</t>
  </si>
  <si>
    <t>Korkut</t>
  </si>
  <si>
    <t>Alazlı</t>
  </si>
  <si>
    <t>Güneyik</t>
  </si>
  <si>
    <t>Güven</t>
  </si>
  <si>
    <t>Kapılı</t>
  </si>
  <si>
    <t>Kocatarla</t>
  </si>
  <si>
    <t>Konakdüzü</t>
  </si>
  <si>
    <t>Oğulbalı</t>
  </si>
  <si>
    <t>Pınarüstü</t>
  </si>
  <si>
    <t>Sazlıkbaşı</t>
  </si>
  <si>
    <t>Yedipınar</t>
  </si>
  <si>
    <t>Yürekli</t>
  </si>
  <si>
    <t>Karaağaçlı</t>
  </si>
  <si>
    <t>Kırköy</t>
  </si>
  <si>
    <t>Konukbekler</t>
  </si>
  <si>
    <t>Sungu</t>
  </si>
  <si>
    <t>Şenoba</t>
  </si>
  <si>
    <t>Yeşilova(Yağcılar)</t>
  </si>
  <si>
    <t>Yaygın</t>
  </si>
  <si>
    <t>Alican</t>
  </si>
  <si>
    <t>Arpayazı</t>
  </si>
  <si>
    <t>Aşağıyongalı</t>
  </si>
  <si>
    <t>Bağlar</t>
  </si>
  <si>
    <t>Beşparmak</t>
  </si>
  <si>
    <t>Boyuncuk</t>
  </si>
  <si>
    <t>Bozbulut</t>
  </si>
  <si>
    <t>Çatbaşı</t>
  </si>
  <si>
    <t>Çukurbağ</t>
  </si>
  <si>
    <t>Durugöze</t>
  </si>
  <si>
    <t>Eğirmeç</t>
  </si>
  <si>
    <t>Eralanı</t>
  </si>
  <si>
    <t>Erencik</t>
  </si>
  <si>
    <t>Gölköy</t>
  </si>
  <si>
    <t>Güzeltepe</t>
  </si>
  <si>
    <t>Harman</t>
  </si>
  <si>
    <t>Kıyık</t>
  </si>
  <si>
    <t>Muratgören</t>
  </si>
  <si>
    <t>Nadaslık</t>
  </si>
  <si>
    <t>Ortakent</t>
  </si>
  <si>
    <t>Özdilek</t>
  </si>
  <si>
    <t>Suboyu</t>
  </si>
  <si>
    <t>Suvaran</t>
  </si>
  <si>
    <t>Tabanlı</t>
  </si>
  <si>
    <t>Taşoluk</t>
  </si>
  <si>
    <t>Yazla</t>
  </si>
  <si>
    <t>Yelalan</t>
  </si>
  <si>
    <t>Yoncalıöz</t>
  </si>
  <si>
    <t>Süleymaniye</t>
  </si>
  <si>
    <t>Çiğdemli</t>
  </si>
  <si>
    <t>Doğanpınar</t>
  </si>
  <si>
    <t>Karamustafapaşa</t>
  </si>
  <si>
    <t>Aksungur</t>
  </si>
  <si>
    <t>Kıraçtepe ayr.</t>
  </si>
  <si>
    <t>Örmegöze Köyü</t>
  </si>
  <si>
    <t>Yenidoğan Köyü</t>
  </si>
  <si>
    <t>Ağılköy Köyü</t>
  </si>
  <si>
    <t>Ağıllı Köyü</t>
  </si>
  <si>
    <t>Ahmetli Köyü</t>
  </si>
  <si>
    <t>Akbaş Köyü</t>
  </si>
  <si>
    <t>Akçay Köyü</t>
  </si>
  <si>
    <t>Akköy Köyü</t>
  </si>
  <si>
    <t>Akoba Köyü</t>
  </si>
  <si>
    <t>Alibey Köyü</t>
  </si>
  <si>
    <t>Aralık Köyü</t>
  </si>
  <si>
    <t>Arslanoğlu Köyü</t>
  </si>
  <si>
    <t>Aşağıdolay Köyü</t>
  </si>
  <si>
    <t>Ataköy Köyü</t>
  </si>
  <si>
    <t>Baharlı Köyü</t>
  </si>
  <si>
    <t>Balcılar Köyü</t>
  </si>
  <si>
    <t>Başhan Köyü</t>
  </si>
  <si>
    <t>Başköy Köyü</t>
  </si>
  <si>
    <t>Başören Köyü</t>
  </si>
  <si>
    <t>Bayındır Köyü</t>
  </si>
  <si>
    <t>Belli Köyü</t>
  </si>
  <si>
    <t>Boyacı Köyü</t>
  </si>
  <si>
    <t>Bölümlü Köyü</t>
  </si>
  <si>
    <t>Çakıllı Köyü</t>
  </si>
  <si>
    <t>Çatalköy Köyü</t>
  </si>
  <si>
    <t>Çeltikli Köyü</t>
  </si>
  <si>
    <t>Çölağan Köyü</t>
  </si>
  <si>
    <t>Dikenli Köyü</t>
  </si>
  <si>
    <t>Doruk Köyü</t>
  </si>
  <si>
    <t>Eliaçık Köyü</t>
  </si>
  <si>
    <t>Erler Köyü</t>
  </si>
  <si>
    <t>Gedikbaşı Köyü</t>
  </si>
  <si>
    <t>Göksu Köyü</t>
  </si>
  <si>
    <t>Güzelköy Köyü</t>
  </si>
  <si>
    <t>Harmanlı Köyü</t>
  </si>
  <si>
    <t>Işıklar Köyü</t>
  </si>
  <si>
    <t>İsapınar Köyü</t>
  </si>
  <si>
    <t>Kağıtlı Köyü</t>
  </si>
  <si>
    <t>Kamışlı Köyü</t>
  </si>
  <si>
    <t>Karabörk Köyü</t>
  </si>
  <si>
    <t>Karagöz Köyü</t>
  </si>
  <si>
    <t>Karayiğit Köyü</t>
  </si>
  <si>
    <t>Kavuşak Köyü</t>
  </si>
  <si>
    <t>Kayıköy Köyü</t>
  </si>
  <si>
    <t>Kazancı Köyü</t>
  </si>
  <si>
    <t>Keberli Köyü</t>
  </si>
  <si>
    <t>Koğuk Köyü</t>
  </si>
  <si>
    <t>Kopuzlu Köyü</t>
  </si>
  <si>
    <t>Koyunlu Köyü</t>
  </si>
  <si>
    <t>Köprüköy Köyü</t>
  </si>
  <si>
    <t>Köseli Köyü</t>
  </si>
  <si>
    <t>Kumrulu Köyü</t>
  </si>
  <si>
    <t>Kurudeğirmen Köyü</t>
  </si>
  <si>
    <t>Kurudere Köyü</t>
  </si>
  <si>
    <t>Obalı Köyü</t>
  </si>
  <si>
    <t>Ofköy Köyü</t>
  </si>
  <si>
    <t>Oğuzlar Köyü</t>
  </si>
  <si>
    <t>Pınarbaşı Köyü</t>
  </si>
  <si>
    <t>Sazlı Köyü</t>
  </si>
  <si>
    <t>Serçeler Köyü</t>
  </si>
  <si>
    <t>Şahintepe Köyü</t>
  </si>
  <si>
    <t>Tatlıçayır Köyü</t>
  </si>
  <si>
    <t>Tepe Beldesi</t>
  </si>
  <si>
    <t>Tepecik Köyü</t>
  </si>
  <si>
    <t>Tilkilik Köyü</t>
  </si>
  <si>
    <t>Topraklı Köyü</t>
  </si>
  <si>
    <t>Türkmenhacı Köyü</t>
  </si>
  <si>
    <t>Uğrak Köyü</t>
  </si>
  <si>
    <t>Uğurlu Köyü</t>
  </si>
  <si>
    <t>Uyanık Köyü</t>
  </si>
  <si>
    <t>Üçtepe Köyü</t>
  </si>
  <si>
    <t>Yamaçköy Köyü</t>
  </si>
  <si>
    <t>Yasince Köyü</t>
  </si>
  <si>
    <t>Yenice Köyü</t>
  </si>
  <si>
    <t>Yukarıdolay Köyü</t>
  </si>
  <si>
    <t>Yukarıharım Köyü</t>
  </si>
  <si>
    <t>Çermik</t>
  </si>
  <si>
    <t>Akkoyunlu Köyü</t>
  </si>
  <si>
    <t>Alabuğday Köyü</t>
  </si>
  <si>
    <t>Aynalı Köyü</t>
  </si>
  <si>
    <t>Balıksırtı Köyü</t>
  </si>
  <si>
    <t>Başarı Beldesi</t>
  </si>
  <si>
    <t>Baykal Köyü</t>
  </si>
  <si>
    <t>Çalıtepe Köyü</t>
  </si>
  <si>
    <t>Kayagediği Köyü</t>
  </si>
  <si>
    <t>Kırmatepe Köyü</t>
  </si>
  <si>
    <t>Konuksever Köyü</t>
  </si>
  <si>
    <t>Sarıca Köyü</t>
  </si>
  <si>
    <t>Yiğitler Köyü</t>
  </si>
  <si>
    <t>Yoğun Köyü</t>
  </si>
  <si>
    <t>Çınar</t>
  </si>
  <si>
    <t>Akçomak Köyü</t>
  </si>
  <si>
    <t>Aktepe Köyü</t>
  </si>
  <si>
    <t>Alabaş Köyü</t>
  </si>
  <si>
    <t>Altınakar Köyü</t>
  </si>
  <si>
    <t>Aşağıkonak Köyü</t>
  </si>
  <si>
    <t>Bağacık Köyü</t>
  </si>
  <si>
    <t>Başaklı Köyü</t>
  </si>
  <si>
    <t>Belenli Köyü</t>
  </si>
  <si>
    <t>Bellitaş Köyü</t>
  </si>
  <si>
    <t>Beşpınar Köyü</t>
  </si>
  <si>
    <t>Bozçalı Köyü</t>
  </si>
  <si>
    <t>Bulutçeker Köyü</t>
  </si>
  <si>
    <t>Buyuransu Köyü</t>
  </si>
  <si>
    <t>Çakırkaya Köyü</t>
  </si>
  <si>
    <t>Çataltarla Köyü</t>
  </si>
  <si>
    <t>Çeltikaltı Köyü</t>
  </si>
  <si>
    <t>Çukurbaşı Köyü</t>
  </si>
  <si>
    <t>Demirölçek Köyü</t>
  </si>
  <si>
    <t>Düzova Köyü</t>
  </si>
  <si>
    <t>Yukarıiğdeağacı</t>
  </si>
  <si>
    <t>Ekinveren Köyü</t>
  </si>
  <si>
    <t>Göktepe Köyü</t>
  </si>
  <si>
    <t>Gürses Köyü</t>
  </si>
  <si>
    <t>Halkapınar Köyü</t>
  </si>
  <si>
    <t>Hasköy Köyü</t>
  </si>
  <si>
    <t>Höyükdibi Köyü</t>
  </si>
  <si>
    <t>İncirtepe Köyü</t>
  </si>
  <si>
    <t>Kabahıdır Köyü</t>
  </si>
  <si>
    <t>Karababa Köyü</t>
  </si>
  <si>
    <t>Karalar Köyü</t>
  </si>
  <si>
    <t>Ayrancı (Direkira)</t>
  </si>
  <si>
    <t>Deveboynu</t>
  </si>
  <si>
    <t>Kazıktepe Köyü</t>
  </si>
  <si>
    <t>Kılıçkaya Köyü</t>
  </si>
  <si>
    <t>Kubacık Köyü</t>
  </si>
  <si>
    <t>Kuruyazı Köyü</t>
  </si>
  <si>
    <t>Kutluk Köyü</t>
  </si>
  <si>
    <t>Kuyuluhüyök Köyü</t>
  </si>
  <si>
    <t>Kürekli Köyü</t>
  </si>
  <si>
    <t>Meydanköy Köyü</t>
  </si>
  <si>
    <t>Ortaşar Köyü</t>
  </si>
  <si>
    <t>Öncülü Köyü</t>
  </si>
  <si>
    <t>Özyar Köyü</t>
  </si>
  <si>
    <t>Pınaroğlu Köyü</t>
  </si>
  <si>
    <t>Selyazı Köyü</t>
  </si>
  <si>
    <t>Soğansuyu Köyü</t>
  </si>
  <si>
    <t>Solmaz Köyü</t>
  </si>
  <si>
    <t>Şekerören Köyü</t>
  </si>
  <si>
    <t>Şükürlü Köyü</t>
  </si>
  <si>
    <t>Taşhelvası Köyü</t>
  </si>
  <si>
    <t>Tekkaynak Köyü</t>
  </si>
  <si>
    <t>Toraman Köyü</t>
  </si>
  <si>
    <t>Uzgider Köyü</t>
  </si>
  <si>
    <t>Uzunbahçe Köyü</t>
  </si>
  <si>
    <t>Yaprakbaşı Köyü</t>
  </si>
  <si>
    <t>Yıllarca Köyü</t>
  </si>
  <si>
    <t>Yukarımollaali Köyü</t>
  </si>
  <si>
    <t>Yuvacık Köyü</t>
  </si>
  <si>
    <t>Acıpayam</t>
  </si>
  <si>
    <t>Dedebağ</t>
  </si>
  <si>
    <t>Bedirbey</t>
  </si>
  <si>
    <t>Köke</t>
  </si>
  <si>
    <t>Kisecik</t>
  </si>
  <si>
    <t>Kızık</t>
  </si>
  <si>
    <t>Balaban Köyü</t>
  </si>
  <si>
    <t>Baysu Köyü</t>
  </si>
  <si>
    <t>Kalkan Köyü</t>
  </si>
  <si>
    <t>Kayaköy Köyü</t>
  </si>
  <si>
    <t>Oyalı Köyü</t>
  </si>
  <si>
    <t>Bahçekaşı Köyü</t>
  </si>
  <si>
    <t>Çakartaş Köyü</t>
  </si>
  <si>
    <t>Çakırfakır Köyü</t>
  </si>
  <si>
    <t>İncehıdır Köyü</t>
  </si>
  <si>
    <t>Kayan Köyü</t>
  </si>
  <si>
    <t>Kocaali Köyü</t>
  </si>
  <si>
    <t>Ortayazı Köyü</t>
  </si>
  <si>
    <t>Salihli Köyü</t>
  </si>
  <si>
    <t>Selman Köyü</t>
  </si>
  <si>
    <t>Sesverenpınar Köyü</t>
  </si>
  <si>
    <t>Usluca Köyü</t>
  </si>
  <si>
    <t>Üçkardeş Köyü</t>
  </si>
  <si>
    <t>Yeniköy Köyü</t>
  </si>
  <si>
    <t>Yeşilköy Köyü</t>
  </si>
  <si>
    <t>Yolköprü Köyü</t>
  </si>
  <si>
    <t>Hani</t>
  </si>
  <si>
    <t>Sergen Köyü</t>
  </si>
  <si>
    <t>Hazro</t>
  </si>
  <si>
    <t>Ağartı Köyü</t>
  </si>
  <si>
    <t>Gözlü Köyü</t>
  </si>
  <si>
    <t>Kırıkkaşık Köyü</t>
  </si>
  <si>
    <t>Sarıçanak Köyü</t>
  </si>
  <si>
    <t>Varınca Köyü</t>
  </si>
  <si>
    <t>Zoğlaşır Köyü</t>
  </si>
  <si>
    <t>Kocaköy</t>
  </si>
  <si>
    <t>Arkbaşı Köyü</t>
  </si>
  <si>
    <t>Bozbağlar Köyü</t>
  </si>
  <si>
    <t>Çaytepe Köyü</t>
  </si>
  <si>
    <t>Suçıktı Köyü</t>
  </si>
  <si>
    <t>Ağaçlıdere Köyü</t>
  </si>
  <si>
    <t>Alabal Köyü</t>
  </si>
  <si>
    <t>Alçak Köyü</t>
  </si>
  <si>
    <t>Alçık Köyü</t>
  </si>
  <si>
    <t>Alibardak Köyü</t>
  </si>
  <si>
    <t>Avcısuyu Köyü</t>
  </si>
  <si>
    <t>Bağpınar Köyü</t>
  </si>
  <si>
    <t>Bahçecik Köyü</t>
  </si>
  <si>
    <t>Baroğlu Köyü</t>
  </si>
  <si>
    <t>Batıkarakoç Köyü</t>
  </si>
  <si>
    <t>Beybulak Köyü</t>
  </si>
  <si>
    <t>Bozdemir Köyü</t>
  </si>
  <si>
    <t>Bücüktepe Köyü</t>
  </si>
  <si>
    <t>Büyükakören Köyü</t>
  </si>
  <si>
    <t>Büyükergeçli Köyü</t>
  </si>
  <si>
    <t>Büyükkadı Köyü</t>
  </si>
  <si>
    <t>Çakmak Köyü</t>
  </si>
  <si>
    <t>Çataksu Köyü</t>
  </si>
  <si>
    <t>Çelikli Köyü</t>
  </si>
  <si>
    <t>Çoskun Köyü</t>
  </si>
  <si>
    <t>Çubuklu Köyü</t>
  </si>
  <si>
    <t>Dalbastı Köyü</t>
  </si>
  <si>
    <t>Dervişhasan Köyü</t>
  </si>
  <si>
    <t>Devrek Köyü</t>
  </si>
  <si>
    <t>Dikentepe Köyü</t>
  </si>
  <si>
    <t>Doğanlı Köyü</t>
  </si>
  <si>
    <t>Doğuçanakçı Köyü</t>
  </si>
  <si>
    <t>Dökmetaş Köyü</t>
  </si>
  <si>
    <t>Dönümlü Köyü</t>
  </si>
  <si>
    <t>Dumrul Köyü</t>
  </si>
  <si>
    <t>Elidolu Köyü</t>
  </si>
  <si>
    <t>Erimli Köyü</t>
  </si>
  <si>
    <t>Eryolu Köyü</t>
  </si>
  <si>
    <t>Esenbağ Köyü</t>
  </si>
  <si>
    <t>Gevandere Köyü</t>
  </si>
  <si>
    <t>Geyiktepe Köyü</t>
  </si>
  <si>
    <t>Gölpınar Köyü</t>
  </si>
  <si>
    <t>Gömmetaş Köyü</t>
  </si>
  <si>
    <t>Gözalan Köyü</t>
  </si>
  <si>
    <t>Gözegöl Köyü</t>
  </si>
  <si>
    <t>Güldalı Köyü</t>
  </si>
  <si>
    <t>Güvercinlik Köyü</t>
  </si>
  <si>
    <t>Hacıosmanköy Köyü</t>
  </si>
  <si>
    <t>Harmanlar Köyü</t>
  </si>
  <si>
    <t>Hızırilyas Köyü</t>
  </si>
  <si>
    <t>Hürdüslü Köyü</t>
  </si>
  <si>
    <t>İlbaş Köyü</t>
  </si>
  <si>
    <t>Kapaklıpınar Köyü</t>
  </si>
  <si>
    <t>Karabaş Köyü</t>
  </si>
  <si>
    <t>Karacaören Köyü</t>
  </si>
  <si>
    <t>Karaçalı Köyü</t>
  </si>
  <si>
    <t>Karaçimen Köyü</t>
  </si>
  <si>
    <t>Karaören Köyü</t>
  </si>
  <si>
    <t>Karınca Köyü</t>
  </si>
  <si>
    <t>Karpuzdere Köyü</t>
  </si>
  <si>
    <t>Karpuzlu Köyü</t>
  </si>
  <si>
    <t>Kartaltepe Köyü</t>
  </si>
  <si>
    <t>Kavaklıbağ Köyü</t>
  </si>
  <si>
    <t>Adak Köyü</t>
  </si>
  <si>
    <t>Adakent Köyü</t>
  </si>
  <si>
    <t>Akkoç Köyü</t>
  </si>
  <si>
    <t>Alagöz Köyü</t>
  </si>
  <si>
    <t>Alanlı Köyü</t>
  </si>
  <si>
    <t>Ambarlı Köyü</t>
  </si>
  <si>
    <t>Atlı Köyü</t>
  </si>
  <si>
    <t>Ballı Köyü</t>
  </si>
  <si>
    <t>Balova Köyü</t>
  </si>
  <si>
    <t>Başaran Köyü</t>
  </si>
  <si>
    <t>Bayırköy Köyü</t>
  </si>
  <si>
    <t>Bayraklı Köyü</t>
  </si>
  <si>
    <t>Beşbudak Köyü</t>
  </si>
  <si>
    <t>Boyaklı Köyü</t>
  </si>
  <si>
    <t>Bozbayır Köyü</t>
  </si>
  <si>
    <t>Bozok Köyü</t>
  </si>
  <si>
    <t>Böğrek Köyü</t>
  </si>
  <si>
    <t>Çadırlı Köyü</t>
  </si>
  <si>
    <t>Çağıl Köyü</t>
  </si>
  <si>
    <t>Çataltepe Köyü</t>
  </si>
  <si>
    <t>Çayköy Köyü</t>
  </si>
  <si>
    <t>Demirli Köyü</t>
  </si>
  <si>
    <t>Denktaş Köyü</t>
  </si>
  <si>
    <t>Dikmen Köyü</t>
  </si>
  <si>
    <t>Doğancı Köyü</t>
  </si>
  <si>
    <t>Dumanlı Köyü</t>
  </si>
  <si>
    <t>Düğürk Köyü</t>
  </si>
  <si>
    <t>Düztaş Köyü</t>
  </si>
  <si>
    <t>Gölbaşı Köyü</t>
  </si>
  <si>
    <t>Ilıca Köyü</t>
  </si>
  <si>
    <t>Kanatlı Köyü</t>
  </si>
  <si>
    <t>Karaburun Köyü</t>
  </si>
  <si>
    <t>Karataş Köyü</t>
  </si>
  <si>
    <t>Kayacık Köyü</t>
  </si>
  <si>
    <t>Kocatepe Beldesi</t>
  </si>
  <si>
    <t>Koçyiğit Köyü</t>
  </si>
  <si>
    <t>Konuk Köyü</t>
  </si>
  <si>
    <t>Kovalı Köyü</t>
  </si>
  <si>
    <t>Kovanlı Köyü</t>
  </si>
  <si>
    <t>Körük  Köyü</t>
  </si>
  <si>
    <t>Köseveli Köyü</t>
  </si>
  <si>
    <t>Kuşçu Köyü</t>
  </si>
  <si>
    <t>Kuyulu Köyü</t>
  </si>
  <si>
    <t>Pirinçli Köyü</t>
  </si>
  <si>
    <t>Soğukkuyu Köyü</t>
  </si>
  <si>
    <t>Söğütözü Köyü</t>
  </si>
  <si>
    <t>Tepebağ Köyü</t>
  </si>
  <si>
    <t>Üçkaya Köyü</t>
  </si>
  <si>
    <t>Mardin</t>
  </si>
  <si>
    <t>Derik</t>
  </si>
  <si>
    <t>Akalın  Köyü</t>
  </si>
  <si>
    <t>Akça Köyü</t>
  </si>
  <si>
    <t>Akçapınar Köyü</t>
  </si>
  <si>
    <t>Akdoğan Köyü</t>
  </si>
  <si>
    <t>Aktulga Köyü</t>
  </si>
  <si>
    <t>Akyazı Köyü</t>
  </si>
  <si>
    <t>Akyüz Köyü</t>
  </si>
  <si>
    <t>Akziyaret Köyü</t>
  </si>
  <si>
    <t>Alakuş Köyü</t>
  </si>
  <si>
    <t>Alemdar Köyü</t>
  </si>
  <si>
    <t>Altıntoprak Köyü</t>
  </si>
  <si>
    <t>Araköy Köyü</t>
  </si>
  <si>
    <t>Arıklı Köyü</t>
  </si>
  <si>
    <t>Arıtepe Köyü</t>
  </si>
  <si>
    <t>Aşağı Azıklı Köyü</t>
  </si>
  <si>
    <t>Atmaca Köyü</t>
  </si>
  <si>
    <t>Bağrıbütün Köyü</t>
  </si>
  <si>
    <t>Başak Köyü</t>
  </si>
  <si>
    <t>Başdeğirmen Köyü</t>
  </si>
  <si>
    <t>Bektaş Köyü</t>
  </si>
  <si>
    <t>Bozhüyük Köyü</t>
  </si>
  <si>
    <t>Büyükayrık Köyü</t>
  </si>
  <si>
    <t>Büyükdere Köyü</t>
  </si>
  <si>
    <t>Cantaşı Köyü</t>
  </si>
  <si>
    <t>Çakır Köyü</t>
  </si>
  <si>
    <t>Çamlıdere Köyü</t>
  </si>
  <si>
    <t>Çetinler Köyü</t>
  </si>
  <si>
    <t>Çıplak Köyü</t>
  </si>
  <si>
    <t>Çitlibağ Köyü</t>
  </si>
  <si>
    <t>Demet Köyü</t>
  </si>
  <si>
    <t>Demirci Köyü</t>
  </si>
  <si>
    <t>Doyuran Köyü</t>
  </si>
  <si>
    <t>Dörtyol Köyü</t>
  </si>
  <si>
    <t>Dura Köyü</t>
  </si>
  <si>
    <t>Ekinlik Köyü</t>
  </si>
  <si>
    <t>Elbeyli Köyü</t>
  </si>
  <si>
    <t>Elmalı Köyü</t>
  </si>
  <si>
    <t>Alanköy</t>
  </si>
  <si>
    <t>Gökçeyaka</t>
  </si>
  <si>
    <t>Yarışlı</t>
  </si>
  <si>
    <t>Küplü Beldesi</t>
  </si>
  <si>
    <t>Subaşı Beldesi</t>
  </si>
  <si>
    <t>Akçadam</t>
  </si>
  <si>
    <t>Akıncılar</t>
  </si>
  <si>
    <t>Alibey</t>
  </si>
  <si>
    <t>Büyükaltıağaç</t>
  </si>
  <si>
    <t>Hasırcıarnavut</t>
  </si>
  <si>
    <t>Kadıdondurma</t>
  </si>
  <si>
    <t>Karahamza</t>
  </si>
  <si>
    <t>Karayusuflu</t>
  </si>
  <si>
    <t>Kavaklı</t>
  </si>
  <si>
    <t>Küçükaltıağaç</t>
  </si>
  <si>
    <t>Küpdere</t>
  </si>
  <si>
    <t>Nasuhbey</t>
  </si>
  <si>
    <t>Olacak</t>
  </si>
  <si>
    <t>Paşayenice</t>
  </si>
  <si>
    <t>Rahmanca</t>
  </si>
  <si>
    <t>Saatağacı</t>
  </si>
  <si>
    <t>Serem</t>
  </si>
  <si>
    <t>Yakupbey</t>
  </si>
  <si>
    <t>Yenicegörece</t>
  </si>
  <si>
    <t>Meriç (Mrkz.)</t>
  </si>
  <si>
    <t>Aşağıoba</t>
  </si>
  <si>
    <t>Aygeçti</t>
  </si>
  <si>
    <t>Bahçe</t>
  </si>
  <si>
    <t>Karaçölya</t>
  </si>
  <si>
    <t>Kemberli</t>
  </si>
  <si>
    <t>Kopmaz</t>
  </si>
  <si>
    <t>Fidanlar</t>
  </si>
  <si>
    <t>Erikli Köyü</t>
  </si>
  <si>
    <t>Eroğlu Köyü</t>
  </si>
  <si>
    <t>Esenli Köyü</t>
  </si>
  <si>
    <t>Eskin Köyü</t>
  </si>
  <si>
    <t>Eymirli Köyü</t>
  </si>
  <si>
    <t>Fesliğen Köyü</t>
  </si>
  <si>
    <t>Gökçe Beldesi</t>
  </si>
  <si>
    <t>Gözlüce Köyü</t>
  </si>
  <si>
    <t>Güngören Köyü</t>
  </si>
  <si>
    <t>Günlüce Köyü</t>
  </si>
  <si>
    <t>Hacıhasan Köyü</t>
  </si>
  <si>
    <t>Hacıyusuf Köyü</t>
  </si>
  <si>
    <t>Hakverdi Köyü</t>
  </si>
  <si>
    <t>Halkalı Köyü</t>
  </si>
  <si>
    <t>Hanyeri Köyü</t>
  </si>
  <si>
    <t>Harmandüzü Köyü</t>
  </si>
  <si>
    <t>Haznedar Köyü</t>
  </si>
  <si>
    <t>Hocaköy Köyü</t>
  </si>
  <si>
    <t>Ilıcak Köyü</t>
  </si>
  <si>
    <t>Işıkören Köyü</t>
  </si>
  <si>
    <t>Adıyaman</t>
  </si>
  <si>
    <t>Kahta</t>
  </si>
  <si>
    <t>Arılı</t>
  </si>
  <si>
    <t>Boğazkaya</t>
  </si>
  <si>
    <t>Çaltılı</t>
  </si>
  <si>
    <t>Çataltepe</t>
  </si>
  <si>
    <t>Çıralık</t>
  </si>
  <si>
    <t>Çobanlı</t>
  </si>
  <si>
    <t>Dutköy</t>
  </si>
  <si>
    <t>Şeyhbaba</t>
  </si>
  <si>
    <t>Yelkovan</t>
  </si>
  <si>
    <t>Zeytinköy</t>
  </si>
  <si>
    <t>Battalhüyük</t>
  </si>
  <si>
    <t>Boğazözü</t>
  </si>
  <si>
    <t>Börkenek</t>
  </si>
  <si>
    <t>Çamgazi</t>
  </si>
  <si>
    <t>Çemberlitaş</t>
  </si>
  <si>
    <t>Elmacık</t>
  </si>
  <si>
    <t>Gözebaşı</t>
  </si>
  <si>
    <t>Hasancık</t>
  </si>
  <si>
    <t>Hasankendi</t>
  </si>
  <si>
    <t>Ilıcak</t>
  </si>
  <si>
    <t>Karakoç</t>
  </si>
  <si>
    <t>Kızılcahöyük</t>
  </si>
  <si>
    <t>Külafhüyük</t>
  </si>
  <si>
    <t>Paşamezrası</t>
  </si>
  <si>
    <t>Pınaryayla</t>
  </si>
  <si>
    <t>Toptepe</t>
  </si>
  <si>
    <t>Yarmakaya</t>
  </si>
  <si>
    <t>Yayladamı</t>
  </si>
  <si>
    <t>Yenigüven</t>
  </si>
  <si>
    <t>Samsat</t>
  </si>
  <si>
    <t>Bayırlı</t>
  </si>
  <si>
    <t>Kırmacık</t>
  </si>
  <si>
    <t>Kuştepe</t>
  </si>
  <si>
    <t>Evciler</t>
  </si>
  <si>
    <t>Gökçek Beldesi</t>
  </si>
  <si>
    <t>Akyarma</t>
  </si>
  <si>
    <t>Baraklı</t>
  </si>
  <si>
    <t>Bostancı</t>
  </si>
  <si>
    <t>Madenler</t>
  </si>
  <si>
    <t>İkikuyu Köyü</t>
  </si>
  <si>
    <t>İkizler Köyü</t>
  </si>
  <si>
    <t>İnandı Köyü</t>
  </si>
  <si>
    <t>Karakulak Köyü</t>
  </si>
  <si>
    <t>Karakuyu Köyü</t>
  </si>
  <si>
    <t>Katarlı Köyü</t>
  </si>
  <si>
    <t>Kaynarca Köyü</t>
  </si>
  <si>
    <t>Kengerli Köyü</t>
  </si>
  <si>
    <t>Kılduman Köyü</t>
  </si>
  <si>
    <t>Kilimli Köyü</t>
  </si>
  <si>
    <t>Kocalar Köyü</t>
  </si>
  <si>
    <t>Koçlu Köyü</t>
  </si>
  <si>
    <t>Küçükayrık Köyü</t>
  </si>
  <si>
    <t>Küplüce Köyü</t>
  </si>
  <si>
    <t>Odaköy Köyü</t>
  </si>
  <si>
    <t>Örencik Köyü</t>
  </si>
  <si>
    <t>Salkım Köyü</t>
  </si>
  <si>
    <t>Sancarlı Köyü</t>
  </si>
  <si>
    <t>Sandıklı Köyü</t>
  </si>
  <si>
    <t>Sevimli Köyü</t>
  </si>
  <si>
    <t>Sürekli Köyü</t>
  </si>
  <si>
    <t>Şenyurt Beldesi</t>
  </si>
  <si>
    <t>Tanrıverdi Köyü</t>
  </si>
  <si>
    <t>Tosunlu Köyü</t>
  </si>
  <si>
    <t>Ülkerköy Köyü</t>
  </si>
  <si>
    <t>Yaşarköy Köyü</t>
  </si>
  <si>
    <t>Yaylım Köyü</t>
  </si>
  <si>
    <t>Yolaldı Köyü</t>
  </si>
  <si>
    <t>Yoldere Köyü</t>
  </si>
  <si>
    <t>Yoncalı Köyü</t>
  </si>
  <si>
    <t>Yukarıazıklı Köyü</t>
  </si>
  <si>
    <t>Yumrucuk Köyü</t>
  </si>
  <si>
    <t>Yurderi Köyü</t>
  </si>
  <si>
    <t>Kızıltepe</t>
  </si>
  <si>
    <t>Akıncı Beldesi</t>
  </si>
  <si>
    <t>Ambar Köyü</t>
  </si>
  <si>
    <t>Arpatepe Köyü</t>
  </si>
  <si>
    <t>Boztepe Köyü</t>
  </si>
  <si>
    <t>Buğday Köyü</t>
  </si>
  <si>
    <t>Çalışlı Köyü</t>
  </si>
  <si>
    <t>Çatak Köyü</t>
  </si>
  <si>
    <t>Çayırpınar Köyü</t>
  </si>
  <si>
    <t>Çıplaktepe Köyü</t>
  </si>
  <si>
    <t>Çukuryurt Köyü</t>
  </si>
  <si>
    <t>Dibektaş Köyü</t>
  </si>
  <si>
    <t>Düzlük Köyü</t>
  </si>
  <si>
    <t>Esentepe Köyü</t>
  </si>
  <si>
    <t>Göllü Köyü</t>
  </si>
  <si>
    <t>Güneyli Köyü</t>
  </si>
  <si>
    <t>Hatunlu Köyü</t>
  </si>
  <si>
    <t>Hüyüklü Köyü</t>
  </si>
  <si>
    <t>Karademir Köyü</t>
  </si>
  <si>
    <t>Kumlu Köyü</t>
  </si>
  <si>
    <t>Küçükköy Köyü</t>
  </si>
  <si>
    <t>Tandır Köyü</t>
  </si>
  <si>
    <t>Tilkitepe Köyü</t>
  </si>
  <si>
    <t>Tozan Köyü</t>
  </si>
  <si>
    <t>Yaylı Köyü</t>
  </si>
  <si>
    <t>Yukarıaydınlı Köyü</t>
  </si>
  <si>
    <t>Yukarıyeniköy Köyü</t>
  </si>
  <si>
    <t>Akağıl Köyü</t>
  </si>
  <si>
    <t>Çağlar Köyü</t>
  </si>
  <si>
    <t>Çölova Köyü</t>
  </si>
  <si>
    <t>Durakbaşı Köyü</t>
  </si>
  <si>
    <t>Eskiyol Köyü</t>
  </si>
  <si>
    <t>Günebakan Köyü</t>
  </si>
  <si>
    <t>Yolindi Köyü</t>
  </si>
  <si>
    <t>Nusaybin</t>
  </si>
  <si>
    <t>Karaköy Köyü</t>
  </si>
  <si>
    <t>Kırkdirek Köyü</t>
  </si>
  <si>
    <t>Kocahüyük Köyü</t>
  </si>
  <si>
    <t>Şenocak Köyü</t>
  </si>
  <si>
    <t>Savur</t>
  </si>
  <si>
    <t>Kayayolu Köyü</t>
  </si>
  <si>
    <t>Kaynaklar Köyü</t>
  </si>
  <si>
    <t>Keklik Köyü</t>
  </si>
  <si>
    <t>Kengelli Köyü</t>
  </si>
  <si>
    <t>Kervanpınar Köyü</t>
  </si>
  <si>
    <t>Kesikağaç Köyü</t>
  </si>
  <si>
    <t>Kırmasırt Köyü</t>
  </si>
  <si>
    <t>Kolludere Köyü</t>
  </si>
  <si>
    <t>Konacık Köyü</t>
  </si>
  <si>
    <t>Kozan Köyü</t>
  </si>
  <si>
    <t>Köprübaşı Köyü</t>
  </si>
  <si>
    <t>Körtepe Köyü</t>
  </si>
  <si>
    <t>Kumluçat Köyü</t>
  </si>
  <si>
    <t>Kuşburnu Köyü</t>
  </si>
  <si>
    <t>Kuşlukbağı Köyü</t>
  </si>
  <si>
    <t>Küçükakören Köyü</t>
  </si>
  <si>
    <t>Küçükkadı Köyü</t>
  </si>
  <si>
    <t>Mermer Köyü</t>
  </si>
  <si>
    <t>Mollacebir Köyü</t>
  </si>
  <si>
    <t>Nahırkıracı Köyü</t>
  </si>
  <si>
    <t>Örnek Köyü</t>
  </si>
  <si>
    <t>Özdemir Köyü</t>
  </si>
  <si>
    <t>Özekli Köyü</t>
  </si>
  <si>
    <t>Pınardüzü Köyü</t>
  </si>
  <si>
    <t>Pirinçlik Köyü</t>
  </si>
  <si>
    <t>Sancak Köyü</t>
  </si>
  <si>
    <t>Sarıkamış Köyü</t>
  </si>
  <si>
    <t>Sarılar Köyü</t>
  </si>
  <si>
    <t>Sarıyazma Köyü</t>
  </si>
  <si>
    <t>Satıköy Köyü</t>
  </si>
  <si>
    <t>Sayarlar Köyü</t>
  </si>
  <si>
    <t>Sivritepe Köyü</t>
  </si>
  <si>
    <t>Soğanlı Köyü</t>
  </si>
  <si>
    <t>Tanışık Köyü</t>
  </si>
  <si>
    <t>Taşdirek Köyü</t>
  </si>
  <si>
    <t>Tavuklu Köyü</t>
  </si>
  <si>
    <t>Tellikaya Köyü</t>
  </si>
  <si>
    <t>Tezgeçer Köyü</t>
  </si>
  <si>
    <t>Uyandık Köyü</t>
  </si>
  <si>
    <t>Yarımca Köyü</t>
  </si>
  <si>
    <t>Yazlıpınar Köyü</t>
  </si>
  <si>
    <t>Yenievler Köyü</t>
  </si>
  <si>
    <t>Yeşildallı Köyü</t>
  </si>
  <si>
    <t>Yiğitçavuş Köyü</t>
  </si>
  <si>
    <t>Yoğunoluk Köyü</t>
  </si>
  <si>
    <t>Yolaltı Köyü</t>
  </si>
  <si>
    <t>Akyaka</t>
  </si>
  <si>
    <t>Yukarıkılıçtaşı Köyü</t>
  </si>
  <si>
    <t>Akçayır Köyü</t>
  </si>
  <si>
    <t>Akdere Köyü</t>
  </si>
  <si>
    <t>Akyol Köyü</t>
  </si>
  <si>
    <t>Altınkum Köyü</t>
  </si>
  <si>
    <t>Aşağıveysi Köyü</t>
  </si>
  <si>
    <t>Bağdere Beldesi</t>
  </si>
  <si>
    <t>Başıbüyük Köyü</t>
  </si>
  <si>
    <t>Bellibahçe Köyü</t>
  </si>
  <si>
    <t>Bereketli Köyü</t>
  </si>
  <si>
    <t>Beypınarı Köyü</t>
  </si>
  <si>
    <t>Çakıltaşı Köyü</t>
  </si>
  <si>
    <t>Çiftliçevre Köyü</t>
  </si>
  <si>
    <t>Çiğil Köyü</t>
  </si>
  <si>
    <t>Çobantepe Köyü</t>
  </si>
  <si>
    <t>Darköprü Köyü</t>
  </si>
  <si>
    <t>Doluçanak Köyü</t>
  </si>
  <si>
    <t>Erikyazı Köyü</t>
  </si>
  <si>
    <t>Eskiköy Köyü</t>
  </si>
  <si>
    <t>Eskiocak Köyü</t>
  </si>
  <si>
    <t>Eşme Köyü</t>
  </si>
  <si>
    <t>Gökçetevek Köyü</t>
  </si>
  <si>
    <t>Gündüzköy Köyü</t>
  </si>
  <si>
    <t>Gürpınar Köyü</t>
  </si>
  <si>
    <t>Heybelikonuk Köyü</t>
  </si>
  <si>
    <t>İncesu Köyü</t>
  </si>
  <si>
    <t>Karacalar Köyü</t>
  </si>
  <si>
    <t>Karahacı Köyü</t>
  </si>
  <si>
    <t>Kasımlı Köyü</t>
  </si>
  <si>
    <t>Kızlar Köyü</t>
  </si>
  <si>
    <t>Kumgölü Köyü</t>
  </si>
  <si>
    <t>Kumluk Köyü</t>
  </si>
  <si>
    <t>Nohuttepe Köyü</t>
  </si>
  <si>
    <t>Otluk Köyü</t>
  </si>
  <si>
    <t>Sarıbuğday Köyü</t>
  </si>
  <si>
    <t>Sulak Köyü</t>
  </si>
  <si>
    <t>Sulubağ Köyü</t>
  </si>
  <si>
    <t>Susuz Köyü</t>
  </si>
  <si>
    <t>Tokluca Köyü</t>
  </si>
  <si>
    <t>Umurköy Köyü</t>
  </si>
  <si>
    <t>Yeşilbahçe Köyü</t>
  </si>
  <si>
    <t>Yolaç Köyü</t>
  </si>
  <si>
    <t>Yolarası Köyü</t>
  </si>
  <si>
    <t>Yukarıveysi Köyü</t>
  </si>
  <si>
    <t>Yuvaköy Köyü</t>
  </si>
  <si>
    <t>UYGULAMA ALANLARI İLE İLGİLİ GENEL BİLGİLER</t>
  </si>
  <si>
    <t>Sıra  No</t>
  </si>
  <si>
    <t>İli</t>
  </si>
  <si>
    <t>İlçesi</t>
  </si>
  <si>
    <t>Kasaba</t>
  </si>
  <si>
    <t>Köy</t>
  </si>
  <si>
    <t>Resmi Gazete
 İlan Tarihi</t>
  </si>
  <si>
    <t xml:space="preserve">
Alanı 
(da)</t>
  </si>
  <si>
    <t xml:space="preserve"> Kuru Arazi Normu
(da)</t>
  </si>
  <si>
    <t xml:space="preserve"> Sulu Arazi Normu
(da)</t>
  </si>
  <si>
    <t>Samsun</t>
  </si>
  <si>
    <t>Amasya</t>
  </si>
  <si>
    <t>Gümüşhacıköy</t>
  </si>
  <si>
    <t>Çetmi</t>
  </si>
  <si>
    <t>Doluca</t>
  </si>
  <si>
    <t>Eslemez</t>
  </si>
  <si>
    <t>Güplüce</t>
  </si>
  <si>
    <t>Karacaören</t>
  </si>
  <si>
    <t>Kiziroğlu</t>
  </si>
  <si>
    <t>Sallar</t>
  </si>
  <si>
    <t>Yazıyeri</t>
  </si>
  <si>
    <t>Çavuşköy</t>
  </si>
  <si>
    <t>Keçiköy</t>
  </si>
  <si>
    <t>Merkez</t>
  </si>
  <si>
    <t>Doğantepe</t>
  </si>
  <si>
    <t>Kayabaşı</t>
  </si>
  <si>
    <t>Yıldız</t>
  </si>
  <si>
    <t>Tuzsuz</t>
  </si>
  <si>
    <t>Bağlıca</t>
  </si>
  <si>
    <t>Ovasaray</t>
  </si>
  <si>
    <t>Toklucak</t>
  </si>
  <si>
    <t>Aydoğdu</t>
  </si>
  <si>
    <t>Kutu</t>
  </si>
  <si>
    <t>Gözlek</t>
  </si>
  <si>
    <t>Göynücek</t>
  </si>
  <si>
    <t>Gediksaray</t>
  </si>
  <si>
    <t>Yeniköy</t>
  </si>
  <si>
    <t>Ayvalıpınar</t>
  </si>
  <si>
    <t>Şeyhler</t>
  </si>
  <si>
    <t>Konuralan</t>
  </si>
  <si>
    <t>Ilısu</t>
  </si>
  <si>
    <t>Kışlabeyi</t>
  </si>
  <si>
    <t>Abacı</t>
  </si>
  <si>
    <t>Şarklı</t>
  </si>
  <si>
    <t>Hasanbey</t>
  </si>
  <si>
    <t>Kervansaray</t>
  </si>
  <si>
    <t>Bektemur</t>
  </si>
  <si>
    <t>Akyazı</t>
  </si>
  <si>
    <t>TOPLAM</t>
  </si>
  <si>
    <t>Suluova</t>
  </si>
  <si>
    <t>Eraslan</t>
  </si>
  <si>
    <t>Aşağıkarasu</t>
  </si>
  <si>
    <t>Ayrancı</t>
  </si>
  <si>
    <t>Cürlü</t>
  </si>
  <si>
    <t>Çayüstü</t>
  </si>
  <si>
    <t>Dereköy</t>
  </si>
  <si>
    <t>Deveci</t>
  </si>
  <si>
    <t>Harmanağılı</t>
  </si>
  <si>
    <t>Kapancıağılı</t>
  </si>
  <si>
    <t>Kazanlı</t>
  </si>
  <si>
    <t>Kerimoğlu</t>
  </si>
  <si>
    <t>Kutlu</t>
  </si>
  <si>
    <t>Kulu</t>
  </si>
  <si>
    <t>Kurnaz</t>
  </si>
  <si>
    <t>Ortayazı</t>
  </si>
  <si>
    <t>Salucu</t>
  </si>
  <si>
    <t>Saygılı</t>
  </si>
  <si>
    <t>Uzunoba</t>
  </si>
  <si>
    <t>Yolpınar</t>
  </si>
  <si>
    <t>Yüzbeyi</t>
  </si>
  <si>
    <t>Küpeli</t>
  </si>
  <si>
    <t>Merzifon</t>
  </si>
  <si>
    <t>Alişar</t>
  </si>
  <si>
    <t>Bayazıt</t>
  </si>
  <si>
    <t>Karşıyaka</t>
  </si>
  <si>
    <t>Yenice</t>
  </si>
  <si>
    <t>Yalnız</t>
  </si>
  <si>
    <t>Aktarla</t>
  </si>
  <si>
    <t>Ortaova</t>
  </si>
  <si>
    <t>İL GENEL TOPLAMI</t>
  </si>
  <si>
    <t>Afyon</t>
  </si>
  <si>
    <t>Konya</t>
  </si>
  <si>
    <t>Dazkırı</t>
  </si>
  <si>
    <t>Aşağıyenice</t>
  </si>
  <si>
    <t>Yukarıyenice</t>
  </si>
  <si>
    <t>Sarıkavak</t>
  </si>
  <si>
    <t>Yüreğil Kasabası</t>
  </si>
  <si>
    <t>Sandıklı</t>
  </si>
  <si>
    <t>Saltık</t>
  </si>
  <si>
    <t>Emirhisar</t>
  </si>
  <si>
    <t>Kızılca</t>
  </si>
  <si>
    <t>Hırka</t>
  </si>
  <si>
    <t>Sorkun</t>
  </si>
  <si>
    <t>Iğdır</t>
  </si>
  <si>
    <t>Ağrı</t>
  </si>
  <si>
    <t>Arakonak</t>
  </si>
  <si>
    <t>Aşkale</t>
  </si>
  <si>
    <t>Baloluk</t>
  </si>
  <si>
    <t>Bölükbaşı</t>
  </si>
  <si>
    <t>Çamurlu</t>
  </si>
  <si>
    <t>Aşağı Yoldüzü</t>
  </si>
  <si>
    <t>Çukuralan</t>
  </si>
  <si>
    <t>Eliaçık</t>
  </si>
  <si>
    <t>Hacısefer</t>
  </si>
  <si>
    <t>Hıdır</t>
  </si>
  <si>
    <t>Kalender</t>
  </si>
  <si>
    <t>Kavacık</t>
  </si>
  <si>
    <t>Kazlı</t>
  </si>
  <si>
    <t>Karaboğa</t>
  </si>
  <si>
    <t>Murat Beldesi</t>
  </si>
  <si>
    <t>Murathan</t>
  </si>
  <si>
    <t>Otlubayır</t>
  </si>
  <si>
    <t>Ozanlar</t>
  </si>
  <si>
    <t>Sarıdoğan</t>
  </si>
  <si>
    <t>Suçatağı</t>
  </si>
  <si>
    <t>Tezeren</t>
  </si>
  <si>
    <t>Tellisırt</t>
  </si>
  <si>
    <t>Yazılı</t>
  </si>
  <si>
    <t>Yazıcı</t>
  </si>
  <si>
    <t>Yığıntepe</t>
  </si>
  <si>
    <t>Yolugüzel</t>
  </si>
  <si>
    <t>Yukarıküpkıran</t>
  </si>
  <si>
    <t>Yukarıyoldüzü</t>
  </si>
  <si>
    <t>Yurtpınar</t>
  </si>
  <si>
    <t>Yoncalı</t>
  </si>
  <si>
    <t>Aksaray</t>
  </si>
  <si>
    <t>Yeşilova</t>
  </si>
  <si>
    <t>Kayapınar</t>
  </si>
  <si>
    <t>Petek</t>
  </si>
  <si>
    <t>Sarıyatak</t>
  </si>
  <si>
    <t>Arpaderesi</t>
  </si>
  <si>
    <t>Bozdemir (Müderris)</t>
  </si>
  <si>
    <t>Dutveren</t>
  </si>
  <si>
    <t>Yenişehir</t>
  </si>
  <si>
    <t>Alangör</t>
  </si>
  <si>
    <t>Aslıhan</t>
  </si>
  <si>
    <t>Çakmakköy</t>
  </si>
  <si>
    <t>Değirmenci</t>
  </si>
  <si>
    <t>Eskiköy</t>
  </si>
  <si>
    <t>Gemici</t>
  </si>
  <si>
    <t>Hamitli</t>
  </si>
  <si>
    <t>Karayayla</t>
  </si>
  <si>
    <t>Kiremitçisalih</t>
  </si>
  <si>
    <t>Kurdu</t>
  </si>
  <si>
    <t>Kurttepe</t>
  </si>
  <si>
    <t>Meşeli</t>
  </si>
  <si>
    <t>Saçlımüsellim</t>
  </si>
  <si>
    <t>Salarlı</t>
  </si>
  <si>
    <t>Sığırcılı</t>
  </si>
  <si>
    <t>Aziziye</t>
  </si>
  <si>
    <t>Adaçay Mahallesi</t>
  </si>
  <si>
    <t>Ağören Mahallesi</t>
  </si>
  <si>
    <t>Ömertepe Mahallesi</t>
  </si>
  <si>
    <t>Özbek Mahallesi</t>
  </si>
  <si>
    <t>Sakalıkesik Mahallesi</t>
  </si>
  <si>
    <t>Söğütlü Mahallesi</t>
  </si>
  <si>
    <t>Tınazlı Mahallesi</t>
  </si>
  <si>
    <t>Yarımca Mahallesi</t>
  </si>
  <si>
    <t>Palandöken</t>
  </si>
  <si>
    <t>Börekli Mahallesi</t>
  </si>
  <si>
    <t>Kümbet Mahallesi</t>
  </si>
  <si>
    <t>Taşlıgüney Mahallesi</t>
  </si>
  <si>
    <t>Tekederesi Mahallesi</t>
  </si>
  <si>
    <t>Tepeköy Mahallesi</t>
  </si>
  <si>
    <t>Tuzcu Mahallesi</t>
  </si>
  <si>
    <t>Dereboğazı Mahallesi</t>
  </si>
  <si>
    <t>Güzelyurt Mahallesi</t>
  </si>
  <si>
    <t>Aşağı İhsangazili</t>
  </si>
  <si>
    <t>Köseli</t>
  </si>
  <si>
    <t>Acıköy</t>
  </si>
  <si>
    <t>Büyükteflek</t>
  </si>
  <si>
    <t>Kızılcalı</t>
  </si>
  <si>
    <t>Konurkale</t>
  </si>
  <si>
    <t>Küçükteflek</t>
  </si>
  <si>
    <t>Safalı</t>
  </si>
  <si>
    <t>Tatbekirli</t>
  </si>
  <si>
    <t>Çiçekdağı</t>
  </si>
  <si>
    <t>Bayat</t>
  </si>
  <si>
    <t>Bekdemir</t>
  </si>
  <si>
    <t>Çiçekler</t>
  </si>
  <si>
    <t>Yukarıesence</t>
  </si>
  <si>
    <t>Arıkören</t>
  </si>
  <si>
    <t>Dinek</t>
  </si>
  <si>
    <t>Güvercinlik</t>
  </si>
  <si>
    <t>Karkın</t>
  </si>
  <si>
    <t>Okçu</t>
  </si>
  <si>
    <t>Adakale</t>
  </si>
  <si>
    <t>Apasaraycık</t>
  </si>
  <si>
    <t>Avdul</t>
  </si>
  <si>
    <t>Balçıkhisar</t>
  </si>
  <si>
    <t>Beylerce</t>
  </si>
  <si>
    <t>Büyükaşlama</t>
  </si>
  <si>
    <t>Dineksaray</t>
  </si>
  <si>
    <t>Doğanlı</t>
  </si>
  <si>
    <t>Erentepe</t>
  </si>
  <si>
    <t>Fethiye</t>
  </si>
  <si>
    <t>Kuzucu</t>
  </si>
  <si>
    <t>Seçme</t>
  </si>
  <si>
    <t>Türkmenkarahüyük</t>
  </si>
  <si>
    <t>Yörükcamili</t>
  </si>
  <si>
    <t xml:space="preserve">İsmil </t>
  </si>
  <si>
    <t>Meram</t>
  </si>
  <si>
    <t>Kavak</t>
  </si>
  <si>
    <t>Arslanhacılı</t>
  </si>
  <si>
    <t>Buruncuk</t>
  </si>
  <si>
    <t>Derebağ</t>
  </si>
  <si>
    <t>Göçerli</t>
  </si>
  <si>
    <t>Kömüşören</t>
  </si>
  <si>
    <t>Terzili</t>
  </si>
  <si>
    <t>Yukarı İhsangazili</t>
  </si>
  <si>
    <t>Yenikent</t>
  </si>
  <si>
    <t>Boyalı</t>
  </si>
  <si>
    <t>Sultanhanı</t>
  </si>
  <si>
    <t>Altınkaya</t>
  </si>
  <si>
    <t>Yeşiltepe</t>
  </si>
  <si>
    <t>İncesu</t>
  </si>
  <si>
    <t>Katrancı</t>
  </si>
  <si>
    <t>Ankara</t>
  </si>
  <si>
    <t>Bala</t>
  </si>
  <si>
    <t>Sofular</t>
  </si>
  <si>
    <t>Beypazarı</t>
  </si>
  <si>
    <t>Uruş Beldesi</t>
  </si>
  <si>
    <t>Kırbaşı Beldesi</t>
  </si>
  <si>
    <t>Üreğil</t>
  </si>
  <si>
    <t>Kızılcasöğüt</t>
  </si>
  <si>
    <t>İncepelit</t>
  </si>
  <si>
    <t>Tahir</t>
  </si>
  <si>
    <t>Tacettin</t>
  </si>
  <si>
    <t>Oymaağaç</t>
  </si>
  <si>
    <t>Mahmutlar</t>
  </si>
  <si>
    <t>Kırşeyhler</t>
  </si>
  <si>
    <t>Kapullu</t>
  </si>
  <si>
    <t>Gürsöğüt</t>
  </si>
  <si>
    <t>Yalnızçam</t>
  </si>
  <si>
    <t>Haymana</t>
  </si>
  <si>
    <t>Küçükkonakgörmez</t>
  </si>
  <si>
    <t>Nallıhan</t>
  </si>
  <si>
    <t>Kuzucular</t>
  </si>
  <si>
    <t>Bozyaka</t>
  </si>
  <si>
    <t>Uluköy</t>
  </si>
  <si>
    <t>Karaköy</t>
  </si>
  <si>
    <t>Tekirler</t>
  </si>
  <si>
    <t>Çamalan</t>
  </si>
  <si>
    <t>Ozan</t>
  </si>
  <si>
    <t>Eymir</t>
  </si>
  <si>
    <t>Emremsultan</t>
  </si>
  <si>
    <t>Hıdırlar</t>
  </si>
  <si>
    <t>Nallıdere</t>
  </si>
  <si>
    <t>Polatlı</t>
  </si>
  <si>
    <t>Kıranharmanı</t>
  </si>
  <si>
    <t>Sazılar</t>
  </si>
  <si>
    <t>Yassıhöyük</t>
  </si>
  <si>
    <t>Beylikköprü</t>
  </si>
  <si>
    <t>Sarıoba</t>
  </si>
  <si>
    <t>Tatlıkuyu</t>
  </si>
  <si>
    <t>İğciler</t>
  </si>
  <si>
    <t>Gençali</t>
  </si>
  <si>
    <t>Aydın</t>
  </si>
  <si>
    <t>Didim</t>
  </si>
  <si>
    <t>Akköy</t>
  </si>
  <si>
    <t>Fevzipaşa</t>
  </si>
  <si>
    <t>Akyeniköy</t>
  </si>
  <si>
    <t>Koçarlı</t>
  </si>
  <si>
    <t>Bıyıklı</t>
  </si>
  <si>
    <t>Çakırbeyli</t>
  </si>
  <si>
    <t>Orhaniye</t>
  </si>
  <si>
    <t>Boğaziçi</t>
  </si>
  <si>
    <t>Boydere</t>
  </si>
  <si>
    <t>Cincin</t>
  </si>
  <si>
    <t>Çakmar</t>
  </si>
  <si>
    <t>Halilbeyli</t>
  </si>
  <si>
    <t>Büyükdere</t>
  </si>
  <si>
    <t>Şahinciler</t>
  </si>
  <si>
    <t>Sobuca</t>
  </si>
  <si>
    <t>Tekeli</t>
  </si>
  <si>
    <t>Dedeköy</t>
  </si>
  <si>
    <t>Güdüşlü</t>
  </si>
  <si>
    <t>Kasaplar</t>
  </si>
  <si>
    <t>Yağhanlı</t>
  </si>
  <si>
    <t>Haydarlı</t>
  </si>
  <si>
    <t>Dalama</t>
  </si>
  <si>
    <t>Alanlı</t>
  </si>
  <si>
    <t>Gödrenli</t>
  </si>
  <si>
    <t>Kırklar</t>
  </si>
  <si>
    <t>Karahayıt</t>
  </si>
  <si>
    <t>Mesutlu</t>
  </si>
  <si>
    <t>Armutlu</t>
  </si>
  <si>
    <t>Baltaköy</t>
  </si>
  <si>
    <t>Şahnalı</t>
  </si>
  <si>
    <t>Kozalaklı</t>
  </si>
  <si>
    <t>Çiftlik</t>
  </si>
  <si>
    <t>Gölhisar</t>
  </si>
  <si>
    <t>Alanı 
(da)</t>
  </si>
  <si>
    <t>Söke</t>
  </si>
  <si>
    <t>Bağarası</t>
  </si>
  <si>
    <t>Çalışlı</t>
  </si>
  <si>
    <t>Pamukçular</t>
  </si>
  <si>
    <t>Burunköy</t>
  </si>
  <si>
    <t>Nalbantlar</t>
  </si>
  <si>
    <t>Karaatlı</t>
  </si>
  <si>
    <t>Akçakaya</t>
  </si>
  <si>
    <t>Yenipazar</t>
  </si>
  <si>
    <t>Çulhan</t>
  </si>
  <si>
    <t>Alhan</t>
  </si>
  <si>
    <t>Hamzabali</t>
  </si>
  <si>
    <t>Batman</t>
  </si>
  <si>
    <t>Beşiri</t>
  </si>
  <si>
    <t>Danalı</t>
  </si>
  <si>
    <t>Çevrimova</t>
  </si>
  <si>
    <t>Yenipınar</t>
  </si>
  <si>
    <t>Şanlıurfa</t>
  </si>
  <si>
    <t>Yolağzı</t>
  </si>
  <si>
    <t>Kozluk</t>
  </si>
  <si>
    <t>Düvecik</t>
  </si>
  <si>
    <t>Samanyolu</t>
  </si>
  <si>
    <t>Karpuzlu</t>
  </si>
  <si>
    <t>Düvecik ayr.</t>
  </si>
  <si>
    <t>Güneşli</t>
  </si>
  <si>
    <t>Çarıklı</t>
  </si>
  <si>
    <t>Yaylıca</t>
  </si>
  <si>
    <t>Yediyol</t>
  </si>
  <si>
    <t>Demirlipınar</t>
  </si>
  <si>
    <t>Demiryol</t>
  </si>
  <si>
    <t>Akça</t>
  </si>
  <si>
    <t>Recepler</t>
  </si>
  <si>
    <t>Erköklü</t>
  </si>
  <si>
    <t>Balpınar</t>
  </si>
  <si>
    <t>İkiztepe</t>
  </si>
  <si>
    <t>Kösetarla</t>
  </si>
  <si>
    <t>Binatlı</t>
  </si>
  <si>
    <t>Kayabağı</t>
  </si>
  <si>
    <t>Bıçakçı</t>
  </si>
  <si>
    <t>Bayraklı</t>
  </si>
  <si>
    <t>Körük(Aydınkonak)</t>
  </si>
  <si>
    <t>Akçadan ayr.</t>
  </si>
  <si>
    <t>Burdur</t>
  </si>
  <si>
    <t>Karamanlı</t>
  </si>
  <si>
    <t>Kağılcık</t>
  </si>
  <si>
    <t>Bademli</t>
  </si>
  <si>
    <t>Karaçal</t>
  </si>
  <si>
    <t>Hacılar</t>
  </si>
  <si>
    <t>Yazıköy</t>
  </si>
  <si>
    <t>Yassıgöme</t>
  </si>
  <si>
    <t>Yarıköy</t>
  </si>
  <si>
    <t>Kumluca</t>
  </si>
  <si>
    <t>Tefenni</t>
  </si>
  <si>
    <t>Seydiler</t>
  </si>
  <si>
    <t>Yuvalak</t>
  </si>
  <si>
    <t>Akçaköy</t>
  </si>
  <si>
    <t>Sazak</t>
  </si>
  <si>
    <t>Büyükyaka</t>
  </si>
  <si>
    <t>Edirne</t>
  </si>
  <si>
    <t>Bursa</t>
  </si>
  <si>
    <t>Mustafakemalpaşa</t>
  </si>
  <si>
    <t>Aliseydi</t>
  </si>
  <si>
    <t>Aralık</t>
  </si>
  <si>
    <t>Ayaz</t>
  </si>
  <si>
    <t>Çördük</t>
  </si>
  <si>
    <t>Demireli</t>
  </si>
  <si>
    <t>Doğancı</t>
  </si>
  <si>
    <t>Dorak</t>
  </si>
  <si>
    <t>İncilipınar</t>
  </si>
  <si>
    <t>Karaoğlan</t>
  </si>
  <si>
    <t>Keltaş</t>
  </si>
  <si>
    <t>Kumkadı</t>
  </si>
  <si>
    <t>Ormankadı</t>
  </si>
  <si>
    <t>Üçbeyli</t>
  </si>
  <si>
    <t>Yamanlı</t>
  </si>
  <si>
    <t>Ovaazatlı Beldesi</t>
  </si>
  <si>
    <t>Tepecik Beldesi</t>
  </si>
  <si>
    <t>Yeşilova Beldesi</t>
  </si>
  <si>
    <t>Fevzidede Mahallesi</t>
  </si>
  <si>
    <t>Atariye Mahallesi</t>
  </si>
  <si>
    <t>Lalaşahin Mahallesi</t>
  </si>
  <si>
    <t>Orta Mahallesi</t>
  </si>
  <si>
    <t>Züferbey Mahallesi</t>
  </si>
  <si>
    <t>Karacabey</t>
  </si>
  <si>
    <t>Bakırköy</t>
  </si>
  <si>
    <t>Uluabat</t>
  </si>
  <si>
    <t xml:space="preserve">Çanakkale </t>
  </si>
  <si>
    <t>Bayramiç</t>
  </si>
  <si>
    <t>Türkmenli</t>
  </si>
  <si>
    <t>Yahşieli</t>
  </si>
  <si>
    <t>Çankırı</t>
  </si>
  <si>
    <t>Konak</t>
  </si>
  <si>
    <t>Çatalelma</t>
  </si>
  <si>
    <t>Yozgat</t>
  </si>
  <si>
    <t>Çorum</t>
  </si>
  <si>
    <t>Sungurlu</t>
  </si>
  <si>
    <t>Denizli</t>
  </si>
  <si>
    <t>Kale</t>
  </si>
  <si>
    <t>Pınarlar</t>
  </si>
  <si>
    <t>Tavas</t>
  </si>
  <si>
    <t>Büyükkonak</t>
  </si>
  <si>
    <t>Garipköy</t>
  </si>
  <si>
    <t>Kızılcabölük</t>
  </si>
  <si>
    <t>Baharlar(Keçeliler)</t>
  </si>
  <si>
    <t>Keçeliler</t>
  </si>
  <si>
    <t>Karahisar</t>
  </si>
  <si>
    <t>Kahramanmaraş</t>
  </si>
  <si>
    <t>Pazarcık</t>
  </si>
  <si>
    <t>Evri</t>
  </si>
  <si>
    <t>Narlı</t>
  </si>
  <si>
    <t>Akçakoyunlu</t>
  </si>
  <si>
    <t>Akdemir</t>
  </si>
  <si>
    <t>Bölükçam</t>
  </si>
  <si>
    <t>Cennetpınarı</t>
  </si>
  <si>
    <t>Çiçekköy</t>
  </si>
  <si>
    <t>Çöçelli</t>
  </si>
  <si>
    <t>Dedepaşa</t>
  </si>
  <si>
    <t>Eğlen</t>
  </si>
  <si>
    <t>Emiroğlu</t>
  </si>
  <si>
    <t>Hanobası</t>
  </si>
  <si>
    <t>Kadıncık</t>
  </si>
  <si>
    <t>Karaçay</t>
  </si>
  <si>
    <t>Karahüyük</t>
  </si>
  <si>
    <t>Kelibişler</t>
  </si>
  <si>
    <t>Nefsidoğanlı</t>
  </si>
  <si>
    <t>Osmandede</t>
  </si>
  <si>
    <t>Ördekdede</t>
  </si>
  <si>
    <t>Sarıerik</t>
  </si>
  <si>
    <t>Akbulgur</t>
  </si>
  <si>
    <t>Anakaya</t>
  </si>
  <si>
    <t>Kayabey</t>
  </si>
  <si>
    <t>Soğanköy</t>
  </si>
  <si>
    <t>Eleşkirt</t>
  </si>
  <si>
    <t>Alkuşak</t>
  </si>
  <si>
    <t>Haydaroğlu</t>
  </si>
  <si>
    <t>İkizgeçe</t>
  </si>
  <si>
    <t>Yanıkdere</t>
  </si>
  <si>
    <t>Güllüce</t>
  </si>
  <si>
    <t>Tokathan</t>
  </si>
  <si>
    <t>Yeşilyurt</t>
  </si>
  <si>
    <t>Alibeyhüyüğü</t>
  </si>
  <si>
    <t>Beyşehir</t>
  </si>
  <si>
    <t>Beylikova</t>
  </si>
  <si>
    <t>Akgüney</t>
  </si>
  <si>
    <t>Akköprü</t>
  </si>
  <si>
    <t>Aşağıiğdeağacı</t>
  </si>
  <si>
    <t>Emircik</t>
  </si>
  <si>
    <t>Parsibey</t>
  </si>
  <si>
    <t>Sultaniye</t>
  </si>
  <si>
    <t>Uzunburun</t>
  </si>
  <si>
    <t>Yalınlı</t>
  </si>
  <si>
    <t>Yeniyurt</t>
  </si>
  <si>
    <t>Esenli</t>
  </si>
  <si>
    <t>Sarınınören</t>
  </si>
  <si>
    <t>Bayatören</t>
  </si>
  <si>
    <t>Sorgun</t>
  </si>
  <si>
    <t>Gedikhasanlı</t>
  </si>
  <si>
    <t>Şefaatli</t>
  </si>
  <si>
    <t>İnceşehir Mah.</t>
  </si>
  <si>
    <t>Halaçlı</t>
  </si>
  <si>
    <t>Koç</t>
  </si>
  <si>
    <t>Kızılyar</t>
  </si>
  <si>
    <t>Saçlı</t>
  </si>
  <si>
    <t>Armağan</t>
  </si>
  <si>
    <t>İbrahimhacılı</t>
  </si>
  <si>
    <t>Solmaz</t>
  </si>
  <si>
    <t>Ulukent</t>
  </si>
  <si>
    <t>Altınova</t>
  </si>
  <si>
    <t>Bahçeköy</t>
  </si>
  <si>
    <t>Balkıca</t>
  </si>
  <si>
    <t>Çalıköy</t>
  </si>
  <si>
    <t>Ebecik</t>
  </si>
  <si>
    <t>Gümüşdere</t>
  </si>
  <si>
    <t>Horasanlı</t>
  </si>
  <si>
    <t>Medet</t>
  </si>
  <si>
    <t>Vakıf</t>
  </si>
  <si>
    <t>Yorga</t>
  </si>
  <si>
    <t>Diyarbakır</t>
  </si>
  <si>
    <t>Bismil</t>
  </si>
  <si>
    <t>Diktepe</t>
  </si>
  <si>
    <t>Mirzabey</t>
  </si>
  <si>
    <t>Sinan</t>
  </si>
  <si>
    <t>Perişan</t>
  </si>
  <si>
    <t>Derviş</t>
  </si>
  <si>
    <t>Korukçu</t>
  </si>
  <si>
    <t>Çakallı</t>
  </si>
  <si>
    <t>Sarıköy</t>
  </si>
  <si>
    <t>Çöltepe</t>
  </si>
  <si>
    <t>Gündiisa</t>
  </si>
  <si>
    <t>Babahaki</t>
  </si>
  <si>
    <t>Bozcalı</t>
  </si>
  <si>
    <t>Sarıtoprak</t>
  </si>
  <si>
    <t>Seyithasan</t>
  </si>
  <si>
    <t>Türkdarlı</t>
  </si>
  <si>
    <t>Ambar</t>
  </si>
  <si>
    <t>Yukarısalat</t>
  </si>
  <si>
    <t>Gültepe</t>
  </si>
  <si>
    <t>Gündiabdi</t>
  </si>
  <si>
    <t>Mirzabey ayr.</t>
  </si>
  <si>
    <t>Eğil</t>
  </si>
  <si>
    <t>Taşdam(Musan)</t>
  </si>
  <si>
    <t>Ergani</t>
  </si>
  <si>
    <t>Ahmetli</t>
  </si>
  <si>
    <t>Canveren</t>
  </si>
  <si>
    <t>Akçakale</t>
  </si>
  <si>
    <t>Aşağıkuyulu</t>
  </si>
  <si>
    <t>Azıklı</t>
  </si>
  <si>
    <t>Bereketli</t>
  </si>
  <si>
    <t>Dereboyu</t>
  </si>
  <si>
    <t>Doğan</t>
  </si>
  <si>
    <t>Gözlü</t>
  </si>
  <si>
    <t>Gülerce</t>
  </si>
  <si>
    <t>Güzelyurt</t>
  </si>
  <si>
    <t>Hançerli</t>
  </si>
  <si>
    <t>Koyunalan</t>
  </si>
  <si>
    <t>Olgun(Çiçeközü)</t>
  </si>
  <si>
    <t>Sallıca</t>
  </si>
  <si>
    <t>Ahmetliden ayr.</t>
  </si>
  <si>
    <t>Gülerceden ayr.</t>
  </si>
  <si>
    <t>Çakmak</t>
  </si>
  <si>
    <t>Ekinciler</t>
  </si>
  <si>
    <t>Baykara</t>
  </si>
  <si>
    <t>Devedurağı</t>
  </si>
  <si>
    <t>Taban</t>
  </si>
  <si>
    <t>Hantepe</t>
  </si>
  <si>
    <t>Yaytaş</t>
  </si>
  <si>
    <t>Başil</t>
  </si>
  <si>
    <t>Silvan</t>
  </si>
  <si>
    <t>Çatakköprü</t>
  </si>
  <si>
    <t>Başdeğirmen</t>
  </si>
  <si>
    <t>Akçeltik</t>
  </si>
  <si>
    <t>Güzderesi</t>
  </si>
  <si>
    <t>Kıraçtepe</t>
  </si>
  <si>
    <t>Yeşerti</t>
  </si>
  <si>
    <t>Çevriksu</t>
  </si>
  <si>
    <t>Düzalan</t>
  </si>
  <si>
    <t>Enez</t>
  </si>
  <si>
    <t>Işıklı</t>
  </si>
  <si>
    <t>Sütçüler</t>
  </si>
  <si>
    <t>İpsala</t>
  </si>
  <si>
    <t>Sultan</t>
  </si>
  <si>
    <t>Esetçe</t>
  </si>
  <si>
    <t>Kocahıdır</t>
  </si>
  <si>
    <t>Balabancık</t>
  </si>
  <si>
    <t>Paşaköy</t>
  </si>
  <si>
    <t>Aliçopehlivan</t>
  </si>
  <si>
    <t>Kumdere</t>
  </si>
  <si>
    <t>Ahırköy</t>
  </si>
  <si>
    <t>Küçükdoğanca</t>
  </si>
  <si>
    <t>Yapıldak</t>
  </si>
  <si>
    <t>Karaağaç</t>
  </si>
  <si>
    <t>Koyuntepe</t>
  </si>
  <si>
    <t>Tevfikiye</t>
  </si>
  <si>
    <t>Sarcaali</t>
  </si>
  <si>
    <t>Yukarıkarpuzlu(Y.Karpuzlu)</t>
  </si>
  <si>
    <t>Keşan</t>
  </si>
  <si>
    <t>Mercan</t>
  </si>
  <si>
    <t>Akhoca</t>
  </si>
  <si>
    <t>Büyükdoğanca</t>
  </si>
  <si>
    <t>Kılıçköy</t>
  </si>
  <si>
    <t>Boztepe</t>
  </si>
  <si>
    <t>Gündüzler</t>
  </si>
  <si>
    <t>Türkmen</t>
  </si>
  <si>
    <t>Akçeşme</t>
  </si>
  <si>
    <t>Barağı</t>
  </si>
  <si>
    <t>Karlıköy</t>
  </si>
  <si>
    <t>Müsellim Çiftliği</t>
  </si>
  <si>
    <t>Kızkapan</t>
  </si>
  <si>
    <t>Siğilli</t>
  </si>
  <si>
    <t>Şabanmera</t>
  </si>
  <si>
    <t>Meriç</t>
  </si>
  <si>
    <t>Adasarhanlı</t>
  </si>
  <si>
    <t>Doyran</t>
  </si>
  <si>
    <t>Elçili</t>
  </si>
  <si>
    <t>Hüyüklütatar</t>
  </si>
  <si>
    <t>Uzunköprü</t>
  </si>
  <si>
    <t>Kırcasalih</t>
  </si>
  <si>
    <t>Balabankoru</t>
  </si>
  <si>
    <t>Erzurum</t>
  </si>
  <si>
    <t>Ilıca</t>
  </si>
  <si>
    <t>Beypınarı</t>
  </si>
  <si>
    <t>Düztoprak</t>
  </si>
  <si>
    <t>Kumluyazı</t>
  </si>
  <si>
    <t>Kahramanlar</t>
  </si>
  <si>
    <t>Dumlu</t>
  </si>
  <si>
    <t>Dadaşköy</t>
  </si>
  <si>
    <t>Değirmenler</t>
  </si>
  <si>
    <t>Mülkköy</t>
  </si>
  <si>
    <t>Yerlisu</t>
  </si>
  <si>
    <t>Altunbulak</t>
  </si>
  <si>
    <t>Çayırca</t>
  </si>
  <si>
    <t>Altıntepe</t>
  </si>
  <si>
    <t>Yazıpınar</t>
  </si>
  <si>
    <t>Ortadüzü</t>
  </si>
  <si>
    <t>Umudum</t>
  </si>
  <si>
    <t>Soğucak</t>
  </si>
  <si>
    <t>Yolgeçti</t>
  </si>
  <si>
    <t>Yeşilyayla</t>
  </si>
  <si>
    <t>Çayırtepe</t>
  </si>
  <si>
    <t>Muratgeldi</t>
  </si>
  <si>
    <t>Kösemehmet</t>
  </si>
  <si>
    <t>Güzelova</t>
  </si>
  <si>
    <t>Gölpınar</t>
  </si>
  <si>
    <t>Şıhköy(İbr.Hak.Mah.)</t>
  </si>
  <si>
    <t>Yakutiye</t>
  </si>
  <si>
    <t>Eskişehir</t>
  </si>
  <si>
    <t>Günyüzü</t>
  </si>
  <si>
    <t>Ayvalı</t>
  </si>
  <si>
    <t>Yeşilkaya</t>
  </si>
  <si>
    <t>İnönü</t>
  </si>
  <si>
    <t>Aşağıkuzfındık</t>
  </si>
  <si>
    <t>Akpınar</t>
  </si>
  <si>
    <t>Dutluca</t>
  </si>
  <si>
    <t>Esnemez</t>
  </si>
  <si>
    <t>Kümbet</t>
  </si>
  <si>
    <t>Oklubalı</t>
  </si>
  <si>
    <t>Mahmudiye</t>
  </si>
  <si>
    <t>Kaymazyaylası</t>
  </si>
  <si>
    <t>Gündüzler Beldesi</t>
  </si>
  <si>
    <t>Yakakayı</t>
  </si>
  <si>
    <t>Kızılcaören</t>
  </si>
  <si>
    <t>Danışment</t>
  </si>
  <si>
    <t>Gökdere</t>
  </si>
  <si>
    <t>Beyazaltın(Sepetçi)</t>
  </si>
  <si>
    <t>Mihalıççık</t>
  </si>
  <si>
    <t>Ahırözü</t>
  </si>
  <si>
    <t>Çakırören</t>
  </si>
  <si>
    <t>Çimeli</t>
  </si>
  <si>
    <t>Çukurkamış</t>
  </si>
  <si>
    <t>Gölkaya</t>
  </si>
  <si>
    <t>Helvacı</t>
  </si>
  <si>
    <t>Küçükkarataş</t>
  </si>
  <si>
    <t>Sirkenli</t>
  </si>
  <si>
    <t>Terliksiz</t>
  </si>
  <si>
    <t>Yüzbaşı</t>
  </si>
  <si>
    <t>Bozan Beldesi</t>
  </si>
  <si>
    <t>Uyuzhamam</t>
  </si>
  <si>
    <t>Seyitgazi</t>
  </si>
  <si>
    <t>Yazıdere</t>
  </si>
  <si>
    <t>Çukurağıl</t>
  </si>
  <si>
    <t>Doğançayır</t>
  </si>
  <si>
    <t>Arslanbeyli</t>
  </si>
  <si>
    <t>Taşlıkköy</t>
  </si>
  <si>
    <t>Sivrihisar</t>
  </si>
  <si>
    <t>Demirci</t>
  </si>
  <si>
    <t>Ahiler</t>
  </si>
  <si>
    <t>Biçer</t>
  </si>
  <si>
    <t>Kurtşeyh</t>
  </si>
  <si>
    <t>Ortaklar</t>
  </si>
  <si>
    <t>Kaldırım</t>
  </si>
  <si>
    <t>Aydınlı</t>
  </si>
  <si>
    <t>Göktepe</t>
  </si>
  <si>
    <t>Mülk</t>
  </si>
  <si>
    <t>Hamamkarahisar</t>
  </si>
  <si>
    <t>Gaziantep</t>
  </si>
  <si>
    <t>Oğuzeli</t>
  </si>
  <si>
    <t>Ermiş</t>
  </si>
  <si>
    <t>Asmacık</t>
  </si>
  <si>
    <t>Aşağıyeniyapan</t>
  </si>
  <si>
    <t>Çaybeyi</t>
  </si>
  <si>
    <t>Dibecik</t>
  </si>
  <si>
    <t>Hatunlu</t>
  </si>
  <si>
    <t>İnkılap</t>
  </si>
  <si>
    <t>Kılavuz</t>
  </si>
  <si>
    <t>Kuruçay</t>
  </si>
  <si>
    <t>Büyükkaracaviran</t>
  </si>
  <si>
    <t>Küçükkaracaviran</t>
  </si>
  <si>
    <t>Ulaşlı</t>
  </si>
  <si>
    <t>Üçdamarlar</t>
  </si>
  <si>
    <t>Üçkubbe</t>
  </si>
  <si>
    <t>Bilecik</t>
  </si>
  <si>
    <t>Bozüyük</t>
  </si>
  <si>
    <t>Kandilli</t>
  </si>
  <si>
    <t>Kovalıca</t>
  </si>
  <si>
    <t>Bingöl</t>
  </si>
  <si>
    <t>Büyüktekören</t>
  </si>
  <si>
    <t>Çeltiksuyu</t>
  </si>
  <si>
    <t>Dikköy</t>
  </si>
  <si>
    <t>Ekinyolu</t>
  </si>
  <si>
    <t>Gözeler</t>
  </si>
  <si>
    <t>Kumgeçit</t>
  </si>
  <si>
    <t>Sarıçiçek</t>
  </si>
  <si>
    <t xml:space="preserve">da </t>
  </si>
  <si>
    <t>Adetli</t>
  </si>
  <si>
    <t>Aşağıçamurlu</t>
  </si>
  <si>
    <t>Aşağıçiftlik</t>
  </si>
  <si>
    <t>Hacıağa</t>
  </si>
  <si>
    <t>Babacan</t>
  </si>
  <si>
    <t>Emince</t>
  </si>
  <si>
    <t>Hasanhan</t>
  </si>
  <si>
    <t>Karahacılı</t>
  </si>
  <si>
    <t>Kırçiçeği</t>
  </si>
  <si>
    <t>Kolikent</t>
  </si>
  <si>
    <t>Ortaköy</t>
  </si>
  <si>
    <t>Ramazankent</t>
  </si>
  <si>
    <t>Saraçlı</t>
  </si>
  <si>
    <t>Tazeköy</t>
  </si>
  <si>
    <t>Yukarıaratan</t>
  </si>
  <si>
    <t>Yukarıçiftlik</t>
  </si>
  <si>
    <t>Karakoyunlu</t>
  </si>
  <si>
    <t>Aktaş</t>
  </si>
  <si>
    <t>Yazlık</t>
  </si>
  <si>
    <t>Aşağıalican</t>
  </si>
  <si>
    <t>Isparta</t>
  </si>
  <si>
    <t>Şarkikaraağaç</t>
  </si>
  <si>
    <t>Çiçekpınar</t>
  </si>
  <si>
    <t>Atabey</t>
  </si>
  <si>
    <t>İslamköy Beldesi</t>
  </si>
  <si>
    <t>İçel</t>
  </si>
  <si>
    <t>Tarsus</t>
  </si>
  <si>
    <t>Çiçekli</t>
  </si>
  <si>
    <t>Silifke</t>
  </si>
  <si>
    <t>Kurtuluş</t>
  </si>
  <si>
    <t>Sökün</t>
  </si>
  <si>
    <t>Karaman</t>
  </si>
  <si>
    <t>Ağızboğaz</t>
  </si>
  <si>
    <t>Sarayköy</t>
  </si>
  <si>
    <t>Sudurağı</t>
  </si>
  <si>
    <t>Eğilmez</t>
  </si>
  <si>
    <t>Çoğlu</t>
  </si>
  <si>
    <t>Yollarbaşı</t>
  </si>
  <si>
    <t>Hamidiye</t>
  </si>
  <si>
    <t>Burunoba</t>
  </si>
  <si>
    <t>Akçaşehir</t>
  </si>
  <si>
    <t>Salur</t>
  </si>
  <si>
    <t>Ortaoba</t>
  </si>
  <si>
    <t>Kars</t>
  </si>
  <si>
    <t>Arpaçay</t>
  </si>
  <si>
    <t>Bahçeler Mah.</t>
  </si>
  <si>
    <t>Orta Mah.</t>
  </si>
  <si>
    <t>Yeni Mah.</t>
  </si>
  <si>
    <t>Yalınçayır Mah.</t>
  </si>
  <si>
    <t>Akçalar</t>
  </si>
  <si>
    <t>Atçılar</t>
  </si>
  <si>
    <t>Değirmenköprü</t>
  </si>
  <si>
    <t>Güvercin</t>
  </si>
  <si>
    <t>Küçükçatma</t>
  </si>
  <si>
    <t>Meydancık</t>
  </si>
  <si>
    <t>Okçuoğlu</t>
  </si>
  <si>
    <t>Telek</t>
  </si>
  <si>
    <t>Tepecik</t>
  </si>
  <si>
    <t>Söğütlü</t>
  </si>
  <si>
    <t>Selim</t>
  </si>
  <si>
    <t>Köprübaşı Mah.</t>
  </si>
  <si>
    <t>Çarşı Mah.</t>
  </si>
  <si>
    <t>Akyar</t>
  </si>
  <si>
    <t>Aşağıkotanlı</t>
  </si>
  <si>
    <t>Bayburt</t>
  </si>
  <si>
    <t>Benliahmet</t>
  </si>
  <si>
    <t>Çaybaşı</t>
  </si>
  <si>
    <t>Oluklu</t>
  </si>
  <si>
    <t>Tozluca</t>
  </si>
  <si>
    <t>Yukarıkotanlı</t>
  </si>
  <si>
    <t>Susuz</t>
  </si>
  <si>
    <t>Cumhuriyet Mah.</t>
  </si>
  <si>
    <t>İnkılap Mah.</t>
  </si>
  <si>
    <t>Kazımkarabekir Mah.</t>
  </si>
  <si>
    <t>Ağzıaçık</t>
  </si>
  <si>
    <t>Porsuklu</t>
  </si>
  <si>
    <t>Yolboyu</t>
  </si>
  <si>
    <t>Kayseri</t>
  </si>
  <si>
    <t>Bünyan</t>
  </si>
  <si>
    <t>Kardeşler</t>
  </si>
  <si>
    <t>Büyüktuzhisar</t>
  </si>
  <si>
    <t>İğdecik</t>
  </si>
  <si>
    <t>Burhaniye</t>
  </si>
  <si>
    <t>Elbaşı</t>
  </si>
  <si>
    <t>Karadayı</t>
  </si>
  <si>
    <t>Akmescit</t>
  </si>
  <si>
    <t>Yünören</t>
  </si>
  <si>
    <t>Köprübaşı</t>
  </si>
  <si>
    <t>Samağır</t>
  </si>
  <si>
    <t>Kocasinan</t>
  </si>
  <si>
    <t>Kalkancık</t>
  </si>
  <si>
    <t>Karakimse</t>
  </si>
  <si>
    <t>Dadağı</t>
  </si>
  <si>
    <t>Beydeğirmeni</t>
  </si>
  <si>
    <t>Yemliha</t>
  </si>
  <si>
    <t>Mahzemin</t>
  </si>
  <si>
    <t>Ebiç</t>
  </si>
  <si>
    <t>Melikgazi</t>
  </si>
  <si>
    <t>Sarımsaklı</t>
  </si>
  <si>
    <t>Pınarbaşı</t>
  </si>
  <si>
    <t>Pazarören</t>
  </si>
  <si>
    <t>Esenköy</t>
  </si>
  <si>
    <t>Oğuzlar (Sıradan)</t>
  </si>
  <si>
    <t>Tokmak</t>
  </si>
  <si>
    <t>Kızılhan</t>
  </si>
  <si>
    <t>Yarımtepe</t>
  </si>
  <si>
    <t>Kılıçkışla</t>
  </si>
  <si>
    <t>Kızıldere</t>
  </si>
  <si>
    <t>Sarıoğlan</t>
  </si>
  <si>
    <t>Palas</t>
  </si>
  <si>
    <t>Tatılı</t>
  </si>
  <si>
    <t>Yahyalı</t>
  </si>
  <si>
    <t>Tomarza</t>
  </si>
  <si>
    <t>Sarımehmetli Mh.</t>
  </si>
  <si>
    <t>Büyüksüvegen</t>
  </si>
  <si>
    <t>Şeyhbarak</t>
  </si>
  <si>
    <t>Kocahacılı</t>
  </si>
  <si>
    <t>Kopçu</t>
  </si>
  <si>
    <t>Yerköy</t>
  </si>
  <si>
    <t>Yeşilhisar</t>
  </si>
  <si>
    <t>Musahacılı</t>
  </si>
  <si>
    <t>Kırıkkale</t>
  </si>
  <si>
    <t>Çelebi</t>
  </si>
  <si>
    <t>Karabucak</t>
  </si>
  <si>
    <t>Delice</t>
  </si>
  <si>
    <t>Ocakbaşı(Melemker)</t>
  </si>
  <si>
    <t>Eskikışla(Y.ypn)</t>
  </si>
  <si>
    <t>Halitli</t>
  </si>
  <si>
    <t>Çatallıkarakoyunlu</t>
  </si>
  <si>
    <t>Tavaözü</t>
  </si>
  <si>
    <t>Tatlıcak</t>
  </si>
  <si>
    <t>Keskin</t>
  </si>
  <si>
    <t>Hacıömersolaklısı</t>
  </si>
  <si>
    <t>Takazlı</t>
  </si>
  <si>
    <t>Kırklareli</t>
  </si>
  <si>
    <t>Lüleburgaz</t>
  </si>
  <si>
    <t>Ahmetbey</t>
  </si>
  <si>
    <t>Pınarhisar</t>
  </si>
  <si>
    <t>Cevizköy</t>
  </si>
  <si>
    <t>Kırşehir</t>
  </si>
  <si>
    <t>Akçakent</t>
  </si>
  <si>
    <t>Ödemişli</t>
  </si>
  <si>
    <t>Avanoğlu</t>
  </si>
  <si>
    <t>Aşağıhomurlu</t>
  </si>
  <si>
    <t>Karaova</t>
  </si>
  <si>
    <t>Kelismailuşağı</t>
  </si>
  <si>
    <t>Hanyerisarıkaya</t>
  </si>
  <si>
    <t>Çebişler</t>
  </si>
  <si>
    <t>Dulkadirli</t>
  </si>
  <si>
    <t>Mucur</t>
  </si>
  <si>
    <t>Aksaklı</t>
  </si>
  <si>
    <t>Babür</t>
  </si>
  <si>
    <t>Kepez</t>
  </si>
  <si>
    <t>Karakuyu</t>
  </si>
  <si>
    <t>Palangıç</t>
  </si>
  <si>
    <t>Küçükkavak</t>
  </si>
  <si>
    <t>Kilis</t>
  </si>
  <si>
    <t>Çankalı</t>
  </si>
  <si>
    <t>Geçerli</t>
  </si>
  <si>
    <t>Aşağıbeylerbeyi</t>
  </si>
  <si>
    <t>Sağlıcak</t>
  </si>
  <si>
    <t>Turanlı</t>
  </si>
  <si>
    <t>Karacurum</t>
  </si>
  <si>
    <t>Günece</t>
  </si>
  <si>
    <t>Kalbursait</t>
  </si>
  <si>
    <t>Taşlıbakar</t>
  </si>
  <si>
    <t>Havuzluçam</t>
  </si>
  <si>
    <t>Alahan</t>
  </si>
  <si>
    <t>Selmincik</t>
  </si>
  <si>
    <t>Güvendik</t>
  </si>
  <si>
    <t>Yağızköy</t>
  </si>
  <si>
    <t>Akşehir</t>
  </si>
  <si>
    <t>Gözpınarı</t>
  </si>
  <si>
    <t>Altınekin</t>
  </si>
  <si>
    <t>Topraklık</t>
  </si>
  <si>
    <t>Cihanbeyli</t>
  </si>
  <si>
    <t>Derebucak</t>
  </si>
  <si>
    <t>Boyalıtepe</t>
  </si>
  <si>
    <t>Süleymanhacı</t>
  </si>
  <si>
    <t>Zincirli</t>
  </si>
  <si>
    <t>Bögecik</t>
  </si>
  <si>
    <t>Dokuzyol</t>
  </si>
  <si>
    <t>Hüyükburun</t>
  </si>
  <si>
    <t>Molu</t>
  </si>
  <si>
    <t>Karabağ</t>
  </si>
  <si>
    <t>Taşpınar</t>
  </si>
  <si>
    <t>Hodoğlu</t>
  </si>
  <si>
    <t>Çeltik</t>
  </si>
  <si>
    <t>İsakuşağı</t>
  </si>
  <si>
    <t>Doğanyurt</t>
  </si>
  <si>
    <t>Çumra</t>
  </si>
  <si>
    <t>Apditolu</t>
  </si>
  <si>
    <t>Türkmencamili</t>
  </si>
  <si>
    <t>Üçhüyükler</t>
  </si>
  <si>
    <t>Uzunkuyu</t>
  </si>
  <si>
    <t>Dinlendik</t>
  </si>
  <si>
    <t>İnli</t>
  </si>
  <si>
    <t>Doğanhisar</t>
  </si>
  <si>
    <t xml:space="preserve">Çınaroba </t>
  </si>
  <si>
    <t>Karaağa</t>
  </si>
  <si>
    <t>Güneysınır</t>
  </si>
  <si>
    <t>Alanözü</t>
  </si>
  <si>
    <t>Hüyük</t>
  </si>
  <si>
    <t>Göçeri</t>
  </si>
  <si>
    <t>Karapınar</t>
  </si>
  <si>
    <t>Karakışla</t>
  </si>
  <si>
    <t>Akören</t>
  </si>
  <si>
    <t>Karatay</t>
  </si>
  <si>
    <t>Akörenkışla</t>
  </si>
  <si>
    <t>Beşağıl</t>
  </si>
  <si>
    <t>Yağlıbayat</t>
  </si>
  <si>
    <t>Karadona</t>
  </si>
  <si>
    <t>Yarma</t>
  </si>
  <si>
    <t>Selçuklu</t>
  </si>
  <si>
    <t>Çaldere</t>
  </si>
  <si>
    <t>Karaömerler</t>
  </si>
  <si>
    <t>Kervan</t>
  </si>
  <si>
    <t>Seydişehir</t>
  </si>
  <si>
    <t>Kesecik</t>
  </si>
  <si>
    <t>Gevrekli</t>
  </si>
  <si>
    <t>Gökhüyük</t>
  </si>
  <si>
    <t>Yunak</t>
  </si>
  <si>
    <t>Harunlar</t>
  </si>
  <si>
    <t>Nevşehir</t>
  </si>
  <si>
    <t>Hacıbektaş</t>
  </si>
  <si>
    <t>Köşektaş</t>
  </si>
  <si>
    <t>Niğde</t>
  </si>
  <si>
    <t>Bor</t>
  </si>
  <si>
    <t>Alaçam</t>
  </si>
  <si>
    <t>Etyemez</t>
  </si>
  <si>
    <t>Göçkün</t>
  </si>
  <si>
    <t>Gökçeboğaz</t>
  </si>
  <si>
    <t>Habilli</t>
  </si>
  <si>
    <t>Karlı</t>
  </si>
  <si>
    <t>Soğukçam</t>
  </si>
  <si>
    <t>Toplu</t>
  </si>
  <si>
    <t>Yukarıelma</t>
  </si>
  <si>
    <t>Zeytin</t>
  </si>
  <si>
    <t>Bafra</t>
  </si>
  <si>
    <t>Çetinkaya</t>
  </si>
  <si>
    <t>Dedeli</t>
  </si>
  <si>
    <t>Emenli</t>
  </si>
  <si>
    <t>Sahilkent</t>
  </si>
  <si>
    <t>Fener</t>
  </si>
  <si>
    <t>Koruluk (Gelemağrı)</t>
  </si>
  <si>
    <t>Harız</t>
  </si>
  <si>
    <t>Kalaycılı</t>
  </si>
  <si>
    <t>Karaburç</t>
  </si>
  <si>
    <t>Adaköy</t>
  </si>
  <si>
    <t>Kaygusuz</t>
  </si>
  <si>
    <t>Altınay (Muanlı)</t>
  </si>
  <si>
    <t>Şirinköy</t>
  </si>
  <si>
    <t>Kuşçular</t>
  </si>
  <si>
    <t>Örencik</t>
  </si>
  <si>
    <t>Yağmurca</t>
  </si>
  <si>
    <t>Hüseyinbeyli</t>
  </si>
  <si>
    <t>Kelikler</t>
  </si>
  <si>
    <t>Yörgüç</t>
  </si>
  <si>
    <t>Sinop</t>
  </si>
  <si>
    <t>Durağan</t>
  </si>
  <si>
    <t>Yeşilkent</t>
  </si>
  <si>
    <t>Aşağıkaracaören</t>
  </si>
  <si>
    <t>İncir</t>
  </si>
  <si>
    <t>Yandak</t>
  </si>
  <si>
    <t>Yalnızkavak</t>
  </si>
  <si>
    <t>Boyabat</t>
  </si>
  <si>
    <t>Yabanlı</t>
  </si>
  <si>
    <t>Cemalettin</t>
  </si>
  <si>
    <t>Daylı</t>
  </si>
  <si>
    <t>Edil</t>
  </si>
  <si>
    <t>Gazidere</t>
  </si>
  <si>
    <t>İmamlı</t>
  </si>
  <si>
    <t>Kayaboğazı</t>
  </si>
  <si>
    <t>Okçumehmetli</t>
  </si>
  <si>
    <t>Osman</t>
  </si>
  <si>
    <t>Salar</t>
  </si>
  <si>
    <t>Tekke</t>
  </si>
  <si>
    <t>Sivas</t>
  </si>
  <si>
    <t>Budaklı</t>
  </si>
  <si>
    <t>Sinekli(Düzova)</t>
  </si>
  <si>
    <t>Ulaş</t>
  </si>
  <si>
    <t>Ekincioğlu</t>
  </si>
  <si>
    <t>Karacalar</t>
  </si>
  <si>
    <t>Aşağıada</t>
  </si>
  <si>
    <t>Yukarıada</t>
  </si>
  <si>
    <t>Bostankaya</t>
  </si>
  <si>
    <t>Akkaya</t>
  </si>
  <si>
    <t>Kovalı</t>
  </si>
  <si>
    <t>Onbirnisan</t>
  </si>
  <si>
    <t>Yeni Mahalle</t>
  </si>
  <si>
    <t>Hürriyet Mahallesi</t>
  </si>
  <si>
    <t>Fevzi Çakmak Mahallesi</t>
  </si>
  <si>
    <t>Fatih Sultan Mehmet. Mah.</t>
  </si>
  <si>
    <t>Ceylanlı Mahallesi</t>
  </si>
  <si>
    <t>Yeşiltepe Mahallesi</t>
  </si>
  <si>
    <t>Kuskunlu</t>
  </si>
  <si>
    <t>Akçalı</t>
  </si>
  <si>
    <t>Akdiken</t>
  </si>
  <si>
    <t>Akkeçi</t>
  </si>
  <si>
    <t>Aksehrinç</t>
  </si>
  <si>
    <t>Alatlar</t>
  </si>
  <si>
    <t>Alıncık</t>
  </si>
  <si>
    <t>Arıcan</t>
  </si>
  <si>
    <t>Aşağıbeydaş</t>
  </si>
  <si>
    <t>Aşağıcinpolat</t>
  </si>
  <si>
    <t>Ayranlı</t>
  </si>
  <si>
    <t>Ayyıldız</t>
  </si>
  <si>
    <t>Baykuş</t>
  </si>
  <si>
    <t>Bilece</t>
  </si>
  <si>
    <t>Bolatlar</t>
  </si>
  <si>
    <t>Buket</t>
  </si>
  <si>
    <t>Bulutlu</t>
  </si>
  <si>
    <t>Büyücek</t>
  </si>
  <si>
    <t>Büyüknaneli</t>
  </si>
  <si>
    <t>Cevher</t>
  </si>
  <si>
    <t>Deniz</t>
  </si>
  <si>
    <t>Dibek</t>
  </si>
  <si>
    <t>Donandı</t>
  </si>
  <si>
    <t>Dorumali</t>
  </si>
  <si>
    <t>Düzce</t>
  </si>
  <si>
    <t>Ekinyazı</t>
  </si>
  <si>
    <t>Erdemler</t>
  </si>
  <si>
    <t>Erecek</t>
  </si>
  <si>
    <t>Geçittepe</t>
  </si>
  <si>
    <t>Gölbaşı, Vasta</t>
  </si>
  <si>
    <t>Gülveren</t>
  </si>
  <si>
    <t>Güneren</t>
  </si>
  <si>
    <t>Güvenç</t>
  </si>
  <si>
    <t>Hacıekber</t>
  </si>
  <si>
    <t>Haktanır</t>
  </si>
  <si>
    <t>İncedere</t>
  </si>
  <si>
    <t>Karatepe</t>
  </si>
  <si>
    <t>Keçili</t>
  </si>
  <si>
    <t>Kepezli</t>
  </si>
  <si>
    <t>Kılıçlı</t>
  </si>
  <si>
    <t>Kırmıtlı</t>
  </si>
  <si>
    <t>Koruklu</t>
  </si>
  <si>
    <t>Köseören</t>
  </si>
  <si>
    <t>Kurudere</t>
  </si>
  <si>
    <t>Mermer</t>
  </si>
  <si>
    <t>Narlıova</t>
  </si>
  <si>
    <t>Nimet</t>
  </si>
  <si>
    <t>Ohali</t>
  </si>
  <si>
    <t>Onortak</t>
  </si>
  <si>
    <t>Sakça</t>
  </si>
  <si>
    <t>Şanlı</t>
  </si>
  <si>
    <t>Şehitnusretbey</t>
  </si>
  <si>
    <t>Tatlıca</t>
  </si>
  <si>
    <t>Uğraklı</t>
  </si>
  <si>
    <t>Uğurhan</t>
  </si>
  <si>
    <t>Uğurtaş</t>
  </si>
  <si>
    <t xml:space="preserve">Vize </t>
  </si>
  <si>
    <t>Yağmuralan</t>
  </si>
  <si>
    <t>Yazlıca</t>
  </si>
  <si>
    <t>Yukarıbeydaş</t>
  </si>
  <si>
    <t>Yukarıcinpolat</t>
  </si>
  <si>
    <t>Yukarıderen</t>
  </si>
  <si>
    <t>Yusufbey</t>
  </si>
  <si>
    <t>Eke</t>
  </si>
  <si>
    <t>Taşkınlar</t>
  </si>
  <si>
    <t>Aydınlı, Beğendi</t>
  </si>
  <si>
    <t>Bulgu</t>
  </si>
  <si>
    <t>Geçitli</t>
  </si>
  <si>
    <t>Yıldırımlar</t>
  </si>
  <si>
    <t>Acıkuyu</t>
  </si>
  <si>
    <t>Akbilek (Garbimuğayre)</t>
  </si>
  <si>
    <t>Büyüktaş (Büyükannabe)</t>
  </si>
  <si>
    <t>Büyük Tokaç (Büyükhafi)</t>
  </si>
  <si>
    <t>Gündaş</t>
  </si>
  <si>
    <t>İkizce</t>
  </si>
  <si>
    <t>Öncül (İlle)</t>
  </si>
  <si>
    <t>Pekmezli (Dibis)</t>
  </si>
  <si>
    <t>Salihler (Salihiye)</t>
  </si>
  <si>
    <t>Sevimli (Tayyibe)</t>
  </si>
  <si>
    <t>Topçu</t>
  </si>
  <si>
    <t>Yeşerti (Kubbehıdır)</t>
  </si>
  <si>
    <t xml:space="preserve">Yukarı Deren </t>
  </si>
  <si>
    <t>Zenginova</t>
  </si>
  <si>
    <t>Zorlu (Harbeteiddolo)</t>
  </si>
  <si>
    <t>Altınbaşak (Harran)</t>
  </si>
  <si>
    <t>Harran Merkez</t>
  </si>
  <si>
    <t>Ağcıl (Beyda)</t>
  </si>
  <si>
    <t>Aklar (Ahmetkara)</t>
  </si>
  <si>
    <t>Alacalı (Mersaviye)</t>
  </si>
  <si>
    <t>Arslankuyusu (Biralassabi)</t>
  </si>
  <si>
    <t>Aşağı Kesmekaya</t>
  </si>
  <si>
    <t>Aşağı Yarımca</t>
  </si>
  <si>
    <t>Avlak</t>
  </si>
  <si>
    <t>Balkat (Telhadar)</t>
  </si>
  <si>
    <t>Bellitaş (Teleççeme)</t>
  </si>
  <si>
    <t>Bozyazı (Melha)</t>
  </si>
  <si>
    <t>Buğdaytepe (Telhınta)</t>
  </si>
  <si>
    <t>Buldum (Keberli)</t>
  </si>
  <si>
    <t>Bükdere (Rihayat)</t>
  </si>
  <si>
    <t>Çağbaşı (Abuhazaf)</t>
  </si>
  <si>
    <t>Çatalhurma</t>
  </si>
  <si>
    <t>Çepkenli (Gettaş)</t>
  </si>
  <si>
    <t>Damlasu (Tüccariye)</t>
  </si>
  <si>
    <t>Dayanıklı (Cahşiye)</t>
  </si>
  <si>
    <t>Doruç (Kızıldoruç)</t>
  </si>
  <si>
    <t>Eskiharran</t>
  </si>
  <si>
    <t>Giyimli</t>
  </si>
  <si>
    <t>Gögeç</t>
  </si>
  <si>
    <t>Göktaş (Hanelbarur)</t>
  </si>
  <si>
    <t>Gözcü (Meşrefe)</t>
  </si>
  <si>
    <t>Gürgelen (Resmelfeyiz)</t>
  </si>
  <si>
    <t>İmambakır</t>
  </si>
  <si>
    <t>Yakacık</t>
  </si>
  <si>
    <t>Güroluk</t>
  </si>
  <si>
    <t>Bozçalı</t>
  </si>
  <si>
    <t>Boncuklu</t>
  </si>
  <si>
    <t>Pınarkaya</t>
  </si>
  <si>
    <t>Tevekli</t>
  </si>
  <si>
    <t>Yayvantepe</t>
  </si>
  <si>
    <t>Yukarıkarpuzlu</t>
  </si>
  <si>
    <t>Bayırdüzü</t>
  </si>
  <si>
    <t>İncekavak</t>
  </si>
  <si>
    <t>Kırmıtlı (Kırmıtlıhaddo)</t>
  </si>
  <si>
    <t>Kökenli (Ağcere)</t>
  </si>
  <si>
    <t>Kuruyer (Aşağıhümeyre)</t>
  </si>
  <si>
    <t>Küçük Yıldız (Küçükrübeyda)</t>
  </si>
  <si>
    <t>Küplüce (Telşinan)</t>
  </si>
  <si>
    <t>Meydankapı (Hizan)</t>
  </si>
  <si>
    <t>Minare</t>
  </si>
  <si>
    <t>Öncüler (Gayde)</t>
  </si>
  <si>
    <t>Parapara (Parpara)</t>
  </si>
  <si>
    <t>Saide</t>
  </si>
  <si>
    <t>Seferköy</t>
  </si>
  <si>
    <t>Serince (Sehrince)</t>
  </si>
  <si>
    <t>Sugeldi (Küçükmedinetülfar)</t>
  </si>
  <si>
    <t>Suvacık (Savacık)</t>
  </si>
  <si>
    <t>Sütlüce (Telhalip)</t>
  </si>
  <si>
    <t>Şahinalan (Vahşiye)</t>
  </si>
  <si>
    <t>Şükürali</t>
  </si>
  <si>
    <t>Tahılalan (Marude)</t>
  </si>
  <si>
    <t>Tantana</t>
  </si>
  <si>
    <t>Tekneli (Curunabuzeyt)</t>
  </si>
  <si>
    <t>Toytepe (Resmelhabar)</t>
  </si>
  <si>
    <t>Uluağaç (Ümmülşecere)</t>
  </si>
  <si>
    <t>Uzunyol (Köran)</t>
  </si>
  <si>
    <t>Varlıalan (Telganim)</t>
  </si>
  <si>
    <t>Yakacık (Kızbozan)</t>
  </si>
  <si>
    <t>Yardımlı (Nassar)</t>
  </si>
  <si>
    <t>Yaygılı (Ümmülbusat)</t>
  </si>
  <si>
    <t>Yayvandoruk (Resmeluğla)</t>
  </si>
  <si>
    <t>Yolgider (Ciğaymaniye)</t>
  </si>
  <si>
    <t>Yukarı Yarımca</t>
  </si>
  <si>
    <t>Bucak Merkez</t>
  </si>
  <si>
    <t>Aşağı Cinpolat</t>
  </si>
  <si>
    <t>Boybeyi</t>
  </si>
  <si>
    <t>Çakırlar</t>
  </si>
  <si>
    <t>Edebey</t>
  </si>
  <si>
    <t>Milköy</t>
  </si>
  <si>
    <t>Ortaören (Ortaviran)</t>
  </si>
  <si>
    <t>Sınırgören</t>
  </si>
  <si>
    <t>Yukarı Çinpolat</t>
  </si>
  <si>
    <t>Birecik</t>
  </si>
  <si>
    <t>Dorucak</t>
  </si>
  <si>
    <t>Keskince</t>
  </si>
  <si>
    <t>Meteler</t>
  </si>
  <si>
    <t>Duyduk</t>
  </si>
  <si>
    <t>Bahçeönü</t>
  </si>
  <si>
    <t>Karababa</t>
  </si>
  <si>
    <t>Dışlık</t>
  </si>
  <si>
    <t>Akarçay</t>
  </si>
  <si>
    <t>Arslanlı</t>
  </si>
  <si>
    <t>Aşağı Almaşar</t>
  </si>
  <si>
    <t>Aratdağı</t>
  </si>
  <si>
    <t>Aşağı Fatmacık</t>
  </si>
  <si>
    <t>Aşağı habip</t>
  </si>
  <si>
    <t>Aşağı Karkutlu</t>
  </si>
  <si>
    <t>Eşmeler</t>
  </si>
  <si>
    <t>Kuyucak</t>
  </si>
  <si>
    <t>Böğürtlen</t>
  </si>
  <si>
    <t>Bağlarbaşı</t>
  </si>
  <si>
    <t>Bentbahçesi</t>
  </si>
  <si>
    <t>Almaşar</t>
  </si>
  <si>
    <t>Aşağı Eşme</t>
  </si>
  <si>
    <t>Aşağı Kuyucak</t>
  </si>
  <si>
    <t>Çiçekalan</t>
  </si>
  <si>
    <t>Çiftlikköy</t>
  </si>
  <si>
    <t>Çoğan</t>
  </si>
  <si>
    <t>İnnaplı</t>
  </si>
  <si>
    <t>Kocaali</t>
  </si>
  <si>
    <t>Konakköy</t>
  </si>
  <si>
    <t>Mağaralı</t>
  </si>
  <si>
    <t>Surtepe</t>
  </si>
  <si>
    <t>Tüten</t>
  </si>
  <si>
    <t>Uğurcuk</t>
  </si>
  <si>
    <t>Yukarı Karabaş</t>
  </si>
  <si>
    <t>Ziyaret</t>
  </si>
  <si>
    <t>Cibinören</t>
  </si>
  <si>
    <t>Damlıca</t>
  </si>
  <si>
    <t>Ekenek</t>
  </si>
  <si>
    <t>Haydarahmet</t>
  </si>
  <si>
    <t>Ilgar</t>
  </si>
  <si>
    <t>İnceler</t>
  </si>
  <si>
    <t>Kural</t>
  </si>
  <si>
    <t>Özveren</t>
  </si>
  <si>
    <t>Sumaklı</t>
  </si>
  <si>
    <t>Şekerköy</t>
  </si>
  <si>
    <t>Yuvacık</t>
  </si>
  <si>
    <t>Bozova</t>
  </si>
  <si>
    <t>Yaslıca</t>
  </si>
  <si>
    <t>Yaylak</t>
  </si>
  <si>
    <t>Koçveran</t>
  </si>
  <si>
    <t>Deliler</t>
  </si>
  <si>
    <t>Adana</t>
  </si>
  <si>
    <t>Kaldırım Beldesi</t>
  </si>
  <si>
    <t>Zeytinbeli Beldesi</t>
  </si>
  <si>
    <t>Yeşilköy(Sadiye Beldesi)</t>
  </si>
  <si>
    <t>Asmalı</t>
  </si>
  <si>
    <t>Ayvalık</t>
  </si>
  <si>
    <t>Demirtaş</t>
  </si>
  <si>
    <t>Deveciuşağı</t>
  </si>
  <si>
    <t>Gölovası</t>
  </si>
  <si>
    <t>Hamzalı</t>
  </si>
  <si>
    <t>Haylazlı</t>
  </si>
  <si>
    <t>Kesmeburun (Ramazanlı)</t>
  </si>
  <si>
    <t>Kırmızıdam (Şeyhganem)</t>
  </si>
  <si>
    <t>Kuzupınarı (Tahiriye)</t>
  </si>
  <si>
    <t>Küçük Yumurtalık</t>
  </si>
  <si>
    <t>Narlıören</t>
  </si>
  <si>
    <t>Sugözü (Hunutlu)</t>
  </si>
  <si>
    <t>Sıddıklı B.Oba</t>
  </si>
  <si>
    <t>Sıddıklı K.Oba</t>
  </si>
  <si>
    <t>Uzunaliuşağı</t>
  </si>
  <si>
    <t>Yeşilli</t>
  </si>
  <si>
    <t>Alpu</t>
  </si>
  <si>
    <t>Aktepe</t>
  </si>
  <si>
    <t>Esence</t>
  </si>
  <si>
    <t>Yayıklı</t>
  </si>
  <si>
    <t>Yeşildon</t>
  </si>
  <si>
    <t>Malatya</t>
  </si>
  <si>
    <t>Yazıhan</t>
  </si>
  <si>
    <t>Durucasu Beldesi</t>
  </si>
  <si>
    <t>Fethiye Beldesi</t>
  </si>
  <si>
    <t>Buzluk</t>
  </si>
  <si>
    <t>Çivril</t>
  </si>
  <si>
    <t>Kömüşhan</t>
  </si>
  <si>
    <t>Mısırdere</t>
  </si>
  <si>
    <t>Ekinözü</t>
  </si>
  <si>
    <t>Karaburun</t>
  </si>
  <si>
    <t>Kacarsallıcası</t>
  </si>
  <si>
    <t>Konuksever</t>
  </si>
  <si>
    <t>Soğukkuyu</t>
  </si>
  <si>
    <t>Altınlı</t>
  </si>
  <si>
    <t>Denizbacı</t>
  </si>
  <si>
    <t>Karaca</t>
  </si>
  <si>
    <t>Köseşahin</t>
  </si>
  <si>
    <t>Argıncık</t>
  </si>
  <si>
    <t>Küçüktülmen</t>
  </si>
  <si>
    <t>Şanlıavşar</t>
  </si>
  <si>
    <t>Arıkök</t>
  </si>
  <si>
    <t>Dutluk</t>
  </si>
  <si>
    <t>Karakaş</t>
  </si>
  <si>
    <t>Arpalı</t>
  </si>
  <si>
    <t>Eskin</t>
  </si>
  <si>
    <t>Maşuk</t>
  </si>
  <si>
    <t>Taşan</t>
  </si>
  <si>
    <t>Gerdek</t>
  </si>
  <si>
    <t>Kargılı</t>
  </si>
  <si>
    <t>Mülkören</t>
  </si>
  <si>
    <t>Taşlıdere</t>
  </si>
  <si>
    <t>Aylan</t>
  </si>
  <si>
    <t>Gökören</t>
  </si>
  <si>
    <t>Kepirce</t>
  </si>
  <si>
    <t>Ortaören</t>
  </si>
  <si>
    <t>Tatarhüyük</t>
  </si>
  <si>
    <t>Gözenek</t>
  </si>
  <si>
    <t>Kesmetaş</t>
  </si>
  <si>
    <t>Ortatepe</t>
  </si>
  <si>
    <t>Binekli</t>
  </si>
  <si>
    <t>Hacıköy</t>
  </si>
  <si>
    <t>Kılçık</t>
  </si>
  <si>
    <t>Örgülü</t>
  </si>
  <si>
    <t>Kılıçören</t>
  </si>
  <si>
    <t>Özgören</t>
  </si>
  <si>
    <t>Tunalı</t>
  </si>
  <si>
    <t>Hisarlar</t>
  </si>
  <si>
    <t>Kındırali</t>
  </si>
  <si>
    <t>Pirhalil</t>
  </si>
  <si>
    <t>Türkmenören</t>
  </si>
  <si>
    <t>Buğluca</t>
  </si>
  <si>
    <t>Kırağalı</t>
  </si>
  <si>
    <t>Sağırlı</t>
  </si>
  <si>
    <t>Umutlu</t>
  </si>
  <si>
    <t>Bulancak</t>
  </si>
  <si>
    <t>Kızlar</t>
  </si>
  <si>
    <t>Seyitören</t>
  </si>
  <si>
    <t>Uzunburç</t>
  </si>
  <si>
    <t>Büyükhan</t>
  </si>
  <si>
    <t>İncirli</t>
  </si>
  <si>
    <t>Killik</t>
  </si>
  <si>
    <t>Sığırcık</t>
  </si>
  <si>
    <t>Üçdirek</t>
  </si>
  <si>
    <t xml:space="preserve">Çakmaklı </t>
  </si>
  <si>
    <t>Koçhisar</t>
  </si>
  <si>
    <t>Payamlı</t>
  </si>
  <si>
    <t>Tatburcu</t>
  </si>
  <si>
    <t>Kanlıavşar</t>
  </si>
  <si>
    <t>Cinpolat</t>
  </si>
  <si>
    <t>Yetmişbeşinciyıl</t>
  </si>
  <si>
    <t>Aşağı Çatak</t>
  </si>
  <si>
    <t>Bahçeli</t>
  </si>
  <si>
    <t>Dikili</t>
  </si>
  <si>
    <t>Dokuzağaç</t>
  </si>
  <si>
    <t>Geçitbaşı</t>
  </si>
  <si>
    <t>İğdeli</t>
  </si>
  <si>
    <t>Kasımkuyu</t>
  </si>
  <si>
    <t>Tekağaç</t>
  </si>
  <si>
    <t>Yığınak</t>
  </si>
  <si>
    <t>Yukarı Çatak</t>
  </si>
  <si>
    <t>Akmağara</t>
  </si>
  <si>
    <t>İkizköy</t>
  </si>
  <si>
    <t>Sızan</t>
  </si>
  <si>
    <t>Zivanlı</t>
  </si>
  <si>
    <t>Çınarlı</t>
  </si>
  <si>
    <t>Ekin</t>
  </si>
  <si>
    <t>Irmakboyu</t>
  </si>
  <si>
    <t>Kabacık</t>
  </si>
  <si>
    <t>Keprice</t>
  </si>
  <si>
    <t>Kırağılı</t>
  </si>
  <si>
    <t>Ürünlü</t>
  </si>
  <si>
    <t>Ceylanpınar</t>
  </si>
  <si>
    <t>Yalçınkaya</t>
  </si>
  <si>
    <t>Muratlı</t>
  </si>
  <si>
    <t>Yenitaşyalak</t>
  </si>
  <si>
    <t>Alaca</t>
  </si>
  <si>
    <t>Tekinler</t>
  </si>
  <si>
    <t>Yenikarataş</t>
  </si>
  <si>
    <t>Akbulut</t>
  </si>
  <si>
    <t>Işıklar</t>
  </si>
  <si>
    <t>Boğalı</t>
  </si>
  <si>
    <t>Büyük Yenice</t>
  </si>
  <si>
    <t>Damlacık</t>
  </si>
  <si>
    <t>Aşağı Doruklu</t>
  </si>
  <si>
    <t>Yukarı Doruklu</t>
  </si>
  <si>
    <t>Han</t>
  </si>
  <si>
    <t>Migren</t>
  </si>
  <si>
    <t>Altınköy</t>
  </si>
  <si>
    <t>Halfeti</t>
  </si>
  <si>
    <t>Gözeli</t>
  </si>
  <si>
    <t>Savaşan</t>
  </si>
  <si>
    <t>Saylakkaya</t>
  </si>
  <si>
    <t>Karaotlak</t>
  </si>
  <si>
    <t>Kınık</t>
  </si>
  <si>
    <t>Argaç</t>
  </si>
  <si>
    <t>Argıl</t>
  </si>
  <si>
    <t>Aşağı Göğlü</t>
  </si>
  <si>
    <t>Balaban</t>
  </si>
  <si>
    <t>Beyburcu</t>
  </si>
  <si>
    <t xml:space="preserve">Bozyazı </t>
  </si>
  <si>
    <t>Bulaklı</t>
  </si>
  <si>
    <t>Dergili</t>
  </si>
  <si>
    <t>Durak</t>
  </si>
  <si>
    <t>Erikli</t>
  </si>
  <si>
    <t>Fıstıközü</t>
  </si>
  <si>
    <t>Gülaçan</t>
  </si>
  <si>
    <t>Gürkuyu</t>
  </si>
  <si>
    <t>Hilalli</t>
  </si>
  <si>
    <t>Kalkan</t>
  </si>
  <si>
    <t>Kavaklıca</t>
  </si>
  <si>
    <t>Kayalar</t>
  </si>
  <si>
    <t>Kurugöl</t>
  </si>
  <si>
    <t>Macunlu</t>
  </si>
  <si>
    <t>Ortayol</t>
  </si>
  <si>
    <t>Ömerli</t>
  </si>
  <si>
    <t>Özmüş</t>
  </si>
  <si>
    <t>Seldek</t>
  </si>
  <si>
    <t>Sırataşlar</t>
  </si>
  <si>
    <t>Sütveren</t>
  </si>
  <si>
    <t>Tavşanören</t>
  </si>
  <si>
    <t>Yeşilözen</t>
  </si>
  <si>
    <t>Harran</t>
  </si>
  <si>
    <t>Akkuş</t>
  </si>
  <si>
    <t>Altılı</t>
  </si>
  <si>
    <t>Aş. Kesmekaya</t>
  </si>
  <si>
    <t>Aslankuyusu</t>
  </si>
  <si>
    <t>Aş. Yarımca</t>
  </si>
  <si>
    <t>Aslanlı</t>
  </si>
  <si>
    <t>Aydınlar</t>
  </si>
  <si>
    <t>Başkaragöz</t>
  </si>
  <si>
    <t>Bellitaş</t>
  </si>
  <si>
    <t>Büyükdere (Rihayat)</t>
  </si>
  <si>
    <t>Büyüktaşlıca</t>
  </si>
  <si>
    <t>Büyüktürbe</t>
  </si>
  <si>
    <t>Ceylangözü</t>
  </si>
  <si>
    <t>Doğukesmekaya</t>
  </si>
  <si>
    <t>Duran</t>
  </si>
  <si>
    <t>Eski Harran</t>
  </si>
  <si>
    <t>Gürgelen (Resmelfeyz)</t>
  </si>
  <si>
    <t>Göktaş</t>
  </si>
  <si>
    <t>Huzurlu</t>
  </si>
  <si>
    <t>Kayaca</t>
  </si>
  <si>
    <t>Kaymaklı</t>
  </si>
  <si>
    <t>Koyunluca</t>
  </si>
  <si>
    <t>Kökenli(Ağcere)</t>
  </si>
  <si>
    <t>Küplüce(Telşinan)</t>
  </si>
  <si>
    <t>Küçükyıldız</t>
  </si>
  <si>
    <t>Meydankapı(Hizan)</t>
  </si>
  <si>
    <t>Oğulcuk</t>
  </si>
  <si>
    <t>Öztaş</t>
  </si>
  <si>
    <t>Öncüller(Gayde)</t>
  </si>
  <si>
    <t>Sütlüce(Telhalip)</t>
  </si>
  <si>
    <t>Selalmaz</t>
  </si>
  <si>
    <t>Şahinalan(Vahşiye)</t>
  </si>
  <si>
    <t>Şuayipşehri</t>
  </si>
  <si>
    <t>Tahılalan(Marude)</t>
  </si>
  <si>
    <t>Taylıca</t>
  </si>
  <si>
    <t>Toyteber(Resmelhabar)</t>
  </si>
  <si>
    <t>Türkoğlu</t>
  </si>
  <si>
    <t>Uzunyol(Köran)</t>
  </si>
  <si>
    <t>Varlıalan(Telganim)</t>
  </si>
  <si>
    <t>Yakacık(Kızbozan)</t>
  </si>
  <si>
    <t>Yardımlı(Nassar)</t>
  </si>
  <si>
    <t>Yayvandoruk(Resmelığla)</t>
  </si>
  <si>
    <t>Yukarıyarımca</t>
  </si>
  <si>
    <t>Hilvan</t>
  </si>
  <si>
    <t>Gölcük</t>
  </si>
  <si>
    <t>Küçükgölcük</t>
  </si>
  <si>
    <t>Ovacık</t>
  </si>
  <si>
    <t>Hayrat</t>
  </si>
  <si>
    <t>Bölücek, Gürgür</t>
  </si>
  <si>
    <t>Gülaldı</t>
  </si>
  <si>
    <t>Sucuhan</t>
  </si>
  <si>
    <t>Başcıl</t>
  </si>
  <si>
    <t>Gölbaşı</t>
  </si>
  <si>
    <t>Angaç</t>
  </si>
  <si>
    <t>Alpı</t>
  </si>
  <si>
    <t>Arıca</t>
  </si>
  <si>
    <t>Aşağı Kamış</t>
  </si>
  <si>
    <t>Aşağı Kucak</t>
  </si>
  <si>
    <t>Bahçecik</t>
  </si>
  <si>
    <t>Balkı</t>
  </si>
  <si>
    <t>Bargaç</t>
  </si>
  <si>
    <t>Buğur</t>
  </si>
  <si>
    <t>Faikköy</t>
  </si>
  <si>
    <t>Geçitağzı</t>
  </si>
  <si>
    <t>Kepirhisar</t>
  </si>
  <si>
    <t>Kırbaşı</t>
  </si>
  <si>
    <t>Malören</t>
  </si>
  <si>
    <t>Nasreddin</t>
  </si>
  <si>
    <t>Saluca</t>
  </si>
  <si>
    <t>Uluyazı</t>
  </si>
  <si>
    <t>Ustahasan</t>
  </si>
  <si>
    <t>Üçüzler</t>
  </si>
  <si>
    <t>Yuvacalı</t>
  </si>
  <si>
    <t>Arınık</t>
  </si>
  <si>
    <t>Çağıllı</t>
  </si>
  <si>
    <t>Doğrular</t>
  </si>
  <si>
    <t>Kalınbayat</t>
  </si>
  <si>
    <t>Kepirkucak</t>
  </si>
  <si>
    <t>Konaç</t>
  </si>
  <si>
    <t>Kopuz</t>
  </si>
  <si>
    <t>Mantarlı</t>
  </si>
  <si>
    <t>Aşağı Külünçe</t>
  </si>
  <si>
    <t>Düğer</t>
  </si>
  <si>
    <t>Estağfirullah</t>
  </si>
  <si>
    <t>Gelenek</t>
  </si>
  <si>
    <t>Gölgen</t>
  </si>
  <si>
    <t>Güluşağı</t>
  </si>
  <si>
    <t>Kanatlı</t>
  </si>
  <si>
    <t>Kavalık</t>
  </si>
  <si>
    <t>Kocabey</t>
  </si>
  <si>
    <t>Kovancı</t>
  </si>
  <si>
    <t>Millisaray</t>
  </si>
  <si>
    <t>Uğra</t>
  </si>
  <si>
    <t>Yakınyurt</t>
  </si>
  <si>
    <t>Yedikuyu</t>
  </si>
  <si>
    <t>İkiağız</t>
  </si>
  <si>
    <t>Sağlık</t>
  </si>
  <si>
    <t>Karaali</t>
  </si>
  <si>
    <t>Köse</t>
  </si>
  <si>
    <t>Olgunlar</t>
  </si>
  <si>
    <t>Mihraplı</t>
  </si>
  <si>
    <t>Yarımsu</t>
  </si>
  <si>
    <t>Hancağız</t>
  </si>
  <si>
    <t>Emirler</t>
  </si>
  <si>
    <t>Mamuca</t>
  </si>
  <si>
    <t>Taşlıca</t>
  </si>
  <si>
    <t>Büyükdüzlük</t>
  </si>
  <si>
    <t>Kubacık</t>
  </si>
  <si>
    <t>Tuzluca</t>
  </si>
  <si>
    <t>Bakırtaş</t>
  </si>
  <si>
    <t>Akdoğan</t>
  </si>
  <si>
    <t>Seksenören</t>
  </si>
  <si>
    <t>Yardımcı</t>
  </si>
  <si>
    <t>Kurucuk</t>
  </si>
  <si>
    <t>İncirli-beşat</t>
  </si>
  <si>
    <t>Zeynep</t>
  </si>
  <si>
    <t>Dolutepe</t>
  </si>
  <si>
    <t>Günbattı</t>
  </si>
  <si>
    <t>Kahraman</t>
  </si>
  <si>
    <t>Keçikıran</t>
  </si>
  <si>
    <t>Sultantepe</t>
  </si>
  <si>
    <t>Havşanlı</t>
  </si>
  <si>
    <t>Kayalı-kibar</t>
  </si>
  <si>
    <t>Hamzababa-d.kap</t>
  </si>
  <si>
    <t>Bildim</t>
  </si>
  <si>
    <t>Mutlukaya</t>
  </si>
  <si>
    <t>Üçveren (Seyrantepe)</t>
  </si>
  <si>
    <t>Perşembe</t>
  </si>
  <si>
    <t>Mehmetçik (Tasmaseki)</t>
  </si>
  <si>
    <t>Çıralı (Doğanoğlu)</t>
  </si>
  <si>
    <t>Başgöze</t>
  </si>
  <si>
    <t>Yazılıkavak-çalış, tatlı</t>
  </si>
  <si>
    <t>Tarlabaşı-fatik</t>
  </si>
  <si>
    <t>Ulak-bucikeftan</t>
  </si>
  <si>
    <t>Üzerlik</t>
  </si>
  <si>
    <t>Dernek, mıgat</t>
  </si>
  <si>
    <t>Bağlar-kürseviti</t>
  </si>
  <si>
    <t>Doyumlu</t>
  </si>
  <si>
    <t>Sarıtaş</t>
  </si>
  <si>
    <t>Battal</t>
  </si>
  <si>
    <t>Çamlıdere</t>
  </si>
  <si>
    <t>Doğramacı</t>
  </si>
  <si>
    <t>Akçiçek</t>
  </si>
  <si>
    <t>Kabahaydar</t>
  </si>
  <si>
    <t>Kurtköy</t>
  </si>
  <si>
    <t>Gazipaşa</t>
  </si>
  <si>
    <t>Zübeyde Ana</t>
  </si>
  <si>
    <t>Mizyat</t>
  </si>
  <si>
    <t>Denizci</t>
  </si>
  <si>
    <t>Akçamescit</t>
  </si>
  <si>
    <t>Aşıkköy</t>
  </si>
  <si>
    <t>Boydere (Fiyan)</t>
  </si>
  <si>
    <t>Büyük Alanlı</t>
  </si>
  <si>
    <t>Dağeteği (Germüş)</t>
  </si>
  <si>
    <t>Demircik</t>
  </si>
  <si>
    <t>Karaköprü</t>
  </si>
  <si>
    <t>Konuklu (Kazane)</t>
  </si>
  <si>
    <t>Köksüren (Kilolar)</t>
  </si>
  <si>
    <t>Köprülük</t>
  </si>
  <si>
    <t>Küçük Alanlı</t>
  </si>
  <si>
    <t>Küçükler</t>
  </si>
  <si>
    <t>Nokta</t>
  </si>
  <si>
    <t>Oğulbey (Melikviran)</t>
  </si>
  <si>
    <t>Otlukalan (Mersavikantara)</t>
  </si>
  <si>
    <t>Şeyhçoban</t>
  </si>
  <si>
    <t>Ulubağ</t>
  </si>
  <si>
    <t>Yeniköy (Cüdeyde)</t>
  </si>
  <si>
    <t>Akziyaret</t>
  </si>
  <si>
    <t>Cülmen</t>
  </si>
  <si>
    <t>Ağızhan</t>
  </si>
  <si>
    <t>Akçahisar</t>
  </si>
  <si>
    <t>Başören (Başviran)</t>
  </si>
  <si>
    <t>Bezirci</t>
  </si>
  <si>
    <t>Bölücek (Tezharap)</t>
  </si>
  <si>
    <t>Büyük Çömlekçi</t>
  </si>
  <si>
    <t>Büyük Kargılı</t>
  </si>
  <si>
    <t>Büyük Ördek</t>
  </si>
  <si>
    <t>Büyük Salkım</t>
  </si>
  <si>
    <t>Esemkulu</t>
  </si>
  <si>
    <t>Gelibolu</t>
  </si>
  <si>
    <t>Günışık (Şemsik)</t>
  </si>
  <si>
    <t>Hamurkesen</t>
  </si>
  <si>
    <t>Horzum</t>
  </si>
  <si>
    <t>Hüyüklü (Kürdük)</t>
  </si>
  <si>
    <t>İlhan</t>
  </si>
  <si>
    <t>İsaören (İsaveran)</t>
  </si>
  <si>
    <t>Kırkpınar</t>
  </si>
  <si>
    <t>Korukezen (Kızılhüyük)</t>
  </si>
  <si>
    <t>Kuşluca (Karakolik)</t>
  </si>
  <si>
    <t>Külaflı</t>
  </si>
  <si>
    <t>Öğütçü (Vaizkantara)</t>
  </si>
  <si>
    <t>Pınarbaşı (Resulayınköy)</t>
  </si>
  <si>
    <t>Sakça (Şevaş)</t>
  </si>
  <si>
    <t>Sancak</t>
  </si>
  <si>
    <t>Tülmen</t>
  </si>
  <si>
    <t>Yaylacık</t>
  </si>
  <si>
    <t>Bucak Merkez (Mecrihan)</t>
  </si>
  <si>
    <t>Açıkyazı</t>
  </si>
  <si>
    <t>Anaz</t>
  </si>
  <si>
    <t>Babadamı (Çukurdoruç)</t>
  </si>
  <si>
    <t>Bakımlı (Nalçikan)</t>
  </si>
  <si>
    <t>Balkatan (Hınkılavi)</t>
  </si>
  <si>
    <t>Çanakçı (Çınkıravi)</t>
  </si>
  <si>
    <t>Çekçek</t>
  </si>
  <si>
    <t>Dağyanı (Mehmedihan)</t>
  </si>
  <si>
    <t>Güçlü (Çekmeoruç)</t>
  </si>
  <si>
    <t>Gülveren (Bozdoğan)</t>
  </si>
  <si>
    <t>Güzelköy (Bahri)</t>
  </si>
  <si>
    <t>Hüyücek (Tileyli)</t>
  </si>
  <si>
    <t>İrice</t>
  </si>
  <si>
    <t>Kepirli (Modanlıkantarası)</t>
  </si>
  <si>
    <t>Keremli (Akvirançello)</t>
  </si>
  <si>
    <t>Kısas</t>
  </si>
  <si>
    <t>Köseköy</t>
  </si>
  <si>
    <t>Mutluca (Mucipli)</t>
  </si>
  <si>
    <t>Osmanbey</t>
  </si>
  <si>
    <t>Parmakkapı</t>
  </si>
  <si>
    <t>Şenocak (Malviran)</t>
  </si>
  <si>
    <t>Tepedibi (Bozsarmiye)</t>
  </si>
  <si>
    <t>Uluhan</t>
  </si>
  <si>
    <t>Yenisu (İlgiran)</t>
  </si>
  <si>
    <t>Kalecik-Bucak Merkezi</t>
  </si>
  <si>
    <t>Aşağı Akören (Aşağıağviran)</t>
  </si>
  <si>
    <t>Aşağı İçkara</t>
  </si>
  <si>
    <t>Aşağı Koymat</t>
  </si>
  <si>
    <t>Diphisar</t>
  </si>
  <si>
    <t>Gürpınar (Edene)</t>
  </si>
  <si>
    <t>Kanoğlu</t>
  </si>
  <si>
    <t>Kavakbaşı (Anzeli)</t>
  </si>
  <si>
    <t>Kengerli</t>
  </si>
  <si>
    <t>Kızılpınar</t>
  </si>
  <si>
    <t>Koçak (Delikulu)</t>
  </si>
  <si>
    <t>Körkuyu</t>
  </si>
  <si>
    <t>Sarışeyh (Sarışıh)</t>
  </si>
  <si>
    <t>Taşlıca (Dodaş)</t>
  </si>
  <si>
    <t>Üçgöze (Mahsumiye)</t>
  </si>
  <si>
    <t>Yeroluk (Yukarıhacıali)</t>
  </si>
  <si>
    <t>Yukarı Akören (Yukarıağviran)</t>
  </si>
  <si>
    <t>Yukarı Koymat</t>
  </si>
  <si>
    <t>Payamlı Bucak Merkezi</t>
  </si>
  <si>
    <t>Ağılcık (Hasangöm)</t>
  </si>
  <si>
    <t>Akıncı (Zivink)</t>
  </si>
  <si>
    <t>Altınbaşak (Hacıbedirburcu)</t>
  </si>
  <si>
    <t>Aşağı Hemedan</t>
  </si>
  <si>
    <t>Altıkonak (Bahşiş)</t>
  </si>
  <si>
    <t>Çiftekemer (Harapbayır)</t>
  </si>
  <si>
    <t>Dolunay (Aşağıbeysu)</t>
  </si>
  <si>
    <t>Ergünköy (Zeytoğlu)</t>
  </si>
  <si>
    <t>Geçitköy (Cembel)</t>
  </si>
  <si>
    <t>Göbekli</t>
  </si>
  <si>
    <t>Göldere (Küfrü)</t>
  </si>
  <si>
    <t>Kaplanköy</t>
  </si>
  <si>
    <t>Karataş (Harapreş)</t>
  </si>
  <si>
    <t>Keberli</t>
  </si>
  <si>
    <t>Kırkmağara</t>
  </si>
  <si>
    <t>Kızılburç</t>
  </si>
  <si>
    <t>Kızılkuyu</t>
  </si>
  <si>
    <t>Koçören (Koçviran)</t>
  </si>
  <si>
    <t>Olukyanı (Birdirli)</t>
  </si>
  <si>
    <t>Orta Hemedan</t>
  </si>
  <si>
    <t>Örcünlü (Yukarıkubik)</t>
  </si>
  <si>
    <t>Överler (Mağaracık)</t>
  </si>
  <si>
    <t>Sarun</t>
  </si>
  <si>
    <t>Tekyamaç (Heştiran)</t>
  </si>
  <si>
    <t>Yanıkçöğür (Yukarıazdik)</t>
  </si>
  <si>
    <t>Yoğunburç</t>
  </si>
  <si>
    <t>Yukarı Çaykuyu</t>
  </si>
  <si>
    <t>Yukarı Hemedan</t>
  </si>
  <si>
    <t>Yukarı Koşma</t>
  </si>
  <si>
    <t>Bucak Merkezi (Cabirülensar)</t>
  </si>
  <si>
    <t>Açmalı (Arapoku)</t>
  </si>
  <si>
    <t>Akdilek (Telmehriz)</t>
  </si>
  <si>
    <t>Akören (Akviran)</t>
  </si>
  <si>
    <t>Ambartepe (Telanbar)</t>
  </si>
  <si>
    <t>Apalı (Alibar)</t>
  </si>
  <si>
    <t>Bakışlar (Küçükçelle)</t>
  </si>
  <si>
    <t>Başören (Telhamar)</t>
  </si>
  <si>
    <t>Büyük Düzlük (Büyükcana)</t>
  </si>
  <si>
    <t>Duruca (Akverenhacıhasan)</t>
  </si>
  <si>
    <t>Görenler (Telavar)</t>
  </si>
  <si>
    <t>Gözeler (Aynihalil)</t>
  </si>
  <si>
    <t>Günbalı (Arapoğlu)</t>
  </si>
  <si>
    <t>Güngören (Donalı)</t>
  </si>
  <si>
    <t>Horozköy</t>
  </si>
  <si>
    <t>Kabköy</t>
  </si>
  <si>
    <t>Külünçe</t>
  </si>
  <si>
    <t>Olgunlar (Karaşadi)</t>
  </si>
  <si>
    <t>Ovabeyli (Eksiküdeyme)</t>
  </si>
  <si>
    <t>Ozanlar (Hacıhasan)</t>
  </si>
  <si>
    <t>Örenli</t>
  </si>
  <si>
    <t>Özlü (Telşep)</t>
  </si>
  <si>
    <t>Sağlık (Cübbülhayat)</t>
  </si>
  <si>
    <t>Selman</t>
  </si>
  <si>
    <t>Turluk (Bozik)</t>
  </si>
  <si>
    <t>Uğurlu (Yenkudeyme)</t>
  </si>
  <si>
    <t>Ulucanlar (Nakiphan)</t>
  </si>
  <si>
    <t>Uluköy (Yunuskeberli)</t>
  </si>
  <si>
    <t>Umuroba (Çerbeşli)</t>
  </si>
  <si>
    <t>Vergili (Büyükrüsüm)</t>
  </si>
  <si>
    <t>Yağmurlu</t>
  </si>
  <si>
    <t>Yamaçaltı (Telbağdat)</t>
  </si>
  <si>
    <t>Yediyol (Resmelhamar)</t>
  </si>
  <si>
    <t>Siverek</t>
  </si>
  <si>
    <t xml:space="preserve">Kapıkaya </t>
  </si>
  <si>
    <t xml:space="preserve">Gürakar </t>
  </si>
  <si>
    <t xml:space="preserve">Karakeçi </t>
  </si>
  <si>
    <t xml:space="preserve">Karabahçe </t>
  </si>
  <si>
    <t xml:space="preserve">Çaylarbaşı </t>
  </si>
  <si>
    <t xml:space="preserve">Şekerli </t>
  </si>
  <si>
    <t>Koşarlar</t>
  </si>
  <si>
    <t xml:space="preserve">Karakoyun </t>
  </si>
  <si>
    <t>Altaylı</t>
  </si>
  <si>
    <t>Alagün</t>
  </si>
  <si>
    <t xml:space="preserve">Altınahır </t>
  </si>
  <si>
    <t>Anacak</t>
  </si>
  <si>
    <t xml:space="preserve">Altınpınar </t>
  </si>
  <si>
    <t>Aşağıalınca</t>
  </si>
  <si>
    <t xml:space="preserve">Aşağı Karabahçe </t>
  </si>
  <si>
    <t>Aşlıca</t>
  </si>
  <si>
    <t>Avurtepe</t>
  </si>
  <si>
    <t>Bakmaç</t>
  </si>
  <si>
    <t>Bakırcı</t>
  </si>
  <si>
    <t>Başbuk</t>
  </si>
  <si>
    <t>Bayırözü</t>
  </si>
  <si>
    <t>Begdeş</t>
  </si>
  <si>
    <t>Beyçeri</t>
  </si>
  <si>
    <t>Bögürtlen</t>
  </si>
  <si>
    <t>Büyükkazanlı</t>
  </si>
  <si>
    <t>Kargı</t>
  </si>
  <si>
    <t>Bahçelievler Mahallesi</t>
  </si>
  <si>
    <t>İmambey Mahallesi</t>
  </si>
  <si>
    <t>Mihrihatun Mahallesi</t>
  </si>
  <si>
    <t>Avşar Köyü</t>
  </si>
  <si>
    <t>Beygircioğlu Köyü</t>
  </si>
  <si>
    <t>Çakırlar Köyü</t>
  </si>
  <si>
    <t>Çeltiközü Köyü</t>
  </si>
  <si>
    <t>Dereköy Köyü</t>
  </si>
  <si>
    <t>Halılar Köyü</t>
  </si>
  <si>
    <t>Gölemezli Beldesi</t>
  </si>
  <si>
    <t>Yukarışamlı Köyü</t>
  </si>
  <si>
    <t>Aşağışamlı Beldesi</t>
  </si>
  <si>
    <t>Üzerlik Köyü</t>
  </si>
  <si>
    <t>Ahmetli Beldesi</t>
  </si>
  <si>
    <t>Duacılı Beldesi</t>
  </si>
  <si>
    <t>Tosunlar Beldesi</t>
  </si>
  <si>
    <t>Sığma Beldesi</t>
  </si>
  <si>
    <t>Adaköy Köyü</t>
  </si>
  <si>
    <t>Beylerbeyi Köyü</t>
  </si>
  <si>
    <t>Caber Köyü</t>
  </si>
  <si>
    <t>Karakıran Köyü</t>
  </si>
  <si>
    <t>Yakayurt Köyü</t>
  </si>
  <si>
    <t>Dikmencik Köyü</t>
  </si>
  <si>
    <t>Bozyer Köyü</t>
  </si>
  <si>
    <t>Coşkun Köyü</t>
  </si>
  <si>
    <t>Beneklitaş Köyü</t>
  </si>
  <si>
    <t>Cankatran Köyü</t>
  </si>
  <si>
    <t>Eser Köyü</t>
  </si>
  <si>
    <t>Yukarınasırlar Köyü</t>
  </si>
  <si>
    <t>Yüksek Köyü</t>
  </si>
  <si>
    <t>Gencan Köyü</t>
  </si>
  <si>
    <t>Karpuztepe Köyü</t>
  </si>
  <si>
    <t>Nefirtaş Köyü</t>
  </si>
  <si>
    <t>Süngüler Köyü</t>
  </si>
  <si>
    <t>Konak Köyü</t>
  </si>
  <si>
    <t>Kutluca Köyü</t>
  </si>
  <si>
    <t>Ortaca Köyü</t>
  </si>
  <si>
    <t>Pınarcık Köyü</t>
  </si>
  <si>
    <t>Yazıcık Köyü</t>
  </si>
  <si>
    <t>Karabent Köyü</t>
  </si>
  <si>
    <t>Kaşıklı Köyü</t>
  </si>
  <si>
    <t>Tatlıca Köyü</t>
  </si>
  <si>
    <t>Yumrutaş Köyü</t>
  </si>
  <si>
    <t>Aşağıyeniköy Köyü</t>
  </si>
  <si>
    <t>Tokat</t>
  </si>
  <si>
    <t>Zile</t>
  </si>
  <si>
    <t>Yahşiler</t>
  </si>
  <si>
    <t>Yüreğir</t>
  </si>
  <si>
    <t>Esenler</t>
  </si>
  <si>
    <t>Ağaçgeçit</t>
  </si>
  <si>
    <t>Çiçekliyurt</t>
  </si>
  <si>
    <t>Develi</t>
  </si>
  <si>
    <t>Sarıdallı</t>
  </si>
  <si>
    <t>Tavşantepe</t>
  </si>
  <si>
    <t>Alluç</t>
  </si>
  <si>
    <t>Arıkgöl</t>
  </si>
  <si>
    <t>Bakacak</t>
  </si>
  <si>
    <t>Darlı (Ulutürk)</t>
  </si>
  <si>
    <t>İsalı</t>
  </si>
  <si>
    <t>Merdan</t>
  </si>
  <si>
    <t>Seki</t>
  </si>
  <si>
    <t>Yukarıdarlı</t>
  </si>
  <si>
    <t>Arafat</t>
  </si>
  <si>
    <t>Aşağımollaali</t>
  </si>
  <si>
    <t>Ayıbuyuran</t>
  </si>
  <si>
    <t>Başalan</t>
  </si>
  <si>
    <t>Boğazören</t>
  </si>
  <si>
    <t>Çakırtutmaz</t>
  </si>
  <si>
    <t>Koyungüden</t>
  </si>
  <si>
    <t>Ömeran</t>
  </si>
  <si>
    <t>Çimlihöyük (Leğeri)</t>
  </si>
  <si>
    <t>Bostanpınar</t>
  </si>
  <si>
    <t>Mermeri</t>
  </si>
  <si>
    <t>Sağdıçlı</t>
  </si>
  <si>
    <t>Sarıcak</t>
  </si>
  <si>
    <t>Bahçelievler</t>
  </si>
  <si>
    <t>Bozek</t>
  </si>
  <si>
    <t>Sancar</t>
  </si>
  <si>
    <t>Akçatı</t>
  </si>
  <si>
    <t>Barış</t>
  </si>
  <si>
    <t>Damlalı</t>
  </si>
  <si>
    <t>Saruhan</t>
  </si>
  <si>
    <t>İşgören</t>
  </si>
  <si>
    <t>Soylu</t>
  </si>
  <si>
    <t>Yazır</t>
  </si>
  <si>
    <t>Ovaköy</t>
  </si>
  <si>
    <t>Zeytinli</t>
  </si>
  <si>
    <t>Arifeoğlu</t>
  </si>
  <si>
    <t>Karacaahmetli</t>
  </si>
  <si>
    <t>Avcılar</t>
  </si>
  <si>
    <t>Eryeri</t>
  </si>
  <si>
    <t>Yolbaşı</t>
  </si>
  <si>
    <t>Bayafşar Beldesi</t>
  </si>
  <si>
    <t>Sadıkhacı Beldesi</t>
  </si>
  <si>
    <t>Akburun</t>
  </si>
  <si>
    <t>Eğlikler</t>
  </si>
  <si>
    <t>Gölkaşı</t>
  </si>
  <si>
    <t>Kuşluca</t>
  </si>
  <si>
    <t>İmrenler Beldesi</t>
  </si>
  <si>
    <t>Kıreli Beldesi</t>
  </si>
  <si>
    <t>Köşk Beldesi</t>
  </si>
  <si>
    <t>Selki Beldesi</t>
  </si>
  <si>
    <t>Budak</t>
  </si>
  <si>
    <t>Çukurkent</t>
  </si>
  <si>
    <t>Ebulvefa</t>
  </si>
  <si>
    <t>Tolca</t>
  </si>
  <si>
    <t xml:space="preserve">Yenice </t>
  </si>
  <si>
    <t>Kızılcakuyu</t>
  </si>
  <si>
    <t>Ambarcık</t>
  </si>
  <si>
    <t>Boyaca</t>
  </si>
  <si>
    <t>Gövük</t>
  </si>
  <si>
    <t>Hisaraltı</t>
  </si>
  <si>
    <t>Alımlı</t>
  </si>
  <si>
    <t>Beşevler</t>
  </si>
  <si>
    <t>Hanisor</t>
  </si>
  <si>
    <t>Kütüklü</t>
  </si>
  <si>
    <t>Yüksektepe</t>
  </si>
  <si>
    <t>Dara</t>
  </si>
  <si>
    <t>Sakalar</t>
  </si>
  <si>
    <t>Yukarıhatunlu</t>
  </si>
  <si>
    <t>Çiftepınar</t>
  </si>
  <si>
    <t>Çayağzı</t>
  </si>
  <si>
    <t>Güveçli</t>
  </si>
  <si>
    <t>Kılçadır</t>
  </si>
  <si>
    <t>Ormanardı</t>
  </si>
  <si>
    <t>Güçlü</t>
  </si>
  <si>
    <t>Yeşiltömek</t>
  </si>
  <si>
    <t xml:space="preserve"> Arazi Normu
(Çeltik-da)</t>
  </si>
  <si>
    <t>Yürütülen/
Tamamlanan
Proje</t>
  </si>
  <si>
    <t>AT-TİGH 28.Ksm</t>
  </si>
  <si>
    <t>AT-TİGH 24.Ksm</t>
  </si>
  <si>
    <t>AT-TİGH 64.Ksm</t>
  </si>
  <si>
    <t>AT-TİGH 33.Ksm</t>
  </si>
  <si>
    <t>AT-TİGH 41.Ksm</t>
  </si>
  <si>
    <t>AT-TİGH 47.Ksm</t>
  </si>
  <si>
    <t>AT-TİGH 25.Ksm</t>
  </si>
  <si>
    <t>AT-TİGH 29.Ksm</t>
  </si>
  <si>
    <t>AT-TİGH 34.Ksm</t>
  </si>
  <si>
    <t>AT-TİGH 42.Ksm</t>
  </si>
  <si>
    <t>AT-TİGH 48.Ksm</t>
  </si>
  <si>
    <t>AT-TİGH 59.Ksm</t>
  </si>
  <si>
    <t>AT-TİGH 60.Ksm</t>
  </si>
  <si>
    <t>AT-TİGH 65.Ksm</t>
  </si>
  <si>
    <t>AT-TİGH 70.Ksm</t>
  </si>
  <si>
    <t>AT-TİGH</t>
  </si>
  <si>
    <t>AT-TİGH 43.Ksm</t>
  </si>
  <si>
    <t>AT-TİGH 44.Ksm</t>
  </si>
  <si>
    <t>AT-TİGH 56.Ksm</t>
  </si>
  <si>
    <t>AT-TİGH 61.Ksm</t>
  </si>
  <si>
    <t>AT-TİGH 62.Ksm</t>
  </si>
  <si>
    <t>AT-TİGH 66.Ksm</t>
  </si>
  <si>
    <t>AT-TİGH 67.Ksm</t>
  </si>
  <si>
    <t>AT-TİGH 71.Ksm</t>
  </si>
  <si>
    <t>AT-TİGH 73.Ksm</t>
  </si>
  <si>
    <t>AT-TİGH 5.Ksm</t>
  </si>
  <si>
    <t>AT-TİGH 4.Ksm</t>
  </si>
  <si>
    <t>AT-TİGH 3.Ksm</t>
  </si>
  <si>
    <t xml:space="preserve">AT-TİGH </t>
  </si>
  <si>
    <t>TİGH</t>
  </si>
  <si>
    <t>III. Ksm Kapalı Drenaj Prj.</t>
  </si>
  <si>
    <t>IV. Ksm Kapalı Drenaj Prj.</t>
  </si>
  <si>
    <t xml:space="preserve">AT </t>
  </si>
  <si>
    <t>AT-TİGH 2.Ksm</t>
  </si>
  <si>
    <t>AT-TİGH 1.Ksm</t>
  </si>
  <si>
    <t>AT-TİGH 6.Ksm</t>
  </si>
  <si>
    <t>AT-TİGH 7.Ksm</t>
  </si>
  <si>
    <t>AT-TİGH 22.Ksm</t>
  </si>
  <si>
    <t>AT-TİGH 30.Ksm</t>
  </si>
  <si>
    <t>AT-TİGH 35.Ksm</t>
  </si>
  <si>
    <t>AT-TİGH 36.Ksm</t>
  </si>
  <si>
    <t>AT-TİGH I.Ksm</t>
  </si>
  <si>
    <t>AT-TİGH 9.Ksm</t>
  </si>
  <si>
    <t>AT-TİGH 14.Ksm</t>
  </si>
  <si>
    <t>AT-TİGH 8.Ksm</t>
  </si>
  <si>
    <t>Büyükyıldız</t>
  </si>
  <si>
    <t>Uluağaç(Ümmülşecere)</t>
  </si>
  <si>
    <t>Çukurtaş</t>
  </si>
  <si>
    <t>Aydınoluk</t>
  </si>
  <si>
    <t>Çayırlı</t>
  </si>
  <si>
    <t>İncebağ</t>
  </si>
  <si>
    <t>Kızılcapınar</t>
  </si>
  <si>
    <t>Sarıharman</t>
  </si>
  <si>
    <t>Serhatlı</t>
  </si>
  <si>
    <t>Uludam</t>
  </si>
  <si>
    <t>Uzunpınar</t>
  </si>
  <si>
    <t>Yüzüncüyıl</t>
  </si>
  <si>
    <t>Göltarla</t>
  </si>
  <si>
    <t>Kızılöz</t>
  </si>
  <si>
    <t>Yarımbağ</t>
  </si>
  <si>
    <t>Gümüşlü</t>
  </si>
  <si>
    <t>Kıran</t>
  </si>
  <si>
    <t>Eski Mahallesi</t>
  </si>
  <si>
    <t>Fatih Mahallesi</t>
  </si>
  <si>
    <t>Yeni Mahallesi</t>
  </si>
  <si>
    <t>Cumhuriyet Mahallesi</t>
  </si>
  <si>
    <t>Mescit Mahallesi</t>
  </si>
  <si>
    <t>Selahattin Mahallesi</t>
  </si>
  <si>
    <t>Çardak</t>
  </si>
  <si>
    <t>Görmez</t>
  </si>
  <si>
    <t>Yıldıztepe Beldesi</t>
  </si>
  <si>
    <t>AT-TİGH 16.Ksm</t>
  </si>
  <si>
    <t>Mağaracık</t>
  </si>
  <si>
    <t>AT-TİGH 13.Ksm</t>
  </si>
  <si>
    <t>AT-TİGH 15 A.Ksm</t>
  </si>
  <si>
    <t>AT-TİGH 10.Ksm</t>
  </si>
  <si>
    <t>AT-TİGH 11.Ksm</t>
  </si>
  <si>
    <t>AT-TİGH 15.Ksm</t>
  </si>
  <si>
    <t>AT-TİGH 12.Ksm</t>
  </si>
  <si>
    <t>AT-TİGH 26 A.Ksm</t>
  </si>
  <si>
    <t>AT-TİGH II.Ksm</t>
  </si>
  <si>
    <t>AT-TİGH 26.Ksm</t>
  </si>
  <si>
    <t>AT-TİGH V.Ksm</t>
  </si>
  <si>
    <t>Tekneli(Curunabuzeyt)</t>
  </si>
  <si>
    <t>Yaygılı(Ümmülbusat)</t>
  </si>
  <si>
    <t>Parapara(Parpara)</t>
  </si>
  <si>
    <t>Not: Şanlıurfa İli tarım arazilerinin geneli uygulama alanı olarak ilan edilmiştir.</t>
  </si>
  <si>
    <t>Atakent Beldesi</t>
  </si>
  <si>
    <t>Başpınar</t>
  </si>
  <si>
    <t>Dişbudak</t>
  </si>
  <si>
    <t>Ekinci</t>
  </si>
  <si>
    <t>İpekli</t>
  </si>
  <si>
    <t>Karagöl</t>
  </si>
  <si>
    <t>Kemerkaya</t>
  </si>
  <si>
    <t>Uğurca</t>
  </si>
  <si>
    <t>Ziyaretpayamlı</t>
  </si>
  <si>
    <t>Çayıryolu Beldesi</t>
  </si>
  <si>
    <t>Çorak</t>
  </si>
  <si>
    <t>Kitre</t>
  </si>
  <si>
    <t>Manas (Günedoğru)</t>
  </si>
  <si>
    <t>Oruçbeyli</t>
  </si>
  <si>
    <t>Rüştü</t>
  </si>
  <si>
    <t>Tomlacık</t>
  </si>
  <si>
    <t>Çakıröz</t>
  </si>
  <si>
    <t>Çatalçeşme</t>
  </si>
  <si>
    <t>Çiftetaş</t>
  </si>
  <si>
    <t>Karayaşmak</t>
  </si>
  <si>
    <t>Yelpınar</t>
  </si>
  <si>
    <t>Demirözü</t>
  </si>
  <si>
    <t>Dodurga Beldesi</t>
  </si>
  <si>
    <t>Kalfat Beldesi</t>
  </si>
  <si>
    <t>Yaylakent Beldesi</t>
  </si>
  <si>
    <t>Büğdüz</t>
  </si>
  <si>
    <t>Hasanhacı</t>
  </si>
  <si>
    <t>Orta</t>
  </si>
  <si>
    <t>Çay Mahallesi</t>
  </si>
  <si>
    <t>Gürçay</t>
  </si>
  <si>
    <t>Kelekli</t>
  </si>
  <si>
    <t>Yarımca</t>
  </si>
  <si>
    <t>Yurtbağı</t>
  </si>
  <si>
    <t>Hancağız Köyü</t>
  </si>
  <si>
    <t>Kale Köyü</t>
  </si>
  <si>
    <t>Turlu Köyü</t>
  </si>
  <si>
    <t>Yeniyazı Köyü</t>
  </si>
  <si>
    <t>Yolçatı Köyü</t>
  </si>
  <si>
    <t>Salyazı Beldesi</t>
  </si>
  <si>
    <t>Gümüşhane</t>
  </si>
  <si>
    <t>Çamlıca Köyü</t>
  </si>
  <si>
    <t>Yerleşim Biriminde</t>
  </si>
  <si>
    <t>İlçeye Bağlı</t>
  </si>
  <si>
    <t xml:space="preserve">İlçeye Bağlı </t>
  </si>
  <si>
    <t>Karamanlı(Mrkz)</t>
  </si>
  <si>
    <t>Tefenni(Mrkz.)</t>
  </si>
  <si>
    <t>Orta(Mrkz)</t>
  </si>
  <si>
    <t>Tavas(Mrkz)</t>
  </si>
  <si>
    <t>İnönü(Mrkz)</t>
  </si>
  <si>
    <t>Aralık(Mrkz)</t>
  </si>
  <si>
    <t>Karakoyunlu(Mrkz)</t>
  </si>
  <si>
    <t>Keçiborlu(Mrkz)</t>
  </si>
  <si>
    <t>Bünyan(Mrkz)</t>
  </si>
  <si>
    <t>Tomarza(Mrkz)</t>
  </si>
  <si>
    <t>Elbeyli(Mrkz)</t>
  </si>
  <si>
    <t>Derebucak(Mrkz)</t>
  </si>
  <si>
    <t>Güneysınır(Mrkz)</t>
  </si>
  <si>
    <t>Yazıhan(Mrkz)</t>
  </si>
  <si>
    <t>Kızıltepe(Mrkz)</t>
  </si>
  <si>
    <t>Hasköy(Mrkz)</t>
  </si>
  <si>
    <t>Durağan(Mrkz)</t>
  </si>
  <si>
    <t>Ulaş(Mrkz)</t>
  </si>
  <si>
    <t>Akçakale (Mrkz)</t>
  </si>
  <si>
    <t>Bozova(Mrkz)</t>
  </si>
  <si>
    <t>Siverek(Mrkz)</t>
  </si>
  <si>
    <t>Suruç(Mrkz)</t>
  </si>
  <si>
    <t>Viranşehir(Mrkz)</t>
  </si>
  <si>
    <t>Hilvan(Mrkz)</t>
  </si>
  <si>
    <t>Evciler(Mrkz)</t>
  </si>
  <si>
    <t>Göynücek(Mrkz)</t>
  </si>
  <si>
    <t>Demirözü(Mrkz)</t>
  </si>
  <si>
    <t>İL GENEL TOPLAMI:</t>
  </si>
  <si>
    <t>Ayrancı(Mrkz)</t>
  </si>
  <si>
    <t>Nar:14
Bağ:14
Zeytin:44
A.Fıstığı:18</t>
  </si>
  <si>
    <t>Özel
Ürün
Normu
(da)</t>
  </si>
  <si>
    <t>Akhisar</t>
  </si>
  <si>
    <t>Çaylı</t>
  </si>
  <si>
    <t>Eskihüsnümansur</t>
  </si>
  <si>
    <t>Zeytin:40
Nar:14
A.Fıstığı:18
Badem:27
Ceviz:20</t>
  </si>
  <si>
    <t>A.Fıstığı:18
Nar:15
Bağ:15</t>
  </si>
  <si>
    <t>Erdemli</t>
  </si>
  <si>
    <t>Kayısı:25
Vişne:20</t>
  </si>
  <si>
    <t>Çayköy</t>
  </si>
  <si>
    <t>Tazegül Mahallesi</t>
  </si>
  <si>
    <t>Başçakmak</t>
  </si>
  <si>
    <t xml:space="preserve">A.Fıstığı:16
Zeytin:41
Bağ:17
Nar:21
</t>
  </si>
  <si>
    <t>Alagöz</t>
  </si>
  <si>
    <t>Korkmazlar</t>
  </si>
  <si>
    <t>Savaş</t>
  </si>
  <si>
    <t>Eskikonak</t>
  </si>
  <si>
    <t>Kıraçgülü</t>
  </si>
  <si>
    <t>Sarıkoç</t>
  </si>
  <si>
    <t xml:space="preserve">A.Fıstığı:15
Zeytin:41
Nar:20
Bağ:11
Ceviz:21
</t>
  </si>
  <si>
    <t>A.Fıstığı:15
Zeytin:42
Nar:17
Bağ:10
Badem:22</t>
  </si>
  <si>
    <t>Nar:16
Zeytin:42
Bağ:16
A.Fıstığı:16
Elma:26</t>
  </si>
  <si>
    <t>Altuntaş</t>
  </si>
  <si>
    <t>Acıdort</t>
  </si>
  <si>
    <t>Akbaş</t>
  </si>
  <si>
    <t>Büyükburnak</t>
  </si>
  <si>
    <t>Çengilti</t>
  </si>
  <si>
    <t>Divanlar</t>
  </si>
  <si>
    <t>Karakaya</t>
  </si>
  <si>
    <t>Hayıroğlu</t>
  </si>
  <si>
    <t>Ovakavağı</t>
  </si>
  <si>
    <t>Koç Mahallesi</t>
  </si>
  <si>
    <t>Tepe Mahallesi</t>
  </si>
  <si>
    <t>Çukurbelen</t>
  </si>
  <si>
    <t>Durulmuş</t>
  </si>
  <si>
    <t>Emre</t>
  </si>
  <si>
    <t>Gökdin</t>
  </si>
  <si>
    <t>Koşutdere</t>
  </si>
  <si>
    <t>Küpecik (Ağıllar)</t>
  </si>
  <si>
    <t>Tuzhisar</t>
  </si>
  <si>
    <t>Çaygören</t>
  </si>
  <si>
    <t>Dikmencik</t>
  </si>
  <si>
    <t>Kızılkavraz</t>
  </si>
  <si>
    <t>Pınarca</t>
  </si>
  <si>
    <t>A.Fıstığı:25
Bağ:20
Nar:24
Badem:16
Zeytin:43
Ceviz:21</t>
  </si>
  <si>
    <t>Nar:14
Bağ:14
Badem:20
Zeytin:43
A.Fıstığı:15</t>
  </si>
  <si>
    <t>Zeytin:50
A.Fıstığı:15
Ceviz:30
Bağ:15
Badem:16
Nar:18</t>
  </si>
  <si>
    <t>Elma:21
Kayısı:21
Kiraz:18
Bağ:15</t>
  </si>
  <si>
    <t>A.Fıstığı:16
Badem:24
Ceviz:23
Kiraz:16
Nar:15
Bağ:12
Zeytin:45</t>
  </si>
  <si>
    <t>Badem:24
A.Fıstığı:14
Nar:22
Zeytin:37
Bağ:14</t>
  </si>
  <si>
    <t>Zeytin:37
A.Fıstığı:12
Badem:20
Nar:17</t>
  </si>
  <si>
    <t>Bağ:15</t>
  </si>
  <si>
    <t>Bağ:15
Zeytin:45
Kiraz:25
Nar:17
Badem:25
A.Fıstığı:16</t>
  </si>
  <si>
    <t>TRGM
Köy Kodu</t>
  </si>
  <si>
    <t>Koçarlı (Mrkz)</t>
  </si>
  <si>
    <t>Yenipazar(Mrkz)</t>
  </si>
  <si>
    <t>Sarayköy(Mrkz)</t>
  </si>
  <si>
    <t>Çınar (Mrkz)</t>
  </si>
  <si>
    <t>Kocaköy(Mrkz)</t>
  </si>
  <si>
    <t>İpsala(Mrkz)</t>
  </si>
  <si>
    <t>Beylikova(Mrkz)</t>
  </si>
  <si>
    <t>Seyitgazi(Mrkz)</t>
  </si>
  <si>
    <t>Yukarıçamurlu</t>
  </si>
  <si>
    <t>Sarıoğlan(Mrkz)</t>
  </si>
  <si>
    <t>Çıldıroba</t>
  </si>
  <si>
    <t>Erikliyayla</t>
  </si>
  <si>
    <t>Korkut(Mrkz)</t>
  </si>
  <si>
    <t>Mezraköy</t>
  </si>
  <si>
    <t>Yaylak(Mrkz)</t>
  </si>
  <si>
    <t>Yukarı Esence</t>
  </si>
  <si>
    <t>Ahmetkara</t>
  </si>
  <si>
    <t>Harran (Mrkz)</t>
  </si>
  <si>
    <t>Yolgider(Ciğaymaniye)</t>
  </si>
  <si>
    <t>Kayakent</t>
  </si>
  <si>
    <t>A.Fıstığı:16
Nar:16
Badem:20
Zeytin:55
Bağ:18</t>
  </si>
  <si>
    <t>A.Fıstığı:15
Nar:15
Badem:19
Zeytin:50
Bağ:17</t>
  </si>
  <si>
    <t>Nar:16
Badem:20
Armut:22
A.Fıstığı:15
Zeytin:52
Bağ:20</t>
  </si>
  <si>
    <t>A.Fıstığı:15
Nar:16
Badem:20
Zeytin:50</t>
  </si>
  <si>
    <t>Nar:17
Badem:26
A.Fıstığı:20
Zeytin:56</t>
  </si>
  <si>
    <t>Badem:18
Nar:15
Bahçe:15
Zeytin:34</t>
  </si>
  <si>
    <t>Armut:15
Badem:21
Nar:25</t>
  </si>
  <si>
    <t>Nar:15
Badem:20
Bahçe:15</t>
  </si>
  <si>
    <t>A.Fıstığı:12
Zeytin:48
Nar:15
Badem:18
Bağ:15</t>
  </si>
  <si>
    <t>Keçebaş</t>
  </si>
  <si>
    <t>Bozca (Zaga)</t>
  </si>
  <si>
    <t>Taşyazı</t>
  </si>
  <si>
    <t>Kilis Köyü</t>
  </si>
  <si>
    <t>Beşik</t>
  </si>
  <si>
    <t>Büyükboğaziye</t>
  </si>
  <si>
    <t>Gürmeşe</t>
  </si>
  <si>
    <t>Kalaycık</t>
  </si>
  <si>
    <t>Kayacık</t>
  </si>
  <si>
    <t>Kırkkuyu</t>
  </si>
  <si>
    <t>Konuklu</t>
  </si>
  <si>
    <t>Küçükboğaziye</t>
  </si>
  <si>
    <t>Sarnıçlı (Körsu)</t>
  </si>
  <si>
    <t>Tarlabaşı</t>
  </si>
  <si>
    <t>Yalınkılıç</t>
  </si>
  <si>
    <t>Yamaç</t>
  </si>
  <si>
    <t>Çeltek</t>
  </si>
  <si>
    <t>Yeniderbent</t>
  </si>
  <si>
    <t>Akpınar Köyü</t>
  </si>
  <si>
    <t>Belören Köyü</t>
  </si>
  <si>
    <t>Kayadüzü Beldesi</t>
  </si>
  <si>
    <t>Çobanören Köyü</t>
  </si>
  <si>
    <t>Çavundur Köyü</t>
  </si>
  <si>
    <t>Çayır Köyü</t>
  </si>
  <si>
    <t>Gökçebağ Köyü</t>
  </si>
  <si>
    <t>Şeyhyeni Köyü</t>
  </si>
  <si>
    <t>Yolüstü Köyü</t>
  </si>
  <si>
    <t>Kılıçaslan</t>
  </si>
  <si>
    <t>Kanatpınar</t>
  </si>
  <si>
    <t>Karailyas Köyü</t>
  </si>
  <si>
    <t>Kızılören Köyü</t>
  </si>
  <si>
    <t>Yıldırım</t>
  </si>
  <si>
    <t>Büyükbürüngüz</t>
  </si>
  <si>
    <t>Doruklu</t>
  </si>
  <si>
    <t>Küçükbürüngüz Köyü</t>
  </si>
  <si>
    <t>Subaşı Köyü</t>
  </si>
  <si>
    <t>Aıcıyeniyapan Köyü</t>
  </si>
  <si>
    <t>Hacıyusuflu Köyü</t>
  </si>
  <si>
    <t>Karaağıl Köyü</t>
  </si>
  <si>
    <t>Tilkil Köyü</t>
  </si>
  <si>
    <t>Köprüköy</t>
  </si>
  <si>
    <t>Karakeçili(Mrkz.)</t>
  </si>
  <si>
    <t>Karakeçili</t>
  </si>
  <si>
    <t>Akkoşan Köyü</t>
  </si>
  <si>
    <t>Beydağı Beldesi</t>
  </si>
  <si>
    <t>Yaygın Beldesi</t>
  </si>
  <si>
    <t>Bağtepe Köyü</t>
  </si>
  <si>
    <t>Bulgurlu Köyü</t>
  </si>
  <si>
    <t>Furuncu Köyü</t>
  </si>
  <si>
    <t>Göller Köyü</t>
  </si>
  <si>
    <t>Hacihaliloğlu Çiftliği Köyü</t>
  </si>
  <si>
    <t>Haciyusuflar Köyü</t>
  </si>
  <si>
    <t>Kendirli Köyü</t>
  </si>
  <si>
    <t>Mahmutlu Köyü</t>
  </si>
  <si>
    <t>Samanköy Köyü</t>
  </si>
  <si>
    <t>Arguvan</t>
  </si>
  <si>
    <t>Akören Köyü</t>
  </si>
  <si>
    <t>Alhasuşağı Köyü</t>
  </si>
  <si>
    <t>Armutlu Köyü</t>
  </si>
  <si>
    <t>Asar Köyü</t>
  </si>
  <si>
    <t>Asmaca Köyü</t>
  </si>
  <si>
    <t>Aşağı Sülmenli Köyü</t>
  </si>
  <si>
    <t>Bozan Köyü</t>
  </si>
  <si>
    <t>Bozburun Köyü</t>
  </si>
  <si>
    <t>Çavuş Köyü</t>
  </si>
  <si>
    <t>Çevreli Köyü</t>
  </si>
  <si>
    <t>Ermişli Köyü</t>
  </si>
  <si>
    <t>Eymir Köyü</t>
  </si>
  <si>
    <t>Gökağaç Köyü</t>
  </si>
  <si>
    <t>Güveçli Köyü</t>
  </si>
  <si>
    <t>İsaköy Köyü</t>
  </si>
  <si>
    <t>Karahöyük Köyü</t>
  </si>
  <si>
    <t>Kışla Köyü</t>
  </si>
  <si>
    <t>Kömürlük Köyü</t>
  </si>
  <si>
    <t>Kuruttaş Köyü</t>
  </si>
  <si>
    <t>Kuyudere Köyü</t>
  </si>
  <si>
    <t>Morhamam Köyü</t>
  </si>
  <si>
    <t>Tarlacık Köyü</t>
  </si>
  <si>
    <t>Tatkınık Köyü</t>
  </si>
  <si>
    <t>Yayıklı Köyü</t>
  </si>
  <si>
    <t>Yukarı Sülmenli Köyü</t>
  </si>
  <si>
    <t>Arguvan(Mrkz)</t>
  </si>
  <si>
    <t>Battalgazi</t>
  </si>
  <si>
    <t>Alişar Köyü</t>
  </si>
  <si>
    <t>Boran Köyü</t>
  </si>
  <si>
    <t>Çolakoğlu Köyü</t>
  </si>
  <si>
    <t>Kuluşağı Köyü</t>
  </si>
  <si>
    <t>Meydancık Köyü</t>
  </si>
  <si>
    <t>Şişman Köyü</t>
  </si>
  <si>
    <t>Toygar Köyü</t>
  </si>
  <si>
    <t>Kıyıcak Köyü</t>
  </si>
  <si>
    <t>Fatih Mh.</t>
  </si>
  <si>
    <t>Yakacık Mh.</t>
  </si>
  <si>
    <t>Niksar</t>
  </si>
  <si>
    <t>İsmetpaşa Mahallesi</t>
  </si>
  <si>
    <t>Kültür Mahallesi</t>
  </si>
  <si>
    <t>Yolkonak Beldesi</t>
  </si>
  <si>
    <t>Gürçeşme Beldesi</t>
  </si>
  <si>
    <t>Boğazbaşı Köyü</t>
  </si>
  <si>
    <t>Kumçiftlik Köyü</t>
  </si>
  <si>
    <t>Haydarbey Köyü</t>
  </si>
  <si>
    <t>Sarıyazı Köyü</t>
  </si>
  <si>
    <t>Şahinli Köyü</t>
  </si>
  <si>
    <t>Güdüklü Köyü</t>
  </si>
  <si>
    <t>Budaklı Köyü</t>
  </si>
  <si>
    <t>Mahmudiye Köyü</t>
  </si>
  <si>
    <t>Beyçayırı Köyü</t>
  </si>
  <si>
    <t>Buzköy Köyü</t>
  </si>
  <si>
    <t>Direkli Köyü</t>
  </si>
  <si>
    <t>Tamlar Köyü</t>
  </si>
  <si>
    <t>Yeşilhisar Köyü</t>
  </si>
  <si>
    <t>Çimenözü Köyü</t>
  </si>
  <si>
    <t>Aydıncık</t>
  </si>
  <si>
    <t>Yenimahalle</t>
  </si>
  <si>
    <t>Danlıdağ Mahallesi</t>
  </si>
  <si>
    <t>Yenice Mahallesi</t>
  </si>
  <si>
    <t>Kazankaya Beldesi</t>
  </si>
  <si>
    <t>Baştürk Beldesi</t>
  </si>
  <si>
    <t>Kösrelik Beldesi</t>
  </si>
  <si>
    <t>Kocabekiroğlu Köyü</t>
  </si>
  <si>
    <t>Boğazkaya Köyü</t>
  </si>
  <si>
    <t>Kızılcakışla Köyü</t>
  </si>
  <si>
    <t>Dereçiftlik Köyü</t>
  </si>
  <si>
    <t>Mercimekören Köyü</t>
  </si>
  <si>
    <t>Büyük Toraman Köyü</t>
  </si>
  <si>
    <t>Küçük Toraman Köyü</t>
  </si>
  <si>
    <t>Çekerek</t>
  </si>
  <si>
    <t>Bazlambaç Beldesi</t>
  </si>
  <si>
    <r>
      <t>Ağaçlık</t>
    </r>
    <r>
      <rPr>
        <u/>
        <sz val="10"/>
        <rFont val="Arial Tur"/>
        <charset val="162"/>
      </rPr>
      <t>(Kısmi Topl.)</t>
    </r>
  </si>
  <si>
    <r>
      <t>Batıçanakçı</t>
    </r>
    <r>
      <rPr>
        <u/>
        <sz val="10"/>
        <rFont val="Arial"/>
        <family val="2"/>
        <charset val="162"/>
      </rPr>
      <t>(Kısmi Topl.)</t>
    </r>
  </si>
  <si>
    <r>
      <t>Zeytinli Köyü</t>
    </r>
    <r>
      <rPr>
        <u/>
        <sz val="10"/>
        <rFont val="Arial"/>
        <family val="2"/>
        <charset val="162"/>
      </rPr>
      <t>(Kısmi Topl.)</t>
    </r>
  </si>
  <si>
    <t>KONYA</t>
  </si>
  <si>
    <t>SARAYÖNÜ</t>
  </si>
  <si>
    <t>KARATEPE</t>
  </si>
  <si>
    <t>2006/10300</t>
  </si>
  <si>
    <t>SEYDİŞEHİR</t>
  </si>
  <si>
    <t>KAVAK</t>
  </si>
  <si>
    <t>DENİZLİ</t>
  </si>
  <si>
    <t>ACIPAYAM</t>
  </si>
  <si>
    <t>KARAHÖYÜK</t>
  </si>
  <si>
    <t>BURSA</t>
  </si>
  <si>
    <t>YENİŞEHİR</t>
  </si>
  <si>
    <t>BARÇIN</t>
  </si>
  <si>
    <t>2010/923</t>
  </si>
  <si>
    <t>CİHADİYE</t>
  </si>
  <si>
    <t>DEMİRBOĞA</t>
  </si>
  <si>
    <t>DEREKÖY</t>
  </si>
  <si>
    <t>KOYUNHİSAR</t>
  </si>
  <si>
    <t>SUBAŞI</t>
  </si>
  <si>
    <t>TOPRAKOCAK</t>
  </si>
  <si>
    <t>ÇARDAK</t>
  </si>
  <si>
    <t>MARMARACIK</t>
  </si>
  <si>
    <t xml:space="preserve">SELİMİYE </t>
  </si>
  <si>
    <t>KESTEL</t>
  </si>
  <si>
    <t>SEYMEN</t>
  </si>
  <si>
    <t>İNEGÖL</t>
  </si>
  <si>
    <t>BOĞAZKÖY</t>
  </si>
  <si>
    <t>SUNGURPAŞA</t>
  </si>
  <si>
    <t>AFŞAR</t>
  </si>
  <si>
    <t>AKDERE</t>
  </si>
  <si>
    <t>CAMÖNÜ</t>
  </si>
  <si>
    <t>ÇELEBİ</t>
  </si>
  <si>
    <t>EBEKÖY</t>
  </si>
  <si>
    <t>HAYRİYE</t>
  </si>
  <si>
    <t>KARABAHADIR</t>
  </si>
  <si>
    <t>KÖPRÜHİSAR</t>
  </si>
  <si>
    <t>PAPATYA</t>
  </si>
  <si>
    <t>GÜNECE</t>
  </si>
  <si>
    <t>TOPRAKDERE</t>
  </si>
  <si>
    <t>BALIKESİR</t>
  </si>
  <si>
    <t>BANDIRMA</t>
  </si>
  <si>
    <t>GÖLYAKA</t>
  </si>
  <si>
    <t>2008/14117</t>
  </si>
  <si>
    <t>ERGİLİ</t>
  </si>
  <si>
    <t>ÇEPNİ</t>
  </si>
  <si>
    <t>GÖNEN</t>
  </si>
  <si>
    <t>BAYRAMİÇ</t>
  </si>
  <si>
    <t>ASMALIDERE</t>
  </si>
  <si>
    <t>KÜÇÜKSOĞUKLAR</t>
  </si>
  <si>
    <t>BÜYÜKSOĞUKLAR</t>
  </si>
  <si>
    <t>ILICAK</t>
  </si>
  <si>
    <t>KİLLİK</t>
  </si>
  <si>
    <t>MANYAS</t>
  </si>
  <si>
    <t>HACIOSMAN</t>
  </si>
  <si>
    <t>DEĞİRMENBOĞAZI</t>
  </si>
  <si>
    <t>IŞIKLAR</t>
  </si>
  <si>
    <t>DARICA</t>
  </si>
  <si>
    <t>HACIYAKUP</t>
  </si>
  <si>
    <t>KIZIK</t>
  </si>
  <si>
    <t>KAYACAA</t>
  </si>
  <si>
    <t>KULAK</t>
  </si>
  <si>
    <t>BOĞAZPINAR</t>
  </si>
  <si>
    <t>HAYDARKÖY</t>
  </si>
  <si>
    <t>TEPECİK</t>
  </si>
  <si>
    <t>ESKİÇATAL</t>
  </si>
  <si>
    <t>ÇAMLI</t>
  </si>
  <si>
    <t>YENİKÖY</t>
  </si>
  <si>
    <t>EŞEN</t>
  </si>
  <si>
    <t>DURA</t>
  </si>
  <si>
    <t>SÜLEYMANLI</t>
  </si>
  <si>
    <t>ÇAVUŞKÖY</t>
  </si>
  <si>
    <t>BÖLCEAĞAÇ</t>
  </si>
  <si>
    <t>HAMAMLI</t>
  </si>
  <si>
    <t>AKÇAOVA</t>
  </si>
  <si>
    <t>KOCAGÖL</t>
  </si>
  <si>
    <t>SUSURLUK</t>
  </si>
  <si>
    <t>MURADİYE</t>
  </si>
  <si>
    <t>ILICABOĞAZI</t>
  </si>
  <si>
    <t>KEPEKLER</t>
  </si>
  <si>
    <t>HACIVELİOBA</t>
  </si>
  <si>
    <t>2008/14338</t>
  </si>
  <si>
    <t>KEÇELER</t>
  </si>
  <si>
    <t>ÇINARLI</t>
  </si>
  <si>
    <t>TÜTÜNCÜ(AYVACIK)</t>
  </si>
  <si>
    <t>KORUDEĞİRMEN</t>
  </si>
  <si>
    <t>KALFA KÖY</t>
  </si>
  <si>
    <t>GÖKÇESU</t>
  </si>
  <si>
    <t>OSMANPAZAR</t>
  </si>
  <si>
    <t>HACIMENTEŞ</t>
  </si>
  <si>
    <t>KÖTEYLİ</t>
  </si>
  <si>
    <t>ÇALIOBA</t>
  </si>
  <si>
    <t>TAŞTEPE(ÇERKEZÇALIOBA)</t>
  </si>
  <si>
    <t>MUSAKÇA</t>
  </si>
  <si>
    <t>DENİZKENT</t>
  </si>
  <si>
    <t>GEBEÇENER</t>
  </si>
  <si>
    <t>ÇİFTEÇEŞMELER</t>
  </si>
  <si>
    <t>ULUKIR</t>
  </si>
  <si>
    <t>TURPLU</t>
  </si>
  <si>
    <t>KINALAR</t>
  </si>
  <si>
    <t>ÇANAKKALE</t>
  </si>
  <si>
    <t>BİGA</t>
  </si>
  <si>
    <t>KEPEKLİ</t>
  </si>
  <si>
    <t>GÜVEMALAN</t>
  </si>
  <si>
    <t>KORUOBA</t>
  </si>
  <si>
    <t>SİNEKÇİ</t>
  </si>
  <si>
    <t>GELLENGEÇ</t>
  </si>
  <si>
    <t>BOZLAR</t>
  </si>
  <si>
    <t>ADANA</t>
  </si>
  <si>
    <t>KARATAŞ</t>
  </si>
  <si>
    <t>BAHÇE</t>
  </si>
  <si>
    <t>2008/14351</t>
  </si>
  <si>
    <t>HAKKIBEY</t>
  </si>
  <si>
    <t>KÖPRÜGÖZÜ</t>
  </si>
  <si>
    <t>YÜZBAŞI</t>
  </si>
  <si>
    <t>TERLİKSİZ</t>
  </si>
  <si>
    <t>TOPRAKLI</t>
  </si>
  <si>
    <t>GÖLKAYA(FEVZİYE)</t>
  </si>
  <si>
    <t>OYMAKLI</t>
  </si>
  <si>
    <t>HELVACI</t>
  </si>
  <si>
    <t>ÇİMELİYENİ(ÇİMELİ)</t>
  </si>
  <si>
    <t>ÇUKURKAMIŞ</t>
  </si>
  <si>
    <t>ÇAKIRÖREN</t>
  </si>
  <si>
    <t>SİRKENLİ</t>
  </si>
  <si>
    <t>KIZILTAHTA</t>
  </si>
  <si>
    <t>ÇAĞŞÜRLÜ</t>
  </si>
  <si>
    <t>DEVELİÖREN</t>
  </si>
  <si>
    <t>KESİK</t>
  </si>
  <si>
    <t>BEBELİ</t>
  </si>
  <si>
    <t>ADALI</t>
  </si>
  <si>
    <t>TUZKUYUSU</t>
  </si>
  <si>
    <t>HASIRAĞACI</t>
  </si>
  <si>
    <t>ATAKÖY(NALKULAK)</t>
  </si>
  <si>
    <t>GÜMÜŞYAZI(KURANŞA)</t>
  </si>
  <si>
    <t>YENİMURAT(MURATLI)</t>
  </si>
  <si>
    <t>TABAKLAR</t>
  </si>
  <si>
    <t>DAMLAPINAR(ZİYAMET)</t>
  </si>
  <si>
    <t>KIRHASAN</t>
  </si>
  <si>
    <t>KİREMİTLİ</t>
  </si>
  <si>
    <t>BEYKÖYÜ</t>
  </si>
  <si>
    <t>HACIHASAN</t>
  </si>
  <si>
    <t>İSAHACI</t>
  </si>
  <si>
    <t>DOLAPLI</t>
  </si>
  <si>
    <t>YASSIÖREN</t>
  </si>
  <si>
    <t>MELETMEZ</t>
  </si>
  <si>
    <t>ÇAVUŞLU</t>
  </si>
  <si>
    <t>KARAGÖÇER</t>
  </si>
  <si>
    <t>SARIMSAKLI</t>
  </si>
  <si>
    <t>TABUR(KONAKLI)</t>
  </si>
  <si>
    <t>İNNAPLIHÜYÜĞÜ</t>
  </si>
  <si>
    <t>CIRIK</t>
  </si>
  <si>
    <t>YENİCE</t>
  </si>
  <si>
    <t>ÇANKIRI</t>
  </si>
  <si>
    <t>KIZILIRMAK</t>
  </si>
  <si>
    <t>KAVLAKLI</t>
  </si>
  <si>
    <t>SAKARCA</t>
  </si>
  <si>
    <t>KARAMÜRSEL</t>
  </si>
  <si>
    <t>TEPEALAGÖZ</t>
  </si>
  <si>
    <t>KARADİBEK</t>
  </si>
  <si>
    <t>BÜYÜKBAHÇELİ</t>
  </si>
  <si>
    <t>BAYANPINAR</t>
  </si>
  <si>
    <t>ESKİŞEHİR</t>
  </si>
  <si>
    <t>ALPU</t>
  </si>
  <si>
    <t>BOZAN</t>
  </si>
  <si>
    <t>2007/12087</t>
  </si>
  <si>
    <t>UYUZHAMAM</t>
  </si>
  <si>
    <t>SİVRİHİSAR</t>
  </si>
  <si>
    <t>BENLİYAVER</t>
  </si>
  <si>
    <t>ANKARA</t>
  </si>
  <si>
    <t>POLATLI</t>
  </si>
  <si>
    <t>BEŞKÖPRÜ</t>
  </si>
  <si>
    <t>2008/14035</t>
  </si>
  <si>
    <t>KASTAMONU</t>
  </si>
  <si>
    <t>MERKEZ</t>
  </si>
  <si>
    <t>2011/1674</t>
  </si>
  <si>
    <t>BALABAN</t>
  </si>
  <si>
    <t>KINIK</t>
  </si>
  <si>
    <t>KASAPLAR</t>
  </si>
  <si>
    <t>LAÇİN</t>
  </si>
  <si>
    <t>ŞEYHBALİ</t>
  </si>
  <si>
    <t>DELİHACILAR</t>
  </si>
  <si>
    <t>ÇONTAY</t>
  </si>
  <si>
    <t>ÇORBACI</t>
  </si>
  <si>
    <t>SAZYAKA</t>
  </si>
  <si>
    <t>BOZKOCA</t>
  </si>
  <si>
    <t>SARIYONCA</t>
  </si>
  <si>
    <t>SEYDİLER</t>
  </si>
  <si>
    <t>YUKARIARSLANLI</t>
  </si>
  <si>
    <t>AŞAĞIARSLANLI</t>
  </si>
  <si>
    <t>ŞALGAM</t>
  </si>
  <si>
    <t>MANCILIK</t>
  </si>
  <si>
    <t>ODABAŞI</t>
  </si>
  <si>
    <t>EMRELER</t>
  </si>
  <si>
    <t>SABUNCULAR</t>
  </si>
  <si>
    <t>AYVATLAR</t>
  </si>
  <si>
    <t>DEMİRCİÖZÜ</t>
  </si>
  <si>
    <t>ANTALYA</t>
  </si>
  <si>
    <t>AKSU</t>
  </si>
  <si>
    <t>KAYADİBİ</t>
  </si>
  <si>
    <t>2011/1677</t>
  </si>
  <si>
    <t>YEŞİLKARAMAN</t>
  </si>
  <si>
    <t>GÜLOLUK</t>
  </si>
  <si>
    <t>ALAYLI</t>
  </si>
  <si>
    <t>YURTPINAR</t>
  </si>
  <si>
    <t>DUMANLAR</t>
  </si>
  <si>
    <t>YENİ DUMANLAR</t>
  </si>
  <si>
    <t>SOLAK</t>
  </si>
  <si>
    <t>ÇALKAYA</t>
  </si>
  <si>
    <t>BOZTEPE</t>
  </si>
  <si>
    <t>KUMKÖY</t>
  </si>
  <si>
    <t>KARAÇALLI</t>
  </si>
  <si>
    <t>KUNDU</t>
  </si>
  <si>
    <t>KEMERAĞZI</t>
  </si>
  <si>
    <t>KARAÖZ BELEDİYESİ</t>
  </si>
  <si>
    <t>ORTAKÖY</t>
  </si>
  <si>
    <t>KÖSELER</t>
  </si>
  <si>
    <t>MOZALAR</t>
  </si>
  <si>
    <t>SERİK</t>
  </si>
  <si>
    <t>KIRBAŞ</t>
  </si>
  <si>
    <t>ÇATALLAR</t>
  </si>
  <si>
    <t>NEBİLER</t>
  </si>
  <si>
    <t>AŞAĞIOBA</t>
  </si>
  <si>
    <t>ABDURRAHMANLAR</t>
  </si>
  <si>
    <t>MANİSA</t>
  </si>
  <si>
    <t>KIRKAĞAÇ</t>
  </si>
  <si>
    <t>MERKEZE BAĞLI ARAZİLER</t>
  </si>
  <si>
    <t>2009/15603</t>
  </si>
  <si>
    <t>İZMİR</t>
  </si>
  <si>
    <t>MENEMEN</t>
  </si>
  <si>
    <t>TELEKLER</t>
  </si>
  <si>
    <t>2010/267</t>
  </si>
  <si>
    <t>İĞNEDERE</t>
  </si>
  <si>
    <t>GÖRECE</t>
  </si>
  <si>
    <t>HASANLAR</t>
  </si>
  <si>
    <t>MUSTAFA KEMALPAŞA</t>
  </si>
  <si>
    <t>LÜTFİYE</t>
  </si>
  <si>
    <t>2010/855</t>
  </si>
  <si>
    <t>TATKAVAKLI</t>
  </si>
  <si>
    <t>DERECİK</t>
  </si>
  <si>
    <t>GÜLLÜCE</t>
  </si>
  <si>
    <t>OCAKLI</t>
  </si>
  <si>
    <t>KOŞUBOĞAZI</t>
  </si>
  <si>
    <t>KALECİK</t>
  </si>
  <si>
    <t>BUĞRA</t>
  </si>
  <si>
    <t>2009/15590</t>
  </si>
  <si>
    <t>ALİBEYLİ</t>
  </si>
  <si>
    <t>AKKUZULU</t>
  </si>
  <si>
    <t>ÇATALELMA</t>
  </si>
  <si>
    <t>KARADAYI</t>
  </si>
  <si>
    <t>ALICA</t>
  </si>
  <si>
    <t>MERKEZ ARAZİLERİ</t>
  </si>
  <si>
    <t>BOSTANLI</t>
  </si>
  <si>
    <t>HACILAR</t>
  </si>
  <si>
    <t>KAHYALI</t>
  </si>
  <si>
    <t>KEMALLI</t>
  </si>
  <si>
    <t>KORÇULLU</t>
  </si>
  <si>
    <t>TIMARLI</t>
  </si>
  <si>
    <t>YUKARIALAGÖZ</t>
  </si>
  <si>
    <t>AŞAĞI ALAGÖZ</t>
  </si>
  <si>
    <t>KIRIKKALE</t>
  </si>
  <si>
    <t>SULAKYURT</t>
  </si>
  <si>
    <t>KIYIKAVURGALI</t>
  </si>
  <si>
    <t>KIYIHALİLİNCELİ</t>
  </si>
  <si>
    <t>YEŞİLLİ</t>
  </si>
  <si>
    <t>HAMZALI</t>
  </si>
  <si>
    <t>ÇAYOBA</t>
  </si>
  <si>
    <t>EDİRNE</t>
  </si>
  <si>
    <t>2007/12443</t>
  </si>
  <si>
    <t>YENİCEKÖY</t>
  </si>
  <si>
    <t>SULTANİÇE</t>
  </si>
  <si>
    <t>GÜLÇAVUŞ</t>
  </si>
  <si>
    <t>KÜÇÜKEVREN</t>
  </si>
  <si>
    <t>UMURBEY</t>
  </si>
  <si>
    <t>BÜYÜKEVREN</t>
  </si>
  <si>
    <t>VAKIF</t>
  </si>
  <si>
    <t>ABDURRAHİM</t>
  </si>
  <si>
    <t>KARACAİNLİ</t>
  </si>
  <si>
    <t>HASKÖY</t>
  </si>
  <si>
    <t>KOCAALİ</t>
  </si>
  <si>
    <t>BOZALAN</t>
  </si>
  <si>
    <t>2011/1574</t>
  </si>
  <si>
    <t>AYVACIK</t>
  </si>
  <si>
    <t>BAĞCILAR</t>
  </si>
  <si>
    <t>ALANİÇİ</t>
  </si>
  <si>
    <t>KARAORMAN</t>
  </si>
  <si>
    <t>ÇALTI</t>
  </si>
  <si>
    <t>YAHŞELLİ</t>
  </si>
  <si>
    <t>HAYKIRAN</t>
  </si>
  <si>
    <t>BELEN</t>
  </si>
  <si>
    <t>DOĞA</t>
  </si>
  <si>
    <t>YANIK</t>
  </si>
  <si>
    <t>EMİRALEM</t>
  </si>
  <si>
    <t>ASARLI</t>
  </si>
  <si>
    <t>KOYUNDERE</t>
  </si>
  <si>
    <t>ULUKENT</t>
  </si>
  <si>
    <t>BURUNCUK</t>
  </si>
  <si>
    <t>TÜRKELLİ</t>
  </si>
  <si>
    <t>HATUNDERE</t>
  </si>
  <si>
    <t>BEYPAZARI</t>
  </si>
  <si>
    <t>AKÇAKAVAK</t>
  </si>
  <si>
    <t>2011/1307</t>
  </si>
  <si>
    <t>AKSAKAL</t>
  </si>
  <si>
    <t>2010/976</t>
  </si>
  <si>
    <t>KARAÇALLIK</t>
  </si>
  <si>
    <t>DARIVEREN</t>
  </si>
  <si>
    <t>2007/12192</t>
  </si>
  <si>
    <t>DEDEBAĞ</t>
  </si>
  <si>
    <t>KÖKE</t>
  </si>
  <si>
    <t>BEDİRBEY</t>
  </si>
  <si>
    <t>KUMAŞVARI</t>
  </si>
  <si>
    <t>GÜMÜŞ</t>
  </si>
  <si>
    <t>YAZIR</t>
  </si>
  <si>
    <t>DODURGALAR</t>
  </si>
  <si>
    <t>YUMRUTAŞ</t>
  </si>
  <si>
    <t>KARGIN</t>
  </si>
  <si>
    <t>ÇORUM</t>
  </si>
  <si>
    <t>UCARI TARIM İŞL. ARAZİLERİ</t>
  </si>
  <si>
    <t>AKALAN</t>
  </si>
  <si>
    <t>MAHMUTLAR</t>
  </si>
  <si>
    <t>ALAATTİN KASABASI</t>
  </si>
  <si>
    <t>DADAY</t>
  </si>
  <si>
    <t>DEVREKANİ</t>
  </si>
  <si>
    <t>BEZİRGAN HAZIM KILIÇ S.SH.</t>
  </si>
  <si>
    <t>Ceyhan</t>
  </si>
  <si>
    <t>Sarıçam</t>
  </si>
  <si>
    <t>Kızıldere Köyü</t>
  </si>
  <si>
    <t>Suluca Mahallesi</t>
  </si>
  <si>
    <t>Develiören Köyü</t>
  </si>
  <si>
    <t>Eğriağaç Köyü</t>
  </si>
  <si>
    <t>Köprügözü Köyü</t>
  </si>
  <si>
    <t>Yalnızca Köyü</t>
  </si>
  <si>
    <t>Yakapınar (Misis) Mahallesi</t>
  </si>
  <si>
    <t>Solaklı Mahallesi</t>
  </si>
  <si>
    <t>Doğankent Mahallesi</t>
  </si>
  <si>
    <t>Pekmezli Mahallesi</t>
  </si>
  <si>
    <t>Akdam Köyü</t>
  </si>
  <si>
    <t>Danışment Köyü</t>
  </si>
  <si>
    <t>Dedepınarı Köyü</t>
  </si>
  <si>
    <t>Kayırlı Köyü</t>
  </si>
  <si>
    <t>Paşaköy Köyü</t>
  </si>
  <si>
    <t>Şahinağa Köyü</t>
  </si>
  <si>
    <t>Zağarlı Köyü</t>
  </si>
  <si>
    <t>Şahmurat Köyü</t>
  </si>
  <si>
    <t>Abdioğlu Köyü</t>
  </si>
  <si>
    <t>Ağzıbüyük Köyü</t>
  </si>
  <si>
    <t>Alihocalı Köyü</t>
  </si>
  <si>
    <t>Büyük Kapılı Köyü</t>
  </si>
  <si>
    <t>Camili Köyü</t>
  </si>
  <si>
    <t>Çatalpınar Köyü</t>
  </si>
  <si>
    <t>Çotlu Köyü</t>
  </si>
  <si>
    <t>Düzce Köyü</t>
  </si>
  <si>
    <t>Geçitli Köyü</t>
  </si>
  <si>
    <t>Güveloğlu Köyü</t>
  </si>
  <si>
    <t>Herekli Köyü</t>
  </si>
  <si>
    <t>Kaşlıca Köyü</t>
  </si>
  <si>
    <t>Köklüce Köyü</t>
  </si>
  <si>
    <t>Kütüklü Köyü</t>
  </si>
  <si>
    <t>Sadıçlı Köyü</t>
  </si>
  <si>
    <t>Sazak Köyü</t>
  </si>
  <si>
    <t>Vayvaylı Köyü</t>
  </si>
  <si>
    <t>Yukarıçiçekli Köyü</t>
  </si>
  <si>
    <t>Bölükyayla</t>
  </si>
  <si>
    <t>Gülağaç</t>
  </si>
  <si>
    <t>Bekarlar Beldesi</t>
  </si>
  <si>
    <t>Demirci Beldesi</t>
  </si>
  <si>
    <t>Gülpınar (Gürsu) Beldesi</t>
  </si>
  <si>
    <t>Sofular Beldesi</t>
  </si>
  <si>
    <t>Gülağaç(Mrkz.)</t>
  </si>
  <si>
    <t xml:space="preserve">Günhan Mahallesi </t>
  </si>
  <si>
    <t xml:space="preserve">Yıldızhan Mahallesi </t>
  </si>
  <si>
    <t xml:space="preserve">Cumhuriyet Mahallesi </t>
  </si>
  <si>
    <t>Çalköy Köyü</t>
  </si>
  <si>
    <t>Çöplü Köyü</t>
  </si>
  <si>
    <t>Kızıllı Köyü</t>
  </si>
  <si>
    <t>Avutmuş Köyü</t>
  </si>
  <si>
    <t>Beşiktepe Köyü</t>
  </si>
  <si>
    <t>Bolatçık Köyü</t>
  </si>
  <si>
    <t>İsahacı Köyü</t>
  </si>
  <si>
    <t>Kuyluş Köyü</t>
  </si>
  <si>
    <t>Koçhisar Köyü</t>
  </si>
  <si>
    <t>Fakılar Köyü</t>
  </si>
  <si>
    <t>Ünalan Köyü</t>
  </si>
  <si>
    <t>Hacıköprü Köyü</t>
  </si>
  <si>
    <t>Türközü Köyü</t>
  </si>
  <si>
    <t>Kazımkarabekir</t>
  </si>
  <si>
    <t>Mecidiye Köyü</t>
  </si>
  <si>
    <t>Karalgazi Köyü</t>
  </si>
  <si>
    <t>Kızılkuyu Köyü</t>
  </si>
  <si>
    <t>Kazımkarabekir(Mrkz.)</t>
  </si>
  <si>
    <t>Darende</t>
  </si>
  <si>
    <t>Günpınar Köyü</t>
  </si>
  <si>
    <t>Başdirek Köyü</t>
  </si>
  <si>
    <t>Karaoğuz Köyü</t>
  </si>
  <si>
    <t>Darende(Mrkz.)</t>
  </si>
  <si>
    <t>Yenice Beldesi</t>
  </si>
  <si>
    <t>Esenler Köyü</t>
  </si>
  <si>
    <t>Konaklar Köyü</t>
  </si>
  <si>
    <t>Ballıca Köyü</t>
  </si>
  <si>
    <t>Yüksekköy Köyü</t>
  </si>
  <si>
    <t>Alifakı Köyü</t>
  </si>
  <si>
    <t>Çağbaşı Köyü</t>
  </si>
  <si>
    <t>Çiçekli Köyü</t>
  </si>
  <si>
    <t>Karaçerçili Köyü</t>
  </si>
  <si>
    <t>Yaramış Köyü</t>
  </si>
  <si>
    <t>Ağzıdelik Köyü</t>
  </si>
  <si>
    <t>Egemen (Çayboyu) Köyü</t>
  </si>
  <si>
    <t>Kelahmet Köyü</t>
  </si>
  <si>
    <t>Kefeli Köyü</t>
  </si>
  <si>
    <t>Şarkışla</t>
  </si>
  <si>
    <t>Gültekin  Mahallesi</t>
  </si>
  <si>
    <t>Damlaca Mahallesi</t>
  </si>
  <si>
    <t>Kandemir Mahallesi</t>
  </si>
  <si>
    <t>Esentepe Mahallesi</t>
  </si>
  <si>
    <t>Kayalıyokuş Mahallesi</t>
  </si>
  <si>
    <t>Cemel Beldesi</t>
  </si>
  <si>
    <t>Döllük Köyü</t>
  </si>
  <si>
    <t>Yapaltun(Gümüştepe)Köyü</t>
  </si>
  <si>
    <t>Eskil (Merkez)</t>
  </si>
  <si>
    <t>2010/731</t>
  </si>
  <si>
    <t>Eskil</t>
  </si>
  <si>
    <t>Eşmekaya</t>
  </si>
  <si>
    <t>2011/1385</t>
  </si>
  <si>
    <t>İnler</t>
  </si>
  <si>
    <t>Sarıkemer</t>
  </si>
  <si>
    <t>2008/13456</t>
  </si>
  <si>
    <t>Kisir</t>
  </si>
  <si>
    <t>2006/11307</t>
  </si>
  <si>
    <t>Yalıköy</t>
  </si>
  <si>
    <t>Yenişarbademli</t>
  </si>
  <si>
    <t>Sazgeçit</t>
  </si>
  <si>
    <t>2012/2682</t>
  </si>
  <si>
    <t>Gümüş</t>
  </si>
  <si>
    <t>Aşağıgüneyse</t>
  </si>
  <si>
    <t>Kersentaş</t>
  </si>
  <si>
    <t>Sultanice</t>
  </si>
  <si>
    <t>Yeşilköy</t>
  </si>
  <si>
    <t>Aşağıkepen</t>
  </si>
  <si>
    <t>2001/2604</t>
  </si>
  <si>
    <t>Altınkum</t>
  </si>
  <si>
    <t>Yenihayat</t>
  </si>
  <si>
    <t>Sarayönü</t>
  </si>
  <si>
    <t>Kuyulusebil</t>
  </si>
  <si>
    <t>Çeşmelisebil</t>
  </si>
  <si>
    <t>Kadınhanı</t>
  </si>
  <si>
    <t>Kurthasanlı</t>
  </si>
  <si>
    <t>Hacıpirli</t>
  </si>
  <si>
    <t>Zincir</t>
  </si>
  <si>
    <t>Cakcak</t>
  </si>
  <si>
    <t>Küçüknefes</t>
  </si>
  <si>
    <t>Yeniköseler</t>
  </si>
  <si>
    <t>2002/4094</t>
  </si>
  <si>
    <t>Karahamzalı</t>
  </si>
  <si>
    <t>Yenihisar</t>
  </si>
  <si>
    <t>Denizköy</t>
  </si>
  <si>
    <t>Serçin</t>
  </si>
  <si>
    <t>Gölyazı</t>
  </si>
  <si>
    <t>Böget</t>
  </si>
  <si>
    <t>2004/7625</t>
  </si>
  <si>
    <t>Hatipağatolu</t>
  </si>
  <si>
    <t>Batı</t>
  </si>
  <si>
    <t>Turpçular</t>
  </si>
  <si>
    <t>Pazardere</t>
  </si>
  <si>
    <t>Hıdırköy</t>
  </si>
  <si>
    <t>Sarpdere</t>
  </si>
  <si>
    <t>Süloğlu</t>
  </si>
  <si>
    <t>Büyükgerdelli</t>
  </si>
  <si>
    <t>Karametin</t>
  </si>
  <si>
    <t>Kavakayazma</t>
  </si>
  <si>
    <t>Asilbeyli</t>
  </si>
  <si>
    <t>Turhanlar</t>
  </si>
  <si>
    <t>Kelhasan</t>
  </si>
  <si>
    <t>Yapalı</t>
  </si>
  <si>
    <t>Saray</t>
  </si>
  <si>
    <t>Odabaşı</t>
  </si>
  <si>
    <t>Küçükhasan</t>
  </si>
  <si>
    <t>Hacıfakılı</t>
  </si>
  <si>
    <t>Böğrüdelik</t>
  </si>
  <si>
    <t>Büyükhasan</t>
  </si>
  <si>
    <t>Hacıömeroğlu</t>
  </si>
  <si>
    <t>Ortakışla</t>
  </si>
  <si>
    <t>Belkaya</t>
  </si>
  <si>
    <t>Çarşamba</t>
  </si>
  <si>
    <t>Kürtün</t>
  </si>
  <si>
    <t>2005/8481</t>
  </si>
  <si>
    <t>Balat</t>
  </si>
  <si>
    <t>Korucuköy</t>
  </si>
  <si>
    <t>İbriktepe</t>
  </si>
  <si>
    <t>Paşayeri</t>
  </si>
  <si>
    <t>Kolukısa</t>
  </si>
  <si>
    <t>Alibeyhöyüğü</t>
  </si>
  <si>
    <t>Ilgın</t>
  </si>
  <si>
    <t>İçeriçumra</t>
  </si>
  <si>
    <t>Çavuşçugöl</t>
  </si>
  <si>
    <t>Kütahya</t>
  </si>
  <si>
    <t>Simav</t>
  </si>
  <si>
    <t>Akdağ</t>
  </si>
  <si>
    <t>Boğazköy</t>
  </si>
  <si>
    <t>Çaysimav</t>
  </si>
  <si>
    <t>Çitgöl</t>
  </si>
  <si>
    <t>Güney</t>
  </si>
  <si>
    <t>Kelemyenice</t>
  </si>
  <si>
    <t>Naşa</t>
  </si>
  <si>
    <t>Öreyler</t>
  </si>
  <si>
    <t xml:space="preserve">Iğdır </t>
  </si>
  <si>
    <t>Iğdır (Merkez)</t>
  </si>
  <si>
    <t>Kışla</t>
  </si>
  <si>
    <t>OnikiKasım</t>
  </si>
  <si>
    <t>Yedikasım</t>
  </si>
  <si>
    <t>Cumhurriyet</t>
  </si>
  <si>
    <t>Ondörtkasım</t>
  </si>
  <si>
    <t>yenimahalleleri</t>
  </si>
  <si>
    <t>Akyumak</t>
  </si>
  <si>
    <t>Alikemerli</t>
  </si>
  <si>
    <t>A.Çarıkçı</t>
  </si>
  <si>
    <t>Erhacı</t>
  </si>
  <si>
    <t>Bayraktutan</t>
  </si>
  <si>
    <t>Çakırtaş</t>
  </si>
  <si>
    <t>Çalpala</t>
  </si>
  <si>
    <t>Çavuşbahçe</t>
  </si>
  <si>
    <t>Enginalan</t>
  </si>
  <si>
    <t>Evci</t>
  </si>
  <si>
    <t>Hakmehmet</t>
  </si>
  <si>
    <t>Hakveyis</t>
  </si>
  <si>
    <t>Halfeli</t>
  </si>
  <si>
    <t>Hoşhaber</t>
  </si>
  <si>
    <t>Kadıkışlak</t>
  </si>
  <si>
    <t>Kasımcan</t>
  </si>
  <si>
    <t>Kazancı</t>
  </si>
  <si>
    <t>Kuzugüden</t>
  </si>
  <si>
    <t>Küllük</t>
  </si>
  <si>
    <t>Melekli</t>
  </si>
  <si>
    <t>Necefali</t>
  </si>
  <si>
    <t>Oba</t>
  </si>
  <si>
    <t>Özdemir</t>
  </si>
  <si>
    <t>Sarıçoban</t>
  </si>
  <si>
    <t>Tecirli</t>
  </si>
  <si>
    <t>Yaycı</t>
  </si>
  <si>
    <t>Y.çarıkçı</t>
  </si>
  <si>
    <t>Yüzbaşılar</t>
  </si>
  <si>
    <t>Asma</t>
  </si>
  <si>
    <t>Bendermurat</t>
  </si>
  <si>
    <t>Çilli</t>
  </si>
  <si>
    <t>Gülpınar</t>
  </si>
  <si>
    <t>Harmandöven</t>
  </si>
  <si>
    <t>Karaçomak</t>
  </si>
  <si>
    <t>Mezra</t>
  </si>
  <si>
    <t>Güngörmez</t>
  </si>
  <si>
    <t>Nişankaya</t>
  </si>
  <si>
    <t>Örüşmüş</t>
  </si>
  <si>
    <t>Sıçanlı</t>
  </si>
  <si>
    <t>Suveren</t>
  </si>
  <si>
    <t>Gundo</t>
  </si>
  <si>
    <t>Aliköçek</t>
  </si>
  <si>
    <t>Devlet Üretme Çiftliği</t>
  </si>
  <si>
    <t>Bayatdoğanşalı</t>
  </si>
  <si>
    <t>Gacerdoğanşalı</t>
  </si>
  <si>
    <t>Göçekli</t>
  </si>
  <si>
    <t>Koçkıran</t>
  </si>
  <si>
    <t>Mürşitali</t>
  </si>
  <si>
    <t>Şıracı</t>
  </si>
  <si>
    <t>Alicanlar</t>
  </si>
  <si>
    <t>Zülfikar</t>
  </si>
  <si>
    <t>Cennetabat</t>
  </si>
  <si>
    <t>Bayramdüğün</t>
  </si>
  <si>
    <t>Mithatpaşa</t>
  </si>
  <si>
    <t>Celil</t>
  </si>
  <si>
    <t>Fatih</t>
  </si>
  <si>
    <t>Çukuryurt</t>
  </si>
  <si>
    <t>Köşk</t>
  </si>
  <si>
    <t>Sağsak</t>
  </si>
  <si>
    <t>Honaz</t>
  </si>
  <si>
    <t>Kaklık</t>
  </si>
  <si>
    <t>2010/1165</t>
  </si>
  <si>
    <t>Yeniçağlar</t>
  </si>
  <si>
    <t>Gercüş</t>
  </si>
  <si>
    <t>Keklik</t>
  </si>
  <si>
    <t>Esentepe</t>
  </si>
  <si>
    <t>Darıveren</t>
  </si>
  <si>
    <t>Yaylıca Köyü</t>
  </si>
  <si>
    <t>Malköy Köyü</t>
  </si>
  <si>
    <t>Tanoğlu Köyü</t>
  </si>
  <si>
    <t>2009/14992</t>
  </si>
  <si>
    <t>Yolboyu Köyü</t>
  </si>
  <si>
    <t>2011/1666</t>
  </si>
  <si>
    <t>Yandere Köyü</t>
  </si>
  <si>
    <t>Yolbilen  Köyü</t>
  </si>
  <si>
    <t>Kahta (Merkez)</t>
  </si>
  <si>
    <t>2010/99</t>
  </si>
  <si>
    <t>Hasankan Mahallesi</t>
  </si>
  <si>
    <t>Karıcık</t>
  </si>
  <si>
    <t xml:space="preserve">Kömür Beldesi </t>
  </si>
  <si>
    <t>Pirin</t>
  </si>
  <si>
    <t>Toybelen Mahallesi</t>
  </si>
  <si>
    <t>Şehitkamil</t>
  </si>
  <si>
    <t>İbrahimşehir Köyü</t>
  </si>
  <si>
    <t>Kömürtaş Mahallesi</t>
  </si>
  <si>
    <t>Cücük</t>
  </si>
  <si>
    <t>Dodurga</t>
  </si>
  <si>
    <t>Çatar Mahallesi</t>
  </si>
  <si>
    <t>Doğu Mahallesi</t>
  </si>
  <si>
    <t>Berkköy</t>
  </si>
  <si>
    <t>Mehmetdedeobruğu</t>
  </si>
  <si>
    <t>Laçin</t>
  </si>
  <si>
    <t>Gökgözler</t>
  </si>
  <si>
    <t>Gözübüyük</t>
  </si>
  <si>
    <t>Kuyumcu</t>
  </si>
  <si>
    <t>Osmancık</t>
  </si>
  <si>
    <t>Çiftlikler Mahallesi</t>
  </si>
  <si>
    <t>Eymir Mahallesi</t>
  </si>
  <si>
    <t>Gemici Mahallesi</t>
  </si>
  <si>
    <t>Güney Mahallesi</t>
  </si>
  <si>
    <t>Yeşilçatma Mahallesi</t>
  </si>
  <si>
    <t>Ağıroğlan</t>
  </si>
  <si>
    <t>Ağızsuyu</t>
  </si>
  <si>
    <t>Çayır</t>
  </si>
  <si>
    <t>Evlik</t>
  </si>
  <si>
    <t>Girinoğlan</t>
  </si>
  <si>
    <t>Kumbaba</t>
  </si>
  <si>
    <t>S.No</t>
  </si>
  <si>
    <t>R.G
Gün</t>
  </si>
  <si>
    <t>R.G
Ay</t>
  </si>
  <si>
    <t>R.G
Yıl</t>
  </si>
  <si>
    <t>2009/14739</t>
  </si>
  <si>
    <t>1997/9299</t>
  </si>
  <si>
    <t>CEYHAN</t>
  </si>
  <si>
    <t>ALTIKARA</t>
  </si>
  <si>
    <t>BÜYÜKBURHANİYE</t>
  </si>
  <si>
    <t>BÜYÜKMANGIT</t>
  </si>
  <si>
    <t>ÇATALHÖYÜK</t>
  </si>
  <si>
    <t>ÇUKUROVAHARASI</t>
  </si>
  <si>
    <t>GÜMÜRDÜLÜ</t>
  </si>
  <si>
    <t>HİLMİYE</t>
  </si>
  <si>
    <t>ISIRGANLI</t>
  </si>
  <si>
    <t>KIVRIKLI</t>
  </si>
  <si>
    <t>MERCİMEK</t>
  </si>
  <si>
    <t>SAĞKAYA</t>
  </si>
  <si>
    <t>SOYSALLI</t>
  </si>
  <si>
    <t>TATLIKUYU</t>
  </si>
  <si>
    <t>TUMLU</t>
  </si>
  <si>
    <t>ÜÇDUTYEŞİLOVA</t>
  </si>
  <si>
    <t>YILANKALE</t>
  </si>
  <si>
    <t>ÇAKALDERE</t>
  </si>
  <si>
    <t>CAMUZAĞILI</t>
  </si>
  <si>
    <t>İMAMOĞLU</t>
  </si>
  <si>
    <t>ALAYBEYİ</t>
  </si>
  <si>
    <t>AĞZIKARACA</t>
  </si>
  <si>
    <t>AYVALI</t>
  </si>
  <si>
    <t>CAMİLİ</t>
  </si>
  <si>
    <t>DANACALI</t>
  </si>
  <si>
    <t>İHSANÜLHAMİT</t>
  </si>
  <si>
    <t>SOKUTAŞ</t>
  </si>
  <si>
    <t>SEVİNÇLİ</t>
  </si>
  <si>
    <t>KOYUNEVİ</t>
  </si>
  <si>
    <t>SAYGEÇİT</t>
  </si>
  <si>
    <t>UFACIKÖREN</t>
  </si>
  <si>
    <t>KOZAN</t>
  </si>
  <si>
    <t>ALAPINAR</t>
  </si>
  <si>
    <t>AYŞEHOCA</t>
  </si>
  <si>
    <t>BULDUKLU</t>
  </si>
  <si>
    <t>ÇOKAK</t>
  </si>
  <si>
    <t>ESKİKABASAL</t>
  </si>
  <si>
    <t>FAYDALI</t>
  </si>
  <si>
    <t>GAZİKÖY</t>
  </si>
  <si>
    <t>KUYULUK</t>
  </si>
  <si>
    <t>PEKMEZCİ</t>
  </si>
  <si>
    <t>TEPECİKÖREN</t>
  </si>
  <si>
    <t>YASSIÇALI</t>
  </si>
  <si>
    <t>ARSLANLI</t>
  </si>
  <si>
    <t xml:space="preserve">ÇUKURÖREN </t>
  </si>
  <si>
    <t>DİKİLİTAŞ</t>
  </si>
  <si>
    <t>HAMAKÖY</t>
  </si>
  <si>
    <t>IŞIKLI</t>
  </si>
  <si>
    <t>MUHACİRTULAN</t>
  </si>
  <si>
    <t>TUFANLI</t>
  </si>
  <si>
    <t>TURUNÇLU</t>
  </si>
  <si>
    <t>İDEM</t>
  </si>
  <si>
    <t>YÜREĞİR</t>
  </si>
  <si>
    <t>BAKLALI</t>
  </si>
  <si>
    <t>MİSİS</t>
  </si>
  <si>
    <t>ŞEVKETİYE</t>
  </si>
  <si>
    <t>2011/2133</t>
  </si>
  <si>
    <t>KÜTAHYA</t>
  </si>
  <si>
    <t>HİSARCIK</t>
  </si>
  <si>
    <t>2011/2150</t>
  </si>
  <si>
    <t>ALTINTAŞ</t>
  </si>
  <si>
    <t>KUYUCAK</t>
  </si>
  <si>
    <t>MURATHANLAR</t>
  </si>
  <si>
    <t>PUSAN</t>
  </si>
  <si>
    <t>YAPILCAN</t>
  </si>
  <si>
    <t>YOLÇATI</t>
  </si>
  <si>
    <t>ÇAYIRBAŞI</t>
  </si>
  <si>
    <t>BEŞKARIŞ</t>
  </si>
  <si>
    <t>ALİBEYKÖY</t>
  </si>
  <si>
    <t>AYKIRIKÇI</t>
  </si>
  <si>
    <t>BATAK</t>
  </si>
  <si>
    <t>ÇAKIRSAZ</t>
  </si>
  <si>
    <t>GECEK</t>
  </si>
  <si>
    <t>GENİŞLER</t>
  </si>
  <si>
    <t>2011/1935</t>
  </si>
  <si>
    <t>Uyg. Al. Dışına Çık.
Bkn.Krl.Karar Say.</t>
  </si>
  <si>
    <t>Kurtpınar Beldesi</t>
  </si>
  <si>
    <t>Kurtkulağı Beldesi</t>
  </si>
  <si>
    <t>Büyükkavaklı</t>
  </si>
  <si>
    <t>Bozhöyük</t>
  </si>
  <si>
    <t>Hacıhalil</t>
  </si>
  <si>
    <t>Yazıca</t>
  </si>
  <si>
    <t>Bağpınar</t>
  </si>
  <si>
    <t>Ovakuyucak</t>
  </si>
  <si>
    <t>Lokman</t>
  </si>
  <si>
    <t>Çobandede</t>
  </si>
  <si>
    <t>Uzunyazı</t>
  </si>
  <si>
    <t>Alabedir</t>
  </si>
  <si>
    <t>Arucak</t>
  </si>
  <si>
    <t>Kolay</t>
  </si>
  <si>
    <t>Oğulbağı</t>
  </si>
  <si>
    <t>Taşlıyurt</t>
  </si>
  <si>
    <t>Ağılcık (Kanireval)</t>
  </si>
  <si>
    <t>Bağıvar</t>
  </si>
  <si>
    <t>Fenesyukarı Mahallesi</t>
  </si>
  <si>
    <t>Yenimahalle Mahallesi</t>
  </si>
  <si>
    <t>Harman Mahallesi</t>
  </si>
  <si>
    <t>Ayşepınar</t>
  </si>
  <si>
    <t>Ayvazhacı</t>
  </si>
  <si>
    <t>Epçe</t>
  </si>
  <si>
    <t>Çaylıca</t>
  </si>
  <si>
    <t>Çomaklı</t>
  </si>
  <si>
    <t>Çöten</t>
  </si>
  <si>
    <t>Gömedi</t>
  </si>
  <si>
    <t>Gümüşören</t>
  </si>
  <si>
    <t>Hüseyinli</t>
  </si>
  <si>
    <t>Kabaklı</t>
  </si>
  <si>
    <t>Millidere</t>
  </si>
  <si>
    <t>Şahmelik</t>
  </si>
  <si>
    <t>Yazıbaşı</t>
  </si>
  <si>
    <t>Eşelik</t>
  </si>
  <si>
    <t>Taşçı</t>
  </si>
  <si>
    <t>Kılıçkaya</t>
  </si>
  <si>
    <t>Böke</t>
  </si>
  <si>
    <t>Cücün</t>
  </si>
  <si>
    <t>Çukurağaç</t>
  </si>
  <si>
    <t>Culha</t>
  </si>
  <si>
    <t>İncili</t>
  </si>
  <si>
    <t>Kapukaya</t>
  </si>
  <si>
    <t>Pusatlı</t>
  </si>
  <si>
    <t>Şiraz</t>
  </si>
  <si>
    <t>Kömür</t>
  </si>
  <si>
    <t>Sütlüce</t>
  </si>
  <si>
    <t>Yeşilce</t>
  </si>
  <si>
    <t>Çöğürlü</t>
  </si>
  <si>
    <t>Üçdere</t>
  </si>
  <si>
    <t>Yarpuzlu</t>
  </si>
  <si>
    <t>Yolveren</t>
  </si>
  <si>
    <t>2012/2976</t>
  </si>
  <si>
    <t>Çölgüzeli</t>
  </si>
  <si>
    <t>Demirkonak</t>
  </si>
  <si>
    <t>ENEZ</t>
  </si>
  <si>
    <t>SİVAS</t>
  </si>
  <si>
    <t>YILDIZELİ</t>
  </si>
  <si>
    <t>KALIN</t>
  </si>
  <si>
    <t>BÜYÜKAKÖREN</t>
  </si>
  <si>
    <t>ÇUBUK</t>
  </si>
  <si>
    <t>DEMİRCİLİK</t>
  </si>
  <si>
    <t>DEMİROLUK</t>
  </si>
  <si>
    <t>DİREKLİ</t>
  </si>
  <si>
    <t>EMİRLER</t>
  </si>
  <si>
    <t>TAT</t>
  </si>
  <si>
    <t>YAKACIKÇAVUŞLU</t>
  </si>
  <si>
    <t>ŞARKIŞLA</t>
  </si>
  <si>
    <t>SARIKAYA</t>
  </si>
  <si>
    <t>2012/3098</t>
  </si>
  <si>
    <t>KAYSERİ</t>
  </si>
  <si>
    <t>DEVELİ</t>
  </si>
  <si>
    <t>GAZİ</t>
  </si>
  <si>
    <t>SİNDELHÖYÜK</t>
  </si>
  <si>
    <t>ZİLE</t>
  </si>
  <si>
    <t>ÇAYIRÖZÜ</t>
  </si>
  <si>
    <t>SARICA</t>
  </si>
  <si>
    <t>TOMBAK</t>
  </si>
  <si>
    <t>KARACAÖREN</t>
  </si>
  <si>
    <t>BOZKURT</t>
  </si>
  <si>
    <t>ALİKURT</t>
  </si>
  <si>
    <t>2010/352</t>
  </si>
  <si>
    <t>SERİNHİSAR</t>
  </si>
  <si>
    <t>SERİNHİSAR OVASI ARAZİLERİ</t>
  </si>
  <si>
    <t>YASSIHÖYÜK</t>
  </si>
  <si>
    <t>OVAYURT</t>
  </si>
  <si>
    <t>APA</t>
  </si>
  <si>
    <t>2010/70</t>
  </si>
  <si>
    <t>ÖDEMİŞ</t>
  </si>
  <si>
    <t>ÜÇ EYLÜL</t>
  </si>
  <si>
    <t>CUMHURİYET</t>
  </si>
  <si>
    <t>EMMİOĞLU</t>
  </si>
  <si>
    <t>ÖRNEK ÇİFTLİĞİ</t>
  </si>
  <si>
    <t>BADEMLİ</t>
  </si>
  <si>
    <t>BALABANLI</t>
  </si>
  <si>
    <t>BOZCAKAYA</t>
  </si>
  <si>
    <t>BÜYÜKAVULCUK</t>
  </si>
  <si>
    <t>EMİRLİ</t>
  </si>
  <si>
    <t>ERTUĞRUL</t>
  </si>
  <si>
    <t>GERELİ</t>
  </si>
  <si>
    <t>GERÇEKLİ</t>
  </si>
  <si>
    <t>KARAOVA</t>
  </si>
  <si>
    <t>KAYMAKÇI</t>
  </si>
  <si>
    <t>KAZANLI</t>
  </si>
  <si>
    <t>KIŞLAKÖY</t>
  </si>
  <si>
    <t>KONAKLI</t>
  </si>
  <si>
    <t>KURUCAOVA</t>
  </si>
  <si>
    <t>KÜÇÜKAVULCUK</t>
  </si>
  <si>
    <t>MESCİTLİ</t>
  </si>
  <si>
    <t>OVAKENT</t>
  </si>
  <si>
    <t>PİRİNÇÇİ</t>
  </si>
  <si>
    <t>SEYREKLİ</t>
  </si>
  <si>
    <t>TÜRKÖNÜ</t>
  </si>
  <si>
    <t>YOLÜSTÜ(BEZDEGÜME)</t>
  </si>
  <si>
    <t>2009/15614</t>
  </si>
  <si>
    <t>TİRE</t>
  </si>
  <si>
    <t>KIRTEPE</t>
  </si>
  <si>
    <t>YEĞENLİ</t>
  </si>
  <si>
    <t>KIZILCAHAVLU</t>
  </si>
  <si>
    <t>BERGAMA</t>
  </si>
  <si>
    <t>GÖÇBEYLİ GÖLETİ SULAMA SH.</t>
  </si>
  <si>
    <t>YORTANLI BRJ.SOL SHL. SL.SH.</t>
  </si>
  <si>
    <t>2007/12617</t>
  </si>
  <si>
    <t>BEYDAĞI</t>
  </si>
  <si>
    <t>SARICAKAYA</t>
  </si>
  <si>
    <t>YUKARITOSUNLAR</t>
  </si>
  <si>
    <t>HACIİSA</t>
  </si>
  <si>
    <t>YENİKENT</t>
  </si>
  <si>
    <t>AŞAĞIKIRIKLAR</t>
  </si>
  <si>
    <t>KURFALLI</t>
  </si>
  <si>
    <t>ZEYTİNDAĞ</t>
  </si>
  <si>
    <t>DİKİLİ</t>
  </si>
  <si>
    <t>ÇANDARLI</t>
  </si>
  <si>
    <t>YEŞİLKÖY</t>
  </si>
  <si>
    <t>KIZILCAAVLU</t>
  </si>
  <si>
    <t>ALAŞARLI</t>
  </si>
  <si>
    <t>ÇAYLI</t>
  </si>
  <si>
    <t>KAÇAR</t>
  </si>
  <si>
    <t>BENZİNLİK</t>
  </si>
  <si>
    <t>DEMİRCİLİ</t>
  </si>
  <si>
    <t>KARAKOVA</t>
  </si>
  <si>
    <t>KEMENLER</t>
  </si>
  <si>
    <t>AŞIKLAROBA</t>
  </si>
  <si>
    <t>KETENDERE</t>
  </si>
  <si>
    <t>Şentepe Mahallesi</t>
  </si>
  <si>
    <t>2012/3538</t>
  </si>
  <si>
    <t>Çarıklıfabrikası</t>
  </si>
  <si>
    <t>Dokuzçeltik</t>
  </si>
  <si>
    <t>Didim(Yenihisar)</t>
  </si>
  <si>
    <t>Büyükçıldırım Mahallesi</t>
  </si>
  <si>
    <t>Büyükdikili Mahallesi</t>
  </si>
  <si>
    <t>Camuzcu Mahallesi</t>
  </si>
  <si>
    <t>Çaputcu Mahallesi</t>
  </si>
  <si>
    <t>Dervişler Mahallesi</t>
  </si>
  <si>
    <t>Dörtağaç Mahallesi</t>
  </si>
  <si>
    <t>Gökçeler Mahallesi</t>
  </si>
  <si>
    <t>Gölbaşı Mahallesi</t>
  </si>
  <si>
    <t>Karakuyu Mahallesi</t>
  </si>
  <si>
    <t>Kayışlı Mahallesi</t>
  </si>
  <si>
    <t>Köylüoğlu  Mahallesi</t>
  </si>
  <si>
    <t>Kuyumcular Mahallesi</t>
  </si>
  <si>
    <t>Küçükçıldırım Mahallesi</t>
  </si>
  <si>
    <t>Mürseloğlu Mahallesi</t>
  </si>
  <si>
    <t>Sarıhamzalı Mahallesi</t>
  </si>
  <si>
    <t>Yenidam Mahallesi</t>
  </si>
  <si>
    <t>Yolgeçen Mahallesi</t>
  </si>
  <si>
    <t>Zeytinli Mahallesi</t>
  </si>
  <si>
    <t>Karayusuflu Bahçelievler Mh.</t>
  </si>
  <si>
    <t>-</t>
  </si>
  <si>
    <t>Ağaçören</t>
  </si>
  <si>
    <t>Seyhan</t>
  </si>
  <si>
    <t>Camili Beldesi</t>
  </si>
  <si>
    <t>Dadılar  Köyü</t>
  </si>
  <si>
    <t>Akmezar  Köyü</t>
  </si>
  <si>
    <t>Camiliören Köyü</t>
  </si>
  <si>
    <t>Düğüz Köyü</t>
  </si>
  <si>
    <t>Delihebil Köyü</t>
  </si>
  <si>
    <t>Süleymanhüyüğü Köyü</t>
  </si>
  <si>
    <t>Alayhanı Köyü</t>
  </si>
  <si>
    <t>Babakonağı Köyü</t>
  </si>
  <si>
    <t>Bozcatepe Köyü</t>
  </si>
  <si>
    <t>Karakova Köyü</t>
  </si>
  <si>
    <t>Pörnekler Köyü</t>
  </si>
  <si>
    <t>Yalman Köyü</t>
  </si>
  <si>
    <t>Balcı Beldesi</t>
  </si>
  <si>
    <t>Bozkır Beldesi</t>
  </si>
  <si>
    <t>Devedamı Beldesi</t>
  </si>
  <si>
    <t>Harmandalı Beldesi</t>
  </si>
  <si>
    <t>Ozancık Beldesi</t>
  </si>
  <si>
    <t>Sarıkaraman Beldesi</t>
  </si>
  <si>
    <t>Ceceli Köyü</t>
  </si>
  <si>
    <t>Çetin Köyü</t>
  </si>
  <si>
    <t>Durhasanlı Köyü</t>
  </si>
  <si>
    <t>Gökler Köyü</t>
  </si>
  <si>
    <t>Kümbet Köyü</t>
  </si>
  <si>
    <t>Pirli Köyü</t>
  </si>
  <si>
    <t>Reşadiye  Köyü</t>
  </si>
  <si>
    <t>Salarıgödeler Köyü</t>
  </si>
  <si>
    <t>Saları Alaca Köyü</t>
  </si>
  <si>
    <t>Sarıyahşi</t>
  </si>
  <si>
    <t>Ahmetçayırı Mahallesi</t>
  </si>
  <si>
    <t>Yöreli Mahallesi</t>
  </si>
  <si>
    <t>Afşar Beldesi</t>
  </si>
  <si>
    <t>Belçarşak Köyü</t>
  </si>
  <si>
    <t>Derekışla Köyü</t>
  </si>
  <si>
    <t>Hanburun Köyü</t>
  </si>
  <si>
    <t>Karahamzalı Köyü</t>
  </si>
  <si>
    <t>Koçyayla Köyü</t>
  </si>
  <si>
    <t>Suyugüzel Köyü</t>
  </si>
  <si>
    <t>Yaylalıözü Köyü</t>
  </si>
  <si>
    <t>Yeniyapançarşak Köyü</t>
  </si>
  <si>
    <t>Evren</t>
  </si>
  <si>
    <t>Altınbaşak Köyü</t>
  </si>
  <si>
    <t>Cebirli Köyü</t>
  </si>
  <si>
    <t>Demirayak Köyü</t>
  </si>
  <si>
    <t>Evren Köyü</t>
  </si>
  <si>
    <t>İnebeyli Köyü</t>
  </si>
  <si>
    <t>Solakuşagı Köyü</t>
  </si>
  <si>
    <t>Yusufuşağı Köyü</t>
  </si>
  <si>
    <t>Ahiboz Mahallesi</t>
  </si>
  <si>
    <t>Bağiçi Mahallesi</t>
  </si>
  <si>
    <t>Ballıkpınar Mahallesi</t>
  </si>
  <si>
    <t>Gökçehöyük Mahallesi</t>
  </si>
  <si>
    <t>Günalan Mahallesi</t>
  </si>
  <si>
    <t>Hacıhasan Mahallesi</t>
  </si>
  <si>
    <t>Hacımuratlı Mahallesi</t>
  </si>
  <si>
    <t>Karagedik Mahallesi</t>
  </si>
  <si>
    <t>Karaoğlan Mahallesi</t>
  </si>
  <si>
    <t>Kırıklı Mahallesi</t>
  </si>
  <si>
    <t>Koparan Mahallesi</t>
  </si>
  <si>
    <t>Mahmatlı Mahallesi</t>
  </si>
  <si>
    <t>Mahmatlıbahçe Mahallesi</t>
  </si>
  <si>
    <t>Oğulbey Mahallesi</t>
  </si>
  <si>
    <t>Soğulcak Mahallesi</t>
  </si>
  <si>
    <t>Tepeyurt  Mahallesi</t>
  </si>
  <si>
    <t>Yağlıpınar Mahallesi</t>
  </si>
  <si>
    <t>Yavrucak Mahallesi</t>
  </si>
  <si>
    <t>Bezirhane Köyü</t>
  </si>
  <si>
    <t>Çimşit Köyü</t>
  </si>
  <si>
    <t>Emirler Köyü</t>
  </si>
  <si>
    <t>Şereflikoçhisar</t>
  </si>
  <si>
    <t>Gülhüyük Beldesi</t>
  </si>
  <si>
    <t>Kaçarlı  Beldesi</t>
  </si>
  <si>
    <t>Acıöz Köyü</t>
  </si>
  <si>
    <t>Akarca Köyü</t>
  </si>
  <si>
    <t>Akin Köyü</t>
  </si>
  <si>
    <t>Aktaş Köyü</t>
  </si>
  <si>
    <t>Büyükdamlacık Köyü</t>
  </si>
  <si>
    <t>Büyükkışla Köyü</t>
  </si>
  <si>
    <t>Değirmenyolu Köyü</t>
  </si>
  <si>
    <t>Doğankaya Köyü</t>
  </si>
  <si>
    <t>Geçitli  Köyü</t>
  </si>
  <si>
    <t>Palazobası Köyü</t>
  </si>
  <si>
    <t>Şanlıkışla Köyü</t>
  </si>
  <si>
    <t>Şeyhli Köyü</t>
  </si>
  <si>
    <t>Şekerköy Köyü</t>
  </si>
  <si>
    <t>Şereflidavutlu Köyü</t>
  </si>
  <si>
    <t>Yazısöğüt Köyü</t>
  </si>
  <si>
    <t>Yusufkuyusu  Köyü</t>
  </si>
  <si>
    <t>Susurluk</t>
  </si>
  <si>
    <t>Balıkesir</t>
  </si>
  <si>
    <t>Armutlu Mahallesi</t>
  </si>
  <si>
    <t>Çeşme Mahallesi</t>
  </si>
  <si>
    <t>Ulucami Mahallesi</t>
  </si>
  <si>
    <t>Konak Mahallesi</t>
  </si>
  <si>
    <t xml:space="preserve">Yusufça Beldesi </t>
  </si>
  <si>
    <t>Karapınar Köyü</t>
  </si>
  <si>
    <t>Evciler Köyü</t>
  </si>
  <si>
    <t>Hisarardı Köyü</t>
  </si>
  <si>
    <t>Kargalı Köyü</t>
  </si>
  <si>
    <t>Uylupınar Köyü</t>
  </si>
  <si>
    <t>Yamadı Köyü</t>
  </si>
  <si>
    <t>Sorkun Köyü</t>
  </si>
  <si>
    <t>İnegöl</t>
  </si>
  <si>
    <t>Sungurpaşa Köyü</t>
  </si>
  <si>
    <t>Nilüfer</t>
  </si>
  <si>
    <t>Çaylı Köyü</t>
  </si>
  <si>
    <t>Çiçeközü Köyü</t>
  </si>
  <si>
    <t>Karamca Köyü</t>
  </si>
  <si>
    <t>Canbalı Mahallesi</t>
  </si>
  <si>
    <t>Sırabademler Mahallesi</t>
  </si>
  <si>
    <t>Gönü Köyü</t>
  </si>
  <si>
    <t>Yolağzı Köyü</t>
  </si>
  <si>
    <t>Çeltikçi Köyü</t>
  </si>
  <si>
    <t>Durumtay Köyü</t>
  </si>
  <si>
    <t>Koşuboğazı Köyü</t>
  </si>
  <si>
    <t>Taşköprü Köyü</t>
  </si>
  <si>
    <t>Yumurcaklı Köyü</t>
  </si>
  <si>
    <t>Altınçevre Mahallesi</t>
  </si>
  <si>
    <t>Güntaşı Mahallesi</t>
  </si>
  <si>
    <t>Karşıbağ Mahallesi</t>
  </si>
  <si>
    <t>Akçakiraz Beldesi</t>
  </si>
  <si>
    <t>Yurtbaşı Beldesi</t>
  </si>
  <si>
    <t>Yazıkonak Beldesi</t>
  </si>
  <si>
    <t>Mollakendi Beldesi</t>
  </si>
  <si>
    <t>Sedeftepe Köyü</t>
  </si>
  <si>
    <t>Hoşköy köyü</t>
  </si>
  <si>
    <t>Güzelyalı Köyü</t>
  </si>
  <si>
    <t>Kıraçköy Köyü</t>
  </si>
  <si>
    <t>Yünlüce Köyü</t>
  </si>
  <si>
    <t>Yenikapı Köyü</t>
  </si>
  <si>
    <t>İkitepe Köyü</t>
  </si>
  <si>
    <t>Doğankuş Köyü</t>
  </si>
  <si>
    <t>Acıpayam Köyü</t>
  </si>
  <si>
    <t>Yedigöze Köyü</t>
  </si>
  <si>
    <t>Bahçekapı Köyü</t>
  </si>
  <si>
    <t>Gözebaşı Köyü</t>
  </si>
  <si>
    <t>Kavaktepe Köyü</t>
  </si>
  <si>
    <t>Ürünveren Köyü</t>
  </si>
  <si>
    <t>Tadım Köyü</t>
  </si>
  <si>
    <t>Tohumlu Köyü</t>
  </si>
  <si>
    <t>Yalnız Köyü</t>
  </si>
  <si>
    <t>Sarıyakup Köyü</t>
  </si>
  <si>
    <t>Elazığ</t>
  </si>
  <si>
    <t>Başyurt Beldesi</t>
  </si>
  <si>
    <t>Akbulak Köyü</t>
  </si>
  <si>
    <t>Akyokuş Köyü</t>
  </si>
  <si>
    <t>Alayağmur Köyü</t>
  </si>
  <si>
    <t>Aşağıovacık Köyü</t>
  </si>
  <si>
    <t>Cumhuriyet Köyü</t>
  </si>
  <si>
    <t>Deveci Köyü</t>
  </si>
  <si>
    <t>Durmuşköy Köyü</t>
  </si>
  <si>
    <t>İsabey Köyü</t>
  </si>
  <si>
    <t>Köryusuf Köyü</t>
  </si>
  <si>
    <t>Kuşcu Köyü</t>
  </si>
  <si>
    <t>Maksutali Köyü</t>
  </si>
  <si>
    <t>Mirahmet Köyü</t>
  </si>
  <si>
    <t>Yukarıovacık Köyü</t>
  </si>
  <si>
    <t>Yüvez Köyü</t>
  </si>
  <si>
    <t>Karakoçan</t>
  </si>
  <si>
    <t>Kovancılar</t>
  </si>
  <si>
    <t>Aşağımirahmet Köyü</t>
  </si>
  <si>
    <t>Bayramyazı Köyü</t>
  </si>
  <si>
    <t>Çiftlik Köyü</t>
  </si>
  <si>
    <t>Durmuşlar Köyü</t>
  </si>
  <si>
    <t>Karasungur Köyü</t>
  </si>
  <si>
    <t>Nisankaya Köyü</t>
  </si>
  <si>
    <t>Soğukpınar Köyü</t>
  </si>
  <si>
    <t>Tatar Köyü</t>
  </si>
  <si>
    <t>Hatay</t>
  </si>
  <si>
    <t>Belen</t>
  </si>
  <si>
    <t>Ötençay Köyü</t>
  </si>
  <si>
    <t>Şenbük Köyü</t>
  </si>
  <si>
    <t>Hassa</t>
  </si>
  <si>
    <t>Demrek Köyü</t>
  </si>
  <si>
    <t>Güvenç Köyü</t>
  </si>
  <si>
    <t>Küreci Köyü</t>
  </si>
  <si>
    <t>Yuvalı Köyü</t>
  </si>
  <si>
    <t>Kırıkhan</t>
  </si>
  <si>
    <t>Abalaklı Köyü</t>
  </si>
  <si>
    <t>Aktutan Köyü</t>
  </si>
  <si>
    <t>Alaybeyli Köyü</t>
  </si>
  <si>
    <t>Aygırgölü Köyü</t>
  </si>
  <si>
    <t>Balarmudu Köyü</t>
  </si>
  <si>
    <t>Bektaşlı Köyü</t>
  </si>
  <si>
    <t>Çamsarı Köyü</t>
  </si>
  <si>
    <t>Çiloğlanhüyüğü Köyü</t>
  </si>
  <si>
    <t>Danaahmetli Köyü</t>
  </si>
  <si>
    <t>Dedeçınar Köyü</t>
  </si>
  <si>
    <t>Demirkonak Köyü</t>
  </si>
  <si>
    <t>Gültepe  Köyü</t>
  </si>
  <si>
    <t>Güzelce Köyü</t>
  </si>
  <si>
    <t>Ilıkpınar Köyü</t>
  </si>
  <si>
    <t>İçada Köyü</t>
  </si>
  <si>
    <t>İncirli Köyü</t>
  </si>
  <si>
    <t>Kamberlikaya Köyü</t>
  </si>
  <si>
    <t>Kamışlar Köyü</t>
  </si>
  <si>
    <t>Karadurmuşlu Köyü</t>
  </si>
  <si>
    <t>Karamağara Köyü</t>
  </si>
  <si>
    <t>Karamankaşı Köyü</t>
  </si>
  <si>
    <t>Kodallı Köyü</t>
  </si>
  <si>
    <t>Narlıhopur Köyü</t>
  </si>
  <si>
    <t>Özsoğuksu Köyü</t>
  </si>
  <si>
    <t>Reşatlı Köyü</t>
  </si>
  <si>
    <t>Söğütlüöz Köyü</t>
  </si>
  <si>
    <t>Sucu Köyü</t>
  </si>
  <si>
    <t>Topboğazı Köyü</t>
  </si>
  <si>
    <t>Torun Köyü</t>
  </si>
  <si>
    <t>Yalankoz Köyü</t>
  </si>
  <si>
    <t>Kumlu</t>
  </si>
  <si>
    <t>Gülova Köyü</t>
  </si>
  <si>
    <t>Arpahan Köyü</t>
  </si>
  <si>
    <t>Aşağıoba Köyü</t>
  </si>
  <si>
    <t>Maraşboğazı Köyü</t>
  </si>
  <si>
    <t>Kavuklar Köyü</t>
  </si>
  <si>
    <t>Akarköy Köyü</t>
  </si>
  <si>
    <t>Özyurt köyü</t>
  </si>
  <si>
    <t>Sinci Köyü</t>
  </si>
  <si>
    <t>Taşkale Beldesi</t>
  </si>
  <si>
    <t>Yeşildere Beldesi</t>
  </si>
  <si>
    <t>Alaçatı Köyü</t>
  </si>
  <si>
    <t>Çakırbağ Köyü</t>
  </si>
  <si>
    <t>Demiryurt</t>
  </si>
  <si>
    <t>Eminler</t>
  </si>
  <si>
    <t>İslihisar</t>
  </si>
  <si>
    <t>Kızılkaya</t>
  </si>
  <si>
    <t>Muratdede köyü</t>
  </si>
  <si>
    <t>Kaşoba Köyü</t>
  </si>
  <si>
    <t>Mesudiye Köyü</t>
  </si>
  <si>
    <t>Köşker</t>
  </si>
  <si>
    <t>Yazıçayırı</t>
  </si>
  <si>
    <t>Kulu (Mrkz.)</t>
  </si>
  <si>
    <t>Çavdarhisar</t>
  </si>
  <si>
    <t>Hacıkebir Beldesi</t>
  </si>
  <si>
    <t>Ağarı Köyü</t>
  </si>
  <si>
    <t>Zobu Köyü</t>
  </si>
  <si>
    <t>Emet</t>
  </si>
  <si>
    <t>Kalfalar Köyü</t>
  </si>
  <si>
    <t>Örencik Beldesi</t>
  </si>
  <si>
    <t>Tavşanlı</t>
  </si>
  <si>
    <t>Çardaklı Mahallesi</t>
  </si>
  <si>
    <t>Çukurluköy Mahallesi</t>
  </si>
  <si>
    <t>Moymul Mahallesi</t>
  </si>
  <si>
    <t>Kuruçay Beldesi</t>
  </si>
  <si>
    <t>Derecik Köyü</t>
  </si>
  <si>
    <t>Göbel Köyü</t>
  </si>
  <si>
    <t>Karapelit Köyü</t>
  </si>
  <si>
    <t>Çamlımanda Mahallesi</t>
  </si>
  <si>
    <t>Özlüce Mahallesi</t>
  </si>
  <si>
    <t>Yeşilkuyu Mahallesi</t>
  </si>
  <si>
    <t>Atalar Beldesi</t>
  </si>
  <si>
    <t>Akarsu Köyü</t>
  </si>
  <si>
    <t>Aliağa Köyü</t>
  </si>
  <si>
    <t>Aliefendioğlu Köyü</t>
  </si>
  <si>
    <t>Baltalı Köyü</t>
  </si>
  <si>
    <t>Günyurdu Köyü</t>
  </si>
  <si>
    <t>Hacıbozan Köyü</t>
  </si>
  <si>
    <t>Halitağa Köyü</t>
  </si>
  <si>
    <t>Hasanağa Köyü</t>
  </si>
  <si>
    <t>Kamberhöyüğü</t>
  </si>
  <si>
    <t>Kargılı Köyü</t>
  </si>
  <si>
    <t>Karsavran Köyü</t>
  </si>
  <si>
    <t>Kocaköy Köyü</t>
  </si>
  <si>
    <t>Mahmutağa Köyü</t>
  </si>
  <si>
    <t>Mantaş Köyü</t>
  </si>
  <si>
    <t>Nemiroğlu Köyü</t>
  </si>
  <si>
    <t>Özbek Köyü</t>
  </si>
  <si>
    <t>Reşadiye Köyü</t>
  </si>
  <si>
    <t>Simithacılı Köyü</t>
  </si>
  <si>
    <t>Tekeliören Köyü</t>
  </si>
  <si>
    <t>Verimli Köyü</t>
  </si>
  <si>
    <t>Yeniçay Köyü</t>
  </si>
  <si>
    <t>Yeşiltepe Köyü</t>
  </si>
  <si>
    <t>Yunusoğlu Köyü</t>
  </si>
  <si>
    <t>Aşağısızma</t>
  </si>
  <si>
    <t>Acıgöl</t>
  </si>
  <si>
    <t>Kurugöl Beldesi</t>
  </si>
  <si>
    <t>Ağıllı  Köyü</t>
  </si>
  <si>
    <t>Derinkuyu</t>
  </si>
  <si>
    <t>Suvermez Beldesi</t>
  </si>
  <si>
    <t>Yazıhöyük Beldesi</t>
  </si>
  <si>
    <t>Doğalar Köyü</t>
  </si>
  <si>
    <t>Kuyulutatlar Köyü</t>
  </si>
  <si>
    <t>Gülşehir</t>
  </si>
  <si>
    <t>Gökçetoprak Köyü</t>
  </si>
  <si>
    <t>Ovaören Mahallesi</t>
  </si>
  <si>
    <t>Kayırlı Beldesi</t>
  </si>
  <si>
    <t>Dikilitaş Beldesi</t>
  </si>
  <si>
    <t>Hacıabdullah Beldesi</t>
  </si>
  <si>
    <t>Çarıklı Köyü</t>
  </si>
  <si>
    <t>Çayırlı Beldesi</t>
  </si>
  <si>
    <t>Bayat Köyü</t>
  </si>
  <si>
    <t>Kayı Köyü</t>
  </si>
  <si>
    <t>Akköprü Köyü</t>
  </si>
  <si>
    <t>Akova Köyü</t>
  </si>
  <si>
    <t>Anberinarkı Köyü</t>
  </si>
  <si>
    <t>Aşağıbozkuyu Köyü</t>
  </si>
  <si>
    <t>Aşağıçayanlı Köyü</t>
  </si>
  <si>
    <t>Aydınlar Köyü</t>
  </si>
  <si>
    <t>Azaplı Köyü</t>
  </si>
  <si>
    <t>Cığcık Köyü</t>
  </si>
  <si>
    <t>Coşkunlar Köyü</t>
  </si>
  <si>
    <t>Çaygeçit Köyü</t>
  </si>
  <si>
    <t>Çınar Köyü</t>
  </si>
  <si>
    <t>Çiğdemli Köyü</t>
  </si>
  <si>
    <t>Çukurköprü Köyü</t>
  </si>
  <si>
    <t>Erdoğdu Köyü</t>
  </si>
  <si>
    <t>Hacıhaliloğlu Köyü</t>
  </si>
  <si>
    <t>Halitağalar Köyü</t>
  </si>
  <si>
    <t>Hardallık Köyü</t>
  </si>
  <si>
    <t>Harkaçtığı Köyü</t>
  </si>
  <si>
    <t>Karabacak Köyü</t>
  </si>
  <si>
    <t>Karakütük Köyü</t>
  </si>
  <si>
    <t>Kerimli Köyü</t>
  </si>
  <si>
    <t>Kesikkeli Köyü</t>
  </si>
  <si>
    <t>Kiremitli Köyü</t>
  </si>
  <si>
    <t>Mehedinli Köyü</t>
  </si>
  <si>
    <t>Mezretli Köyü</t>
  </si>
  <si>
    <t>Narlıkışla Köyü</t>
  </si>
  <si>
    <t>Öksüzlü Köyü</t>
  </si>
  <si>
    <t>Söğütlüdere Köyü</t>
  </si>
  <si>
    <t>Şabaplı Köyü</t>
  </si>
  <si>
    <t>Tatarlı Köyü</t>
  </si>
  <si>
    <t>Tekeli Köyü</t>
  </si>
  <si>
    <t>Topraktepe Köyü</t>
  </si>
  <si>
    <t>Tozlu Köyü</t>
  </si>
  <si>
    <t>Yalnızdut Köyü</t>
  </si>
  <si>
    <t>Yukarıbozkuyu Köyü</t>
  </si>
  <si>
    <t>Yukarıçayanlı Köyü</t>
  </si>
  <si>
    <t>Yusufizzettin Köyü</t>
  </si>
  <si>
    <t>Kadirli</t>
  </si>
  <si>
    <t>Osmaniye</t>
  </si>
  <si>
    <t>Bahçe Köyü</t>
  </si>
  <si>
    <t>Gökçedam Köyü</t>
  </si>
  <si>
    <t>Kesmeburun Köyü</t>
  </si>
  <si>
    <t>Kırmacılı Köyü</t>
  </si>
  <si>
    <t>Koçyurdu Köyü</t>
  </si>
  <si>
    <t>Köyyeri Köyü</t>
  </si>
  <si>
    <t>Orhaniye Köyü</t>
  </si>
  <si>
    <t>Alibeyli Beldesi</t>
  </si>
  <si>
    <t>Ondokuzmayıs</t>
  </si>
  <si>
    <t>Tatlıelma Mahallesi</t>
  </si>
  <si>
    <t>Kalaba Mahallesi</t>
  </si>
  <si>
    <t>Süleymanşah Mahallesi</t>
  </si>
  <si>
    <t>Altınyayla(Mrkz.)</t>
  </si>
  <si>
    <t>Yalova</t>
  </si>
  <si>
    <t>Laledere Köyü</t>
  </si>
  <si>
    <t>Gacık Köyü</t>
  </si>
  <si>
    <t>2012/3857</t>
  </si>
  <si>
    <t>Uluyatır Beldesi</t>
  </si>
  <si>
    <t>Sumbas</t>
  </si>
  <si>
    <t>Selerek</t>
  </si>
  <si>
    <t>Çağşırlı Köyü</t>
  </si>
  <si>
    <t>Kızıltahta Köyü</t>
  </si>
  <si>
    <t>Orduzu Beldesi Bahçebaşı Mahallesi</t>
  </si>
  <si>
    <t>Dilek Beldesi</t>
  </si>
  <si>
    <t>Dilek Beldesi Başpınar Mahallesi</t>
  </si>
  <si>
    <t>Dilek Beldesi Gölpınar Mahallesi</t>
  </si>
  <si>
    <t>Dilek Beldesi Küllümağara Mahallesi</t>
  </si>
  <si>
    <t>Dilek Beldesi Uğrak Mahallesi</t>
  </si>
  <si>
    <t>Hanımınçiftliği Beldesi</t>
  </si>
  <si>
    <t>Hatunsuyu Beldesi</t>
  </si>
  <si>
    <t>Karakaşçiftliği Köyü</t>
  </si>
  <si>
    <t>Kemerköprü Köyü</t>
  </si>
  <si>
    <t>Özal Köyü Köyü</t>
  </si>
  <si>
    <t>Şahnahan Köyü</t>
  </si>
  <si>
    <t xml:space="preserve">Merkez </t>
  </si>
  <si>
    <t>Hasırcı Beldesi</t>
  </si>
  <si>
    <t>Adagören Köyü</t>
  </si>
  <si>
    <t>Ağılyazı Köyü</t>
  </si>
  <si>
    <t>Atabey Köyü</t>
  </si>
  <si>
    <t>Fırat Köyü</t>
  </si>
  <si>
    <t>İmamoğlu Köyü</t>
  </si>
  <si>
    <t>Kadıçayırı Köyü</t>
  </si>
  <si>
    <t>Kuşdoğan</t>
  </si>
  <si>
    <t>I SAYILI LİSTE EKİ</t>
  </si>
  <si>
    <t>III SAYILI LİSTE EKİ</t>
  </si>
  <si>
    <t xml:space="preserve">ADANA İLİ KARATAŞ İLÇESİ ÇAĞŞIRLI KÖYÜNDE  
    UYGULAMA ALANI İLAN EDİLECEK PARSELLER 
</t>
  </si>
  <si>
    <t xml:space="preserve">ADANA İLİ KARATAŞ İLÇESİ ÇAĞŞIRLI KÖYÜNDE  
    UYGULAMA ALANI İLAN EDİLECEK PARSELLER </t>
  </si>
  <si>
    <t xml:space="preserve">ADANA İLİ KARATAŞ İLÇESİ KIZILTAHTA KÖYÜNDE  
    UYGULAMA ALANI İLAN EDİLECEK PARSELLER </t>
  </si>
  <si>
    <t>BATMAN İLİ MERKEZ İLÇEYE BAĞLI YEDİYOL ( ALKAMİ ) KÖYÜNDE UYGULAMA ALANI İLAN EDİLECEK PARSELLER</t>
  </si>
  <si>
    <t>DİYARBAKIR İLİ MERKEZ İLÇESİ CÜCÜK KÖYÜ UYGULAMA ALANI DIŞINA ÇIKAN PARSELLER LİSTESİ</t>
  </si>
  <si>
    <t>DİYARBAKIR İLİ MERKEZ İLÇESİ GÖMMETAŞ KÖYÜ UYGULAMA ALANI DIŞINA ÇIKAN PARSELLER LİSTESİ</t>
  </si>
  <si>
    <t>SIRA NO</t>
  </si>
  <si>
    <t>PARSEL NO</t>
  </si>
  <si>
    <t>DİYARBAKIR İLİ MERKEZ İLÇESİ UYANDIK KÖYÜ UYGULAMA ALANI DIŞINA ÇIKAN PARSELLER LİSTESİ</t>
  </si>
  <si>
    <t>DİYARBAKIR İLİ MERKEZ İLÇESİ DOKUZÇELTİK KÖYÜ UYGULAMA ALANI DIŞINA ÇIKAN PARSELLER LİSTESİ</t>
  </si>
  <si>
    <t>DİYARBAKIR İLİ KOCAKÖY İLÇESİ MERKEZ UYGULAMA ALANI DIŞINA ÇIKAN PARSELLER LİSTESİ</t>
  </si>
  <si>
    <t>DİYARBAKIR İLİ MERKEZ İLÇESİ GÖZEGÖL KÖYÜ UYGULAMA ALANI DIŞINA ÇIKAN PARSELLER LİSTESİ</t>
  </si>
  <si>
    <t>DİYARBAKIR İLİ MERKEZ İLÇESİ YOLBOYU KÖYÜ UYGULAMA ALANI DIŞINA ÇIKAN PARSELLER LİSTESİ</t>
  </si>
  <si>
    <t>DİYARBAKIR İLİ MERKEZ İLÇESİ ÖZEKLİ KÖYÜ UYGULAMA ALANI DIŞINA ÇIKAN PARSELLER LİSTESİ</t>
  </si>
  <si>
    <t>DİYARBAKIR İLİ MERKEZ İLÇESİ CUMHURİYET KÖYÜ UYGULAMA ALANI DIŞINA ÇIKAN PARSELLER LİSTESİ</t>
  </si>
  <si>
    <t>DİYARBAKIR İLİ MERKEZ İLÇESİ KAVAKLIBAĞ KÖYÜ UYGULAMA ALANI DIŞINA ÇIKAN PARSELLER LİSTESİ</t>
  </si>
  <si>
    <t>Yediyol (Alkami)(Kısm.Tp.)</t>
  </si>
  <si>
    <t>Cumhuriyet(Kısmi Topl.)</t>
  </si>
  <si>
    <t>Dokuzçeltik Köyü(Kısmi Topl.)</t>
  </si>
  <si>
    <t>Yolboyu Köyü(Kısmi topl.)</t>
  </si>
  <si>
    <t>Arpakesmez</t>
  </si>
  <si>
    <t>Kapdeğirmeni</t>
  </si>
  <si>
    <t>2012/4038</t>
  </si>
  <si>
    <t>Cumhuriyet</t>
  </si>
  <si>
    <t>Gömmetaş</t>
  </si>
  <si>
    <t>Gözegöl</t>
  </si>
  <si>
    <t>Uyandık</t>
  </si>
  <si>
    <t>Kavaklıbağ</t>
  </si>
  <si>
    <t>Özekli</t>
  </si>
  <si>
    <t>TARIMSAL NORMLAR</t>
  </si>
  <si>
    <t>İl</t>
  </si>
  <si>
    <t>İlçe</t>
  </si>
  <si>
    <t>Bakanlar Kurulu Kararı</t>
  </si>
  <si>
    <t>Resmi Gazete Tarihi</t>
  </si>
  <si>
    <t>Resmi Gazete Sayısı</t>
  </si>
  <si>
    <t>Kuru</t>
  </si>
  <si>
    <t>Sulu</t>
  </si>
  <si>
    <t>Özel Ürün
Norm Resmi Gazete Tarih</t>
  </si>
  <si>
    <t>Zeytinlik</t>
  </si>
  <si>
    <t>Fıstıklık</t>
  </si>
  <si>
    <t>Bağ</t>
  </si>
  <si>
    <t>Badem</t>
  </si>
  <si>
    <t>Ceviz</t>
  </si>
  <si>
    <t>Nar</t>
  </si>
  <si>
    <t>Kayısı</t>
  </si>
  <si>
    <t>Vişne</t>
  </si>
  <si>
    <t>Elma</t>
  </si>
  <si>
    <t>Kiraz</t>
  </si>
  <si>
    <t>Armut</t>
  </si>
  <si>
    <t>2010/286</t>
  </si>
  <si>
    <t>2009/15251</t>
  </si>
  <si>
    <t>2010/596</t>
  </si>
  <si>
    <t>2006/11177</t>
  </si>
  <si>
    <t>2008/14143</t>
  </si>
  <si>
    <t>2009/15354</t>
  </si>
  <si>
    <t>03.09.2009</t>
  </si>
  <si>
    <t>2006/10454</t>
  </si>
  <si>
    <t>2005/8675</t>
  </si>
  <si>
    <t>2001/3201</t>
  </si>
  <si>
    <t>2008/14375</t>
  </si>
  <si>
    <t>2008/13888</t>
  </si>
  <si>
    <t>95/6596</t>
  </si>
  <si>
    <t>2003/5598</t>
  </si>
  <si>
    <t>2006/10781</t>
  </si>
  <si>
    <t>2004/7582</t>
  </si>
  <si>
    <t>2006/9965</t>
  </si>
  <si>
    <t>2008/14142</t>
  </si>
  <si>
    <t>2010/196</t>
  </si>
  <si>
    <t>2007/12455</t>
  </si>
  <si>
    <t>2005/9378</t>
  </si>
  <si>
    <t>2010/353</t>
  </si>
  <si>
    <t>2007/12457</t>
  </si>
  <si>
    <t>2007/11947</t>
  </si>
  <si>
    <t>96/9509</t>
  </si>
  <si>
    <t>2006/10632</t>
  </si>
  <si>
    <t>2011/1678</t>
  </si>
  <si>
    <t>28.07.2009</t>
  </si>
  <si>
    <t>96/8244</t>
  </si>
  <si>
    <t>97/10412</t>
  </si>
  <si>
    <t>26.04.2011</t>
  </si>
  <si>
    <t>Keçiborlu</t>
  </si>
  <si>
    <t>2011/2281</t>
  </si>
  <si>
    <t>2010/223</t>
  </si>
  <si>
    <t>2007/12353</t>
  </si>
  <si>
    <t>Mersin</t>
  </si>
  <si>
    <t>2001/2708</t>
  </si>
  <si>
    <t>2009/14773</t>
  </si>
  <si>
    <t>2007/12959</t>
  </si>
  <si>
    <t>Altınyayla</t>
  </si>
  <si>
    <t>2002/4285</t>
  </si>
  <si>
    <t>Gökören Köyü</t>
  </si>
  <si>
    <t>Çağırgan Bel.</t>
  </si>
  <si>
    <t>Doğanyol</t>
  </si>
  <si>
    <t>Çolaklı Mahallesi</t>
  </si>
  <si>
    <t>İshak Mahallesi</t>
  </si>
  <si>
    <t>2004/7103</t>
  </si>
  <si>
    <t>2008/14140</t>
  </si>
  <si>
    <t>2013/4328</t>
  </si>
  <si>
    <t>Bölükyazı</t>
  </si>
  <si>
    <t>Çayırköy</t>
  </si>
  <si>
    <t>Bezirhane Köyü (Ekli Parseller)</t>
  </si>
  <si>
    <t>Gökçehöyük Mahallesi (Ekli Parseller)</t>
  </si>
  <si>
    <t>Günalan Mahallesi (Ekli Parseller)</t>
  </si>
  <si>
    <t>Hacımuratlı Mahallesi (Ekli Parseller)</t>
  </si>
  <si>
    <t>Koparan Mahallesi (Ekli Parseller)</t>
  </si>
  <si>
    <t>Mahmatlı Mahallesi (Ekli Parseller)</t>
  </si>
  <si>
    <t>Oğulbey Mahallesi (Ekli Parseller)</t>
  </si>
  <si>
    <t>Soğulcak Mahallesi (Ekli Parseller)</t>
  </si>
  <si>
    <t>Yağlıpınar Mahallesi (Ekli Parseller)</t>
  </si>
  <si>
    <t>Yavrucak Mahallesi (Ekli Parseller)</t>
  </si>
  <si>
    <t>(III) SAYILI LİSTE EKİ</t>
  </si>
  <si>
    <t>ANKARA İLİ GÖLBAŞI İLÇESİ  YAVRUCAK MAHALLESİNDE
UYGULAMA ALANI DIŞINA ÇIKARILACAK PARSELLER
UYGULAMA ALANI DIŞINA ÇIKARILACAK PARSEL LİSTESİ</t>
  </si>
  <si>
    <t>ANKARA İLİ GÖLBAŞI İLÇESİ  YAVRUCAK MAHALLESİNDE
UYGULAMA ALANI DIŞINA ÇIKARILACAK PARSEL LİSTESİ</t>
  </si>
  <si>
    <t>ADA NO</t>
  </si>
  <si>
    <t>ANKARA İLİ GÖLBAŞI İLÇESİ YAĞLIPINAR MAHALLESİNDE 
UYGULAMA ALANI DIŞINA ÇIKARILACAK PARSEL LİSTESİ</t>
  </si>
  <si>
    <t>112512</t>
  </si>
  <si>
    <t>1</t>
  </si>
  <si>
    <t>116123</t>
  </si>
  <si>
    <t>116124</t>
  </si>
  <si>
    <t>116125</t>
  </si>
  <si>
    <t>107</t>
  </si>
  <si>
    <t>0</t>
  </si>
  <si>
    <t>1093</t>
  </si>
  <si>
    <t>1609</t>
  </si>
  <si>
    <t>1610</t>
  </si>
  <si>
    <t>1611</t>
  </si>
  <si>
    <t>1612</t>
  </si>
  <si>
    <t>2</t>
  </si>
  <si>
    <t>3</t>
  </si>
  <si>
    <t>4</t>
  </si>
  <si>
    <t>461</t>
  </si>
  <si>
    <t>462</t>
  </si>
  <si>
    <t>464</t>
  </si>
  <si>
    <t>465</t>
  </si>
  <si>
    <t>5</t>
  </si>
  <si>
    <t>6</t>
  </si>
  <si>
    <t>7</t>
  </si>
  <si>
    <t>71</t>
  </si>
  <si>
    <t>72</t>
  </si>
  <si>
    <t>73</t>
  </si>
  <si>
    <t>74</t>
  </si>
  <si>
    <t>75</t>
  </si>
  <si>
    <t>76</t>
  </si>
  <si>
    <t>77</t>
  </si>
  <si>
    <t>78</t>
  </si>
  <si>
    <t>79</t>
  </si>
  <si>
    <t>116122</t>
  </si>
  <si>
    <t>8</t>
  </si>
  <si>
    <t>80</t>
  </si>
  <si>
    <t>81</t>
  </si>
  <si>
    <t>82</t>
  </si>
  <si>
    <t>84</t>
  </si>
  <si>
    <t>88</t>
  </si>
  <si>
    <t>89</t>
  </si>
  <si>
    <t>9</t>
  </si>
  <si>
    <t>94</t>
  </si>
  <si>
    <t>98</t>
  </si>
  <si>
    <t>ANKARA İLİ GÖLBAŞI İLÇESİ SOĞULCAK MAHALLESİNDE UYGULAMA ALANI DIŞINA 
ÇIKARILACAK PARSEL LİSTESİ</t>
  </si>
  <si>
    <t>116744</t>
  </si>
  <si>
    <t>26</t>
  </si>
  <si>
    <t>116745</t>
  </si>
  <si>
    <t>39</t>
  </si>
  <si>
    <t>116752</t>
  </si>
  <si>
    <t>116747</t>
  </si>
  <si>
    <t>116742</t>
  </si>
  <si>
    <t>27</t>
  </si>
  <si>
    <t>116753</t>
  </si>
  <si>
    <t>116748</t>
  </si>
  <si>
    <t>116749</t>
  </si>
  <si>
    <t>116750</t>
  </si>
  <si>
    <t>28</t>
  </si>
  <si>
    <t>116751</t>
  </si>
  <si>
    <t>40</t>
  </si>
  <si>
    <t>116754</t>
  </si>
  <si>
    <t>10</t>
  </si>
  <si>
    <t>29</t>
  </si>
  <si>
    <t>41</t>
  </si>
  <si>
    <t>42</t>
  </si>
  <si>
    <t>11</t>
  </si>
  <si>
    <t>43</t>
  </si>
  <si>
    <t>12</t>
  </si>
  <si>
    <t>116737</t>
  </si>
  <si>
    <t>30</t>
  </si>
  <si>
    <t>13</t>
  </si>
  <si>
    <t>116736</t>
  </si>
  <si>
    <t>14</t>
  </si>
  <si>
    <t>31</t>
  </si>
  <si>
    <t>15</t>
  </si>
  <si>
    <t>116743</t>
  </si>
  <si>
    <t>62</t>
  </si>
  <si>
    <t>16</t>
  </si>
  <si>
    <t>32</t>
  </si>
  <si>
    <t>17</t>
  </si>
  <si>
    <t>18</t>
  </si>
  <si>
    <t>33</t>
  </si>
  <si>
    <t>19</t>
  </si>
  <si>
    <t>34</t>
  </si>
  <si>
    <t>20</t>
  </si>
  <si>
    <t>35</t>
  </si>
  <si>
    <t>21</t>
  </si>
  <si>
    <t>22</t>
  </si>
  <si>
    <t>36</t>
  </si>
  <si>
    <t>23</t>
  </si>
  <si>
    <t>24</t>
  </si>
  <si>
    <t>37</t>
  </si>
  <si>
    <t>25</t>
  </si>
  <si>
    <t>38</t>
  </si>
  <si>
    <t>ANKARA İLİ GÖLBAŞI İLÇESİ  OĞULBEY MAHALLESİNDE
UYGULAMA ALANI DIŞINA ÇIKARILACAK PARSEL LİSTESİ</t>
  </si>
  <si>
    <t>481</t>
  </si>
  <si>
    <t>1079</t>
  </si>
  <si>
    <t>482</t>
  </si>
  <si>
    <t>1096</t>
  </si>
  <si>
    <t>483</t>
  </si>
  <si>
    <t>1097</t>
  </si>
  <si>
    <t>484</t>
  </si>
  <si>
    <t>1099</t>
  </si>
  <si>
    <t>485</t>
  </si>
  <si>
    <t>487</t>
  </si>
  <si>
    <t>1100</t>
  </si>
  <si>
    <t>488</t>
  </si>
  <si>
    <t>1101</t>
  </si>
  <si>
    <t>489</t>
  </si>
  <si>
    <t>1102</t>
  </si>
  <si>
    <t>490</t>
  </si>
  <si>
    <t>1103</t>
  </si>
  <si>
    <t>491</t>
  </si>
  <si>
    <t>1104</t>
  </si>
  <si>
    <t>492</t>
  </si>
  <si>
    <t>1105</t>
  </si>
  <si>
    <t>493</t>
  </si>
  <si>
    <t>1106</t>
  </si>
  <si>
    <t>494</t>
  </si>
  <si>
    <t>495</t>
  </si>
  <si>
    <t>1219</t>
  </si>
  <si>
    <t>496</t>
  </si>
  <si>
    <t>1232</t>
  </si>
  <si>
    <t>497</t>
  </si>
  <si>
    <t>1233</t>
  </si>
  <si>
    <t>498</t>
  </si>
  <si>
    <t>1276</t>
  </si>
  <si>
    <t>499</t>
  </si>
  <si>
    <t>1288</t>
  </si>
  <si>
    <t>500</t>
  </si>
  <si>
    <t>1533</t>
  </si>
  <si>
    <t>1565</t>
  </si>
  <si>
    <t>1566</t>
  </si>
  <si>
    <t>1567</t>
  </si>
  <si>
    <t>85</t>
  </si>
  <si>
    <t>1568</t>
  </si>
  <si>
    <t>86</t>
  </si>
  <si>
    <t>1569</t>
  </si>
  <si>
    <t>87</t>
  </si>
  <si>
    <t>1570</t>
  </si>
  <si>
    <t>kh1</t>
  </si>
  <si>
    <t>1571</t>
  </si>
  <si>
    <t>1572</t>
  </si>
  <si>
    <t>1613</t>
  </si>
  <si>
    <t>1614</t>
  </si>
  <si>
    <t>1691</t>
  </si>
  <si>
    <t>116121</t>
  </si>
  <si>
    <t>423</t>
  </si>
  <si>
    <t>426</t>
  </si>
  <si>
    <t>428</t>
  </si>
  <si>
    <t>431</t>
  </si>
  <si>
    <t>463</t>
  </si>
  <si>
    <t>466</t>
  </si>
  <si>
    <t>467</t>
  </si>
  <si>
    <t>470</t>
  </si>
  <si>
    <t>471</t>
  </si>
  <si>
    <t>474</t>
  </si>
  <si>
    <t>475</t>
  </si>
  <si>
    <t>476</t>
  </si>
  <si>
    <t>477</t>
  </si>
  <si>
    <t>478</t>
  </si>
  <si>
    <t>479</t>
  </si>
  <si>
    <t>480</t>
  </si>
  <si>
    <t>ANKARA İLİ GÖLBAŞI İLÇESİ  MAHMATLI MAHALLESİNDE
 UYGULAMA ALANI DIŞINA ÇIKARILACAK PARSEL LİSTESİ</t>
  </si>
  <si>
    <t>ANKARA İLİ GÖLBAŞI İLÇESİ  KOPARAN MAHALLESİNDE
UYGULAMA ALANI DIŞINA ÇIKARILACAK PARSEL LİSTESİ</t>
  </si>
  <si>
    <t>100</t>
  </si>
  <si>
    <t>93</t>
  </si>
  <si>
    <t>502</t>
  </si>
  <si>
    <t>676</t>
  </si>
  <si>
    <t>720</t>
  </si>
  <si>
    <t>101</t>
  </si>
  <si>
    <t>504</t>
  </si>
  <si>
    <t>677</t>
  </si>
  <si>
    <t>721</t>
  </si>
  <si>
    <t>102</t>
  </si>
  <si>
    <t>505</t>
  </si>
  <si>
    <t>678</t>
  </si>
  <si>
    <t>722</t>
  </si>
  <si>
    <t>96</t>
  </si>
  <si>
    <t>506</t>
  </si>
  <si>
    <t>679</t>
  </si>
  <si>
    <t>723</t>
  </si>
  <si>
    <t>97</t>
  </si>
  <si>
    <t>507</t>
  </si>
  <si>
    <t>680</t>
  </si>
  <si>
    <t>724</t>
  </si>
  <si>
    <t>508</t>
  </si>
  <si>
    <t>681</t>
  </si>
  <si>
    <t>725</t>
  </si>
  <si>
    <t>99</t>
  </si>
  <si>
    <t>509</t>
  </si>
  <si>
    <t>682</t>
  </si>
  <si>
    <t>726</t>
  </si>
  <si>
    <t>510</t>
  </si>
  <si>
    <t>683</t>
  </si>
  <si>
    <t>727</t>
  </si>
  <si>
    <t>511</t>
  </si>
  <si>
    <t>684</t>
  </si>
  <si>
    <t>728</t>
  </si>
  <si>
    <t>390</t>
  </si>
  <si>
    <t>512</t>
  </si>
  <si>
    <t>685</t>
  </si>
  <si>
    <t>729</t>
  </si>
  <si>
    <t>391</t>
  </si>
  <si>
    <t>513</t>
  </si>
  <si>
    <t>686</t>
  </si>
  <si>
    <t>730</t>
  </si>
  <si>
    <t>1024</t>
  </si>
  <si>
    <t>392</t>
  </si>
  <si>
    <t>514</t>
  </si>
  <si>
    <t>687</t>
  </si>
  <si>
    <t>731</t>
  </si>
  <si>
    <t>1037</t>
  </si>
  <si>
    <t>393</t>
  </si>
  <si>
    <t>528</t>
  </si>
  <si>
    <t>688</t>
  </si>
  <si>
    <t>732</t>
  </si>
  <si>
    <t>1038</t>
  </si>
  <si>
    <t>395</t>
  </si>
  <si>
    <t>529</t>
  </si>
  <si>
    <t>689</t>
  </si>
  <si>
    <t>733</t>
  </si>
  <si>
    <t>1039</t>
  </si>
  <si>
    <t>398</t>
  </si>
  <si>
    <t>530</t>
  </si>
  <si>
    <t>690</t>
  </si>
  <si>
    <t>734</t>
  </si>
  <si>
    <t>399</t>
  </si>
  <si>
    <t>691</t>
  </si>
  <si>
    <t>736</t>
  </si>
  <si>
    <t>692</t>
  </si>
  <si>
    <t>743</t>
  </si>
  <si>
    <t>693</t>
  </si>
  <si>
    <t>747</t>
  </si>
  <si>
    <t>694</t>
  </si>
  <si>
    <t>748</t>
  </si>
  <si>
    <t>695</t>
  </si>
  <si>
    <t>696</t>
  </si>
  <si>
    <t>635</t>
  </si>
  <si>
    <t>697</t>
  </si>
  <si>
    <t>636</t>
  </si>
  <si>
    <t>698</t>
  </si>
  <si>
    <t>95</t>
  </si>
  <si>
    <t>637</t>
  </si>
  <si>
    <t>699</t>
  </si>
  <si>
    <t>400</t>
  </si>
  <si>
    <t>638</t>
  </si>
  <si>
    <t>414</t>
  </si>
  <si>
    <t>639</t>
  </si>
  <si>
    <t>836</t>
  </si>
  <si>
    <t>415</t>
  </si>
  <si>
    <t>642</t>
  </si>
  <si>
    <t>837</t>
  </si>
  <si>
    <t>419</t>
  </si>
  <si>
    <t>646</t>
  </si>
  <si>
    <t>838</t>
  </si>
  <si>
    <t>420</t>
  </si>
  <si>
    <t>647</t>
  </si>
  <si>
    <t>421</t>
  </si>
  <si>
    <t>649</t>
  </si>
  <si>
    <t>654</t>
  </si>
  <si>
    <t>655</t>
  </si>
  <si>
    <t>700</t>
  </si>
  <si>
    <t>657</t>
  </si>
  <si>
    <t>701</t>
  </si>
  <si>
    <t>658</t>
  </si>
  <si>
    <t>702</t>
  </si>
  <si>
    <t>914</t>
  </si>
  <si>
    <t>659</t>
  </si>
  <si>
    <t>703</t>
  </si>
  <si>
    <t>915</t>
  </si>
  <si>
    <t>660</t>
  </si>
  <si>
    <t>704</t>
  </si>
  <si>
    <t>916</t>
  </si>
  <si>
    <t>661</t>
  </si>
  <si>
    <t>705</t>
  </si>
  <si>
    <t>917</t>
  </si>
  <si>
    <t>662</t>
  </si>
  <si>
    <t>706</t>
  </si>
  <si>
    <t>918</t>
  </si>
  <si>
    <t>663</t>
  </si>
  <si>
    <t>707</t>
  </si>
  <si>
    <t>919</t>
  </si>
  <si>
    <t>204</t>
  </si>
  <si>
    <t>664</t>
  </si>
  <si>
    <t>708</t>
  </si>
  <si>
    <t>920</t>
  </si>
  <si>
    <t>205</t>
  </si>
  <si>
    <t>665</t>
  </si>
  <si>
    <t>709</t>
  </si>
  <si>
    <t>921</t>
  </si>
  <si>
    <t>206</t>
  </si>
  <si>
    <t>666</t>
  </si>
  <si>
    <t>710</t>
  </si>
  <si>
    <t>923</t>
  </si>
  <si>
    <t>207</t>
  </si>
  <si>
    <t>667</t>
  </si>
  <si>
    <t>711</t>
  </si>
  <si>
    <t>938</t>
  </si>
  <si>
    <t>208</t>
  </si>
  <si>
    <t>668</t>
  </si>
  <si>
    <t>712</t>
  </si>
  <si>
    <t>953</t>
  </si>
  <si>
    <t>209</t>
  </si>
  <si>
    <t>669</t>
  </si>
  <si>
    <t>713</t>
  </si>
  <si>
    <t>954</t>
  </si>
  <si>
    <t>670</t>
  </si>
  <si>
    <t>714</t>
  </si>
  <si>
    <t>959</t>
  </si>
  <si>
    <t>210</t>
  </si>
  <si>
    <t>671</t>
  </si>
  <si>
    <t>715</t>
  </si>
  <si>
    <t>964</t>
  </si>
  <si>
    <t>215</t>
  </si>
  <si>
    <t>672</t>
  </si>
  <si>
    <t>716</t>
  </si>
  <si>
    <t>996</t>
  </si>
  <si>
    <t>216</t>
  </si>
  <si>
    <t>673</t>
  </si>
  <si>
    <t>717</t>
  </si>
  <si>
    <t>217</t>
  </si>
  <si>
    <t>674</t>
  </si>
  <si>
    <t>718</t>
  </si>
  <si>
    <t>501</t>
  </si>
  <si>
    <t>675</t>
  </si>
  <si>
    <t>719</t>
  </si>
  <si>
    <t>ANKARA İLİ GÖLBAŞI İLÇESİ  HACIMURATLI MAHALLESİNDE
UYGULAMA ALANI DIŞINA ÇIKARILACAK PARSEL LİSTESİ</t>
  </si>
  <si>
    <t>ANKARA İLİ GÖLBAŞI İLÇESİ  HACIMURATLI MAHALLESİNDE 
UYGULAMA ALANI DIŞINA ÇIKARILACAK PARSEL LİSTESİ</t>
  </si>
  <si>
    <t>104</t>
  </si>
  <si>
    <t>112</t>
  </si>
  <si>
    <t>111</t>
  </si>
  <si>
    <t>115741</t>
  </si>
  <si>
    <t>113</t>
  </si>
  <si>
    <t>103</t>
  </si>
  <si>
    <t>114</t>
  </si>
  <si>
    <t>115</t>
  </si>
  <si>
    <t>115732</t>
  </si>
  <si>
    <t>105</t>
  </si>
  <si>
    <t>115708</t>
  </si>
  <si>
    <t>115733</t>
  </si>
  <si>
    <t>106</t>
  </si>
  <si>
    <t>115699</t>
  </si>
  <si>
    <t>115715</t>
  </si>
  <si>
    <t>115720</t>
  </si>
  <si>
    <t>115723</t>
  </si>
  <si>
    <t>116</t>
  </si>
  <si>
    <t>108</t>
  </si>
  <si>
    <t>115700</t>
  </si>
  <si>
    <t>115729</t>
  </si>
  <si>
    <t>109</t>
  </si>
  <si>
    <t>115727</t>
  </si>
  <si>
    <t>115730</t>
  </si>
  <si>
    <t>110</t>
  </si>
  <si>
    <t>115731</t>
  </si>
  <si>
    <t>115716</t>
  </si>
  <si>
    <t>115736</t>
  </si>
  <si>
    <t>115734</t>
  </si>
  <si>
    <t>115709</t>
  </si>
  <si>
    <t>115739</t>
  </si>
  <si>
    <t>115701</t>
  </si>
  <si>
    <t>90</t>
  </si>
  <si>
    <t>115710</t>
  </si>
  <si>
    <t>91</t>
  </si>
  <si>
    <t>115714</t>
  </si>
  <si>
    <t>115713</t>
  </si>
  <si>
    <t>115718</t>
  </si>
  <si>
    <t>115719</t>
  </si>
  <si>
    <t>115721</t>
  </si>
  <si>
    <t>115722</t>
  </si>
  <si>
    <t>115724</t>
  </si>
  <si>
    <t>115726</t>
  </si>
  <si>
    <t>115725</t>
  </si>
  <si>
    <t>115728</t>
  </si>
  <si>
    <t>115735</t>
  </si>
  <si>
    <t>115737</t>
  </si>
  <si>
    <t>115738</t>
  </si>
  <si>
    <t>115740</t>
  </si>
  <si>
    <t>117</t>
  </si>
  <si>
    <t>118</t>
  </si>
  <si>
    <t>ANKARA İLİ GÖLBAŞI İLÇESİ GÜNALAN MAHALLESİNDE 
UYGULAMA ALANI DIŞINA ÇIKARILACAK PARSEL LİSTESİ</t>
  </si>
  <si>
    <t>115766</t>
  </si>
  <si>
    <t>115752</t>
  </si>
  <si>
    <t>55</t>
  </si>
  <si>
    <t>115761</t>
  </si>
  <si>
    <t>115760</t>
  </si>
  <si>
    <t>ANKARA İLİ GÖLBAŞI İLÇESİ GÖKÇEHÖYÜK MAHALLESİNDE
 UYGULAMA ALANI DIŞINA ÇIKARILACAK PARSEL LİSTESİ</t>
  </si>
  <si>
    <t>1A</t>
  </si>
  <si>
    <t>1B</t>
  </si>
  <si>
    <t>ANKARA İLİ GÖLBAŞI İLÇESİ BEZİRHANE KÖYÜNDE UYGULAMA ALANI DIŞINA 
ÇIKARILACAK PARSEL LİSTESİ</t>
  </si>
  <si>
    <t>116637</t>
  </si>
  <si>
    <t>116781</t>
  </si>
  <si>
    <t>116627</t>
  </si>
  <si>
    <t>116762</t>
  </si>
  <si>
    <t>116705</t>
  </si>
  <si>
    <t>116764</t>
  </si>
  <si>
    <t>116766</t>
  </si>
  <si>
    <t>116761</t>
  </si>
  <si>
    <t>53</t>
  </si>
  <si>
    <t>116763</t>
  </si>
  <si>
    <t>116641</t>
  </si>
  <si>
    <t>116782</t>
  </si>
  <si>
    <t>116707</t>
  </si>
  <si>
    <t>116699</t>
  </si>
  <si>
    <t>54</t>
  </si>
  <si>
    <t>116775</t>
  </si>
  <si>
    <t>116649</t>
  </si>
  <si>
    <t>116783</t>
  </si>
  <si>
    <t>119</t>
  </si>
  <si>
    <t>116713</t>
  </si>
  <si>
    <t>116794</t>
  </si>
  <si>
    <t>116650</t>
  </si>
  <si>
    <t>116784</t>
  </si>
  <si>
    <t>116716</t>
  </si>
  <si>
    <t>56</t>
  </si>
  <si>
    <t>116791</t>
  </si>
  <si>
    <t>116796</t>
  </si>
  <si>
    <t>116651</t>
  </si>
  <si>
    <t>116785</t>
  </si>
  <si>
    <t>116767</t>
  </si>
  <si>
    <t>116717</t>
  </si>
  <si>
    <t>44</t>
  </si>
  <si>
    <t>57</t>
  </si>
  <si>
    <t>116652</t>
  </si>
  <si>
    <t>116786</t>
  </si>
  <si>
    <t>116772</t>
  </si>
  <si>
    <t>116718</t>
  </si>
  <si>
    <t>116684</t>
  </si>
  <si>
    <t>116787</t>
  </si>
  <si>
    <t>116773</t>
  </si>
  <si>
    <t>116719</t>
  </si>
  <si>
    <t>59</t>
  </si>
  <si>
    <t>70</t>
  </si>
  <si>
    <t>92</t>
  </si>
  <si>
    <t>116704</t>
  </si>
  <si>
    <t>116788</t>
  </si>
  <si>
    <t>120</t>
  </si>
  <si>
    <t>116774</t>
  </si>
  <si>
    <t>116722</t>
  </si>
  <si>
    <t>116677</t>
  </si>
  <si>
    <t>45</t>
  </si>
  <si>
    <t>116789</t>
  </si>
  <si>
    <t>121</t>
  </si>
  <si>
    <t>116723</t>
  </si>
  <si>
    <t>116683</t>
  </si>
  <si>
    <t>116706</t>
  </si>
  <si>
    <t>123</t>
  </si>
  <si>
    <t>116776</t>
  </si>
  <si>
    <t>116724</t>
  </si>
  <si>
    <t>116792</t>
  </si>
  <si>
    <t>124</t>
  </si>
  <si>
    <t>116778</t>
  </si>
  <si>
    <t>116725</t>
  </si>
  <si>
    <t>46</t>
  </si>
  <si>
    <t>116709</t>
  </si>
  <si>
    <t>125</t>
  </si>
  <si>
    <t>116779</t>
  </si>
  <si>
    <t>116726</t>
  </si>
  <si>
    <t>116698</t>
  </si>
  <si>
    <t>47</t>
  </si>
  <si>
    <t>116710</t>
  </si>
  <si>
    <t>116727</t>
  </si>
  <si>
    <t>116711</t>
  </si>
  <si>
    <t>116797</t>
  </si>
  <si>
    <t>116728</t>
  </si>
  <si>
    <t>116712</t>
  </si>
  <si>
    <t>116798</t>
  </si>
  <si>
    <t>116730</t>
  </si>
  <si>
    <t>48</t>
  </si>
  <si>
    <t>116714</t>
  </si>
  <si>
    <t>49</t>
  </si>
  <si>
    <t>116715</t>
  </si>
  <si>
    <t>116720</t>
  </si>
  <si>
    <t>116721</t>
  </si>
  <si>
    <t>116701</t>
  </si>
  <si>
    <t>60</t>
  </si>
  <si>
    <t>61</t>
  </si>
  <si>
    <t>116729</t>
  </si>
  <si>
    <t>116623</t>
  </si>
  <si>
    <t>63</t>
  </si>
  <si>
    <t>83</t>
  </si>
  <si>
    <t>64</t>
  </si>
  <si>
    <t>65</t>
  </si>
  <si>
    <t>116765</t>
  </si>
  <si>
    <t>66</t>
  </si>
  <si>
    <t>67</t>
  </si>
  <si>
    <t>69</t>
  </si>
  <si>
    <t>116770</t>
  </si>
  <si>
    <t>116771</t>
  </si>
  <si>
    <t>50</t>
  </si>
  <si>
    <t>116777</t>
  </si>
  <si>
    <t>51</t>
  </si>
  <si>
    <t>116780</t>
  </si>
  <si>
    <t>52</t>
  </si>
  <si>
    <t>KARS</t>
  </si>
  <si>
    <t>ALACA</t>
  </si>
  <si>
    <t>AYAKGEDİKLER</t>
  </si>
  <si>
    <t>BAŞGEDİKLER</t>
  </si>
  <si>
    <t>BAYRAKTAR</t>
  </si>
  <si>
    <t>BEKLER</t>
  </si>
  <si>
    <t>BÜYÜKAKÜZÜM</t>
  </si>
  <si>
    <t>ESENKENT</t>
  </si>
  <si>
    <t>HAMZAGEREK</t>
  </si>
  <si>
    <t>KÜLVERENKOZLUCA</t>
  </si>
  <si>
    <t>KÜÇÜKPİRVELİ</t>
  </si>
  <si>
    <t>SOYLU</t>
  </si>
  <si>
    <t>SÖĞÜTLÜ</t>
  </si>
  <si>
    <t>TAZEKENT</t>
  </si>
  <si>
    <t>OĞUZLU</t>
  </si>
  <si>
    <t>ORTAGEDİKLER</t>
  </si>
  <si>
    <t>ÜÇBÖLÜK</t>
  </si>
  <si>
    <t>YAĞIKESEN</t>
  </si>
  <si>
    <t>YALÇINLAR</t>
  </si>
  <si>
    <t>YILANLI</t>
  </si>
  <si>
    <t>2013/4790</t>
  </si>
  <si>
    <t>AKKAYA</t>
  </si>
  <si>
    <t>BÜYÜKPİRVELİ</t>
  </si>
  <si>
    <t>CAMUŞLU</t>
  </si>
  <si>
    <t>DURAKLI</t>
  </si>
  <si>
    <t>GEÇİTKÖY</t>
  </si>
  <si>
    <t>İNCEDERE</t>
  </si>
  <si>
    <t>KAYAKÖPRÜ</t>
  </si>
  <si>
    <t>KÜREKDERE</t>
  </si>
  <si>
    <t>KÜÇÜKAKÜZÜM</t>
  </si>
  <si>
    <t>ŞAHNALAR</t>
  </si>
  <si>
    <t>DİGOR</t>
  </si>
  <si>
    <t>ALEM</t>
  </si>
  <si>
    <t>BACALI</t>
  </si>
  <si>
    <t>ÇATAK</t>
  </si>
  <si>
    <t>DÜZGEÇİT</t>
  </si>
  <si>
    <t>HİSARÖNÜ</t>
  </si>
  <si>
    <t>KARABAĞ</t>
  </si>
  <si>
    <t>KİLİTTAŞI</t>
  </si>
  <si>
    <t>ŞENOL</t>
  </si>
  <si>
    <t>ARPAÇAY</t>
  </si>
  <si>
    <t>AKÇAKALE</t>
  </si>
  <si>
    <t>BÜYÜKÇATMA</t>
  </si>
  <si>
    <t>CARCIOĞLU</t>
  </si>
  <si>
    <t>GEDİKSATILMIŞ</t>
  </si>
  <si>
    <t>KARAURGAN</t>
  </si>
  <si>
    <t>KUYUCUK</t>
  </si>
  <si>
    <t>HARMANLI</t>
  </si>
  <si>
    <t>SUSUZ</t>
  </si>
  <si>
    <t>Hadırlı Mahallesi</t>
  </si>
  <si>
    <t>Koyuncu</t>
  </si>
  <si>
    <t>Salmanbeyli</t>
  </si>
  <si>
    <t>Bitlis</t>
  </si>
  <si>
    <t>Ahlat</t>
  </si>
  <si>
    <t>Alakır Köyü</t>
  </si>
  <si>
    <t>Burcukaya Köyü</t>
  </si>
  <si>
    <t>Güzelsu Köyü</t>
  </si>
  <si>
    <t>Kınalıkoç Köyü</t>
  </si>
  <si>
    <t>Sakaköy Köyü</t>
  </si>
  <si>
    <t>Serinbayır Köyü</t>
  </si>
  <si>
    <t>Seyrantepe Köyü</t>
  </si>
  <si>
    <t>Taşharman Köyü</t>
  </si>
  <si>
    <t>Yeniköprü Köyü</t>
  </si>
  <si>
    <t>Ovakışla Beldesi</t>
  </si>
  <si>
    <t>Aşağıkolbaşı</t>
  </si>
  <si>
    <t>Değirmenköy</t>
  </si>
  <si>
    <t>Gölbaşı Beldesi</t>
  </si>
  <si>
    <t>Günkırı Beldesi</t>
  </si>
  <si>
    <t>Güzelli</t>
  </si>
  <si>
    <t>Özkavak</t>
  </si>
  <si>
    <t>Sütderesi</t>
  </si>
  <si>
    <t>Taşüstü</t>
  </si>
  <si>
    <t>Adabağ</t>
  </si>
  <si>
    <t>Sarıkum</t>
  </si>
  <si>
    <t>Aşağısüphan</t>
  </si>
  <si>
    <t>Aygırgölü</t>
  </si>
  <si>
    <t>Erikbağı</t>
  </si>
  <si>
    <t>Yolçatı</t>
  </si>
  <si>
    <t>Yukarısüphan</t>
  </si>
  <si>
    <t>Adilcevaz</t>
  </si>
  <si>
    <t>Güroymak</t>
  </si>
  <si>
    <t>Tatvan</t>
  </si>
  <si>
    <t>Runguçpaşa Mahallesi</t>
  </si>
  <si>
    <t>Pınarcık</t>
  </si>
  <si>
    <t>DİYARBAKIR  İLİ MERKEZ İLÇESİ YAYTAŞ  KÖYÜNDE  UYGULAMA ALANI DIŞINA ÇIKARILACAK PARSEL LİSTESİ</t>
  </si>
  <si>
    <t>S. NO</t>
  </si>
  <si>
    <t xml:space="preserve">PARSEL </t>
  </si>
  <si>
    <t>101/16</t>
  </si>
  <si>
    <t>121/7</t>
  </si>
  <si>
    <t>138/4</t>
  </si>
  <si>
    <t>149/8</t>
  </si>
  <si>
    <t>129/1</t>
  </si>
  <si>
    <t>124/2</t>
  </si>
  <si>
    <t>101/17</t>
  </si>
  <si>
    <t>121/8</t>
  </si>
  <si>
    <t>139/1</t>
  </si>
  <si>
    <t>149/9</t>
  </si>
  <si>
    <t>129/2</t>
  </si>
  <si>
    <t>124/3</t>
  </si>
  <si>
    <t>101/18</t>
  </si>
  <si>
    <t>121/9</t>
  </si>
  <si>
    <t>139/2</t>
  </si>
  <si>
    <t>150/1</t>
  </si>
  <si>
    <t>129/3</t>
  </si>
  <si>
    <t>104/1</t>
  </si>
  <si>
    <t>101/22</t>
  </si>
  <si>
    <t>145/1</t>
  </si>
  <si>
    <t>139/3</t>
  </si>
  <si>
    <t>150/2</t>
  </si>
  <si>
    <t>129/4</t>
  </si>
  <si>
    <t>104/10</t>
  </si>
  <si>
    <t>104/13</t>
  </si>
  <si>
    <t>101/23</t>
  </si>
  <si>
    <t>145/2</t>
  </si>
  <si>
    <t>139/4</t>
  </si>
  <si>
    <t>151/1</t>
  </si>
  <si>
    <t>130/1</t>
  </si>
  <si>
    <t>117/2</t>
  </si>
  <si>
    <t>104/14</t>
  </si>
  <si>
    <t>101/24</t>
  </si>
  <si>
    <t>140/7</t>
  </si>
  <si>
    <t>139/5</t>
  </si>
  <si>
    <t>151/2</t>
  </si>
  <si>
    <t>131/1</t>
  </si>
  <si>
    <t>117/3</t>
  </si>
  <si>
    <t>104/15</t>
  </si>
  <si>
    <t>101/25</t>
  </si>
  <si>
    <t>140/8</t>
  </si>
  <si>
    <t>140/1</t>
  </si>
  <si>
    <t>151/3</t>
  </si>
  <si>
    <t>131/2</t>
  </si>
  <si>
    <t>117/4</t>
  </si>
  <si>
    <t>104/16</t>
  </si>
  <si>
    <t>101/26</t>
  </si>
  <si>
    <t>140/9</t>
  </si>
  <si>
    <t>140/10</t>
  </si>
  <si>
    <t>151/4</t>
  </si>
  <si>
    <t>131/3</t>
  </si>
  <si>
    <t>121/10</t>
  </si>
  <si>
    <t>101/27</t>
  </si>
  <si>
    <t>104/2</t>
  </si>
  <si>
    <t>141/1</t>
  </si>
  <si>
    <t>140/2</t>
  </si>
  <si>
    <t>152/1</t>
  </si>
  <si>
    <t>132/1</t>
  </si>
  <si>
    <t>121/11</t>
  </si>
  <si>
    <t>121/28</t>
  </si>
  <si>
    <t>101/28</t>
  </si>
  <si>
    <t>104/3</t>
  </si>
  <si>
    <t>141/2</t>
  </si>
  <si>
    <t>140/3</t>
  </si>
  <si>
    <t>152/2</t>
  </si>
  <si>
    <t>132/2</t>
  </si>
  <si>
    <t>121/18</t>
  </si>
  <si>
    <t>101/29</t>
  </si>
  <si>
    <t>104/6</t>
  </si>
  <si>
    <t>110/8</t>
  </si>
  <si>
    <t>141/3</t>
  </si>
  <si>
    <t>140/4</t>
  </si>
  <si>
    <t>152/3</t>
  </si>
  <si>
    <t>133/1</t>
  </si>
  <si>
    <t>105/5</t>
  </si>
  <si>
    <t>101/3</t>
  </si>
  <si>
    <t>104/7</t>
  </si>
  <si>
    <t>111/1</t>
  </si>
  <si>
    <t>141/4</t>
  </si>
  <si>
    <t>140/5</t>
  </si>
  <si>
    <t>152/4</t>
  </si>
  <si>
    <t>133/2</t>
  </si>
  <si>
    <t>105/6</t>
  </si>
  <si>
    <t>101/4</t>
  </si>
  <si>
    <t>107/10</t>
  </si>
  <si>
    <t>111/10</t>
  </si>
  <si>
    <t>141/5</t>
  </si>
  <si>
    <t>140/6</t>
  </si>
  <si>
    <t>153/1</t>
  </si>
  <si>
    <t>133/3</t>
  </si>
  <si>
    <t>105/7</t>
  </si>
  <si>
    <t>101/5</t>
  </si>
  <si>
    <t>107/2</t>
  </si>
  <si>
    <t>111/11</t>
  </si>
  <si>
    <t>141/6</t>
  </si>
  <si>
    <t>143/1</t>
  </si>
  <si>
    <t>153/2</t>
  </si>
  <si>
    <t>133/4</t>
  </si>
  <si>
    <t>105/8</t>
  </si>
  <si>
    <t>101/6</t>
  </si>
  <si>
    <t>107/3</t>
  </si>
  <si>
    <t>111/2</t>
  </si>
  <si>
    <t>141/7</t>
  </si>
  <si>
    <t>144/5</t>
  </si>
  <si>
    <t>153/3</t>
  </si>
  <si>
    <t>116/1</t>
  </si>
  <si>
    <t>145/3</t>
  </si>
  <si>
    <t>101/7</t>
  </si>
  <si>
    <t>107/7</t>
  </si>
  <si>
    <t>111/4</t>
  </si>
  <si>
    <t>141/8</t>
  </si>
  <si>
    <t>147/2</t>
  </si>
  <si>
    <t>154/1</t>
  </si>
  <si>
    <t>116/10</t>
  </si>
  <si>
    <t>147/1</t>
  </si>
  <si>
    <t>101/8</t>
  </si>
  <si>
    <t>107/8</t>
  </si>
  <si>
    <t>111/8</t>
  </si>
  <si>
    <t>142/1</t>
  </si>
  <si>
    <t>147/20</t>
  </si>
  <si>
    <t>155/1</t>
  </si>
  <si>
    <t>116/11</t>
  </si>
  <si>
    <t>114/9</t>
  </si>
  <si>
    <t>101/9</t>
  </si>
  <si>
    <t>107/9</t>
  </si>
  <si>
    <t>111/9</t>
  </si>
  <si>
    <t>142/2</t>
  </si>
  <si>
    <t>147/21</t>
  </si>
  <si>
    <t>156/1</t>
  </si>
  <si>
    <t>116/14</t>
  </si>
  <si>
    <t>115/1</t>
  </si>
  <si>
    <t>102/1</t>
  </si>
  <si>
    <t>109/1</t>
  </si>
  <si>
    <t>113/11</t>
  </si>
  <si>
    <t>137/1</t>
  </si>
  <si>
    <t>147/22</t>
  </si>
  <si>
    <t>157/1</t>
  </si>
  <si>
    <t>116/2</t>
  </si>
  <si>
    <t>115/13</t>
  </si>
  <si>
    <t>102/2</t>
  </si>
  <si>
    <t>109/10</t>
  </si>
  <si>
    <t>113/12</t>
  </si>
  <si>
    <t>137/4</t>
  </si>
  <si>
    <t>147/23</t>
  </si>
  <si>
    <t>158/1</t>
  </si>
  <si>
    <t>116/3</t>
  </si>
  <si>
    <t>115/14</t>
  </si>
  <si>
    <t>102/3</t>
  </si>
  <si>
    <t>109/2</t>
  </si>
  <si>
    <t>113/13</t>
  </si>
  <si>
    <t>134/7</t>
  </si>
  <si>
    <t>147/24</t>
  </si>
  <si>
    <t>159/1</t>
  </si>
  <si>
    <t>116/6</t>
  </si>
  <si>
    <t>115/15</t>
  </si>
  <si>
    <t>102/4</t>
  </si>
  <si>
    <t>109/3</t>
  </si>
  <si>
    <t>113/14</t>
  </si>
  <si>
    <t>135/12</t>
  </si>
  <si>
    <t>147/25</t>
  </si>
  <si>
    <t>159/2</t>
  </si>
  <si>
    <t>116/7</t>
  </si>
  <si>
    <t>121/19</t>
  </si>
  <si>
    <t>102/5</t>
  </si>
  <si>
    <t>109/4</t>
  </si>
  <si>
    <t>113/15</t>
  </si>
  <si>
    <t>135/2</t>
  </si>
  <si>
    <t>147/3</t>
  </si>
  <si>
    <t>159/3</t>
  </si>
  <si>
    <t>117/1</t>
  </si>
  <si>
    <t>121/20</t>
  </si>
  <si>
    <t>102/6</t>
  </si>
  <si>
    <t>109/9</t>
  </si>
  <si>
    <t>113/7</t>
  </si>
  <si>
    <t>135/3</t>
  </si>
  <si>
    <t>147/4</t>
  </si>
  <si>
    <t>160/10</t>
  </si>
  <si>
    <t>134/10</t>
  </si>
  <si>
    <t>121/23</t>
  </si>
  <si>
    <t>102/7</t>
  </si>
  <si>
    <t>110/11</t>
  </si>
  <si>
    <t>114/6</t>
  </si>
  <si>
    <t>135/4</t>
  </si>
  <si>
    <t>147/5</t>
  </si>
  <si>
    <t>160/2</t>
  </si>
  <si>
    <t>115/17</t>
  </si>
  <si>
    <t>121/24</t>
  </si>
  <si>
    <t>102/8</t>
  </si>
  <si>
    <t>110/12</t>
  </si>
  <si>
    <t>114/7</t>
  </si>
  <si>
    <t>135/5</t>
  </si>
  <si>
    <t>148/1</t>
  </si>
  <si>
    <t>160/3</t>
  </si>
  <si>
    <t>115/19</t>
  </si>
  <si>
    <t>121/25</t>
  </si>
  <si>
    <t>102/9</t>
  </si>
  <si>
    <t>134/11</t>
  </si>
  <si>
    <t>114/8</t>
  </si>
  <si>
    <t>135/6</t>
  </si>
  <si>
    <t>148/10</t>
  </si>
  <si>
    <t>160/4</t>
  </si>
  <si>
    <t>115/20</t>
  </si>
  <si>
    <t>121/26</t>
  </si>
  <si>
    <t>102/10</t>
  </si>
  <si>
    <t>134/14</t>
  </si>
  <si>
    <t>135/7</t>
  </si>
  <si>
    <t>148/2</t>
  </si>
  <si>
    <t>160/7</t>
  </si>
  <si>
    <t>115/22</t>
  </si>
  <si>
    <t>121/27</t>
  </si>
  <si>
    <t>103/7</t>
  </si>
  <si>
    <t>134/5</t>
  </si>
  <si>
    <t>135/8</t>
  </si>
  <si>
    <t>148/3</t>
  </si>
  <si>
    <t>160/8</t>
  </si>
  <si>
    <t>115/3</t>
  </si>
  <si>
    <t>105/9</t>
  </si>
  <si>
    <t>103/8</t>
  </si>
  <si>
    <t>134/6</t>
  </si>
  <si>
    <t>135/9</t>
  </si>
  <si>
    <t>148/5</t>
  </si>
  <si>
    <t>160/9</t>
  </si>
  <si>
    <t>115/4</t>
  </si>
  <si>
    <t>106/1</t>
  </si>
  <si>
    <t>104/8</t>
  </si>
  <si>
    <t>136/1</t>
  </si>
  <si>
    <t>148/6</t>
  </si>
  <si>
    <t>161/1</t>
  </si>
  <si>
    <t>115/5</t>
  </si>
  <si>
    <t>106/2</t>
  </si>
  <si>
    <t>104/9</t>
  </si>
  <si>
    <t>136/2</t>
  </si>
  <si>
    <t>148/7</t>
  </si>
  <si>
    <t>162/1</t>
  </si>
  <si>
    <t>115/6</t>
  </si>
  <si>
    <t>106/3</t>
  </si>
  <si>
    <t>105/10</t>
  </si>
  <si>
    <t>136/3</t>
  </si>
  <si>
    <t>148/8</t>
  </si>
  <si>
    <t>162/2</t>
  </si>
  <si>
    <t>115/7</t>
  </si>
  <si>
    <t>106/4</t>
  </si>
  <si>
    <t>105/11</t>
  </si>
  <si>
    <t>136/4</t>
  </si>
  <si>
    <t>148/9</t>
  </si>
  <si>
    <t>124/4</t>
  </si>
  <si>
    <t>115/16</t>
  </si>
  <si>
    <t>106/5</t>
  </si>
  <si>
    <t>105/12</t>
  </si>
  <si>
    <t>136/5</t>
  </si>
  <si>
    <t>149/10</t>
  </si>
  <si>
    <t>124/5</t>
  </si>
  <si>
    <t>121/29</t>
  </si>
  <si>
    <t>106/6</t>
  </si>
  <si>
    <t>105/16</t>
  </si>
  <si>
    <t>136/6</t>
  </si>
  <si>
    <t>149/11</t>
  </si>
  <si>
    <t>125/1</t>
  </si>
  <si>
    <t>121/30</t>
  </si>
  <si>
    <t>107/1</t>
  </si>
  <si>
    <t>105/17</t>
  </si>
  <si>
    <t>136/7</t>
  </si>
  <si>
    <t>149/12</t>
  </si>
  <si>
    <t>125/2</t>
  </si>
  <si>
    <t>121/6</t>
  </si>
  <si>
    <t>133/6</t>
  </si>
  <si>
    <t>105/18</t>
  </si>
  <si>
    <t>137/5</t>
  </si>
  <si>
    <t>149/13</t>
  </si>
  <si>
    <t>125/7</t>
  </si>
  <si>
    <t>134/1</t>
  </si>
  <si>
    <t>105/19</t>
  </si>
  <si>
    <t>137/6</t>
  </si>
  <si>
    <t>149/14</t>
  </si>
  <si>
    <t>126/3</t>
  </si>
  <si>
    <t>133/5</t>
  </si>
  <si>
    <t>105/4</t>
  </si>
  <si>
    <t>137/7</t>
  </si>
  <si>
    <t>149/15</t>
  </si>
  <si>
    <t>127/1</t>
  </si>
  <si>
    <t>122/7</t>
  </si>
  <si>
    <t>101/10</t>
  </si>
  <si>
    <t>137/8</t>
  </si>
  <si>
    <t>149/16</t>
  </si>
  <si>
    <t>127/2</t>
  </si>
  <si>
    <t>123/3</t>
  </si>
  <si>
    <t>123/1</t>
  </si>
  <si>
    <t>101/11</t>
  </si>
  <si>
    <t>137/9</t>
  </si>
  <si>
    <t>149/3</t>
  </si>
  <si>
    <t>127/3</t>
  </si>
  <si>
    <t>123/4</t>
  </si>
  <si>
    <t>123/2</t>
  </si>
  <si>
    <t>101/13</t>
  </si>
  <si>
    <t>138/1</t>
  </si>
  <si>
    <t>149/4</t>
  </si>
  <si>
    <t>127/4</t>
  </si>
  <si>
    <t>123/7</t>
  </si>
  <si>
    <t>101/14</t>
  </si>
  <si>
    <t>121/31</t>
  </si>
  <si>
    <t>138/2</t>
  </si>
  <si>
    <t>149/5</t>
  </si>
  <si>
    <t>128/1</t>
  </si>
  <si>
    <t>123/8</t>
  </si>
  <si>
    <t>101/15</t>
  </si>
  <si>
    <t>138/3</t>
  </si>
  <si>
    <t>149/6</t>
  </si>
  <si>
    <t>128/2</t>
  </si>
  <si>
    <t>124/1</t>
  </si>
  <si>
    <t>DİYARBAKIR  İLİ MERKEZ İLÇESİ DÖKMETAŞ  KÖYÜNDE  UYGULAMA ALANI DIŞINA ÇIKARILACAK PARSEL LİSTESİ</t>
  </si>
  <si>
    <t>DİYARBAKIR  İLİ MERKEZ İLÇESİ GEVANDERE  KÖYÜNDE  UYGULAMA ALANI DIŞINA ÇIKARILACAK PARSEL LİSTESİ</t>
  </si>
  <si>
    <t>DİYARBAKIR  İLİ MERKEZ İLÇESİ GÖZALAN  KÖYÜNDE  UYGULAMA ALANI DIŞINA ÇIKARILACAK PARSEL LİSTESİ</t>
  </si>
  <si>
    <t>DİYARBAKIR  İLİ MERKEZ İLÇESİ KAVAKLIBAĞ KÖYÜ  UYGULAMA ALANI DIŞINA ÇIKARILACAK PARSEL LİSTESİ</t>
  </si>
  <si>
    <t>123/b</t>
  </si>
  <si>
    <t>233/b</t>
  </si>
  <si>
    <t>DİYARBAKIR  İLİ MERKEZ  İLÇESİ ÖZEKLİ KÖYÜ UYGULAMA ALANI DIŞINA ÇIKARILACAK PARSEL LİSTESİ</t>
  </si>
  <si>
    <t>101/2</t>
  </si>
  <si>
    <t>101/1</t>
  </si>
  <si>
    <t>103/1</t>
  </si>
  <si>
    <t xml:space="preserve">DİYARBAKIR  İLİ MERKEZ İLÇESİ GÖZALAN  KÖYÜNDE  UYGULAMA ALANI DIŞINA ÇIKARILACAK PARSEL LİSTESİ
</t>
  </si>
  <si>
    <t>311/b</t>
  </si>
  <si>
    <t>104/4</t>
  </si>
  <si>
    <t>313/b</t>
  </si>
  <si>
    <t>105/1</t>
  </si>
  <si>
    <t>105/2</t>
  </si>
  <si>
    <t>105/3</t>
  </si>
  <si>
    <t>DİYARBAKIR  İLİ  MERKEZ İLÇESİ YOLBOYU KÖYÜNDE  UYGULAMA ALANI DIŞINA ÇIKARILACAK PARSEL LİSTESİ</t>
  </si>
  <si>
    <t>DİYARBAKIR  İLİ MERKEZ İLÇESİ KÜÇÜKAKÖREN KÖYÜ  UYGULAMA ALANI DIŞINA ÇIKARILACAK PARSEL LİSTESİ</t>
  </si>
  <si>
    <t>DİYARBAKIR  İLİ KOCAKÖY İLÇESİ BOZBAĞLAR KÖYÜ UYGULAMA ALANI DIŞINA ÇIKARILACAK PARSEL LİSTESİ</t>
  </si>
  <si>
    <t>145/b</t>
  </si>
  <si>
    <t>146/b</t>
  </si>
  <si>
    <t>147/b</t>
  </si>
  <si>
    <t>DİYARBAKIR  İLİ KOCAKÖY İLÇESİ ÇAYTEPE KÖYÜ UYGULAMA ALANI DIŞINA ÇIKARILACAK PARSEL LİSTESİ</t>
  </si>
  <si>
    <t>14/b</t>
  </si>
  <si>
    <t>DİYARBAKIR  İLİ BİSMİL İLÇESİ KÖSELİ  KÖYÜNDE  UYGULAMA ALANI DIŞINA ÇIKARILACAK PARSEL LİSTESİ</t>
  </si>
  <si>
    <t>DİYARBAKIR  İLİ BİSMİL İLÇESİ AMBAR  KÖYÜNDE  UYGULAMA ALANI DIŞINA ÇIKARILACAK PARSEL LİSTESİ</t>
  </si>
  <si>
    <t>52/b</t>
  </si>
  <si>
    <t>70/b</t>
  </si>
  <si>
    <t>53/b</t>
  </si>
  <si>
    <t>72/b</t>
  </si>
  <si>
    <t>54/b</t>
  </si>
  <si>
    <t>82/b</t>
  </si>
  <si>
    <t>55/b</t>
  </si>
  <si>
    <t>56/b</t>
  </si>
  <si>
    <t>57/b</t>
  </si>
  <si>
    <t>61/b</t>
  </si>
  <si>
    <t>62/b</t>
  </si>
  <si>
    <t>63/b</t>
  </si>
  <si>
    <t xml:space="preserve">Diyarbakır </t>
  </si>
  <si>
    <t>Köseli Köyü (Ekli Parseller)</t>
  </si>
  <si>
    <t>Ambar Köyü (Ekli Parseller)</t>
  </si>
  <si>
    <t>Yeşilova Köyü</t>
  </si>
  <si>
    <t>Bozbağlar (Ekli Parseller)</t>
  </si>
  <si>
    <t>Çaytepe (Ekli Parseller)</t>
  </si>
  <si>
    <t>Kavaklıbağ (Ekli Parseller)</t>
  </si>
  <si>
    <t>Özekli (Ekli Parseller)</t>
  </si>
  <si>
    <t>Küçükakören (Ekli Parseller)</t>
  </si>
  <si>
    <t>Gevandere Köyü (Ekli Parseller)</t>
  </si>
  <si>
    <t>Gözalan Köyü (Ekli Parseller)</t>
  </si>
  <si>
    <t>Yaytaş Köyü (Ekli Parseller)</t>
  </si>
  <si>
    <t xml:space="preserve"> Dökmetaş Köyü   (Ekli Parseller)</t>
  </si>
  <si>
    <t>Yolboyu Köyü (Ekli Parseller)</t>
  </si>
  <si>
    <t>Cumhuriyet Köyü (Ekli Parseller)</t>
  </si>
  <si>
    <t>Cücük Köyü (Ekli Parseller)</t>
  </si>
  <si>
    <t>2013/4976</t>
  </si>
  <si>
    <t>Akçatarla</t>
  </si>
  <si>
    <t>Çağlar</t>
  </si>
  <si>
    <t>Çatalözü</t>
  </si>
  <si>
    <t>MARDİN İLİ NUSAYBİN İLÇESİ AKÇATARLA  KÖYÜNDE  UYGULAMA ALANI DIŞINA ÇIKARILACAK PARSEL LİSTESİ</t>
  </si>
  <si>
    <t>MARDİN İLİ NUSAYBİN İLÇESİ ÇATALÖZÜ  KÖYÜNDE  UYGULAMA ALANI DIŞINA ÇIKARILACAK PARSEL LİSTESİ</t>
  </si>
  <si>
    <t>MARDİN İLİ NUSAYBİN İLÇESİ ÇAĞLAR  KÖYÜNDE  UYGULAMA ALANI DIŞINA ÇIKARILACAK PARSEL LİSTESİ</t>
  </si>
  <si>
    <t>KİLİS İLİ MERKEZ İLÇESİ ACAR KÖYÜ UYGULAMA ALANI DIŞINA ÇIKAN PARSELLER LİSTESİ</t>
  </si>
  <si>
    <t>Goncalı</t>
  </si>
  <si>
    <t>Çiftevi Beldesi</t>
  </si>
  <si>
    <t>Çaybaşı Mah.</t>
  </si>
  <si>
    <t>Gedik Mah.</t>
  </si>
  <si>
    <t>Gürsu Mah.</t>
  </si>
  <si>
    <t>Yalnızbağ Mah.</t>
  </si>
  <si>
    <t>Acar</t>
  </si>
  <si>
    <t>Ekinveren</t>
  </si>
  <si>
    <t>Gündoğan</t>
  </si>
  <si>
    <t>Güzelce</t>
  </si>
  <si>
    <t>Hotoğlu</t>
  </si>
  <si>
    <t>Kavunluk</t>
  </si>
  <si>
    <t>Koçaklar</t>
  </si>
  <si>
    <t>Tınazdere</t>
  </si>
  <si>
    <t>Uğurova</t>
  </si>
  <si>
    <t>Bayramlı</t>
  </si>
  <si>
    <t>Büyükşahinbey Beldesi</t>
  </si>
  <si>
    <t>Yağdöver</t>
  </si>
  <si>
    <t>Akgedik</t>
  </si>
  <si>
    <t>Bolatlı</t>
  </si>
  <si>
    <t>Çamtepe</t>
  </si>
  <si>
    <t>Dadalı Köyü</t>
  </si>
  <si>
    <t>Zeytinlik:27
İncir:25
Bağ:13</t>
  </si>
  <si>
    <t>Zeytinlik:28
İncir:25</t>
  </si>
  <si>
    <t>Zeytinlik:25
İncir:23</t>
  </si>
  <si>
    <t>Aşağıküpkıran</t>
  </si>
  <si>
    <t>Kumlugeçit</t>
  </si>
  <si>
    <t>Ballıbostan</t>
  </si>
  <si>
    <t>Çakıroba</t>
  </si>
  <si>
    <t>Bezirhane</t>
  </si>
  <si>
    <t>Özbaşı</t>
  </si>
  <si>
    <t>Eskiharman</t>
  </si>
  <si>
    <t>Yakınca</t>
  </si>
  <si>
    <t>Yolluyazı</t>
  </si>
  <si>
    <t>Patnos</t>
  </si>
  <si>
    <t>Hamur</t>
  </si>
  <si>
    <t>Değirmendüzü</t>
  </si>
  <si>
    <t>Doğansu</t>
  </si>
  <si>
    <t>Yukarıgöçmez</t>
  </si>
  <si>
    <t>Adımova</t>
  </si>
  <si>
    <t>Antalya</t>
  </si>
  <si>
    <t>Başköy</t>
  </si>
  <si>
    <t>Kirişçiler</t>
  </si>
  <si>
    <t>Serik</t>
  </si>
  <si>
    <t>Aksu</t>
  </si>
  <si>
    <t>Yukarıkocayatak</t>
  </si>
  <si>
    <t>Topallı</t>
  </si>
  <si>
    <t>Tahtalı</t>
  </si>
  <si>
    <t>Dörtağaç</t>
  </si>
  <si>
    <t>Yalnızçamlar</t>
  </si>
  <si>
    <t>Mutki</t>
  </si>
  <si>
    <t>Küllüce</t>
  </si>
  <si>
    <t>Benekli</t>
  </si>
  <si>
    <t>Çayırönü</t>
  </si>
  <si>
    <t>Örenlik</t>
  </si>
  <si>
    <t>Yumurtatepe</t>
  </si>
  <si>
    <t>Kıyıdüzü</t>
  </si>
  <si>
    <t>Beyköy</t>
  </si>
  <si>
    <t>İbrahim</t>
  </si>
  <si>
    <t>Hışır</t>
  </si>
  <si>
    <t>Bozdoğan</t>
  </si>
  <si>
    <t>Dere Mahallesi</t>
  </si>
  <si>
    <t>Hınıs</t>
  </si>
  <si>
    <t>Akçamelik</t>
  </si>
  <si>
    <t>Akgelin</t>
  </si>
  <si>
    <t>Bayırköy</t>
  </si>
  <si>
    <t>Beyyurdu</t>
  </si>
  <si>
    <t>Çatak</t>
  </si>
  <si>
    <t>Erence</t>
  </si>
  <si>
    <t>Göller</t>
  </si>
  <si>
    <t>Güllüçimen</t>
  </si>
  <si>
    <t>Halilçavuş</t>
  </si>
  <si>
    <t>Kızılahmet</t>
  </si>
  <si>
    <t>Kızmusa</t>
  </si>
  <si>
    <t>Mollakulaç</t>
  </si>
  <si>
    <t>Ovaçevirme</t>
  </si>
  <si>
    <t>Parmaksız</t>
  </si>
  <si>
    <t>Şehabettin</t>
  </si>
  <si>
    <t>Tellitepe</t>
  </si>
  <si>
    <t>Toprakkale</t>
  </si>
  <si>
    <t>Yelpiz</t>
  </si>
  <si>
    <t>Yeşilyazı</t>
  </si>
  <si>
    <t>Yolüstü</t>
  </si>
  <si>
    <t>Karaçoban</t>
  </si>
  <si>
    <t>Karaköprü Bel.</t>
  </si>
  <si>
    <t>Duman</t>
  </si>
  <si>
    <t>Maruf</t>
  </si>
  <si>
    <t>Molladavut</t>
  </si>
  <si>
    <t>Gökçebük</t>
  </si>
  <si>
    <t>Emrecik</t>
  </si>
  <si>
    <t>Dağdagül</t>
  </si>
  <si>
    <t>Gelinkaya</t>
  </si>
  <si>
    <t>Ocak</t>
  </si>
  <si>
    <t>Paşayurdu</t>
  </si>
  <si>
    <t>Örenşar</t>
  </si>
  <si>
    <t>Karabıyık</t>
  </si>
  <si>
    <t>Salmanıpak</t>
  </si>
  <si>
    <t>Göztepe</t>
  </si>
  <si>
    <t>Sazlıyaka</t>
  </si>
  <si>
    <t>Madenşehri</t>
  </si>
  <si>
    <t>Körfez</t>
  </si>
  <si>
    <t>Derince</t>
  </si>
  <si>
    <t>Kocaeli</t>
  </si>
  <si>
    <t>Cumaköy</t>
  </si>
  <si>
    <t>Himmetli</t>
  </si>
  <si>
    <t>Karayakuplu</t>
  </si>
  <si>
    <t>Kutluca</t>
  </si>
  <si>
    <t>Osmanlı</t>
  </si>
  <si>
    <t>Sevindikli</t>
  </si>
  <si>
    <t>Sipahiler</t>
  </si>
  <si>
    <t>Çıraklı</t>
  </si>
  <si>
    <t>Geredeli</t>
  </si>
  <si>
    <t>Karagöllü</t>
  </si>
  <si>
    <t>Kaşıkçı</t>
  </si>
  <si>
    <t>Terziler</t>
  </si>
  <si>
    <t>Toylar</t>
  </si>
  <si>
    <t>Uşak</t>
  </si>
  <si>
    <t>Bozkuş</t>
  </si>
  <si>
    <t>Bölme</t>
  </si>
  <si>
    <t>Eskisaray</t>
  </si>
  <si>
    <t>İkisaray</t>
  </si>
  <si>
    <t>Kalfa</t>
  </si>
  <si>
    <t>Kediyünü</t>
  </si>
  <si>
    <t>Muharremşah</t>
  </si>
  <si>
    <t>Ovademirler</t>
  </si>
  <si>
    <t>Van</t>
  </si>
  <si>
    <t>Edremit</t>
  </si>
  <si>
    <t>Alabayır</t>
  </si>
  <si>
    <t>Kalecik</t>
  </si>
  <si>
    <t>Kavurma</t>
  </si>
  <si>
    <t>Kevenli</t>
  </si>
  <si>
    <t>Kıratlı</t>
  </si>
  <si>
    <t>Kurubaş</t>
  </si>
  <si>
    <t>Topaktaş</t>
  </si>
  <si>
    <t>Bakacık</t>
  </si>
  <si>
    <t>Çayırbaşı</t>
  </si>
  <si>
    <t>Dilkaya</t>
  </si>
  <si>
    <t>Doğanlar</t>
  </si>
  <si>
    <t>Dönemeç</t>
  </si>
  <si>
    <t>Erler</t>
  </si>
  <si>
    <t>Satır</t>
  </si>
  <si>
    <t>Zivecik</t>
  </si>
  <si>
    <t>Boruktolu</t>
  </si>
  <si>
    <t>Çayırbağı</t>
  </si>
  <si>
    <t>Gödene</t>
  </si>
  <si>
    <t>Resil</t>
  </si>
  <si>
    <t>Ardıçlı</t>
  </si>
  <si>
    <t>Bağrıkurt</t>
  </si>
  <si>
    <t>Çandır</t>
  </si>
  <si>
    <t>Çaltı</t>
  </si>
  <si>
    <t>Dokuz</t>
  </si>
  <si>
    <t>Sarıcalar</t>
  </si>
  <si>
    <t>Sızma</t>
  </si>
  <si>
    <t>Tömek</t>
  </si>
  <si>
    <t>Almus</t>
  </si>
  <si>
    <t>Çevreli Beldesi</t>
  </si>
  <si>
    <t>Artova</t>
  </si>
  <si>
    <t>Aşağıgüçlü</t>
  </si>
  <si>
    <t>İğdir</t>
  </si>
  <si>
    <t>Çelikli</t>
  </si>
  <si>
    <t>Kunduz</t>
  </si>
  <si>
    <t>Erbaa</t>
  </si>
  <si>
    <t>Bölücek</t>
  </si>
  <si>
    <t>Bedirkale</t>
  </si>
  <si>
    <t>Günçalı</t>
  </si>
  <si>
    <t>Akın</t>
  </si>
  <si>
    <t>Kargın</t>
  </si>
  <si>
    <t>Dereağzı</t>
  </si>
  <si>
    <t>Avşarağzı</t>
  </si>
  <si>
    <t>Yatmış</t>
  </si>
  <si>
    <t>Behram</t>
  </si>
  <si>
    <t>Çamlıbel</t>
  </si>
  <si>
    <t xml:space="preserve">DİYARBAKIR İLİ EĞİL İLÇESİ DERE MAHALLESİNDE UYGULAMA ALANI İLAN EDİLECEK PARSELLER </t>
  </si>
  <si>
    <t>SIRA 
NO</t>
  </si>
  <si>
    <t>ADA 
NO</t>
  </si>
  <si>
    <t>PARSEL 
NO</t>
  </si>
  <si>
    <t>2014/5791</t>
  </si>
  <si>
    <t>ESKİŞEHİR İLİ, GÜNYÜZÜ İLÇESİ KAYAKENT BELDESİ  UYGULAMA ALANINDAN ÇIKARILACAK PARSELLER LİSTESİ</t>
  </si>
  <si>
    <t>1528</t>
  </si>
  <si>
    <t>1872</t>
  </si>
  <si>
    <t>2107</t>
  </si>
  <si>
    <t>1291</t>
  </si>
  <si>
    <t>1529</t>
  </si>
  <si>
    <t>1873</t>
  </si>
  <si>
    <t>2109</t>
  </si>
  <si>
    <t>1293</t>
  </si>
  <si>
    <t>1574</t>
  </si>
  <si>
    <t>1874</t>
  </si>
  <si>
    <t>2113</t>
  </si>
  <si>
    <t>1294</t>
  </si>
  <si>
    <t>1585</t>
  </si>
  <si>
    <t>1875</t>
  </si>
  <si>
    <t>2120</t>
  </si>
  <si>
    <t>1298</t>
  </si>
  <si>
    <t>1586</t>
  </si>
  <si>
    <t>1877</t>
  </si>
  <si>
    <t>2130</t>
  </si>
  <si>
    <t>1301</t>
  </si>
  <si>
    <t>1597</t>
  </si>
  <si>
    <t>1886</t>
  </si>
  <si>
    <t>2131</t>
  </si>
  <si>
    <t>1302</t>
  </si>
  <si>
    <t>1638</t>
  </si>
  <si>
    <t>1887</t>
  </si>
  <si>
    <t>2132</t>
  </si>
  <si>
    <t>1311</t>
  </si>
  <si>
    <t>1645</t>
  </si>
  <si>
    <t>1888</t>
  </si>
  <si>
    <t>2133</t>
  </si>
  <si>
    <t>1312</t>
  </si>
  <si>
    <t>1647</t>
  </si>
  <si>
    <t>1889</t>
  </si>
  <si>
    <t>2142</t>
  </si>
  <si>
    <t>1313</t>
  </si>
  <si>
    <t>1651</t>
  </si>
  <si>
    <t>2069</t>
  </si>
  <si>
    <t>2143</t>
  </si>
  <si>
    <t>1319</t>
  </si>
  <si>
    <t>1652</t>
  </si>
  <si>
    <t>2071</t>
  </si>
  <si>
    <t>2144</t>
  </si>
  <si>
    <t>1320</t>
  </si>
  <si>
    <t>1658</t>
  </si>
  <si>
    <t>2072</t>
  </si>
  <si>
    <t>2145</t>
  </si>
  <si>
    <t>1479</t>
  </si>
  <si>
    <t>1666</t>
  </si>
  <si>
    <t>2073</t>
  </si>
  <si>
    <t>2146</t>
  </si>
  <si>
    <t>1481</t>
  </si>
  <si>
    <t>1679</t>
  </si>
  <si>
    <t>2074</t>
  </si>
  <si>
    <t>2150</t>
  </si>
  <si>
    <t>1484</t>
  </si>
  <si>
    <t>1681</t>
  </si>
  <si>
    <t>2075</t>
  </si>
  <si>
    <t>2151</t>
  </si>
  <si>
    <t>1485</t>
  </si>
  <si>
    <t>1683</t>
  </si>
  <si>
    <t>2076</t>
  </si>
  <si>
    <t>5443</t>
  </si>
  <si>
    <t>1486</t>
  </si>
  <si>
    <t>1686</t>
  </si>
  <si>
    <t>2077</t>
  </si>
  <si>
    <t>5497</t>
  </si>
  <si>
    <t>1488</t>
  </si>
  <si>
    <t>1688</t>
  </si>
  <si>
    <t>2078</t>
  </si>
  <si>
    <t>5509</t>
  </si>
  <si>
    <t>1489</t>
  </si>
  <si>
    <t>1689</t>
  </si>
  <si>
    <t>2084</t>
  </si>
  <si>
    <t>1490</t>
  </si>
  <si>
    <t>1690</t>
  </si>
  <si>
    <t>2085</t>
  </si>
  <si>
    <t>1523</t>
  </si>
  <si>
    <t>2091</t>
  </si>
  <si>
    <t>1525</t>
  </si>
  <si>
    <t>1870</t>
  </si>
  <si>
    <t>2098</t>
  </si>
  <si>
    <t>1526</t>
  </si>
  <si>
    <t>1871</t>
  </si>
  <si>
    <t>2103</t>
  </si>
  <si>
    <t>MARDİN İLİ NUSAYBİN İLÇESİ AKÇATARLA KÖYÜ UYGULAMA ALANI DIŞINA ÇIKARILACAK PARSEL LİSTESİ</t>
  </si>
  <si>
    <t>ERZURUM</t>
  </si>
  <si>
    <t>AŞKALE</t>
  </si>
  <si>
    <t>ORTABAHÇE</t>
  </si>
  <si>
    <t>KARABIYIK</t>
  </si>
  <si>
    <t>KANDİLLİ</t>
  </si>
  <si>
    <t>MERDİVEN</t>
  </si>
  <si>
    <t>ABDALCIK</t>
  </si>
  <si>
    <t>KÜÇÜKGEÇİT</t>
  </si>
  <si>
    <t>GÜLLÜDERE</t>
  </si>
  <si>
    <t>AZİZİYE</t>
  </si>
  <si>
    <t>TEBRİZCİK MAH.</t>
  </si>
  <si>
    <t>DEMİRGEÇİT MAH.</t>
  </si>
  <si>
    <t xml:space="preserve">ATLIKONAK </t>
  </si>
  <si>
    <t>2013/5557</t>
  </si>
  <si>
    <t>SİNOP</t>
  </si>
  <si>
    <t>SARAYDÜZÜ</t>
  </si>
  <si>
    <t>AKBELEN</t>
  </si>
  <si>
    <t>ARIM</t>
  </si>
  <si>
    <t>AŞAĞIAKPINAR</t>
  </si>
  <si>
    <t>BAHÇEKÖY</t>
  </si>
  <si>
    <t>BAHŞAŞLI</t>
  </si>
  <si>
    <t>BAŞEKİN</t>
  </si>
  <si>
    <t>CUMAKAYALI</t>
  </si>
  <si>
    <t>CUMAKÖKÖY</t>
  </si>
  <si>
    <t>ÇORMAN</t>
  </si>
  <si>
    <t>HANOĞLU</t>
  </si>
  <si>
    <t>TEPEKÖY</t>
  </si>
  <si>
    <t>ULUKÖY</t>
  </si>
  <si>
    <t>YUKARIAKPINAR</t>
  </si>
  <si>
    <t>YUKARIARIM</t>
  </si>
  <si>
    <t>2013/5615</t>
  </si>
  <si>
    <t>BOYABAT</t>
  </si>
  <si>
    <t>MURATLI</t>
  </si>
  <si>
    <t>2013/5146</t>
  </si>
  <si>
    <t>NASRETTİN</t>
  </si>
  <si>
    <t>KOLTAN</t>
  </si>
  <si>
    <t>OĞLAKÇI</t>
  </si>
  <si>
    <t>MÜLK</t>
  </si>
  <si>
    <t>2013/4319</t>
  </si>
  <si>
    <t>AĞAKÖY</t>
  </si>
  <si>
    <t>DOĞANCI</t>
  </si>
  <si>
    <t>PEKMEZLİ</t>
  </si>
  <si>
    <t>SAVAŞTEPE</t>
  </si>
  <si>
    <t>İSKENDERKÖY</t>
  </si>
  <si>
    <t>GEYİKKIRI</t>
  </si>
  <si>
    <t>KAHVETEPE</t>
  </si>
  <si>
    <t>GEREDELİ</t>
  </si>
  <si>
    <t>BAKACAK</t>
  </si>
  <si>
    <t>2012/4046</t>
  </si>
  <si>
    <t>BAYBURT</t>
  </si>
  <si>
    <t>MEHMET ASLAN SULM.GÖLET SAHASI</t>
  </si>
  <si>
    <t>AKŞAR</t>
  </si>
  <si>
    <t>ARPALI</t>
  </si>
  <si>
    <t>NİŞANTAŞI</t>
  </si>
  <si>
    <t>KIRKPINAR</t>
  </si>
  <si>
    <t>TAŞOCAĞI</t>
  </si>
  <si>
    <t>2012/4009</t>
  </si>
  <si>
    <t>ASLANAPA</t>
  </si>
  <si>
    <t>ORTACA</t>
  </si>
  <si>
    <t>TERZİLER</t>
  </si>
  <si>
    <t>YALNIZSARAY</t>
  </si>
  <si>
    <t>PINARBAŞI</t>
  </si>
  <si>
    <t>KUREYŞLER</t>
  </si>
  <si>
    <t>2012/3884</t>
  </si>
  <si>
    <t>AKHİSAR (MERKEZ)</t>
  </si>
  <si>
    <t>AKSELENDİ</t>
  </si>
  <si>
    <t>BEYOBA</t>
  </si>
  <si>
    <t>KAYALIOĞLU</t>
  </si>
  <si>
    <t>AKÇEŞME</t>
  </si>
  <si>
    <t>KULAKSIZLAR</t>
  </si>
  <si>
    <t>SARICALI</t>
  </si>
  <si>
    <t>HARMANDALI</t>
  </si>
  <si>
    <t>PINARCIK</t>
  </si>
  <si>
    <t>MORALILAR</t>
  </si>
  <si>
    <t>RAHMİYE</t>
  </si>
  <si>
    <t>KAPAKLI</t>
  </si>
  <si>
    <t>SAZOBA</t>
  </si>
  <si>
    <t>AKHİSAR</t>
  </si>
  <si>
    <t>2012/3910</t>
  </si>
  <si>
    <t>KARABİGA</t>
  </si>
  <si>
    <t>GÜMÜŞÇAY</t>
  </si>
  <si>
    <t>ÇEŞMEALTI</t>
  </si>
  <si>
    <t>GERLENGEÇ</t>
  </si>
  <si>
    <t>ŞAKİRBEY</t>
  </si>
  <si>
    <t>İDRİSKORU</t>
  </si>
  <si>
    <t>EĞRİDERE</t>
  </si>
  <si>
    <t>KANİBEY</t>
  </si>
  <si>
    <t>EMİRORMAN</t>
  </si>
  <si>
    <t>OSMANİYE</t>
  </si>
  <si>
    <t>BAHÇELİ</t>
  </si>
  <si>
    <t>HASOBA</t>
  </si>
  <si>
    <t>KALAFAT</t>
  </si>
  <si>
    <t>KAŞIKÇIOBA</t>
  </si>
  <si>
    <t>HACIKÖY</t>
  </si>
  <si>
    <t>ŞİRİNKÖY (KATIRTEPE)</t>
  </si>
  <si>
    <t>AŞAĞIDEMİRCİ</t>
  </si>
  <si>
    <t>YUKARIDEMİRCİ</t>
  </si>
  <si>
    <t>2012/3774</t>
  </si>
  <si>
    <t>BAKLAN (MERKEZ)</t>
  </si>
  <si>
    <t>2012/3358</t>
  </si>
  <si>
    <t>2011/2490</t>
  </si>
  <si>
    <t>İskele Mahallesi</t>
  </si>
  <si>
    <t>İncirlik Mahallesi</t>
  </si>
  <si>
    <t>Dağcı Köyü</t>
  </si>
  <si>
    <t>Yürekli Köyü</t>
  </si>
  <si>
    <t>Büklüm Köyü</t>
  </si>
  <si>
    <t>Dardağan Köyü</t>
  </si>
  <si>
    <t>Davuthan Köyü</t>
  </si>
  <si>
    <t>Durukaynak Köyü</t>
  </si>
  <si>
    <t>Güneşli Köyü</t>
  </si>
  <si>
    <t>Şerefli Köyü</t>
  </si>
  <si>
    <t>Tekpınar Köyü</t>
  </si>
  <si>
    <t>Ulubaba Köyü</t>
  </si>
  <si>
    <t>Küçükdere Köyü</t>
  </si>
  <si>
    <t>Merkezefendi</t>
  </si>
  <si>
    <t>Pamukkale</t>
  </si>
  <si>
    <t>Sarıabat Köyü</t>
  </si>
  <si>
    <t>Tekke Köyü</t>
  </si>
  <si>
    <t>Akmezra Köyü</t>
  </si>
  <si>
    <t>Karasal Köyü</t>
  </si>
  <si>
    <t>Çayırdam Köyü</t>
  </si>
  <si>
    <t>Çakırkaş Beldesi</t>
  </si>
  <si>
    <t>Saylak Köyü</t>
  </si>
  <si>
    <t>Kızılyaka Köyü</t>
  </si>
  <si>
    <t>Ağaarkı Mahallesi</t>
  </si>
  <si>
    <t>Bentkavak Mahallesi</t>
  </si>
  <si>
    <t>Gebere Mahallesi</t>
  </si>
  <si>
    <t>Kızılyer  Mahallesi</t>
  </si>
  <si>
    <t>Sinandı Mahallesi</t>
  </si>
  <si>
    <t>Kayıyolu Köfterlik Mah.</t>
  </si>
  <si>
    <t>Yenifakılı</t>
  </si>
  <si>
    <t>Eskiören Köyü</t>
  </si>
  <si>
    <t xml:space="preserve">Fehimli Köyü </t>
  </si>
  <si>
    <t>Meyvelik
Yumuşak ve
Sert Çekrdk.</t>
  </si>
  <si>
    <t>Turunçgil</t>
  </si>
  <si>
    <t>2014/6412</t>
  </si>
  <si>
    <t>ADANA İLİ, KARATAŞ İLÇESİ İSKELE MAHALLESİ UYGULAMA ALANI İLAN EDİLECEK PARSEL LİSTESİ</t>
  </si>
  <si>
    <t>ADANA İLİ, YÜREĞİR İLÇESİ İNCİRLİK MAHALLESİ UYGULAMA ALANI İLAN EDİLECEK PARSEL LİSTESİ</t>
  </si>
  <si>
    <t>ADANA İLİ, YÜREĞİR İLÇESİ DAĞCI KÖYÜ  UYGULAMA ALANI İLAN EDİLECEK PARSEL LİSTESİ</t>
  </si>
  <si>
    <t>ADANA İLİ, YÜREĞİR İLÇESİ YÜREKLİ  KÖYÜ UYGULAMA ALANI İLAN EDİLECEK PARSEL LİSTESİ</t>
  </si>
  <si>
    <t>ADANA İLİ, YÜREĞİR İLÇESİ YÜREKLİ KÖYÜ  UYGULAMA ALANI İLAN EDİLECEK PARSEL LİSTESİ</t>
  </si>
  <si>
    <t>NİĞDE İLİ, BOR İLÇESİ AĞAARKI  MAHALLESİ UYGULAMA ALANI İLAN EDİLECEK PARSEL LİSTESİ</t>
  </si>
  <si>
    <t xml:space="preserve">ADA/PARSEL </t>
  </si>
  <si>
    <t>32/1</t>
  </si>
  <si>
    <t>35/10</t>
  </si>
  <si>
    <t>37/18</t>
  </si>
  <si>
    <t>42/11</t>
  </si>
  <si>
    <t>32/5</t>
  </si>
  <si>
    <t>35/11</t>
  </si>
  <si>
    <t>37/19</t>
  </si>
  <si>
    <t>42/12</t>
  </si>
  <si>
    <t>32/6</t>
  </si>
  <si>
    <t>35/12</t>
  </si>
  <si>
    <t>37/20</t>
  </si>
  <si>
    <t>42/13</t>
  </si>
  <si>
    <t>32/7</t>
  </si>
  <si>
    <t>35/13</t>
  </si>
  <si>
    <t>37/21</t>
  </si>
  <si>
    <t>42/14</t>
  </si>
  <si>
    <t>32/8</t>
  </si>
  <si>
    <t>35/14</t>
  </si>
  <si>
    <t>37/22</t>
  </si>
  <si>
    <t>42/15</t>
  </si>
  <si>
    <t>32/9</t>
  </si>
  <si>
    <t>35/15</t>
  </si>
  <si>
    <t>38/1</t>
  </si>
  <si>
    <t>42/16</t>
  </si>
  <si>
    <t>32/11</t>
  </si>
  <si>
    <t>35/16</t>
  </si>
  <si>
    <t>39/1</t>
  </si>
  <si>
    <t>42/17</t>
  </si>
  <si>
    <t>33/1</t>
  </si>
  <si>
    <t>35/17</t>
  </si>
  <si>
    <t>39/2</t>
  </si>
  <si>
    <t>42/18</t>
  </si>
  <si>
    <t>33/2</t>
  </si>
  <si>
    <t>35/18</t>
  </si>
  <si>
    <t>39/3</t>
  </si>
  <si>
    <t>42/19</t>
  </si>
  <si>
    <t>33/3</t>
  </si>
  <si>
    <t>35/20</t>
  </si>
  <si>
    <t>39/4</t>
  </si>
  <si>
    <t>42/20</t>
  </si>
  <si>
    <t>33/4</t>
  </si>
  <si>
    <t>35/21</t>
  </si>
  <si>
    <t>39/5</t>
  </si>
  <si>
    <t>46/1</t>
  </si>
  <si>
    <t>34/1</t>
  </si>
  <si>
    <t>35/23</t>
  </si>
  <si>
    <t>39/6</t>
  </si>
  <si>
    <t>46/2</t>
  </si>
  <si>
    <t>34/2</t>
  </si>
  <si>
    <t>35/24</t>
  </si>
  <si>
    <t>39/7</t>
  </si>
  <si>
    <t>46/3</t>
  </si>
  <si>
    <t>34/3</t>
  </si>
  <si>
    <t>35/25</t>
  </si>
  <si>
    <t>39/8</t>
  </si>
  <si>
    <t>46/4</t>
  </si>
  <si>
    <t>34/5</t>
  </si>
  <si>
    <t>35/26</t>
  </si>
  <si>
    <t>39/9</t>
  </si>
  <si>
    <t>46/5</t>
  </si>
  <si>
    <t>413/1</t>
  </si>
  <si>
    <t>35/27</t>
  </si>
  <si>
    <t>39/10</t>
  </si>
  <si>
    <t>46/6</t>
  </si>
  <si>
    <t>504/1</t>
  </si>
  <si>
    <t>35/28</t>
  </si>
  <si>
    <t>39/11</t>
  </si>
  <si>
    <t>46/7</t>
  </si>
  <si>
    <t>504/2</t>
  </si>
  <si>
    <t>35/29</t>
  </si>
  <si>
    <t>39/12</t>
  </si>
  <si>
    <t>405/1</t>
  </si>
  <si>
    <t>1523/2</t>
  </si>
  <si>
    <t>35/30</t>
  </si>
  <si>
    <t>39/13</t>
  </si>
  <si>
    <t>405/2</t>
  </si>
  <si>
    <t>1523/3</t>
  </si>
  <si>
    <t>35/31</t>
  </si>
  <si>
    <t>39/14</t>
  </si>
  <si>
    <t>405/3</t>
  </si>
  <si>
    <t>1523/4</t>
  </si>
  <si>
    <t>35/32</t>
  </si>
  <si>
    <t>39/15</t>
  </si>
  <si>
    <t>405/4</t>
  </si>
  <si>
    <t>1524/1</t>
  </si>
  <si>
    <t>35/33</t>
  </si>
  <si>
    <t>39/16</t>
  </si>
  <si>
    <t>409/1</t>
  </si>
  <si>
    <t>1524/2</t>
  </si>
  <si>
    <t>35/34</t>
  </si>
  <si>
    <t>39/17</t>
  </si>
  <si>
    <t>409/2</t>
  </si>
  <si>
    <t>1524/3</t>
  </si>
  <si>
    <t>35/35</t>
  </si>
  <si>
    <t>39/18</t>
  </si>
  <si>
    <t>412/1</t>
  </si>
  <si>
    <t>1524/4</t>
  </si>
  <si>
    <t>35/37</t>
  </si>
  <si>
    <t>39/19</t>
  </si>
  <si>
    <t>1524/5</t>
  </si>
  <si>
    <t>35/38</t>
  </si>
  <si>
    <t>39/20</t>
  </si>
  <si>
    <t>34/4</t>
  </si>
  <si>
    <t>36/1</t>
  </si>
  <si>
    <t>39/21</t>
  </si>
  <si>
    <t>34/6</t>
  </si>
  <si>
    <t>36/2</t>
  </si>
  <si>
    <t>39/22</t>
  </si>
  <si>
    <t>34/7</t>
  </si>
  <si>
    <t>37/1</t>
  </si>
  <si>
    <t>39/23</t>
  </si>
  <si>
    <t>34/9</t>
  </si>
  <si>
    <t>37/2</t>
  </si>
  <si>
    <t>39/24</t>
  </si>
  <si>
    <t>34/10</t>
  </si>
  <si>
    <t>37/3</t>
  </si>
  <si>
    <t>39/25</t>
  </si>
  <si>
    <t>34/11</t>
  </si>
  <si>
    <t>37/4</t>
  </si>
  <si>
    <t>40/1</t>
  </si>
  <si>
    <t>34/12</t>
  </si>
  <si>
    <t>37/5</t>
  </si>
  <si>
    <t>40/2</t>
  </si>
  <si>
    <t>34/13</t>
  </si>
  <si>
    <t>37/6</t>
  </si>
  <si>
    <t>40/3</t>
  </si>
  <si>
    <t>34/14</t>
  </si>
  <si>
    <t>37/7</t>
  </si>
  <si>
    <t>40/4</t>
  </si>
  <si>
    <t>34/15</t>
  </si>
  <si>
    <t>37/8</t>
  </si>
  <si>
    <t>41/1</t>
  </si>
  <si>
    <t>35/1</t>
  </si>
  <si>
    <t>37/9</t>
  </si>
  <si>
    <t>42/1</t>
  </si>
  <si>
    <t>35/2</t>
  </si>
  <si>
    <t>37/10</t>
  </si>
  <si>
    <t>42/2</t>
  </si>
  <si>
    <t>35/3</t>
  </si>
  <si>
    <t>37/11</t>
  </si>
  <si>
    <t>42/3</t>
  </si>
  <si>
    <t>35/4</t>
  </si>
  <si>
    <t>37/12</t>
  </si>
  <si>
    <t>42/5</t>
  </si>
  <si>
    <t>35/5</t>
  </si>
  <si>
    <t>37/13</t>
  </si>
  <si>
    <t>42/6</t>
  </si>
  <si>
    <t>35/6</t>
  </si>
  <si>
    <t>37/14</t>
  </si>
  <si>
    <t>42/7</t>
  </si>
  <si>
    <t>35/7</t>
  </si>
  <si>
    <t>37/15</t>
  </si>
  <si>
    <t>42/8</t>
  </si>
  <si>
    <t>35/8</t>
  </si>
  <si>
    <t>37/16</t>
  </si>
  <si>
    <t>42/9</t>
  </si>
  <si>
    <t>35/9</t>
  </si>
  <si>
    <t>37/17</t>
  </si>
  <si>
    <t>42/10</t>
  </si>
  <si>
    <t>NİĞDE İLİ, BOR İLÇESİ BENTKAVAK MAHALLESİ UYGULAMA ALANI İLAN EDİLECEK PARSEL LİSTESİ</t>
  </si>
  <si>
    <t>90/1</t>
  </si>
  <si>
    <t>550/20</t>
  </si>
  <si>
    <t>550/65</t>
  </si>
  <si>
    <t>551/25</t>
  </si>
  <si>
    <t>551/73</t>
  </si>
  <si>
    <t>551/118</t>
  </si>
  <si>
    <t>90/16</t>
  </si>
  <si>
    <t>550/21</t>
  </si>
  <si>
    <t>550/66</t>
  </si>
  <si>
    <t>551/26</t>
  </si>
  <si>
    <t>551/74</t>
  </si>
  <si>
    <t>551/119</t>
  </si>
  <si>
    <t>90/17</t>
  </si>
  <si>
    <t>550/22</t>
  </si>
  <si>
    <t>550/67</t>
  </si>
  <si>
    <t>551/27</t>
  </si>
  <si>
    <t>551/75</t>
  </si>
  <si>
    <t>551/120</t>
  </si>
  <si>
    <t>90/29</t>
  </si>
  <si>
    <t>550/23</t>
  </si>
  <si>
    <t>550/68</t>
  </si>
  <si>
    <t>551/28</t>
  </si>
  <si>
    <t>551/76</t>
  </si>
  <si>
    <t>551/121</t>
  </si>
  <si>
    <t>90/55</t>
  </si>
  <si>
    <t>550/24</t>
  </si>
  <si>
    <t>550/69</t>
  </si>
  <si>
    <t>551/29</t>
  </si>
  <si>
    <t>551/77</t>
  </si>
  <si>
    <t>551/122</t>
  </si>
  <si>
    <t>550/25</t>
  </si>
  <si>
    <t>550/70</t>
  </si>
  <si>
    <t>551/30</t>
  </si>
  <si>
    <t>551/78</t>
  </si>
  <si>
    <t>551/123</t>
  </si>
  <si>
    <t>137/2</t>
  </si>
  <si>
    <t>550/26</t>
  </si>
  <si>
    <t>550/71</t>
  </si>
  <si>
    <t>551/31</t>
  </si>
  <si>
    <t>551/79</t>
  </si>
  <si>
    <t>551/124</t>
  </si>
  <si>
    <t>137/3</t>
  </si>
  <si>
    <t>550/27</t>
  </si>
  <si>
    <t>550/72</t>
  </si>
  <si>
    <t>551/32</t>
  </si>
  <si>
    <t>551/80</t>
  </si>
  <si>
    <t>551/126</t>
  </si>
  <si>
    <t>550/28</t>
  </si>
  <si>
    <t>550/73</t>
  </si>
  <si>
    <t>551/33</t>
  </si>
  <si>
    <t>551/81</t>
  </si>
  <si>
    <t>551/127</t>
  </si>
  <si>
    <t>550/29</t>
  </si>
  <si>
    <t>550/74</t>
  </si>
  <si>
    <t>551/34</t>
  </si>
  <si>
    <t>551/82</t>
  </si>
  <si>
    <t>551/128</t>
  </si>
  <si>
    <t>550/30</t>
  </si>
  <si>
    <t>550/75</t>
  </si>
  <si>
    <t>551/35</t>
  </si>
  <si>
    <t>551/83</t>
  </si>
  <si>
    <t>551/129</t>
  </si>
  <si>
    <t>550/31</t>
  </si>
  <si>
    <t>550/76</t>
  </si>
  <si>
    <t>551/36</t>
  </si>
  <si>
    <t>551/84</t>
  </si>
  <si>
    <t>551/130</t>
  </si>
  <si>
    <t>550/32</t>
  </si>
  <si>
    <t>550/77</t>
  </si>
  <si>
    <t>551/37</t>
  </si>
  <si>
    <t>551/85</t>
  </si>
  <si>
    <t>551/131</t>
  </si>
  <si>
    <t>550/33</t>
  </si>
  <si>
    <t>550/78</t>
  </si>
  <si>
    <t>551/38</t>
  </si>
  <si>
    <t>551/86</t>
  </si>
  <si>
    <t>551/132</t>
  </si>
  <si>
    <t>137/10</t>
  </si>
  <si>
    <t>550/34</t>
  </si>
  <si>
    <t>550/79</t>
  </si>
  <si>
    <t>551/39</t>
  </si>
  <si>
    <t>551/87</t>
  </si>
  <si>
    <t>551/133</t>
  </si>
  <si>
    <t>137/11</t>
  </si>
  <si>
    <t>550/35</t>
  </si>
  <si>
    <t>550/80</t>
  </si>
  <si>
    <t>551/40</t>
  </si>
  <si>
    <t>551/88</t>
  </si>
  <si>
    <t>551/134</t>
  </si>
  <si>
    <t>137/12</t>
  </si>
  <si>
    <t>550/36</t>
  </si>
  <si>
    <t>550/81</t>
  </si>
  <si>
    <t>551/41</t>
  </si>
  <si>
    <t>551/89</t>
  </si>
  <si>
    <t>551/135</t>
  </si>
  <si>
    <t>137/13</t>
  </si>
  <si>
    <t>550/37</t>
  </si>
  <si>
    <t>550/82</t>
  </si>
  <si>
    <t>551/42</t>
  </si>
  <si>
    <t>551/90</t>
  </si>
  <si>
    <t>551/136</t>
  </si>
  <si>
    <t>137/14</t>
  </si>
  <si>
    <t>550/38</t>
  </si>
  <si>
    <t>550/83</t>
  </si>
  <si>
    <t>551/43</t>
  </si>
  <si>
    <t>551/91</t>
  </si>
  <si>
    <t>551/137</t>
  </si>
  <si>
    <t>137/15</t>
  </si>
  <si>
    <t>550/39</t>
  </si>
  <si>
    <t>550/84</t>
  </si>
  <si>
    <t>551/44</t>
  </si>
  <si>
    <t>551/92</t>
  </si>
  <si>
    <t>551/138</t>
  </si>
  <si>
    <t>137/16</t>
  </si>
  <si>
    <t>550/40</t>
  </si>
  <si>
    <t>550/85</t>
  </si>
  <si>
    <t>551/45</t>
  </si>
  <si>
    <t>551/93</t>
  </si>
  <si>
    <t>551/139</t>
  </si>
  <si>
    <t>549/1</t>
  </si>
  <si>
    <t>550/41</t>
  </si>
  <si>
    <t>550/86</t>
  </si>
  <si>
    <t>551/46</t>
  </si>
  <si>
    <t>551/94</t>
  </si>
  <si>
    <t>551/140</t>
  </si>
  <si>
    <t>549/2</t>
  </si>
  <si>
    <t>550/42</t>
  </si>
  <si>
    <t>551/2</t>
  </si>
  <si>
    <t>551/47</t>
  </si>
  <si>
    <t>551/95</t>
  </si>
  <si>
    <t>551/141</t>
  </si>
  <si>
    <t>549/3</t>
  </si>
  <si>
    <t>550/43</t>
  </si>
  <si>
    <t>551/3</t>
  </si>
  <si>
    <t>551/48</t>
  </si>
  <si>
    <t>551/96</t>
  </si>
  <si>
    <t>551/142</t>
  </si>
  <si>
    <t>549/4</t>
  </si>
  <si>
    <t>550/44</t>
  </si>
  <si>
    <t>551/4</t>
  </si>
  <si>
    <t>551/49</t>
  </si>
  <si>
    <t>551/97</t>
  </si>
  <si>
    <t>551/144</t>
  </si>
  <si>
    <t>549/5</t>
  </si>
  <si>
    <t>550/45</t>
  </si>
  <si>
    <t>551/5</t>
  </si>
  <si>
    <t>551/50</t>
  </si>
  <si>
    <t>551/98</t>
  </si>
  <si>
    <t>551/145</t>
  </si>
  <si>
    <t>550/1</t>
  </si>
  <si>
    <t>550/46</t>
  </si>
  <si>
    <t>551/6</t>
  </si>
  <si>
    <t>551/51</t>
  </si>
  <si>
    <t>551/99</t>
  </si>
  <si>
    <t>551/146</t>
  </si>
  <si>
    <t>550/2</t>
  </si>
  <si>
    <t>550/47</t>
  </si>
  <si>
    <t>551/7</t>
  </si>
  <si>
    <t>551/52</t>
  </si>
  <si>
    <t>551/100</t>
  </si>
  <si>
    <t>551/147</t>
  </si>
  <si>
    <t>550/3</t>
  </si>
  <si>
    <t>550/48</t>
  </si>
  <si>
    <t>551/8</t>
  </si>
  <si>
    <t>551/53</t>
  </si>
  <si>
    <t>551/101</t>
  </si>
  <si>
    <t>551/148</t>
  </si>
  <si>
    <t>550/4</t>
  </si>
  <si>
    <t>550/49</t>
  </si>
  <si>
    <t>551/9</t>
  </si>
  <si>
    <t>551/54</t>
  </si>
  <si>
    <t>551/102</t>
  </si>
  <si>
    <t>551/149</t>
  </si>
  <si>
    <t>550/5</t>
  </si>
  <si>
    <t>550/50</t>
  </si>
  <si>
    <t>551/10</t>
  </si>
  <si>
    <t>551/55</t>
  </si>
  <si>
    <t>551/103</t>
  </si>
  <si>
    <t>551/150</t>
  </si>
  <si>
    <t>550/6</t>
  </si>
  <si>
    <t>550/51</t>
  </si>
  <si>
    <t>551/11</t>
  </si>
  <si>
    <t>551/56</t>
  </si>
  <si>
    <t>551/104</t>
  </si>
  <si>
    <t>550/7</t>
  </si>
  <si>
    <t>550/52</t>
  </si>
  <si>
    <t>551/12</t>
  </si>
  <si>
    <t>551/59</t>
  </si>
  <si>
    <t>551/105</t>
  </si>
  <si>
    <t>550/8</t>
  </si>
  <si>
    <t>550/53</t>
  </si>
  <si>
    <t>551/13</t>
  </si>
  <si>
    <t>551/60</t>
  </si>
  <si>
    <t>551/106</t>
  </si>
  <si>
    <t>550/9</t>
  </si>
  <si>
    <t>550/54</t>
  </si>
  <si>
    <t>551/14</t>
  </si>
  <si>
    <t>551/61</t>
  </si>
  <si>
    <t>551/107</t>
  </si>
  <si>
    <t>550/10</t>
  </si>
  <si>
    <t>550/55</t>
  </si>
  <si>
    <t>551/15</t>
  </si>
  <si>
    <t>551/62</t>
  </si>
  <si>
    <t>551/108</t>
  </si>
  <si>
    <t>550/11</t>
  </si>
  <si>
    <t>550/56</t>
  </si>
  <si>
    <t>551/16</t>
  </si>
  <si>
    <t>551/63</t>
  </si>
  <si>
    <t>551/109</t>
  </si>
  <si>
    <t>550/12</t>
  </si>
  <si>
    <t>550/57</t>
  </si>
  <si>
    <t>551/17</t>
  </si>
  <si>
    <t>551/64</t>
  </si>
  <si>
    <t>551/110</t>
  </si>
  <si>
    <t>550/13</t>
  </si>
  <si>
    <t>550/58</t>
  </si>
  <si>
    <t>551/18</t>
  </si>
  <si>
    <t>551/65</t>
  </si>
  <si>
    <t>551/111</t>
  </si>
  <si>
    <t>550/14</t>
  </si>
  <si>
    <t>550/59</t>
  </si>
  <si>
    <t>551/19</t>
  </si>
  <si>
    <t>551/66</t>
  </si>
  <si>
    <t>551/112</t>
  </si>
  <si>
    <t>550/15</t>
  </si>
  <si>
    <t>550/60</t>
  </si>
  <si>
    <t>551/20</t>
  </si>
  <si>
    <t>551/67</t>
  </si>
  <si>
    <t>551/113</t>
  </si>
  <si>
    <t>550/16</t>
  </si>
  <si>
    <t>550/61</t>
  </si>
  <si>
    <t>551/21</t>
  </si>
  <si>
    <t>551/68</t>
  </si>
  <si>
    <t>551/114</t>
  </si>
  <si>
    <t>550/17</t>
  </si>
  <si>
    <t>550/62</t>
  </si>
  <si>
    <t>551/22</t>
  </si>
  <si>
    <t>551/69</t>
  </si>
  <si>
    <t>551/115</t>
  </si>
  <si>
    <t>550/18</t>
  </si>
  <si>
    <t>550/63</t>
  </si>
  <si>
    <t>551/23</t>
  </si>
  <si>
    <t>551/70</t>
  </si>
  <si>
    <t>551/116</t>
  </si>
  <si>
    <t>550/19</t>
  </si>
  <si>
    <t>550/64</t>
  </si>
  <si>
    <t>551/24</t>
  </si>
  <si>
    <t>551/71</t>
  </si>
  <si>
    <t>551/117</t>
  </si>
  <si>
    <t>NİĞDE İLİ, BOR İLÇESİ GEBERE MAHALLESİ UYGULAMA ALANI İLAN EDİLECEK PARSEL LİSTESİ</t>
  </si>
  <si>
    <t>139/49</t>
  </si>
  <si>
    <t>144/4</t>
  </si>
  <si>
    <t>139/50</t>
  </si>
  <si>
    <t>139/51</t>
  </si>
  <si>
    <t>144/6</t>
  </si>
  <si>
    <t>139/52</t>
  </si>
  <si>
    <t>144/7</t>
  </si>
  <si>
    <t>139/6</t>
  </si>
  <si>
    <t>139/53</t>
  </si>
  <si>
    <t>144/9</t>
  </si>
  <si>
    <t>139/7</t>
  </si>
  <si>
    <t>139/54</t>
  </si>
  <si>
    <t>144/10</t>
  </si>
  <si>
    <t>139/8</t>
  </si>
  <si>
    <t>139/55</t>
  </si>
  <si>
    <t>144/11</t>
  </si>
  <si>
    <t>139/9</t>
  </si>
  <si>
    <t>139/56</t>
  </si>
  <si>
    <t>144/12</t>
  </si>
  <si>
    <t>139/10</t>
  </si>
  <si>
    <t>139/57</t>
  </si>
  <si>
    <t>144/13</t>
  </si>
  <si>
    <t>139/11</t>
  </si>
  <si>
    <t>139/58</t>
  </si>
  <si>
    <t>151/55</t>
  </si>
  <si>
    <t>139/12</t>
  </si>
  <si>
    <t>139/59</t>
  </si>
  <si>
    <t>151/56</t>
  </si>
  <si>
    <t>139/13</t>
  </si>
  <si>
    <t>139/60</t>
  </si>
  <si>
    <t>151/63</t>
  </si>
  <si>
    <t>139/14</t>
  </si>
  <si>
    <t>139/62</t>
  </si>
  <si>
    <t>166/1</t>
  </si>
  <si>
    <t>139/15</t>
  </si>
  <si>
    <t>139/63</t>
  </si>
  <si>
    <t>166/2</t>
  </si>
  <si>
    <t>139/16</t>
  </si>
  <si>
    <t>139/64</t>
  </si>
  <si>
    <t>166/3</t>
  </si>
  <si>
    <t>139/17</t>
  </si>
  <si>
    <t>139/65</t>
  </si>
  <si>
    <t>166/5</t>
  </si>
  <si>
    <t>139/18</t>
  </si>
  <si>
    <t>139/19</t>
  </si>
  <si>
    <t>139/20</t>
  </si>
  <si>
    <t>139/21</t>
  </si>
  <si>
    <t>139/22</t>
  </si>
  <si>
    <t>139/23</t>
  </si>
  <si>
    <t>139/24</t>
  </si>
  <si>
    <t>139/25</t>
  </si>
  <si>
    <t>139/26</t>
  </si>
  <si>
    <t>139/27</t>
  </si>
  <si>
    <t>141/9</t>
  </si>
  <si>
    <t>139/30</t>
  </si>
  <si>
    <t>141/10</t>
  </si>
  <si>
    <t>139/31</t>
  </si>
  <si>
    <t>141/11</t>
  </si>
  <si>
    <t>139/32</t>
  </si>
  <si>
    <t>141/12</t>
  </si>
  <si>
    <t>139/33</t>
  </si>
  <si>
    <t>141/13</t>
  </si>
  <si>
    <t>139/34</t>
  </si>
  <si>
    <t>141/14</t>
  </si>
  <si>
    <t>139/35</t>
  </si>
  <si>
    <t>141/15</t>
  </si>
  <si>
    <t>139/36</t>
  </si>
  <si>
    <t>141/16</t>
  </si>
  <si>
    <t>139/37</t>
  </si>
  <si>
    <t>141/17</t>
  </si>
  <si>
    <t>139/38</t>
  </si>
  <si>
    <t>141/18</t>
  </si>
  <si>
    <t>139/39</t>
  </si>
  <si>
    <t>141/19</t>
  </si>
  <si>
    <t>139/40</t>
  </si>
  <si>
    <t>141/20</t>
  </si>
  <si>
    <t>139/41</t>
  </si>
  <si>
    <t>141/21</t>
  </si>
  <si>
    <t>139/42</t>
  </si>
  <si>
    <t>141/22</t>
  </si>
  <si>
    <t>139/43</t>
  </si>
  <si>
    <t>141/23</t>
  </si>
  <si>
    <t>139/44</t>
  </si>
  <si>
    <t>139/45</t>
  </si>
  <si>
    <t>139/46</t>
  </si>
  <si>
    <t>139/47</t>
  </si>
  <si>
    <t>144/2</t>
  </si>
  <si>
    <t>139/48</t>
  </si>
  <si>
    <t>144/3</t>
  </si>
  <si>
    <t>173/1</t>
  </si>
  <si>
    <t>174/45</t>
  </si>
  <si>
    <t>174/90</t>
  </si>
  <si>
    <t>557/8</t>
  </si>
  <si>
    <t>174/1</t>
  </si>
  <si>
    <t>174/46</t>
  </si>
  <si>
    <t>174/91</t>
  </si>
  <si>
    <t>557/9</t>
  </si>
  <si>
    <t>174/2</t>
  </si>
  <si>
    <t>174/47</t>
  </si>
  <si>
    <t>174/92</t>
  </si>
  <si>
    <t>557/10</t>
  </si>
  <si>
    <t>174/3</t>
  </si>
  <si>
    <t>174/48</t>
  </si>
  <si>
    <t>174/93</t>
  </si>
  <si>
    <t>557/11</t>
  </si>
  <si>
    <t>174/4</t>
  </si>
  <si>
    <t>174/49</t>
  </si>
  <si>
    <t>174/94</t>
  </si>
  <si>
    <t>557/12</t>
  </si>
  <si>
    <t>174/5</t>
  </si>
  <si>
    <t>174/50</t>
  </si>
  <si>
    <t>174/95</t>
  </si>
  <si>
    <t>557/13</t>
  </si>
  <si>
    <t>174/6</t>
  </si>
  <si>
    <t>174/51</t>
  </si>
  <si>
    <t>174/96</t>
  </si>
  <si>
    <t>557/14</t>
  </si>
  <si>
    <t>174/7</t>
  </si>
  <si>
    <t>174/52</t>
  </si>
  <si>
    <t>174/97</t>
  </si>
  <si>
    <t>557/15</t>
  </si>
  <si>
    <t>174/8</t>
  </si>
  <si>
    <t>174/53</t>
  </si>
  <si>
    <t>174/98</t>
  </si>
  <si>
    <t>557/16</t>
  </si>
  <si>
    <t>174/9</t>
  </si>
  <si>
    <t>174/54</t>
  </si>
  <si>
    <t>174/99</t>
  </si>
  <si>
    <t>557/17</t>
  </si>
  <si>
    <t>174/10</t>
  </si>
  <si>
    <t>174/55</t>
  </si>
  <si>
    <t>174/100</t>
  </si>
  <si>
    <t>1523/1</t>
  </si>
  <si>
    <t>174/11</t>
  </si>
  <si>
    <t>174/56</t>
  </si>
  <si>
    <t>174/101</t>
  </si>
  <si>
    <t>174/12</t>
  </si>
  <si>
    <t>174/57</t>
  </si>
  <si>
    <t>174/102</t>
  </si>
  <si>
    <t>174/13</t>
  </si>
  <si>
    <t>174/58</t>
  </si>
  <si>
    <t>174/103</t>
  </si>
  <si>
    <t>174/14</t>
  </si>
  <si>
    <t>174/59</t>
  </si>
  <si>
    <t>174/104</t>
  </si>
  <si>
    <t>174/15</t>
  </si>
  <si>
    <t>174/60</t>
  </si>
  <si>
    <t>174/105</t>
  </si>
  <si>
    <t>174/16</t>
  </si>
  <si>
    <t>174/61</t>
  </si>
  <si>
    <t>174/106</t>
  </si>
  <si>
    <t>174/17</t>
  </si>
  <si>
    <t>174/62</t>
  </si>
  <si>
    <t>174/107</t>
  </si>
  <si>
    <t>174/18</t>
  </si>
  <si>
    <t>174/63</t>
  </si>
  <si>
    <t>174/108</t>
  </si>
  <si>
    <t>174/19</t>
  </si>
  <si>
    <t>174/64</t>
  </si>
  <si>
    <t>174/109</t>
  </si>
  <si>
    <t>174/20</t>
  </si>
  <si>
    <t>174/65</t>
  </si>
  <si>
    <t>175/1</t>
  </si>
  <si>
    <t>174/21</t>
  </si>
  <si>
    <t>174/66</t>
  </si>
  <si>
    <t>175/2</t>
  </si>
  <si>
    <t>174/22</t>
  </si>
  <si>
    <t>174/67</t>
  </si>
  <si>
    <t>175/4</t>
  </si>
  <si>
    <t>174/23</t>
  </si>
  <si>
    <t>174/68</t>
  </si>
  <si>
    <t>175/5</t>
  </si>
  <si>
    <t>174/24</t>
  </si>
  <si>
    <t>174/69</t>
  </si>
  <si>
    <t>175/7</t>
  </si>
  <si>
    <t>174/25</t>
  </si>
  <si>
    <t>174/70</t>
  </si>
  <si>
    <t>175/10</t>
  </si>
  <si>
    <t>174/26</t>
  </si>
  <si>
    <t>174/71</t>
  </si>
  <si>
    <t>175/11</t>
  </si>
  <si>
    <t>174/27</t>
  </si>
  <si>
    <t>174/72</t>
  </si>
  <si>
    <t>175/12</t>
  </si>
  <si>
    <t>174/28</t>
  </si>
  <si>
    <t>174/73</t>
  </si>
  <si>
    <t>533/1</t>
  </si>
  <si>
    <t>174/29</t>
  </si>
  <si>
    <t>174/74</t>
  </si>
  <si>
    <t>533/8</t>
  </si>
  <si>
    <t>174/30</t>
  </si>
  <si>
    <t>174/75</t>
  </si>
  <si>
    <t>533/9</t>
  </si>
  <si>
    <t>174/31</t>
  </si>
  <si>
    <t>174/76</t>
  </si>
  <si>
    <t>533/10</t>
  </si>
  <si>
    <t>174/32</t>
  </si>
  <si>
    <t>174/77</t>
  </si>
  <si>
    <t>533/11</t>
  </si>
  <si>
    <t>174/33</t>
  </si>
  <si>
    <t>174/78</t>
  </si>
  <si>
    <t>533/72</t>
  </si>
  <si>
    <t>174/34</t>
  </si>
  <si>
    <t>174/79</t>
  </si>
  <si>
    <t>536/1</t>
  </si>
  <si>
    <t>174/35</t>
  </si>
  <si>
    <t>174/80</t>
  </si>
  <si>
    <t>536/2</t>
  </si>
  <si>
    <t>174/36</t>
  </si>
  <si>
    <t>174/81</t>
  </si>
  <si>
    <t>536/3</t>
  </si>
  <si>
    <t>174/37</t>
  </si>
  <si>
    <t>174/82</t>
  </si>
  <si>
    <t>537/1</t>
  </si>
  <si>
    <t>174/38</t>
  </si>
  <si>
    <t>174/83</t>
  </si>
  <si>
    <t>557/1</t>
  </si>
  <si>
    <t>174/39</t>
  </si>
  <si>
    <t>174/84</t>
  </si>
  <si>
    <t>557/2</t>
  </si>
  <si>
    <t>174/40</t>
  </si>
  <si>
    <t>174/85</t>
  </si>
  <si>
    <t>557/3</t>
  </si>
  <si>
    <t>174/41</t>
  </si>
  <si>
    <t>174/86</t>
  </si>
  <si>
    <t>557/4</t>
  </si>
  <si>
    <t>174/42</t>
  </si>
  <si>
    <t>174/87</t>
  </si>
  <si>
    <t>557/5</t>
  </si>
  <si>
    <t>174/43</t>
  </si>
  <si>
    <t>174/88</t>
  </si>
  <si>
    <t>557/6</t>
  </si>
  <si>
    <t>174/44</t>
  </si>
  <si>
    <t>174/89</t>
  </si>
  <si>
    <t>557/7</t>
  </si>
  <si>
    <t>NİĞDE İLİ, BOR İLÇESİ KIZILYER MAHALLESİ UYGULAMA ALANI İLAN EDİLECEK PARSEL LİSTESİ</t>
  </si>
  <si>
    <t>397/39</t>
  </si>
  <si>
    <t>397/84</t>
  </si>
  <si>
    <t>397/131</t>
  </si>
  <si>
    <t>397/178</t>
  </si>
  <si>
    <t>398/7</t>
  </si>
  <si>
    <t>398/52</t>
  </si>
  <si>
    <t>398/97</t>
  </si>
  <si>
    <t>398/143</t>
  </si>
  <si>
    <t>397/40</t>
  </si>
  <si>
    <t>397/85</t>
  </si>
  <si>
    <t>397/132</t>
  </si>
  <si>
    <t>397/179</t>
  </si>
  <si>
    <t>398/8</t>
  </si>
  <si>
    <t>398/53</t>
  </si>
  <si>
    <t>398/98</t>
  </si>
  <si>
    <t>398/144</t>
  </si>
  <si>
    <t>397/41</t>
  </si>
  <si>
    <t>397/86</t>
  </si>
  <si>
    <t>397/133</t>
  </si>
  <si>
    <t>397/181</t>
  </si>
  <si>
    <t>398/9</t>
  </si>
  <si>
    <t>398/54</t>
  </si>
  <si>
    <t>398/99</t>
  </si>
  <si>
    <t>398/145</t>
  </si>
  <si>
    <t>397/42</t>
  </si>
  <si>
    <t>397/87</t>
  </si>
  <si>
    <t>397/134</t>
  </si>
  <si>
    <t>397/182</t>
  </si>
  <si>
    <t>398/10</t>
  </si>
  <si>
    <t>398/55</t>
  </si>
  <si>
    <t>398/100</t>
  </si>
  <si>
    <t>398/146</t>
  </si>
  <si>
    <t>397/43</t>
  </si>
  <si>
    <t>397/88</t>
  </si>
  <si>
    <t>397/135</t>
  </si>
  <si>
    <t>397/183</t>
  </si>
  <si>
    <t>398/11</t>
  </si>
  <si>
    <t>398/56</t>
  </si>
  <si>
    <t>398/101</t>
  </si>
  <si>
    <t>398/147</t>
  </si>
  <si>
    <t>397/44</t>
  </si>
  <si>
    <t>397/89</t>
  </si>
  <si>
    <t>397/136</t>
  </si>
  <si>
    <t>397/184</t>
  </si>
  <si>
    <t>398/12</t>
  </si>
  <si>
    <t>398/57</t>
  </si>
  <si>
    <t>398/102</t>
  </si>
  <si>
    <t>398/148</t>
  </si>
  <si>
    <t>397/45</t>
  </si>
  <si>
    <t>397/90</t>
  </si>
  <si>
    <t>397/137</t>
  </si>
  <si>
    <t>397/185</t>
  </si>
  <si>
    <t>398/13</t>
  </si>
  <si>
    <t>398/58</t>
  </si>
  <si>
    <t>398/103</t>
  </si>
  <si>
    <t>398/149</t>
  </si>
  <si>
    <t>397/46</t>
  </si>
  <si>
    <t>397/91</t>
  </si>
  <si>
    <t>397/138</t>
  </si>
  <si>
    <t>397/186</t>
  </si>
  <si>
    <t>398/14</t>
  </si>
  <si>
    <t>398/59</t>
  </si>
  <si>
    <t>398/104</t>
  </si>
  <si>
    <t>401/1</t>
  </si>
  <si>
    <t>397/47</t>
  </si>
  <si>
    <t>397/92</t>
  </si>
  <si>
    <t>397/139</t>
  </si>
  <si>
    <t>397/187</t>
  </si>
  <si>
    <t>398/15</t>
  </si>
  <si>
    <t>398/60</t>
  </si>
  <si>
    <t>398/105</t>
  </si>
  <si>
    <t>397/48</t>
  </si>
  <si>
    <t>397/93</t>
  </si>
  <si>
    <t>397/140</t>
  </si>
  <si>
    <t>397/189</t>
  </si>
  <si>
    <t>398/16</t>
  </si>
  <si>
    <t>398/61</t>
  </si>
  <si>
    <t>398/106</t>
  </si>
  <si>
    <t>397/49</t>
  </si>
  <si>
    <t>397/94</t>
  </si>
  <si>
    <t>397/141</t>
  </si>
  <si>
    <t>397/190</t>
  </si>
  <si>
    <t>398/17</t>
  </si>
  <si>
    <t>398/62</t>
  </si>
  <si>
    <t>398/107</t>
  </si>
  <si>
    <t>397/50</t>
  </si>
  <si>
    <t>397/95</t>
  </si>
  <si>
    <t>397/142</t>
  </si>
  <si>
    <t>397/191</t>
  </si>
  <si>
    <t>398/18</t>
  </si>
  <si>
    <t>398/63</t>
  </si>
  <si>
    <t>398/108</t>
  </si>
  <si>
    <t>397/51</t>
  </si>
  <si>
    <t>397/96</t>
  </si>
  <si>
    <t>397/143</t>
  </si>
  <si>
    <t>397/192</t>
  </si>
  <si>
    <t>398/19</t>
  </si>
  <si>
    <t>398/64</t>
  </si>
  <si>
    <t>398/109</t>
  </si>
  <si>
    <t>397/52</t>
  </si>
  <si>
    <t>397/97</t>
  </si>
  <si>
    <t>397/144</t>
  </si>
  <si>
    <t>397/193</t>
  </si>
  <si>
    <t>398/20</t>
  </si>
  <si>
    <t>398/65</t>
  </si>
  <si>
    <t>398/110</t>
  </si>
  <si>
    <t>397/53</t>
  </si>
  <si>
    <t>397/98</t>
  </si>
  <si>
    <t>397/145</t>
  </si>
  <si>
    <t>397/194</t>
  </si>
  <si>
    <t>398/21</t>
  </si>
  <si>
    <t>398/66</t>
  </si>
  <si>
    <t>398/111</t>
  </si>
  <si>
    <t>397/54</t>
  </si>
  <si>
    <t>397/99</t>
  </si>
  <si>
    <t>397/146</t>
  </si>
  <si>
    <t>397/195</t>
  </si>
  <si>
    <t>398/22</t>
  </si>
  <si>
    <t>398/67</t>
  </si>
  <si>
    <t>398/112</t>
  </si>
  <si>
    <t>397/55</t>
  </si>
  <si>
    <t>397/100</t>
  </si>
  <si>
    <t>397/147</t>
  </si>
  <si>
    <t>397/196</t>
  </si>
  <si>
    <t>398/23</t>
  </si>
  <si>
    <t>398/68</t>
  </si>
  <si>
    <t>398/113</t>
  </si>
  <si>
    <t>397/56</t>
  </si>
  <si>
    <t>397/101</t>
  </si>
  <si>
    <t>397/148</t>
  </si>
  <si>
    <t>397/197</t>
  </si>
  <si>
    <t>398/24</t>
  </si>
  <si>
    <t>398/69</t>
  </si>
  <si>
    <t>398/114</t>
  </si>
  <si>
    <t>397/57</t>
  </si>
  <si>
    <t>397/102</t>
  </si>
  <si>
    <t>397/149</t>
  </si>
  <si>
    <t>397/198</t>
  </si>
  <si>
    <t>398/25</t>
  </si>
  <si>
    <t>398/70</t>
  </si>
  <si>
    <t>398/115</t>
  </si>
  <si>
    <t>397/58</t>
  </si>
  <si>
    <t>397/103</t>
  </si>
  <si>
    <t>397/150</t>
  </si>
  <si>
    <t>397/199</t>
  </si>
  <si>
    <t>398/26</t>
  </si>
  <si>
    <t>398/71</t>
  </si>
  <si>
    <t>398/116</t>
  </si>
  <si>
    <t>397/59</t>
  </si>
  <si>
    <t>397/104</t>
  </si>
  <si>
    <t>397/151</t>
  </si>
  <si>
    <t>397/200</t>
  </si>
  <si>
    <t>398/27</t>
  </si>
  <si>
    <t>398/72</t>
  </si>
  <si>
    <t>398/117</t>
  </si>
  <si>
    <t>397/60</t>
  </si>
  <si>
    <t>397/105</t>
  </si>
  <si>
    <t>397/154</t>
  </si>
  <si>
    <t>397/201</t>
  </si>
  <si>
    <t>398/28</t>
  </si>
  <si>
    <t>398/73</t>
  </si>
  <si>
    <t>398/118</t>
  </si>
  <si>
    <t>397/61</t>
  </si>
  <si>
    <t>397/108</t>
  </si>
  <si>
    <t>397/155</t>
  </si>
  <si>
    <t>397/202</t>
  </si>
  <si>
    <t>398/29</t>
  </si>
  <si>
    <t>398/74</t>
  </si>
  <si>
    <t>398/119</t>
  </si>
  <si>
    <t>397/62</t>
  </si>
  <si>
    <t>397/109</t>
  </si>
  <si>
    <t>397/156</t>
  </si>
  <si>
    <t>397/203</t>
  </si>
  <si>
    <t>398/30</t>
  </si>
  <si>
    <t>398/75</t>
  </si>
  <si>
    <t>398/120</t>
  </si>
  <si>
    <t>397/63</t>
  </si>
  <si>
    <t>397/110</t>
  </si>
  <si>
    <t>397/157</t>
  </si>
  <si>
    <t>397/204</t>
  </si>
  <si>
    <t>398/31</t>
  </si>
  <si>
    <t>398/76</t>
  </si>
  <si>
    <t>398/121</t>
  </si>
  <si>
    <t>397/64</t>
  </si>
  <si>
    <t>397/111</t>
  </si>
  <si>
    <t>397/158</t>
  </si>
  <si>
    <t>397/205</t>
  </si>
  <si>
    <t>398/32</t>
  </si>
  <si>
    <t>398/77</t>
  </si>
  <si>
    <t>398/123</t>
  </si>
  <si>
    <t>397/65</t>
  </si>
  <si>
    <t>397/112</t>
  </si>
  <si>
    <t>397/159</t>
  </si>
  <si>
    <t>397/209</t>
  </si>
  <si>
    <t>398/33</t>
  </si>
  <si>
    <t>398/78</t>
  </si>
  <si>
    <t>398/124</t>
  </si>
  <si>
    <t>397/66</t>
  </si>
  <si>
    <t>397/113</t>
  </si>
  <si>
    <t>397/160</t>
  </si>
  <si>
    <t>397/210</t>
  </si>
  <si>
    <t>398/34</t>
  </si>
  <si>
    <t>398/79</t>
  </si>
  <si>
    <t>398/125</t>
  </si>
  <si>
    <t>397/67</t>
  </si>
  <si>
    <t>397/114</t>
  </si>
  <si>
    <t>397/161</t>
  </si>
  <si>
    <t>397/211</t>
  </si>
  <si>
    <t>398/35</t>
  </si>
  <si>
    <t>398/80</t>
  </si>
  <si>
    <t>398/126</t>
  </si>
  <si>
    <t>397/68</t>
  </si>
  <si>
    <t>397/115</t>
  </si>
  <si>
    <t>397/162</t>
  </si>
  <si>
    <t>397/212</t>
  </si>
  <si>
    <t>398/36</t>
  </si>
  <si>
    <t>398/81</t>
  </si>
  <si>
    <t>398/127</t>
  </si>
  <si>
    <t>397/69</t>
  </si>
  <si>
    <t>397/116</t>
  </si>
  <si>
    <t>397/163</t>
  </si>
  <si>
    <t>397/213</t>
  </si>
  <si>
    <t>398/37</t>
  </si>
  <si>
    <t>398/82</t>
  </si>
  <si>
    <t>398/128</t>
  </si>
  <si>
    <t>397/70</t>
  </si>
  <si>
    <t>397/117</t>
  </si>
  <si>
    <t>397/164</t>
  </si>
  <si>
    <t>397/214</t>
  </si>
  <si>
    <t>398/38</t>
  </si>
  <si>
    <t>398/83</t>
  </si>
  <si>
    <t>398/129</t>
  </si>
  <si>
    <t>397/71</t>
  </si>
  <si>
    <t>397/118</t>
  </si>
  <si>
    <t>397/165</t>
  </si>
  <si>
    <t>397/215</t>
  </si>
  <si>
    <t>398/39</t>
  </si>
  <si>
    <t>398/84</t>
  </si>
  <si>
    <t>398/130</t>
  </si>
  <si>
    <t>397/72</t>
  </si>
  <si>
    <t>397/119</t>
  </si>
  <si>
    <t>397/166</t>
  </si>
  <si>
    <t>397/216</t>
  </si>
  <si>
    <t>398/40</t>
  </si>
  <si>
    <t>398/85</t>
  </si>
  <si>
    <t>398/131</t>
  </si>
  <si>
    <t>397/73</t>
  </si>
  <si>
    <t>397/120</t>
  </si>
  <si>
    <t>397/167</t>
  </si>
  <si>
    <t>397/217</t>
  </si>
  <si>
    <t>398/41</t>
  </si>
  <si>
    <t>398/86</t>
  </si>
  <si>
    <t>398/132</t>
  </si>
  <si>
    <t>397/74</t>
  </si>
  <si>
    <t>397/121</t>
  </si>
  <si>
    <t>397/168</t>
  </si>
  <si>
    <t>397/218</t>
  </si>
  <si>
    <t>398/42</t>
  </si>
  <si>
    <t>398/87</t>
  </si>
  <si>
    <t>398/133</t>
  </si>
  <si>
    <t>397/75</t>
  </si>
  <si>
    <t>397/122</t>
  </si>
  <si>
    <t>397/169</t>
  </si>
  <si>
    <t>397/219</t>
  </si>
  <si>
    <t>398/43</t>
  </si>
  <si>
    <t>398/88</t>
  </si>
  <si>
    <t>398/134</t>
  </si>
  <si>
    <t>397/76</t>
  </si>
  <si>
    <t>397/123</t>
  </si>
  <si>
    <t>397/170</t>
  </si>
  <si>
    <t>397/220</t>
  </si>
  <si>
    <t>398/44</t>
  </si>
  <si>
    <t>398/89</t>
  </si>
  <si>
    <t>398/135</t>
  </si>
  <si>
    <t>397/77</t>
  </si>
  <si>
    <t>397/124</t>
  </si>
  <si>
    <t>397/171</t>
  </si>
  <si>
    <t>397/222</t>
  </si>
  <si>
    <t>398/45</t>
  </si>
  <si>
    <t>398/90</t>
  </si>
  <si>
    <t>398/136</t>
  </si>
  <si>
    <t>397/78</t>
  </si>
  <si>
    <t>397/125</t>
  </si>
  <si>
    <t>397/172</t>
  </si>
  <si>
    <t>398/1</t>
  </si>
  <si>
    <t>398/46</t>
  </si>
  <si>
    <t>398/91</t>
  </si>
  <si>
    <t>398/137</t>
  </si>
  <si>
    <t>397/79</t>
  </si>
  <si>
    <t>397/126</t>
  </si>
  <si>
    <t>397/173</t>
  </si>
  <si>
    <t>398/2</t>
  </si>
  <si>
    <t>398/47</t>
  </si>
  <si>
    <t>398/92</t>
  </si>
  <si>
    <t>398/138</t>
  </si>
  <si>
    <t>397/80</t>
  </si>
  <si>
    <t>397/127</t>
  </si>
  <si>
    <t>397/174</t>
  </si>
  <si>
    <t>398/3</t>
  </si>
  <si>
    <t>398/48</t>
  </si>
  <si>
    <t>398/93</t>
  </si>
  <si>
    <t>398/139</t>
  </si>
  <si>
    <t>397/81</t>
  </si>
  <si>
    <t>397/128</t>
  </si>
  <si>
    <t>397/175</t>
  </si>
  <si>
    <t>398/4</t>
  </si>
  <si>
    <t>398/49</t>
  </si>
  <si>
    <t>398/94</t>
  </si>
  <si>
    <t>398/140</t>
  </si>
  <si>
    <t>397/82</t>
  </si>
  <si>
    <t>397/129</t>
  </si>
  <si>
    <t>397/176</t>
  </si>
  <si>
    <t>398/5</t>
  </si>
  <si>
    <t>398/50</t>
  </si>
  <si>
    <t>398/95</t>
  </si>
  <si>
    <t>398/141</t>
  </si>
  <si>
    <t>397/83</t>
  </si>
  <si>
    <t>397/130</t>
  </si>
  <si>
    <t>397/177</t>
  </si>
  <si>
    <t>398/6</t>
  </si>
  <si>
    <t>398/51</t>
  </si>
  <si>
    <t>398/96</t>
  </si>
  <si>
    <t>398/142</t>
  </si>
  <si>
    <t>28/1</t>
  </si>
  <si>
    <t>29/155</t>
  </si>
  <si>
    <t>30/18</t>
  </si>
  <si>
    <t>29/42</t>
  </si>
  <si>
    <t>29/87</t>
  </si>
  <si>
    <t>29/182</t>
  </si>
  <si>
    <t>29/227</t>
  </si>
  <si>
    <t>45/23</t>
  </si>
  <si>
    <t>28/2</t>
  </si>
  <si>
    <t>29/156</t>
  </si>
  <si>
    <t>30/19</t>
  </si>
  <si>
    <t>29/43</t>
  </si>
  <si>
    <t>29/88</t>
  </si>
  <si>
    <t>29/183</t>
  </si>
  <si>
    <t>29/228</t>
  </si>
  <si>
    <t>45/24</t>
  </si>
  <si>
    <t>28/3</t>
  </si>
  <si>
    <t>29/157</t>
  </si>
  <si>
    <t>30/21</t>
  </si>
  <si>
    <t>29/44</t>
  </si>
  <si>
    <t>29/89</t>
  </si>
  <si>
    <t>29/184</t>
  </si>
  <si>
    <t>29/229</t>
  </si>
  <si>
    <t>45/25</t>
  </si>
  <si>
    <t>28/4</t>
  </si>
  <si>
    <t>29/159</t>
  </si>
  <si>
    <t>30/22</t>
  </si>
  <si>
    <t>29/45</t>
  </si>
  <si>
    <t>29/90</t>
  </si>
  <si>
    <t>29/185</t>
  </si>
  <si>
    <t>29/230</t>
  </si>
  <si>
    <t>45/26</t>
  </si>
  <si>
    <t>28/5</t>
  </si>
  <si>
    <t>29/160</t>
  </si>
  <si>
    <t>30/23</t>
  </si>
  <si>
    <t>29/46</t>
  </si>
  <si>
    <t>29/91</t>
  </si>
  <si>
    <t>29/186</t>
  </si>
  <si>
    <t>29/231</t>
  </si>
  <si>
    <t>45/27</t>
  </si>
  <si>
    <t>28/6</t>
  </si>
  <si>
    <t>29/161</t>
  </si>
  <si>
    <t>399/9</t>
  </si>
  <si>
    <t>29/47</t>
  </si>
  <si>
    <t>29/92</t>
  </si>
  <si>
    <t>29/187</t>
  </si>
  <si>
    <t>29/232</t>
  </si>
  <si>
    <t>45/28</t>
  </si>
  <si>
    <t>28/7</t>
  </si>
  <si>
    <t>29/162</t>
  </si>
  <si>
    <t>29/1</t>
  </si>
  <si>
    <t>29/48</t>
  </si>
  <si>
    <t>29/93</t>
  </si>
  <si>
    <t>29/188</t>
  </si>
  <si>
    <t>29/233</t>
  </si>
  <si>
    <t>45/29</t>
  </si>
  <si>
    <t>28/8</t>
  </si>
  <si>
    <t>29/163</t>
  </si>
  <si>
    <t>29/3</t>
  </si>
  <si>
    <t>29/49</t>
  </si>
  <si>
    <t>29/94</t>
  </si>
  <si>
    <t>29/189</t>
  </si>
  <si>
    <t>29/234</t>
  </si>
  <si>
    <t>45/30</t>
  </si>
  <si>
    <t>28/9</t>
  </si>
  <si>
    <t>29/164</t>
  </si>
  <si>
    <t>29/4</t>
  </si>
  <si>
    <t>29/50</t>
  </si>
  <si>
    <t>29/95</t>
  </si>
  <si>
    <t>29/190</t>
  </si>
  <si>
    <t>29/235</t>
  </si>
  <si>
    <t>397/2</t>
  </si>
  <si>
    <t>28/10</t>
  </si>
  <si>
    <t>29/165</t>
  </si>
  <si>
    <t>29/5</t>
  </si>
  <si>
    <t>29/51</t>
  </si>
  <si>
    <t>29/96</t>
  </si>
  <si>
    <t>29/191</t>
  </si>
  <si>
    <t>29/236</t>
  </si>
  <si>
    <t>397/3</t>
  </si>
  <si>
    <t>28/11</t>
  </si>
  <si>
    <t>29/166</t>
  </si>
  <si>
    <t>29/7</t>
  </si>
  <si>
    <t>29/52</t>
  </si>
  <si>
    <t>29/97</t>
  </si>
  <si>
    <t>29/192</t>
  </si>
  <si>
    <t>29/241</t>
  </si>
  <si>
    <t>397/4</t>
  </si>
  <si>
    <t>28/12</t>
  </si>
  <si>
    <t>29/167</t>
  </si>
  <si>
    <t>29/8</t>
  </si>
  <si>
    <t>29/53</t>
  </si>
  <si>
    <t>29/98</t>
  </si>
  <si>
    <t>29/193</t>
  </si>
  <si>
    <t>29/242</t>
  </si>
  <si>
    <t>397/5</t>
  </si>
  <si>
    <t>28/13</t>
  </si>
  <si>
    <t>29/169</t>
  </si>
  <si>
    <t>29/9</t>
  </si>
  <si>
    <t>29/54</t>
  </si>
  <si>
    <t>29/99</t>
  </si>
  <si>
    <t>29/194</t>
  </si>
  <si>
    <t>29/246</t>
  </si>
  <si>
    <t>397/6</t>
  </si>
  <si>
    <t>28/14</t>
  </si>
  <si>
    <t>29/170</t>
  </si>
  <si>
    <t>29/10</t>
  </si>
  <si>
    <t>29/55</t>
  </si>
  <si>
    <t>29/100</t>
  </si>
  <si>
    <t>29/195</t>
  </si>
  <si>
    <t>29/247</t>
  </si>
  <si>
    <t>397/7</t>
  </si>
  <si>
    <t>28/15</t>
  </si>
  <si>
    <t>29/237</t>
  </si>
  <si>
    <t>29/11</t>
  </si>
  <si>
    <t>29/56</t>
  </si>
  <si>
    <t>29/101</t>
  </si>
  <si>
    <t>29/196</t>
  </si>
  <si>
    <t>29/250</t>
  </si>
  <si>
    <t>397/8</t>
  </si>
  <si>
    <t>28/16</t>
  </si>
  <si>
    <t>29/238</t>
  </si>
  <si>
    <t>29/12</t>
  </si>
  <si>
    <t>29/57</t>
  </si>
  <si>
    <t>29/102</t>
  </si>
  <si>
    <t>29/197</t>
  </si>
  <si>
    <t>29/251</t>
  </si>
  <si>
    <t>397/9</t>
  </si>
  <si>
    <t>29/124</t>
  </si>
  <si>
    <t>29/239</t>
  </si>
  <si>
    <t>29/13</t>
  </si>
  <si>
    <t>29/58</t>
  </si>
  <si>
    <t>29/103</t>
  </si>
  <si>
    <t>29/198</t>
  </si>
  <si>
    <t>29/252</t>
  </si>
  <si>
    <t>397/10</t>
  </si>
  <si>
    <t>29/125</t>
  </si>
  <si>
    <t>29/240</t>
  </si>
  <si>
    <t>29/14</t>
  </si>
  <si>
    <t>29/59</t>
  </si>
  <si>
    <t>29/104</t>
  </si>
  <si>
    <t>29/199</t>
  </si>
  <si>
    <t>29/253</t>
  </si>
  <si>
    <t>397/11</t>
  </si>
  <si>
    <t>29/126</t>
  </si>
  <si>
    <t>29/244</t>
  </si>
  <si>
    <t>29/15</t>
  </si>
  <si>
    <t>29/60</t>
  </si>
  <si>
    <t>29/105</t>
  </si>
  <si>
    <t>29/200</t>
  </si>
  <si>
    <t>29/254</t>
  </si>
  <si>
    <t>397/12</t>
  </si>
  <si>
    <t>29/128</t>
  </si>
  <si>
    <t>29/245</t>
  </si>
  <si>
    <t>29/16</t>
  </si>
  <si>
    <t>29/61</t>
  </si>
  <si>
    <t>29/106</t>
  </si>
  <si>
    <t>29/201</t>
  </si>
  <si>
    <t>29/255</t>
  </si>
  <si>
    <t>397/13</t>
  </si>
  <si>
    <t>29/129</t>
  </si>
  <si>
    <t>29/248</t>
  </si>
  <si>
    <t>29/17</t>
  </si>
  <si>
    <t>29/62</t>
  </si>
  <si>
    <t>29/107</t>
  </si>
  <si>
    <t>29/202</t>
  </si>
  <si>
    <t>29/256</t>
  </si>
  <si>
    <t>397/14</t>
  </si>
  <si>
    <t>29/131</t>
  </si>
  <si>
    <t>29/249</t>
  </si>
  <si>
    <t>29/18</t>
  </si>
  <si>
    <t>29/63</t>
  </si>
  <si>
    <t>29/108</t>
  </si>
  <si>
    <t>29/203</t>
  </si>
  <si>
    <t>29/257</t>
  </si>
  <si>
    <t>397/15</t>
  </si>
  <si>
    <t>29/132</t>
  </si>
  <si>
    <t>29/259</t>
  </si>
  <si>
    <t>29/19</t>
  </si>
  <si>
    <t>29/64</t>
  </si>
  <si>
    <t>29/109</t>
  </si>
  <si>
    <t>29/204</t>
  </si>
  <si>
    <t>29/258</t>
  </si>
  <si>
    <t>397/16</t>
  </si>
  <si>
    <t>29/133</t>
  </si>
  <si>
    <t>29/260</t>
  </si>
  <si>
    <t>29/20</t>
  </si>
  <si>
    <t>29/65</t>
  </si>
  <si>
    <t>29/110</t>
  </si>
  <si>
    <t>29/205</t>
  </si>
  <si>
    <t>44/2</t>
  </si>
  <si>
    <t>397/17</t>
  </si>
  <si>
    <t>29/134</t>
  </si>
  <si>
    <t>29/261</t>
  </si>
  <si>
    <t>29/21</t>
  </si>
  <si>
    <t>29/66</t>
  </si>
  <si>
    <t>29/111</t>
  </si>
  <si>
    <t>29/206</t>
  </si>
  <si>
    <t>44/3</t>
  </si>
  <si>
    <t>397/18</t>
  </si>
  <si>
    <t>29/135</t>
  </si>
  <si>
    <t>29/262</t>
  </si>
  <si>
    <t>29/22</t>
  </si>
  <si>
    <t>29/67</t>
  </si>
  <si>
    <t>29/112</t>
  </si>
  <si>
    <t>29/207</t>
  </si>
  <si>
    <t>45/1</t>
  </si>
  <si>
    <t>397/19</t>
  </si>
  <si>
    <t>29/136</t>
  </si>
  <si>
    <t>29/263</t>
  </si>
  <si>
    <t>29/23</t>
  </si>
  <si>
    <t>29/68</t>
  </si>
  <si>
    <t>29/113</t>
  </si>
  <si>
    <t>29/208</t>
  </si>
  <si>
    <t>45/2</t>
  </si>
  <si>
    <t>397/20</t>
  </si>
  <si>
    <t>29/137</t>
  </si>
  <si>
    <t>29/264</t>
  </si>
  <si>
    <t>29/24</t>
  </si>
  <si>
    <t>29/69</t>
  </si>
  <si>
    <t>29/114</t>
  </si>
  <si>
    <t>29/209</t>
  </si>
  <si>
    <t>45/3</t>
  </si>
  <si>
    <t>397/21</t>
  </si>
  <si>
    <t>29/138</t>
  </si>
  <si>
    <t>30/1</t>
  </si>
  <si>
    <t>29/25</t>
  </si>
  <si>
    <t>29/70</t>
  </si>
  <si>
    <t>29/115</t>
  </si>
  <si>
    <t>29/210</t>
  </si>
  <si>
    <t>45/4</t>
  </si>
  <si>
    <t>397/22</t>
  </si>
  <si>
    <t>29/139</t>
  </si>
  <si>
    <t>30/2</t>
  </si>
  <si>
    <t>29/26</t>
  </si>
  <si>
    <t>29/71</t>
  </si>
  <si>
    <t>29/116</t>
  </si>
  <si>
    <t>29/211</t>
  </si>
  <si>
    <t>45/5</t>
  </si>
  <si>
    <t>397/23</t>
  </si>
  <si>
    <t>29/140</t>
  </si>
  <si>
    <t>30/3</t>
  </si>
  <si>
    <t>29/27</t>
  </si>
  <si>
    <t>29/72</t>
  </si>
  <si>
    <t>29/117</t>
  </si>
  <si>
    <t>29/212</t>
  </si>
  <si>
    <t>45/6</t>
  </si>
  <si>
    <t>397/24</t>
  </si>
  <si>
    <t>29/141</t>
  </si>
  <si>
    <t>30/4</t>
  </si>
  <si>
    <t>29/28</t>
  </si>
  <si>
    <t>29/73</t>
  </si>
  <si>
    <t>29/118</t>
  </si>
  <si>
    <t>29/213</t>
  </si>
  <si>
    <t>45/7</t>
  </si>
  <si>
    <t>397/25</t>
  </si>
  <si>
    <t>29/142</t>
  </si>
  <si>
    <t>30/5</t>
  </si>
  <si>
    <t>29/29</t>
  </si>
  <si>
    <t>29/74</t>
  </si>
  <si>
    <t>29/119</t>
  </si>
  <si>
    <t>29/214</t>
  </si>
  <si>
    <t>45/8</t>
  </si>
  <si>
    <t>397/26</t>
  </si>
  <si>
    <t>29/143</t>
  </si>
  <si>
    <t>30/6</t>
  </si>
  <si>
    <t>29/30</t>
  </si>
  <si>
    <t>29/75</t>
  </si>
  <si>
    <t>29/120</t>
  </si>
  <si>
    <t>29/215</t>
  </si>
  <si>
    <t>45/9</t>
  </si>
  <si>
    <t>397/27</t>
  </si>
  <si>
    <t>29/144</t>
  </si>
  <si>
    <t>30/7</t>
  </si>
  <si>
    <t>29/31</t>
  </si>
  <si>
    <t>29/76</t>
  </si>
  <si>
    <t>29/121</t>
  </si>
  <si>
    <t>29/216</t>
  </si>
  <si>
    <t>45/11</t>
  </si>
  <si>
    <t>397/28</t>
  </si>
  <si>
    <t>29/145</t>
  </si>
  <si>
    <t>30/8</t>
  </si>
  <si>
    <t>29/32</t>
  </si>
  <si>
    <t>29/77</t>
  </si>
  <si>
    <t>29/122</t>
  </si>
  <si>
    <t>29/217</t>
  </si>
  <si>
    <t>45/12</t>
  </si>
  <si>
    <t>397/29</t>
  </si>
  <si>
    <t>29/146</t>
  </si>
  <si>
    <t>30/9</t>
  </si>
  <si>
    <t>29/33</t>
  </si>
  <si>
    <t>29/78</t>
  </si>
  <si>
    <t>29/123</t>
  </si>
  <si>
    <t>29/218</t>
  </si>
  <si>
    <t>45/13</t>
  </si>
  <si>
    <t>397/30</t>
  </si>
  <si>
    <t>29/147</t>
  </si>
  <si>
    <t>30/10</t>
  </si>
  <si>
    <t>29/34</t>
  </si>
  <si>
    <t>29/79</t>
  </si>
  <si>
    <t>29/171</t>
  </si>
  <si>
    <t>29/219</t>
  </si>
  <si>
    <t>45/14</t>
  </si>
  <si>
    <t>397/31</t>
  </si>
  <si>
    <t>29/148</t>
  </si>
  <si>
    <t>30/11</t>
  </si>
  <si>
    <t>29/35</t>
  </si>
  <si>
    <t>29/80</t>
  </si>
  <si>
    <t>29/173</t>
  </si>
  <si>
    <t>29/220</t>
  </si>
  <si>
    <t>45/15</t>
  </si>
  <si>
    <t>397/32</t>
  </si>
  <si>
    <t>29/149</t>
  </si>
  <si>
    <t>30/12</t>
  </si>
  <si>
    <t>29/36</t>
  </si>
  <si>
    <t>29/81</t>
  </si>
  <si>
    <t>29/175</t>
  </si>
  <si>
    <t>29/221</t>
  </si>
  <si>
    <t>45/17</t>
  </si>
  <si>
    <t>397/33</t>
  </si>
  <si>
    <t>29/150</t>
  </si>
  <si>
    <t>30/13</t>
  </si>
  <si>
    <t>29/37</t>
  </si>
  <si>
    <t>29/82</t>
  </si>
  <si>
    <t>29/176</t>
  </si>
  <si>
    <t>29/222</t>
  </si>
  <si>
    <t>45/18</t>
  </si>
  <si>
    <t>397/34</t>
  </si>
  <si>
    <t>29/151</t>
  </si>
  <si>
    <t>30/14</t>
  </si>
  <si>
    <t>29/38</t>
  </si>
  <si>
    <t>29/83</t>
  </si>
  <si>
    <t>29/177</t>
  </si>
  <si>
    <t>29/223</t>
  </si>
  <si>
    <t>45/19</t>
  </si>
  <si>
    <t>397/35</t>
  </si>
  <si>
    <t>29/152</t>
  </si>
  <si>
    <t>30/15</t>
  </si>
  <si>
    <t>29/39</t>
  </si>
  <si>
    <t>29/84</t>
  </si>
  <si>
    <t>29/179</t>
  </si>
  <si>
    <t>29/224</t>
  </si>
  <si>
    <t>45/20</t>
  </si>
  <si>
    <t>397/36</t>
  </si>
  <si>
    <t>29/153</t>
  </si>
  <si>
    <t>30/16</t>
  </si>
  <si>
    <t>29/40</t>
  </si>
  <si>
    <t>29/85</t>
  </si>
  <si>
    <t>29/180</t>
  </si>
  <si>
    <t>29/225</t>
  </si>
  <si>
    <t>45/21</t>
  </si>
  <si>
    <t>397/37</t>
  </si>
  <si>
    <t>29/154</t>
  </si>
  <si>
    <t>30/17</t>
  </si>
  <si>
    <t>29/41</t>
  </si>
  <si>
    <t>29/86</t>
  </si>
  <si>
    <t>29/181</t>
  </si>
  <si>
    <t>29/226</t>
  </si>
  <si>
    <t>45/22</t>
  </si>
  <si>
    <t>397/38</t>
  </si>
  <si>
    <t>NİĞDE İLİ, BOR İLÇESİ SİNANDI MAHALLESİ UYGULAMA ALANI İLAN EDİLECEK 
PARSEL LİSTESİ</t>
  </si>
  <si>
    <t>65/1</t>
  </si>
  <si>
    <t>65/2</t>
  </si>
  <si>
    <t>65/3</t>
  </si>
  <si>
    <t>65/4</t>
  </si>
  <si>
    <t>65/5</t>
  </si>
  <si>
    <t>65/7</t>
  </si>
  <si>
    <t>65/8</t>
  </si>
  <si>
    <t>65/9</t>
  </si>
  <si>
    <t>65/10</t>
  </si>
  <si>
    <t>403/1</t>
  </si>
  <si>
    <t>403/2</t>
  </si>
  <si>
    <t>Oyalı</t>
  </si>
  <si>
    <t>OSMANİYE İLİ, SUMBAS İLÇESİ ALİBEYLİ BELDESİ UYGULAMA ALANI DIŞINA ÇIKARILACAK PARSELLERİN LİSTESİ</t>
  </si>
  <si>
    <t>114/1</t>
  </si>
  <si>
    <t>115/12</t>
  </si>
  <si>
    <t>115/8</t>
  </si>
  <si>
    <t xml:space="preserve"> -</t>
  </si>
  <si>
    <t>115/10</t>
  </si>
  <si>
    <t>115/11</t>
  </si>
  <si>
    <t>DİYARBAKIR İLİ, EĞİL İLÇESİ OYALI KÖYÜ UYGULAMA ALANI DIŞINA ÇIKARILACAK PARSELLERİN LİSTESİ</t>
  </si>
  <si>
    <t>Akkapı Mahallesi</t>
  </si>
  <si>
    <t>Uçakalanı Mahallesi</t>
  </si>
  <si>
    <t>Çine</t>
  </si>
  <si>
    <t>Camızağılı Mahallesi</t>
  </si>
  <si>
    <t>Çaltı Mahallesi</t>
  </si>
  <si>
    <t>Çöğürlük Mahallesi</t>
  </si>
  <si>
    <t>Doğanyurt Mahallesi</t>
  </si>
  <si>
    <t>Eskiçine Mahallesi</t>
  </si>
  <si>
    <t>Evciler Mahallesi</t>
  </si>
  <si>
    <t>Gökyaka Mahallesi</t>
  </si>
  <si>
    <t>Kabataş Mahallesi</t>
  </si>
  <si>
    <t>Kahraman Mahallesi</t>
  </si>
  <si>
    <t>Karakollar Mahallesi</t>
  </si>
  <si>
    <t>Kargı Mahallesi</t>
  </si>
  <si>
    <t>Kuruköy Mahallesi</t>
  </si>
  <si>
    <t>Saraçlar Mahallesi</t>
  </si>
  <si>
    <t>Umur Mahallesi</t>
  </si>
  <si>
    <t>Yağcılar Mahallesi</t>
  </si>
  <si>
    <t>Yürükler Mahallesi</t>
  </si>
  <si>
    <t>Akbıyık Mahallesi</t>
  </si>
  <si>
    <t>Orhaniye Mahallesi</t>
  </si>
  <si>
    <t>Yazılı Mahallesi</t>
  </si>
  <si>
    <t>Odunpazarı</t>
  </si>
  <si>
    <t>Akpınar Mahallesi</t>
  </si>
  <si>
    <t>Aşağıçağlan Mahallesi</t>
  </si>
  <si>
    <t>Doğankaya Mahallesi</t>
  </si>
  <si>
    <t>Eşenkara Mahallesi</t>
  </si>
  <si>
    <t>Gümele Mahallesi</t>
  </si>
  <si>
    <t>İmişehir Mahallesi</t>
  </si>
  <si>
    <t>Kalkanlı Mahallesi</t>
  </si>
  <si>
    <t>Karaalan Mahallesi</t>
  </si>
  <si>
    <t>Kıravdan Mahallesi</t>
  </si>
  <si>
    <t>Süpren Mahallesi</t>
  </si>
  <si>
    <t>Türkmentokat Mahallesi</t>
  </si>
  <si>
    <t>Uluçayır Mahallesi</t>
  </si>
  <si>
    <t>Yukarıçağlan Mahallesi</t>
  </si>
  <si>
    <t>Tepebaşı</t>
  </si>
  <si>
    <t>Kızılinler Mahallesi</t>
  </si>
  <si>
    <t>Musaözü  Mahallesi</t>
  </si>
  <si>
    <t>Satılmışoğlu Mahallesi</t>
  </si>
  <si>
    <t>Takmak Mahallesi</t>
  </si>
  <si>
    <t>Turgutlar Mahallesi</t>
  </si>
  <si>
    <t>Yusuflar  Mahallesi</t>
  </si>
  <si>
    <t>Yürükakçayır Mahallesi</t>
  </si>
  <si>
    <t>Nurdağı</t>
  </si>
  <si>
    <t>Balıkalan Mahallesi</t>
  </si>
  <si>
    <t>Belpınar Mahallesi</t>
  </si>
  <si>
    <t>Çakmak Mahallesi</t>
  </si>
  <si>
    <t>Emirler Mahallesi</t>
  </si>
  <si>
    <t>Gedikli Mahallesi</t>
  </si>
  <si>
    <t>Gökçedere Mahallesi</t>
  </si>
  <si>
    <t>Gözlühöyük Mahallesi</t>
  </si>
  <si>
    <t>İçerisu Mahallesi</t>
  </si>
  <si>
    <t>İncirli Mahallesi</t>
  </si>
  <si>
    <t>Karaburçlu Mahallesi</t>
  </si>
  <si>
    <t>Kırışkal Mahallesi</t>
  </si>
  <si>
    <t>Kömürler Mahallesi</t>
  </si>
  <si>
    <t>Mesthüyük Mahallesi</t>
  </si>
  <si>
    <t>Nogaylar Mahallesi</t>
  </si>
  <si>
    <t>Sakçagöze Mahallesi</t>
  </si>
  <si>
    <t>Şatırhüyük Mahallesi</t>
  </si>
  <si>
    <t>Toplamalar Mahallesi</t>
  </si>
  <si>
    <t>Tüllüce Mahallesi</t>
  </si>
  <si>
    <t>Islahiye</t>
  </si>
  <si>
    <t>Elbistanhüyüğü Mahallesi</t>
  </si>
  <si>
    <t>Kozdere Mahallesi</t>
  </si>
  <si>
    <t>Örtülü Mahallesi</t>
  </si>
  <si>
    <t>Zincirli Mahallesi</t>
  </si>
  <si>
    <t>Akçalı Mahallesi</t>
  </si>
  <si>
    <t>Beyoğlu Mahallesi</t>
  </si>
  <si>
    <t>Ceceli Mahallesi</t>
  </si>
  <si>
    <t>Çobantepe Mahallesi</t>
  </si>
  <si>
    <t>Dedeler Mahallesi</t>
  </si>
  <si>
    <t>Güllühüyük Mahallesi</t>
  </si>
  <si>
    <t>Hacıbebek Mahallesi</t>
  </si>
  <si>
    <t>Kadıoğluçiftiği Mahallesi</t>
  </si>
  <si>
    <t>Kızıleniş Mahallesi</t>
  </si>
  <si>
    <t>Kilili Mahallesi</t>
  </si>
  <si>
    <t>Minehüyük Mahallesi</t>
  </si>
  <si>
    <t>Pınarhüyük Mahallesi</t>
  </si>
  <si>
    <t>Şekeroba Mahallesi</t>
  </si>
  <si>
    <t>Tahtalıdedeler Mahallesi</t>
  </si>
  <si>
    <t>Yeşilyurt Mahallesi</t>
  </si>
  <si>
    <t>Karabey</t>
  </si>
  <si>
    <t>Hüyük Mahallesi</t>
  </si>
  <si>
    <t>Özyurt</t>
  </si>
  <si>
    <t>ADANA İLİ SEYHAN İLÇESİ AKKAPI MAHALLESİ UYGULAMA ALANI İLAN EDİLECEK PARSELLER LİSTESİ</t>
  </si>
  <si>
    <t>ADANA İLİ SEYHAN İLÇESİ UÇAKALANI MAHALLESİ UYGULAMA ALANI İLAN EDİLECEK PARSELLER LİSTESİ</t>
  </si>
  <si>
    <t>ESKİŞEHİR İLİ İNÖNÜ İLÇESİ MERKEZ UYGULAMA ALANINDAN ÇIKARILACAK PARSELLER LİSTESİ</t>
  </si>
  <si>
    <t>KİLİS İLİ MERKEZ İLÇESİ ACAR KÖYÜ UYGULAMA ALANINDAN ÇIKARILACAK PARSELLER LİSTESİ</t>
  </si>
  <si>
    <t>Aydınlık Mahallesi</t>
  </si>
  <si>
    <t>Çağırkanlı Mahallesi</t>
  </si>
  <si>
    <t>Çine Mahallesi</t>
  </si>
  <si>
    <t>Denizkuyusu Mahallesi</t>
  </si>
  <si>
    <t>Irmakbaşı Mahallesi</t>
  </si>
  <si>
    <t>Hacıali Mahallesi</t>
  </si>
  <si>
    <t>Kadıköy Mahallesi</t>
  </si>
  <si>
    <t>Taşçı Mahallesi</t>
  </si>
  <si>
    <t>Yeniköy Mahallesi</t>
  </si>
  <si>
    <t>Yerdelen Mahallesi</t>
  </si>
  <si>
    <t>Yunusoğlu Cumhuriyet Mah.</t>
  </si>
  <si>
    <t>Yunusoğlu Hürriyet Mah.</t>
  </si>
  <si>
    <t>Çamlıca Mahallesi</t>
  </si>
  <si>
    <t>Örünkaya Köyü</t>
  </si>
  <si>
    <t>Çakıllı Mahallesi</t>
  </si>
  <si>
    <t>Karatepe Mahallesi</t>
  </si>
  <si>
    <t>Dağarası Mahallesi</t>
  </si>
  <si>
    <t>Kardeşler Mahallesi</t>
  </si>
  <si>
    <t>Körpeağaç Mahallesi</t>
  </si>
  <si>
    <t>Köşk Köyü</t>
  </si>
  <si>
    <t>Yeroluk Mahallesi</t>
  </si>
  <si>
    <t>Ulubey</t>
  </si>
  <si>
    <t>Büyükkayalı Köyü</t>
  </si>
  <si>
    <t>(I) SAYILI LİSTE EKİ</t>
  </si>
  <si>
    <t>HATAY İLİ BELEN İLÇESİ ÇAKALLI MAHALLESİ UYGULAMA ALANI İLAN EDİLECEK PARSELLER LİSTESİ</t>
  </si>
  <si>
    <t>DİYARBAKIR İLİ EREĞLİ İLÇESİ DERE MAHALLESİ UYGULAMA ALANI İLAN EDİLECEK PARSELLER LİSTESİ</t>
  </si>
  <si>
    <t>(II) SAYILI LİSTE EKİ</t>
  </si>
  <si>
    <t>MARDİN İLİ NUSAYBİN İLÇESİ ÇATALÖZÜ KÖYÜ UYGULAMA ALANINDAN ÇIKARILACAK PARSELLER LİSTESİ</t>
  </si>
  <si>
    <t>ŞANLIURFA İLİ VİRANŞEHİR İLÇESİ BURÇ KÖYÜ UYGULAMA ALANINDAN ÇIKARILACAK PARSELLER LİSTESİ</t>
  </si>
  <si>
    <t>SIRA
 NO</t>
  </si>
  <si>
    <t>BAĞLI
BULUNDUĞU İL</t>
  </si>
  <si>
    <t>BAĞLI
 BULUNDUĞU İLÇE</t>
  </si>
  <si>
    <t>MAHALLE / KÖY / BAĞLISI</t>
  </si>
  <si>
    <t>Adapınar Mahallesi</t>
  </si>
  <si>
    <t>Ağaçlı Mahallesi</t>
  </si>
  <si>
    <t>Ağaçpınar Mahallesi</t>
  </si>
  <si>
    <t>Akdam Mahallesi</t>
  </si>
  <si>
    <t>Altıgöz Mahallesi</t>
  </si>
  <si>
    <t>Aydınlar Mahallesi</t>
  </si>
  <si>
    <t>Azizli Mahallesi</t>
  </si>
  <si>
    <t>Başören Mahallesi</t>
  </si>
  <si>
    <t>Birkent Mahallesi</t>
  </si>
  <si>
    <t>Burhanlı Mahallesi</t>
  </si>
  <si>
    <t>Ceyhanbekirli Mahallesi</t>
  </si>
  <si>
    <t>Çataklı Mahallesi</t>
  </si>
  <si>
    <t>Çevretepe Mahallesi</t>
  </si>
  <si>
    <t>Çokçapınar Mahallesi</t>
  </si>
  <si>
    <t>Dağıstan Mahallesi</t>
  </si>
  <si>
    <t>Değirmendere Mahallesi</t>
  </si>
  <si>
    <t>Değirmenli Mahallesi</t>
  </si>
  <si>
    <t>Dikilitaş Mahallesi</t>
  </si>
  <si>
    <t>Dokuztekne Mahallesi</t>
  </si>
  <si>
    <t>Doruk Mahallesi</t>
  </si>
  <si>
    <t>Durhasandede Mahallesi</t>
  </si>
  <si>
    <t>Dutlupınar Mahallesi</t>
  </si>
  <si>
    <t>Ekinyazı Mahallesi</t>
  </si>
  <si>
    <t>Elmagölü Mahallesi</t>
  </si>
  <si>
    <t>Erenler Mahallesi</t>
  </si>
  <si>
    <t>Gündoğan Mahallesi</t>
  </si>
  <si>
    <t>Günlüce Mahallesi</t>
  </si>
  <si>
    <t>Günyazı Mahallesi</t>
  </si>
  <si>
    <t>Hamdilli Mahallesi</t>
  </si>
  <si>
    <t>Hamidiye Mahallesi</t>
  </si>
  <si>
    <t>Hamitbey Mahallesi</t>
  </si>
  <si>
    <t>Hamitbeybucağı Mahallesi</t>
  </si>
  <si>
    <t>Irmaklı Mahallesi</t>
  </si>
  <si>
    <t>İmran Mahallesi</t>
  </si>
  <si>
    <t>İncetarla Mahallesi</t>
  </si>
  <si>
    <t>İnceyer Mahallesi</t>
  </si>
  <si>
    <t>İsalı Mahallesi</t>
  </si>
  <si>
    <t>Karakayalı Mahallesi</t>
  </si>
  <si>
    <t>Kılıçkaya Mahallesi</t>
  </si>
  <si>
    <t>Köprülü Mahallesi</t>
  </si>
  <si>
    <t>Körkuyu Mahallesi</t>
  </si>
  <si>
    <t>Kösreli Mahallesi</t>
  </si>
  <si>
    <t>Kuzucak Mahallesi</t>
  </si>
  <si>
    <t>Küçükmangıt Mahallesi</t>
  </si>
  <si>
    <t>Mustafabeyli Mahallesi</t>
  </si>
  <si>
    <t>Narlık Mahallesi</t>
  </si>
  <si>
    <t>Sarıbahçe Mahallesi</t>
  </si>
  <si>
    <t>Sarımazı Mahallesi</t>
  </si>
  <si>
    <t>Selimiye Mahallesi</t>
  </si>
  <si>
    <t>Sirkeli Mahallesi</t>
  </si>
  <si>
    <t>Soğukpınar Mahallesi</t>
  </si>
  <si>
    <t>Tatarlı Mahallesi</t>
  </si>
  <si>
    <t>Toktamış Mahallesi</t>
  </si>
  <si>
    <t>Yalak Mahallesi</t>
  </si>
  <si>
    <t>Yellibel Mahallesi</t>
  </si>
  <si>
    <t>Yeniköynazımbey Mahallesi</t>
  </si>
  <si>
    <t>Yeşilbahçe Mahallesi</t>
  </si>
  <si>
    <t>Yeşildam Mahallesi</t>
  </si>
  <si>
    <t>Kozan</t>
  </si>
  <si>
    <t>Ayşehoca Mahallesi</t>
  </si>
  <si>
    <t>Bulduklu Mahallesi</t>
  </si>
  <si>
    <t>Kuyuluk Mahallesi</t>
  </si>
  <si>
    <t>Bayramdüğün Köyü</t>
  </si>
  <si>
    <t>Beşağıl Bağlısı</t>
  </si>
  <si>
    <t>Bezirci Bağlısı</t>
  </si>
  <si>
    <t>Bozcamahmut Bağlısı</t>
  </si>
  <si>
    <t>Celil Köyü</t>
  </si>
  <si>
    <t>Çağlak Bağlısı</t>
  </si>
  <si>
    <t>Filikçi Köyü</t>
  </si>
  <si>
    <t>Gümüşdüğün Köyü</t>
  </si>
  <si>
    <t>Karakol Bağlısı</t>
  </si>
  <si>
    <t>Katrancı Köyü</t>
  </si>
  <si>
    <t>Kökez Köyü</t>
  </si>
  <si>
    <t>Mimar Sinan Mahallesi</t>
  </si>
  <si>
    <t>Sağsak Köyü</t>
  </si>
  <si>
    <t>Topçakıl Bağlısı</t>
  </si>
  <si>
    <t>Zafer Bağlısı</t>
  </si>
  <si>
    <t>Çantırlı Mahallesi</t>
  </si>
  <si>
    <t>Fasıl Mahallesi</t>
  </si>
  <si>
    <t>Kayabükü (Köşebükü) Mahallesi</t>
  </si>
  <si>
    <t>Kayabükü Mahallesi</t>
  </si>
  <si>
    <t>Kuyucak Mahallesi</t>
  </si>
  <si>
    <t>Ardahan</t>
  </si>
  <si>
    <t>Göle</t>
  </si>
  <si>
    <t>Arpaşen Köyü</t>
  </si>
  <si>
    <t>Tellioğlu Köyü</t>
  </si>
  <si>
    <t>Yavuzlar Köyü</t>
  </si>
  <si>
    <t>Yenidemirkapı Köyü</t>
  </si>
  <si>
    <t>Yonatlı Köyü</t>
  </si>
  <si>
    <t>Bolu</t>
  </si>
  <si>
    <t>Dörtdivan</t>
  </si>
  <si>
    <t>Adakınık Mahallesi</t>
  </si>
  <si>
    <t>Aşağıdüger Köyü</t>
  </si>
  <si>
    <t>Aşağısayık Köyü</t>
  </si>
  <si>
    <t>Bayramlar Mahallesi</t>
  </si>
  <si>
    <t>Bünüş Köyü</t>
  </si>
  <si>
    <t>Cemaller Köyü</t>
  </si>
  <si>
    <t>Çardak Köyü</t>
  </si>
  <si>
    <t>Çavuşlar Mahallesi</t>
  </si>
  <si>
    <t>Çitler Mahallesi</t>
  </si>
  <si>
    <t>Deveciler Mahallesi</t>
  </si>
  <si>
    <t>Doğancılar Köyü</t>
  </si>
  <si>
    <t>Dülger Köyü</t>
  </si>
  <si>
    <t>Göbüler Köyü</t>
  </si>
  <si>
    <t>Gücükler Köyü</t>
  </si>
  <si>
    <t>Hacetler Mahallesi</t>
  </si>
  <si>
    <t>Kadılar Mahallesi</t>
  </si>
  <si>
    <t>Kargıbayramlar Mahallesi</t>
  </si>
  <si>
    <t>Kılıçlar Köyü</t>
  </si>
  <si>
    <t>Kuruca Köyü</t>
  </si>
  <si>
    <t>Ömerpaşalar Köyü</t>
  </si>
  <si>
    <t>Seyitaliler Köyü</t>
  </si>
  <si>
    <t>Süleler Köyü</t>
  </si>
  <si>
    <t>Yağbaşlar Köyü</t>
  </si>
  <si>
    <t>Yalacık Köyü</t>
  </si>
  <si>
    <t>Yayalar Köyü</t>
  </si>
  <si>
    <t>Yukarıdüger Köyü</t>
  </si>
  <si>
    <t>Yukarısayık Köyü</t>
  </si>
  <si>
    <t>Gerede</t>
  </si>
  <si>
    <t>Ahmetler Köyü</t>
  </si>
  <si>
    <t>Çoğullu Köyü</t>
  </si>
  <si>
    <t>Dursunfakı Köyü</t>
  </si>
  <si>
    <t>Geçitler Köyü</t>
  </si>
  <si>
    <t>Göynükören Köyü</t>
  </si>
  <si>
    <t>Hacılar Köyü</t>
  </si>
  <si>
    <t>Halaçlar Köyü</t>
  </si>
  <si>
    <t>Kürkçüler Köyü</t>
  </si>
  <si>
    <t>Mankallar Köyü</t>
  </si>
  <si>
    <t>Mircekiraz Köyü</t>
  </si>
  <si>
    <t>Nuhören Köyü</t>
  </si>
  <si>
    <t>Samat Köyü</t>
  </si>
  <si>
    <t>Sapanlıurgancılar Köyü</t>
  </si>
  <si>
    <t>Sofular Köyü</t>
  </si>
  <si>
    <t>Sungurlar Köyü</t>
  </si>
  <si>
    <t>Süllertoklar Köyü</t>
  </si>
  <si>
    <t>Yakakaya Köyü</t>
  </si>
  <si>
    <t>Yazıkara Köyü</t>
  </si>
  <si>
    <t>Yazıköy Köyü</t>
  </si>
  <si>
    <t>Yelkenler Köyü</t>
  </si>
  <si>
    <t>Yeniyapar Köyü</t>
  </si>
  <si>
    <t>Yeşilvadi Köyü</t>
  </si>
  <si>
    <t>Kıbrıscık</t>
  </si>
  <si>
    <t>Alanhimmetler Köyü</t>
  </si>
  <si>
    <t>Balı Köyü</t>
  </si>
  <si>
    <t>Borucak Köyü</t>
  </si>
  <si>
    <t>Dokumacılar Köyü</t>
  </si>
  <si>
    <t>Geriş Köyü</t>
  </si>
  <si>
    <t>Kuzca Köyü</t>
  </si>
  <si>
    <t>Seben</t>
  </si>
  <si>
    <t>Gerenözü Köyü</t>
  </si>
  <si>
    <t>Güneyce Köyü</t>
  </si>
  <si>
    <t>Haccağız Köyü</t>
  </si>
  <si>
    <t>Hocaş Köyü</t>
  </si>
  <si>
    <t>Musasofular Köyü</t>
  </si>
  <si>
    <t>Nimetli Köyü</t>
  </si>
  <si>
    <t>Yağma Köyü</t>
  </si>
  <si>
    <t>Ahmediye Mahallesi</t>
  </si>
  <si>
    <t>Alanköy Mahallesi</t>
  </si>
  <si>
    <t>Çatören Mahallesi</t>
  </si>
  <si>
    <t>Karahüyük Mahallesi</t>
  </si>
  <si>
    <t>Akçaşar Mahallesi</t>
  </si>
  <si>
    <t>Borukkuyu Mahallesi</t>
  </si>
  <si>
    <t>Hacınuman Mahallesi</t>
  </si>
  <si>
    <t>Kızboğan Mahallesi</t>
  </si>
  <si>
    <t>Koçaş Mahallesi</t>
  </si>
  <si>
    <t>Koçyaka Mahallesi</t>
  </si>
  <si>
    <t>Mantar Mahallesi</t>
  </si>
  <si>
    <t>Yenikuyu Mahallesi</t>
  </si>
  <si>
    <t>Apa Mahallesi</t>
  </si>
  <si>
    <t>Sürgüç Mahallesi</t>
  </si>
  <si>
    <t>Taşağıl Mahallesi</t>
  </si>
  <si>
    <t>Yenimescit Mahallesi</t>
  </si>
  <si>
    <t>Yenisu Mahallesi</t>
  </si>
  <si>
    <t>Alhan Mahallesi</t>
  </si>
  <si>
    <t>Pınarözü Mahallesi</t>
  </si>
  <si>
    <t>Sazgeçit Mahallesi</t>
  </si>
  <si>
    <t>Zengen Mahallesi</t>
  </si>
  <si>
    <t>Aydoğmuş Mahallesi</t>
  </si>
  <si>
    <t>Akçayazı Mahallesi</t>
  </si>
  <si>
    <t>Çiğil Mahallesi</t>
  </si>
  <si>
    <t>Hasanoba Mahallesi</t>
  </si>
  <si>
    <t>İslik Mahallesi</t>
  </si>
  <si>
    <t>Kayacık Mahallesi</t>
  </si>
  <si>
    <t>Küçükaşlama Mahallesi</t>
  </si>
  <si>
    <t>Ortaoba Mahallesi</t>
  </si>
  <si>
    <t>Sazlıpınar Mahallesi</t>
  </si>
  <si>
    <t>Şabanlı Mahallesi</t>
  </si>
  <si>
    <t>Taşpınar Mahallesi</t>
  </si>
  <si>
    <t>Bakırtolu Mahallesi</t>
  </si>
  <si>
    <t>Göçü Mahallesi</t>
  </si>
  <si>
    <t>Sakyatan Mahallesi</t>
  </si>
  <si>
    <t>Hatunsaray Mahallesi</t>
  </si>
  <si>
    <t>Başhüyük Mahallesi</t>
  </si>
  <si>
    <t>Büyükzengi Mahallesi</t>
  </si>
  <si>
    <t>Çeşmelisebil Mahallesi</t>
  </si>
  <si>
    <t>Ertuğrul Mahallesi</t>
  </si>
  <si>
    <t>Kadıoğlu Mahallesi</t>
  </si>
  <si>
    <t>Konar Mahallesi</t>
  </si>
  <si>
    <t>Kurşunlu Mahallesi</t>
  </si>
  <si>
    <t>Kuyulusebil Mahallesi</t>
  </si>
  <si>
    <t>Ladik Mahallesi</t>
  </si>
  <si>
    <t>Meydanlık</t>
  </si>
  <si>
    <t>2015/7277</t>
  </si>
  <si>
    <t>Bkn.Krl.
Karar Say.</t>
  </si>
  <si>
    <t>2015/7374</t>
  </si>
  <si>
    <t>Alıcık</t>
  </si>
  <si>
    <t>Bulak</t>
  </si>
  <si>
    <t>Diphacı</t>
  </si>
  <si>
    <t>Elmayolu</t>
  </si>
  <si>
    <t>Hanköy</t>
  </si>
  <si>
    <t>Hayrettin</t>
  </si>
  <si>
    <t>Karacakaya</t>
  </si>
  <si>
    <t>Karamağara</t>
  </si>
  <si>
    <t>Oymak</t>
  </si>
  <si>
    <t>Sazlıca</t>
  </si>
  <si>
    <t>Yakup</t>
  </si>
  <si>
    <t>NİĞDE İLİ, BOR İLÇESİ KAYIYOLU-KÖFTERLİK MAHALLESİ UYGULAMA ALANI İLAN EDİLECEK PARSEL LİSTESİ</t>
  </si>
  <si>
    <t>Dalga</t>
  </si>
  <si>
    <t>Karamusa</t>
  </si>
  <si>
    <t>Çeltikçi</t>
  </si>
  <si>
    <t>Salihağa</t>
  </si>
  <si>
    <t>Baklan</t>
  </si>
  <si>
    <t>Hadım</t>
  </si>
  <si>
    <t>Kavaklar</t>
  </si>
  <si>
    <t>Çal</t>
  </si>
  <si>
    <t>Gelinören</t>
  </si>
  <si>
    <t>Başharman</t>
  </si>
  <si>
    <t>Yarımcahan</t>
  </si>
  <si>
    <t>Üzümlü</t>
  </si>
  <si>
    <t>2011//2281</t>
  </si>
  <si>
    <t>ANKARA İLİ GÖLBAŞI İLÇESİ MAHMATLI MAHALLESİ UYGULAMA ALANI
 İLAN EDİLECEK PARSELLER LİSTESİ</t>
  </si>
  <si>
    <t>116863/15</t>
  </si>
  <si>
    <t>116851/1</t>
  </si>
  <si>
    <t>116823/77</t>
  </si>
  <si>
    <t>116829/1</t>
  </si>
  <si>
    <t>116892/4</t>
  </si>
  <si>
    <t>116823/82</t>
  </si>
  <si>
    <t>116823/76</t>
  </si>
  <si>
    <t>116829/2</t>
  </si>
  <si>
    <t>116892/7</t>
  </si>
  <si>
    <t>116823/80</t>
  </si>
  <si>
    <t>116827/24</t>
  </si>
  <si>
    <t>116829/6</t>
  </si>
  <si>
    <t>116852/10</t>
  </si>
  <si>
    <t>116823/79</t>
  </si>
  <si>
    <t>116827/25</t>
  </si>
  <si>
    <t>116829/7</t>
  </si>
  <si>
    <t>116823/88</t>
  </si>
  <si>
    <t>116823/78</t>
  </si>
  <si>
    <t>116827/23</t>
  </si>
  <si>
    <t>ANKARA İLİ GÖLBAŞI İLÇESİ BEZİRHANE MAHALLESİ UYGULAMA ALANI 
İLAN EDİLECEK PARSELLER LİSTESİ</t>
  </si>
  <si>
    <t>116699/51</t>
  </si>
  <si>
    <t>ANKARA İLİ GÖLBAŞI İLÇESİ GÜNALAN MAHALLESİ UYGULAMA ALANI
 İLAN EDİLECEK PARSELLER LİSTESİ</t>
  </si>
  <si>
    <t>115752/55</t>
  </si>
  <si>
    <t>115752/16</t>
  </si>
  <si>
    <t>115752/15</t>
  </si>
  <si>
    <t>115752/12</t>
  </si>
  <si>
    <t>ANKARA İLİ GÖLBAŞI İLÇESİ HACIMURATLI MAHALLESİ UYGULAMA ALANI
 İLAN EDİLECEK PARSELLER LİSTESİ</t>
  </si>
  <si>
    <t>115699/14</t>
  </si>
  <si>
    <t>115700/15</t>
  </si>
  <si>
    <t>115701/39</t>
  </si>
  <si>
    <t>115702/2</t>
  </si>
  <si>
    <t>ANKARA İLİ GÖLBAŞI İLÇESİ KOPARAN MAHALLESİ UYGULAMA ALANI
 İLAN EDİLECEK PARSELLER LİSTESİ</t>
  </si>
  <si>
    <t>0/204</t>
  </si>
  <si>
    <t>0/400</t>
  </si>
  <si>
    <t>0/502</t>
  </si>
  <si>
    <t>0/638</t>
  </si>
  <si>
    <t>0/205</t>
  </si>
  <si>
    <t>0/414</t>
  </si>
  <si>
    <t>0/504</t>
  </si>
  <si>
    <t>0/743</t>
  </si>
  <si>
    <t>0/206</t>
  </si>
  <si>
    <t>0/415</t>
  </si>
  <si>
    <t>0/506</t>
  </si>
  <si>
    <t>0/747</t>
  </si>
  <si>
    <t>0/207</t>
  </si>
  <si>
    <t>0/419</t>
  </si>
  <si>
    <t>0/507</t>
  </si>
  <si>
    <t>0/748</t>
  </si>
  <si>
    <t>0/208</t>
  </si>
  <si>
    <t>0/420</t>
  </si>
  <si>
    <t>0/508</t>
  </si>
  <si>
    <t>0/836</t>
  </si>
  <si>
    <t>0/209</t>
  </si>
  <si>
    <t>0/475</t>
  </si>
  <si>
    <t>0/509</t>
  </si>
  <si>
    <t>0/837</t>
  </si>
  <si>
    <t>0/210</t>
  </si>
  <si>
    <t>0/477</t>
  </si>
  <si>
    <t>0/510</t>
  </si>
  <si>
    <t>0/838</t>
  </si>
  <si>
    <t>0/215</t>
  </si>
  <si>
    <t>0/478</t>
  </si>
  <si>
    <t>0/511</t>
  </si>
  <si>
    <t>0/924</t>
  </si>
  <si>
    <t>0/216</t>
  </si>
  <si>
    <t>0/479</t>
  </si>
  <si>
    <t>0/512</t>
  </si>
  <si>
    <t>0/925</t>
  </si>
  <si>
    <t>0/217</t>
  </si>
  <si>
    <t>0/480</t>
  </si>
  <si>
    <t>0/513</t>
  </si>
  <si>
    <t>0/926</t>
  </si>
  <si>
    <t>0/390</t>
  </si>
  <si>
    <t>0/481</t>
  </si>
  <si>
    <t>0/514</t>
  </si>
  <si>
    <t>0/917</t>
  </si>
  <si>
    <t>0/391</t>
  </si>
  <si>
    <t>0/494</t>
  </si>
  <si>
    <t>0/528</t>
  </si>
  <si>
    <t>0/918</t>
  </si>
  <si>
    <t>0/392</t>
  </si>
  <si>
    <t>0/495</t>
  </si>
  <si>
    <t>0/529</t>
  </si>
  <si>
    <t>0/919</t>
  </si>
  <si>
    <t>0/393</t>
  </si>
  <si>
    <t>0/498</t>
  </si>
  <si>
    <t>0/530</t>
  </si>
  <si>
    <t>0/920</t>
  </si>
  <si>
    <t>0/395</t>
  </si>
  <si>
    <t>0/499</t>
  </si>
  <si>
    <t>0/635</t>
  </si>
  <si>
    <t>0/921</t>
  </si>
  <si>
    <t>0/398</t>
  </si>
  <si>
    <t>0/500</t>
  </si>
  <si>
    <t>0/636</t>
  </si>
  <si>
    <t>0/923</t>
  </si>
  <si>
    <t>0/399</t>
  </si>
  <si>
    <t>0/501</t>
  </si>
  <si>
    <t>0/637</t>
  </si>
  <si>
    <t>ANKARA İLİ GÖLBAŞI İLÇESİ OĞULBEY MAHALLESİ UYGULAMA ALANI 
İLAN EDİLECEK PARSELLER LİSTESİ</t>
  </si>
  <si>
    <t>0/1276</t>
  </si>
  <si>
    <t>0/426</t>
  </si>
  <si>
    <t>0/1105</t>
  </si>
  <si>
    <t>0/1099</t>
  </si>
  <si>
    <t>0/1288</t>
  </si>
  <si>
    <t>0/428</t>
  </si>
  <si>
    <t>0/1096</t>
  </si>
  <si>
    <t>0/1100</t>
  </si>
  <si>
    <t>0/423</t>
  </si>
  <si>
    <t>0/1103</t>
  </si>
  <si>
    <t>0/1691</t>
  </si>
  <si>
    <t>ANKARA İLİ GÖLBAŞI İLÇESİ SOĞULCAK MAHALLESİ UYGULAMA ALANI 
İLAN EDİLECEK PARSELLER LİSTESİ</t>
  </si>
  <si>
    <t>116736/14</t>
  </si>
  <si>
    <t>116743/62</t>
  </si>
  <si>
    <t>116744/37</t>
  </si>
  <si>
    <t>116752/39</t>
  </si>
  <si>
    <t>116736/15</t>
  </si>
  <si>
    <t>116744/1</t>
  </si>
  <si>
    <t>116744/38</t>
  </si>
  <si>
    <t>116753/10</t>
  </si>
  <si>
    <t>116737/5</t>
  </si>
  <si>
    <t>166744/2</t>
  </si>
  <si>
    <t>116744/39</t>
  </si>
  <si>
    <t>116753/25</t>
  </si>
  <si>
    <t>116737/6</t>
  </si>
  <si>
    <t>116744/4</t>
  </si>
  <si>
    <t>116745/10</t>
  </si>
  <si>
    <t>116753/28</t>
  </si>
  <si>
    <t>116742/12</t>
  </si>
  <si>
    <t>116744/7</t>
  </si>
  <si>
    <t>116745/11</t>
  </si>
  <si>
    <t>116753/29</t>
  </si>
  <si>
    <t>116742/13</t>
  </si>
  <si>
    <t>116744/33</t>
  </si>
  <si>
    <t>116745/12</t>
  </si>
  <si>
    <t>116753/30</t>
  </si>
  <si>
    <t>16742/24</t>
  </si>
  <si>
    <t>116744/34</t>
  </si>
  <si>
    <t>116745/30</t>
  </si>
  <si>
    <t>116753/43</t>
  </si>
  <si>
    <t>116742/25</t>
  </si>
  <si>
    <t>116744/35</t>
  </si>
  <si>
    <t>116752/15</t>
  </si>
  <si>
    <t>116742/27</t>
  </si>
  <si>
    <t xml:space="preserve">  116744/36</t>
  </si>
  <si>
    <t>116752/37</t>
  </si>
  <si>
    <t>ANKARA İLİ GÖLBAŞI İLÇESİ YAVRUCAK MAHALLESİ UYGULAMA ALANI İLAN EDİLECEK 
PARSELLER LİSTESİ</t>
  </si>
  <si>
    <t>ANKARA İLİ GÖLBAŞI İLÇESİ GÖKÇEHÖYÜK MAHALLESİ UYGULAMA ALANI İLAN EDİLECEK PARSELLER LİSTESİ</t>
  </si>
  <si>
    <t>113692/1</t>
  </si>
  <si>
    <t>115961/24</t>
  </si>
  <si>
    <t>115962/60</t>
  </si>
  <si>
    <t>115966/74</t>
  </si>
  <si>
    <t>115971/8</t>
  </si>
  <si>
    <t>115975/38</t>
  </si>
  <si>
    <t>115983/167</t>
  </si>
  <si>
    <t>115989/3</t>
  </si>
  <si>
    <t>115989/56</t>
  </si>
  <si>
    <t>116019/4</t>
  </si>
  <si>
    <t>116036/1</t>
  </si>
  <si>
    <t>116054/4</t>
  </si>
  <si>
    <t>113692/2</t>
  </si>
  <si>
    <t>115961/25</t>
  </si>
  <si>
    <t>115962/61</t>
  </si>
  <si>
    <t>115966/75</t>
  </si>
  <si>
    <t>115971/9</t>
  </si>
  <si>
    <t>115975/39</t>
  </si>
  <si>
    <t>115983/168</t>
  </si>
  <si>
    <t>115989/4</t>
  </si>
  <si>
    <t>115989/57</t>
  </si>
  <si>
    <t>116020/1</t>
  </si>
  <si>
    <t>116036/2</t>
  </si>
  <si>
    <t>116054/5</t>
  </si>
  <si>
    <t>113692/3</t>
  </si>
  <si>
    <t>115961/26</t>
  </si>
  <si>
    <t>115962/62</t>
  </si>
  <si>
    <t>115966/76</t>
  </si>
  <si>
    <t>115971/10</t>
  </si>
  <si>
    <t>115975/40</t>
  </si>
  <si>
    <t>115983/169</t>
  </si>
  <si>
    <t>115989/5</t>
  </si>
  <si>
    <t>115993/1</t>
  </si>
  <si>
    <t>116021/1</t>
  </si>
  <si>
    <t>116036/3</t>
  </si>
  <si>
    <t>116054/6</t>
  </si>
  <si>
    <t>113692/4</t>
  </si>
  <si>
    <t>115961/27</t>
  </si>
  <si>
    <t>115962/63</t>
  </si>
  <si>
    <t>115966/77</t>
  </si>
  <si>
    <t>115971/11</t>
  </si>
  <si>
    <t>115975/41</t>
  </si>
  <si>
    <t>115983/170</t>
  </si>
  <si>
    <t>115989/6</t>
  </si>
  <si>
    <t>115993/2</t>
  </si>
  <si>
    <t>116022/1</t>
  </si>
  <si>
    <t>116036/4</t>
  </si>
  <si>
    <t>116054/7</t>
  </si>
  <si>
    <t>113692/5</t>
  </si>
  <si>
    <t>115961/28</t>
  </si>
  <si>
    <t>115962/64</t>
  </si>
  <si>
    <t>115966/78</t>
  </si>
  <si>
    <t>115971/12</t>
  </si>
  <si>
    <t>115975/46</t>
  </si>
  <si>
    <t>115983/171</t>
  </si>
  <si>
    <t>115989/7</t>
  </si>
  <si>
    <t>116002/1</t>
  </si>
  <si>
    <t>116023/1</t>
  </si>
  <si>
    <t>116036/5</t>
  </si>
  <si>
    <t>116054/8</t>
  </si>
  <si>
    <t>113692/6</t>
  </si>
  <si>
    <t>115961/29</t>
  </si>
  <si>
    <t>115962/65</t>
  </si>
  <si>
    <t>115967/1</t>
  </si>
  <si>
    <t>115971/13</t>
  </si>
  <si>
    <t>115976/23</t>
  </si>
  <si>
    <t>115983/172</t>
  </si>
  <si>
    <t>115989/8</t>
  </si>
  <si>
    <t>116002/2</t>
  </si>
  <si>
    <t>116024/1</t>
  </si>
  <si>
    <t>116036/6</t>
  </si>
  <si>
    <t>116054/9</t>
  </si>
  <si>
    <t>113692/7</t>
  </si>
  <si>
    <t>115961/30</t>
  </si>
  <si>
    <t>115962/66</t>
  </si>
  <si>
    <t>115967/2</t>
  </si>
  <si>
    <t>115971/14</t>
  </si>
  <si>
    <t>115976/30</t>
  </si>
  <si>
    <t>115983/173</t>
  </si>
  <si>
    <t>115989/9</t>
  </si>
  <si>
    <t>116002/3</t>
  </si>
  <si>
    <t>116024/2</t>
  </si>
  <si>
    <t>116037/1</t>
  </si>
  <si>
    <t>116055/1</t>
  </si>
  <si>
    <t>113692/8</t>
  </si>
  <si>
    <t>115961/31</t>
  </si>
  <si>
    <t>115962/67</t>
  </si>
  <si>
    <t>115967/3</t>
  </si>
  <si>
    <t>115971/15</t>
  </si>
  <si>
    <t>115976/32</t>
  </si>
  <si>
    <t>115983/174</t>
  </si>
  <si>
    <t>115989/10</t>
  </si>
  <si>
    <t>116002/4</t>
  </si>
  <si>
    <t>116024/3</t>
  </si>
  <si>
    <t>116037/2</t>
  </si>
  <si>
    <t>116055/2</t>
  </si>
  <si>
    <t>113692/9</t>
  </si>
  <si>
    <t>115961/32</t>
  </si>
  <si>
    <t>115962/68</t>
  </si>
  <si>
    <t>115967/4</t>
  </si>
  <si>
    <t>115971/16</t>
  </si>
  <si>
    <t>115976/33</t>
  </si>
  <si>
    <t>115983/175</t>
  </si>
  <si>
    <t>115989/11</t>
  </si>
  <si>
    <t>116003/1</t>
  </si>
  <si>
    <t>116024/4</t>
  </si>
  <si>
    <t>116037/3</t>
  </si>
  <si>
    <t>116055/3</t>
  </si>
  <si>
    <t>113692/10</t>
  </si>
  <si>
    <t>115961/33</t>
  </si>
  <si>
    <t>115962/69</t>
  </si>
  <si>
    <t>115967/5</t>
  </si>
  <si>
    <t>115971/17</t>
  </si>
  <si>
    <t>115976/34</t>
  </si>
  <si>
    <t>115983/176</t>
  </si>
  <si>
    <t>115989/12</t>
  </si>
  <si>
    <t>116003/2</t>
  </si>
  <si>
    <t>116025/1</t>
  </si>
  <si>
    <t>116037/4</t>
  </si>
  <si>
    <t>116056/1</t>
  </si>
  <si>
    <t>113692/11</t>
  </si>
  <si>
    <t>115961/34</t>
  </si>
  <si>
    <t>115962/70</t>
  </si>
  <si>
    <t>115967/6</t>
  </si>
  <si>
    <t>115971/18</t>
  </si>
  <si>
    <t>115976/35</t>
  </si>
  <si>
    <t>115983/212</t>
  </si>
  <si>
    <t>115989/13</t>
  </si>
  <si>
    <t>116004/1</t>
  </si>
  <si>
    <t>116025/2</t>
  </si>
  <si>
    <t>116037/5</t>
  </si>
  <si>
    <t>116056/2</t>
  </si>
  <si>
    <t>113692/12</t>
  </si>
  <si>
    <t>115961/35</t>
  </si>
  <si>
    <t>115962/71</t>
  </si>
  <si>
    <t>115967/7</t>
  </si>
  <si>
    <t>115971/19</t>
  </si>
  <si>
    <t>115976/36</t>
  </si>
  <si>
    <t>115983/213</t>
  </si>
  <si>
    <t>115989/16</t>
  </si>
  <si>
    <t>116005/1</t>
  </si>
  <si>
    <t>116025/3</t>
  </si>
  <si>
    <t>116038/1</t>
  </si>
  <si>
    <t>116056/3</t>
  </si>
  <si>
    <t>113692/13</t>
  </si>
  <si>
    <t>115961/36</t>
  </si>
  <si>
    <t>115962/72</t>
  </si>
  <si>
    <t>115967/8</t>
  </si>
  <si>
    <t>115971/20</t>
  </si>
  <si>
    <t>115976/37</t>
  </si>
  <si>
    <t>115983/214</t>
  </si>
  <si>
    <t>115989/18</t>
  </si>
  <si>
    <t>116006/1</t>
  </si>
  <si>
    <t>116025/4</t>
  </si>
  <si>
    <t>116038/2</t>
  </si>
  <si>
    <t>116056/4</t>
  </si>
  <si>
    <t>113692/14</t>
  </si>
  <si>
    <t>115961/37</t>
  </si>
  <si>
    <t>115962/73</t>
  </si>
  <si>
    <t>115968/1</t>
  </si>
  <si>
    <t>115971/21</t>
  </si>
  <si>
    <t>115976/38</t>
  </si>
  <si>
    <t>115983/215</t>
  </si>
  <si>
    <t>115989/19</t>
  </si>
  <si>
    <t>116007/1</t>
  </si>
  <si>
    <t>116026/1</t>
  </si>
  <si>
    <t>116038/3</t>
  </si>
  <si>
    <t>116056/5</t>
  </si>
  <si>
    <t>113692/15</t>
  </si>
  <si>
    <t>115961/38</t>
  </si>
  <si>
    <t>115962/74</t>
  </si>
  <si>
    <t>115968/3</t>
  </si>
  <si>
    <t>115971/22</t>
  </si>
  <si>
    <t>115976/39</t>
  </si>
  <si>
    <t>115983/216</t>
  </si>
  <si>
    <t>115989/20</t>
  </si>
  <si>
    <t>116008/1</t>
  </si>
  <si>
    <t>116027/1</t>
  </si>
  <si>
    <t>116038/4</t>
  </si>
  <si>
    <t>116056/6</t>
  </si>
  <si>
    <t>113692/18</t>
  </si>
  <si>
    <t>115961/39</t>
  </si>
  <si>
    <t>115962/75</t>
  </si>
  <si>
    <t>115968/4</t>
  </si>
  <si>
    <t>115971/23</t>
  </si>
  <si>
    <t>115976/40</t>
  </si>
  <si>
    <t>115983/217</t>
  </si>
  <si>
    <t>115989/21</t>
  </si>
  <si>
    <t>116009/1</t>
  </si>
  <si>
    <t>116027/2</t>
  </si>
  <si>
    <t>116038/5</t>
  </si>
  <si>
    <t>116056/7</t>
  </si>
  <si>
    <t>113692/19</t>
  </si>
  <si>
    <t>115961/40</t>
  </si>
  <si>
    <t>115962/76</t>
  </si>
  <si>
    <t>115968/5</t>
  </si>
  <si>
    <t>115971/24</t>
  </si>
  <si>
    <t>115976/41</t>
  </si>
  <si>
    <t>115983/218</t>
  </si>
  <si>
    <t>115989/22</t>
  </si>
  <si>
    <t>116009/2</t>
  </si>
  <si>
    <t>116027/3</t>
  </si>
  <si>
    <t>116039/1</t>
  </si>
  <si>
    <t>116056/8</t>
  </si>
  <si>
    <t>113692/20</t>
  </si>
  <si>
    <t>115961/41</t>
  </si>
  <si>
    <t>115964/1</t>
  </si>
  <si>
    <t>115968/6</t>
  </si>
  <si>
    <t>115971/25</t>
  </si>
  <si>
    <t>115976/42</t>
  </si>
  <si>
    <t>115983/219</t>
  </si>
  <si>
    <t>115989/23</t>
  </si>
  <si>
    <t>116009/3</t>
  </si>
  <si>
    <t>116028/1</t>
  </si>
  <si>
    <t>116039/2</t>
  </si>
  <si>
    <t>113692/21</t>
  </si>
  <si>
    <t>115961/42</t>
  </si>
  <si>
    <t>115964/2</t>
  </si>
  <si>
    <t>115968/7</t>
  </si>
  <si>
    <t>115971/26</t>
  </si>
  <si>
    <t>115976/43</t>
  </si>
  <si>
    <t>115983/220</t>
  </si>
  <si>
    <t>115989/24</t>
  </si>
  <si>
    <t>116010/1</t>
  </si>
  <si>
    <t>116028/2</t>
  </si>
  <si>
    <t>116039/3</t>
  </si>
  <si>
    <t>113692/22</t>
  </si>
  <si>
    <t>115961/43</t>
  </si>
  <si>
    <t>115964/3</t>
  </si>
  <si>
    <t>115968/8</t>
  </si>
  <si>
    <t>115971/27</t>
  </si>
  <si>
    <t>115976/44</t>
  </si>
  <si>
    <t>115983/221</t>
  </si>
  <si>
    <t>115989/25</t>
  </si>
  <si>
    <t>116011/1</t>
  </si>
  <si>
    <t>116028/3</t>
  </si>
  <si>
    <t>116039/4</t>
  </si>
  <si>
    <t>113692/23</t>
  </si>
  <si>
    <t>115961/44</t>
  </si>
  <si>
    <t>115964/5</t>
  </si>
  <si>
    <t>115968/9</t>
  </si>
  <si>
    <t>115971/71</t>
  </si>
  <si>
    <t>115976/45</t>
  </si>
  <si>
    <t>115983/222</t>
  </si>
  <si>
    <t>115989/26</t>
  </si>
  <si>
    <t>116011/2</t>
  </si>
  <si>
    <t>116028/4</t>
  </si>
  <si>
    <t>116039/5</t>
  </si>
  <si>
    <t>113692/40</t>
  </si>
  <si>
    <t>115961/45</t>
  </si>
  <si>
    <t>115964/6</t>
  </si>
  <si>
    <t>115968/10</t>
  </si>
  <si>
    <t>115971/72</t>
  </si>
  <si>
    <t>115976/46</t>
  </si>
  <si>
    <t>115983/223</t>
  </si>
  <si>
    <t>115989/27</t>
  </si>
  <si>
    <t>116012/1</t>
  </si>
  <si>
    <t>116029/1</t>
  </si>
  <si>
    <t>116040/1</t>
  </si>
  <si>
    <t>113692/42</t>
  </si>
  <si>
    <t>115961/74</t>
  </si>
  <si>
    <t>115966/1</t>
  </si>
  <si>
    <t>115968/54</t>
  </si>
  <si>
    <t>115975/1</t>
  </si>
  <si>
    <t>115976/47</t>
  </si>
  <si>
    <t>115983/224</t>
  </si>
  <si>
    <t>115989/28</t>
  </si>
  <si>
    <t>116013/1</t>
  </si>
  <si>
    <t>116030/1</t>
  </si>
  <si>
    <t>116040/2</t>
  </si>
  <si>
    <t>113692/43</t>
  </si>
  <si>
    <t>115961/75</t>
  </si>
  <si>
    <t>115966/2</t>
  </si>
  <si>
    <t>115969/1</t>
  </si>
  <si>
    <t>115975/2</t>
  </si>
  <si>
    <t>115976/48</t>
  </si>
  <si>
    <t>115983/225</t>
  </si>
  <si>
    <t>115989/29</t>
  </si>
  <si>
    <t>116013/2</t>
  </si>
  <si>
    <t>116031/1</t>
  </si>
  <si>
    <t>116040/3</t>
  </si>
  <si>
    <t>113692/44</t>
  </si>
  <si>
    <t>115962/1</t>
  </si>
  <si>
    <t>115966/3</t>
  </si>
  <si>
    <t>115969/2</t>
  </si>
  <si>
    <t>115975/3</t>
  </si>
  <si>
    <t>115976/49</t>
  </si>
  <si>
    <t>115983/226</t>
  </si>
  <si>
    <t>115989/30</t>
  </si>
  <si>
    <t>116013/3</t>
  </si>
  <si>
    <t>116031/2</t>
  </si>
  <si>
    <t>116040/4</t>
  </si>
  <si>
    <t>113692/45</t>
  </si>
  <si>
    <t>115962/2</t>
  </si>
  <si>
    <t>115966/4</t>
  </si>
  <si>
    <t>115969/3</t>
  </si>
  <si>
    <t>115975/4</t>
  </si>
  <si>
    <t>115976/50</t>
  </si>
  <si>
    <t>115983/227</t>
  </si>
  <si>
    <t>115989/31</t>
  </si>
  <si>
    <t>116013/4</t>
  </si>
  <si>
    <t>116031/3</t>
  </si>
  <si>
    <t>116040/5</t>
  </si>
  <si>
    <t>113692/46</t>
  </si>
  <si>
    <t>115962/3</t>
  </si>
  <si>
    <t>115966/5</t>
  </si>
  <si>
    <t>115969/4</t>
  </si>
  <si>
    <t>115975/5</t>
  </si>
  <si>
    <t>115976/51</t>
  </si>
  <si>
    <t>115983/228</t>
  </si>
  <si>
    <t>115989/32</t>
  </si>
  <si>
    <t>116013/5</t>
  </si>
  <si>
    <t>116031/4</t>
  </si>
  <si>
    <t>116040/6</t>
  </si>
  <si>
    <t>113692/47</t>
  </si>
  <si>
    <t>115962/4</t>
  </si>
  <si>
    <t>115966/6</t>
  </si>
  <si>
    <t>115969/5</t>
  </si>
  <si>
    <t>115975/6</t>
  </si>
  <si>
    <t>115976/52</t>
  </si>
  <si>
    <t>115983/229</t>
  </si>
  <si>
    <t>115989/33</t>
  </si>
  <si>
    <t>116013/6</t>
  </si>
  <si>
    <t>116031/5</t>
  </si>
  <si>
    <t>116041/1</t>
  </si>
  <si>
    <t>113692/48</t>
  </si>
  <si>
    <t>115962/5</t>
  </si>
  <si>
    <t>115966/57</t>
  </si>
  <si>
    <t>115970/1</t>
  </si>
  <si>
    <t>115975/7</t>
  </si>
  <si>
    <t>115976/53</t>
  </si>
  <si>
    <t>115983/230</t>
  </si>
  <si>
    <t>115989/34</t>
  </si>
  <si>
    <t>116014/1</t>
  </si>
  <si>
    <t>116031/6</t>
  </si>
  <si>
    <t>116041/2</t>
  </si>
  <si>
    <t>113692/49</t>
  </si>
  <si>
    <t>115962/6</t>
  </si>
  <si>
    <t>115966/58</t>
  </si>
  <si>
    <t>115970/2</t>
  </si>
  <si>
    <t>115975/8</t>
  </si>
  <si>
    <t>115976/54</t>
  </si>
  <si>
    <t>115983/231</t>
  </si>
  <si>
    <t>115989/35</t>
  </si>
  <si>
    <t>116015/1</t>
  </si>
  <si>
    <t>116032/1</t>
  </si>
  <si>
    <t>116041/3</t>
  </si>
  <si>
    <t>113692/51</t>
  </si>
  <si>
    <t>115962/7</t>
  </si>
  <si>
    <t>115966/59</t>
  </si>
  <si>
    <t>115970/3</t>
  </si>
  <si>
    <t>115975/9</t>
  </si>
  <si>
    <t>115981/1</t>
  </si>
  <si>
    <t>115983/232</t>
  </si>
  <si>
    <t>115989/36</t>
  </si>
  <si>
    <t>116015/2</t>
  </si>
  <si>
    <t>116032/2</t>
  </si>
  <si>
    <t>116041/4</t>
  </si>
  <si>
    <t>113692/53</t>
  </si>
  <si>
    <t>115962/8</t>
  </si>
  <si>
    <t>115966/60</t>
  </si>
  <si>
    <t>115970/4</t>
  </si>
  <si>
    <t>115975/10</t>
  </si>
  <si>
    <t>115982/1</t>
  </si>
  <si>
    <t>115983/233</t>
  </si>
  <si>
    <t>115989/37</t>
  </si>
  <si>
    <t>116015/3</t>
  </si>
  <si>
    <t>116032/3</t>
  </si>
  <si>
    <t>116041/5</t>
  </si>
  <si>
    <t>113693/1</t>
  </si>
  <si>
    <t>115962/9</t>
  </si>
  <si>
    <t>115966/61</t>
  </si>
  <si>
    <t>115970/5</t>
  </si>
  <si>
    <t>115975/25</t>
  </si>
  <si>
    <t>115983/139</t>
  </si>
  <si>
    <t>115983/234</t>
  </si>
  <si>
    <t>115989/38</t>
  </si>
  <si>
    <t>116016/1</t>
  </si>
  <si>
    <t>116033/1</t>
  </si>
  <si>
    <t>116041/6</t>
  </si>
  <si>
    <t>113693/2</t>
  </si>
  <si>
    <t>115962/10</t>
  </si>
  <si>
    <t>115966/62</t>
  </si>
  <si>
    <t>115970/6</t>
  </si>
  <si>
    <t>115975/26</t>
  </si>
  <si>
    <t>115983/140</t>
  </si>
  <si>
    <t>115983/235</t>
  </si>
  <si>
    <t>115989/39</t>
  </si>
  <si>
    <t>116016/2</t>
  </si>
  <si>
    <t>116033/2</t>
  </si>
  <si>
    <t>116051/1</t>
  </si>
  <si>
    <t>113693/3</t>
  </si>
  <si>
    <t>115962/11</t>
  </si>
  <si>
    <t>115966/63</t>
  </si>
  <si>
    <t>115970/7</t>
  </si>
  <si>
    <t>115975/27</t>
  </si>
  <si>
    <t>115983/156</t>
  </si>
  <si>
    <t>115983/236</t>
  </si>
  <si>
    <t>115989/40</t>
  </si>
  <si>
    <t>116017/1</t>
  </si>
  <si>
    <t>116033/3</t>
  </si>
  <si>
    <t>116051/2</t>
  </si>
  <si>
    <t>113693/4</t>
  </si>
  <si>
    <t>115962/12</t>
  </si>
  <si>
    <t>115966/64</t>
  </si>
  <si>
    <t>115970/8</t>
  </si>
  <si>
    <t>115975/28</t>
  </si>
  <si>
    <t>115983/157</t>
  </si>
  <si>
    <t>115983/237</t>
  </si>
  <si>
    <t>115989/41</t>
  </si>
  <si>
    <t>116017/2</t>
  </si>
  <si>
    <t>116034/1</t>
  </si>
  <si>
    <t>116051/3</t>
  </si>
  <si>
    <t>113693/13</t>
  </si>
  <si>
    <t>115962/14</t>
  </si>
  <si>
    <t>115966/65</t>
  </si>
  <si>
    <t>115970/9</t>
  </si>
  <si>
    <t>115975/29</t>
  </si>
  <si>
    <t>115983/158</t>
  </si>
  <si>
    <t>115983/240</t>
  </si>
  <si>
    <t>115989/43</t>
  </si>
  <si>
    <t>116017/3</t>
  </si>
  <si>
    <t>116035/1</t>
  </si>
  <si>
    <t>116051/4</t>
  </si>
  <si>
    <t>113693/14</t>
  </si>
  <si>
    <t>115962/15</t>
  </si>
  <si>
    <t>115966/66</t>
  </si>
  <si>
    <t>115970/10</t>
  </si>
  <si>
    <t>115975/30</t>
  </si>
  <si>
    <t>115983/159</t>
  </si>
  <si>
    <t>115983/241</t>
  </si>
  <si>
    <t>115989/47</t>
  </si>
  <si>
    <t>116017/4</t>
  </si>
  <si>
    <t>116035/2</t>
  </si>
  <si>
    <t>116051/5</t>
  </si>
  <si>
    <t>113693/39</t>
  </si>
  <si>
    <t>115962/16</t>
  </si>
  <si>
    <t>115966/67</t>
  </si>
  <si>
    <t>115971/1</t>
  </si>
  <si>
    <t>115975/31</t>
  </si>
  <si>
    <t>115983/160</t>
  </si>
  <si>
    <t>115983/242</t>
  </si>
  <si>
    <t>115989/49</t>
  </si>
  <si>
    <t>116017/5</t>
  </si>
  <si>
    <t>116035/3</t>
  </si>
  <si>
    <t>116052/1</t>
  </si>
  <si>
    <t>113693/40</t>
  </si>
  <si>
    <t>115962/54</t>
  </si>
  <si>
    <t>115966/68</t>
  </si>
  <si>
    <t>115971/2</t>
  </si>
  <si>
    <t>115975/32</t>
  </si>
  <si>
    <t>115983/161</t>
  </si>
  <si>
    <t>115983/243</t>
  </si>
  <si>
    <t>115989/50</t>
  </si>
  <si>
    <t>116017/6</t>
  </si>
  <si>
    <t>116035/4</t>
  </si>
  <si>
    <t>116052/2</t>
  </si>
  <si>
    <t>115961/19</t>
  </si>
  <si>
    <t>115962/55</t>
  </si>
  <si>
    <t>115966/69</t>
  </si>
  <si>
    <t>115971/3</t>
  </si>
  <si>
    <t>115975/33</t>
  </si>
  <si>
    <t>115983/162</t>
  </si>
  <si>
    <t>115983/244</t>
  </si>
  <si>
    <t>115989/51</t>
  </si>
  <si>
    <t>116018/1</t>
  </si>
  <si>
    <t>116035/5</t>
  </si>
  <si>
    <t>116052/3</t>
  </si>
  <si>
    <t>115961/20</t>
  </si>
  <si>
    <t>115962/56</t>
  </si>
  <si>
    <t>115966/70</t>
  </si>
  <si>
    <t>115971/4</t>
  </si>
  <si>
    <t>115975/34</t>
  </si>
  <si>
    <t>115983/163</t>
  </si>
  <si>
    <t>115983/245</t>
  </si>
  <si>
    <t>115989/52</t>
  </si>
  <si>
    <t>116018/2</t>
  </si>
  <si>
    <t>116035/6</t>
  </si>
  <si>
    <t>116052/4</t>
  </si>
  <si>
    <t>115961/21</t>
  </si>
  <si>
    <t>115962/57</t>
  </si>
  <si>
    <t>115966/71</t>
  </si>
  <si>
    <t>115971/5</t>
  </si>
  <si>
    <t>115975/35</t>
  </si>
  <si>
    <t>115983/164</t>
  </si>
  <si>
    <t>115984/1</t>
  </si>
  <si>
    <t>115989/53</t>
  </si>
  <si>
    <t>116019/1</t>
  </si>
  <si>
    <t>116035/7</t>
  </si>
  <si>
    <t>116054/1</t>
  </si>
  <si>
    <t>115961/22</t>
  </si>
  <si>
    <t>115962/58</t>
  </si>
  <si>
    <t>115966/72</t>
  </si>
  <si>
    <t>115971/6</t>
  </si>
  <si>
    <t>115975/36</t>
  </si>
  <si>
    <t>115983/165</t>
  </si>
  <si>
    <t>115989/1</t>
  </si>
  <si>
    <t>115989/54</t>
  </si>
  <si>
    <t>116019/2</t>
  </si>
  <si>
    <t>116035/8</t>
  </si>
  <si>
    <t>116054/2</t>
  </si>
  <si>
    <t>115961/23</t>
  </si>
  <si>
    <t>115962/59</t>
  </si>
  <si>
    <t>115966/73</t>
  </si>
  <si>
    <t>115971/7</t>
  </si>
  <si>
    <t>115975/37</t>
  </si>
  <si>
    <t>115983/166</t>
  </si>
  <si>
    <t>115989/2</t>
  </si>
  <si>
    <t>115989/55</t>
  </si>
  <si>
    <t>116019/3</t>
  </si>
  <si>
    <t>116035/9</t>
  </si>
  <si>
    <t>116054/3</t>
  </si>
  <si>
    <t>NİĞDE İLİ MERKEZ İLÇESİ KONAKLI BELDESİ UYGULAMA ALANINDAN ÇIKARILACAK PARSELLER LİSTESİ</t>
  </si>
  <si>
    <t>129/16</t>
  </si>
  <si>
    <t>103/2</t>
  </si>
  <si>
    <t>129/17</t>
  </si>
  <si>
    <t>103/3</t>
  </si>
  <si>
    <t>129/5</t>
  </si>
  <si>
    <t>129/18</t>
  </si>
  <si>
    <t>103/10</t>
  </si>
  <si>
    <t>129/12</t>
  </si>
  <si>
    <t>118/1</t>
  </si>
  <si>
    <t>129/13</t>
  </si>
  <si>
    <t>138/6</t>
  </si>
  <si>
    <t>121/3</t>
  </si>
  <si>
    <t>129/14</t>
  </si>
  <si>
    <t>129/15</t>
  </si>
  <si>
    <t>Acar (570 ve 571. parseller)</t>
  </si>
  <si>
    <t>Konaklı</t>
  </si>
  <si>
    <t>2015/8164</t>
  </si>
  <si>
    <t>AMASYA</t>
  </si>
  <si>
    <t>TEKİRDAĞ</t>
  </si>
  <si>
    <t>KARESİ</t>
  </si>
  <si>
    <t>İVRİNDİ</t>
  </si>
  <si>
    <t>GELİBOLU</t>
  </si>
  <si>
    <t>ŞARKÖY</t>
  </si>
  <si>
    <t>AKÇAPINAR MAHALLESİ</t>
  </si>
  <si>
    <t>BEREKETLİ MAHALLESİ</t>
  </si>
  <si>
    <t>DOĞRUCA MAHALLESİ</t>
  </si>
  <si>
    <t>KÜLEFLİ MAHALLESİ</t>
  </si>
  <si>
    <t>KUŞCENNETİ MAHALLESİ</t>
  </si>
  <si>
    <t>YENİSIĞIRCI MAHALLESİ</t>
  </si>
  <si>
    <t>KOCAAVŞAR MAHALLESİ</t>
  </si>
  <si>
    <t>GÖKÇEYAZI MAHALLESİ</t>
  </si>
  <si>
    <t>AYDINCA BELDESİ</t>
  </si>
  <si>
    <t>EZİNEPAZAR BELDESİ</t>
  </si>
  <si>
    <t>UYGUR BELDESİ</t>
  </si>
  <si>
    <t>KOCALİ MAHALLESİ</t>
  </si>
  <si>
    <t>SOFUKÖY MAHALLESİ</t>
  </si>
  <si>
    <t>YENİKÖY MAHALLESİ</t>
  </si>
  <si>
    <t>ADİLHAN KÖYÜ</t>
  </si>
  <si>
    <t>BAYRAMİÇ KÖYÜ</t>
  </si>
  <si>
    <t>SARIMEŞE KÖYÜ</t>
  </si>
  <si>
    <t>SARIYAR KÖYÜ</t>
  </si>
  <si>
    <t>TATAR KÖYÜ</t>
  </si>
  <si>
    <t>YOLYANI KÖYÜ</t>
  </si>
  <si>
    <t>BOLAYIR KÖYÜ</t>
  </si>
  <si>
    <t>ÇOKAL KÖYÜ</t>
  </si>
  <si>
    <t>DEMİRTEPE KÖYÜ</t>
  </si>
  <si>
    <t>EVREŞE KÖYÜ</t>
  </si>
  <si>
    <t>KALEALTI KÖYÜ</t>
  </si>
  <si>
    <t>KAVAK KÖYÜ</t>
  </si>
  <si>
    <t>KOCAÇEŞME KÖYÜ</t>
  </si>
  <si>
    <t>KORUKÖY KÖYÜ</t>
  </si>
  <si>
    <t>ŞADILLI KÖYÜ</t>
  </si>
  <si>
    <t>YÜLÜCE KÖYÜ</t>
  </si>
  <si>
    <t>ESKİKIZILCA KÖYÜ</t>
  </si>
  <si>
    <t>HALİFELİ KÖYÜ</t>
  </si>
  <si>
    <t>KÜÇÜKKIZILCA KÖYÜ</t>
  </si>
  <si>
    <t>KALEKÖY KÖYÜ</t>
  </si>
  <si>
    <t>KARAALİ KÖYÜ</t>
  </si>
  <si>
    <t>KEŞLİK KÖYÜ</t>
  </si>
  <si>
    <t>MAHMATLAR KÖYÜ</t>
  </si>
  <si>
    <t>Acısu Mahallesi</t>
  </si>
  <si>
    <t>Gerali Mahallesi</t>
  </si>
  <si>
    <t>Tırkaz Mahallesi</t>
  </si>
  <si>
    <t>Kayapınar Mahallesi</t>
  </si>
  <si>
    <t>Balkır</t>
  </si>
  <si>
    <t>NEVŞEHİR</t>
  </si>
  <si>
    <t>ÜRGÜP</t>
  </si>
  <si>
    <t>BAŞDERE-MERKEZ</t>
  </si>
  <si>
    <t>BAŞDERE-ORTA</t>
  </si>
  <si>
    <t>2016/8597</t>
  </si>
  <si>
    <t>KUMRULU MAHALLESİ</t>
  </si>
  <si>
    <t>2016/8446</t>
  </si>
  <si>
    <t>Çardaklı Köyü</t>
  </si>
  <si>
    <t>Çayırbaşı Köyü</t>
  </si>
  <si>
    <t>Dengeli Köyü</t>
  </si>
  <si>
    <t>Dölekçayırı Köyü</t>
  </si>
  <si>
    <t>Eskidemirkapı Köyü</t>
  </si>
  <si>
    <t>Filizli Köyü</t>
  </si>
  <si>
    <t>Gülistan Köyü</t>
  </si>
  <si>
    <t>Hoşdübent Köyü</t>
  </si>
  <si>
    <t>Karlıyazı Köyü</t>
  </si>
  <si>
    <t>Sürgüden Köyü</t>
  </si>
  <si>
    <t>Tahtakıran Köyü</t>
  </si>
  <si>
    <t>Bakır Mahallesi</t>
  </si>
  <si>
    <t>İlyaslar Mahallesi</t>
  </si>
  <si>
    <t>Karakurt Mahallesi</t>
  </si>
  <si>
    <t>Küçükyaya Mahallesi</t>
  </si>
  <si>
    <t>Musahoca Mahallesi</t>
  </si>
  <si>
    <t>Siledik Mahallesi</t>
  </si>
  <si>
    <t>Şaireşref Mahallesi</t>
  </si>
  <si>
    <t>Tevfikiye Mahallesi</t>
  </si>
  <si>
    <t>Yağmurlu Mahallesi</t>
  </si>
  <si>
    <t>Manisa</t>
  </si>
  <si>
    <t>Kırkağaç</t>
  </si>
  <si>
    <t>2016/8479</t>
  </si>
  <si>
    <t>Çeşmebaşı Köyü</t>
  </si>
  <si>
    <t>Kumluca köyü</t>
  </si>
  <si>
    <t>Turan Köyü</t>
  </si>
  <si>
    <t>Çeltikçi Mahallesi</t>
  </si>
  <si>
    <t>Karakova Mahallesi</t>
  </si>
  <si>
    <t>Salihağa Mahallesi</t>
  </si>
  <si>
    <t>2016/8531</t>
  </si>
  <si>
    <t>GÖKDERE MAHALLESİ</t>
  </si>
  <si>
    <t>İHSANİYE MAHALLESİ</t>
  </si>
  <si>
    <t>BARBAROS MAHALLESİ</t>
  </si>
  <si>
    <t>HACICELİLLER(KARAÖZ) MAHALLESİ</t>
  </si>
  <si>
    <t>KOZAN MAHALLESİ</t>
  </si>
  <si>
    <t>DORUMLAR MAHALLESİ</t>
  </si>
  <si>
    <t>GEBİZ MAHALLESİ</t>
  </si>
  <si>
    <t>2015/8220</t>
  </si>
  <si>
    <t>CUMATABAKLI(ÇAMPAŞALI)</t>
  </si>
  <si>
    <t>ESENGAZİLİ</t>
  </si>
  <si>
    <t>TUZLA (UĞURKAYA)</t>
  </si>
  <si>
    <t>KIZILCATERZİ MAHALLESİ(YÜLÜCE KÖYÜ)</t>
  </si>
  <si>
    <t>R.G
Tarih</t>
  </si>
  <si>
    <t>R.G
Sayı</t>
  </si>
  <si>
    <t>Damlakuyu Mahallesi</t>
  </si>
  <si>
    <t>Sağlık Mahallesi</t>
  </si>
  <si>
    <t>Üzerliktepe Mahallesi</t>
  </si>
  <si>
    <t>Yapalı Mahallesi</t>
  </si>
  <si>
    <t>Kaftangiyen Mahallesi</t>
  </si>
  <si>
    <t>Kaynar Mahallesi</t>
  </si>
  <si>
    <t>Kurbağalık Mahallesi</t>
  </si>
  <si>
    <t>Methiye Mahallesi</t>
  </si>
  <si>
    <t>Örenşehir Mahallesi</t>
  </si>
  <si>
    <t>Pazarsu Mahallesi</t>
  </si>
  <si>
    <t>Şerefiye Mahallesi</t>
  </si>
  <si>
    <t>Taşlıgeçit Mahallesi</t>
  </si>
  <si>
    <t>Üçpınar Mahallesi</t>
  </si>
  <si>
    <t>Yahyabey Mahallesi</t>
  </si>
  <si>
    <t>Kazancık Mahallesi</t>
  </si>
  <si>
    <t>Tahtaköprü Mahallesi</t>
  </si>
  <si>
    <t>Darıveren Mahallesi</t>
  </si>
  <si>
    <t>*Havza İlçesi için belirlenmiş çeltik 1. normu 20 da dır.15.04.2010 tarihli BKK-27600/03.06.2010 RG</t>
  </si>
  <si>
    <t>*Havza İlçesi için belirlenmiş çeltik 2. normu 40 da dır.08.04.2013 tarihli BKK-28663/31.05.2013 RG</t>
  </si>
  <si>
    <t>Mercan Köyü</t>
  </si>
  <si>
    <t>2017/9840</t>
  </si>
  <si>
    <t>Akkavak</t>
  </si>
  <si>
    <t>Bostanlı</t>
  </si>
  <si>
    <t>Bozpınar</t>
  </si>
  <si>
    <t>Büyükbağ</t>
  </si>
  <si>
    <t>Çamlıca</t>
  </si>
  <si>
    <t>Dardağan</t>
  </si>
  <si>
    <t>Eceler</t>
  </si>
  <si>
    <t>Eskitaş</t>
  </si>
  <si>
    <t>Gökçe</t>
  </si>
  <si>
    <t>Gölgeli</t>
  </si>
  <si>
    <t>Güdülge</t>
  </si>
  <si>
    <t>Menzil</t>
  </si>
  <si>
    <t>Narince</t>
  </si>
  <si>
    <t>Narlıdere</t>
  </si>
  <si>
    <t>Sıraca</t>
  </si>
  <si>
    <t>Tuğlu</t>
  </si>
  <si>
    <t>Tütenocak</t>
  </si>
  <si>
    <t>Ulupınar</t>
  </si>
  <si>
    <t>2017/9919</t>
  </si>
  <si>
    <t>Dikmen Mahallesi</t>
  </si>
  <si>
    <t>Gürsöğüt Mahallesi</t>
  </si>
  <si>
    <t>Kapullu Mahallesi</t>
  </si>
  <si>
    <t>Kırbaşı Mahallesi</t>
  </si>
  <si>
    <t>Kırşeyhler Mahallesi</t>
  </si>
  <si>
    <t>Mahmutlar Mahallesi</t>
  </si>
  <si>
    <t>Oymaağaç Mahallesi</t>
  </si>
  <si>
    <t>Tacettin Mahallesi</t>
  </si>
  <si>
    <t>Tahir Mahallesi</t>
  </si>
  <si>
    <t>Mecitözü</t>
  </si>
  <si>
    <t>Ahmediye</t>
  </si>
  <si>
    <t>Kuşsaray</t>
  </si>
  <si>
    <t>İkipınar</t>
  </si>
  <si>
    <t>Güvenli</t>
  </si>
  <si>
    <t>Küçükdüvenci</t>
  </si>
  <si>
    <t>Güneyköy</t>
  </si>
  <si>
    <t>Ataköy</t>
  </si>
  <si>
    <t>Tanrıvermiş</t>
  </si>
  <si>
    <t>Çitli</t>
  </si>
  <si>
    <t>Dörtyol</t>
  </si>
  <si>
    <t>Kozören</t>
  </si>
  <si>
    <t>Köseeyüp</t>
  </si>
  <si>
    <t>Sarıhasan</t>
  </si>
  <si>
    <t>Sülüklü</t>
  </si>
  <si>
    <t>Terken</t>
  </si>
  <si>
    <t>Büyükdüvenci</t>
  </si>
  <si>
    <t>Abdurrahim</t>
  </si>
  <si>
    <t>Büyükevren</t>
  </si>
  <si>
    <t>Çeribaşı</t>
  </si>
  <si>
    <t>Küçükevren</t>
  </si>
  <si>
    <t>Şehitler</t>
  </si>
  <si>
    <t>Umurbey</t>
  </si>
  <si>
    <t>Sultaniçe</t>
  </si>
  <si>
    <t>Havsa</t>
  </si>
  <si>
    <t>Söğütlüdere</t>
  </si>
  <si>
    <t>Arpaç Mahallesi</t>
  </si>
  <si>
    <t>Habiller</t>
  </si>
  <si>
    <t>Köseömer</t>
  </si>
  <si>
    <t>Musulça</t>
  </si>
  <si>
    <t>Oğulpaşa</t>
  </si>
  <si>
    <t>Taptık</t>
  </si>
  <si>
    <t>Yolageldi</t>
  </si>
  <si>
    <t>İzzetiye Mahallesi</t>
  </si>
  <si>
    <t>Mahmutköy</t>
  </si>
  <si>
    <t>Şükrüköy</t>
  </si>
  <si>
    <t>Seydiköy</t>
  </si>
  <si>
    <t>Lalapaşa</t>
  </si>
  <si>
    <t>Büyünlü</t>
  </si>
  <si>
    <t>Çallıdere</t>
  </si>
  <si>
    <t>Çatma</t>
  </si>
  <si>
    <t>Çömlekakpınar</t>
  </si>
  <si>
    <t>Çömlekköy</t>
  </si>
  <si>
    <t>Demirköy</t>
  </si>
  <si>
    <t>Dombay</t>
  </si>
  <si>
    <t>Doğanköy</t>
  </si>
  <si>
    <t>Hacıdanişment</t>
  </si>
  <si>
    <t>Hamzabeyli</t>
  </si>
  <si>
    <t>Hanlıyenice</t>
  </si>
  <si>
    <t>Hüseyinpınar</t>
  </si>
  <si>
    <t>Kalkansöğüt</t>
  </si>
  <si>
    <t>Küçünlü</t>
  </si>
  <si>
    <t>Ortakçı</t>
  </si>
  <si>
    <t>Ömeroba</t>
  </si>
  <si>
    <t>Saksağan</t>
  </si>
  <si>
    <t>Sarıdanişment</t>
  </si>
  <si>
    <t>Süleymandanişment</t>
  </si>
  <si>
    <t>Taşlımüsellim</t>
  </si>
  <si>
    <t>Tuğlalık</t>
  </si>
  <si>
    <t>Uzunbayır</t>
  </si>
  <si>
    <t>Vaysal</t>
  </si>
  <si>
    <t>Yünlüce</t>
  </si>
  <si>
    <t>Domurcalı</t>
  </si>
  <si>
    <t>Geçkinli</t>
  </si>
  <si>
    <t>Küküler</t>
  </si>
  <si>
    <t>Sülecik</t>
  </si>
  <si>
    <t>Taşlısekban</t>
  </si>
  <si>
    <t>Tatarlar</t>
  </si>
  <si>
    <t>Yağcılı</t>
  </si>
  <si>
    <t>Akardere</t>
  </si>
  <si>
    <t>Mrkz.</t>
  </si>
  <si>
    <t>Alıç</t>
  </si>
  <si>
    <t>Başağıl</t>
  </si>
  <si>
    <t>Beykonak</t>
  </si>
  <si>
    <t>Bıldır</t>
  </si>
  <si>
    <t>Elmalı</t>
  </si>
  <si>
    <t>Gazihalil</t>
  </si>
  <si>
    <t>Gazimehmet</t>
  </si>
  <si>
    <t>Harmanlı</t>
  </si>
  <si>
    <t>Hasanpınar</t>
  </si>
  <si>
    <t>Karabürçek</t>
  </si>
  <si>
    <t>Kırkkavak</t>
  </si>
  <si>
    <t>Küçükdanişment</t>
  </si>
  <si>
    <t>Malkoç</t>
  </si>
  <si>
    <t>Muhacirkadı</t>
  </si>
  <si>
    <t>Ömerbey</t>
  </si>
  <si>
    <t>Sazlımalkoç</t>
  </si>
  <si>
    <t>Sipahi</t>
  </si>
  <si>
    <t>Sultanşah</t>
  </si>
  <si>
    <t>Turnacı</t>
  </si>
  <si>
    <t>Altınyazı</t>
  </si>
  <si>
    <t>Çobanpınarı</t>
  </si>
  <si>
    <t>Çöpköy</t>
  </si>
  <si>
    <t>Karapürçek</t>
  </si>
  <si>
    <t>Kurtbey</t>
  </si>
  <si>
    <t>Türkobası</t>
  </si>
  <si>
    <t>Maksutlu</t>
  </si>
  <si>
    <t>Çabanpınarı</t>
  </si>
  <si>
    <t>Altunoluk Mahallesi</t>
  </si>
  <si>
    <t>Bahçecik Mahallesi</t>
  </si>
  <si>
    <t>Bulgurcuk Mahallesi</t>
  </si>
  <si>
    <t>Gölpınar Mahallesi</t>
  </si>
  <si>
    <t>Kalkankaya Mahallesi</t>
  </si>
  <si>
    <t>Sarıcan Beldesi</t>
  </si>
  <si>
    <t>Afşin</t>
  </si>
  <si>
    <t>Suluk Mahallesi</t>
  </si>
  <si>
    <t>Esence Beldesi</t>
  </si>
  <si>
    <t>Alimpınar</t>
  </si>
  <si>
    <t>Çağılhan</t>
  </si>
  <si>
    <t>Erçene</t>
  </si>
  <si>
    <t xml:space="preserve">Emirli </t>
  </si>
  <si>
    <t xml:space="preserve">Kargabükü </t>
  </si>
  <si>
    <t>Kötüre</t>
  </si>
  <si>
    <t>Hüyüklü</t>
  </si>
  <si>
    <t>Nadır</t>
  </si>
  <si>
    <t>Ördek</t>
  </si>
  <si>
    <t>Ortaklı</t>
  </si>
  <si>
    <t>Altaş Mahallesi</t>
  </si>
  <si>
    <t>Çiftlikkale</t>
  </si>
  <si>
    <t>Soysallı</t>
  </si>
  <si>
    <t>Kandil</t>
  </si>
  <si>
    <t>Elbistan</t>
  </si>
  <si>
    <t>Büyükyapalak Beldesi</t>
  </si>
  <si>
    <t>Doğan Beldesi</t>
  </si>
  <si>
    <t>Karaelbistan Beldesi</t>
  </si>
  <si>
    <t>Izgın Beldesi</t>
  </si>
  <si>
    <t>Ağlıca</t>
  </si>
  <si>
    <t>Akveren (Akören)</t>
  </si>
  <si>
    <t>Anbarcık</t>
  </si>
  <si>
    <t>Balıkçıl</t>
  </si>
  <si>
    <t>Eldelek</t>
  </si>
  <si>
    <t>Evcihüyük</t>
  </si>
  <si>
    <t>Gündere</t>
  </si>
  <si>
    <t>Hacıhasanlı</t>
  </si>
  <si>
    <t>Küçükyapalak</t>
  </si>
  <si>
    <t>Kalealtı</t>
  </si>
  <si>
    <t>Dağdere (Çalış)</t>
  </si>
  <si>
    <t>Alembey Mahallesi</t>
  </si>
  <si>
    <t>Çatova Mahallesi</t>
  </si>
  <si>
    <t>Çiçekköy Mahallesi</t>
  </si>
  <si>
    <t>Göksun</t>
  </si>
  <si>
    <t>Kamışçık</t>
  </si>
  <si>
    <t>Kemalpaşa</t>
  </si>
  <si>
    <t>Tombak</t>
  </si>
  <si>
    <t>Azizbaba</t>
  </si>
  <si>
    <t>Dokuzhüyük</t>
  </si>
  <si>
    <t>İnece Beldesi</t>
  </si>
  <si>
    <t>Kavaklı Beldesi</t>
  </si>
  <si>
    <t>Koyunbaba</t>
  </si>
  <si>
    <t>Ulukonak</t>
  </si>
  <si>
    <t>Atlantı Mahallesi</t>
  </si>
  <si>
    <t>Kolukısa Mahallesi</t>
  </si>
  <si>
    <t>Süleymanpaşa</t>
  </si>
  <si>
    <t>Hayrabolu</t>
  </si>
  <si>
    <t>Malkara</t>
  </si>
  <si>
    <t>Taşomurca</t>
  </si>
  <si>
    <t>Kazandere</t>
  </si>
  <si>
    <t>Ahmedikli</t>
  </si>
  <si>
    <t>Selçuk</t>
  </si>
  <si>
    <t>Ortaca</t>
  </si>
  <si>
    <t>Karabezirgan</t>
  </si>
  <si>
    <t>Karacakılavuz</t>
  </si>
  <si>
    <t>Karahalil</t>
  </si>
  <si>
    <t>Doğrukkaracamurat</t>
  </si>
  <si>
    <t>Banarlı</t>
  </si>
  <si>
    <t>Canhıdır</t>
  </si>
  <si>
    <t>Delibedir</t>
  </si>
  <si>
    <t>Hacıllı</t>
  </si>
  <si>
    <t>Kurtdere</t>
  </si>
  <si>
    <t>Susuzmüsellim</t>
  </si>
  <si>
    <t>Tatarlı</t>
  </si>
  <si>
    <t>Evrenbey</t>
  </si>
  <si>
    <t>Hacısungur</t>
  </si>
  <si>
    <t>İbribey</t>
  </si>
  <si>
    <t>Karaiğdemir</t>
  </si>
  <si>
    <t>Karamurat</t>
  </si>
  <si>
    <t>Kırıkali</t>
  </si>
  <si>
    <t>Yörük</t>
  </si>
  <si>
    <t>Aydınevler</t>
  </si>
  <si>
    <t>Çerkezmüsellim</t>
  </si>
  <si>
    <t>Hisar</t>
  </si>
  <si>
    <t>İlyas</t>
  </si>
  <si>
    <t>Kahya</t>
  </si>
  <si>
    <t>Ağcakeçili</t>
  </si>
  <si>
    <t>Aluçözü</t>
  </si>
  <si>
    <t>Binbaşıoğlu</t>
  </si>
  <si>
    <t>Boldacı</t>
  </si>
  <si>
    <t>Büyüközlü</t>
  </si>
  <si>
    <t>Çiçekpınarı</t>
  </si>
  <si>
    <t>Haramikışla</t>
  </si>
  <si>
    <t>Hatippınarı</t>
  </si>
  <si>
    <t>Karakuzu</t>
  </si>
  <si>
    <t>Koçaş</t>
  </si>
  <si>
    <t>Küçüközlü</t>
  </si>
  <si>
    <t>Küplüce</t>
  </si>
  <si>
    <t>Narlıkışla</t>
  </si>
  <si>
    <t>Reşadiye</t>
  </si>
  <si>
    <t>Sekikışla</t>
  </si>
  <si>
    <t>Üçkaya</t>
  </si>
  <si>
    <t>Üyük</t>
  </si>
  <si>
    <t>Yapalak</t>
  </si>
  <si>
    <t>Yalınyazı Beldesi (Çiftlik Mh.)</t>
  </si>
  <si>
    <t>Yalınyazı Beldesi (Karşıyaka Mh.)</t>
  </si>
  <si>
    <t>Yalınyazı Beldesi (Kızılca Mh.)</t>
  </si>
  <si>
    <t>Yalınyazı Beldesi (Aydınlar Mh.)</t>
  </si>
  <si>
    <t>Yalınyazı Beldesi (Cumhuriyet Mh.)</t>
  </si>
  <si>
    <t>Yalınyazı Beldesi (Hürriyet Mh.)</t>
  </si>
  <si>
    <t>İstasyon Mahallesi</t>
  </si>
  <si>
    <t>Kahya Mahallesi</t>
  </si>
  <si>
    <t>Ede</t>
  </si>
  <si>
    <t>Emirören</t>
  </si>
  <si>
    <t>Hasanağa</t>
  </si>
  <si>
    <t>Kırlar</t>
  </si>
  <si>
    <t>Korucuk</t>
  </si>
  <si>
    <t>Kurşunlu</t>
  </si>
  <si>
    <t>Kurupınar</t>
  </si>
  <si>
    <t>Olukman</t>
  </si>
  <si>
    <t>Palanlı</t>
  </si>
  <si>
    <t>Saraç</t>
  </si>
  <si>
    <t>Şeyhnusrettin</t>
  </si>
  <si>
    <t>Ütük</t>
  </si>
  <si>
    <t>Boztepe (Yıldız)</t>
  </si>
  <si>
    <t>Günevler</t>
  </si>
  <si>
    <t>Kazıklı</t>
  </si>
  <si>
    <t>Kızılcin(Evrenköy)</t>
  </si>
  <si>
    <t>Şeyhali</t>
  </si>
  <si>
    <t>Türkderbenti</t>
  </si>
  <si>
    <t>Akçamezra</t>
  </si>
  <si>
    <t>Muradiye</t>
  </si>
  <si>
    <t>Alkasnak Mahallesi</t>
  </si>
  <si>
    <t>Dürüktaş Mahallesi</t>
  </si>
  <si>
    <t>Karahan Mahallesi</t>
  </si>
  <si>
    <t>Keçikıran Mahallesi</t>
  </si>
  <si>
    <t>Ovapınar Mahallesi</t>
  </si>
  <si>
    <t>Ünseli Mahallesi</t>
  </si>
  <si>
    <t>Aşağıgöze Mahallesi</t>
  </si>
  <si>
    <t>Aşağıışıklı Mahallesi</t>
  </si>
  <si>
    <t>Aşağıkozluca Mahallesi</t>
  </si>
  <si>
    <t>Çakırbey Mahallesi</t>
  </si>
  <si>
    <t>Çobandüzü Mahallesi</t>
  </si>
  <si>
    <t>Çubuklu Mahallesi</t>
  </si>
  <si>
    <t>Deliçay Mahallesi</t>
  </si>
  <si>
    <t>Derimevi Mahallesi</t>
  </si>
  <si>
    <t>Ergücü Mahallesi</t>
  </si>
  <si>
    <t>Gözütok Mahallesi</t>
  </si>
  <si>
    <t>Hacıkaş Mahallesi</t>
  </si>
  <si>
    <t>Hayderbey Mahallesi</t>
  </si>
  <si>
    <t>Hocaali Mahallesi</t>
  </si>
  <si>
    <t>Kadirasker Mahallesi</t>
  </si>
  <si>
    <t>Keklikova Mahallesi</t>
  </si>
  <si>
    <t>Kocapınar Mahallesi</t>
  </si>
  <si>
    <t>Oyalı Mahallesi</t>
  </si>
  <si>
    <t>Payköy Mahallesi</t>
  </si>
  <si>
    <t>Salmanağa Mahallesi</t>
  </si>
  <si>
    <t>Koçköprü(Süleymanmezrası)</t>
  </si>
  <si>
    <t>Topaklı Mahallesi</t>
  </si>
  <si>
    <t>Uncular Mahallesi</t>
  </si>
  <si>
    <t>Yukarıışıklı Mahallesi</t>
  </si>
  <si>
    <t>Erciş</t>
  </si>
  <si>
    <t>2017/10062</t>
  </si>
  <si>
    <t>30056</t>
  </si>
  <si>
    <t>Dikmen</t>
  </si>
  <si>
    <t>Evrenköy</t>
  </si>
  <si>
    <t>İğde Mahallesi</t>
  </si>
  <si>
    <t>Çetikören</t>
  </si>
  <si>
    <t>Balcılar</t>
  </si>
  <si>
    <t>Muratfakılar</t>
  </si>
  <si>
    <t>Tatlar</t>
  </si>
  <si>
    <t>Sinanköy</t>
  </si>
  <si>
    <t>Değirmendere</t>
  </si>
  <si>
    <t>Fındıklıkoyak</t>
  </si>
  <si>
    <t>Kireçköy</t>
  </si>
  <si>
    <t>Yiricek Mahallesi</t>
  </si>
  <si>
    <t>Aslanbeyçiftliği</t>
  </si>
  <si>
    <t>Çağlayan</t>
  </si>
  <si>
    <t>Hacımirza</t>
  </si>
  <si>
    <t>Temurağa Mahallesi</t>
  </si>
  <si>
    <t>Hacıömer Mahallesi</t>
  </si>
  <si>
    <t>Kanlıkavak Mahallesi</t>
  </si>
  <si>
    <t>Yantepe Mahallesi</t>
  </si>
  <si>
    <t>Karaahmet Mahallesi</t>
  </si>
  <si>
    <t>2017/10552</t>
  </si>
  <si>
    <t>EDİRNE İLİ KEŞAN İLÇESİ MERCAN KÖYÜ                                                          UYGULAMA ALANI İLAN EDİLECEK PARSELLER LİSTESİ</t>
  </si>
  <si>
    <t>İLİ</t>
  </si>
  <si>
    <t>İLÇESİ</t>
  </si>
  <si>
    <t>KÖYÜ</t>
  </si>
  <si>
    <t xml:space="preserve">ADA NO </t>
  </si>
  <si>
    <t>KEŞAN</t>
  </si>
  <si>
    <t>MERCAN</t>
  </si>
  <si>
    <t xml:space="preserve">ANKARA İLİ GÖLBAŞI İLÇESİ HACIMURATLI VE GÖKÇEHÖYÜK MAHALLESİ </t>
  </si>
  <si>
    <t>UYGULAMA ALANI İLAN EDİLECEK PARSELLER LİSTESİ</t>
  </si>
  <si>
    <t>S.NO</t>
  </si>
  <si>
    <t>İL</t>
  </si>
  <si>
    <t>İLÇE</t>
  </si>
  <si>
    <t>MAHALLE</t>
  </si>
  <si>
    <t>GÖLBAŞI</t>
  </si>
  <si>
    <t>HACIMURATLI</t>
  </si>
  <si>
    <t>GÖKÇEHÖYÜK (ÇERKEZHÖYÜK)</t>
  </si>
  <si>
    <t>Besni</t>
  </si>
  <si>
    <t>Aşağısöğütlü Köyü</t>
  </si>
  <si>
    <t>Balka Köyü</t>
  </si>
  <si>
    <t>Beşir Köyü</t>
  </si>
  <si>
    <t>Beşyol Köyü</t>
  </si>
  <si>
    <t>Çakırhöyük Köyü</t>
  </si>
  <si>
    <t>Çamuşlu Köyü</t>
  </si>
  <si>
    <t>Çomak Köyü</t>
  </si>
  <si>
    <t>Dikilitaş Köyü</t>
  </si>
  <si>
    <t>Hacıhalil Köyü</t>
  </si>
  <si>
    <t>Hasanlı Köyü</t>
  </si>
  <si>
    <t>Karageçi Köyü</t>
  </si>
  <si>
    <t>Kesecik Köyü</t>
  </si>
  <si>
    <t>Kesmetepe Köyü</t>
  </si>
  <si>
    <t>Kızılin Köyü</t>
  </si>
  <si>
    <t>Kızılkaya Köyü</t>
  </si>
  <si>
    <t>Konuklu Köyü</t>
  </si>
  <si>
    <t>Ören Köyü</t>
  </si>
  <si>
    <t>Sarıkaya Köyü</t>
  </si>
  <si>
    <t>Sayören Köyü</t>
  </si>
  <si>
    <t>Tekağaç Köyü</t>
  </si>
  <si>
    <t>Topkapı Köyü</t>
  </si>
  <si>
    <t>Üçgöze Köyü</t>
  </si>
  <si>
    <t>Yazıbademce Köyü</t>
  </si>
  <si>
    <t>Yazıkarakuyu Köyü</t>
  </si>
  <si>
    <t>Yazıyalangoz Köyü</t>
  </si>
  <si>
    <t>Yazıbeydilli Köyü</t>
  </si>
  <si>
    <t>Yemlice Köyü</t>
  </si>
  <si>
    <t>Yoldüzü Köyü</t>
  </si>
  <si>
    <t>Aydınpınar</t>
  </si>
  <si>
    <t>Bağbaşı</t>
  </si>
  <si>
    <t>Koçtepe</t>
  </si>
  <si>
    <t>Çubuk</t>
  </si>
  <si>
    <t>Merkez Mahallesi</t>
  </si>
  <si>
    <t>Esenboğa Mahallesi</t>
  </si>
  <si>
    <t>Dumlupınar Mahallesi</t>
  </si>
  <si>
    <t>Güldarpı Mahallesi</t>
  </si>
  <si>
    <t>Melikşah Mahallesi</t>
  </si>
  <si>
    <t>Yazır Mahallesi</t>
  </si>
  <si>
    <t>Kutluören Mahallesi</t>
  </si>
  <si>
    <t>Sunlu Mahallesi</t>
  </si>
  <si>
    <t>Ağılcık Mahallesi</t>
  </si>
  <si>
    <t>Ömercik Mahallesi</t>
  </si>
  <si>
    <t>Akkuzulu Mahallesi</t>
  </si>
  <si>
    <t>Akyurt</t>
  </si>
  <si>
    <t>Balıkhisar Mahallesi</t>
  </si>
  <si>
    <t>Güzelhisar Mahallesi</t>
  </si>
  <si>
    <t>Çınarköy Mahallesi</t>
  </si>
  <si>
    <t>Doğanoluk Mahallesi</t>
  </si>
  <si>
    <t>Şeyhler Mahallesi</t>
  </si>
  <si>
    <t>Kızık Mahallesi</t>
  </si>
  <si>
    <t>Büğdüz Mahallesi</t>
  </si>
  <si>
    <t>Cücük Mahallesi</t>
  </si>
  <si>
    <t>A. Hacıbekir Mahallesi</t>
  </si>
  <si>
    <t>Abazlı Mahallesi</t>
  </si>
  <si>
    <t>Akkoyunlu Mahallesi</t>
  </si>
  <si>
    <t>Aşıkoğlu Mahallesi</t>
  </si>
  <si>
    <t>Aydoğan Mahallesi</t>
  </si>
  <si>
    <t>Bahçekaradalak Mahallesi</t>
  </si>
  <si>
    <t>Bektaşlı Mahallesi</t>
  </si>
  <si>
    <t>Büyükbıyıklı Mahallesi</t>
  </si>
  <si>
    <t>Büyükcamili Mahallesi</t>
  </si>
  <si>
    <t>Çatalçeşme Mahallesi</t>
  </si>
  <si>
    <t>Çiğdemli Mahallesi</t>
  </si>
  <si>
    <t>Ergin Mahallesi</t>
  </si>
  <si>
    <t>Gülbağ Mahallesi</t>
  </si>
  <si>
    <t>K. Bayat Mahallesi</t>
  </si>
  <si>
    <t>K. Davdanlı Mahallesi</t>
  </si>
  <si>
    <t>Kerişli Mahallesi</t>
  </si>
  <si>
    <t>Köseli Mahallesi</t>
  </si>
  <si>
    <t>Küçükbıyıklı Mahallesi</t>
  </si>
  <si>
    <t>Küçükcamili Mahallesi</t>
  </si>
  <si>
    <t>Sırapınar Mahallesi</t>
  </si>
  <si>
    <t>Şehriban Mahallesi</t>
  </si>
  <si>
    <t>Tol Mahallesi</t>
  </si>
  <si>
    <t>Üçem Mahallesi</t>
  </si>
  <si>
    <t>Y. Hacıbekir Mahallesi</t>
  </si>
  <si>
    <t>Boyalık Mahallesi</t>
  </si>
  <si>
    <t>İkizce Mahallesi</t>
  </si>
  <si>
    <t>Oyaca Mahallesi</t>
  </si>
  <si>
    <t>Selametli Şehit Emrah Mahallesi</t>
  </si>
  <si>
    <t>Gökçehöyük(Çerkezhöyük) Mahallesi (Ekli Parseller)</t>
  </si>
  <si>
    <t>Küçükdamlacık</t>
  </si>
  <si>
    <t>Efeler</t>
  </si>
  <si>
    <t>Çiftlik Mahallesi</t>
  </si>
  <si>
    <t>Köşk Mahallesi</t>
  </si>
  <si>
    <t>Baltaköy Mahallesi</t>
  </si>
  <si>
    <t>Gölhisar Mahallesi</t>
  </si>
  <si>
    <t>Mesutlu Mahallesi</t>
  </si>
  <si>
    <t>Kozalaklı Mahallesi</t>
  </si>
  <si>
    <t>Karahayıt Mahallesi</t>
  </si>
  <si>
    <t>Dereköy Mahallesi</t>
  </si>
  <si>
    <t>Şahnalı Mahallesi</t>
  </si>
  <si>
    <t>Adaklı</t>
  </si>
  <si>
    <t>Akbinek Köyü</t>
  </si>
  <si>
    <t>Bağlarpınar Köyü</t>
  </si>
  <si>
    <t>Danatepe Mahallesi</t>
  </si>
  <si>
    <t>Döşlüce Mahallesi</t>
  </si>
  <si>
    <t>Büyükbaşköy Mahallesi</t>
  </si>
  <si>
    <t>Hoşkar Mahallesi</t>
  </si>
  <si>
    <t>Karapınar Mahallesi</t>
  </si>
  <si>
    <t>Küçükbaşköy Mahallesi</t>
  </si>
  <si>
    <t>Sancak Beldesi</t>
  </si>
  <si>
    <t>Sudüğünü Köyü</t>
  </si>
  <si>
    <t>Yeşilova Mahallesi</t>
  </si>
  <si>
    <t>Behram Mahallesi</t>
  </si>
  <si>
    <t>Çardakbelen Mahallesi</t>
  </si>
  <si>
    <t xml:space="preserve">Döllük Mahallesi </t>
  </si>
  <si>
    <t>Garipçetekke Mahallesi</t>
  </si>
  <si>
    <t>Hisaraltı Mahallesi</t>
  </si>
  <si>
    <t>Kadirçeşme Mahallesi</t>
  </si>
  <si>
    <t>Karaorman Mahallesi</t>
  </si>
  <si>
    <t>Lütfiye Mahallesi</t>
  </si>
  <si>
    <t>Melik Mahallesi</t>
  </si>
  <si>
    <t>Yalıntaş Mahallesi</t>
  </si>
  <si>
    <t>Mercan (Ekli Parseller)</t>
  </si>
  <si>
    <t>Aydoğdu Köyü</t>
  </si>
  <si>
    <t>Bahçeyazı Köyü</t>
  </si>
  <si>
    <t>Balıbey Köyü</t>
  </si>
  <si>
    <t>Beşsaray Köyü</t>
  </si>
  <si>
    <t>Beydağı Köyü</t>
  </si>
  <si>
    <t>Binkoç Köyü</t>
  </si>
  <si>
    <t>Çatalarmut Köyü</t>
  </si>
  <si>
    <t>Çatalören Köyü</t>
  </si>
  <si>
    <t>Cevizli Köyü</t>
  </si>
  <si>
    <t>Çukurkuyu Köyü</t>
  </si>
  <si>
    <t>Değirmenköy Köyü</t>
  </si>
  <si>
    <t>Ekmekli Köyü</t>
  </si>
  <si>
    <t>Elmaköy Köyü</t>
  </si>
  <si>
    <t>Ganiefendi Çiftliği Köyü</t>
  </si>
  <si>
    <t>Geçit Köyü</t>
  </si>
  <si>
    <t>Güllüce Köyü</t>
  </si>
  <si>
    <t>Gümüştarla Köyü</t>
  </si>
  <si>
    <t>Günbağı Köyü</t>
  </si>
  <si>
    <t>Hacıali Palangası Köyü</t>
  </si>
  <si>
    <t>Hancıçiftliği Köyü</t>
  </si>
  <si>
    <t>Heybeli Köyü</t>
  </si>
  <si>
    <t>Hürrem Palangası Köyü</t>
  </si>
  <si>
    <t>Ilıdere Köyü</t>
  </si>
  <si>
    <t>Karadiğin Köyü</t>
  </si>
  <si>
    <t>Karatuş Köyü</t>
  </si>
  <si>
    <t>Konakbaşı Köyü</t>
  </si>
  <si>
    <t>Mertekli Köyü</t>
  </si>
  <si>
    <t>Mollaköy Köyü</t>
  </si>
  <si>
    <t>Oğlaktepe Köyü</t>
  </si>
  <si>
    <t>Oğulcuk Köyü</t>
  </si>
  <si>
    <t>Ortayurt Köyü</t>
  </si>
  <si>
    <t>Pınarönü Köyü</t>
  </si>
  <si>
    <t>Sazlıpınar Köyü</t>
  </si>
  <si>
    <t>Saztepe Köyü</t>
  </si>
  <si>
    <t>Soğukoluk Köyü</t>
  </si>
  <si>
    <t>Tatlısu Köyü</t>
  </si>
  <si>
    <t>Türkmenoğlu Köyü</t>
  </si>
  <si>
    <t>Ulalar Köyü</t>
  </si>
  <si>
    <t>Uluköy Köyü</t>
  </si>
  <si>
    <t>Ürek Köyü</t>
  </si>
  <si>
    <t>Yalınca Köyü</t>
  </si>
  <si>
    <t>Yalnızbağ Köyü</t>
  </si>
  <si>
    <t>Yaylabaşı Köyü</t>
  </si>
  <si>
    <t>Yeşilçat Köyü</t>
  </si>
  <si>
    <t>Yeşilçay Köyü</t>
  </si>
  <si>
    <t>Yoğurtlu Köyü</t>
  </si>
  <si>
    <t>Erzincan</t>
  </si>
  <si>
    <t>Altınbaşak Küçükkadağan Köyü</t>
  </si>
  <si>
    <t>Çadırtepe Köyü</t>
  </si>
  <si>
    <t>Denizdamı Köyü</t>
  </si>
  <si>
    <t>Aşağı Çamurdere Köyü</t>
  </si>
  <si>
    <t>Atatürk Köyü</t>
  </si>
  <si>
    <t>Balıklı Köyü</t>
  </si>
  <si>
    <t>Barbaros Köyü</t>
  </si>
  <si>
    <t>Bozağa Köyü</t>
  </si>
  <si>
    <t>Çaykent Köyü</t>
  </si>
  <si>
    <t>Çilligöl Köyü</t>
  </si>
  <si>
    <t>Doğanyuva Köyü</t>
  </si>
  <si>
    <t>Eşmepınar Köyü</t>
  </si>
  <si>
    <t>Fatih Köyü</t>
  </si>
  <si>
    <t>Gelinpınar Köyü</t>
  </si>
  <si>
    <t>Harmantepe Köyü</t>
  </si>
  <si>
    <t>Mazlumağa Köyü</t>
  </si>
  <si>
    <t>Ozanlı Köyü</t>
  </si>
  <si>
    <t>Saygılı Köyü</t>
  </si>
  <si>
    <t>Sırataş Köyü</t>
  </si>
  <si>
    <t>Yeşilyaka Köyü</t>
  </si>
  <si>
    <t>Yukarı Çamurdere Köyü</t>
  </si>
  <si>
    <t>Refahiye</t>
  </si>
  <si>
    <t>Akçiğdem Köyü</t>
  </si>
  <si>
    <t xml:space="preserve">Alacaatlı Köyü </t>
  </si>
  <si>
    <t>Altköy Köyü</t>
  </si>
  <si>
    <t>Asut Köyü</t>
  </si>
  <si>
    <t>Avşarözü Köyü</t>
  </si>
  <si>
    <t>Biçer Köyü</t>
  </si>
  <si>
    <t>Ekecik Köyü</t>
  </si>
  <si>
    <t>Gölcük Köyü</t>
  </si>
  <si>
    <t>Günyüzü Köyü</t>
  </si>
  <si>
    <t>Hacı Köyü</t>
  </si>
  <si>
    <t>Kaçak Köyü</t>
  </si>
  <si>
    <t>Kalkancı Köyü</t>
  </si>
  <si>
    <t xml:space="preserve">Kayı Köyü </t>
  </si>
  <si>
    <t>Kırıktaş Köyü</t>
  </si>
  <si>
    <t>Kürelik Köyü</t>
  </si>
  <si>
    <t>Olgunlar Köyü</t>
  </si>
  <si>
    <t>Ortagöze Köyü</t>
  </si>
  <si>
    <t>Pınaryolu Köyü</t>
  </si>
  <si>
    <t>Sağlık Köyü</t>
  </si>
  <si>
    <t>Teknecik Köyü</t>
  </si>
  <si>
    <t>Ulucak Köyü</t>
  </si>
  <si>
    <t>Yurtbaşı Köyü</t>
  </si>
  <si>
    <t>Akyurt Köyü</t>
  </si>
  <si>
    <t>Altunkent Köyü</t>
  </si>
  <si>
    <t>Beşkaya Köyü</t>
  </si>
  <si>
    <t>Bulmuş Köyü</t>
  </si>
  <si>
    <t>Büklümdere Köyü</t>
  </si>
  <si>
    <t>Çadırkaya Köyü</t>
  </si>
  <si>
    <t>Çatakdere Köyü</t>
  </si>
  <si>
    <t>Edebük Köyü</t>
  </si>
  <si>
    <t>Güvenlik Köyü</t>
  </si>
  <si>
    <t xml:space="preserve">Gökçe Köyü </t>
  </si>
  <si>
    <t>Gözeler Köyü</t>
  </si>
  <si>
    <t>Kargın Köyü</t>
  </si>
  <si>
    <t>Kurukol Köyü</t>
  </si>
  <si>
    <t>Sucuali Köyü</t>
  </si>
  <si>
    <t>Üçpınar Köyü</t>
  </si>
  <si>
    <t>Yalınkaş Köyü</t>
  </si>
  <si>
    <t>Yaylayolu Köyü</t>
  </si>
  <si>
    <t>Yollarüstü Köyü</t>
  </si>
  <si>
    <t>Tercan</t>
  </si>
  <si>
    <t>Akyurt Mahallesi</t>
  </si>
  <si>
    <t>Balçıkhisar Mahallesi</t>
  </si>
  <si>
    <t>Çal Mahallesi</t>
  </si>
  <si>
    <t>Doğanca Mahallesi</t>
  </si>
  <si>
    <t>Fahriye Mahallesi</t>
  </si>
  <si>
    <t>Işıklar Mahallesi</t>
  </si>
  <si>
    <t>Aktaş Mahallesi</t>
  </si>
  <si>
    <t>Beyyazı Mahallesi</t>
  </si>
  <si>
    <t>Gerenli Mahallesi</t>
  </si>
  <si>
    <t>İstiklalbağı Mahallesi</t>
  </si>
  <si>
    <t>Karakaya Mahallesi</t>
  </si>
  <si>
    <t>Yalvaç</t>
  </si>
  <si>
    <t>Kozluçay Köyü</t>
  </si>
  <si>
    <t>Akçaşar Köyü</t>
  </si>
  <si>
    <t>Celeptaş Köyü</t>
  </si>
  <si>
    <t>Eğriler Köyü</t>
  </si>
  <si>
    <t>Eyuplar Köyü</t>
  </si>
  <si>
    <t>İleği Köyü</t>
  </si>
  <si>
    <t>Kurusarı Köyü</t>
  </si>
  <si>
    <t>Tokmacık Köyü</t>
  </si>
  <si>
    <t>Yağcılar Köyü</t>
  </si>
  <si>
    <t>Sücüllü Köyü</t>
  </si>
  <si>
    <t>Aydoğmuş Köyü</t>
  </si>
  <si>
    <t>Kaplanlı Köyü</t>
  </si>
  <si>
    <t>Kozluca Köyü</t>
  </si>
  <si>
    <t>Soğucak Mahallesi</t>
  </si>
  <si>
    <t>Esence Mahallesi</t>
  </si>
  <si>
    <t>Nadirköy Mahallesi</t>
  </si>
  <si>
    <t>Deveboynu Mahallesi</t>
  </si>
  <si>
    <t>Kargabuku Mahallesi</t>
  </si>
  <si>
    <t>Altas Mahallesi</t>
  </si>
  <si>
    <t>Ördekköy Mahallesi</t>
  </si>
  <si>
    <t>Hüyüklü Mahallesi</t>
  </si>
  <si>
    <t>Ercene Mahallesi</t>
  </si>
  <si>
    <t>Yazıdere Mahallesi</t>
  </si>
  <si>
    <t>Kalealtı Mahallesi</t>
  </si>
  <si>
    <t>Küçükyapalak Mahallesi</t>
  </si>
  <si>
    <t>Yapraklı Mahallesi</t>
  </si>
  <si>
    <t>Kandilköy Mahallesi</t>
  </si>
  <si>
    <t>Soysaldı Mahallesi</t>
  </si>
  <si>
    <t>Ekinözü Mahallesi</t>
  </si>
  <si>
    <t>Ortaören Mahallesi</t>
  </si>
  <si>
    <t>Kamışcık Mahallesi</t>
  </si>
  <si>
    <t>Tombak Mahallesi</t>
  </si>
  <si>
    <t>Fındıklıkoyak Mahallesi</t>
  </si>
  <si>
    <t>Taşoluk Mahallesi</t>
  </si>
  <si>
    <t>Gülpınar Mahallesi</t>
  </si>
  <si>
    <t>Kireçköyü Mahallesi</t>
  </si>
  <si>
    <t>Aslanbeyçiftliği Mahallesi</t>
  </si>
  <si>
    <t>Çağlayan Mahallesi</t>
  </si>
  <si>
    <t>Hacımirza Mahallesi</t>
  </si>
  <si>
    <t>Ortatepe Mahallesi</t>
  </si>
  <si>
    <t>Abbaslar Mahallesi</t>
  </si>
  <si>
    <t>Afşar Mahallesi</t>
  </si>
  <si>
    <t>Ayaklıcaoluk Mahallesi</t>
  </si>
  <si>
    <t>Bulanık Mahallesi</t>
  </si>
  <si>
    <t>Çiğli Mahallesi</t>
  </si>
  <si>
    <t>Çokyaşar Mahallesi</t>
  </si>
  <si>
    <t>Cüceli Mahallesi</t>
  </si>
  <si>
    <t>Ekberoğlu Mahallesi</t>
  </si>
  <si>
    <t>Elmalar Mahallesi</t>
  </si>
  <si>
    <t>Göllü Mahallesi</t>
  </si>
  <si>
    <t>Hacıağalar Mahallesi</t>
  </si>
  <si>
    <t>Hacımustafa Mahallesi</t>
  </si>
  <si>
    <t>Halkaçayır Mahallesi</t>
  </si>
  <si>
    <t>Kartal Mahallesi</t>
  </si>
  <si>
    <t>Karacasu Mahallesi</t>
  </si>
  <si>
    <t>Kocalar Mahallesi</t>
  </si>
  <si>
    <t>Kurtlar Mahallesi</t>
  </si>
  <si>
    <t>Küpelikız Mahallesi</t>
  </si>
  <si>
    <t>Nevruzlu Mahallesi</t>
  </si>
  <si>
    <t>Öksüzlü Mahallesi</t>
  </si>
  <si>
    <t>Pınarbaşı Mahallesi</t>
  </si>
  <si>
    <t>Sarıkaya Mahallesi</t>
  </si>
  <si>
    <t>Serefoğlu Mahallesi</t>
  </si>
  <si>
    <t>Sivricehüyük Mahallesi</t>
  </si>
  <si>
    <t>Tevekkelli Mahallesi</t>
  </si>
  <si>
    <t>Türkoğlu Mahallesi</t>
  </si>
  <si>
    <t>Ulutaş Mahallesi</t>
  </si>
  <si>
    <t>Yusufhacılı Mahallesi</t>
  </si>
  <si>
    <t>Alibeyuşağı Mahallesi</t>
  </si>
  <si>
    <t>Denizli Mahallesi</t>
  </si>
  <si>
    <t>Doğanlıkar Mahallesi</t>
  </si>
  <si>
    <t>Eskinarlı Mahallesi</t>
  </si>
  <si>
    <t>Maksutuşağı Mahallesi</t>
  </si>
  <si>
    <t>Aslanbey Mahallesi</t>
  </si>
  <si>
    <t>Çakallıhasanağa Mahallesi</t>
  </si>
  <si>
    <t>Babaeski</t>
  </si>
  <si>
    <t>Pehlivanköy</t>
  </si>
  <si>
    <t>Ağayeri Köyü</t>
  </si>
  <si>
    <t>Kuleli Köyü</t>
  </si>
  <si>
    <t>Sofuhalil Köyü</t>
  </si>
  <si>
    <t>Kumköy Köyü</t>
  </si>
  <si>
    <t>Hıdırca Köyü</t>
  </si>
  <si>
    <t>Eğribayat Mahallesi</t>
  </si>
  <si>
    <t>Karaağaç Mahallesi</t>
  </si>
  <si>
    <t>Kayasu</t>
  </si>
  <si>
    <t>Gemerek</t>
  </si>
  <si>
    <t>Karacalar Mahallesi</t>
  </si>
  <si>
    <t>Beştepeler Köyü</t>
  </si>
  <si>
    <t>Eskiçubuk Köyü</t>
  </si>
  <si>
    <t>Fevziçakmak Köyü</t>
  </si>
  <si>
    <t>Karagöl Köyü</t>
  </si>
  <si>
    <t>Kümeören Köyü</t>
  </si>
  <si>
    <t>Yukarımahalle Köyü</t>
  </si>
  <si>
    <t>Kangal</t>
  </si>
  <si>
    <t>Çamurlu Köyü</t>
  </si>
  <si>
    <t>Çayırova Köyü</t>
  </si>
  <si>
    <t>Hamal Köyü</t>
  </si>
  <si>
    <t>Havuzlu Köyü</t>
  </si>
  <si>
    <t>Hüyüklüyurt Köyü</t>
  </si>
  <si>
    <t>Kocakurt Köyü</t>
  </si>
  <si>
    <t>Kumarlı Köyü</t>
  </si>
  <si>
    <t>Kuruayşe Köyü</t>
  </si>
  <si>
    <t>Mancınık Köyü</t>
  </si>
  <si>
    <t>Mısırören Köyü</t>
  </si>
  <si>
    <t>Ovayurt Köyü</t>
  </si>
  <si>
    <t>Taşlık Köyü</t>
  </si>
  <si>
    <t>Tepeçayırlı Köyü</t>
  </si>
  <si>
    <t>Pazar</t>
  </si>
  <si>
    <t>Turhal</t>
  </si>
  <si>
    <t>Akbuğday Köyü</t>
  </si>
  <si>
    <t>Arzupınarı Köyü</t>
  </si>
  <si>
    <t>Bahçebaşı Köyü</t>
  </si>
  <si>
    <t>Çarıksız Köyü</t>
  </si>
  <si>
    <t>Dökmetepe Köyü</t>
  </si>
  <si>
    <t>Kalaycık Köyü</t>
  </si>
  <si>
    <t>Kat Köyü</t>
  </si>
  <si>
    <t>Kayaören Köyü</t>
  </si>
  <si>
    <t>Kızkayası Köyü</t>
  </si>
  <si>
    <t>Kuşoturağı Köyü</t>
  </si>
  <si>
    <t>Necip Köyü</t>
  </si>
  <si>
    <t>Şatıroba Köyü</t>
  </si>
  <si>
    <t>Taşlıhöyük Köyü</t>
  </si>
  <si>
    <t>Tatlıcak Köyü</t>
  </si>
  <si>
    <t>Yazıtepe Köyü</t>
  </si>
  <si>
    <t>2017/10927</t>
  </si>
  <si>
    <t>Ballı</t>
  </si>
  <si>
    <t>Çay</t>
  </si>
  <si>
    <t>Bulanık</t>
  </si>
  <si>
    <t>Çayıryazı</t>
  </si>
  <si>
    <t>Devederesi</t>
  </si>
  <si>
    <t>Göcen</t>
  </si>
  <si>
    <t xml:space="preserve">Dinar </t>
  </si>
  <si>
    <t>Belenpınar</t>
  </si>
  <si>
    <t xml:space="preserve">Duman </t>
  </si>
  <si>
    <t>Kızıllı</t>
  </si>
  <si>
    <t>Sütlaç</t>
  </si>
  <si>
    <t>Yaka</t>
  </si>
  <si>
    <t>Yeşilhüyük</t>
  </si>
  <si>
    <t>Yüksel</t>
  </si>
  <si>
    <t>Nuribey</t>
  </si>
  <si>
    <t>Sülümenli</t>
  </si>
  <si>
    <t>Karaaslan</t>
  </si>
  <si>
    <t>Akyazı Beldesi</t>
  </si>
  <si>
    <t>Gelendost</t>
  </si>
  <si>
    <t>Çaltı Köyü</t>
  </si>
  <si>
    <t>Kabaağaç Mahallesi</t>
  </si>
  <si>
    <t>Gerger Mahallesi</t>
  </si>
  <si>
    <t>Çalış Mahallesi</t>
  </si>
  <si>
    <t>Karaömer Mahallesi</t>
  </si>
  <si>
    <t>Altunhisar</t>
  </si>
  <si>
    <t>Akçaören Köyü</t>
  </si>
  <si>
    <t>Ulukışla Köyü</t>
  </si>
  <si>
    <t>Vezirköprü</t>
  </si>
  <si>
    <t>Boğazkoru Mahallesi</t>
  </si>
  <si>
    <t>Esenyurt Mahallesi</t>
  </si>
  <si>
    <t>Aydoğdu Mahallesi</t>
  </si>
  <si>
    <t>Güder Mahallesi</t>
  </si>
  <si>
    <t>Tatarkale Mahallesi</t>
  </si>
  <si>
    <t>Tekkekıran Mahallesi</t>
  </si>
  <si>
    <t>Kületek Mahallesi</t>
  </si>
  <si>
    <t>Bahçekonak Mahallesi</t>
  </si>
  <si>
    <t>Çakırtaş Mahallesi</t>
  </si>
  <si>
    <t>Çalköy Mahallesi</t>
  </si>
  <si>
    <t>Çekmeden Mahallesi</t>
  </si>
  <si>
    <t>Doyran Mahallesi</t>
  </si>
  <si>
    <t>Hacılı Mahallesi</t>
  </si>
  <si>
    <t>Karacaören Mahallesi</t>
  </si>
  <si>
    <t>Kızılcaören Mahallesi</t>
  </si>
  <si>
    <t>Yağcı Mahallesi</t>
  </si>
  <si>
    <t>Yörükçal Mahallesi</t>
  </si>
  <si>
    <t>Adatepe Mahallesi</t>
  </si>
  <si>
    <t>Akören Mahallesi</t>
  </si>
  <si>
    <t>Avdan Mahallesi</t>
  </si>
  <si>
    <t>Oruç Mahallesi</t>
  </si>
  <si>
    <t>Örencik Mahallesi</t>
  </si>
  <si>
    <t>Yağınözü Mahallesi</t>
  </si>
  <si>
    <t>Sakarya</t>
  </si>
  <si>
    <t>Adapazarı</t>
  </si>
  <si>
    <t>Abalı Mahallesi</t>
  </si>
  <si>
    <t>Bileciler Mahallesi</t>
  </si>
  <si>
    <t>Budaklar Mahallesi</t>
  </si>
  <si>
    <t>Çelebiler Mahallesi</t>
  </si>
  <si>
    <t>Çerçiler Mahallesi</t>
  </si>
  <si>
    <t>Çökekler Mahallesi</t>
  </si>
  <si>
    <t>Doğancılar Mahallesi</t>
  </si>
  <si>
    <t>Hacılar Mahallesi</t>
  </si>
  <si>
    <t>Hacıramazanlar Mahallesi</t>
  </si>
  <si>
    <t>Kasımlar Mahallesi</t>
  </si>
  <si>
    <t>Kavaklıorman Mahallesi</t>
  </si>
  <si>
    <t>Kurtbeyler Mahallesi</t>
  </si>
  <si>
    <t>Rüstemler Mahallesi</t>
  </si>
  <si>
    <t>Solaklar Mahallesi</t>
  </si>
  <si>
    <t>Taşlık Mahallesi</t>
  </si>
  <si>
    <t>Turnadere Mahallesi</t>
  </si>
  <si>
    <t>Erenler</t>
  </si>
  <si>
    <t>Bekirpaşa/Kozluk Mahallesi</t>
  </si>
  <si>
    <t>Bekirpaşa/Köyiçi Mahallesi</t>
  </si>
  <si>
    <t>Bekirpaşa/Nakışlar Mahallesi</t>
  </si>
  <si>
    <t>Bekirpaşa/Pirahmetler Mahallesi</t>
  </si>
  <si>
    <t>Büyükesence Mahallesi</t>
  </si>
  <si>
    <t>Çaykışla Mahallesi</t>
  </si>
  <si>
    <t>Küçükesence Mahallesi</t>
  </si>
  <si>
    <t>Hasanbey Mahallesi</t>
  </si>
  <si>
    <t>Epçeller Mahallesi</t>
  </si>
  <si>
    <t>Kamışlı Mahallesi</t>
  </si>
  <si>
    <t>Sarıcalar Mahallesi</t>
  </si>
  <si>
    <t>Şeyhköy Mahallesi</t>
  </si>
  <si>
    <t>Osmanbey Mahallesi</t>
  </si>
  <si>
    <t>Gebeş Mahallesi</t>
  </si>
  <si>
    <t>Kızılcıkorman Mahallesi</t>
  </si>
  <si>
    <t>Uzunçınar Mahallesi</t>
  </si>
  <si>
    <t>Bedilkadirbey Mahallesi</t>
  </si>
  <si>
    <t>Eskibedil Mahallesi</t>
  </si>
  <si>
    <t>Vakıf Mahallesi</t>
  </si>
  <si>
    <t>Süpren (Düzyazı)Mahallesi</t>
  </si>
  <si>
    <t>Ramaslı  (Topağaç)Mahallesi</t>
  </si>
  <si>
    <t>Altındere Mahallesi</t>
  </si>
  <si>
    <t>Çatalköprü Mahallesi</t>
  </si>
  <si>
    <t>Kumköprü Mahallesi</t>
  </si>
  <si>
    <t>Sukenarı Mahallesi</t>
  </si>
  <si>
    <t>Türkorman Mahallesi</t>
  </si>
  <si>
    <t>Ormanşevkiye Mahallesi</t>
  </si>
  <si>
    <t>Yenidoğan Mahallesi</t>
  </si>
  <si>
    <t>Yuvalak Mahallesi</t>
  </si>
  <si>
    <t xml:space="preserve"> İL GENEL TOPLAMI:</t>
  </si>
  <si>
    <t>Boğacık Köyü</t>
  </si>
  <si>
    <t>AFYONKARAHİSAR</t>
  </si>
  <si>
    <t>BAYAT</t>
  </si>
  <si>
    <t>İLÇE MERKEZİ</t>
  </si>
  <si>
    <t>GAZİANTEP</t>
  </si>
  <si>
    <t>ISLAHİYE</t>
  </si>
  <si>
    <t>AĞARLAROBASI MAHALLESİ</t>
  </si>
  <si>
    <t>AKINYOLU MAHALLESİ</t>
  </si>
  <si>
    <t>AŞAĞIBİLENLER MAHALLESİ</t>
  </si>
  <si>
    <t>ATATÜRK MAHALLESİ</t>
  </si>
  <si>
    <t>AYDINOĞLU</t>
  </si>
  <si>
    <t>BİLENLER</t>
  </si>
  <si>
    <t>CEVDETPAŞA</t>
  </si>
  <si>
    <t>ÇOLAKLAR</t>
  </si>
  <si>
    <t xml:space="preserve">GÜLLÜHÖYÜK </t>
  </si>
  <si>
    <t>KALAYCIK</t>
  </si>
  <si>
    <t>KARAKAYA</t>
  </si>
  <si>
    <t>KARAPINAR</t>
  </si>
  <si>
    <t>KARAPOLAT</t>
  </si>
  <si>
    <t>KERKÜT</t>
  </si>
  <si>
    <t>ORTAKLI</t>
  </si>
  <si>
    <t>ÖRTÜLÜ</t>
  </si>
  <si>
    <t>SULUMAĞARA</t>
  </si>
  <si>
    <t>ŞAHMARAN</t>
  </si>
  <si>
    <t>ŞERİKANLI</t>
  </si>
  <si>
    <t>YELLİBURUN</t>
  </si>
  <si>
    <t>YEŞİLOVA</t>
  </si>
  <si>
    <t>YUKARIBİLENLER</t>
  </si>
  <si>
    <t>2018/11835</t>
  </si>
  <si>
    <t>1.837,218</t>
  </si>
  <si>
    <t>Sobran Köyü</t>
  </si>
  <si>
    <t>Yoğunpelit Köyü</t>
  </si>
  <si>
    <t>Hacıbektaşlı Köyü</t>
  </si>
  <si>
    <t>Ağcaşar Köyü</t>
  </si>
  <si>
    <t>Kiledere Köyü</t>
  </si>
  <si>
    <t>Kömürcü Köyü</t>
  </si>
  <si>
    <t>Dikili Arazi (da.)</t>
  </si>
  <si>
    <t>Örtü altı Arazi (da.)</t>
  </si>
  <si>
    <t>Örtüaltı Arazi (da.)</t>
  </si>
  <si>
    <t>Dikili Arazi
(da)</t>
  </si>
  <si>
    <t>Örtüaltı arazi (da.)</t>
  </si>
  <si>
    <t>125 (26.6.2018)</t>
  </si>
  <si>
    <t>190 (26.6.2018)</t>
  </si>
  <si>
    <t>170 (26.6.2018)</t>
  </si>
  <si>
    <t xml:space="preserve"> Dikil Arazi Normu
(da)</t>
  </si>
  <si>
    <t xml:space="preserve"> Örtüaltı Arazi Normu
(da)</t>
  </si>
  <si>
    <t xml:space="preserve"> Dikili Arazi Normu
(da)</t>
  </si>
  <si>
    <t>Kasaba/Belde</t>
  </si>
  <si>
    <t>Altınbaşak Beldesi</t>
  </si>
  <si>
    <t>Ortaklı Mahallesi</t>
  </si>
  <si>
    <t>Merkez Suluk Mah.</t>
  </si>
  <si>
    <t>Emirli</t>
  </si>
  <si>
    <t>Büyükyapalak Beld.</t>
  </si>
  <si>
    <t>Doğan Beld.</t>
  </si>
  <si>
    <t>Karaelbistan Beld.</t>
  </si>
  <si>
    <t>Izgın Beld.</t>
  </si>
  <si>
    <t>Arizbaba</t>
  </si>
  <si>
    <t xml:space="preserve">Sobran </t>
  </si>
  <si>
    <t>UYG. ALAN. ÇIKARILDI</t>
  </si>
  <si>
    <t>Yoğunpelit</t>
  </si>
  <si>
    <t>Hacıbektaşlı</t>
  </si>
  <si>
    <t>Balıklıdere</t>
  </si>
  <si>
    <t>Yağcı</t>
  </si>
  <si>
    <t>Yahyaköy</t>
  </si>
  <si>
    <t>Dumanköy</t>
  </si>
  <si>
    <t>Ömerköy</t>
  </si>
  <si>
    <t>Söğütçayır</t>
  </si>
  <si>
    <t>26.6.2018 2018/11835</t>
  </si>
  <si>
    <t>Uyg. Aln. Çıkarıldı.</t>
  </si>
  <si>
    <t>Badırga</t>
  </si>
  <si>
    <t>Büyükbalıklı</t>
  </si>
  <si>
    <t>Çatalağıl</t>
  </si>
  <si>
    <t>Karacaoba</t>
  </si>
  <si>
    <t>ÇIKARILDI</t>
  </si>
  <si>
    <t>Canbaz Köyü</t>
  </si>
  <si>
    <t>Hürriyet Köyü</t>
  </si>
  <si>
    <t>Seyran Köyü</t>
  </si>
  <si>
    <t>İnkaya Köyü</t>
  </si>
  <si>
    <t>Karakoca Köyü</t>
  </si>
  <si>
    <t>Muratlı Köyü</t>
  </si>
  <si>
    <t>Taşpınar Köyü</t>
  </si>
  <si>
    <t>Eskikaraağaç Köyü</t>
  </si>
  <si>
    <t>Yenikaraağaç Köyü</t>
  </si>
  <si>
    <t>Eskikaraağaç</t>
  </si>
  <si>
    <t>Yenikaraağaç</t>
  </si>
  <si>
    <t>Gölkıyı Mah.</t>
  </si>
  <si>
    <t>140 (26.6.2018)</t>
  </si>
  <si>
    <t>ü</t>
  </si>
  <si>
    <t>Mahalle</t>
  </si>
  <si>
    <t>Ergenekon, Fatih</t>
  </si>
  <si>
    <t>18 yerleşim birimi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</si>
</sst>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 &quot;TL&quot;_-;\-* #,##0.00\ &quot;TL&quot;_-;_-* &quot;-&quot;??\ &quot;TL&quot;_-;_-@_-"/>
    <numFmt numFmtId="165" formatCode="#,##0\ _T_L"/>
    <numFmt numFmtId="166" formatCode="dd\/mm\/yyyy"/>
    <numFmt numFmtId="167" formatCode="dd/mm/yyyy"/>
    <numFmt numFmtId="168" formatCode="#,##0\ _T_L;[Red]#,##0\ _T_L"/>
    <numFmt numFmtId="169" formatCode="#,##0;[Red]#,##0"/>
  </numFmts>
  <fonts count="70">
    <font>
      <sz val="10"/>
      <name val="Arial Tur"/>
      <charset val="162"/>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0"/>
      <name val="Arial Tur"/>
      <charset val="162"/>
    </font>
    <font>
      <sz val="8"/>
      <name val="Arial Tur"/>
      <charset val="162"/>
    </font>
    <font>
      <sz val="14"/>
      <name val="Arial Tur"/>
      <charset val="162"/>
    </font>
    <font>
      <sz val="12"/>
      <name val="Arial Tur"/>
      <charset val="162"/>
    </font>
    <font>
      <b/>
      <sz val="12"/>
      <name val="Arial Tur"/>
      <charset val="162"/>
    </font>
    <font>
      <sz val="10"/>
      <name val="Arial"/>
      <family val="2"/>
      <charset val="162"/>
    </font>
    <font>
      <sz val="12"/>
      <name val="Arial"/>
      <family val="2"/>
      <charset val="162"/>
    </font>
    <font>
      <sz val="10"/>
      <name val="Arial Tur"/>
      <charset val="162"/>
    </font>
    <font>
      <b/>
      <sz val="12"/>
      <name val="Arial"/>
      <family val="2"/>
      <charset val="162"/>
    </font>
    <font>
      <u/>
      <sz val="10"/>
      <color indexed="12"/>
      <name val="Arial"/>
      <family val="2"/>
      <charset val="162"/>
    </font>
    <font>
      <b/>
      <sz val="10"/>
      <name val="Arial Tur"/>
      <charset val="162"/>
    </font>
    <font>
      <b/>
      <sz val="18"/>
      <name val="Arial Tur"/>
      <charset val="162"/>
    </font>
    <font>
      <b/>
      <sz val="18"/>
      <name val="Arial"/>
      <family val="2"/>
      <charset val="162"/>
    </font>
    <font>
      <sz val="10"/>
      <name val="Arial"/>
      <family val="2"/>
      <charset val="162"/>
    </font>
    <font>
      <sz val="9"/>
      <name val="Arial"/>
      <family val="2"/>
      <charset val="162"/>
    </font>
    <font>
      <sz val="8"/>
      <color indexed="81"/>
      <name val="Tahoma"/>
      <family val="2"/>
      <charset val="162"/>
    </font>
    <font>
      <b/>
      <sz val="8"/>
      <color indexed="81"/>
      <name val="Tahoma"/>
      <family val="2"/>
      <charset val="162"/>
    </font>
    <font>
      <u/>
      <sz val="10"/>
      <name val="Arial Tur"/>
      <charset val="162"/>
    </font>
    <font>
      <u/>
      <sz val="10"/>
      <name val="Arial"/>
      <family val="2"/>
      <charset val="162"/>
    </font>
    <font>
      <b/>
      <sz val="11"/>
      <name val="Arial Tur"/>
      <charset val="162"/>
    </font>
    <font>
      <sz val="11"/>
      <name val="Arial Tur"/>
      <charset val="162"/>
    </font>
    <font>
      <sz val="11"/>
      <color rgb="FF000000"/>
      <name val="Calibri"/>
      <family val="2"/>
      <charset val="162"/>
    </font>
    <font>
      <sz val="10"/>
      <name val="MS Sans Serif"/>
      <family val="2"/>
      <charset val="162"/>
    </font>
    <font>
      <sz val="11"/>
      <name val="Calibri"/>
      <family val="2"/>
      <charset val="162"/>
      <scheme val="minor"/>
    </font>
    <font>
      <sz val="10"/>
      <name val="Calibri"/>
      <family val="2"/>
      <charset val="162"/>
      <scheme val="minor"/>
    </font>
    <font>
      <sz val="10"/>
      <color theme="1"/>
      <name val="Calibri"/>
      <family val="2"/>
      <charset val="162"/>
      <scheme val="minor"/>
    </font>
    <font>
      <sz val="10"/>
      <color theme="1"/>
      <name val="Arial"/>
      <family val="2"/>
      <charset val="162"/>
    </font>
    <font>
      <b/>
      <sz val="11"/>
      <color theme="1"/>
      <name val="Calibri"/>
      <family val="2"/>
      <charset val="162"/>
      <scheme val="minor"/>
    </font>
    <font>
      <b/>
      <sz val="11"/>
      <color rgb="FF000000"/>
      <name val="Calibri"/>
      <family val="2"/>
      <charset val="162"/>
    </font>
    <font>
      <b/>
      <sz val="11"/>
      <color rgb="FF000000"/>
      <name val="Calibri"/>
      <family val="2"/>
      <charset val="162"/>
      <scheme val="minor"/>
    </font>
    <font>
      <sz val="11"/>
      <color theme="1"/>
      <name val="Calibri"/>
      <family val="2"/>
      <charset val="162"/>
    </font>
    <font>
      <b/>
      <sz val="11"/>
      <color theme="1"/>
      <name val="Calibri"/>
      <family val="2"/>
      <charset val="162"/>
    </font>
    <font>
      <b/>
      <sz val="11"/>
      <name val="Calibri"/>
      <family val="2"/>
      <charset val="162"/>
      <scheme val="minor"/>
    </font>
    <font>
      <b/>
      <sz val="11"/>
      <name val="Calibri"/>
      <family val="2"/>
      <charset val="162"/>
    </font>
    <font>
      <sz val="26"/>
      <color theme="1"/>
      <name val="Calibri"/>
      <family val="2"/>
      <charset val="162"/>
      <scheme val="minor"/>
    </font>
    <font>
      <sz val="11"/>
      <name val="Calibri"/>
      <family val="2"/>
      <charset val="162"/>
      <scheme val="minor"/>
    </font>
    <font>
      <sz val="10"/>
      <color theme="1"/>
      <name val="Arial Tur"/>
      <charset val="162"/>
    </font>
    <font>
      <b/>
      <sz val="10"/>
      <color theme="1"/>
      <name val="Times New Roman"/>
      <family val="1"/>
      <charset val="162"/>
    </font>
    <font>
      <sz val="11"/>
      <color rgb="FF000000"/>
      <name val="Calibri"/>
      <family val="2"/>
      <charset val="162"/>
      <scheme val="minor"/>
    </font>
    <font>
      <b/>
      <sz val="9"/>
      <color theme="1"/>
      <name val="Calibri"/>
      <family val="2"/>
      <charset val="162"/>
      <scheme val="minor"/>
    </font>
    <font>
      <sz val="9"/>
      <color rgb="FF000000"/>
      <name val="Arial"/>
      <family val="2"/>
      <charset val="162"/>
    </font>
    <font>
      <b/>
      <sz val="9"/>
      <color rgb="FF000000"/>
      <name val="Arial"/>
      <family val="2"/>
      <charset val="162"/>
    </font>
    <font>
      <b/>
      <sz val="10"/>
      <color rgb="FF000000"/>
      <name val="Arial"/>
      <family val="2"/>
      <charset val="162"/>
    </font>
    <font>
      <sz val="10"/>
      <color rgb="FF000000"/>
      <name val="Arial"/>
      <family val="2"/>
      <charset val="162"/>
    </font>
    <font>
      <sz val="11"/>
      <name val="Calibri"/>
      <family val="2"/>
      <charset val="162"/>
    </font>
    <font>
      <sz val="11"/>
      <color rgb="FF000000"/>
      <name val="Calibri"/>
      <family val="2"/>
      <charset val="162"/>
    </font>
    <font>
      <sz val="11"/>
      <color theme="1"/>
      <name val="Calibri"/>
      <family val="2"/>
      <charset val="162"/>
      <scheme val="minor"/>
    </font>
    <font>
      <b/>
      <sz val="10"/>
      <color theme="1"/>
      <name val="Times New Roman"/>
      <family val="1"/>
      <charset val="162"/>
    </font>
    <font>
      <b/>
      <sz val="10"/>
      <color theme="1"/>
      <name val="Calibri"/>
      <family val="2"/>
      <charset val="162"/>
      <scheme val="minor"/>
    </font>
    <font>
      <b/>
      <sz val="10"/>
      <color rgb="FF000000"/>
      <name val="Calibri"/>
      <family val="2"/>
      <charset val="162"/>
      <scheme val="minor"/>
    </font>
    <font>
      <sz val="9"/>
      <color theme="1"/>
      <name val="Calibri"/>
      <family val="2"/>
      <charset val="162"/>
      <scheme val="minor"/>
    </font>
    <font>
      <sz val="10"/>
      <color indexed="8"/>
      <name val="Arial"/>
      <family val="2"/>
      <charset val="162"/>
    </font>
    <font>
      <sz val="12"/>
      <name val="Times New Roman"/>
      <family val="1"/>
      <charset val="162"/>
    </font>
    <font>
      <sz val="9"/>
      <color indexed="81"/>
      <name val="Tahoma"/>
      <family val="2"/>
      <charset val="162"/>
    </font>
    <font>
      <b/>
      <sz val="9"/>
      <color indexed="81"/>
      <name val="Tahoma"/>
      <family val="2"/>
      <charset val="162"/>
    </font>
    <font>
      <b/>
      <sz val="11"/>
      <name val="Times New Roman"/>
      <family val="1"/>
    </font>
    <font>
      <sz val="11"/>
      <name val="Times New Roman"/>
      <family val="1"/>
    </font>
    <font>
      <sz val="9"/>
      <name val="Arial Tur"/>
      <charset val="162"/>
    </font>
    <font>
      <sz val="11"/>
      <color theme="1"/>
      <name val="Calibri"/>
      <family val="2"/>
      <scheme val="minor"/>
    </font>
    <font>
      <sz val="11"/>
      <name val="Calibri"/>
      <family val="2"/>
      <charset val="162"/>
      <scheme val="minor"/>
    </font>
    <font>
      <sz val="11"/>
      <color rgb="FFFF0000"/>
      <name val="Calibri"/>
      <family val="2"/>
      <charset val="162"/>
      <scheme val="minor"/>
    </font>
    <font>
      <sz val="10"/>
      <color rgb="FFFF0000"/>
      <name val="Arial Tur"/>
      <charset val="162"/>
    </font>
    <font>
      <sz val="11"/>
      <color rgb="FFFF0000"/>
      <name val="Calibri"/>
      <family val="2"/>
      <charset val="162"/>
    </font>
    <font>
      <sz val="10"/>
      <color rgb="FFFF0000"/>
      <name val="Arial"/>
      <family val="2"/>
      <charset val="162"/>
    </font>
    <font>
      <u/>
      <sz val="10"/>
      <color rgb="FFFF0000"/>
      <name val="Arial"/>
      <family val="2"/>
      <charset val="162"/>
    </font>
    <font>
      <sz val="12"/>
      <color rgb="FFFF0000"/>
      <name val="Arial Tur"/>
      <charset val="162"/>
    </font>
  </fonts>
  <fills count="12">
    <fill>
      <patternFill patternType="none"/>
    </fill>
    <fill>
      <patternFill patternType="gray125"/>
    </fill>
    <fill>
      <patternFill patternType="solid">
        <fgColor indexed="13"/>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22"/>
        <bgColor indexed="64"/>
      </patternFill>
    </fill>
    <fill>
      <patternFill patternType="solid">
        <fgColor theme="2" tint="-0.249977111117893"/>
        <bgColor theme="9"/>
      </patternFill>
    </fill>
    <fill>
      <patternFill patternType="solid">
        <fgColor theme="2" tint="-0.249977111117893"/>
        <bgColor indexed="64"/>
      </patternFill>
    </fill>
    <fill>
      <patternFill patternType="solid">
        <fgColor theme="0"/>
        <bgColor theme="0" tint="-0.14999847407452621"/>
      </patternFill>
    </fill>
    <fill>
      <patternFill patternType="solid">
        <fgColor rgb="FFFFFFFF"/>
        <bgColor indexed="64"/>
      </patternFill>
    </fill>
    <fill>
      <patternFill patternType="solid">
        <fgColor indexed="9"/>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8"/>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8"/>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8"/>
      </left>
      <right/>
      <top style="thin">
        <color indexed="8"/>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diagonal/>
    </border>
    <border>
      <left/>
      <right style="thin">
        <color indexed="64"/>
      </right>
      <top/>
      <bottom style="thin">
        <color indexed="64"/>
      </bottom>
      <diagonal/>
    </border>
    <border>
      <left style="thin">
        <color indexed="8"/>
      </left>
      <right style="medium">
        <color indexed="64"/>
      </right>
      <top/>
      <bottom/>
      <diagonal/>
    </border>
    <border>
      <left style="thin">
        <color indexed="8"/>
      </left>
      <right style="medium">
        <color indexed="64"/>
      </right>
      <top/>
      <bottom style="thin">
        <color indexed="64"/>
      </bottom>
      <diagonal/>
    </border>
    <border>
      <left/>
      <right/>
      <top/>
      <bottom style="medium">
        <color indexed="64"/>
      </bottom>
      <diagonal/>
    </border>
    <border>
      <left style="thin">
        <color indexed="8"/>
      </left>
      <right style="thin">
        <color indexed="8"/>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8"/>
      </right>
      <top style="thin">
        <color indexed="8"/>
      </top>
      <bottom style="thin">
        <color indexed="8"/>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8"/>
      </left>
      <right style="thin">
        <color indexed="8"/>
      </right>
      <top/>
      <bottom/>
      <diagonal/>
    </border>
    <border>
      <left style="thin">
        <color indexed="64"/>
      </left>
      <right/>
      <top/>
      <bottom style="thin">
        <color indexed="64"/>
      </bottom>
      <diagonal/>
    </border>
  </borders>
  <cellStyleXfs count="4">
    <xf numFmtId="0" fontId="0" fillId="0" borderId="0"/>
    <xf numFmtId="0" fontId="13" fillId="0" borderId="0" applyNumberFormat="0" applyFill="0" applyBorder="0" applyAlignment="0" applyProtection="0"/>
    <xf numFmtId="164" fontId="4" fillId="0" borderId="0" applyFont="0" applyFill="0" applyBorder="0" applyAlignment="0" applyProtection="0"/>
    <xf numFmtId="0" fontId="62" fillId="0" borderId="0"/>
  </cellStyleXfs>
  <cellXfs count="1623">
    <xf numFmtId="0" fontId="0" fillId="0" borderId="0" xfId="0"/>
    <xf numFmtId="0" fontId="0" fillId="0" borderId="0" xfId="0" applyAlignment="1">
      <alignment horizontal="center"/>
    </xf>
    <xf numFmtId="0" fontId="0" fillId="0" borderId="0" xfId="0" applyBorder="1"/>
    <xf numFmtId="3" fontId="0" fillId="0" borderId="0" xfId="0" applyNumberFormat="1" applyBorder="1"/>
    <xf numFmtId="0" fontId="0" fillId="0" borderId="1" xfId="0" applyBorder="1"/>
    <xf numFmtId="3" fontId="0" fillId="0" borderId="1" xfId="0" applyNumberFormat="1" applyBorder="1"/>
    <xf numFmtId="0" fontId="0" fillId="0" borderId="3" xfId="0" applyBorder="1"/>
    <xf numFmtId="0" fontId="0" fillId="0" borderId="4" xfId="0" applyBorder="1"/>
    <xf numFmtId="0" fontId="0" fillId="0" borderId="5" xfId="0" applyBorder="1"/>
    <xf numFmtId="0" fontId="8" fillId="0" borderId="4" xfId="0" applyFont="1" applyBorder="1"/>
    <xf numFmtId="3" fontId="8" fillId="0" borderId="4" xfId="0" applyNumberFormat="1" applyFont="1" applyBorder="1"/>
    <xf numFmtId="14" fontId="0" fillId="0" borderId="0" xfId="0" applyNumberFormat="1" applyBorder="1"/>
    <xf numFmtId="0" fontId="0" fillId="0" borderId="0" xfId="0" applyBorder="1" applyAlignment="1">
      <alignment horizontal="center" vertical="center"/>
    </xf>
    <xf numFmtId="3" fontId="8" fillId="0" borderId="0" xfId="0" applyNumberFormat="1" applyFont="1"/>
    <xf numFmtId="3" fontId="8" fillId="0" borderId="0" xfId="0" applyNumberFormat="1" applyFont="1" applyBorder="1"/>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Fill="1" applyBorder="1" applyAlignment="1">
      <alignment horizontal="center"/>
    </xf>
    <xf numFmtId="0" fontId="9" fillId="0" borderId="11" xfId="0" applyFont="1" applyFill="1" applyBorder="1" applyAlignment="1" applyProtection="1">
      <alignment horizontal="left"/>
      <protection locked="0"/>
    </xf>
    <xf numFmtId="0" fontId="9" fillId="0" borderId="11" xfId="0" applyFont="1" applyFill="1" applyBorder="1" applyAlignment="1" applyProtection="1">
      <alignment horizontal="left" vertical="center"/>
      <protection locked="0"/>
    </xf>
    <xf numFmtId="0" fontId="9" fillId="0" borderId="1" xfId="0" applyFont="1" applyFill="1" applyBorder="1" applyAlignment="1" applyProtection="1">
      <alignment horizontal="left"/>
      <protection locked="0"/>
    </xf>
    <xf numFmtId="0" fontId="9" fillId="0" borderId="1" xfId="0" applyFont="1" applyFill="1" applyBorder="1" applyAlignment="1" applyProtection="1">
      <alignment horizontal="left" vertical="center"/>
      <protection locked="0"/>
    </xf>
    <xf numFmtId="0" fontId="9" fillId="0" borderId="4" xfId="0" applyFont="1" applyFill="1" applyBorder="1" applyAlignment="1" applyProtection="1">
      <alignment horizontal="left" vertical="center"/>
      <protection locked="0"/>
    </xf>
    <xf numFmtId="0" fontId="9" fillId="0" borderId="4" xfId="0" applyFont="1" applyFill="1" applyBorder="1" applyAlignment="1" applyProtection="1">
      <alignment horizontal="left"/>
      <protection locked="0"/>
    </xf>
    <xf numFmtId="3" fontId="9" fillId="0" borderId="1" xfId="0" applyNumberFormat="1" applyFont="1" applyFill="1" applyBorder="1" applyAlignment="1" applyProtection="1">
      <alignment vertical="center"/>
      <protection locked="0"/>
    </xf>
    <xf numFmtId="0" fontId="0" fillId="0" borderId="12" xfId="0" applyBorder="1"/>
    <xf numFmtId="0" fontId="7" fillId="0" borderId="13" xfId="0" applyFont="1" applyBorder="1" applyAlignment="1">
      <alignment horizontal="center"/>
    </xf>
    <xf numFmtId="0" fontId="7" fillId="0" borderId="14" xfId="0" applyFont="1" applyBorder="1" applyAlignment="1">
      <alignment horizontal="center" wrapText="1"/>
    </xf>
    <xf numFmtId="0" fontId="7" fillId="0" borderId="14" xfId="0" applyFont="1" applyBorder="1" applyAlignment="1">
      <alignment horizontal="center"/>
    </xf>
    <xf numFmtId="0" fontId="7" fillId="0" borderId="15" xfId="0" applyFont="1" applyBorder="1" applyAlignment="1">
      <alignment horizontal="center" wrapText="1"/>
    </xf>
    <xf numFmtId="0" fontId="0" fillId="0" borderId="16" xfId="0" applyBorder="1"/>
    <xf numFmtId="0" fontId="8" fillId="0" borderId="12" xfId="0" applyFont="1" applyBorder="1"/>
    <xf numFmtId="3" fontId="8" fillId="0" borderId="12" xfId="0" applyNumberFormat="1" applyFont="1" applyBorder="1"/>
    <xf numFmtId="0" fontId="0" fillId="0" borderId="17" xfId="0" applyBorder="1"/>
    <xf numFmtId="0" fontId="8" fillId="0" borderId="0" xfId="0" applyFont="1" applyFill="1" applyBorder="1"/>
    <xf numFmtId="0" fontId="8" fillId="0" borderId="4" xfId="0" applyFont="1" applyFill="1" applyBorder="1"/>
    <xf numFmtId="0" fontId="0" fillId="0" borderId="19" xfId="0" applyBorder="1" applyAlignment="1">
      <alignment horizontal="center"/>
    </xf>
    <xf numFmtId="0" fontId="0" fillId="0" borderId="20" xfId="0" applyBorder="1" applyAlignment="1">
      <alignment horizontal="center" wrapText="1"/>
    </xf>
    <xf numFmtId="0" fontId="0" fillId="0" borderId="20" xfId="0" applyBorder="1" applyAlignment="1">
      <alignment horizontal="center"/>
    </xf>
    <xf numFmtId="14" fontId="8" fillId="0" borderId="4" xfId="0" applyNumberFormat="1" applyFont="1" applyBorder="1"/>
    <xf numFmtId="0" fontId="0" fillId="0" borderId="4" xfId="0" applyFill="1" applyBorder="1" applyAlignment="1">
      <alignment horizontal="center" wrapText="1" shrinkToFit="1"/>
    </xf>
    <xf numFmtId="0" fontId="7" fillId="0" borderId="19" xfId="0" applyFont="1" applyBorder="1"/>
    <xf numFmtId="0" fontId="7" fillId="0" borderId="20" xfId="0" applyFont="1" applyBorder="1"/>
    <xf numFmtId="0" fontId="7" fillId="0" borderId="0" xfId="0" applyFont="1"/>
    <xf numFmtId="0" fontId="7" fillId="0" borderId="3" xfId="0" applyFont="1" applyBorder="1"/>
    <xf numFmtId="0" fontId="7" fillId="0" borderId="4" xfId="0" applyFont="1" applyBorder="1"/>
    <xf numFmtId="0" fontId="7" fillId="0" borderId="5" xfId="0" applyFont="1" applyBorder="1"/>
    <xf numFmtId="0" fontId="7" fillId="0" borderId="0" xfId="0" applyFont="1" applyAlignment="1">
      <alignment horizontal="center"/>
    </xf>
    <xf numFmtId="0" fontId="7" fillId="0" borderId="0" xfId="0" applyFont="1" applyBorder="1"/>
    <xf numFmtId="0" fontId="7" fillId="0" borderId="19" xfId="0" applyFont="1" applyBorder="1" applyAlignment="1">
      <alignment horizontal="center"/>
    </xf>
    <xf numFmtId="0" fontId="7" fillId="0" borderId="20" xfId="0" applyFont="1" applyBorder="1" applyAlignment="1">
      <alignment horizontal="center" wrapText="1"/>
    </xf>
    <xf numFmtId="0" fontId="7" fillId="0" borderId="20" xfId="0" applyFont="1" applyBorder="1" applyAlignment="1">
      <alignment horizontal="center"/>
    </xf>
    <xf numFmtId="0" fontId="7" fillId="0" borderId="21" xfId="0" applyFont="1" applyBorder="1" applyAlignment="1">
      <alignment horizontal="center" wrapText="1"/>
    </xf>
    <xf numFmtId="0" fontId="7" fillId="0" borderId="4" xfId="0" applyFont="1" applyBorder="1" applyAlignment="1">
      <alignment horizontal="center" vertical="center"/>
    </xf>
    <xf numFmtId="0" fontId="7" fillId="0" borderId="5" xfId="0" applyFont="1" applyBorder="1" applyAlignment="1">
      <alignment horizontal="center" vertical="center"/>
    </xf>
    <xf numFmtId="14" fontId="7" fillId="0" borderId="0" xfId="0" applyNumberFormat="1" applyFont="1" applyBorder="1"/>
    <xf numFmtId="3" fontId="7" fillId="0" borderId="0" xfId="0" applyNumberFormat="1" applyFont="1" applyBorder="1"/>
    <xf numFmtId="0" fontId="7" fillId="0" borderId="0" xfId="0" applyFont="1" applyBorder="1" applyAlignment="1">
      <alignment horizontal="center" vertical="center"/>
    </xf>
    <xf numFmtId="0" fontId="10" fillId="0" borderId="4" xfId="0" applyFont="1" applyFill="1" applyBorder="1" applyAlignment="1" applyProtection="1">
      <alignment horizontal="left"/>
      <protection locked="0"/>
    </xf>
    <xf numFmtId="0" fontId="10" fillId="0" borderId="4" xfId="0" applyFont="1" applyFill="1" applyBorder="1" applyAlignment="1" applyProtection="1">
      <alignment horizontal="left" vertical="center"/>
      <protection locked="0"/>
    </xf>
    <xf numFmtId="0" fontId="7" fillId="0" borderId="19" xfId="0" applyFont="1" applyFill="1" applyBorder="1" applyAlignment="1">
      <alignment horizontal="center"/>
    </xf>
    <xf numFmtId="0" fontId="7" fillId="0" borderId="20" xfId="0" applyFont="1" applyFill="1" applyBorder="1" applyAlignment="1">
      <alignment horizontal="center" wrapText="1"/>
    </xf>
    <xf numFmtId="0" fontId="7" fillId="0" borderId="20" xfId="0" applyFont="1" applyFill="1" applyBorder="1" applyAlignment="1">
      <alignment horizontal="center"/>
    </xf>
    <xf numFmtId="0" fontId="7" fillId="0" borderId="21" xfId="0" applyFont="1" applyFill="1" applyBorder="1" applyAlignment="1">
      <alignment horizontal="center" wrapText="1"/>
    </xf>
    <xf numFmtId="0" fontId="7" fillId="0" borderId="0" xfId="0" applyFont="1" applyFill="1" applyAlignment="1">
      <alignment horizontal="center"/>
    </xf>
    <xf numFmtId="0" fontId="7" fillId="0" borderId="0" xfId="0" applyFont="1" applyFill="1"/>
    <xf numFmtId="0" fontId="7" fillId="0" borderId="4" xfId="0" applyFont="1" applyFill="1" applyBorder="1"/>
    <xf numFmtId="14" fontId="8" fillId="0" borderId="4" xfId="0" applyNumberFormat="1" applyFont="1" applyFill="1" applyBorder="1"/>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4" fillId="0" borderId="22" xfId="0" applyFont="1" applyBorder="1" applyAlignment="1">
      <alignment horizontal="center"/>
    </xf>
    <xf numFmtId="0" fontId="11" fillId="0" borderId="22" xfId="0" applyFont="1" applyBorder="1" applyAlignment="1">
      <alignment horizontal="center"/>
    </xf>
    <xf numFmtId="0" fontId="7" fillId="0" borderId="3" xfId="0" applyFont="1" applyBorder="1" applyAlignment="1">
      <alignment horizontal="center"/>
    </xf>
    <xf numFmtId="0" fontId="4" fillId="0" borderId="23" xfId="0" applyFont="1" applyBorder="1" applyAlignment="1">
      <alignment horizontal="center"/>
    </xf>
    <xf numFmtId="0" fontId="11" fillId="0" borderId="23" xfId="0" applyFont="1" applyBorder="1" applyAlignment="1">
      <alignment horizontal="center"/>
    </xf>
    <xf numFmtId="0" fontId="4" fillId="0" borderId="22" xfId="0" applyFont="1" applyFill="1" applyBorder="1" applyAlignment="1">
      <alignment horizontal="center"/>
    </xf>
    <xf numFmtId="0" fontId="11" fillId="0" borderId="22" xfId="0" applyFont="1" applyFill="1" applyBorder="1" applyAlignment="1">
      <alignment horizontal="center"/>
    </xf>
    <xf numFmtId="0" fontId="7" fillId="0" borderId="3" xfId="0" applyFont="1" applyFill="1" applyBorder="1" applyAlignment="1">
      <alignment horizontal="center"/>
    </xf>
    <xf numFmtId="0" fontId="7" fillId="0" borderId="0" xfId="0" applyFont="1" applyBorder="1" applyAlignment="1">
      <alignment horizontal="center"/>
    </xf>
    <xf numFmtId="0" fontId="9" fillId="0" borderId="0" xfId="0" applyFont="1" applyFill="1" applyBorder="1" applyAlignment="1" applyProtection="1">
      <alignment horizontal="left"/>
      <protection locked="0"/>
    </xf>
    <xf numFmtId="0" fontId="9" fillId="0" borderId="0" xfId="0" applyFont="1" applyFill="1" applyBorder="1" applyAlignment="1" applyProtection="1">
      <alignment horizontal="left" vertical="center"/>
      <protection locked="0"/>
    </xf>
    <xf numFmtId="0" fontId="8" fillId="0" borderId="0" xfId="0" applyFont="1" applyBorder="1"/>
    <xf numFmtId="3" fontId="12" fillId="0" borderId="0" xfId="0" applyNumberFormat="1" applyFont="1" applyFill="1" applyBorder="1" applyAlignment="1" applyProtection="1">
      <alignment horizontal="left" vertical="center"/>
      <protection locked="0"/>
    </xf>
    <xf numFmtId="0" fontId="7" fillId="0" borderId="0" xfId="0" applyFont="1" applyFill="1" applyBorder="1" applyAlignment="1">
      <alignment horizontal="center"/>
    </xf>
    <xf numFmtId="0" fontId="7" fillId="0" borderId="5" xfId="0" applyFont="1" applyFill="1" applyBorder="1"/>
    <xf numFmtId="0" fontId="7" fillId="0" borderId="0" xfId="0" applyFont="1" applyFill="1" applyBorder="1"/>
    <xf numFmtId="0" fontId="8" fillId="0" borderId="4" xfId="0" applyFont="1" applyBorder="1" applyAlignment="1">
      <alignment horizontal="center"/>
    </xf>
    <xf numFmtId="3" fontId="8" fillId="0" borderId="4" xfId="0" applyNumberFormat="1" applyFont="1" applyBorder="1" applyAlignment="1">
      <alignment horizontal="right"/>
    </xf>
    <xf numFmtId="3" fontId="8" fillId="0" borderId="4" xfId="0" applyNumberFormat="1" applyFont="1" applyFill="1" applyBorder="1" applyAlignment="1">
      <alignment horizontal="right"/>
    </xf>
    <xf numFmtId="0" fontId="0" fillId="0" borderId="22" xfId="0" applyBorder="1" applyAlignment="1">
      <alignment horizontal="center"/>
    </xf>
    <xf numFmtId="0" fontId="11" fillId="0" borderId="1" xfId="0" applyFont="1" applyBorder="1" applyAlignment="1">
      <alignment horizontal="center"/>
    </xf>
    <xf numFmtId="0" fontId="0" fillId="0" borderId="3" xfId="0" applyBorder="1" applyAlignment="1">
      <alignment horizontal="center"/>
    </xf>
    <xf numFmtId="3" fontId="9" fillId="0" borderId="1" xfId="0" applyNumberFormat="1" applyFont="1" applyFill="1" applyBorder="1" applyAlignment="1" applyProtection="1">
      <alignment horizontal="right" vertical="center"/>
      <protection locked="0"/>
    </xf>
    <xf numFmtId="3" fontId="8" fillId="0" borderId="4" xfId="0" applyNumberFormat="1" applyFont="1" applyBorder="1" applyAlignment="1"/>
    <xf numFmtId="0" fontId="4" fillId="0" borderId="22" xfId="0" applyFont="1" applyBorder="1" applyAlignment="1">
      <alignment horizontal="center" vertical="center"/>
    </xf>
    <xf numFmtId="0" fontId="11" fillId="0" borderId="0" xfId="0" applyFont="1" applyFill="1"/>
    <xf numFmtId="0" fontId="10" fillId="0" borderId="0" xfId="0" applyFont="1" applyFill="1" applyBorder="1" applyAlignment="1" applyProtection="1">
      <alignment horizontal="left"/>
      <protection locked="0"/>
    </xf>
    <xf numFmtId="0" fontId="10" fillId="0" borderId="0" xfId="0" applyFont="1" applyFill="1" applyBorder="1" applyAlignment="1" applyProtection="1">
      <alignment horizontal="left" vertical="center"/>
      <protection locked="0"/>
    </xf>
    <xf numFmtId="14" fontId="8" fillId="0" borderId="0" xfId="0" applyNumberFormat="1" applyFont="1" applyBorder="1"/>
    <xf numFmtId="3" fontId="8" fillId="0" borderId="0" xfId="0" applyNumberFormat="1" applyFont="1" applyBorder="1" applyAlignment="1">
      <alignment horizontal="right"/>
    </xf>
    <xf numFmtId="0" fontId="11" fillId="0" borderId="0" xfId="0" applyFont="1" applyFill="1" applyAlignment="1">
      <alignment horizontal="center"/>
    </xf>
    <xf numFmtId="3" fontId="8" fillId="0" borderId="12" xfId="0" applyNumberFormat="1" applyFont="1" applyBorder="1" applyAlignment="1">
      <alignment horizontal="right"/>
    </xf>
    <xf numFmtId="0" fontId="11" fillId="0" borderId="3" xfId="0" applyFont="1" applyFill="1" applyBorder="1" applyAlignment="1">
      <alignment horizontal="center"/>
    </xf>
    <xf numFmtId="0" fontId="11" fillId="0" borderId="0" xfId="0" applyFont="1" applyFill="1" applyBorder="1" applyAlignment="1">
      <alignment horizontal="center"/>
    </xf>
    <xf numFmtId="0" fontId="11" fillId="0" borderId="28" xfId="0" applyFont="1" applyBorder="1" applyAlignment="1">
      <alignment horizontal="center"/>
    </xf>
    <xf numFmtId="0" fontId="7" fillId="0" borderId="0" xfId="0" applyFont="1" applyAlignment="1">
      <alignment horizontal="left"/>
    </xf>
    <xf numFmtId="14" fontId="8" fillId="0" borderId="0" xfId="0" applyNumberFormat="1" applyFont="1" applyFill="1" applyBorder="1"/>
    <xf numFmtId="3" fontId="8" fillId="0" borderId="0" xfId="0" applyNumberFormat="1" applyFont="1" applyFill="1" applyBorder="1" applyAlignment="1">
      <alignment horizontal="right"/>
    </xf>
    <xf numFmtId="0" fontId="7" fillId="0" borderId="0" xfId="0" applyFont="1" applyFill="1" applyBorder="1" applyAlignment="1">
      <alignment horizontal="center" vertical="center"/>
    </xf>
    <xf numFmtId="0" fontId="8" fillId="0" borderId="4" xfId="0" applyFont="1" applyBorder="1" applyAlignment="1">
      <alignment horizontal="left"/>
    </xf>
    <xf numFmtId="0" fontId="11" fillId="0" borderId="1" xfId="0" applyFont="1" applyBorder="1" applyAlignment="1">
      <alignment horizontal="right" wrapText="1"/>
    </xf>
    <xf numFmtId="0" fontId="8" fillId="0" borderId="0" xfId="0" applyFont="1" applyBorder="1" applyAlignment="1">
      <alignment horizontal="left"/>
    </xf>
    <xf numFmtId="0" fontId="11" fillId="0" borderId="1" xfId="0" applyFont="1" applyFill="1" applyBorder="1" applyAlignment="1">
      <alignment horizontal="right" wrapText="1"/>
    </xf>
    <xf numFmtId="3" fontId="14" fillId="0" borderId="4" xfId="0" applyNumberFormat="1" applyFont="1" applyFill="1" applyBorder="1" applyAlignment="1">
      <alignment horizontal="right"/>
    </xf>
    <xf numFmtId="0" fontId="8" fillId="0" borderId="0" xfId="0" applyFont="1"/>
    <xf numFmtId="0" fontId="0" fillId="0" borderId="1" xfId="0" applyBorder="1" applyAlignment="1">
      <alignment horizontal="left"/>
    </xf>
    <xf numFmtId="0" fontId="0" fillId="0" borderId="0" xfId="0" applyFill="1" applyBorder="1" applyAlignment="1">
      <alignment horizontal="center" wrapText="1" shrinkToFit="1"/>
    </xf>
    <xf numFmtId="0" fontId="14" fillId="0" borderId="29" xfId="0" applyFont="1" applyBorder="1" applyAlignment="1">
      <alignment horizontal="center" wrapText="1"/>
    </xf>
    <xf numFmtId="0" fontId="14" fillId="0" borderId="30" xfId="0" applyFont="1" applyBorder="1" applyAlignment="1">
      <alignment horizontal="center" wrapText="1"/>
    </xf>
    <xf numFmtId="0" fontId="9" fillId="0" borderId="1" xfId="0" applyFont="1" applyFill="1" applyBorder="1" applyAlignment="1" applyProtection="1">
      <protection locked="0"/>
    </xf>
    <xf numFmtId="3" fontId="9" fillId="0" borderId="11" xfId="0" applyNumberFormat="1" applyFont="1" applyFill="1" applyBorder="1" applyAlignment="1" applyProtection="1">
      <protection locked="0"/>
    </xf>
    <xf numFmtId="3" fontId="9" fillId="0" borderId="11" xfId="0" applyNumberFormat="1" applyFont="1" applyFill="1" applyBorder="1" applyAlignment="1" applyProtection="1">
      <alignment horizontal="right"/>
      <protection locked="0"/>
    </xf>
    <xf numFmtId="0" fontId="11" fillId="0" borderId="1" xfId="0" applyFont="1" applyFill="1" applyBorder="1" applyAlignment="1" applyProtection="1">
      <alignment horizontal="left" vertical="center"/>
      <protection locked="0"/>
    </xf>
    <xf numFmtId="1" fontId="11" fillId="0" borderId="4" xfId="0" applyNumberFormat="1" applyFont="1" applyBorder="1" applyAlignment="1">
      <alignment horizontal="center" vertical="center" wrapText="1"/>
    </xf>
    <xf numFmtId="1" fontId="11" fillId="0" borderId="5" xfId="0" applyNumberFormat="1" applyFont="1" applyBorder="1" applyAlignment="1">
      <alignment horizontal="center" vertical="center" wrapText="1"/>
    </xf>
    <xf numFmtId="0" fontId="8" fillId="0" borderId="4" xfId="0" applyFont="1" applyBorder="1" applyAlignment="1">
      <alignment vertical="distributed"/>
    </xf>
    <xf numFmtId="3" fontId="8" fillId="0" borderId="4" xfId="0" applyNumberFormat="1" applyFont="1" applyBorder="1" applyAlignment="1">
      <alignment horizontal="right" vertical="distributed"/>
    </xf>
    <xf numFmtId="3" fontId="8" fillId="0" borderId="0" xfId="0" applyNumberFormat="1" applyFont="1" applyBorder="1" applyAlignment="1"/>
    <xf numFmtId="0" fontId="9" fillId="0" borderId="11" xfId="0" applyFont="1" applyFill="1" applyBorder="1" applyAlignment="1" applyProtection="1">
      <alignment horizontal="left" vertical="distributed"/>
      <protection locked="0"/>
    </xf>
    <xf numFmtId="0" fontId="7" fillId="0" borderId="4" xfId="0" applyFont="1" applyBorder="1" applyAlignment="1">
      <alignment vertical="distributed"/>
    </xf>
    <xf numFmtId="0" fontId="9" fillId="0" borderId="1" xfId="0" applyFont="1" applyFill="1" applyBorder="1" applyAlignment="1" applyProtection="1">
      <alignment horizontal="left" vertical="distributed"/>
      <protection locked="0"/>
    </xf>
    <xf numFmtId="3" fontId="9" fillId="0" borderId="1" xfId="0" applyNumberFormat="1" applyFont="1" applyFill="1" applyBorder="1" applyAlignment="1" applyProtection="1">
      <alignment vertical="distributed"/>
      <protection locked="0"/>
    </xf>
    <xf numFmtId="0" fontId="7" fillId="0" borderId="0" xfId="0" applyFont="1" applyBorder="1" applyAlignment="1">
      <alignment vertical="distributed"/>
    </xf>
    <xf numFmtId="0" fontId="11" fillId="0" borderId="3" xfId="0" applyFont="1" applyBorder="1" applyAlignment="1">
      <alignment horizontal="center"/>
    </xf>
    <xf numFmtId="0" fontId="9" fillId="0" borderId="4" xfId="0" applyFont="1" applyFill="1" applyBorder="1" applyAlignment="1" applyProtection="1">
      <alignment horizontal="left" vertical="distributed"/>
      <protection locked="0"/>
    </xf>
    <xf numFmtId="0" fontId="4" fillId="0" borderId="22" xfId="0" applyFont="1" applyBorder="1" applyAlignment="1">
      <alignment horizontal="center" vertical="distributed"/>
    </xf>
    <xf numFmtId="0" fontId="7" fillId="0" borderId="0" xfId="0" applyFont="1" applyAlignment="1">
      <alignment horizontal="center" vertical="distributed"/>
    </xf>
    <xf numFmtId="0" fontId="11" fillId="0" borderId="22" xfId="0" applyFont="1" applyBorder="1" applyAlignment="1">
      <alignment horizontal="center" vertical="distributed"/>
    </xf>
    <xf numFmtId="0" fontId="7" fillId="0" borderId="3" xfId="0" applyFont="1" applyBorder="1" applyAlignment="1">
      <alignment vertical="distributed"/>
    </xf>
    <xf numFmtId="0" fontId="7" fillId="0" borderId="5" xfId="0" applyFont="1" applyBorder="1" applyAlignment="1">
      <alignment vertical="distributed"/>
    </xf>
    <xf numFmtId="0" fontId="7" fillId="0" borderId="0" xfId="0" applyFont="1" applyAlignment="1">
      <alignment vertical="distributed"/>
    </xf>
    <xf numFmtId="0" fontId="8" fillId="0" borderId="0" xfId="0" applyFont="1" applyBorder="1" applyAlignment="1">
      <alignment vertical="distributed"/>
    </xf>
    <xf numFmtId="3" fontId="8" fillId="0" borderId="0" xfId="0" applyNumberFormat="1" applyFont="1" applyBorder="1" applyAlignment="1">
      <alignment horizontal="right" vertical="distributed"/>
    </xf>
    <xf numFmtId="0" fontId="4" fillId="0" borderId="1" xfId="0" applyFont="1" applyBorder="1" applyAlignment="1">
      <alignment vertical="distributed"/>
    </xf>
    <xf numFmtId="0" fontId="11" fillId="0" borderId="1" xfId="0" applyFont="1" applyBorder="1" applyAlignment="1">
      <alignment vertical="distributed"/>
    </xf>
    <xf numFmtId="0" fontId="0" fillId="0" borderId="3" xfId="0" applyBorder="1" applyAlignment="1">
      <alignment vertical="distributed"/>
    </xf>
    <xf numFmtId="0" fontId="0" fillId="0" borderId="4" xfId="0" applyBorder="1" applyAlignment="1">
      <alignment vertical="distributed"/>
    </xf>
    <xf numFmtId="0" fontId="9" fillId="0" borderId="26" xfId="0" applyFont="1" applyFill="1" applyBorder="1" applyAlignment="1" applyProtection="1">
      <alignment horizontal="left" vertical="center"/>
      <protection locked="0"/>
    </xf>
    <xf numFmtId="0" fontId="11" fillId="0" borderId="4" xfId="0" applyFont="1" applyBorder="1" applyAlignment="1">
      <alignment horizontal="center" vertical="center" wrapText="1" shrinkToFit="1"/>
    </xf>
    <xf numFmtId="0" fontId="11" fillId="0" borderId="5" xfId="0" applyFont="1" applyBorder="1" applyAlignment="1">
      <alignment horizontal="center" vertical="center" wrapText="1" shrinkToFit="1"/>
    </xf>
    <xf numFmtId="0" fontId="11" fillId="0" borderId="1" xfId="0" applyFont="1" applyBorder="1"/>
    <xf numFmtId="0" fontId="7" fillId="0" borderId="4" xfId="0" applyFont="1" applyBorder="1" applyAlignment="1">
      <alignment horizontal="center"/>
    </xf>
    <xf numFmtId="0" fontId="7" fillId="0" borderId="5" xfId="0" applyFont="1" applyBorder="1" applyAlignment="1">
      <alignment horizontal="center"/>
    </xf>
    <xf numFmtId="3" fontId="9" fillId="0" borderId="26" xfId="0" applyNumberFormat="1" applyFont="1" applyFill="1" applyBorder="1" applyAlignment="1" applyProtection="1">
      <alignment vertical="center"/>
      <protection locked="0"/>
    </xf>
    <xf numFmtId="0" fontId="7" fillId="0" borderId="1" xfId="0" applyFont="1" applyBorder="1" applyAlignment="1">
      <alignment horizontal="center"/>
    </xf>
    <xf numFmtId="0" fontId="4" fillId="0" borderId="35" xfId="0" applyFont="1" applyBorder="1" applyAlignment="1">
      <alignment horizontal="center"/>
    </xf>
    <xf numFmtId="3" fontId="7" fillId="0" borderId="0" xfId="0" applyNumberFormat="1" applyFont="1" applyAlignment="1">
      <alignment horizontal="center"/>
    </xf>
    <xf numFmtId="0" fontId="9" fillId="0" borderId="11" xfId="0" applyFont="1" applyBorder="1" applyAlignment="1" applyProtection="1">
      <alignment horizontal="left"/>
      <protection locked="0"/>
    </xf>
    <xf numFmtId="0" fontId="9" fillId="0" borderId="1" xfId="0" applyFont="1" applyBorder="1" applyAlignment="1" applyProtection="1">
      <alignment horizontal="left"/>
      <protection locked="0"/>
    </xf>
    <xf numFmtId="0" fontId="0" fillId="0" borderId="1" xfId="0" applyFill="1" applyBorder="1" applyAlignment="1" applyProtection="1">
      <alignment horizontal="left" vertical="center"/>
      <protection locked="0"/>
    </xf>
    <xf numFmtId="0" fontId="11" fillId="0" borderId="0" xfId="0" applyFont="1" applyBorder="1" applyAlignment="1">
      <alignment horizontal="center" vertical="center" wrapText="1" shrinkToFit="1"/>
    </xf>
    <xf numFmtId="3" fontId="9" fillId="0" borderId="1" xfId="0" applyNumberFormat="1" applyFont="1" applyFill="1" applyBorder="1" applyAlignment="1" applyProtection="1">
      <alignment horizontal="right" vertical="distributed"/>
      <protection locked="0"/>
    </xf>
    <xf numFmtId="0" fontId="9" fillId="0" borderId="4" xfId="0" applyFont="1" applyBorder="1" applyAlignment="1" applyProtection="1">
      <alignment horizontal="left"/>
      <protection locked="0"/>
    </xf>
    <xf numFmtId="0" fontId="7" fillId="0" borderId="1" xfId="0" applyFont="1" applyFill="1" applyBorder="1" applyAlignment="1">
      <alignment horizontal="center"/>
    </xf>
    <xf numFmtId="3" fontId="9" fillId="0" borderId="1" xfId="0" applyNumberFormat="1" applyFont="1" applyBorder="1" applyAlignment="1" applyProtection="1">
      <alignment horizontal="right" vertical="center"/>
      <protection locked="0"/>
    </xf>
    <xf numFmtId="3" fontId="9" fillId="0" borderId="0" xfId="0" applyNumberFormat="1" applyFont="1" applyBorder="1" applyAlignment="1" applyProtection="1">
      <alignment horizontal="right" vertical="center"/>
      <protection locked="0"/>
    </xf>
    <xf numFmtId="0" fontId="9" fillId="0" borderId="1" xfId="0" applyFont="1" applyBorder="1" applyAlignment="1" applyProtection="1">
      <protection locked="0"/>
    </xf>
    <xf numFmtId="3" fontId="9" fillId="0" borderId="1" xfId="0" applyNumberFormat="1" applyFont="1" applyBorder="1" applyAlignment="1" applyProtection="1">
      <protection locked="0"/>
    </xf>
    <xf numFmtId="0" fontId="0" fillId="0" borderId="11" xfId="0" applyBorder="1" applyAlignment="1" applyProtection="1">
      <protection locked="0"/>
    </xf>
    <xf numFmtId="0" fontId="0" fillId="0" borderId="1" xfId="0" applyBorder="1" applyAlignment="1" applyProtection="1">
      <protection locked="0"/>
    </xf>
    <xf numFmtId="0" fontId="0" fillId="0" borderId="1" xfId="0" applyBorder="1" applyAlignment="1" applyProtection="1">
      <alignment horizontal="left"/>
      <protection locked="0"/>
    </xf>
    <xf numFmtId="0" fontId="0" fillId="0" borderId="1" xfId="0" applyFill="1" applyBorder="1"/>
    <xf numFmtId="0" fontId="4" fillId="0" borderId="1" xfId="0" applyFont="1" applyBorder="1" applyAlignment="1">
      <alignment horizontal="center"/>
    </xf>
    <xf numFmtId="0" fontId="7" fillId="0" borderId="40" xfId="0" applyFont="1" applyBorder="1" applyAlignment="1">
      <alignment horizontal="center" wrapText="1"/>
    </xf>
    <xf numFmtId="1" fontId="11" fillId="0" borderId="40" xfId="0" applyNumberFormat="1" applyFont="1" applyBorder="1" applyAlignment="1">
      <alignment horizontal="center" vertical="center" wrapText="1"/>
    </xf>
    <xf numFmtId="0" fontId="7" fillId="0" borderId="40" xfId="0" applyFont="1" applyBorder="1"/>
    <xf numFmtId="0" fontId="0" fillId="0" borderId="1" xfId="0" applyFill="1" applyBorder="1" applyAlignment="1" applyProtection="1">
      <protection locked="0"/>
    </xf>
    <xf numFmtId="0" fontId="9" fillId="0" borderId="1" xfId="0" applyFont="1" applyFill="1" applyBorder="1" applyAlignment="1" applyProtection="1">
      <alignment wrapText="1"/>
      <protection locked="0"/>
    </xf>
    <xf numFmtId="0" fontId="0" fillId="0" borderId="1" xfId="0" applyFill="1" applyBorder="1" applyAlignment="1" applyProtection="1">
      <alignment horizontal="left"/>
      <protection locked="0"/>
    </xf>
    <xf numFmtId="0" fontId="9" fillId="0" borderId="1" xfId="0" applyFont="1" applyFill="1" applyBorder="1" applyAlignment="1" applyProtection="1">
      <alignment horizontal="left" wrapText="1"/>
      <protection locked="0"/>
    </xf>
    <xf numFmtId="0" fontId="0" fillId="0" borderId="1" xfId="0" applyFill="1" applyBorder="1" applyAlignment="1" applyProtection="1">
      <alignment wrapText="1"/>
      <protection locked="0"/>
    </xf>
    <xf numFmtId="0" fontId="9" fillId="0" borderId="1" xfId="1" applyNumberFormat="1" applyFont="1" applyFill="1" applyBorder="1" applyAlignment="1" applyProtection="1">
      <alignment horizontal="left"/>
      <protection locked="0"/>
    </xf>
    <xf numFmtId="3" fontId="9" fillId="0" borderId="1" xfId="0" applyNumberFormat="1" applyFont="1" applyFill="1" applyBorder="1" applyAlignment="1">
      <alignment horizontal="right" vertical="center"/>
    </xf>
    <xf numFmtId="0" fontId="0" fillId="0" borderId="0" xfId="0" applyAlignment="1">
      <alignment horizontal="right"/>
    </xf>
    <xf numFmtId="3" fontId="9" fillId="0" borderId="1" xfId="0" applyNumberFormat="1" applyFont="1" applyBorder="1" applyAlignment="1" applyProtection="1">
      <alignment horizontal="right"/>
      <protection locked="0"/>
    </xf>
    <xf numFmtId="3" fontId="9" fillId="0" borderId="1" xfId="0" applyNumberFormat="1" applyFont="1" applyFill="1" applyBorder="1" applyAlignment="1" applyProtection="1">
      <protection locked="0"/>
    </xf>
    <xf numFmtId="0" fontId="7" fillId="0" borderId="0" xfId="0" applyFont="1" applyAlignment="1">
      <alignment horizontal="right"/>
    </xf>
    <xf numFmtId="3" fontId="11" fillId="0" borderId="1" xfId="0" applyNumberFormat="1" applyFont="1" applyBorder="1" applyAlignment="1">
      <alignment horizontal="right" vertical="center" wrapText="1"/>
    </xf>
    <xf numFmtId="3" fontId="17" fillId="0" borderId="1" xfId="0" applyNumberFormat="1" applyFont="1" applyFill="1" applyBorder="1" applyAlignment="1">
      <alignment horizontal="right" vertical="center"/>
    </xf>
    <xf numFmtId="0" fontId="7" fillId="0" borderId="1" xfId="0" applyFont="1" applyBorder="1" applyAlignment="1">
      <alignment horizontal="right" wrapText="1"/>
    </xf>
    <xf numFmtId="0" fontId="7" fillId="0" borderId="0" xfId="0" applyFont="1" applyFill="1" applyAlignment="1">
      <alignment horizontal="right"/>
    </xf>
    <xf numFmtId="3" fontId="17" fillId="0" borderId="1" xfId="0" applyNumberFormat="1" applyFont="1" applyFill="1" applyBorder="1" applyAlignment="1">
      <alignment horizontal="right"/>
    </xf>
    <xf numFmtId="0" fontId="7" fillId="0" borderId="1" xfId="0" applyFont="1" applyFill="1" applyBorder="1" applyAlignment="1">
      <alignment horizontal="right" wrapText="1"/>
    </xf>
    <xf numFmtId="3" fontId="8" fillId="0" borderId="42" xfId="0" applyNumberFormat="1" applyFont="1" applyBorder="1" applyAlignment="1">
      <alignment horizontal="right"/>
    </xf>
    <xf numFmtId="0" fontId="7" fillId="0" borderId="43" xfId="0" applyFont="1" applyBorder="1" applyAlignment="1">
      <alignment horizontal="center" vertical="center"/>
    </xf>
    <xf numFmtId="3" fontId="8" fillId="0" borderId="12" xfId="0" applyNumberFormat="1" applyFont="1" applyFill="1" applyBorder="1" applyAlignment="1">
      <alignment horizontal="right"/>
    </xf>
    <xf numFmtId="0" fontId="0" fillId="0" borderId="1" xfId="0" applyFill="1" applyBorder="1" applyAlignment="1">
      <alignment horizontal="right" wrapText="1"/>
    </xf>
    <xf numFmtId="3" fontId="11" fillId="0" borderId="1" xfId="0" applyNumberFormat="1" applyFont="1" applyFill="1" applyBorder="1" applyAlignment="1" applyProtection="1">
      <alignment vertical="center"/>
      <protection locked="0"/>
    </xf>
    <xf numFmtId="0" fontId="8" fillId="0" borderId="0" xfId="0" applyFont="1" applyBorder="1" applyAlignment="1">
      <alignment horizontal="center" wrapText="1" shrinkToFit="1"/>
    </xf>
    <xf numFmtId="0" fontId="9" fillId="0" borderId="26" xfId="0" applyFont="1" applyBorder="1" applyAlignment="1" applyProtection="1">
      <alignment horizontal="left"/>
      <protection locked="0"/>
    </xf>
    <xf numFmtId="0" fontId="7" fillId="0" borderId="0" xfId="0" applyFont="1" applyBorder="1" applyAlignment="1">
      <alignment horizontal="center" wrapText="1"/>
    </xf>
    <xf numFmtId="0" fontId="0" fillId="3" borderId="1" xfId="0" applyFill="1" applyBorder="1"/>
    <xf numFmtId="0" fontId="0" fillId="0" borderId="11" xfId="0" applyBorder="1" applyAlignment="1" applyProtection="1">
      <alignment horizontal="left"/>
      <protection locked="0"/>
    </xf>
    <xf numFmtId="0" fontId="9" fillId="0" borderId="11" xfId="0" applyFont="1" applyBorder="1" applyAlignment="1" applyProtection="1">
      <protection locked="0"/>
    </xf>
    <xf numFmtId="0" fontId="7" fillId="0" borderId="1" xfId="0" applyFont="1" applyBorder="1" applyAlignment="1">
      <alignment horizontal="center" wrapText="1"/>
    </xf>
    <xf numFmtId="0" fontId="7" fillId="0" borderId="0" xfId="0" applyFont="1" applyAlignment="1">
      <alignment shrinkToFit="1"/>
    </xf>
    <xf numFmtId="0" fontId="0" fillId="0" borderId="0" xfId="0" applyBorder="1" applyAlignment="1">
      <alignment horizontal="center"/>
    </xf>
    <xf numFmtId="0" fontId="8" fillId="0" borderId="0" xfId="0" applyFont="1" applyAlignment="1">
      <alignment horizontal="center"/>
    </xf>
    <xf numFmtId="0" fontId="8" fillId="0" borderId="0" xfId="0" applyFont="1" applyBorder="1" applyAlignment="1">
      <alignment horizontal="center"/>
    </xf>
    <xf numFmtId="0" fontId="9" fillId="0" borderId="11" xfId="0" applyFont="1" applyFill="1" applyBorder="1" applyAlignment="1" applyProtection="1">
      <alignment horizontal="center"/>
      <protection locked="0"/>
    </xf>
    <xf numFmtId="0" fontId="8" fillId="0" borderId="4" xfId="0" applyFont="1" applyBorder="1" applyAlignment="1"/>
    <xf numFmtId="3" fontId="9" fillId="0" borderId="1" xfId="0" applyNumberFormat="1" applyFont="1" applyFill="1" applyBorder="1" applyAlignment="1">
      <alignment horizontal="right"/>
    </xf>
    <xf numFmtId="0" fontId="9" fillId="0" borderId="26" xfId="0" applyFont="1" applyFill="1" applyBorder="1" applyAlignment="1" applyProtection="1">
      <alignment horizontal="left"/>
      <protection locked="0"/>
    </xf>
    <xf numFmtId="3" fontId="9" fillId="0" borderId="26" xfId="0" applyNumberFormat="1" applyFont="1" applyFill="1" applyBorder="1" applyAlignment="1">
      <alignment horizontal="right"/>
    </xf>
    <xf numFmtId="0" fontId="7" fillId="0" borderId="0" xfId="0" applyFont="1" applyAlignment="1">
      <alignment wrapText="1" shrinkToFit="1"/>
    </xf>
    <xf numFmtId="0" fontId="8" fillId="0" borderId="0" xfId="0" applyFont="1" applyFill="1" applyBorder="1" applyAlignment="1">
      <alignment horizontal="center" wrapText="1" shrinkToFit="1"/>
    </xf>
    <xf numFmtId="3" fontId="8" fillId="0" borderId="0" xfId="0" applyNumberFormat="1" applyFont="1" applyAlignment="1">
      <alignment wrapText="1" shrinkToFit="1"/>
    </xf>
    <xf numFmtId="0" fontId="8" fillId="0" borderId="0" xfId="0" applyFont="1" applyAlignment="1">
      <alignment wrapText="1" shrinkToFit="1"/>
    </xf>
    <xf numFmtId="0" fontId="8" fillId="0" borderId="4" xfId="0" applyFont="1" applyFill="1" applyBorder="1" applyAlignment="1"/>
    <xf numFmtId="0" fontId="7" fillId="0" borderId="3" xfId="0" applyFont="1" applyFill="1" applyBorder="1"/>
    <xf numFmtId="0" fontId="11" fillId="0" borderId="4" xfId="0" applyFont="1" applyFill="1" applyBorder="1" applyAlignment="1">
      <alignment horizontal="center" vertical="center" wrapText="1" shrinkToFit="1"/>
    </xf>
    <xf numFmtId="0" fontId="11" fillId="0" borderId="5" xfId="0" applyFont="1" applyFill="1" applyBorder="1" applyAlignment="1">
      <alignment horizontal="center" vertical="center" wrapText="1" shrinkToFit="1"/>
    </xf>
    <xf numFmtId="3" fontId="9" fillId="0" borderId="26" xfId="0" applyNumberFormat="1" applyFont="1" applyFill="1" applyBorder="1" applyAlignment="1" applyProtection="1">
      <alignment vertical="distributed"/>
      <protection locked="0"/>
    </xf>
    <xf numFmtId="0" fontId="14" fillId="0" borderId="0" xfId="0" applyFont="1" applyBorder="1" applyAlignment="1">
      <alignment horizontal="center" vertical="center" wrapText="1" shrinkToFit="1"/>
    </xf>
    <xf numFmtId="0" fontId="14" fillId="0" borderId="0" xfId="0" applyFont="1" applyFill="1" applyBorder="1" applyAlignment="1">
      <alignment horizontal="center" vertical="center" wrapText="1" shrinkToFit="1"/>
    </xf>
    <xf numFmtId="0" fontId="15" fillId="0" borderId="0" xfId="0" applyFont="1" applyFill="1" applyBorder="1" applyAlignment="1">
      <alignment horizontal="center" vertical="center" shrinkToFit="1"/>
    </xf>
    <xf numFmtId="0" fontId="11" fillId="0" borderId="22" xfId="0" applyFont="1" applyBorder="1" applyAlignment="1">
      <alignment horizontal="center" vertical="center"/>
    </xf>
    <xf numFmtId="0" fontId="0" fillId="0" borderId="1" xfId="0" applyBorder="1" applyAlignment="1">
      <alignment vertical="center"/>
    </xf>
    <xf numFmtId="0" fontId="0" fillId="0" borderId="1" xfId="0" applyBorder="1" applyAlignment="1" applyProtection="1">
      <alignment vertical="center"/>
      <protection locked="0"/>
    </xf>
    <xf numFmtId="0" fontId="6" fillId="0" borderId="0" xfId="0" applyFont="1" applyAlignment="1">
      <alignment horizontal="center"/>
    </xf>
    <xf numFmtId="0" fontId="0" fillId="0" borderId="46" xfId="0" applyBorder="1" applyAlignment="1">
      <alignment horizontal="center"/>
    </xf>
    <xf numFmtId="0" fontId="0" fillId="0" borderId="43" xfId="0" applyBorder="1"/>
    <xf numFmtId="0" fontId="4" fillId="0" borderId="46" xfId="0" applyFont="1" applyBorder="1" applyAlignment="1">
      <alignment horizontal="center" vertical="center"/>
    </xf>
    <xf numFmtId="0" fontId="11" fillId="0" borderId="46" xfId="0" applyFont="1" applyBorder="1" applyAlignment="1">
      <alignment horizontal="center" vertical="center"/>
    </xf>
    <xf numFmtId="0" fontId="7" fillId="0" borderId="43" xfId="0" applyFont="1" applyBorder="1"/>
    <xf numFmtId="0" fontId="4" fillId="0" borderId="46" xfId="0" applyFont="1" applyBorder="1" applyAlignment="1">
      <alignment horizontal="center"/>
    </xf>
    <xf numFmtId="0" fontId="7" fillId="0" borderId="43" xfId="0" applyFont="1" applyBorder="1" applyAlignment="1">
      <alignment horizontal="center"/>
    </xf>
    <xf numFmtId="0" fontId="11" fillId="0" borderId="46" xfId="0" applyFont="1" applyBorder="1" applyAlignment="1">
      <alignment horizontal="center"/>
    </xf>
    <xf numFmtId="0" fontId="0" fillId="0" borderId="65" xfId="0" applyBorder="1"/>
    <xf numFmtId="0" fontId="0" fillId="0" borderId="43" xfId="0" applyBorder="1" applyAlignment="1">
      <alignment horizontal="center"/>
    </xf>
    <xf numFmtId="0" fontId="4" fillId="0" borderId="46" xfId="0" applyFont="1" applyBorder="1" applyAlignment="1">
      <alignment horizontal="center" vertical="distributed"/>
    </xf>
    <xf numFmtId="0" fontId="11" fillId="0" borderId="46" xfId="0" applyFont="1" applyBorder="1" applyAlignment="1">
      <alignment horizontal="center" vertical="distributed"/>
    </xf>
    <xf numFmtId="0" fontId="0" fillId="0" borderId="43" xfId="0" applyBorder="1" applyAlignment="1">
      <alignment vertical="distributed"/>
    </xf>
    <xf numFmtId="0" fontId="8" fillId="0" borderId="0" xfId="0" applyFont="1" applyAlignment="1">
      <alignment horizontal="center"/>
    </xf>
    <xf numFmtId="0" fontId="6" fillId="0" borderId="0" xfId="0" applyFont="1" applyAlignment="1">
      <alignment horizontal="center"/>
    </xf>
    <xf numFmtId="0" fontId="11" fillId="0" borderId="46" xfId="0" applyFont="1" applyFill="1" applyBorder="1" applyAlignment="1">
      <alignment horizontal="center"/>
    </xf>
    <xf numFmtId="0" fontId="7" fillId="0" borderId="43" xfId="0" applyFont="1" applyFill="1" applyBorder="1" applyAlignment="1">
      <alignment horizontal="center"/>
    </xf>
    <xf numFmtId="0" fontId="4" fillId="0" borderId="57" xfId="0" applyFont="1" applyBorder="1" applyAlignment="1">
      <alignment horizontal="center"/>
    </xf>
    <xf numFmtId="0" fontId="11" fillId="0" borderId="57" xfId="0" applyFont="1" applyBorder="1" applyAlignment="1">
      <alignment horizontal="center"/>
    </xf>
    <xf numFmtId="0" fontId="4" fillId="0" borderId="46" xfId="0" applyFont="1" applyFill="1" applyBorder="1" applyAlignment="1">
      <alignment horizontal="center"/>
    </xf>
    <xf numFmtId="0" fontId="11" fillId="0" borderId="41" xfId="0" applyFont="1" applyFill="1" applyBorder="1" applyAlignment="1">
      <alignment horizontal="center"/>
    </xf>
    <xf numFmtId="0" fontId="4" fillId="0" borderId="41" xfId="0" applyFont="1" applyFill="1" applyBorder="1" applyAlignment="1">
      <alignment horizontal="center"/>
    </xf>
    <xf numFmtId="0" fontId="4" fillId="0" borderId="0" xfId="0" applyFont="1" applyBorder="1" applyAlignment="1">
      <alignment horizontal="center"/>
    </xf>
    <xf numFmtId="0" fontId="11" fillId="0" borderId="0" xfId="0" applyFont="1" applyBorder="1" applyAlignment="1">
      <alignment horizontal="center"/>
    </xf>
    <xf numFmtId="0" fontId="7" fillId="0" borderId="43" xfId="0" applyFont="1" applyFill="1" applyBorder="1"/>
    <xf numFmtId="0" fontId="11" fillId="0" borderId="43" xfId="0" applyFont="1" applyBorder="1" applyAlignment="1">
      <alignment horizontal="center"/>
    </xf>
    <xf numFmtId="0" fontId="7" fillId="0" borderId="43" xfId="0" applyFont="1" applyBorder="1" applyAlignment="1">
      <alignment vertical="distributed"/>
    </xf>
    <xf numFmtId="0" fontId="4" fillId="0" borderId="41" xfId="0" applyFont="1" applyBorder="1" applyAlignment="1">
      <alignment horizontal="center"/>
    </xf>
    <xf numFmtId="0" fontId="4" fillId="0" borderId="1" xfId="0" applyFont="1" applyFill="1" applyBorder="1" applyAlignment="1">
      <alignment horizontal="center"/>
    </xf>
    <xf numFmtId="0" fontId="11" fillId="0" borderId="1" xfId="0" applyFont="1" applyFill="1" applyBorder="1" applyAlignment="1">
      <alignment horizontal="center"/>
    </xf>
    <xf numFmtId="0" fontId="9" fillId="0" borderId="66" xfId="0" applyFont="1" applyFill="1" applyBorder="1" applyAlignment="1" applyProtection="1">
      <alignment horizontal="left"/>
      <protection locked="0"/>
    </xf>
    <xf numFmtId="0" fontId="9" fillId="0" borderId="66" xfId="0" applyFont="1" applyFill="1" applyBorder="1" applyAlignment="1" applyProtection="1">
      <alignment horizontal="left" vertical="distributed"/>
      <protection locked="0"/>
    </xf>
    <xf numFmtId="0" fontId="4" fillId="0" borderId="1" xfId="0" applyFont="1" applyBorder="1" applyAlignment="1">
      <alignment horizontal="center" vertical="distributed"/>
    </xf>
    <xf numFmtId="0" fontId="11" fillId="0" borderId="1" xfId="0" applyFont="1" applyBorder="1" applyAlignment="1">
      <alignment horizontal="center" vertical="distributed"/>
    </xf>
    <xf numFmtId="0" fontId="8" fillId="0" borderId="0" xfId="0" applyFont="1" applyAlignment="1">
      <alignment horizontal="center"/>
    </xf>
    <xf numFmtId="1" fontId="11" fillId="0" borderId="0" xfId="0" applyNumberFormat="1" applyFont="1" applyBorder="1" applyAlignment="1">
      <alignment horizontal="center" vertical="center" wrapText="1"/>
    </xf>
    <xf numFmtId="0" fontId="11" fillId="0" borderId="0" xfId="0" applyFont="1" applyFill="1" applyBorder="1" applyAlignment="1">
      <alignment horizontal="center" vertical="center"/>
    </xf>
    <xf numFmtId="3" fontId="9" fillId="0" borderId="1" xfId="0" applyNumberFormat="1" applyFont="1" applyFill="1" applyBorder="1" applyAlignment="1" applyProtection="1">
      <alignment horizontal="right"/>
      <protection locked="0"/>
    </xf>
    <xf numFmtId="3" fontId="11" fillId="0" borderId="1" xfId="0" applyNumberFormat="1" applyFont="1" applyBorder="1" applyAlignment="1">
      <alignment horizontal="right" wrapText="1"/>
    </xf>
    <xf numFmtId="0" fontId="7" fillId="0" borderId="3" xfId="0" applyFont="1" applyBorder="1" applyAlignment="1"/>
    <xf numFmtId="0" fontId="7" fillId="0" borderId="43" xfId="0" applyFont="1" applyBorder="1" applyAlignment="1"/>
    <xf numFmtId="0" fontId="7" fillId="0" borderId="4" xfId="0" applyFont="1" applyBorder="1" applyAlignment="1"/>
    <xf numFmtId="0" fontId="7" fillId="0" borderId="5" xfId="0" applyFont="1" applyBorder="1" applyAlignment="1"/>
    <xf numFmtId="0" fontId="7" fillId="0" borderId="4" xfId="0" applyFont="1" applyFill="1" applyBorder="1" applyAlignment="1"/>
    <xf numFmtId="14" fontId="8" fillId="0" borderId="4" xfId="0" applyNumberFormat="1" applyFont="1" applyFill="1" applyBorder="1" applyAlignment="1"/>
    <xf numFmtId="0" fontId="7" fillId="0" borderId="4" xfId="0" applyFont="1" applyFill="1" applyBorder="1" applyAlignment="1">
      <alignment horizontal="center"/>
    </xf>
    <xf numFmtId="0" fontId="7" fillId="0" borderId="5" xfId="0" applyFont="1" applyFill="1" applyBorder="1" applyAlignment="1">
      <alignment horizontal="center"/>
    </xf>
    <xf numFmtId="4" fontId="8" fillId="0" borderId="4" xfId="0" applyNumberFormat="1" applyFont="1" applyBorder="1" applyAlignment="1">
      <alignment horizontal="right"/>
    </xf>
    <xf numFmtId="1" fontId="11" fillId="0" borderId="4" xfId="0" applyNumberFormat="1" applyFont="1" applyBorder="1" applyAlignment="1">
      <alignment horizontal="center" wrapText="1" shrinkToFit="1"/>
    </xf>
    <xf numFmtId="1" fontId="11" fillId="0" borderId="5" xfId="0" applyNumberFormat="1" applyFont="1" applyBorder="1" applyAlignment="1">
      <alignment horizontal="center" wrapText="1" shrinkToFit="1"/>
    </xf>
    <xf numFmtId="3" fontId="9" fillId="0" borderId="33" xfId="0" applyNumberFormat="1" applyFont="1" applyFill="1" applyBorder="1" applyAlignment="1" applyProtection="1">
      <alignment horizontal="right"/>
      <protection locked="0"/>
    </xf>
    <xf numFmtId="0" fontId="9" fillId="0" borderId="32" xfId="0" applyFont="1" applyFill="1" applyBorder="1" applyAlignment="1" applyProtection="1">
      <alignment horizontal="left"/>
      <protection locked="0"/>
    </xf>
    <xf numFmtId="3" fontId="18" fillId="0" borderId="1" xfId="0" applyNumberFormat="1" applyFont="1" applyFill="1" applyBorder="1" applyAlignment="1" applyProtection="1">
      <alignment horizontal="right"/>
      <protection locked="0"/>
    </xf>
    <xf numFmtId="3" fontId="9" fillId="0" borderId="26" xfId="0" applyNumberFormat="1" applyFont="1" applyFill="1" applyBorder="1" applyAlignment="1" applyProtection="1">
      <alignment horizontal="right"/>
      <protection locked="0"/>
    </xf>
    <xf numFmtId="4" fontId="9" fillId="0" borderId="1" xfId="0" applyNumberFormat="1" applyFont="1" applyFill="1" applyBorder="1" applyAlignment="1" applyProtection="1">
      <alignment horizontal="right"/>
      <protection locked="0"/>
    </xf>
    <xf numFmtId="3" fontId="12" fillId="0" borderId="4" xfId="0" applyNumberFormat="1" applyFont="1" applyFill="1" applyBorder="1" applyAlignment="1" applyProtection="1">
      <alignment horizontal="right"/>
      <protection locked="0"/>
    </xf>
    <xf numFmtId="0" fontId="9" fillId="0" borderId="1" xfId="0" applyFont="1" applyBorder="1" applyAlignment="1">
      <alignment horizontal="center"/>
    </xf>
    <xf numFmtId="0" fontId="9" fillId="0" borderId="22" xfId="0" applyFont="1" applyFill="1" applyBorder="1" applyAlignment="1" applyProtection="1">
      <alignment horizontal="center"/>
      <protection locked="0"/>
    </xf>
    <xf numFmtId="0" fontId="9" fillId="0" borderId="46" xfId="0" applyFont="1" applyFill="1" applyBorder="1" applyAlignment="1" applyProtection="1">
      <alignment horizontal="center"/>
      <protection locked="0"/>
    </xf>
    <xf numFmtId="0" fontId="11" fillId="0" borderId="1" xfId="0" applyFont="1" applyBorder="1" applyAlignment="1"/>
    <xf numFmtId="0" fontId="7" fillId="0" borderId="1" xfId="0" applyFont="1" applyBorder="1" applyAlignment="1"/>
    <xf numFmtId="0" fontId="0" fillId="0" borderId="1" xfId="0" applyBorder="1" applyAlignment="1"/>
    <xf numFmtId="0" fontId="7" fillId="0" borderId="26" xfId="0" applyFont="1" applyBorder="1" applyAlignment="1"/>
    <xf numFmtId="0" fontId="0" fillId="0" borderId="26" xfId="0" applyBorder="1" applyAlignment="1"/>
    <xf numFmtId="3" fontId="17" fillId="0" borderId="26" xfId="0" applyNumberFormat="1" applyFont="1" applyFill="1" applyBorder="1" applyAlignment="1">
      <alignment horizontal="right"/>
    </xf>
    <xf numFmtId="0" fontId="4" fillId="0" borderId="1" xfId="0" applyFont="1" applyBorder="1" applyAlignment="1"/>
    <xf numFmtId="14" fontId="8" fillId="0" borderId="4" xfId="0" applyNumberFormat="1" applyFont="1" applyBorder="1" applyAlignment="1"/>
    <xf numFmtId="0" fontId="0" fillId="0" borderId="1" xfId="0" applyFont="1" applyFill="1" applyBorder="1" applyAlignment="1" applyProtection="1">
      <alignment horizontal="left"/>
      <protection locked="0"/>
    </xf>
    <xf numFmtId="3" fontId="0" fillId="0" borderId="1" xfId="0" applyNumberFormat="1" applyFont="1" applyBorder="1" applyAlignment="1" applyProtection="1">
      <alignment horizontal="right"/>
      <protection locked="0"/>
    </xf>
    <xf numFmtId="0" fontId="11" fillId="0" borderId="0" xfId="0" applyFont="1" applyBorder="1" applyAlignment="1">
      <alignment horizontal="center" vertical="center" wrapText="1"/>
    </xf>
    <xf numFmtId="3" fontId="9" fillId="0" borderId="33" xfId="0" applyNumberFormat="1" applyFont="1" applyBorder="1" applyAlignment="1" applyProtection="1">
      <alignment horizontal="right"/>
      <protection locked="0"/>
    </xf>
    <xf numFmtId="3" fontId="9" fillId="0" borderId="45" xfId="0" applyNumberFormat="1" applyFont="1" applyBorder="1" applyAlignment="1" applyProtection="1">
      <alignment horizontal="right"/>
      <protection locked="0"/>
    </xf>
    <xf numFmtId="3" fontId="9" fillId="0" borderId="34" xfId="0" applyNumberFormat="1" applyFont="1" applyFill="1" applyBorder="1" applyAlignment="1" applyProtection="1">
      <alignment horizontal="right"/>
      <protection locked="0"/>
    </xf>
    <xf numFmtId="3" fontId="9" fillId="0" borderId="44" xfId="0" applyNumberFormat="1" applyFont="1" applyFill="1" applyBorder="1" applyAlignment="1" applyProtection="1">
      <alignment horizontal="right"/>
      <protection locked="0"/>
    </xf>
    <xf numFmtId="3" fontId="9" fillId="0" borderId="26" xfId="0" applyNumberFormat="1" applyFont="1" applyFill="1" applyBorder="1" applyAlignment="1" applyProtection="1">
      <protection locked="0"/>
    </xf>
    <xf numFmtId="0" fontId="7" fillId="0" borderId="4" xfId="0" applyFont="1" applyBorder="1" applyAlignment="1">
      <alignment horizontal="center"/>
    </xf>
    <xf numFmtId="3" fontId="9" fillId="0" borderId="11" xfId="0" applyNumberFormat="1" applyFont="1" applyBorder="1" applyAlignment="1" applyProtection="1">
      <alignment horizontal="right"/>
      <protection locked="0"/>
    </xf>
    <xf numFmtId="0" fontId="11" fillId="0" borderId="35" xfId="0" applyFont="1" applyBorder="1" applyAlignment="1">
      <alignment horizontal="center"/>
    </xf>
    <xf numFmtId="0" fontId="8" fillId="0" borderId="0" xfId="0" applyFont="1" applyAlignment="1">
      <alignment horizontal="center"/>
    </xf>
    <xf numFmtId="0" fontId="7" fillId="0" borderId="4" xfId="0" applyFont="1" applyBorder="1" applyAlignment="1">
      <alignment horizontal="center"/>
    </xf>
    <xf numFmtId="0" fontId="11" fillId="0" borderId="4" xfId="0" applyFont="1" applyFill="1" applyBorder="1" applyAlignment="1"/>
    <xf numFmtId="3" fontId="7" fillId="0" borderId="0" xfId="0" applyNumberFormat="1" applyFont="1"/>
    <xf numFmtId="0" fontId="0" fillId="0" borderId="5" xfId="0" applyFont="1" applyFill="1" applyBorder="1" applyAlignment="1">
      <alignment horizontal="center" vertical="center"/>
    </xf>
    <xf numFmtId="0" fontId="11" fillId="0" borderId="4" xfId="0" applyFont="1" applyFill="1" applyBorder="1" applyAlignment="1">
      <alignment horizontal="center"/>
    </xf>
    <xf numFmtId="3" fontId="9" fillId="0" borderId="26" xfId="0" applyNumberFormat="1" applyFont="1" applyFill="1" applyBorder="1" applyAlignment="1">
      <alignment horizontal="right" vertical="center"/>
    </xf>
    <xf numFmtId="0" fontId="0" fillId="0" borderId="41" xfId="0" applyBorder="1" applyAlignment="1">
      <alignment horizontal="center"/>
    </xf>
    <xf numFmtId="0" fontId="0" fillId="0" borderId="26" xfId="0" applyBorder="1"/>
    <xf numFmtId="3" fontId="17" fillId="0" borderId="26" xfId="0" applyNumberFormat="1" applyFont="1" applyFill="1" applyBorder="1" applyAlignment="1">
      <alignment horizontal="right" vertical="center"/>
    </xf>
    <xf numFmtId="0" fontId="0" fillId="0" borderId="26" xfId="0" applyBorder="1" applyAlignment="1">
      <alignment horizontal="center"/>
    </xf>
    <xf numFmtId="0" fontId="23" fillId="0" borderId="0" xfId="0" applyFont="1" applyAlignment="1">
      <alignment horizontal="center"/>
    </xf>
    <xf numFmtId="0" fontId="23" fillId="0" borderId="0" xfId="0" applyFont="1" applyAlignment="1">
      <alignment horizontal="left"/>
    </xf>
    <xf numFmtId="3" fontId="23" fillId="0" borderId="0" xfId="0" applyNumberFormat="1" applyFont="1" applyAlignment="1">
      <alignment horizontal="center"/>
    </xf>
    <xf numFmtId="0" fontId="23" fillId="0" borderId="0" xfId="0" applyFont="1"/>
    <xf numFmtId="0" fontId="24" fillId="0" borderId="0" xfId="0" applyFont="1"/>
    <xf numFmtId="0" fontId="23" fillId="0" borderId="0" xfId="0" applyFont="1" applyAlignment="1"/>
    <xf numFmtId="3" fontId="23" fillId="0" borderId="0" xfId="0" applyNumberFormat="1" applyFont="1" applyAlignment="1"/>
    <xf numFmtId="0" fontId="23" fillId="0" borderId="0" xfId="0" applyFont="1" applyAlignment="1">
      <alignment horizontal="center" vertical="top"/>
    </xf>
    <xf numFmtId="0" fontId="23" fillId="0" borderId="0" xfId="0" applyFont="1" applyAlignment="1">
      <alignment vertical="top"/>
    </xf>
    <xf numFmtId="3" fontId="23" fillId="0" borderId="0" xfId="0" applyNumberFormat="1" applyFont="1" applyAlignment="1">
      <alignment horizontal="center" vertical="top"/>
    </xf>
    <xf numFmtId="0" fontId="23" fillId="0" borderId="0" xfId="0" applyFont="1" applyFill="1"/>
    <xf numFmtId="3" fontId="23" fillId="0" borderId="0" xfId="0" applyNumberFormat="1" applyFont="1"/>
    <xf numFmtId="0" fontId="24" fillId="0" borderId="0" xfId="0" applyFont="1" applyAlignment="1"/>
    <xf numFmtId="0" fontId="8" fillId="0" borderId="0" xfId="0" applyFont="1" applyAlignment="1">
      <alignment horizontal="center"/>
    </xf>
    <xf numFmtId="0" fontId="7" fillId="0" borderId="0" xfId="0" applyFont="1" applyFill="1" applyBorder="1" applyAlignment="1">
      <alignment horizontal="center"/>
    </xf>
    <xf numFmtId="0" fontId="0" fillId="0" borderId="8" xfId="0" applyFill="1" applyBorder="1" applyAlignment="1">
      <alignment horizontal="center" vertical="center" wrapText="1"/>
    </xf>
    <xf numFmtId="3" fontId="0" fillId="0" borderId="26" xfId="0" applyNumberFormat="1" applyBorder="1"/>
    <xf numFmtId="0" fontId="0" fillId="0" borderId="11" xfId="0" applyBorder="1"/>
    <xf numFmtId="0" fontId="9" fillId="0" borderId="41" xfId="0" applyFont="1" applyFill="1" applyBorder="1" applyAlignment="1" applyProtection="1">
      <alignment horizontal="center"/>
      <protection locked="0"/>
    </xf>
    <xf numFmtId="0" fontId="11" fillId="0" borderId="35" xfId="0" applyFont="1" applyFill="1" applyBorder="1" applyAlignment="1">
      <alignment horizontal="center"/>
    </xf>
    <xf numFmtId="3" fontId="9" fillId="0" borderId="26" xfId="0" applyNumberFormat="1" applyFont="1" applyFill="1" applyBorder="1" applyAlignment="1" applyProtection="1">
      <alignment horizontal="right" vertical="center"/>
      <protection locked="0"/>
    </xf>
    <xf numFmtId="0" fontId="11" fillId="0" borderId="41" xfId="0" applyFont="1" applyBorder="1" applyAlignment="1">
      <alignment horizontal="center"/>
    </xf>
    <xf numFmtId="0" fontId="15" fillId="6" borderId="39" xfId="0" applyFont="1" applyFill="1" applyBorder="1" applyAlignment="1">
      <alignment horizontal="center" vertical="center"/>
    </xf>
    <xf numFmtId="0" fontId="14" fillId="0" borderId="0" xfId="0" applyFont="1" applyBorder="1" applyAlignment="1">
      <alignment horizontal="center" vertical="center" wrapText="1"/>
    </xf>
    <xf numFmtId="0" fontId="15" fillId="0" borderId="0" xfId="0" applyFont="1" applyFill="1" applyBorder="1" applyAlignment="1">
      <alignment horizontal="center" vertical="center"/>
    </xf>
    <xf numFmtId="0" fontId="24" fillId="0" borderId="0" xfId="0" applyFont="1" applyFill="1"/>
    <xf numFmtId="0" fontId="0" fillId="0" borderId="0" xfId="0" applyFill="1"/>
    <xf numFmtId="0" fontId="7" fillId="0" borderId="0" xfId="0" applyFont="1" applyBorder="1" applyAlignment="1"/>
    <xf numFmtId="0" fontId="8" fillId="0" borderId="0" xfId="0" applyFont="1" applyBorder="1" applyAlignment="1"/>
    <xf numFmtId="0" fontId="15" fillId="6" borderId="39" xfId="0" applyFont="1" applyFill="1" applyBorder="1" applyAlignment="1">
      <alignment horizontal="center" vertical="center" shrinkToFit="1"/>
    </xf>
    <xf numFmtId="1" fontId="11" fillId="0" borderId="4" xfId="0" applyNumberFormat="1" applyFont="1" applyBorder="1" applyAlignment="1">
      <alignment horizontal="center" vertical="center" wrapText="1"/>
    </xf>
    <xf numFmtId="1" fontId="11" fillId="0" borderId="5" xfId="0" applyNumberFormat="1" applyFont="1" applyBorder="1" applyAlignment="1">
      <alignment horizontal="center" vertical="center" wrapText="1"/>
    </xf>
    <xf numFmtId="0" fontId="7" fillId="0" borderId="0" xfId="0" applyFont="1" applyFill="1" applyBorder="1" applyAlignment="1">
      <alignment horizontal="center"/>
    </xf>
    <xf numFmtId="0" fontId="7" fillId="0" borderId="4" xfId="0" applyFont="1" applyBorder="1" applyAlignment="1">
      <alignment horizontal="center"/>
    </xf>
    <xf numFmtId="0" fontId="0" fillId="0" borderId="1" xfId="0" applyBorder="1" applyAlignment="1">
      <alignment horizontal="center"/>
    </xf>
    <xf numFmtId="0" fontId="0" fillId="0" borderId="1" xfId="0" applyFont="1" applyBorder="1" applyAlignment="1">
      <alignment horizontal="left"/>
    </xf>
    <xf numFmtId="0" fontId="7" fillId="0" borderId="1" xfId="0" applyFont="1" applyBorder="1"/>
    <xf numFmtId="0" fontId="0" fillId="0" borderId="1" xfId="0" applyFont="1" applyBorder="1" applyAlignment="1">
      <alignment horizontal="left" vertical="center"/>
    </xf>
    <xf numFmtId="0" fontId="11" fillId="0" borderId="4" xfId="0" applyFont="1" applyBorder="1" applyAlignment="1">
      <alignment horizontal="center"/>
    </xf>
    <xf numFmtId="0" fontId="9" fillId="0" borderId="1" xfId="0" applyFont="1" applyFill="1" applyBorder="1" applyAlignment="1"/>
    <xf numFmtId="0" fontId="9" fillId="0" borderId="1" xfId="0" applyFont="1" applyFill="1" applyBorder="1" applyAlignment="1" applyProtection="1">
      <alignment horizontal="right"/>
      <protection locked="0"/>
    </xf>
    <xf numFmtId="0" fontId="26" fillId="0" borderId="37" xfId="0" applyFont="1" applyBorder="1" applyAlignment="1">
      <alignment horizontal="center" wrapText="1"/>
    </xf>
    <xf numFmtId="0" fontId="7" fillId="0" borderId="2" xfId="0" applyFont="1" applyBorder="1" applyAlignment="1">
      <alignment horizontal="center"/>
    </xf>
    <xf numFmtId="0" fontId="7" fillId="0" borderId="2" xfId="0" applyFont="1" applyBorder="1" applyAlignment="1">
      <alignment horizontal="center" wrapText="1"/>
    </xf>
    <xf numFmtId="0" fontId="0" fillId="0" borderId="26" xfId="0" applyBorder="1" applyAlignment="1" applyProtection="1">
      <alignment horizontal="left"/>
      <protection locked="0"/>
    </xf>
    <xf numFmtId="0" fontId="0" fillId="0" borderId="11" xfId="0" applyFill="1" applyBorder="1" applyAlignment="1" applyProtection="1">
      <protection locked="0"/>
    </xf>
    <xf numFmtId="0" fontId="0" fillId="0" borderId="32" xfId="0" applyBorder="1"/>
    <xf numFmtId="0" fontId="9" fillId="0" borderId="32" xfId="0" applyFont="1" applyFill="1" applyBorder="1" applyAlignment="1" applyProtection="1">
      <alignment horizontal="left" vertical="center"/>
      <protection locked="0"/>
    </xf>
    <xf numFmtId="0" fontId="11" fillId="0" borderId="26" xfId="0" applyFont="1" applyBorder="1" applyAlignment="1">
      <alignment horizontal="center"/>
    </xf>
    <xf numFmtId="0" fontId="7" fillId="0" borderId="23" xfId="0" applyFont="1" applyBorder="1" applyAlignment="1">
      <alignment horizontal="center"/>
    </xf>
    <xf numFmtId="0" fontId="7" fillId="0" borderId="57" xfId="0" applyFont="1" applyBorder="1" applyAlignment="1">
      <alignment horizontal="center" wrapText="1"/>
    </xf>
    <xf numFmtId="14" fontId="8" fillId="0" borderId="0" xfId="0" applyNumberFormat="1" applyFont="1" applyBorder="1" applyAlignment="1"/>
    <xf numFmtId="0" fontId="9" fillId="0" borderId="9" xfId="0" applyFont="1" applyFill="1" applyBorder="1" applyAlignment="1" applyProtection="1">
      <alignment horizontal="left"/>
      <protection locked="0"/>
    </xf>
    <xf numFmtId="3" fontId="9" fillId="0" borderId="9" xfId="0" applyNumberFormat="1" applyFont="1" applyFill="1" applyBorder="1" applyAlignment="1" applyProtection="1">
      <alignment horizontal="right" vertical="center"/>
      <protection locked="0"/>
    </xf>
    <xf numFmtId="3" fontId="9" fillId="0" borderId="0" xfId="0" applyNumberFormat="1" applyFont="1" applyFill="1" applyBorder="1" applyAlignment="1" applyProtection="1">
      <alignment horizontal="right"/>
      <protection locked="0"/>
    </xf>
    <xf numFmtId="0" fontId="11" fillId="0" borderId="1" xfId="0" applyFont="1" applyFill="1" applyBorder="1" applyAlignment="1" applyProtection="1">
      <alignment horizontal="left"/>
      <protection locked="0"/>
    </xf>
    <xf numFmtId="3" fontId="0" fillId="0" borderId="1" xfId="0" applyNumberFormat="1" applyFont="1" applyFill="1" applyBorder="1" applyAlignment="1" applyProtection="1">
      <protection locked="0"/>
    </xf>
    <xf numFmtId="0" fontId="11" fillId="0" borderId="26" xfId="0" applyFont="1" applyFill="1" applyBorder="1" applyAlignment="1" applyProtection="1">
      <alignment horizontal="left"/>
      <protection locked="0"/>
    </xf>
    <xf numFmtId="0" fontId="11" fillId="0" borderId="11" xfId="0" applyFont="1" applyFill="1" applyBorder="1" applyAlignment="1" applyProtection="1">
      <alignment horizontal="left"/>
      <protection locked="0"/>
    </xf>
    <xf numFmtId="3" fontId="0" fillId="0" borderId="26" xfId="0" applyNumberFormat="1" applyFont="1" applyFill="1" applyBorder="1" applyAlignment="1" applyProtection="1">
      <protection locked="0"/>
    </xf>
    <xf numFmtId="0" fontId="9" fillId="0" borderId="0" xfId="0" applyFont="1" applyFill="1" applyBorder="1" applyAlignment="1" applyProtection="1">
      <protection locked="0"/>
    </xf>
    <xf numFmtId="3" fontId="9" fillId="0" borderId="0" xfId="0" applyNumberFormat="1" applyFont="1" applyFill="1" applyBorder="1" applyAlignment="1" applyProtection="1">
      <protection locked="0"/>
    </xf>
    <xf numFmtId="0" fontId="0" fillId="0" borderId="0" xfId="0" applyFont="1" applyFill="1" applyBorder="1" applyAlignment="1">
      <alignment horizontal="left" vertical="center"/>
    </xf>
    <xf numFmtId="3" fontId="9" fillId="0" borderId="0" xfId="0" applyNumberFormat="1" applyFont="1" applyBorder="1" applyAlignment="1" applyProtection="1">
      <protection locked="0"/>
    </xf>
    <xf numFmtId="0" fontId="23" fillId="0" borderId="0" xfId="0" applyFont="1" applyAlignment="1">
      <alignment horizontal="center"/>
    </xf>
    <xf numFmtId="0" fontId="7" fillId="0" borderId="0" xfId="0" applyFont="1" applyFill="1" applyBorder="1" applyAlignment="1">
      <alignment horizontal="center"/>
    </xf>
    <xf numFmtId="0" fontId="7" fillId="0" borderId="4" xfId="0" applyFont="1" applyBorder="1" applyAlignment="1">
      <alignment horizontal="center"/>
    </xf>
    <xf numFmtId="0" fontId="0" fillId="0" borderId="1" xfId="0" applyBorder="1" applyAlignment="1">
      <alignment horizontal="left" wrapText="1"/>
    </xf>
    <xf numFmtId="0" fontId="0" fillId="0" borderId="1" xfId="0" applyFont="1" applyBorder="1" applyAlignment="1">
      <alignment horizontal="left" wrapText="1"/>
    </xf>
    <xf numFmtId="0" fontId="9" fillId="0" borderId="1" xfId="2" applyNumberFormat="1" applyFont="1" applyBorder="1" applyAlignment="1"/>
    <xf numFmtId="0" fontId="0" fillId="0" borderId="4" xfId="0" applyBorder="1" applyAlignment="1">
      <alignment horizontal="center"/>
    </xf>
    <xf numFmtId="0" fontId="23" fillId="0" borderId="0" xfId="0" applyFont="1" applyAlignment="1">
      <alignment horizontal="center"/>
    </xf>
    <xf numFmtId="0" fontId="7" fillId="0" borderId="4" xfId="0" applyFont="1" applyBorder="1" applyAlignment="1">
      <alignment horizontal="center"/>
    </xf>
    <xf numFmtId="0" fontId="7" fillId="0" borderId="0" xfId="0" applyFont="1" applyFill="1" applyBorder="1" applyAlignment="1"/>
    <xf numFmtId="14" fontId="8" fillId="0" borderId="0" xfId="0" applyNumberFormat="1" applyFont="1" applyFill="1" applyBorder="1" applyAlignment="1"/>
    <xf numFmtId="3" fontId="12" fillId="0" borderId="4" xfId="0" applyNumberFormat="1" applyFont="1" applyFill="1" applyBorder="1" applyAlignment="1" applyProtection="1">
      <alignment horizontal="right"/>
    </xf>
    <xf numFmtId="0" fontId="8" fillId="0" borderId="0" xfId="0" applyFont="1" applyFill="1" applyBorder="1" applyAlignment="1"/>
    <xf numFmtId="3" fontId="12" fillId="0" borderId="0" xfId="0" applyNumberFormat="1" applyFont="1" applyFill="1" applyBorder="1" applyAlignment="1" applyProtection="1">
      <alignment horizontal="right"/>
      <protection locked="0"/>
    </xf>
    <xf numFmtId="0" fontId="23" fillId="0" borderId="0" xfId="0" applyFont="1" applyAlignment="1">
      <alignment horizontal="center"/>
    </xf>
    <xf numFmtId="0" fontId="8" fillId="0" borderId="0" xfId="0" applyFont="1" applyAlignment="1">
      <alignment horizontal="center"/>
    </xf>
    <xf numFmtId="0" fontId="7" fillId="0" borderId="0" xfId="0" applyFont="1" applyFill="1" applyBorder="1" applyAlignment="1">
      <alignment horizontal="center"/>
    </xf>
    <xf numFmtId="0" fontId="23" fillId="0" borderId="0" xfId="0" applyFont="1" applyAlignment="1">
      <alignment horizontal="center"/>
    </xf>
    <xf numFmtId="0" fontId="9" fillId="0" borderId="26" xfId="0" applyFont="1" applyFill="1" applyBorder="1" applyAlignment="1" applyProtection="1">
      <protection locked="0"/>
    </xf>
    <xf numFmtId="0" fontId="9" fillId="0" borderId="34" xfId="0" applyFont="1" applyFill="1" applyBorder="1" applyAlignment="1" applyProtection="1">
      <protection locked="0"/>
    </xf>
    <xf numFmtId="0" fontId="9" fillId="0" borderId="34" xfId="2" applyNumberFormat="1" applyFont="1" applyBorder="1" applyAlignment="1"/>
    <xf numFmtId="0" fontId="27" fillId="0" borderId="11" xfId="0" applyFont="1" applyBorder="1" applyAlignment="1" applyProtection="1">
      <alignment horizontal="left"/>
      <protection locked="0"/>
    </xf>
    <xf numFmtId="0" fontId="9" fillId="0" borderId="11" xfId="2" applyNumberFormat="1" applyFont="1" applyBorder="1" applyAlignment="1"/>
    <xf numFmtId="0" fontId="9" fillId="0" borderId="32" xfId="2" applyNumberFormat="1" applyFont="1" applyBorder="1" applyAlignment="1"/>
    <xf numFmtId="0" fontId="0" fillId="0" borderId="22" xfId="0" applyFont="1" applyFill="1" applyBorder="1" applyAlignment="1">
      <alignment horizontal="center"/>
    </xf>
    <xf numFmtId="3" fontId="29" fillId="0" borderId="1" xfId="0" applyNumberFormat="1" applyFont="1" applyBorder="1" applyAlignment="1">
      <alignment horizontal="right"/>
    </xf>
    <xf numFmtId="0" fontId="9" fillId="0" borderId="22" xfId="0" applyFont="1" applyFill="1" applyBorder="1" applyAlignment="1">
      <alignment horizontal="center"/>
    </xf>
    <xf numFmtId="0" fontId="9" fillId="0" borderId="1" xfId="0" applyFont="1" applyBorder="1" applyAlignment="1"/>
    <xf numFmtId="0" fontId="9" fillId="0" borderId="1" xfId="0" applyFont="1" applyBorder="1"/>
    <xf numFmtId="0" fontId="28" fillId="0" borderId="11" xfId="0" applyFont="1" applyBorder="1" applyAlignment="1" applyProtection="1">
      <alignment horizontal="left"/>
      <protection locked="0"/>
    </xf>
    <xf numFmtId="3" fontId="28" fillId="0" borderId="11" xfId="0" applyNumberFormat="1" applyFont="1" applyBorder="1" applyAlignment="1" applyProtection="1">
      <protection locked="0"/>
    </xf>
    <xf numFmtId="14" fontId="11" fillId="0" borderId="1" xfId="0" applyNumberFormat="1" applyFont="1" applyBorder="1" applyAlignment="1">
      <alignment horizontal="right" wrapText="1"/>
    </xf>
    <xf numFmtId="14" fontId="11" fillId="0" borderId="26" xfId="0" applyNumberFormat="1" applyFont="1" applyBorder="1" applyAlignment="1">
      <alignment horizontal="right" wrapText="1"/>
    </xf>
    <xf numFmtId="14" fontId="11" fillId="0" borderId="1" xfId="0" applyNumberFormat="1" applyFont="1" applyBorder="1" applyAlignment="1">
      <alignment horizontal="right" vertical="center" wrapText="1"/>
    </xf>
    <xf numFmtId="14" fontId="9" fillId="0" borderId="1" xfId="0" applyNumberFormat="1" applyFont="1" applyBorder="1" applyAlignment="1">
      <alignment horizontal="right" wrapText="1"/>
    </xf>
    <xf numFmtId="14" fontId="0" fillId="0" borderId="1" xfId="0" applyNumberFormat="1" applyBorder="1" applyAlignment="1">
      <alignment horizontal="right"/>
    </xf>
    <xf numFmtId="14" fontId="0" fillId="0" borderId="26" xfId="0" applyNumberFormat="1" applyBorder="1" applyAlignment="1">
      <alignment horizontal="right"/>
    </xf>
    <xf numFmtId="14" fontId="0" fillId="0" borderId="4" xfId="0" applyNumberFormat="1" applyBorder="1" applyAlignment="1">
      <alignment horizontal="right"/>
    </xf>
    <xf numFmtId="3" fontId="9" fillId="0" borderId="26" xfId="0" applyNumberFormat="1" applyFont="1" applyBorder="1" applyAlignment="1" applyProtection="1">
      <alignment horizontal="right"/>
      <protection locked="0"/>
    </xf>
    <xf numFmtId="14" fontId="11" fillId="0" borderId="1" xfId="0" applyNumberFormat="1" applyFont="1" applyFill="1" applyBorder="1" applyAlignment="1">
      <alignment horizontal="right" wrapText="1"/>
    </xf>
    <xf numFmtId="14" fontId="11" fillId="0" borderId="26" xfId="0" applyNumberFormat="1" applyFont="1" applyFill="1" applyBorder="1" applyAlignment="1">
      <alignment horizontal="right" wrapText="1"/>
    </xf>
    <xf numFmtId="14" fontId="11" fillId="0" borderId="1" xfId="0" applyNumberFormat="1" applyFont="1" applyBorder="1" applyAlignment="1">
      <alignment horizontal="right"/>
    </xf>
    <xf numFmtId="3" fontId="0" fillId="0" borderId="1" xfId="0" applyNumberFormat="1" applyBorder="1" applyAlignment="1">
      <alignment horizontal="right"/>
    </xf>
    <xf numFmtId="3" fontId="0" fillId="0" borderId="26" xfId="0" applyNumberFormat="1" applyBorder="1" applyAlignment="1">
      <alignment horizontal="right"/>
    </xf>
    <xf numFmtId="0" fontId="9" fillId="0" borderId="11" xfId="0" applyFont="1" applyFill="1" applyBorder="1" applyAlignment="1" applyProtection="1">
      <alignment horizontal="right"/>
      <protection locked="0"/>
    </xf>
    <xf numFmtId="14" fontId="11" fillId="0" borderId="1" xfId="0" applyNumberFormat="1" applyFont="1" applyFill="1" applyBorder="1" applyAlignment="1">
      <alignment horizontal="right"/>
    </xf>
    <xf numFmtId="14" fontId="11" fillId="0" borderId="1" xfId="0" applyNumberFormat="1" applyFont="1" applyBorder="1" applyAlignment="1">
      <alignment wrapText="1"/>
    </xf>
    <xf numFmtId="3" fontId="17" fillId="0" borderId="34" xfId="0" applyNumberFormat="1" applyFont="1" applyFill="1" applyBorder="1" applyAlignment="1">
      <alignment horizontal="right"/>
    </xf>
    <xf numFmtId="3" fontId="17" fillId="0" borderId="11" xfId="0" applyNumberFormat="1" applyFont="1" applyFill="1" applyBorder="1" applyAlignment="1">
      <alignment horizontal="right"/>
    </xf>
    <xf numFmtId="3" fontId="17" fillId="0" borderId="32" xfId="0" applyNumberFormat="1" applyFont="1" applyFill="1" applyBorder="1" applyAlignment="1">
      <alignment horizontal="right"/>
    </xf>
    <xf numFmtId="3" fontId="27" fillId="0" borderId="1" xfId="0" applyNumberFormat="1" applyFont="1" applyBorder="1" applyAlignment="1" applyProtection="1">
      <alignment horizontal="right"/>
      <protection locked="0"/>
    </xf>
    <xf numFmtId="14" fontId="9" fillId="0" borderId="1" xfId="0" applyNumberFormat="1" applyFont="1" applyFill="1" applyBorder="1" applyAlignment="1">
      <alignment horizontal="right" wrapText="1"/>
    </xf>
    <xf numFmtId="14" fontId="0" fillId="0" borderId="1" xfId="0" applyNumberFormat="1" applyFont="1" applyBorder="1" applyAlignment="1">
      <alignment horizontal="right" wrapText="1"/>
    </xf>
    <xf numFmtId="14" fontId="9" fillId="0" borderId="1" xfId="0" applyNumberFormat="1" applyFont="1" applyFill="1" applyBorder="1" applyAlignment="1" applyProtection="1">
      <alignment horizontal="right"/>
      <protection locked="0"/>
    </xf>
    <xf numFmtId="14" fontId="0" fillId="0" borderId="1" xfId="0" applyNumberFormat="1" applyBorder="1" applyAlignment="1">
      <alignment horizontal="right" wrapText="1"/>
    </xf>
    <xf numFmtId="0" fontId="7" fillId="0" borderId="2" xfId="0" applyFont="1" applyBorder="1" applyAlignment="1">
      <alignment horizontal="right" wrapText="1"/>
    </xf>
    <xf numFmtId="14" fontId="11" fillId="0" borderId="2" xfId="0" applyNumberFormat="1" applyFont="1" applyBorder="1" applyAlignment="1">
      <alignment horizontal="right" wrapText="1"/>
    </xf>
    <xf numFmtId="0" fontId="7" fillId="0" borderId="34" xfId="0" applyFont="1" applyBorder="1" applyAlignment="1">
      <alignment horizontal="right" wrapText="1"/>
    </xf>
    <xf numFmtId="3" fontId="27" fillId="0" borderId="66" xfId="0" applyNumberFormat="1" applyFont="1" applyBorder="1" applyAlignment="1" applyProtection="1">
      <alignment horizontal="right"/>
      <protection locked="0"/>
    </xf>
    <xf numFmtId="3" fontId="27" fillId="0" borderId="11" xfId="0" applyNumberFormat="1" applyFont="1" applyBorder="1" applyAlignment="1" applyProtection="1">
      <alignment horizontal="right"/>
      <protection locked="0"/>
    </xf>
    <xf numFmtId="3" fontId="9" fillId="0" borderId="32" xfId="0" applyNumberFormat="1" applyFont="1" applyFill="1" applyBorder="1" applyAlignment="1" applyProtection="1">
      <alignment horizontal="right"/>
      <protection locked="0"/>
    </xf>
    <xf numFmtId="14" fontId="11" fillId="0" borderId="1" xfId="0" applyNumberFormat="1" applyFont="1" applyBorder="1" applyAlignment="1">
      <alignment vertical="center" wrapText="1"/>
    </xf>
    <xf numFmtId="3" fontId="0" fillId="0" borderId="1" xfId="0" applyNumberFormat="1" applyFont="1" applyFill="1" applyBorder="1" applyAlignment="1" applyProtection="1">
      <alignment horizontal="right"/>
      <protection locked="0"/>
    </xf>
    <xf numFmtId="3" fontId="0" fillId="0" borderId="26" xfId="0" applyNumberFormat="1" applyFont="1" applyFill="1" applyBorder="1" applyAlignment="1" applyProtection="1">
      <alignment horizontal="right"/>
      <protection locked="0"/>
    </xf>
    <xf numFmtId="3" fontId="11" fillId="0" borderId="1" xfId="0" applyNumberFormat="1" applyFont="1" applyFill="1" applyBorder="1" applyAlignment="1" applyProtection="1">
      <alignment horizontal="right"/>
      <protection locked="0"/>
    </xf>
    <xf numFmtId="14" fontId="9" fillId="0" borderId="1" xfId="0" applyNumberFormat="1" applyFont="1" applyBorder="1" applyAlignment="1">
      <alignment wrapText="1"/>
    </xf>
    <xf numFmtId="3" fontId="30" fillId="0" borderId="1" xfId="0" applyNumberFormat="1" applyFont="1" applyBorder="1" applyAlignment="1"/>
    <xf numFmtId="3" fontId="29" fillId="0" borderId="1" xfId="0" applyNumberFormat="1" applyFont="1" applyBorder="1" applyAlignment="1"/>
    <xf numFmtId="3" fontId="28" fillId="0" borderId="11" xfId="0" applyNumberFormat="1" applyFont="1" applyBorder="1" applyAlignment="1" applyProtection="1">
      <alignment horizontal="right"/>
      <protection locked="0"/>
    </xf>
    <xf numFmtId="0" fontId="9" fillId="0" borderId="1" xfId="2" applyNumberFormat="1" applyFont="1" applyBorder="1" applyAlignment="1">
      <alignment horizontal="left"/>
    </xf>
    <xf numFmtId="14" fontId="0" fillId="0" borderId="1" xfId="0" applyNumberFormat="1" applyBorder="1" applyAlignment="1"/>
    <xf numFmtId="3" fontId="27" fillId="0" borderId="11" xfId="0" applyNumberFormat="1" applyFont="1" applyBorder="1" applyAlignment="1" applyProtection="1">
      <protection locked="0"/>
    </xf>
    <xf numFmtId="1" fontId="11" fillId="0" borderId="4" xfId="0" applyNumberFormat="1" applyFont="1" applyBorder="1" applyAlignment="1">
      <alignment horizontal="center" vertical="center" wrapText="1"/>
    </xf>
    <xf numFmtId="1" fontId="11" fillId="0" borderId="5" xfId="0" applyNumberFormat="1" applyFont="1" applyBorder="1" applyAlignment="1">
      <alignment horizontal="center" vertical="center" wrapText="1"/>
    </xf>
    <xf numFmtId="0" fontId="0" fillId="0" borderId="1" xfId="0" applyFont="1" applyBorder="1" applyAlignment="1"/>
    <xf numFmtId="0" fontId="7" fillId="0" borderId="0" xfId="0" applyFont="1" applyFill="1" applyBorder="1" applyAlignment="1">
      <alignment horizontal="center"/>
    </xf>
    <xf numFmtId="0" fontId="0" fillId="0" borderId="8" xfId="0" applyFill="1" applyBorder="1" applyAlignment="1">
      <alignment horizontal="center" vertical="center" wrapText="1"/>
    </xf>
    <xf numFmtId="0" fontId="0" fillId="0" borderId="2" xfId="0" applyBorder="1" applyAlignment="1">
      <alignment horizontal="center"/>
    </xf>
    <xf numFmtId="0" fontId="31" fillId="0" borderId="2" xfId="0" applyFont="1" applyBorder="1" applyAlignment="1">
      <alignment horizontal="center"/>
    </xf>
    <xf numFmtId="0" fontId="0" fillId="0" borderId="34" xfId="0" applyBorder="1" applyAlignment="1">
      <alignment horizontal="center"/>
    </xf>
    <xf numFmtId="0" fontId="31" fillId="0" borderId="1" xfId="0" applyFont="1" applyBorder="1" applyAlignment="1">
      <alignment horizontal="center"/>
    </xf>
    <xf numFmtId="0" fontId="31" fillId="0" borderId="26" xfId="0" applyFont="1" applyBorder="1" applyAlignment="1">
      <alignment horizontal="center"/>
    </xf>
    <xf numFmtId="0" fontId="31" fillId="0" borderId="1" xfId="0" applyFont="1" applyBorder="1" applyAlignment="1">
      <alignment horizontal="center" vertical="top" wrapText="1"/>
    </xf>
    <xf numFmtId="0" fontId="0" fillId="0" borderId="1" xfId="0" applyFont="1" applyBorder="1" applyAlignment="1">
      <alignment horizontal="center"/>
    </xf>
    <xf numFmtId="0" fontId="0" fillId="0" borderId="68" xfId="0" applyBorder="1" applyAlignment="1">
      <alignment horizontal="center"/>
    </xf>
    <xf numFmtId="0" fontId="0" fillId="0" borderId="68" xfId="0" applyFont="1" applyBorder="1" applyAlignment="1">
      <alignment horizontal="center"/>
    </xf>
    <xf numFmtId="0" fontId="0" fillId="0" borderId="1" xfId="0" applyFont="1" applyBorder="1" applyAlignment="1">
      <alignment horizontal="center" vertical="top" wrapText="1"/>
    </xf>
    <xf numFmtId="0" fontId="0" fillId="0" borderId="1" xfId="0" applyBorder="1" applyAlignment="1">
      <alignment horizontal="center" vertical="top" wrapText="1"/>
    </xf>
    <xf numFmtId="0" fontId="32" fillId="0" borderId="2" xfId="0" applyFont="1" applyBorder="1" applyAlignment="1">
      <alignment horizontal="center"/>
    </xf>
    <xf numFmtId="0" fontId="33" fillId="0" borderId="1" xfId="0" applyFont="1" applyFill="1" applyBorder="1" applyAlignment="1">
      <alignment horizontal="center"/>
    </xf>
    <xf numFmtId="0" fontId="34" fillId="0" borderId="1" xfId="0" applyFont="1" applyBorder="1" applyAlignment="1">
      <alignment horizontal="center"/>
    </xf>
    <xf numFmtId="0" fontId="34" fillId="0" borderId="1" xfId="0" applyFont="1" applyBorder="1" applyAlignment="1">
      <alignment horizontal="center" vertical="top" wrapText="1"/>
    </xf>
    <xf numFmtId="0" fontId="33" fillId="0" borderId="2" xfId="0" applyFont="1" applyBorder="1" applyAlignment="1">
      <alignment horizontal="center"/>
    </xf>
    <xf numFmtId="0" fontId="33" fillId="0" borderId="1" xfId="0" applyFont="1" applyBorder="1" applyAlignment="1">
      <alignment horizontal="center"/>
    </xf>
    <xf numFmtId="0" fontId="32" fillId="0" borderId="1" xfId="0" applyFont="1" applyBorder="1" applyAlignment="1">
      <alignment horizontal="center"/>
    </xf>
    <xf numFmtId="0" fontId="33" fillId="0" borderId="1" xfId="0" applyFont="1" applyBorder="1" applyAlignment="1">
      <alignment horizontal="center" wrapText="1"/>
    </xf>
    <xf numFmtId="0" fontId="32" fillId="0" borderId="46" xfId="0" applyFont="1" applyBorder="1" applyAlignment="1">
      <alignment horizontal="center"/>
    </xf>
    <xf numFmtId="0" fontId="35" fillId="0" borderId="1" xfId="0" applyFont="1" applyBorder="1" applyAlignment="1">
      <alignment horizontal="center" vertical="top" wrapText="1"/>
    </xf>
    <xf numFmtId="0" fontId="32" fillId="0" borderId="1" xfId="0" applyFont="1" applyFill="1" applyBorder="1" applyAlignment="1">
      <alignment horizontal="center"/>
    </xf>
    <xf numFmtId="0" fontId="36" fillId="0" borderId="1" xfId="0" applyFont="1" applyBorder="1" applyAlignment="1">
      <alignment horizontal="center" vertical="top" wrapText="1"/>
    </xf>
    <xf numFmtId="0" fontId="33" fillId="0" borderId="2" xfId="0" applyFont="1" applyFill="1" applyBorder="1" applyAlignment="1">
      <alignment horizontal="center"/>
    </xf>
    <xf numFmtId="0" fontId="37" fillId="0" borderId="2" xfId="0" applyFont="1" applyBorder="1" applyAlignment="1">
      <alignment horizontal="center"/>
    </xf>
    <xf numFmtId="0" fontId="0" fillId="0" borderId="46" xfId="0" applyFont="1" applyBorder="1" applyAlignment="1">
      <alignment horizontal="center"/>
    </xf>
    <xf numFmtId="0" fontId="35" fillId="0" borderId="1" xfId="0" applyFont="1" applyBorder="1" applyAlignment="1">
      <alignment horizontal="center"/>
    </xf>
    <xf numFmtId="0" fontId="34" fillId="0" borderId="34" xfId="0" applyFont="1" applyBorder="1" applyAlignment="1">
      <alignment horizontal="center"/>
    </xf>
    <xf numFmtId="0" fontId="35" fillId="0" borderId="1" xfId="0" applyFont="1" applyBorder="1"/>
    <xf numFmtId="0" fontId="31" fillId="0" borderId="1" xfId="0" applyFont="1" applyBorder="1"/>
    <xf numFmtId="0" fontId="34" fillId="0" borderId="1" xfId="0" applyFont="1" applyBorder="1"/>
    <xf numFmtId="0" fontId="31" fillId="0" borderId="0" xfId="0" applyFont="1" applyAlignment="1">
      <alignment horizontal="center"/>
    </xf>
    <xf numFmtId="0" fontId="31" fillId="0" borderId="0" xfId="0" applyFont="1" applyBorder="1"/>
    <xf numFmtId="0" fontId="31" fillId="0" borderId="0" xfId="0" applyFont="1"/>
    <xf numFmtId="0" fontId="31" fillId="0" borderId="0" xfId="0" applyFont="1" applyBorder="1" applyAlignment="1">
      <alignment horizontal="center" vertical="top" wrapText="1"/>
    </xf>
    <xf numFmtId="0" fontId="0" fillId="0" borderId="0" xfId="0" applyFont="1" applyBorder="1" applyAlignment="1">
      <alignment horizontal="center"/>
    </xf>
    <xf numFmtId="0" fontId="31" fillId="0" borderId="0" xfId="0" applyFont="1" applyBorder="1" applyAlignment="1">
      <alignment horizontal="center"/>
    </xf>
    <xf numFmtId="0" fontId="0" fillId="0" borderId="0" xfId="0" applyFont="1" applyBorder="1" applyAlignment="1">
      <alignment horizontal="center" vertical="top" wrapText="1"/>
    </xf>
    <xf numFmtId="0" fontId="0" fillId="0" borderId="0" xfId="0" applyBorder="1" applyAlignment="1">
      <alignment horizontal="center" vertical="top" wrapText="1"/>
    </xf>
    <xf numFmtId="0" fontId="13" fillId="0" borderId="1" xfId="1" applyBorder="1" applyAlignment="1" applyProtection="1">
      <protection locked="0"/>
    </xf>
    <xf numFmtId="0" fontId="13" fillId="0" borderId="1" xfId="1" applyBorder="1" applyAlignment="1">
      <alignment horizontal="left"/>
    </xf>
    <xf numFmtId="0" fontId="13" fillId="0" borderId="11" xfId="1" applyFill="1" applyBorder="1" applyAlignment="1" applyProtection="1">
      <protection locked="0"/>
    </xf>
    <xf numFmtId="0" fontId="13" fillId="0" borderId="1" xfId="1" applyBorder="1" applyAlignment="1" applyProtection="1">
      <alignment horizontal="left"/>
      <protection locked="0"/>
    </xf>
    <xf numFmtId="0" fontId="13" fillId="0" borderId="1" xfId="1" applyFill="1" applyBorder="1" applyAlignment="1" applyProtection="1">
      <alignment horizontal="left"/>
      <protection locked="0"/>
    </xf>
    <xf numFmtId="0" fontId="13" fillId="0" borderId="1" xfId="1" applyBorder="1" applyAlignment="1"/>
    <xf numFmtId="14" fontId="11" fillId="0" borderId="1" xfId="0" applyNumberFormat="1" applyFont="1" applyFill="1" applyBorder="1" applyAlignment="1">
      <alignment horizontal="right" vertical="center" wrapText="1"/>
    </xf>
    <xf numFmtId="0" fontId="7" fillId="0" borderId="16" xfId="0" applyFont="1" applyBorder="1" applyAlignment="1"/>
    <xf numFmtId="0" fontId="7" fillId="0" borderId="65" xfId="0" applyFont="1" applyBorder="1" applyAlignment="1"/>
    <xf numFmtId="0" fontId="7" fillId="0" borderId="12" xfId="0" applyFont="1" applyBorder="1" applyAlignment="1"/>
    <xf numFmtId="0" fontId="8" fillId="0" borderId="12" xfId="0" applyFont="1" applyBorder="1" applyAlignment="1"/>
    <xf numFmtId="0" fontId="27" fillId="0" borderId="71" xfId="0" applyFont="1" applyFill="1" applyBorder="1" applyAlignment="1">
      <alignment wrapText="1"/>
    </xf>
    <xf numFmtId="0" fontId="27" fillId="0" borderId="72" xfId="0" applyFont="1" applyFill="1" applyBorder="1" applyAlignment="1">
      <alignment wrapText="1"/>
    </xf>
    <xf numFmtId="0" fontId="27" fillId="0" borderId="11" xfId="0" applyFont="1" applyFill="1" applyBorder="1" applyAlignment="1" applyProtection="1">
      <alignment horizontal="right"/>
      <protection locked="0"/>
    </xf>
    <xf numFmtId="14" fontId="27" fillId="0" borderId="11" xfId="0" applyNumberFormat="1" applyFont="1" applyFill="1" applyBorder="1" applyAlignment="1" applyProtection="1">
      <alignment horizontal="right"/>
      <protection locked="0"/>
    </xf>
    <xf numFmtId="0" fontId="27" fillId="0" borderId="66" xfId="0" applyFont="1" applyFill="1" applyBorder="1" applyAlignment="1" applyProtection="1">
      <protection locked="0"/>
    </xf>
    <xf numFmtId="0" fontId="27" fillId="0" borderId="11" xfId="0" applyFont="1" applyFill="1" applyBorder="1" applyAlignment="1" applyProtection="1">
      <protection locked="0"/>
    </xf>
    <xf numFmtId="0" fontId="27" fillId="0" borderId="66" xfId="0" applyFont="1" applyFill="1" applyBorder="1" applyAlignment="1">
      <alignment wrapText="1"/>
    </xf>
    <xf numFmtId="0" fontId="27" fillId="0" borderId="11" xfId="0" applyFont="1" applyFill="1" applyBorder="1" applyAlignment="1">
      <alignment wrapText="1"/>
    </xf>
    <xf numFmtId="0" fontId="27" fillId="0" borderId="11" xfId="0" applyFont="1" applyFill="1" applyBorder="1" applyAlignment="1"/>
    <xf numFmtId="0" fontId="27" fillId="0" borderId="0" xfId="0" applyFont="1" applyFill="1" applyAlignment="1" applyProtection="1">
      <alignment horizontal="right"/>
      <protection locked="0"/>
    </xf>
    <xf numFmtId="1" fontId="27" fillId="0" borderId="11" xfId="0" applyNumberFormat="1" applyFont="1" applyFill="1" applyBorder="1" applyAlignment="1" applyProtection="1">
      <alignment horizontal="right"/>
      <protection locked="0"/>
    </xf>
    <xf numFmtId="49" fontId="27" fillId="0" borderId="11" xfId="0" applyNumberFormat="1" applyFont="1" applyFill="1" applyBorder="1" applyAlignment="1" applyProtection="1">
      <alignment horizontal="right"/>
      <protection locked="0"/>
    </xf>
    <xf numFmtId="0" fontId="27" fillId="0" borderId="11" xfId="0" applyNumberFormat="1" applyFont="1" applyFill="1" applyBorder="1" applyAlignment="1" applyProtection="1">
      <alignment horizontal="right"/>
      <protection locked="0"/>
    </xf>
    <xf numFmtId="166" fontId="27" fillId="0" borderId="11" xfId="0" applyNumberFormat="1" applyFont="1" applyFill="1" applyBorder="1" applyAlignment="1" applyProtection="1">
      <alignment horizontal="right"/>
      <protection locked="0"/>
    </xf>
    <xf numFmtId="0" fontId="0" fillId="0" borderId="11" xfId="0" applyBorder="1" applyAlignment="1">
      <alignment horizontal="right"/>
    </xf>
    <xf numFmtId="0" fontId="27" fillId="0" borderId="11" xfId="0" applyFont="1" applyBorder="1" applyAlignment="1" applyProtection="1">
      <alignment horizontal="right"/>
      <protection locked="0"/>
    </xf>
    <xf numFmtId="14" fontId="27" fillId="0" borderId="11" xfId="0" applyNumberFormat="1" applyFont="1" applyBorder="1" applyAlignment="1" applyProtection="1">
      <alignment horizontal="right"/>
      <protection locked="0"/>
    </xf>
    <xf numFmtId="0" fontId="39" fillId="0" borderId="11" xfId="0" applyFont="1" applyFill="1" applyBorder="1" applyAlignment="1" applyProtection="1">
      <alignment horizontal="right"/>
      <protection locked="0"/>
    </xf>
    <xf numFmtId="14" fontId="39" fillId="0" borderId="11" xfId="0" applyNumberFormat="1" applyFont="1" applyFill="1" applyBorder="1" applyAlignment="1" applyProtection="1">
      <alignment horizontal="right"/>
      <protection locked="0"/>
    </xf>
    <xf numFmtId="0" fontId="27" fillId="0" borderId="11" xfId="0" applyFont="1" applyFill="1" applyBorder="1" applyAlignment="1" applyProtection="1">
      <alignment wrapText="1"/>
      <protection locked="0"/>
    </xf>
    <xf numFmtId="0" fontId="27" fillId="0" borderId="66" xfId="0" applyFont="1" applyFill="1" applyBorder="1" applyAlignment="1"/>
    <xf numFmtId="0" fontId="39" fillId="0" borderId="11" xfId="0" applyFont="1" applyFill="1" applyBorder="1" applyAlignment="1" applyProtection="1">
      <protection locked="0"/>
    </xf>
    <xf numFmtId="14" fontId="27" fillId="0" borderId="11" xfId="0" applyNumberFormat="1" applyFont="1" applyFill="1" applyBorder="1" applyAlignment="1" applyProtection="1">
      <protection locked="0"/>
    </xf>
    <xf numFmtId="1" fontId="27" fillId="0" borderId="11" xfId="0" applyNumberFormat="1" applyFont="1" applyFill="1" applyBorder="1" applyAlignment="1" applyProtection="1">
      <protection locked="0"/>
    </xf>
    <xf numFmtId="0" fontId="27" fillId="0" borderId="46" xfId="0" applyFont="1" applyFill="1" applyBorder="1" applyAlignment="1">
      <alignment wrapText="1"/>
    </xf>
    <xf numFmtId="0" fontId="27" fillId="0" borderId="1" xfId="0" applyFont="1" applyFill="1" applyBorder="1" applyAlignment="1"/>
    <xf numFmtId="0" fontId="27" fillId="0" borderId="46" xfId="0" applyFont="1" applyFill="1" applyBorder="1" applyAlignment="1" applyProtection="1">
      <protection locked="0"/>
    </xf>
    <xf numFmtId="0" fontId="27" fillId="0" borderId="1" xfId="0" applyFont="1" applyFill="1" applyBorder="1" applyAlignment="1" applyProtection="1">
      <protection locked="0"/>
    </xf>
    <xf numFmtId="0" fontId="27" fillId="0" borderId="33" xfId="0" applyFont="1" applyFill="1" applyBorder="1" applyAlignment="1" applyProtection="1">
      <alignment horizontal="right"/>
      <protection locked="0"/>
    </xf>
    <xf numFmtId="0" fontId="27" fillId="0" borderId="1" xfId="0" applyFont="1" applyFill="1" applyBorder="1" applyAlignment="1" applyProtection="1">
      <alignment horizontal="right"/>
      <protection locked="0"/>
    </xf>
    <xf numFmtId="0" fontId="27" fillId="0" borderId="72" xfId="0" applyFont="1" applyFill="1" applyBorder="1" applyAlignment="1" applyProtection="1">
      <alignment horizontal="right"/>
      <protection locked="0"/>
    </xf>
    <xf numFmtId="0" fontId="27" fillId="0" borderId="0" xfId="0" applyFont="1" applyFill="1" applyBorder="1" applyAlignment="1" applyProtection="1">
      <alignment horizontal="right"/>
      <protection locked="0"/>
    </xf>
    <xf numFmtId="0" fontId="27" fillId="0" borderId="57" xfId="0" applyFont="1" applyFill="1" applyBorder="1" applyAlignment="1" applyProtection="1">
      <protection locked="0"/>
    </xf>
    <xf numFmtId="0" fontId="27" fillId="0" borderId="2" xfId="0" applyFont="1" applyFill="1" applyBorder="1" applyAlignment="1" applyProtection="1">
      <protection locked="0"/>
    </xf>
    <xf numFmtId="0" fontId="27" fillId="0" borderId="11" xfId="0" applyFont="1" applyFill="1" applyBorder="1" applyAlignment="1" applyProtection="1">
      <alignment horizontal="left"/>
      <protection locked="0"/>
    </xf>
    <xf numFmtId="0" fontId="27" fillId="0" borderId="32" xfId="0" applyFont="1" applyFill="1" applyBorder="1" applyAlignment="1" applyProtection="1">
      <protection locked="0"/>
    </xf>
    <xf numFmtId="0" fontId="27" fillId="0" borderId="32" xfId="0" applyFont="1" applyFill="1" applyBorder="1" applyAlignment="1" applyProtection="1">
      <alignment horizontal="right"/>
      <protection locked="0"/>
    </xf>
    <xf numFmtId="14" fontId="27" fillId="0" borderId="32" xfId="0" applyNumberFormat="1" applyFont="1" applyFill="1" applyBorder="1" applyAlignment="1" applyProtection="1">
      <alignment horizontal="right"/>
      <protection locked="0"/>
    </xf>
    <xf numFmtId="0" fontId="27" fillId="0" borderId="32" xfId="0" applyFont="1" applyFill="1" applyBorder="1" applyAlignment="1"/>
    <xf numFmtId="166" fontId="27" fillId="0" borderId="32" xfId="0" applyNumberFormat="1" applyFont="1" applyFill="1" applyBorder="1" applyAlignment="1" applyProtection="1">
      <alignment horizontal="right"/>
      <protection locked="0"/>
    </xf>
    <xf numFmtId="1" fontId="27" fillId="0" borderId="32" xfId="0" applyNumberFormat="1" applyFont="1" applyFill="1" applyBorder="1" applyAlignment="1" applyProtection="1">
      <alignment horizontal="right"/>
      <protection locked="0"/>
    </xf>
    <xf numFmtId="0" fontId="27" fillId="0" borderId="1" xfId="0" applyNumberFormat="1" applyFont="1" applyFill="1" applyBorder="1" applyAlignment="1" applyProtection="1">
      <alignment horizontal="right"/>
      <protection locked="0"/>
    </xf>
    <xf numFmtId="14" fontId="27" fillId="0" borderId="1" xfId="0" applyNumberFormat="1" applyFont="1" applyFill="1" applyBorder="1" applyAlignment="1" applyProtection="1">
      <alignment horizontal="right"/>
      <protection locked="0"/>
    </xf>
    <xf numFmtId="0" fontId="13" fillId="0" borderId="1" xfId="1" applyBorder="1" applyAlignment="1">
      <alignment horizontal="center" vertical="center"/>
    </xf>
    <xf numFmtId="0" fontId="13" fillId="0" borderId="8" xfId="1" applyBorder="1" applyAlignment="1">
      <alignment horizontal="center" vertical="center"/>
    </xf>
    <xf numFmtId="0" fontId="13" fillId="0" borderId="8" xfId="1" applyBorder="1" applyAlignment="1">
      <alignment horizontal="center" vertical="center"/>
    </xf>
    <xf numFmtId="0" fontId="13" fillId="0" borderId="1" xfId="1" applyBorder="1" applyAlignment="1">
      <alignment horizontal="center" vertical="center"/>
    </xf>
    <xf numFmtId="1" fontId="13" fillId="0" borderId="1" xfId="1" applyNumberFormat="1" applyBorder="1" applyAlignment="1">
      <alignment horizontal="center" vertical="center" wrapText="1" shrinkToFit="1"/>
    </xf>
    <xf numFmtId="1" fontId="13" fillId="0" borderId="8" xfId="1" applyNumberFormat="1" applyBorder="1" applyAlignment="1">
      <alignment horizontal="center" vertical="center" wrapText="1" shrinkToFit="1"/>
    </xf>
    <xf numFmtId="0" fontId="7" fillId="0" borderId="0" xfId="0" applyFont="1" applyFill="1" applyBorder="1" applyAlignment="1">
      <alignment horizontal="center"/>
    </xf>
    <xf numFmtId="0" fontId="7" fillId="0" borderId="2" xfId="0" applyFont="1" applyBorder="1" applyAlignment="1">
      <alignment horizontal="center" wrapText="1"/>
    </xf>
    <xf numFmtId="0" fontId="7" fillId="0" borderId="2" xfId="0" applyFont="1" applyFill="1" applyBorder="1" applyAlignment="1">
      <alignment horizontal="center"/>
    </xf>
    <xf numFmtId="0" fontId="7" fillId="0" borderId="2" xfId="0" applyFont="1" applyFill="1" applyBorder="1" applyAlignment="1">
      <alignment horizont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9" fillId="0" borderId="1" xfId="0" applyFont="1" applyFill="1" applyBorder="1" applyAlignment="1">
      <alignment horizontal="center"/>
    </xf>
    <xf numFmtId="0" fontId="13" fillId="0" borderId="1" xfId="1" applyFill="1" applyBorder="1" applyAlignment="1" applyProtection="1">
      <protection locked="0"/>
    </xf>
    <xf numFmtId="0" fontId="13" fillId="0" borderId="1" xfId="1" applyFill="1" applyBorder="1" applyAlignment="1"/>
    <xf numFmtId="1" fontId="13" fillId="0" borderId="25" xfId="1" applyNumberFormat="1" applyBorder="1" applyAlignment="1">
      <alignment horizontal="center" vertical="center" wrapText="1" shrinkToFit="1"/>
    </xf>
    <xf numFmtId="0" fontId="13" fillId="0" borderId="1" xfId="1" applyBorder="1" applyAlignment="1">
      <alignment horizontal="center" vertical="center" wrapText="1"/>
    </xf>
    <xf numFmtId="0" fontId="13" fillId="0" borderId="8" xfId="1" applyBorder="1" applyAlignment="1">
      <alignment horizontal="center" vertical="center" wrapText="1"/>
    </xf>
    <xf numFmtId="0" fontId="13" fillId="0" borderId="1" xfId="1" applyFill="1" applyBorder="1" applyAlignment="1">
      <alignment horizontal="center" vertical="center" wrapText="1"/>
    </xf>
    <xf numFmtId="0" fontId="13" fillId="0" borderId="8" xfId="1" applyFill="1" applyBorder="1" applyAlignment="1">
      <alignment horizontal="center" vertical="center" wrapText="1"/>
    </xf>
    <xf numFmtId="0" fontId="13" fillId="0" borderId="26" xfId="1" applyBorder="1" applyAlignment="1">
      <alignment horizontal="center" vertical="center" wrapText="1"/>
    </xf>
    <xf numFmtId="0" fontId="13" fillId="0" borderId="25" xfId="1" applyBorder="1" applyAlignment="1">
      <alignment horizontal="center" vertical="center" wrapText="1"/>
    </xf>
    <xf numFmtId="0" fontId="7" fillId="0" borderId="2" xfId="0" applyFont="1" applyBorder="1" applyAlignment="1">
      <alignment horizontal="center" wrapText="1"/>
    </xf>
    <xf numFmtId="0" fontId="7" fillId="0" borderId="51" xfId="0" applyFont="1" applyBorder="1" applyAlignment="1">
      <alignment horizontal="center" wrapText="1"/>
    </xf>
    <xf numFmtId="1" fontId="13" fillId="0" borderId="26" xfId="1" applyNumberFormat="1" applyBorder="1" applyAlignment="1">
      <alignment horizontal="center" vertical="center" wrapText="1" shrinkToFit="1"/>
    </xf>
    <xf numFmtId="0" fontId="13" fillId="0" borderId="24" xfId="1" applyFill="1" applyBorder="1" applyAlignment="1">
      <alignment horizontal="center" wrapText="1"/>
    </xf>
    <xf numFmtId="0" fontId="13" fillId="0" borderId="25" xfId="1" applyFill="1" applyBorder="1" applyAlignment="1">
      <alignment horizontal="center" wrapText="1"/>
    </xf>
    <xf numFmtId="1" fontId="13" fillId="0" borderId="0" xfId="1" applyNumberFormat="1" applyBorder="1" applyAlignment="1">
      <alignment horizontal="center" vertical="center" wrapText="1"/>
    </xf>
    <xf numFmtId="0" fontId="13" fillId="0" borderId="0" xfId="1" applyFill="1" applyBorder="1" applyAlignment="1">
      <alignment horizontal="center" vertical="center"/>
    </xf>
    <xf numFmtId="0" fontId="0" fillId="0" borderId="74" xfId="0" applyFill="1" applyBorder="1" applyAlignment="1">
      <alignment horizontal="center"/>
    </xf>
    <xf numFmtId="0" fontId="0" fillId="0" borderId="14" xfId="0" applyFill="1" applyBorder="1" applyAlignment="1">
      <alignment horizontal="center"/>
    </xf>
    <xf numFmtId="0" fontId="0" fillId="0" borderId="15" xfId="0" applyFill="1" applyBorder="1" applyAlignment="1">
      <alignment horizontal="center"/>
    </xf>
    <xf numFmtId="0" fontId="0" fillId="0" borderId="13" xfId="0" applyFill="1" applyBorder="1" applyAlignment="1">
      <alignment horizontal="center"/>
    </xf>
    <xf numFmtId="0" fontId="0" fillId="0" borderId="75" xfId="0" applyFill="1" applyBorder="1" applyAlignment="1">
      <alignment horizontal="center"/>
    </xf>
    <xf numFmtId="1" fontId="0" fillId="0" borderId="20" xfId="0" applyNumberFormat="1" applyBorder="1" applyAlignment="1">
      <alignment horizontal="center"/>
    </xf>
    <xf numFmtId="1" fontId="0" fillId="0" borderId="21" xfId="0" applyNumberFormat="1" applyBorder="1" applyAlignment="1">
      <alignment horizontal="center"/>
    </xf>
    <xf numFmtId="0" fontId="0" fillId="0" borderId="21" xfId="0" applyBorder="1" applyAlignment="1">
      <alignment horizontal="center"/>
    </xf>
    <xf numFmtId="1" fontId="0" fillId="0" borderId="1" xfId="0" applyNumberFormat="1" applyBorder="1" applyAlignment="1">
      <alignment horizontal="center"/>
    </xf>
    <xf numFmtId="1" fontId="0" fillId="0" borderId="8" xfId="0" applyNumberFormat="1" applyBorder="1" applyAlignment="1">
      <alignment horizontal="center"/>
    </xf>
    <xf numFmtId="0" fontId="0" fillId="0" borderId="8" xfId="0" applyBorder="1" applyAlignment="1">
      <alignment horizontal="center"/>
    </xf>
    <xf numFmtId="1" fontId="0" fillId="0" borderId="4" xfId="0" applyNumberFormat="1" applyBorder="1" applyAlignment="1">
      <alignment horizontal="center"/>
    </xf>
    <xf numFmtId="1" fontId="0" fillId="0" borderId="5" xfId="0" applyNumberFormat="1" applyBorder="1" applyAlignment="1">
      <alignment horizontal="center"/>
    </xf>
    <xf numFmtId="0" fontId="0" fillId="0" borderId="5" xfId="0"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0" fontId="0" fillId="0" borderId="21" xfId="0" applyFill="1" applyBorder="1" applyAlignment="1">
      <alignment horizontal="center"/>
    </xf>
    <xf numFmtId="0" fontId="0" fillId="0" borderId="22" xfId="0" applyFill="1" applyBorder="1" applyAlignment="1">
      <alignment horizontal="center"/>
    </xf>
    <xf numFmtId="0" fontId="0" fillId="0" borderId="1" xfId="0" applyFont="1" applyFill="1" applyBorder="1" applyAlignment="1">
      <alignment horizontal="center"/>
    </xf>
    <xf numFmtId="0" fontId="0" fillId="0" borderId="8" xfId="0" applyFont="1" applyFill="1" applyBorder="1" applyAlignment="1">
      <alignment horizontal="center"/>
    </xf>
    <xf numFmtId="0" fontId="0" fillId="0" borderId="22" xfId="0" applyFill="1" applyBorder="1"/>
    <xf numFmtId="0" fontId="0" fillId="0" borderId="8" xfId="0" applyFill="1" applyBorder="1"/>
    <xf numFmtId="0" fontId="0" fillId="0" borderId="1" xfId="0" applyFill="1" applyBorder="1" applyAlignment="1">
      <alignment horizontal="center"/>
    </xf>
    <xf numFmtId="0" fontId="0" fillId="0" borderId="8" xfId="0" applyFill="1" applyBorder="1" applyAlignment="1">
      <alignment horizontal="center"/>
    </xf>
    <xf numFmtId="0" fontId="0" fillId="0" borderId="4" xfId="0" applyFill="1" applyBorder="1" applyAlignment="1">
      <alignment horizontal="center"/>
    </xf>
    <xf numFmtId="0" fontId="0" fillId="0" borderId="5" xfId="0" applyFill="1" applyBorder="1" applyAlignment="1">
      <alignment horizontal="center"/>
    </xf>
    <xf numFmtId="0" fontId="0" fillId="0" borderId="3" xfId="0" applyFill="1" applyBorder="1"/>
    <xf numFmtId="0" fontId="0" fillId="0" borderId="4" xfId="0" applyFill="1" applyBorder="1"/>
    <xf numFmtId="0" fontId="0" fillId="0" borderId="5" xfId="0" applyFill="1" applyBorder="1"/>
    <xf numFmtId="0" fontId="0" fillId="0" borderId="3" xfId="0" applyFill="1" applyBorder="1" applyAlignment="1">
      <alignment horizontal="center"/>
    </xf>
    <xf numFmtId="0" fontId="0" fillId="0" borderId="4" xfId="0" applyFont="1" applyFill="1" applyBorder="1" applyAlignment="1">
      <alignment horizontal="center"/>
    </xf>
    <xf numFmtId="0" fontId="0" fillId="0" borderId="5" xfId="0" applyFont="1" applyFill="1" applyBorder="1" applyAlignment="1">
      <alignment horizontal="center"/>
    </xf>
    <xf numFmtId="0" fontId="0" fillId="0" borderId="2" xfId="0" applyFill="1" applyBorder="1" applyAlignment="1">
      <alignment horizontal="center"/>
    </xf>
    <xf numFmtId="0" fontId="0" fillId="0" borderId="2" xfId="0" applyFill="1" applyBorder="1"/>
    <xf numFmtId="0" fontId="0" fillId="0" borderId="19" xfId="0" applyFont="1" applyFill="1" applyBorder="1" applyAlignment="1">
      <alignment horizontal="center"/>
    </xf>
    <xf numFmtId="0" fontId="0" fillId="0" borderId="20" xfId="0" applyFont="1" applyFill="1" applyBorder="1" applyAlignment="1">
      <alignment horizontal="center"/>
    </xf>
    <xf numFmtId="0" fontId="0" fillId="0" borderId="21" xfId="0" applyFont="1" applyFill="1" applyBorder="1" applyAlignment="1">
      <alignment horizontal="center"/>
    </xf>
    <xf numFmtId="0" fontId="0" fillId="0" borderId="1" xfId="0" applyNumberFormat="1" applyFont="1" applyFill="1" applyBorder="1" applyAlignment="1">
      <alignment horizontal="center"/>
    </xf>
    <xf numFmtId="0" fontId="0" fillId="0" borderId="8" xfId="0" applyNumberFormat="1" applyFont="1" applyFill="1" applyBorder="1" applyAlignment="1">
      <alignment horizontal="center"/>
    </xf>
    <xf numFmtId="0" fontId="0" fillId="0" borderId="22" xfId="0" applyFont="1" applyFill="1" applyBorder="1"/>
    <xf numFmtId="0" fontId="0" fillId="0" borderId="1" xfId="0" applyFont="1" applyFill="1" applyBorder="1"/>
    <xf numFmtId="0" fontId="0" fillId="0" borderId="8" xfId="0" applyFont="1" applyFill="1" applyBorder="1"/>
    <xf numFmtId="0" fontId="0" fillId="0" borderId="3" xfId="0" applyFont="1" applyFill="1" applyBorder="1" applyAlignment="1">
      <alignment horizontal="center"/>
    </xf>
    <xf numFmtId="0" fontId="0" fillId="0" borderId="4" xfId="0" applyNumberFormat="1" applyFont="1" applyFill="1" applyBorder="1" applyAlignment="1">
      <alignment horizontal="center"/>
    </xf>
    <xf numFmtId="0" fontId="0" fillId="0" borderId="5" xfId="0" applyNumberFormat="1" applyFont="1" applyFill="1" applyBorder="1" applyAlignment="1">
      <alignment horizontal="center"/>
    </xf>
    <xf numFmtId="0" fontId="0" fillId="0" borderId="3" xfId="0" applyFont="1" applyFill="1" applyBorder="1"/>
    <xf numFmtId="0" fontId="0" fillId="0" borderId="4" xfId="0" applyFont="1" applyFill="1" applyBorder="1"/>
    <xf numFmtId="0" fontId="0" fillId="0" borderId="5" xfId="0" applyFont="1" applyFill="1" applyBorder="1"/>
    <xf numFmtId="0" fontId="0" fillId="0" borderId="57" xfId="0" applyFill="1" applyBorder="1" applyAlignment="1">
      <alignment horizontal="center"/>
    </xf>
    <xf numFmtId="0" fontId="0" fillId="0" borderId="51" xfId="0" applyFill="1" applyBorder="1" applyAlignment="1">
      <alignment horizontal="center"/>
    </xf>
    <xf numFmtId="0" fontId="0" fillId="0" borderId="23" xfId="0" applyFill="1" applyBorder="1" applyAlignment="1">
      <alignment horizontal="center"/>
    </xf>
    <xf numFmtId="0" fontId="0" fillId="0" borderId="2" xfId="0" applyFont="1" applyFill="1" applyBorder="1" applyAlignment="1">
      <alignment horizontal="center"/>
    </xf>
    <xf numFmtId="0" fontId="0" fillId="0" borderId="51" xfId="0" applyFont="1" applyFill="1" applyBorder="1" applyAlignment="1">
      <alignment horizontal="center"/>
    </xf>
    <xf numFmtId="0" fontId="0" fillId="0" borderId="46" xfId="0" applyFill="1" applyBorder="1" applyAlignment="1">
      <alignment horizontal="center"/>
    </xf>
    <xf numFmtId="0" fontId="0" fillId="0" borderId="43" xfId="0" applyFill="1" applyBorder="1" applyAlignment="1">
      <alignment horizontal="center"/>
    </xf>
    <xf numFmtId="0" fontId="0" fillId="0" borderId="68" xfId="0" applyFont="1" applyFill="1" applyBorder="1" applyAlignment="1">
      <alignment vertical="top"/>
    </xf>
    <xf numFmtId="0" fontId="0" fillId="0" borderId="70" xfId="0" applyFill="1" applyBorder="1"/>
    <xf numFmtId="0" fontId="0" fillId="0" borderId="76" xfId="0" applyFill="1" applyBorder="1" applyAlignment="1">
      <alignment horizontal="center"/>
    </xf>
    <xf numFmtId="0" fontId="0" fillId="3" borderId="19" xfId="0" applyFill="1" applyBorder="1" applyAlignment="1">
      <alignment horizontal="center"/>
    </xf>
    <xf numFmtId="0" fontId="0" fillId="3" borderId="20" xfId="0" applyNumberFormat="1" applyFill="1" applyBorder="1" applyAlignment="1">
      <alignment horizontal="center" vertical="center"/>
    </xf>
    <xf numFmtId="0" fontId="0" fillId="3" borderId="21" xfId="0" applyNumberFormat="1" applyFill="1" applyBorder="1" applyAlignment="1">
      <alignment horizontal="center" vertical="center"/>
    </xf>
    <xf numFmtId="0" fontId="0" fillId="3" borderId="76" xfId="0" applyFont="1" applyFill="1" applyBorder="1" applyAlignment="1">
      <alignment horizontal="center"/>
    </xf>
    <xf numFmtId="0" fontId="0" fillId="3" borderId="20" xfId="0" applyNumberFormat="1" applyFont="1" applyFill="1" applyBorder="1" applyAlignment="1">
      <alignment horizontal="center"/>
    </xf>
    <xf numFmtId="0" fontId="0" fillId="3" borderId="21" xfId="0" applyNumberFormat="1" applyFont="1" applyFill="1" applyBorder="1" applyAlignment="1">
      <alignment horizontal="center"/>
    </xf>
    <xf numFmtId="0" fontId="0" fillId="3" borderId="77" xfId="0" applyFill="1" applyBorder="1"/>
    <xf numFmtId="0" fontId="0" fillId="9" borderId="19" xfId="0" applyFont="1" applyFill="1" applyBorder="1" applyAlignment="1">
      <alignment horizontal="center"/>
    </xf>
    <xf numFmtId="0" fontId="0" fillId="9" borderId="20" xfId="0" applyNumberFormat="1" applyFont="1" applyFill="1" applyBorder="1" applyAlignment="1">
      <alignment horizontal="center"/>
    </xf>
    <xf numFmtId="0" fontId="0" fillId="9" borderId="21" xfId="0" applyNumberFormat="1" applyFont="1" applyFill="1" applyBorder="1" applyAlignment="1">
      <alignment horizontal="center"/>
    </xf>
    <xf numFmtId="0" fontId="0" fillId="3" borderId="19" xfId="0" applyFont="1" applyFill="1" applyBorder="1" applyAlignment="1">
      <alignment horizontal="center"/>
    </xf>
    <xf numFmtId="0" fontId="0" fillId="9" borderId="62" xfId="0" applyNumberFormat="1" applyFont="1" applyFill="1" applyBorder="1" applyAlignment="1">
      <alignment horizontal="center"/>
    </xf>
    <xf numFmtId="0" fontId="0" fillId="3" borderId="76" xfId="0" applyFill="1" applyBorder="1" applyAlignment="1">
      <alignment horizontal="center"/>
    </xf>
    <xf numFmtId="0" fontId="0" fillId="3" borderId="46" xfId="0" applyFill="1" applyBorder="1"/>
    <xf numFmtId="0" fontId="0" fillId="3" borderId="22" xfId="0" applyFill="1" applyBorder="1" applyAlignment="1">
      <alignment horizontal="center"/>
    </xf>
    <xf numFmtId="0" fontId="0" fillId="3" borderId="1" xfId="0" applyNumberFormat="1" applyFill="1" applyBorder="1" applyAlignment="1">
      <alignment horizontal="center" vertical="center"/>
    </xf>
    <xf numFmtId="0" fontId="0" fillId="3" borderId="8" xfId="0" applyNumberFormat="1" applyFill="1" applyBorder="1" applyAlignment="1">
      <alignment horizontal="center" vertical="center"/>
    </xf>
    <xf numFmtId="0" fontId="0" fillId="9" borderId="46" xfId="0" applyFont="1" applyFill="1" applyBorder="1" applyAlignment="1">
      <alignment horizontal="center"/>
    </xf>
    <xf numFmtId="0" fontId="0" fillId="9" borderId="1" xfId="0" applyNumberFormat="1" applyFont="1" applyFill="1" applyBorder="1" applyAlignment="1">
      <alignment horizontal="center"/>
    </xf>
    <xf numFmtId="0" fontId="0" fillId="9" borderId="8" xfId="0" applyNumberFormat="1" applyFont="1" applyFill="1" applyBorder="1" applyAlignment="1">
      <alignment horizontal="center"/>
    </xf>
    <xf numFmtId="0" fontId="0" fillId="3" borderId="68" xfId="0" applyFill="1" applyBorder="1"/>
    <xf numFmtId="0" fontId="0" fillId="3" borderId="22" xfId="0" applyFont="1" applyFill="1" applyBorder="1" applyAlignment="1">
      <alignment horizontal="center"/>
    </xf>
    <xf numFmtId="0" fontId="0" fillId="3" borderId="1" xfId="0" applyNumberFormat="1" applyFont="1" applyFill="1" applyBorder="1" applyAlignment="1">
      <alignment horizontal="center"/>
    </xf>
    <xf numFmtId="0" fontId="0" fillId="3" borderId="8" xfId="0" applyNumberFormat="1" applyFont="1" applyFill="1" applyBorder="1" applyAlignment="1">
      <alignment horizontal="center"/>
    </xf>
    <xf numFmtId="0" fontId="0" fillId="9" borderId="22" xfId="0" applyFont="1" applyFill="1" applyBorder="1" applyAlignment="1">
      <alignment horizontal="center"/>
    </xf>
    <xf numFmtId="0" fontId="0" fillId="3" borderId="34" xfId="0" applyNumberFormat="1" applyFont="1" applyFill="1" applyBorder="1" applyAlignment="1">
      <alignment horizontal="center"/>
    </xf>
    <xf numFmtId="0" fontId="0" fillId="3" borderId="46" xfId="0" applyFill="1" applyBorder="1" applyAlignment="1">
      <alignment horizontal="center"/>
    </xf>
    <xf numFmtId="0" fontId="0" fillId="3" borderId="46" xfId="0" applyFont="1" applyFill="1" applyBorder="1" applyAlignment="1">
      <alignment horizontal="center"/>
    </xf>
    <xf numFmtId="0" fontId="0" fillId="9" borderId="34" xfId="0" applyNumberFormat="1" applyFont="1" applyFill="1" applyBorder="1" applyAlignment="1">
      <alignment horizontal="center"/>
    </xf>
    <xf numFmtId="0" fontId="0" fillId="3" borderId="1" xfId="0" applyFill="1" applyBorder="1" applyAlignment="1">
      <alignment horizontal="center"/>
    </xf>
    <xf numFmtId="0" fontId="0" fillId="3" borderId="8" xfId="0" applyFill="1" applyBorder="1" applyAlignment="1">
      <alignment horizontal="center"/>
    </xf>
    <xf numFmtId="0" fontId="0" fillId="9" borderId="8" xfId="0" applyFont="1" applyFill="1" applyBorder="1" applyAlignment="1">
      <alignment horizontal="center"/>
    </xf>
    <xf numFmtId="0" fontId="0" fillId="3" borderId="8" xfId="0" applyFont="1" applyFill="1" applyBorder="1" applyAlignment="1">
      <alignment horizontal="center"/>
    </xf>
    <xf numFmtId="0" fontId="0" fillId="3" borderId="25" xfId="0" applyNumberFormat="1" applyFont="1" applyFill="1" applyBorder="1" applyAlignment="1">
      <alignment horizontal="center"/>
    </xf>
    <xf numFmtId="0" fontId="0" fillId="3" borderId="22" xfId="0" applyFill="1" applyBorder="1"/>
    <xf numFmtId="0" fontId="0" fillId="3" borderId="8" xfId="0" applyFill="1" applyBorder="1"/>
    <xf numFmtId="0" fontId="0" fillId="9" borderId="26" xfId="0" applyNumberFormat="1" applyFont="1" applyFill="1" applyBorder="1" applyAlignment="1">
      <alignment horizontal="center"/>
    </xf>
    <xf numFmtId="0" fontId="0" fillId="9" borderId="25" xfId="0" applyNumberFormat="1" applyFont="1" applyFill="1" applyBorder="1" applyAlignment="1">
      <alignment horizontal="center"/>
    </xf>
    <xf numFmtId="0" fontId="0" fillId="3" borderId="2" xfId="0" applyFill="1" applyBorder="1"/>
    <xf numFmtId="0" fontId="0" fillId="3" borderId="51" xfId="0" applyFill="1" applyBorder="1"/>
    <xf numFmtId="0" fontId="0" fillId="3" borderId="3" xfId="0" applyFill="1" applyBorder="1" applyAlignment="1">
      <alignment horizontal="center"/>
    </xf>
    <xf numFmtId="0" fontId="0" fillId="3" borderId="12" xfId="0" applyNumberFormat="1" applyFont="1" applyFill="1" applyBorder="1" applyAlignment="1">
      <alignment horizontal="center"/>
    </xf>
    <xf numFmtId="0" fontId="0" fillId="3" borderId="17" xfId="0" applyNumberFormat="1" applyFont="1" applyFill="1" applyBorder="1" applyAlignment="1">
      <alignment horizontal="center"/>
    </xf>
    <xf numFmtId="0" fontId="0" fillId="3" borderId="43" xfId="0" applyFont="1" applyFill="1" applyBorder="1" applyAlignment="1">
      <alignment horizontal="center"/>
    </xf>
    <xf numFmtId="0" fontId="0" fillId="3" borderId="4" xfId="0" applyFill="1" applyBorder="1"/>
    <xf numFmtId="0" fontId="0" fillId="9" borderId="3" xfId="0" applyFont="1" applyFill="1" applyBorder="1" applyAlignment="1">
      <alignment horizontal="center"/>
    </xf>
    <xf numFmtId="0" fontId="0" fillId="9" borderId="12" xfId="0" applyNumberFormat="1" applyFont="1" applyFill="1" applyBorder="1" applyAlignment="1">
      <alignment horizontal="center"/>
    </xf>
    <xf numFmtId="0" fontId="0" fillId="9" borderId="17" xfId="0" applyNumberFormat="1" applyFont="1" applyFill="1" applyBorder="1" applyAlignment="1">
      <alignment horizontal="center"/>
    </xf>
    <xf numFmtId="0" fontId="0" fillId="3" borderId="3" xfId="0" applyFont="1" applyFill="1" applyBorder="1" applyAlignment="1">
      <alignment horizontal="center"/>
    </xf>
    <xf numFmtId="0" fontId="0" fillId="9" borderId="16" xfId="0" applyFont="1" applyFill="1" applyBorder="1" applyAlignment="1">
      <alignment horizontal="center"/>
    </xf>
    <xf numFmtId="0" fontId="0" fillId="3" borderId="16" xfId="0" applyFont="1" applyFill="1" applyBorder="1" applyAlignment="1">
      <alignment horizontal="center"/>
    </xf>
    <xf numFmtId="0" fontId="0" fillId="3" borderId="4" xfId="0" applyNumberFormat="1" applyFont="1" applyFill="1" applyBorder="1" applyAlignment="1">
      <alignment horizontal="center"/>
    </xf>
    <xf numFmtId="0" fontId="0" fillId="3" borderId="5" xfId="0" applyNumberFormat="1" applyFont="1" applyFill="1" applyBorder="1" applyAlignment="1">
      <alignment horizontal="center"/>
    </xf>
    <xf numFmtId="0" fontId="0" fillId="9" borderId="78" xfId="0" applyNumberFormat="1" applyFont="1" applyFill="1" applyBorder="1" applyAlignment="1">
      <alignment horizontal="center"/>
    </xf>
    <xf numFmtId="0" fontId="0" fillId="9" borderId="43" xfId="0" applyFont="1" applyFill="1" applyBorder="1" applyAlignment="1">
      <alignment horizontal="center"/>
    </xf>
    <xf numFmtId="0" fontId="0" fillId="3" borderId="5" xfId="0" applyFill="1" applyBorder="1"/>
    <xf numFmtId="0" fontId="13" fillId="0" borderId="1" xfId="1" applyNumberFormat="1" applyBorder="1" applyAlignment="1"/>
    <xf numFmtId="0" fontId="13" fillId="0" borderId="0" xfId="1"/>
    <xf numFmtId="0" fontId="23" fillId="0" borderId="0" xfId="0" applyFont="1" applyAlignment="1">
      <alignment horizontal="center"/>
    </xf>
    <xf numFmtId="3" fontId="15" fillId="5" borderId="31" xfId="0" applyNumberFormat="1" applyFont="1" applyFill="1" applyBorder="1" applyAlignment="1">
      <alignment horizontal="center"/>
    </xf>
    <xf numFmtId="0" fontId="0" fillId="0" borderId="0" xfId="0" applyBorder="1" applyAlignment="1">
      <alignment horizontal="center"/>
    </xf>
    <xf numFmtId="0" fontId="25" fillId="0" borderId="1" xfId="0" applyFont="1" applyFill="1" applyBorder="1" applyAlignment="1">
      <alignment vertical="center"/>
    </xf>
    <xf numFmtId="0" fontId="25" fillId="0" borderId="1" xfId="0" applyFont="1" applyFill="1" applyBorder="1" applyAlignment="1">
      <alignment horizontal="center" vertical="center"/>
    </xf>
    <xf numFmtId="14" fontId="25" fillId="0" borderId="1" xfId="0" applyNumberFormat="1" applyFont="1" applyFill="1" applyBorder="1" applyAlignment="1">
      <alignment horizontal="center" vertical="center"/>
    </xf>
    <xf numFmtId="0" fontId="25" fillId="0" borderId="1" xfId="0" applyFont="1" applyFill="1" applyBorder="1" applyAlignment="1">
      <alignment vertical="center" wrapText="1"/>
    </xf>
    <xf numFmtId="0" fontId="25" fillId="0" borderId="1" xfId="0" applyFont="1" applyFill="1" applyBorder="1" applyAlignment="1"/>
    <xf numFmtId="0" fontId="25" fillId="0" borderId="1" xfId="0" applyFont="1" applyFill="1" applyBorder="1" applyAlignment="1">
      <alignment horizontal="left"/>
    </xf>
    <xf numFmtId="0" fontId="25" fillId="0" borderId="1" xfId="0" applyFont="1" applyFill="1"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46" xfId="0" applyBorder="1" applyAlignment="1">
      <alignment horizontal="center" wrapText="1"/>
    </xf>
    <xf numFmtId="0" fontId="31"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41" fillId="8" borderId="11" xfId="0" applyFont="1" applyFill="1" applyBorder="1" applyAlignment="1" applyProtection="1">
      <alignment horizontal="center" vertical="center" wrapText="1"/>
      <protection locked="0"/>
    </xf>
    <xf numFmtId="0" fontId="41" fillId="8" borderId="11" xfId="0" applyFont="1" applyFill="1" applyBorder="1" applyAlignment="1" applyProtection="1">
      <alignment horizontal="center" vertical="center"/>
      <protection locked="0"/>
    </xf>
    <xf numFmtId="0" fontId="40" fillId="0" borderId="0" xfId="0" applyFont="1" applyFill="1"/>
    <xf numFmtId="0" fontId="13" fillId="0" borderId="11" xfId="1" applyFill="1" applyBorder="1" applyAlignment="1" applyProtection="1">
      <alignment horizontal="left"/>
      <protection locked="0"/>
    </xf>
    <xf numFmtId="14" fontId="0" fillId="0" borderId="1" xfId="0" applyNumberFormat="1" applyBorder="1"/>
    <xf numFmtId="0" fontId="0" fillId="0" borderId="0" xfId="0" applyBorder="1" applyAlignment="1">
      <alignment wrapText="1" shrinkToFit="1"/>
    </xf>
    <xf numFmtId="0" fontId="0" fillId="0" borderId="0" xfId="0" applyBorder="1" applyAlignment="1">
      <alignment horizontal="center" vertical="center" wrapText="1" shrinkToFit="1"/>
    </xf>
    <xf numFmtId="3" fontId="0" fillId="0" borderId="0" xfId="0" applyNumberFormat="1" applyBorder="1" applyAlignment="1">
      <alignment wrapText="1" shrinkToFit="1"/>
    </xf>
    <xf numFmtId="3" fontId="0" fillId="0" borderId="0" xfId="0" applyNumberFormat="1" applyBorder="1" applyAlignment="1">
      <alignment horizontal="right" wrapText="1" shrinkToFit="1"/>
    </xf>
    <xf numFmtId="14" fontId="11" fillId="0" borderId="1" xfId="0" applyNumberFormat="1" applyFont="1" applyFill="1" applyBorder="1" applyAlignment="1">
      <alignment wrapText="1"/>
    </xf>
    <xf numFmtId="0" fontId="31" fillId="0" borderId="1" xfId="0" applyFont="1" applyFill="1" applyBorder="1" applyAlignment="1">
      <alignment horizontal="center"/>
    </xf>
    <xf numFmtId="0" fontId="33" fillId="10" borderId="1" xfId="0" applyFont="1" applyFill="1" applyBorder="1" applyAlignment="1">
      <alignment horizontal="center" wrapText="1"/>
    </xf>
    <xf numFmtId="0" fontId="42" fillId="10" borderId="1" xfId="0" applyFont="1" applyFill="1" applyBorder="1" applyAlignment="1">
      <alignment horizontal="center" wrapText="1"/>
    </xf>
    <xf numFmtId="0" fontId="0" fillId="0" borderId="0" xfId="0" applyFont="1" applyAlignment="1">
      <alignment horizontal="center"/>
    </xf>
    <xf numFmtId="0" fontId="0" fillId="0" borderId="0" xfId="0" applyFont="1" applyFill="1" applyBorder="1" applyAlignment="1">
      <alignment horizontal="center"/>
    </xf>
    <xf numFmtId="0" fontId="31" fillId="0" borderId="0" xfId="0" applyFont="1" applyFill="1" applyBorder="1" applyAlignment="1">
      <alignment horizontal="center" vertical="center" wrapText="1" shrinkToFit="1"/>
    </xf>
    <xf numFmtId="0" fontId="0" fillId="0" borderId="26" xfId="0" applyFont="1" applyFill="1" applyBorder="1" applyAlignment="1">
      <alignment horizontal="center"/>
    </xf>
    <xf numFmtId="0" fontId="0" fillId="0" borderId="26" xfId="0" applyFill="1" applyBorder="1" applyAlignment="1">
      <alignment horizontal="center"/>
    </xf>
    <xf numFmtId="0" fontId="33" fillId="10" borderId="34" xfId="0" applyFont="1" applyFill="1" applyBorder="1" applyAlignment="1">
      <alignment horizontal="center" wrapText="1"/>
    </xf>
    <xf numFmtId="0" fontId="42" fillId="10" borderId="1" xfId="0" applyFont="1" applyFill="1" applyBorder="1" applyAlignment="1">
      <alignment horizontal="center" vertical="top" wrapText="1"/>
    </xf>
    <xf numFmtId="0" fontId="33" fillId="10" borderId="68" xfId="0" applyFont="1" applyFill="1" applyBorder="1" applyAlignment="1">
      <alignment horizontal="center" wrapText="1"/>
    </xf>
    <xf numFmtId="0" fontId="42" fillId="10" borderId="34" xfId="0" applyFont="1" applyFill="1" applyBorder="1" applyAlignment="1">
      <alignment horizontal="center" wrapText="1"/>
    </xf>
    <xf numFmtId="0" fontId="42" fillId="10" borderId="46" xfId="0" applyFont="1" applyFill="1" applyBorder="1" applyAlignment="1">
      <alignment horizontal="center" vertical="top" wrapText="1"/>
    </xf>
    <xf numFmtId="0" fontId="42" fillId="10" borderId="44" xfId="0" applyFont="1" applyFill="1" applyBorder="1" applyAlignment="1">
      <alignment horizontal="center" wrapText="1"/>
    </xf>
    <xf numFmtId="0" fontId="42" fillId="10" borderId="34" xfId="0" applyFont="1" applyFill="1" applyBorder="1" applyAlignment="1">
      <alignment horizontal="center" vertical="top" wrapText="1"/>
    </xf>
    <xf numFmtId="0" fontId="42" fillId="10" borderId="26" xfId="0" applyFont="1" applyFill="1" applyBorder="1" applyAlignment="1">
      <alignment horizontal="center" vertical="top" wrapText="1"/>
    </xf>
    <xf numFmtId="0" fontId="33" fillId="10" borderId="46" xfId="0" applyFont="1" applyFill="1" applyBorder="1" applyAlignment="1">
      <alignment horizontal="center" wrapText="1"/>
    </xf>
    <xf numFmtId="0" fontId="42" fillId="10" borderId="2" xfId="0" applyFont="1" applyFill="1" applyBorder="1" applyAlignment="1">
      <alignment horizontal="center" wrapText="1"/>
    </xf>
    <xf numFmtId="0" fontId="0" fillId="0" borderId="34" xfId="0" applyFont="1" applyFill="1" applyBorder="1" applyAlignment="1"/>
    <xf numFmtId="0" fontId="0" fillId="0" borderId="68" xfId="0" applyFont="1" applyFill="1" applyBorder="1" applyAlignment="1"/>
    <xf numFmtId="0" fontId="0" fillId="0" borderId="46" xfId="0" applyFont="1" applyFill="1" applyBorder="1" applyAlignment="1"/>
    <xf numFmtId="0" fontId="0" fillId="0" borderId="0" xfId="0" applyFont="1" applyFill="1" applyBorder="1" applyAlignment="1">
      <alignment horizontal="center" vertical="center" wrapText="1" shrinkToFit="1"/>
    </xf>
    <xf numFmtId="0" fontId="33" fillId="10" borderId="1" xfId="0" applyFont="1" applyFill="1" applyBorder="1" applyAlignment="1">
      <alignment horizontal="center" vertical="top" wrapText="1"/>
    </xf>
    <xf numFmtId="0" fontId="33" fillId="10" borderId="0" xfId="0" applyFont="1" applyFill="1" applyBorder="1" applyAlignment="1">
      <alignment horizontal="center" vertical="top" wrapText="1"/>
    </xf>
    <xf numFmtId="0" fontId="44" fillId="10" borderId="1" xfId="0" applyFont="1" applyFill="1" applyBorder="1" applyAlignment="1">
      <alignment horizontal="center" vertical="top" wrapText="1"/>
    </xf>
    <xf numFmtId="0" fontId="42" fillId="10" borderId="0" xfId="0" applyFont="1" applyFill="1" applyBorder="1" applyAlignment="1">
      <alignment horizontal="center" vertical="top" wrapText="1"/>
    </xf>
    <xf numFmtId="0" fontId="45" fillId="10" borderId="1" xfId="0" applyFont="1" applyFill="1" applyBorder="1" applyAlignment="1">
      <alignment horizontal="center" vertical="top" wrapText="1"/>
    </xf>
    <xf numFmtId="0" fontId="46" fillId="10" borderId="1" xfId="0" applyFont="1" applyFill="1" applyBorder="1" applyAlignment="1">
      <alignment horizontal="center" vertical="top" wrapText="1"/>
    </xf>
    <xf numFmtId="0" fontId="47" fillId="10" borderId="1" xfId="0" applyFont="1" applyFill="1" applyBorder="1" applyAlignment="1">
      <alignment horizontal="center" vertical="top" wrapText="1"/>
    </xf>
    <xf numFmtId="0" fontId="31" fillId="0" borderId="1" xfId="0" applyFont="1" applyBorder="1" applyAlignment="1">
      <alignment horizontal="center" wrapText="1"/>
    </xf>
    <xf numFmtId="0" fontId="31" fillId="10" borderId="1" xfId="0" applyFont="1" applyFill="1" applyBorder="1" applyAlignment="1">
      <alignment horizontal="center" vertical="top" wrapText="1"/>
    </xf>
    <xf numFmtId="0" fontId="0" fillId="10" borderId="1" xfId="0" applyFont="1" applyFill="1" applyBorder="1" applyAlignment="1">
      <alignment horizontal="center" vertical="top" wrapText="1"/>
    </xf>
    <xf numFmtId="0" fontId="0" fillId="0" borderId="34" xfId="0" applyFill="1" applyBorder="1" applyAlignment="1"/>
    <xf numFmtId="0" fontId="0" fillId="0" borderId="68" xfId="0" applyFill="1" applyBorder="1" applyAlignment="1"/>
    <xf numFmtId="0" fontId="0" fillId="0" borderId="46" xfId="0" applyFill="1" applyBorder="1" applyAlignment="1"/>
    <xf numFmtId="0" fontId="31" fillId="0" borderId="35" xfId="0" applyFont="1" applyFill="1" applyBorder="1" applyAlignment="1">
      <alignment horizontal="center"/>
    </xf>
    <xf numFmtId="0" fontId="31" fillId="0" borderId="26" xfId="0" applyFont="1" applyFill="1" applyBorder="1" applyAlignment="1">
      <alignment horizontal="center"/>
    </xf>
    <xf numFmtId="0" fontId="31" fillId="0" borderId="8" xfId="0" applyFont="1" applyFill="1" applyBorder="1" applyAlignment="1">
      <alignment horizontal="center"/>
    </xf>
    <xf numFmtId="0" fontId="46" fillId="10" borderId="22" xfId="0" applyFont="1" applyFill="1" applyBorder="1" applyAlignment="1">
      <alignment horizontal="center" vertical="top" wrapText="1"/>
    </xf>
    <xf numFmtId="0" fontId="46" fillId="10" borderId="3" xfId="0" applyFont="1" applyFill="1" applyBorder="1" applyAlignment="1">
      <alignment horizontal="center" vertical="top" wrapText="1"/>
    </xf>
    <xf numFmtId="0" fontId="47" fillId="10" borderId="4" xfId="0" applyFont="1" applyFill="1" applyBorder="1" applyAlignment="1">
      <alignment horizontal="center" vertical="top" wrapText="1"/>
    </xf>
    <xf numFmtId="0" fontId="0" fillId="0" borderId="43" xfId="0" applyBorder="1" applyAlignment="1">
      <alignment horizontal="center" wrapText="1"/>
    </xf>
    <xf numFmtId="0" fontId="31" fillId="0" borderId="22" xfId="0" applyFont="1" applyFill="1" applyBorder="1" applyAlignment="1">
      <alignment horizontal="center"/>
    </xf>
    <xf numFmtId="0" fontId="44" fillId="0" borderId="4" xfId="0" applyFont="1" applyBorder="1" applyAlignment="1">
      <alignment horizontal="center"/>
    </xf>
    <xf numFmtId="0" fontId="0" fillId="0" borderId="4" xfId="0" applyBorder="1" applyAlignment="1">
      <alignment horizontal="center" wrapText="1"/>
    </xf>
    <xf numFmtId="0" fontId="42" fillId="10" borderId="1" xfId="0" applyFont="1" applyFill="1" applyBorder="1" applyAlignment="1">
      <alignment vertical="top" wrapText="1"/>
    </xf>
    <xf numFmtId="0" fontId="0" fillId="0" borderId="68" xfId="0" applyFont="1" applyFill="1" applyBorder="1" applyAlignment="1">
      <alignment horizontal="left"/>
    </xf>
    <xf numFmtId="0" fontId="0" fillId="0" borderId="34" xfId="0" applyFont="1" applyFill="1" applyBorder="1" applyAlignment="1">
      <alignment horizontal="left"/>
    </xf>
    <xf numFmtId="0" fontId="0" fillId="0" borderId="68" xfId="0" applyBorder="1" applyAlignment="1">
      <alignment horizontal="center"/>
    </xf>
    <xf numFmtId="0" fontId="0" fillId="0" borderId="46" xfId="0" applyBorder="1" applyAlignment="1">
      <alignment horizontal="center"/>
    </xf>
    <xf numFmtId="0" fontId="13" fillId="0" borderId="1" xfId="1" applyBorder="1"/>
    <xf numFmtId="0" fontId="0" fillId="0" borderId="28" xfId="0" applyFont="1" applyFill="1" applyBorder="1" applyAlignment="1">
      <alignment horizontal="center"/>
    </xf>
    <xf numFmtId="0" fontId="9" fillId="0" borderId="26" xfId="0" applyFont="1" applyFill="1" applyBorder="1" applyAlignment="1" applyProtection="1">
      <alignment horizontal="left" vertical="distributed"/>
      <protection locked="0"/>
    </xf>
    <xf numFmtId="3" fontId="9" fillId="0" borderId="26" xfId="0" applyNumberFormat="1" applyFont="1" applyFill="1" applyBorder="1" applyAlignment="1" applyProtection="1">
      <alignment horizontal="right" vertical="distributed"/>
      <protection locked="0"/>
    </xf>
    <xf numFmtId="0" fontId="0" fillId="0" borderId="1" xfId="0" applyBorder="1" applyAlignment="1">
      <alignment horizontal="left" vertical="center"/>
    </xf>
    <xf numFmtId="0" fontId="8" fillId="0" borderId="0" xfId="0" applyFont="1" applyBorder="1" applyAlignment="1">
      <alignment horizontal="center"/>
    </xf>
    <xf numFmtId="0" fontId="8" fillId="0" borderId="0" xfId="0" applyFont="1" applyAlignment="1">
      <alignment horizontal="center"/>
    </xf>
    <xf numFmtId="0" fontId="0" fillId="0" borderId="0" xfId="0" applyAlignment="1">
      <alignment wrapText="1" shrinkToFit="1"/>
    </xf>
    <xf numFmtId="0" fontId="7" fillId="0" borderId="1" xfId="0" applyFont="1" applyBorder="1" applyAlignment="1">
      <alignment horizontal="right"/>
    </xf>
    <xf numFmtId="0" fontId="0" fillId="0" borderId="5" xfId="0" applyBorder="1" applyAlignment="1">
      <alignment horizontal="center" wrapText="1" shrinkToFit="1"/>
    </xf>
    <xf numFmtId="0" fontId="8" fillId="0" borderId="0" xfId="0" applyFont="1" applyAlignment="1">
      <alignment horizontal="center"/>
    </xf>
    <xf numFmtId="0" fontId="23" fillId="0" borderId="0" xfId="0" applyFont="1" applyAlignment="1">
      <alignment horizontal="center" vertical="top"/>
    </xf>
    <xf numFmtId="0" fontId="0" fillId="0" borderId="46" xfId="0" applyBorder="1" applyAlignment="1">
      <alignment horizontal="center"/>
    </xf>
    <xf numFmtId="0" fontId="23" fillId="0" borderId="0" xfId="0" applyFont="1" applyAlignment="1">
      <alignment horizontal="center"/>
    </xf>
    <xf numFmtId="0" fontId="0" fillId="0" borderId="0" xfId="0" applyAlignment="1">
      <alignment horizontal="center"/>
    </xf>
    <xf numFmtId="0" fontId="14" fillId="0" borderId="0" xfId="0" applyFont="1" applyFill="1" applyBorder="1" applyAlignment="1">
      <alignment horizontal="center" vertical="center" wrapText="1"/>
    </xf>
    <xf numFmtId="0" fontId="27" fillId="0" borderId="1" xfId="0" applyFont="1" applyBorder="1" applyAlignment="1" applyProtection="1">
      <alignment horizontal="left"/>
      <protection locked="0"/>
    </xf>
    <xf numFmtId="1" fontId="11" fillId="0" borderId="0" xfId="0" applyNumberFormat="1" applyFont="1" applyBorder="1" applyAlignment="1">
      <alignment horizontal="center" wrapText="1" shrinkToFit="1"/>
    </xf>
    <xf numFmtId="0" fontId="0" fillId="0" borderId="1" xfId="0" applyFont="1" applyBorder="1" applyAlignment="1">
      <alignment horizontal="right" wrapText="1"/>
    </xf>
    <xf numFmtId="0" fontId="9" fillId="0" borderId="1" xfId="0" applyFont="1" applyBorder="1" applyAlignment="1">
      <alignment horizontal="center" wrapText="1"/>
    </xf>
    <xf numFmtId="0" fontId="9" fillId="0" borderId="1" xfId="0" applyFont="1" applyBorder="1" applyAlignment="1">
      <alignment horizontal="left"/>
    </xf>
    <xf numFmtId="1" fontId="13" fillId="0" borderId="1" xfId="1" applyNumberFormat="1" applyFont="1" applyBorder="1" applyAlignment="1">
      <alignment horizontal="center" vertical="center" wrapText="1"/>
    </xf>
    <xf numFmtId="1" fontId="13" fillId="0" borderId="8" xfId="1" applyNumberFormat="1" applyFont="1" applyBorder="1" applyAlignment="1">
      <alignment horizontal="center" vertical="center" wrapText="1"/>
    </xf>
    <xf numFmtId="0" fontId="9" fillId="0" borderId="22" xfId="0" applyFont="1" applyBorder="1" applyAlignment="1">
      <alignment horizontal="center"/>
    </xf>
    <xf numFmtId="0" fontId="9" fillId="0" borderId="8" xfId="0" applyFont="1" applyBorder="1" applyAlignment="1">
      <alignment horizontal="center" wrapText="1"/>
    </xf>
    <xf numFmtId="0" fontId="14" fillId="0" borderId="0" xfId="0" applyFont="1" applyBorder="1" applyAlignment="1">
      <alignment horizontal="center" vertical="center"/>
    </xf>
    <xf numFmtId="0" fontId="43" fillId="0" borderId="1" xfId="0" applyFont="1" applyBorder="1" applyAlignment="1">
      <alignment horizontal="center" vertical="center" wrapText="1"/>
    </xf>
    <xf numFmtId="0" fontId="0" fillId="0" borderId="1" xfId="0" applyBorder="1" applyAlignment="1">
      <alignment horizontal="center" vertical="center"/>
    </xf>
    <xf numFmtId="0" fontId="39" fillId="0" borderId="32" xfId="0" applyFont="1" applyFill="1" applyBorder="1" applyAlignment="1" applyProtection="1">
      <alignment horizontal="right"/>
      <protection locked="0"/>
    </xf>
    <xf numFmtId="0" fontId="33" fillId="10" borderId="22" xfId="0" applyFont="1" applyFill="1" applyBorder="1" applyAlignment="1">
      <alignment horizontal="center" vertical="center" wrapText="1"/>
    </xf>
    <xf numFmtId="0" fontId="48" fillId="0" borderId="1" xfId="0" applyNumberFormat="1" applyFont="1" applyBorder="1" applyAlignment="1">
      <alignment horizontal="center" vertical="center"/>
    </xf>
    <xf numFmtId="0" fontId="33" fillId="10" borderId="1" xfId="0" applyFont="1" applyFill="1" applyBorder="1" applyAlignment="1">
      <alignment horizontal="center" vertical="center"/>
    </xf>
    <xf numFmtId="0" fontId="33" fillId="10" borderId="1" xfId="0" applyFont="1" applyFill="1" applyBorder="1" applyAlignment="1">
      <alignment horizontal="center" vertical="center" wrapText="1"/>
    </xf>
    <xf numFmtId="1" fontId="48" fillId="0" borderId="1" xfId="0" applyNumberFormat="1" applyFont="1" applyBorder="1" applyAlignment="1">
      <alignment horizontal="center" vertical="center"/>
    </xf>
    <xf numFmtId="1" fontId="48" fillId="0" borderId="8" xfId="0" applyNumberFormat="1" applyFont="1" applyBorder="1" applyAlignment="1">
      <alignment horizontal="center" vertical="center"/>
    </xf>
    <xf numFmtId="0" fontId="0" fillId="0" borderId="8" xfId="0" applyNumberFormat="1" applyBorder="1" applyAlignment="1">
      <alignment horizontal="center" vertical="center"/>
    </xf>
    <xf numFmtId="0" fontId="0" fillId="0" borderId="8" xfId="0" applyNumberFormat="1" applyBorder="1" applyAlignment="1">
      <alignment horizontal="center"/>
    </xf>
    <xf numFmtId="0" fontId="33" fillId="10" borderId="3" xfId="0" applyFont="1" applyFill="1" applyBorder="1" applyAlignment="1">
      <alignment horizontal="center" vertical="center" wrapText="1"/>
    </xf>
    <xf numFmtId="0" fontId="48" fillId="0" borderId="4" xfId="0" applyNumberFormat="1" applyFont="1" applyBorder="1" applyAlignment="1">
      <alignment horizontal="center" vertical="center"/>
    </xf>
    <xf numFmtId="0" fontId="33" fillId="10" borderId="4" xfId="0" applyFont="1" applyFill="1" applyBorder="1" applyAlignment="1">
      <alignment horizontal="center" vertical="center" wrapText="1"/>
    </xf>
    <xf numFmtId="1" fontId="48" fillId="0" borderId="4" xfId="0" applyNumberFormat="1" applyFont="1" applyBorder="1" applyAlignment="1">
      <alignment horizontal="center" vertical="center"/>
    </xf>
    <xf numFmtId="0" fontId="33" fillId="10" borderId="4" xfId="0" applyFont="1" applyFill="1" applyBorder="1" applyAlignment="1">
      <alignment horizontal="center" wrapText="1"/>
    </xf>
    <xf numFmtId="0" fontId="0" fillId="0" borderId="5" xfId="0" applyNumberFormat="1" applyBorder="1" applyAlignment="1">
      <alignment horizontal="center"/>
    </xf>
    <xf numFmtId="1" fontId="48" fillId="0" borderId="0" xfId="0" applyNumberFormat="1" applyFont="1" applyBorder="1"/>
    <xf numFmtId="0" fontId="31" fillId="0" borderId="22" xfId="0" applyFont="1" applyBorder="1" applyAlignment="1">
      <alignment horizontal="center"/>
    </xf>
    <xf numFmtId="0" fontId="31" fillId="0" borderId="8" xfId="0" applyFont="1" applyBorder="1" applyAlignment="1">
      <alignment horizontal="center"/>
    </xf>
    <xf numFmtId="0" fontId="2" fillId="0" borderId="4" xfId="0" applyFont="1" applyBorder="1" applyAlignment="1">
      <alignment horizontal="center" vertical="top" wrapText="1"/>
    </xf>
    <xf numFmtId="0" fontId="0" fillId="0" borderId="4" xfId="0" applyFont="1" applyBorder="1" applyAlignment="1">
      <alignment horizontal="center"/>
    </xf>
    <xf numFmtId="0" fontId="31" fillId="0" borderId="4" xfId="0" applyFont="1" applyBorder="1" applyAlignment="1">
      <alignment horizontal="center" vertical="top" wrapText="1"/>
    </xf>
    <xf numFmtId="0" fontId="31" fillId="0" borderId="5" xfId="0" applyFont="1" applyBorder="1" applyAlignment="1">
      <alignment horizontal="center" vertical="top" wrapText="1"/>
    </xf>
    <xf numFmtId="0" fontId="49" fillId="0" borderId="1" xfId="0" applyFont="1" applyFill="1" applyBorder="1" applyAlignment="1">
      <alignment horizontal="left"/>
    </xf>
    <xf numFmtId="14" fontId="25" fillId="0" borderId="1" xfId="0" applyNumberFormat="1" applyFont="1" applyFill="1" applyBorder="1" applyAlignment="1">
      <alignment horizontal="center"/>
    </xf>
    <xf numFmtId="0" fontId="8" fillId="0" borderId="0" xfId="0" applyFont="1" applyBorder="1" applyAlignment="1">
      <alignment horizontal="center"/>
    </xf>
    <xf numFmtId="0" fontId="6" fillId="0" borderId="0" xfId="0" applyFont="1" applyAlignment="1">
      <alignment horizontal="center"/>
    </xf>
    <xf numFmtId="0" fontId="7" fillId="0" borderId="0" xfId="0" applyFont="1" applyFill="1" applyBorder="1" applyAlignment="1">
      <alignment horizontal="center"/>
    </xf>
    <xf numFmtId="0" fontId="7" fillId="0" borderId="4" xfId="0" applyFont="1" applyBorder="1" applyAlignment="1">
      <alignment horizontal="center"/>
    </xf>
    <xf numFmtId="0" fontId="13" fillId="0" borderId="1" xfId="1" applyBorder="1" applyAlignment="1">
      <alignment horizontal="center" vertical="center"/>
    </xf>
    <xf numFmtId="0" fontId="13" fillId="0" borderId="8" xfId="1" applyBorder="1" applyAlignment="1">
      <alignment horizontal="center" vertical="center"/>
    </xf>
    <xf numFmtId="0" fontId="8" fillId="0" borderId="0" xfId="0" applyFont="1" applyBorder="1" applyAlignment="1">
      <alignment horizontal="center"/>
    </xf>
    <xf numFmtId="1" fontId="13" fillId="0" borderId="1" xfId="1" applyNumberFormat="1" applyBorder="1" applyAlignment="1">
      <alignment horizontal="center" vertical="center" wrapText="1"/>
    </xf>
    <xf numFmtId="1" fontId="13" fillId="0" borderId="8" xfId="1" applyNumberFormat="1" applyBorder="1" applyAlignment="1">
      <alignment horizontal="center" vertical="center" wrapText="1"/>
    </xf>
    <xf numFmtId="0" fontId="8" fillId="0" borderId="0" xfId="0" applyFont="1" applyAlignment="1">
      <alignment horizontal="center"/>
    </xf>
    <xf numFmtId="0" fontId="7" fillId="0" borderId="1" xfId="0" applyFont="1" applyBorder="1" applyAlignment="1">
      <alignment horizontal="center"/>
    </xf>
    <xf numFmtId="0" fontId="7" fillId="0" borderId="1" xfId="0" applyFont="1" applyBorder="1" applyAlignment="1">
      <alignment horizontal="center" wrapText="1"/>
    </xf>
    <xf numFmtId="0" fontId="0" fillId="0" borderId="1" xfId="0" applyBorder="1" applyAlignment="1">
      <alignment horizontal="center"/>
    </xf>
    <xf numFmtId="0" fontId="0" fillId="0" borderId="1" xfId="0" applyFont="1" applyFill="1" applyBorder="1" applyAlignment="1">
      <alignment horizontal="center"/>
    </xf>
    <xf numFmtId="0" fontId="0" fillId="0" borderId="0" xfId="0" applyAlignment="1">
      <alignment horizontal="center"/>
    </xf>
    <xf numFmtId="0" fontId="7" fillId="0" borderId="1" xfId="0" applyFont="1" applyFill="1" applyBorder="1"/>
    <xf numFmtId="3" fontId="8" fillId="0" borderId="1" xfId="0" applyNumberFormat="1" applyFont="1" applyFill="1" applyBorder="1" applyAlignment="1">
      <alignment horizontal="right"/>
    </xf>
    <xf numFmtId="0" fontId="7" fillId="0" borderId="62" xfId="0" applyFont="1" applyBorder="1" applyAlignment="1">
      <alignment horizontal="center" wrapText="1"/>
    </xf>
    <xf numFmtId="0" fontId="0" fillId="0" borderId="42" xfId="0" applyBorder="1"/>
    <xf numFmtId="0" fontId="8" fillId="0" borderId="1" xfId="0" applyFont="1" applyBorder="1"/>
    <xf numFmtId="3" fontId="8" fillId="0" borderId="1" xfId="0" applyNumberFormat="1" applyFont="1" applyBorder="1" applyAlignment="1">
      <alignment horizontal="right"/>
    </xf>
    <xf numFmtId="0" fontId="7" fillId="0" borderId="0" xfId="0" applyFont="1" applyAlignment="1">
      <alignment horizontal="center" vertical="center"/>
    </xf>
    <xf numFmtId="0" fontId="9" fillId="0" borderId="0" xfId="0" applyFont="1" applyBorder="1"/>
    <xf numFmtId="0" fontId="39" fillId="0" borderId="72" xfId="0" applyFont="1" applyFill="1" applyBorder="1" applyAlignment="1" applyProtection="1">
      <protection locked="0"/>
    </xf>
    <xf numFmtId="0" fontId="39" fillId="0" borderId="32" xfId="0" applyFont="1" applyFill="1" applyBorder="1" applyAlignment="1" applyProtection="1">
      <protection locked="0"/>
    </xf>
    <xf numFmtId="0" fontId="41" fillId="8" borderId="33" xfId="0" applyFont="1" applyFill="1" applyBorder="1" applyAlignment="1" applyProtection="1">
      <alignment horizontal="center" vertical="center"/>
      <protection locked="0"/>
    </xf>
    <xf numFmtId="0" fontId="51" fillId="8" borderId="1" xfId="0" applyFont="1" applyFill="1" applyBorder="1" applyAlignment="1" applyProtection="1">
      <alignment horizontal="center" vertical="center" wrapText="1"/>
      <protection locked="0"/>
    </xf>
    <xf numFmtId="0" fontId="51" fillId="8" borderId="1" xfId="0" applyFont="1" applyFill="1" applyBorder="1" applyAlignment="1" applyProtection="1">
      <alignment horizontal="center" vertical="center"/>
      <protection locked="0"/>
    </xf>
    <xf numFmtId="49" fontId="39" fillId="0" borderId="11" xfId="0" applyNumberFormat="1" applyFont="1" applyFill="1" applyBorder="1" applyAlignment="1" applyProtection="1">
      <alignment horizontal="right"/>
      <protection locked="0"/>
    </xf>
    <xf numFmtId="0" fontId="39" fillId="0" borderId="11" xfId="0" applyNumberFormat="1" applyFont="1" applyFill="1" applyBorder="1" applyAlignment="1" applyProtection="1">
      <alignment horizontal="right"/>
      <protection locked="0"/>
    </xf>
    <xf numFmtId="49" fontId="50" fillId="0" borderId="11" xfId="0" applyNumberFormat="1" applyFont="1" applyFill="1" applyBorder="1" applyAlignment="1">
      <alignment horizontal="right"/>
    </xf>
    <xf numFmtId="14" fontId="50" fillId="0" borderId="11" xfId="0" applyNumberFormat="1" applyFont="1" applyFill="1" applyBorder="1" applyAlignment="1">
      <alignment horizontal="right"/>
    </xf>
    <xf numFmtId="0" fontId="50" fillId="0" borderId="11" xfId="0" applyNumberFormat="1" applyFont="1" applyFill="1" applyBorder="1" applyAlignment="1">
      <alignment horizontal="right"/>
    </xf>
    <xf numFmtId="1" fontId="39" fillId="0" borderId="11" xfId="0" applyNumberFormat="1" applyFont="1" applyFill="1" applyBorder="1" applyAlignment="1" applyProtection="1">
      <alignment horizontal="right"/>
      <protection locked="0"/>
    </xf>
    <xf numFmtId="0" fontId="13" fillId="0" borderId="11" xfId="1" applyBorder="1" applyAlignment="1" applyProtection="1">
      <alignment horizontal="left"/>
      <protection locked="0"/>
    </xf>
    <xf numFmtId="0" fontId="30" fillId="0" borderId="1" xfId="0" applyFont="1" applyBorder="1" applyAlignment="1">
      <alignment horizontal="center" vertical="center"/>
    </xf>
    <xf numFmtId="0" fontId="9" fillId="0" borderId="1" xfId="0" applyNumberFormat="1" applyFont="1" applyFill="1" applyBorder="1" applyAlignment="1" applyProtection="1">
      <alignment horizontal="center" wrapText="1"/>
    </xf>
    <xf numFmtId="0" fontId="30" fillId="0" borderId="9" xfId="0" applyFont="1" applyFill="1" applyBorder="1" applyAlignment="1">
      <alignment horizontal="center" vertical="center"/>
    </xf>
    <xf numFmtId="0" fontId="52" fillId="0" borderId="1" xfId="0" applyFont="1" applyFill="1" applyBorder="1" applyAlignment="1">
      <alignment horizontal="center"/>
    </xf>
    <xf numFmtId="0" fontId="53" fillId="10" borderId="1" xfId="0" applyFont="1" applyFill="1" applyBorder="1" applyAlignment="1">
      <alignment horizontal="center" vertical="center" wrapText="1"/>
    </xf>
    <xf numFmtId="0" fontId="53" fillId="10" borderId="1" xfId="0" applyFont="1" applyFill="1" applyBorder="1" applyAlignment="1">
      <alignment horizontal="center" wrapText="1"/>
    </xf>
    <xf numFmtId="0" fontId="9" fillId="0" borderId="2"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wrapText="1"/>
    </xf>
    <xf numFmtId="0" fontId="54" fillId="0" borderId="1" xfId="0" applyFont="1" applyFill="1" applyBorder="1" applyAlignment="1">
      <alignment horizontal="center"/>
    </xf>
    <xf numFmtId="0" fontId="55" fillId="0" borderId="1" xfId="0" applyFont="1" applyFill="1" applyBorder="1" applyAlignment="1">
      <alignment horizontal="center" vertical="center"/>
    </xf>
    <xf numFmtId="0" fontId="55" fillId="0" borderId="1" xfId="0" applyFont="1" applyFill="1" applyBorder="1" applyAlignment="1">
      <alignment horizontal="center"/>
    </xf>
    <xf numFmtId="0" fontId="31" fillId="0" borderId="1" xfId="0" applyFont="1" applyBorder="1" applyAlignment="1">
      <alignment horizontal="center" vertical="center" wrapText="1"/>
    </xf>
    <xf numFmtId="0" fontId="7" fillId="0" borderId="2" xfId="0" applyFont="1" applyBorder="1" applyAlignment="1">
      <alignment horizontal="center"/>
    </xf>
    <xf numFmtId="0" fontId="7" fillId="0" borderId="2" xfId="0" applyFont="1" applyBorder="1" applyAlignment="1">
      <alignment horizontal="center" wrapText="1"/>
    </xf>
    <xf numFmtId="0" fontId="7" fillId="0" borderId="51" xfId="0" applyFont="1" applyBorder="1" applyAlignment="1">
      <alignment horizontal="center" wrapText="1"/>
    </xf>
    <xf numFmtId="0" fontId="0" fillId="0" borderId="1" xfId="0" applyBorder="1" applyAlignment="1">
      <alignment horizontal="center"/>
    </xf>
    <xf numFmtId="0" fontId="8" fillId="0" borderId="0" xfId="0" applyFont="1" applyAlignment="1">
      <alignment horizontal="center"/>
    </xf>
    <xf numFmtId="0" fontId="7" fillId="0" borderId="0" xfId="0" applyFont="1" applyFill="1" applyBorder="1" applyAlignment="1">
      <alignment horizontal="center"/>
    </xf>
    <xf numFmtId="0" fontId="13" fillId="0" borderId="25" xfId="1" applyFill="1" applyBorder="1" applyAlignment="1">
      <alignment horizontal="center" vertical="center" wrapText="1"/>
    </xf>
    <xf numFmtId="0" fontId="7" fillId="0" borderId="4" xfId="0" applyFont="1" applyBorder="1" applyAlignment="1">
      <alignment horizontal="center"/>
    </xf>
    <xf numFmtId="0" fontId="13" fillId="0" borderId="26" xfId="1" applyFill="1" applyBorder="1" applyAlignment="1">
      <alignment horizontal="center" vertical="center" wrapText="1"/>
    </xf>
    <xf numFmtId="0" fontId="0" fillId="0" borderId="0" xfId="0" applyBorder="1" applyAlignment="1">
      <alignment horizontal="center" wrapText="1" shrinkToFit="1"/>
    </xf>
    <xf numFmtId="0" fontId="0" fillId="0" borderId="4" xfId="0" applyBorder="1" applyAlignment="1">
      <alignment horizontal="center" wrapText="1" shrinkToFit="1"/>
    </xf>
    <xf numFmtId="0" fontId="30" fillId="0" borderId="1" xfId="0" applyFont="1" applyBorder="1"/>
    <xf numFmtId="0" fontId="8" fillId="0" borderId="0" xfId="0" applyFont="1"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7" fillId="0" borderId="51" xfId="0" applyFont="1" applyFill="1" applyBorder="1" applyAlignment="1">
      <alignment horizontal="center" wrapText="1"/>
    </xf>
    <xf numFmtId="0" fontId="9" fillId="0" borderId="26" xfId="2" applyNumberFormat="1" applyFont="1" applyBorder="1" applyAlignment="1"/>
    <xf numFmtId="14" fontId="9" fillId="0" borderId="26" xfId="0" applyNumberFormat="1" applyFont="1" applyFill="1" applyBorder="1" applyAlignment="1">
      <alignment horizontal="right" wrapText="1"/>
    </xf>
    <xf numFmtId="3" fontId="27" fillId="0" borderId="26" xfId="0" applyNumberFormat="1" applyFont="1" applyBorder="1" applyAlignment="1" applyProtection="1">
      <alignment horizontal="right"/>
      <protection locked="0"/>
    </xf>
    <xf numFmtId="0" fontId="30" fillId="0" borderId="1" xfId="0" applyFont="1" applyBorder="1" applyAlignment="1">
      <alignment horizontal="left"/>
    </xf>
    <xf numFmtId="0" fontId="33" fillId="10" borderId="0" xfId="0" applyFont="1" applyFill="1" applyBorder="1" applyAlignment="1">
      <alignment horizontal="center" vertical="center" wrapText="1"/>
    </xf>
    <xf numFmtId="0" fontId="33" fillId="10" borderId="0" xfId="0" applyFont="1" applyFill="1" applyBorder="1" applyAlignment="1">
      <alignment horizontal="center" wrapText="1"/>
    </xf>
    <xf numFmtId="0" fontId="31" fillId="0" borderId="0" xfId="0" applyFont="1" applyFill="1" applyBorder="1" applyAlignment="1">
      <alignment horizontal="center"/>
    </xf>
    <xf numFmtId="0" fontId="0" fillId="0" borderId="26" xfId="0" applyFont="1" applyBorder="1" applyAlignment="1">
      <alignment horizontal="left"/>
    </xf>
    <xf numFmtId="0" fontId="13" fillId="0" borderId="26" xfId="1" applyBorder="1" applyAlignment="1">
      <alignment horizontal="left"/>
    </xf>
    <xf numFmtId="1" fontId="13" fillId="0" borderId="1" xfId="1" applyNumberFormat="1" applyBorder="1" applyAlignment="1">
      <alignment horizontal="center" vertical="center" wrapText="1"/>
    </xf>
    <xf numFmtId="1" fontId="13" fillId="0" borderId="8" xfId="1" applyNumberFormat="1" applyBorder="1" applyAlignment="1">
      <alignment horizontal="center" vertical="center" wrapText="1"/>
    </xf>
    <xf numFmtId="0" fontId="0" fillId="0" borderId="1" xfId="0" applyBorder="1" applyAlignment="1">
      <alignment horizontal="center"/>
    </xf>
    <xf numFmtId="0" fontId="0" fillId="0" borderId="0" xfId="0" applyBorder="1" applyAlignment="1">
      <alignment horizontal="center"/>
    </xf>
    <xf numFmtId="0" fontId="43" fillId="0" borderId="1" xfId="0" applyFont="1" applyFill="1" applyBorder="1" applyAlignment="1">
      <alignment horizontal="center"/>
    </xf>
    <xf numFmtId="0" fontId="0" fillId="0" borderId="1" xfId="0" applyFont="1" applyBorder="1"/>
    <xf numFmtId="0" fontId="9" fillId="0" borderId="1" xfId="0" applyFont="1" applyFill="1" applyBorder="1" applyAlignment="1" applyProtection="1">
      <alignment horizontal="center"/>
      <protection locked="0"/>
    </xf>
    <xf numFmtId="0" fontId="13" fillId="0" borderId="1" xfId="1" applyFill="1" applyBorder="1" applyAlignment="1" applyProtection="1">
      <alignment wrapText="1"/>
      <protection locked="0"/>
    </xf>
    <xf numFmtId="0" fontId="9" fillId="0" borderId="0" xfId="0" applyFont="1" applyFill="1" applyBorder="1" applyAlignment="1" applyProtection="1">
      <alignment horizontal="right"/>
      <protection locked="0"/>
    </xf>
    <xf numFmtId="0" fontId="0" fillId="0" borderId="0" xfId="0" applyFont="1"/>
    <xf numFmtId="0" fontId="56" fillId="0" borderId="1" xfId="0" applyFont="1" applyBorder="1" applyAlignment="1">
      <alignment horizontal="center" vertical="center" wrapText="1"/>
    </xf>
    <xf numFmtId="0" fontId="56" fillId="0" borderId="1" xfId="0" applyFont="1" applyBorder="1" applyAlignment="1">
      <alignment horizontal="center" vertical="center"/>
    </xf>
    <xf numFmtId="0" fontId="0" fillId="0" borderId="1" xfId="0" applyFont="1" applyFill="1" applyBorder="1" applyAlignment="1">
      <alignment horizontal="center" vertical="center" wrapText="1"/>
    </xf>
    <xf numFmtId="0" fontId="8" fillId="0" borderId="0" xfId="0" applyFont="1" applyAlignment="1">
      <alignment horizontal="center"/>
    </xf>
    <xf numFmtId="0" fontId="7" fillId="0" borderId="1" xfId="0" applyFont="1" applyBorder="1" applyAlignment="1">
      <alignment horizontal="center"/>
    </xf>
    <xf numFmtId="0" fontId="7" fillId="0" borderId="2" xfId="0" applyFont="1" applyBorder="1" applyAlignment="1">
      <alignment horizontal="center" wrapText="1"/>
    </xf>
    <xf numFmtId="0" fontId="7" fillId="0" borderId="51" xfId="0" applyFont="1" applyBorder="1" applyAlignment="1">
      <alignment horizontal="center" wrapText="1"/>
    </xf>
    <xf numFmtId="0" fontId="13" fillId="0" borderId="9" xfId="1" applyFill="1" applyBorder="1" applyAlignment="1">
      <alignment horizontal="center" vertical="center" wrapText="1"/>
    </xf>
    <xf numFmtId="0" fontId="0" fillId="0" borderId="10" xfId="0" applyFill="1" applyBorder="1" applyAlignment="1">
      <alignment horizontal="center" vertical="center" wrapText="1"/>
    </xf>
    <xf numFmtId="0" fontId="0" fillId="0" borderId="46" xfId="0" applyBorder="1" applyAlignment="1">
      <alignment horizontal="center"/>
    </xf>
    <xf numFmtId="0" fontId="0" fillId="0" borderId="41" xfId="0" applyBorder="1" applyAlignment="1">
      <alignment horizontal="center"/>
    </xf>
    <xf numFmtId="0" fontId="0" fillId="0" borderId="0" xfId="0" applyAlignment="1">
      <alignment wrapText="1"/>
    </xf>
    <xf numFmtId="0" fontId="0" fillId="0" borderId="1" xfId="0" applyBorder="1" applyAlignment="1">
      <alignment horizontal="center"/>
    </xf>
    <xf numFmtId="0" fontId="31" fillId="0" borderId="1" xfId="0" applyFont="1" applyFill="1" applyBorder="1" applyAlignment="1">
      <alignment horizontal="center"/>
    </xf>
    <xf numFmtId="0" fontId="43" fillId="0" borderId="26" xfId="0" applyFont="1" applyFill="1" applyBorder="1" applyAlignment="1">
      <alignment horizontal="center"/>
    </xf>
    <xf numFmtId="0" fontId="42" fillId="0" borderId="1" xfId="0" applyFont="1" applyBorder="1" applyAlignment="1">
      <alignment horizontal="left" vertical="center"/>
    </xf>
    <xf numFmtId="0" fontId="0" fillId="0" borderId="1"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ont="1" applyFill="1" applyBorder="1" applyAlignment="1">
      <alignment horizontal="left" vertical="center"/>
    </xf>
    <xf numFmtId="0" fontId="43" fillId="0" borderId="1" xfId="0" applyFont="1" applyFill="1" applyBorder="1" applyAlignment="1">
      <alignment horizontal="center" vertical="center"/>
    </xf>
    <xf numFmtId="0" fontId="33" fillId="10" borderId="34" xfId="0" applyFont="1" applyFill="1" applyBorder="1" applyAlignment="1">
      <alignment horizontal="center" vertical="center" wrapText="1"/>
    </xf>
    <xf numFmtId="0" fontId="42" fillId="0" borderId="1" xfId="0" applyFont="1" applyBorder="1"/>
    <xf numFmtId="0" fontId="33" fillId="10" borderId="46" xfId="0" applyFont="1" applyFill="1" applyBorder="1" applyAlignment="1">
      <alignment horizontal="center" vertical="center" wrapText="1"/>
    </xf>
    <xf numFmtId="0" fontId="42" fillId="0" borderId="1" xfId="0" applyFont="1" applyBorder="1" applyAlignment="1">
      <alignment horizontal="center" vertical="center"/>
    </xf>
    <xf numFmtId="0" fontId="47" fillId="0" borderId="1" xfId="0" applyFont="1" applyBorder="1" applyAlignment="1">
      <alignment horizontal="center" vertical="center"/>
    </xf>
    <xf numFmtId="0" fontId="33" fillId="10" borderId="68" xfId="0" applyFont="1" applyFill="1" applyBorder="1" applyAlignment="1">
      <alignment horizontal="center" vertical="center" wrapText="1"/>
    </xf>
    <xf numFmtId="0" fontId="42" fillId="0" borderId="2" xfId="0" applyFont="1" applyBorder="1" applyAlignment="1">
      <alignment horizontal="center" vertical="center"/>
    </xf>
    <xf numFmtId="0" fontId="42" fillId="0" borderId="0" xfId="0" applyFont="1" applyBorder="1" applyAlignment="1">
      <alignment horizontal="center" vertical="center"/>
    </xf>
    <xf numFmtId="0" fontId="47" fillId="0" borderId="0" xfId="0" applyFont="1" applyBorder="1" applyAlignment="1">
      <alignment horizontal="center" vertical="center"/>
    </xf>
    <xf numFmtId="0" fontId="0" fillId="0" borderId="2" xfId="0" applyFont="1" applyBorder="1" applyAlignment="1">
      <alignment horizontal="center"/>
    </xf>
    <xf numFmtId="0" fontId="47" fillId="0" borderId="26" xfId="0" applyFont="1" applyBorder="1" applyAlignment="1">
      <alignment horizontal="center" vertical="center"/>
    </xf>
    <xf numFmtId="0" fontId="46" fillId="0" borderId="1" xfId="0" applyFont="1" applyBorder="1" applyAlignment="1">
      <alignment horizontal="center" vertical="center"/>
    </xf>
    <xf numFmtId="0" fontId="47" fillId="0" borderId="34" xfId="0" applyFont="1" applyBorder="1" applyAlignment="1">
      <alignment horizontal="center" vertical="center"/>
    </xf>
    <xf numFmtId="0" fontId="46" fillId="0" borderId="46" xfId="0" applyFont="1" applyBorder="1" applyAlignment="1">
      <alignment horizontal="center" vertical="center"/>
    </xf>
    <xf numFmtId="0" fontId="7" fillId="0" borderId="16" xfId="0" applyFont="1" applyFill="1" applyBorder="1" applyAlignment="1">
      <alignment horizontal="center"/>
    </xf>
    <xf numFmtId="0" fontId="7" fillId="0" borderId="12" xfId="0" applyFont="1" applyFill="1" applyBorder="1" applyAlignment="1"/>
    <xf numFmtId="14" fontId="8" fillId="0" borderId="12" xfId="0" applyNumberFormat="1" applyFont="1" applyFill="1" applyBorder="1" applyAlignment="1"/>
    <xf numFmtId="0" fontId="7" fillId="0" borderId="12"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2" xfId="0" applyFont="1" applyBorder="1" applyAlignment="1">
      <alignment horizontal="center" wrapText="1"/>
    </xf>
    <xf numFmtId="0" fontId="7" fillId="0" borderId="51" xfId="0" applyFont="1" applyBorder="1" applyAlignment="1">
      <alignment horizontal="center" wrapText="1"/>
    </xf>
    <xf numFmtId="0" fontId="0" fillId="0" borderId="23" xfId="0" applyFont="1" applyBorder="1" applyAlignment="1">
      <alignment horizontal="center"/>
    </xf>
    <xf numFmtId="0" fontId="0" fillId="0" borderId="2" xfId="0" applyFont="1" applyBorder="1" applyAlignment="1">
      <alignment horizontal="center" wrapText="1"/>
    </xf>
    <xf numFmtId="0" fontId="0" fillId="0" borderId="2" xfId="0" applyFont="1" applyBorder="1"/>
    <xf numFmtId="0" fontId="0" fillId="0" borderId="22" xfId="0" applyFont="1" applyBorder="1" applyAlignment="1">
      <alignment horizontal="center"/>
    </xf>
    <xf numFmtId="0" fontId="0" fillId="0" borderId="1" xfId="0" applyFont="1" applyBorder="1" applyAlignment="1" applyProtection="1">
      <protection locked="0"/>
    </xf>
    <xf numFmtId="14" fontId="11" fillId="0" borderId="1" xfId="0" applyNumberFormat="1" applyFont="1" applyBorder="1" applyAlignment="1"/>
    <xf numFmtId="0" fontId="0" fillId="0" borderId="1" xfId="0" applyFill="1" applyBorder="1" applyAlignment="1">
      <alignment horizontal="center"/>
    </xf>
    <xf numFmtId="0" fontId="0" fillId="0" borderId="46" xfId="0" applyFont="1" applyFill="1" applyBorder="1" applyAlignment="1">
      <alignment horizontal="center" vertical="center" wrapText="1"/>
    </xf>
    <xf numFmtId="0" fontId="27" fillId="0" borderId="34" xfId="0" applyFont="1" applyBorder="1" applyAlignment="1">
      <alignment horizontal="center" vertical="center"/>
    </xf>
    <xf numFmtId="0" fontId="1" fillId="0" borderId="1" xfId="0" applyFont="1" applyBorder="1" applyAlignment="1">
      <alignment horizontal="left"/>
    </xf>
    <xf numFmtId="0" fontId="27" fillId="0" borderId="1" xfId="0" applyFont="1" applyBorder="1" applyAlignment="1">
      <alignment horizontal="left"/>
    </xf>
    <xf numFmtId="0" fontId="1" fillId="0" borderId="1" xfId="0" applyFont="1" applyFill="1" applyBorder="1" applyAlignment="1">
      <alignment horizontal="left"/>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Fill="1" applyBorder="1" applyAlignment="1">
      <alignment horizontal="center" vertical="center" wrapText="1"/>
    </xf>
    <xf numFmtId="0" fontId="27" fillId="0" borderId="1" xfId="0" applyFont="1" applyBorder="1"/>
    <xf numFmtId="0" fontId="27" fillId="0" borderId="1" xfId="0" applyFont="1" applyFill="1" applyBorder="1"/>
    <xf numFmtId="3" fontId="9" fillId="0" borderId="45" xfId="0" applyNumberFormat="1" applyFont="1" applyFill="1" applyBorder="1" applyAlignment="1" applyProtection="1">
      <alignment horizontal="right"/>
      <protection locked="0"/>
    </xf>
    <xf numFmtId="0" fontId="7" fillId="0" borderId="1" xfId="0" applyFont="1" applyBorder="1" applyAlignment="1">
      <alignment horizontal="center"/>
    </xf>
    <xf numFmtId="0" fontId="7" fillId="0" borderId="2" xfId="0" applyFont="1" applyBorder="1" applyAlignment="1">
      <alignment horizontal="center"/>
    </xf>
    <xf numFmtId="0" fontId="7" fillId="0" borderId="2" xfId="0" applyFont="1" applyBorder="1" applyAlignment="1">
      <alignment horizontal="center" wrapText="1"/>
    </xf>
    <xf numFmtId="0" fontId="27" fillId="0" borderId="11" xfId="0" applyFont="1" applyFill="1" applyBorder="1" applyAlignment="1" applyProtection="1">
      <alignment horizontal="left" wrapText="1"/>
      <protection locked="0"/>
    </xf>
    <xf numFmtId="167" fontId="27" fillId="0" borderId="11" xfId="0" applyNumberFormat="1" applyFont="1" applyFill="1" applyBorder="1" applyAlignment="1" applyProtection="1">
      <alignment horizontal="right"/>
      <protection locked="0"/>
    </xf>
    <xf numFmtId="14" fontId="11" fillId="0" borderId="0" xfId="0" applyNumberFormat="1" applyFont="1" applyBorder="1" applyAlignment="1">
      <alignment horizontal="right" wrapText="1"/>
    </xf>
    <xf numFmtId="0" fontId="0" fillId="0" borderId="0" xfId="0" applyBorder="1" applyAlignment="1" applyProtection="1">
      <protection locked="0"/>
    </xf>
    <xf numFmtId="3" fontId="9" fillId="0" borderId="0" xfId="0" applyNumberFormat="1" applyFont="1" applyBorder="1" applyAlignment="1" applyProtection="1">
      <alignment horizontal="right"/>
      <protection locked="0"/>
    </xf>
    <xf numFmtId="0" fontId="13" fillId="0" borderId="0" xfId="1" applyBorder="1" applyAlignment="1">
      <alignment horizontal="center" vertical="center" wrapText="1" shrinkToFit="1"/>
    </xf>
    <xf numFmtId="0" fontId="1" fillId="0" borderId="11" xfId="0" applyFont="1" applyFill="1" applyBorder="1" applyAlignment="1">
      <alignment horizontal="left"/>
    </xf>
    <xf numFmtId="0" fontId="1" fillId="0" borderId="11" xfId="0" applyFont="1" applyBorder="1" applyAlignment="1">
      <alignment horizontal="left"/>
    </xf>
    <xf numFmtId="0" fontId="27" fillId="0" borderId="11" xfId="0" applyFont="1" applyBorder="1" applyAlignment="1">
      <alignment horizontal="left"/>
    </xf>
    <xf numFmtId="0" fontId="8" fillId="0" borderId="0" xfId="0" applyFont="1" applyBorder="1" applyAlignment="1">
      <alignment horizontal="center"/>
    </xf>
    <xf numFmtId="0" fontId="23" fillId="0" borderId="0" xfId="0" applyFont="1" applyAlignment="1">
      <alignment horizontal="center"/>
    </xf>
    <xf numFmtId="0" fontId="8" fillId="0" borderId="0" xfId="0" applyFont="1" applyAlignment="1">
      <alignment horizontal="center"/>
    </xf>
    <xf numFmtId="0" fontId="0" fillId="0" borderId="1" xfId="0" applyBorder="1"/>
    <xf numFmtId="0" fontId="0" fillId="0" borderId="0" xfId="0" applyBorder="1" applyAlignment="1">
      <alignment horizontal="center"/>
    </xf>
    <xf numFmtId="0" fontId="59" fillId="11" borderId="19" xfId="0" applyFont="1" applyFill="1" applyBorder="1" applyAlignment="1" applyProtection="1">
      <alignment horizontal="center" vertical="center"/>
    </xf>
    <xf numFmtId="0" fontId="59" fillId="11" borderId="20" xfId="0" applyFont="1" applyFill="1" applyBorder="1" applyAlignment="1" applyProtection="1">
      <alignment horizontal="center" vertical="center"/>
    </xf>
    <xf numFmtId="168" fontId="59" fillId="11" borderId="20" xfId="0" applyNumberFormat="1" applyFont="1" applyFill="1" applyBorder="1" applyAlignment="1" applyProtection="1">
      <alignment horizontal="center" vertical="center"/>
    </xf>
    <xf numFmtId="0" fontId="23" fillId="0" borderId="21" xfId="0" applyFont="1" applyBorder="1" applyAlignment="1">
      <alignment horizontal="center" vertical="center" wrapText="1"/>
    </xf>
    <xf numFmtId="0" fontId="60" fillId="11" borderId="22" xfId="0" applyFont="1" applyFill="1" applyBorder="1" applyAlignment="1" applyProtection="1">
      <alignment horizontal="center" vertical="center"/>
    </xf>
    <xf numFmtId="0" fontId="60" fillId="11" borderId="1" xfId="0" applyFont="1" applyFill="1" applyBorder="1" applyAlignment="1" applyProtection="1">
      <alignment horizontal="left" vertical="center"/>
    </xf>
    <xf numFmtId="169" fontId="60" fillId="11" borderId="1" xfId="0" applyNumberFormat="1" applyFont="1" applyFill="1" applyBorder="1" applyAlignment="1" applyProtection="1">
      <alignment horizontal="center" vertical="center"/>
      <protection locked="0"/>
    </xf>
    <xf numFmtId="0" fontId="0" fillId="0" borderId="8" xfId="0" applyBorder="1" applyAlignment="1">
      <alignment horizontal="center" vertical="center"/>
    </xf>
    <xf numFmtId="0" fontId="60" fillId="11" borderId="3" xfId="0" applyFont="1" applyFill="1" applyBorder="1" applyAlignment="1" applyProtection="1">
      <alignment horizontal="center" vertical="center"/>
    </xf>
    <xf numFmtId="0" fontId="60" fillId="11" borderId="4" xfId="0" applyFont="1" applyFill="1" applyBorder="1" applyAlignment="1" applyProtection="1">
      <alignment horizontal="left" vertical="center"/>
    </xf>
    <xf numFmtId="169" fontId="60" fillId="11" borderId="4" xfId="0" applyNumberFormat="1" applyFont="1" applyFill="1" applyBorder="1" applyAlignment="1" applyProtection="1">
      <alignment horizontal="center" vertical="center"/>
      <protection locked="0"/>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0" fillId="0" borderId="22" xfId="0" applyBorder="1" applyAlignment="1">
      <alignment horizontal="center" vertical="center"/>
    </xf>
    <xf numFmtId="0" fontId="56" fillId="0" borderId="8" xfId="0" applyFon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left" vertical="center"/>
    </xf>
    <xf numFmtId="0" fontId="56" fillId="0" borderId="4" xfId="0" applyFont="1" applyBorder="1" applyAlignment="1">
      <alignment horizontal="center" vertical="center"/>
    </xf>
    <xf numFmtId="0" fontId="56" fillId="0" borderId="5" xfId="0" applyFont="1" applyBorder="1" applyAlignment="1">
      <alignment horizontal="center" vertical="center"/>
    </xf>
    <xf numFmtId="0" fontId="61" fillId="0" borderId="1" xfId="0" applyFont="1" applyBorder="1" applyAlignment="1">
      <alignment horizontal="left" vertical="center"/>
    </xf>
    <xf numFmtId="0" fontId="61" fillId="0" borderId="1" xfId="0" applyFont="1" applyBorder="1" applyAlignment="1">
      <alignment horizontal="left" vertical="center" wrapText="1"/>
    </xf>
    <xf numFmtId="0" fontId="61" fillId="0" borderId="4" xfId="0" applyFont="1" applyBorder="1" applyAlignment="1">
      <alignment horizontal="left" vertical="center"/>
    </xf>
    <xf numFmtId="0" fontId="61" fillId="0" borderId="4" xfId="0" applyFont="1" applyBorder="1" applyAlignment="1">
      <alignment horizontal="left" vertical="center" wrapText="1"/>
    </xf>
    <xf numFmtId="0" fontId="8" fillId="0" borderId="0" xfId="0" applyFont="1" applyAlignment="1">
      <alignment horizontal="center"/>
    </xf>
    <xf numFmtId="0" fontId="0" fillId="0" borderId="1" xfId="0" applyBorder="1"/>
    <xf numFmtId="0" fontId="7" fillId="0" borderId="1" xfId="0" applyFont="1" applyBorder="1" applyAlignment="1">
      <alignment horizontal="center"/>
    </xf>
    <xf numFmtId="0" fontId="7" fillId="0" borderId="4" xfId="0" applyFont="1" applyBorder="1" applyAlignment="1">
      <alignment horizontal="center"/>
    </xf>
    <xf numFmtId="0" fontId="0" fillId="0" borderId="0" xfId="0" applyBorder="1" applyAlignment="1">
      <alignment horizontal="center"/>
    </xf>
    <xf numFmtId="0" fontId="0" fillId="0" borderId="1" xfId="0" applyFont="1" applyFill="1" applyBorder="1" applyAlignment="1">
      <alignment horizontal="left"/>
    </xf>
    <xf numFmtId="0" fontId="0" fillId="0" borderId="1" xfId="0" applyBorder="1" applyAlignment="1">
      <alignment horizontal="center" vertical="center"/>
    </xf>
    <xf numFmtId="0" fontId="0" fillId="0" borderId="14" xfId="0" applyBorder="1" applyAlignment="1">
      <alignment horizontal="center" wrapText="1"/>
    </xf>
    <xf numFmtId="0" fontId="0" fillId="0" borderId="60" xfId="0" applyBorder="1"/>
    <xf numFmtId="0" fontId="9" fillId="0" borderId="25" xfId="1" applyFont="1" applyBorder="1" applyAlignment="1">
      <alignment horizontal="center" vertical="center" wrapText="1"/>
    </xf>
    <xf numFmtId="1" fontId="9" fillId="0" borderId="26" xfId="1" applyNumberFormat="1" applyFont="1" applyBorder="1" applyAlignment="1">
      <alignment horizontal="center" vertical="center" wrapText="1" shrinkToFit="1"/>
    </xf>
    <xf numFmtId="1" fontId="9" fillId="0" borderId="25" xfId="1" applyNumberFormat="1" applyFont="1" applyBorder="1" applyAlignment="1">
      <alignment horizontal="center" vertical="center" wrapText="1" shrinkToFit="1"/>
    </xf>
    <xf numFmtId="0" fontId="9" fillId="0" borderId="26" xfId="1" applyFont="1" applyFill="1" applyBorder="1" applyAlignment="1">
      <alignment horizontal="center" vertical="center" wrapText="1"/>
    </xf>
    <xf numFmtId="0" fontId="9" fillId="0" borderId="25" xfId="1" applyFont="1" applyFill="1" applyBorder="1" applyAlignment="1">
      <alignment horizontal="center" vertical="center" wrapText="1"/>
    </xf>
    <xf numFmtId="0" fontId="8" fillId="0" borderId="1" xfId="0" applyFont="1" applyBorder="1" applyAlignment="1"/>
    <xf numFmtId="0" fontId="9" fillId="0" borderId="9" xfId="1" applyFont="1" applyBorder="1" applyAlignment="1">
      <alignment horizontal="center" wrapText="1"/>
    </xf>
    <xf numFmtId="0" fontId="9" fillId="0" borderId="10" xfId="1" applyFont="1" applyBorder="1" applyAlignment="1">
      <alignment horizontal="center" wrapText="1"/>
    </xf>
    <xf numFmtId="1" fontId="9" fillId="0" borderId="27" xfId="1" applyNumberFormat="1" applyFont="1" applyBorder="1" applyAlignment="1">
      <alignment horizontal="center" vertical="center" wrapText="1"/>
    </xf>
    <xf numFmtId="1" fontId="9" fillId="0" borderId="18" xfId="1" applyNumberFormat="1" applyFont="1" applyBorder="1" applyAlignment="1">
      <alignment horizontal="center" vertical="center" wrapText="1"/>
    </xf>
    <xf numFmtId="3" fontId="8" fillId="0" borderId="1" xfId="0" applyNumberFormat="1" applyFont="1" applyBorder="1" applyAlignment="1">
      <alignment horizontal="right" vertical="distributed"/>
    </xf>
    <xf numFmtId="0" fontId="7" fillId="0" borderId="12" xfId="0" applyFont="1" applyBorder="1"/>
    <xf numFmtId="0" fontId="7" fillId="0" borderId="17" xfId="0" applyFont="1" applyBorder="1"/>
    <xf numFmtId="0" fontId="7" fillId="0" borderId="12" xfId="0" applyFont="1" applyFill="1" applyBorder="1"/>
    <xf numFmtId="14" fontId="8" fillId="0" borderId="12" xfId="0" applyNumberFormat="1" applyFont="1" applyFill="1" applyBorder="1"/>
    <xf numFmtId="0" fontId="7" fillId="0" borderId="1" xfId="0" applyFont="1" applyFill="1" applyBorder="1" applyAlignment="1">
      <alignment horizontal="center" wrapText="1"/>
    </xf>
    <xf numFmtId="0" fontId="10" fillId="0" borderId="1" xfId="0" applyFont="1" applyFill="1" applyBorder="1" applyAlignment="1" applyProtection="1">
      <alignment horizontal="left"/>
      <protection locked="0"/>
    </xf>
    <xf numFmtId="14" fontId="8" fillId="0" borderId="1" xfId="0" applyNumberFormat="1" applyFont="1" applyBorder="1" applyAlignment="1"/>
    <xf numFmtId="0" fontId="7" fillId="0" borderId="1" xfId="0" applyFont="1" applyBorder="1" applyAlignment="1">
      <alignment horizontal="center" vertical="center"/>
    </xf>
    <xf numFmtId="0" fontId="7" fillId="0" borderId="1" xfId="0" applyFont="1" applyFill="1" applyBorder="1" applyAlignment="1"/>
    <xf numFmtId="14" fontId="8" fillId="0" borderId="1" xfId="0" applyNumberFormat="1" applyFont="1" applyFill="1" applyBorder="1" applyAlignment="1"/>
    <xf numFmtId="0" fontId="7" fillId="0" borderId="1" xfId="0" applyFont="1" applyFill="1" applyBorder="1" applyAlignment="1">
      <alignment horizontal="center" vertical="center"/>
    </xf>
    <xf numFmtId="165" fontId="9" fillId="0" borderId="1" xfId="1" applyNumberFormat="1" applyFont="1" applyBorder="1" applyAlignment="1">
      <alignment horizontal="center" vertical="center" wrapText="1"/>
    </xf>
    <xf numFmtId="165" fontId="9" fillId="0" borderId="8" xfId="1" applyNumberFormat="1" applyFont="1" applyBorder="1" applyAlignment="1">
      <alignment horizontal="center" vertical="center" wrapText="1"/>
    </xf>
    <xf numFmtId="0" fontId="9" fillId="0" borderId="26" xfId="1" applyFont="1" applyBorder="1" applyAlignment="1">
      <alignment horizontal="center" vertical="center" wrapText="1" shrinkToFit="1"/>
    </xf>
    <xf numFmtId="0" fontId="9" fillId="0" borderId="25" xfId="1" applyFont="1" applyBorder="1" applyAlignment="1">
      <alignment horizontal="center" vertical="center" wrapText="1" shrinkToFit="1"/>
    </xf>
    <xf numFmtId="0" fontId="9" fillId="0" borderId="41" xfId="1" applyFont="1" applyBorder="1" applyAlignment="1">
      <alignment horizontal="center" vertical="center" wrapText="1"/>
    </xf>
    <xf numFmtId="0" fontId="63" fillId="0" borderId="11" xfId="3" applyFont="1" applyFill="1" applyBorder="1" applyAlignment="1" applyProtection="1">
      <protection locked="0"/>
    </xf>
    <xf numFmtId="0" fontId="63" fillId="0" borderId="11" xfId="3" applyFont="1" applyFill="1" applyBorder="1" applyAlignment="1" applyProtection="1">
      <alignment horizontal="right"/>
      <protection locked="0"/>
    </xf>
    <xf numFmtId="0" fontId="63" fillId="0" borderId="11" xfId="0" applyFont="1" applyFill="1" applyBorder="1" applyAlignment="1" applyProtection="1">
      <alignment horizontal="right"/>
      <protection locked="0"/>
    </xf>
    <xf numFmtId="167" fontId="63" fillId="0" borderId="11" xfId="0" applyNumberFormat="1" applyFont="1" applyFill="1" applyBorder="1" applyAlignment="1" applyProtection="1">
      <alignment horizontal="right"/>
      <protection locked="0"/>
    </xf>
    <xf numFmtId="0" fontId="63" fillId="0" borderId="32" xfId="0" applyFont="1" applyFill="1" applyBorder="1" applyAlignment="1" applyProtection="1">
      <alignment horizontal="right"/>
      <protection locked="0"/>
    </xf>
    <xf numFmtId="0" fontId="63" fillId="0" borderId="83" xfId="0" applyFont="1" applyFill="1" applyBorder="1" applyAlignment="1" applyProtection="1">
      <alignment horizontal="right"/>
      <protection locked="0"/>
    </xf>
    <xf numFmtId="0" fontId="63" fillId="0" borderId="11" xfId="0" applyFont="1" applyFill="1" applyBorder="1" applyAlignment="1" applyProtection="1">
      <protection locked="0"/>
    </xf>
    <xf numFmtId="0" fontId="63" fillId="0" borderId="32" xfId="3" applyFont="1" applyFill="1" applyBorder="1" applyAlignment="1" applyProtection="1">
      <protection locked="0"/>
    </xf>
    <xf numFmtId="0" fontId="63" fillId="0" borderId="32" xfId="3" applyFont="1" applyFill="1" applyBorder="1" applyAlignment="1" applyProtection="1">
      <alignment horizontal="right"/>
      <protection locked="0"/>
    </xf>
    <xf numFmtId="167" fontId="63" fillId="0" borderId="32" xfId="0" applyNumberFormat="1" applyFont="1" applyFill="1" applyBorder="1" applyAlignment="1" applyProtection="1">
      <alignment horizontal="right"/>
      <protection locked="0"/>
    </xf>
    <xf numFmtId="0" fontId="63" fillId="0" borderId="66" xfId="3" applyFont="1" applyFill="1" applyBorder="1" applyAlignment="1" applyProtection="1">
      <protection locked="0"/>
    </xf>
    <xf numFmtId="0" fontId="27" fillId="0" borderId="57" xfId="0" applyFont="1" applyFill="1" applyBorder="1" applyAlignment="1"/>
    <xf numFmtId="0" fontId="39" fillId="0" borderId="57" xfId="0" applyFont="1" applyFill="1" applyBorder="1" applyAlignment="1" applyProtection="1">
      <protection locked="0"/>
    </xf>
    <xf numFmtId="0" fontId="63" fillId="0" borderId="46" xfId="3" applyFont="1" applyFill="1" applyBorder="1" applyAlignment="1" applyProtection="1">
      <protection locked="0"/>
    </xf>
    <xf numFmtId="0" fontId="39" fillId="0" borderId="66" xfId="0" applyFont="1" applyFill="1" applyBorder="1" applyAlignment="1" applyProtection="1">
      <protection locked="0"/>
    </xf>
    <xf numFmtId="0" fontId="27" fillId="0" borderId="46" xfId="0" applyFont="1" applyFill="1" applyBorder="1" applyAlignment="1"/>
    <xf numFmtId="0" fontId="27" fillId="0" borderId="66" xfId="0" applyFont="1" applyBorder="1" applyAlignment="1" applyProtection="1">
      <alignment horizontal="left"/>
      <protection locked="0"/>
    </xf>
    <xf numFmtId="0" fontId="27" fillId="0" borderId="1" xfId="0" applyFont="1" applyFill="1" applyBorder="1" applyAlignment="1">
      <alignment wrapText="1"/>
    </xf>
    <xf numFmtId="0" fontId="39" fillId="0" borderId="2" xfId="0" applyFont="1" applyFill="1" applyBorder="1" applyAlignment="1" applyProtection="1">
      <protection locked="0"/>
    </xf>
    <xf numFmtId="0" fontId="27" fillId="0" borderId="2" xfId="0" applyFont="1" applyFill="1" applyBorder="1" applyAlignment="1" applyProtection="1">
      <alignment wrapText="1"/>
      <protection locked="0"/>
    </xf>
    <xf numFmtId="0" fontId="63" fillId="0" borderId="1" xfId="3" applyFont="1" applyFill="1" applyBorder="1" applyAlignment="1" applyProtection="1">
      <protection locked="0"/>
    </xf>
    <xf numFmtId="0" fontId="39" fillId="0" borderId="1" xfId="0" applyFont="1" applyFill="1" applyBorder="1" applyAlignment="1" applyProtection="1">
      <protection locked="0"/>
    </xf>
    <xf numFmtId="0" fontId="27" fillId="0" borderId="32" xfId="0" applyFont="1" applyFill="1" applyBorder="1" applyAlignment="1" applyProtection="1">
      <alignment horizontal="left"/>
      <protection locked="0"/>
    </xf>
    <xf numFmtId="14" fontId="27" fillId="0" borderId="32" xfId="0" applyNumberFormat="1" applyFont="1" applyFill="1" applyBorder="1" applyAlignment="1" applyProtection="1">
      <alignment horizontal="left"/>
      <protection locked="0"/>
    </xf>
    <xf numFmtId="166" fontId="27" fillId="0" borderId="1" xfId="0" applyNumberFormat="1" applyFont="1" applyFill="1" applyBorder="1" applyAlignment="1" applyProtection="1">
      <alignment horizontal="right"/>
      <protection locked="0"/>
    </xf>
    <xf numFmtId="1" fontId="27" fillId="0" borderId="1" xfId="0" applyNumberFormat="1" applyFont="1" applyFill="1" applyBorder="1" applyAlignment="1" applyProtection="1">
      <alignment horizontal="right"/>
      <protection locked="0"/>
    </xf>
    <xf numFmtId="1" fontId="39" fillId="0" borderId="1" xfId="0" applyNumberFormat="1" applyFont="1" applyFill="1" applyBorder="1" applyAlignment="1" applyProtection="1">
      <alignment horizontal="right"/>
      <protection locked="0"/>
    </xf>
    <xf numFmtId="0" fontId="39" fillId="0" borderId="1" xfId="0" applyFont="1" applyFill="1" applyBorder="1" applyAlignment="1" applyProtection="1">
      <alignment horizontal="right"/>
      <protection locked="0"/>
    </xf>
    <xf numFmtId="0" fontId="27" fillId="0" borderId="83" xfId="0" applyFont="1" applyFill="1" applyBorder="1" applyAlignment="1" applyProtection="1">
      <alignment horizontal="right"/>
      <protection locked="0"/>
    </xf>
    <xf numFmtId="0" fontId="39" fillId="0" borderId="83" xfId="0" applyFont="1" applyFill="1" applyBorder="1" applyAlignment="1" applyProtection="1">
      <alignment horizontal="right"/>
      <protection locked="0"/>
    </xf>
    <xf numFmtId="0" fontId="0" fillId="0" borderId="1" xfId="0" applyBorder="1"/>
    <xf numFmtId="0" fontId="8" fillId="0" borderId="0" xfId="0" applyFont="1" applyBorder="1" applyAlignment="1">
      <alignment horizontal="center"/>
    </xf>
    <xf numFmtId="0" fontId="23" fillId="0" borderId="0" xfId="0" applyFont="1" applyAlignment="1">
      <alignment horizontal="center"/>
    </xf>
    <xf numFmtId="0" fontId="15" fillId="4" borderId="55" xfId="0" applyFont="1" applyFill="1" applyBorder="1" applyAlignment="1">
      <alignment horizontal="center"/>
    </xf>
    <xf numFmtId="0" fontId="15" fillId="4" borderId="40" xfId="0" applyFont="1" applyFill="1" applyBorder="1" applyAlignment="1">
      <alignment horizontal="center"/>
    </xf>
    <xf numFmtId="0" fontId="0" fillId="0" borderId="6" xfId="0" applyBorder="1"/>
    <xf numFmtId="0" fontId="0" fillId="0" borderId="73" xfId="0" applyBorder="1"/>
    <xf numFmtId="0" fontId="0" fillId="0" borderId="7" xfId="0" applyBorder="1"/>
    <xf numFmtId="0" fontId="0" fillId="0" borderId="22" xfId="0" applyBorder="1"/>
    <xf numFmtId="0" fontId="0" fillId="0" borderId="35" xfId="0" applyBorder="1"/>
    <xf numFmtId="14" fontId="0" fillId="0" borderId="26" xfId="0" applyNumberFormat="1" applyBorder="1"/>
    <xf numFmtId="0" fontId="0" fillId="0" borderId="23" xfId="0" applyBorder="1"/>
    <xf numFmtId="0" fontId="0" fillId="0" borderId="2" xfId="0" applyBorder="1"/>
    <xf numFmtId="0" fontId="23" fillId="0" borderId="0" xfId="0" applyFont="1" applyAlignment="1">
      <alignment horizontal="center"/>
    </xf>
    <xf numFmtId="0" fontId="0" fillId="0" borderId="1" xfId="0" applyBorder="1" applyAlignment="1">
      <alignment horizontal="center" vertical="center"/>
    </xf>
    <xf numFmtId="1" fontId="11" fillId="0" borderId="1" xfId="0" applyNumberFormat="1" applyFont="1" applyBorder="1" applyAlignment="1">
      <alignment horizontal="center" vertical="center" wrapText="1"/>
    </xf>
    <xf numFmtId="14" fontId="0" fillId="0" borderId="1" xfId="0" applyNumberFormat="1" applyFill="1" applyBorder="1"/>
    <xf numFmtId="0" fontId="65" fillId="0" borderId="1" xfId="0" applyFont="1" applyFill="1" applyBorder="1" applyAlignment="1">
      <alignment horizontal="center"/>
    </xf>
    <xf numFmtId="0" fontId="66" fillId="0" borderId="1" xfId="0" applyFont="1" applyFill="1" applyBorder="1" applyAlignment="1">
      <alignment horizontal="left"/>
    </xf>
    <xf numFmtId="0" fontId="66" fillId="0" borderId="1" xfId="0" applyFont="1" applyFill="1" applyBorder="1" applyAlignment="1">
      <alignment horizontal="center"/>
    </xf>
    <xf numFmtId="14" fontId="66" fillId="0" borderId="1" xfId="0" applyNumberFormat="1" applyFont="1" applyFill="1" applyBorder="1" applyAlignment="1">
      <alignment horizontal="center"/>
    </xf>
    <xf numFmtId="0" fontId="66" fillId="0" borderId="1" xfId="0" applyFont="1" applyFill="1" applyBorder="1" applyAlignment="1">
      <alignment vertical="center"/>
    </xf>
    <xf numFmtId="0" fontId="66" fillId="0" borderId="1" xfId="0" applyFont="1" applyFill="1" applyBorder="1" applyAlignment="1">
      <alignment horizontal="left" vertical="center"/>
    </xf>
    <xf numFmtId="0" fontId="64" fillId="0" borderId="1" xfId="0" applyFont="1" applyBorder="1" applyAlignment="1">
      <alignment horizontal="left"/>
    </xf>
    <xf numFmtId="0" fontId="64" fillId="0" borderId="1" xfId="0" applyFont="1" applyBorder="1"/>
    <xf numFmtId="0" fontId="64" fillId="0" borderId="1" xfId="0" applyFont="1" applyBorder="1" applyAlignment="1" applyProtection="1">
      <alignment horizontal="left"/>
      <protection locked="0"/>
    </xf>
    <xf numFmtId="0" fontId="67" fillId="0" borderId="1" xfId="0" applyFont="1" applyFill="1" applyBorder="1" applyAlignment="1" applyProtection="1">
      <alignment wrapText="1"/>
      <protection locked="0"/>
    </xf>
    <xf numFmtId="0" fontId="67" fillId="0" borderId="1" xfId="0" applyFont="1" applyFill="1" applyBorder="1" applyAlignment="1" applyProtection="1">
      <protection locked="0"/>
    </xf>
    <xf numFmtId="0" fontId="67" fillId="0" borderId="1" xfId="0" applyFont="1" applyFill="1" applyBorder="1" applyAlignment="1" applyProtection="1">
      <alignment horizontal="right"/>
      <protection locked="0"/>
    </xf>
    <xf numFmtId="0" fontId="67" fillId="0" borderId="1" xfId="0" applyFont="1" applyFill="1" applyBorder="1" applyAlignment="1" applyProtection="1">
      <alignment horizontal="left"/>
      <protection locked="0"/>
    </xf>
    <xf numFmtId="0" fontId="64" fillId="0" borderId="11" xfId="0" applyFont="1" applyBorder="1" applyAlignment="1" applyProtection="1">
      <alignment horizontal="left"/>
      <protection locked="0"/>
    </xf>
    <xf numFmtId="0" fontId="67" fillId="0" borderId="1" xfId="0" applyFont="1" applyFill="1" applyBorder="1" applyAlignment="1"/>
    <xf numFmtId="14" fontId="9" fillId="0" borderId="1" xfId="0" applyNumberFormat="1" applyFont="1" applyBorder="1" applyAlignment="1">
      <alignment horizontal="center" wrapText="1"/>
    </xf>
    <xf numFmtId="0" fontId="9" fillId="0" borderId="1" xfId="0" applyFont="1" applyBorder="1" applyAlignment="1" applyProtection="1">
      <alignment horizontal="left" vertical="center"/>
      <protection locked="0"/>
    </xf>
    <xf numFmtId="1" fontId="9" fillId="0" borderId="1" xfId="1" applyNumberFormat="1" applyFont="1" applyBorder="1" applyAlignment="1">
      <alignment horizontal="center" vertical="center" wrapText="1"/>
    </xf>
    <xf numFmtId="0" fontId="9" fillId="0" borderId="1" xfId="1" applyFont="1" applyBorder="1" applyAlignment="1">
      <alignment horizontal="center" vertical="center" wrapText="1" shrinkToFit="1"/>
    </xf>
    <xf numFmtId="0" fontId="9" fillId="0" borderId="82" xfId="1" applyFont="1" applyBorder="1" applyAlignment="1">
      <alignment horizontal="center" vertical="center" wrapText="1" shrinkToFit="1"/>
    </xf>
    <xf numFmtId="0" fontId="7" fillId="0" borderId="21" xfId="0" applyFont="1" applyBorder="1" applyAlignment="1">
      <alignment horizontal="center" vertical="center" wrapText="1"/>
    </xf>
    <xf numFmtId="0" fontId="9" fillId="0" borderId="34" xfId="1" applyFont="1" applyFill="1" applyBorder="1" applyAlignment="1">
      <alignment horizontal="center" vertical="center" wrapText="1"/>
    </xf>
    <xf numFmtId="0" fontId="0" fillId="0" borderId="34" xfId="0" applyBorder="1" applyAlignment="1">
      <alignment horizontal="center" vertical="center"/>
    </xf>
    <xf numFmtId="0" fontId="9" fillId="0" borderId="1" xfId="1" applyNumberFormat="1" applyFont="1" applyBorder="1" applyAlignment="1"/>
    <xf numFmtId="49" fontId="9" fillId="0" borderId="1" xfId="1" applyNumberFormat="1" applyFont="1" applyBorder="1" applyAlignment="1"/>
    <xf numFmtId="0" fontId="0" fillId="0" borderId="1" xfId="0" applyBorder="1" applyAlignment="1">
      <alignment horizontal="center" vertical="center"/>
    </xf>
    <xf numFmtId="0" fontId="7" fillId="0" borderId="1" xfId="0" applyFont="1" applyBorder="1" applyAlignment="1">
      <alignment horizontal="center"/>
    </xf>
    <xf numFmtId="0" fontId="7" fillId="0" borderId="2" xfId="0" applyFont="1" applyBorder="1" applyAlignment="1">
      <alignment horizontal="center" wrapText="1"/>
    </xf>
    <xf numFmtId="0" fontId="0" fillId="0" borderId="1" xfId="0" applyFont="1" applyBorder="1" applyAlignment="1">
      <alignment horizontal="center" vertical="center"/>
    </xf>
    <xf numFmtId="0" fontId="7" fillId="0" borderId="20" xfId="0" applyFont="1" applyBorder="1" applyAlignment="1">
      <alignment vertical="center"/>
    </xf>
    <xf numFmtId="0" fontId="7" fillId="0" borderId="21" xfId="0" applyFont="1" applyBorder="1" applyAlignment="1">
      <alignment vertical="center"/>
    </xf>
    <xf numFmtId="0" fontId="0" fillId="0" borderId="49" xfId="0" applyBorder="1"/>
    <xf numFmtId="0" fontId="0" fillId="0" borderId="8" xfId="0" applyFont="1" applyBorder="1" applyAlignment="1">
      <alignment horizontal="center" vertical="center"/>
    </xf>
    <xf numFmtId="0" fontId="7" fillId="0" borderId="60" xfId="0" applyFont="1" applyBorder="1"/>
    <xf numFmtId="0" fontId="7" fillId="0" borderId="49" xfId="0" applyFont="1" applyBorder="1"/>
    <xf numFmtId="0" fontId="7" fillId="0" borderId="20" xfId="0" applyFont="1" applyBorder="1" applyAlignment="1">
      <alignment horizontal="left" vertical="center"/>
    </xf>
    <xf numFmtId="0" fontId="7" fillId="0" borderId="22" xfId="0" applyFont="1" applyBorder="1" applyAlignment="1">
      <alignment horizontal="center"/>
    </xf>
    <xf numFmtId="0" fontId="7" fillId="0" borderId="42" xfId="0" applyFont="1" applyBorder="1"/>
    <xf numFmtId="0" fontId="65" fillId="0" borderId="19" xfId="0" applyFont="1" applyBorder="1" applyAlignment="1">
      <alignment horizontal="center"/>
    </xf>
    <xf numFmtId="0" fontId="67" fillId="0" borderId="20" xfId="0" applyFont="1" applyFill="1" applyBorder="1" applyAlignment="1" applyProtection="1">
      <alignment horizontal="left"/>
      <protection locked="0"/>
    </xf>
    <xf numFmtId="0" fontId="65" fillId="0" borderId="3" xfId="0" applyFont="1" applyBorder="1" applyAlignment="1">
      <alignment horizontal="center"/>
    </xf>
    <xf numFmtId="0" fontId="67" fillId="0" borderId="4" xfId="0" applyFont="1" applyFill="1" applyBorder="1" applyAlignment="1" applyProtection="1">
      <alignment horizontal="left" vertical="center"/>
      <protection locked="0"/>
    </xf>
    <xf numFmtId="0" fontId="65" fillId="0" borderId="6" xfId="0" applyFont="1" applyBorder="1" applyAlignment="1">
      <alignment horizontal="center"/>
    </xf>
    <xf numFmtId="0" fontId="67" fillId="0" borderId="73" xfId="0" applyFont="1" applyFill="1" applyBorder="1" applyAlignment="1" applyProtection="1">
      <alignment horizontal="left"/>
      <protection locked="0"/>
    </xf>
    <xf numFmtId="0" fontId="67" fillId="0" borderId="73" xfId="0" applyFont="1" applyFill="1" applyBorder="1" applyAlignment="1" applyProtection="1">
      <alignment horizontal="left" vertical="center"/>
      <protection locked="0"/>
    </xf>
    <xf numFmtId="14" fontId="65" fillId="0" borderId="7" xfId="0" applyNumberFormat="1" applyFont="1" applyBorder="1" applyAlignment="1">
      <alignment horizontal="right"/>
    </xf>
    <xf numFmtId="0" fontId="65" fillId="0" borderId="22" xfId="0" applyFont="1" applyBorder="1" applyAlignment="1">
      <alignment horizontal="center"/>
    </xf>
    <xf numFmtId="0" fontId="67" fillId="0" borderId="1" xfId="0" applyFont="1" applyFill="1" applyBorder="1" applyAlignment="1" applyProtection="1">
      <alignment horizontal="left" vertical="center"/>
      <protection locked="0"/>
    </xf>
    <xf numFmtId="0" fontId="67" fillId="0" borderId="1" xfId="2" applyNumberFormat="1" applyFont="1" applyBorder="1" applyAlignment="1"/>
    <xf numFmtId="0" fontId="65" fillId="0" borderId="22" xfId="0" applyFont="1" applyFill="1" applyBorder="1" applyAlignment="1">
      <alignment horizontal="center"/>
    </xf>
    <xf numFmtId="0" fontId="69" fillId="0" borderId="29" xfId="0" applyFont="1" applyFill="1" applyBorder="1"/>
    <xf numFmtId="0" fontId="7" fillId="0" borderId="0" xfId="0" applyFont="1" applyFill="1" applyBorder="1" applyAlignment="1">
      <alignment horizontal="center"/>
    </xf>
    <xf numFmtId="14" fontId="67" fillId="0" borderId="1" xfId="0" applyNumberFormat="1" applyFont="1" applyFill="1" applyBorder="1" applyAlignment="1">
      <alignment horizontal="right" wrapText="1"/>
    </xf>
    <xf numFmtId="0" fontId="65" fillId="0" borderId="3" xfId="0" applyFont="1" applyFill="1" applyBorder="1" applyAlignment="1">
      <alignment horizontal="center"/>
    </xf>
    <xf numFmtId="0" fontId="67" fillId="0" borderId="4" xfId="0" applyFont="1" applyFill="1" applyBorder="1" applyAlignment="1" applyProtection="1">
      <alignment horizontal="left"/>
      <protection locked="0"/>
    </xf>
    <xf numFmtId="0" fontId="67" fillId="0" borderId="4" xfId="2" applyNumberFormat="1" applyFont="1" applyBorder="1" applyAlignment="1"/>
    <xf numFmtId="14" fontId="67" fillId="0" borderId="25" xfId="0" applyNumberFormat="1" applyFont="1" applyFill="1" applyBorder="1" applyAlignment="1">
      <alignment vertical="center" wrapText="1"/>
    </xf>
    <xf numFmtId="14" fontId="67" fillId="0" borderId="0" xfId="0" applyNumberFormat="1" applyFont="1" applyFill="1" applyBorder="1" applyAlignment="1">
      <alignment horizontal="center" vertical="center" wrapText="1"/>
    </xf>
    <xf numFmtId="0" fontId="67" fillId="0" borderId="34" xfId="0" applyFont="1" applyFill="1" applyBorder="1" applyAlignment="1" applyProtection="1">
      <alignment horizontal="left"/>
      <protection locked="0"/>
    </xf>
    <xf numFmtId="0" fontId="67" fillId="0" borderId="26" xfId="2" applyNumberFormat="1" applyFont="1" applyBorder="1" applyAlignment="1"/>
    <xf numFmtId="0" fontId="67" fillId="0" borderId="2" xfId="2" applyNumberFormat="1" applyFont="1" applyBorder="1" applyAlignment="1"/>
    <xf numFmtId="0" fontId="7" fillId="0" borderId="38" xfId="0" applyFont="1" applyFill="1" applyBorder="1"/>
    <xf numFmtId="0" fontId="7" fillId="0" borderId="40" xfId="0" applyFont="1" applyFill="1" applyBorder="1"/>
    <xf numFmtId="0" fontId="7" fillId="0" borderId="49" xfId="0" applyFont="1" applyFill="1" applyBorder="1"/>
    <xf numFmtId="1" fontId="9" fillId="0" borderId="1" xfId="1" applyNumberFormat="1" applyFont="1" applyBorder="1" applyAlignment="1">
      <alignment horizontal="center" vertical="center" wrapText="1"/>
    </xf>
    <xf numFmtId="0" fontId="23" fillId="0" borderId="29" xfId="0" applyFont="1" applyBorder="1"/>
    <xf numFmtId="0" fontId="13" fillId="0" borderId="26" xfId="1" applyBorder="1" applyAlignment="1">
      <alignment horizontal="center" vertical="center" wrapText="1"/>
    </xf>
    <xf numFmtId="0" fontId="13" fillId="0" borderId="25" xfId="1" applyBorder="1" applyAlignment="1">
      <alignment horizontal="center" vertical="center" wrapText="1"/>
    </xf>
    <xf numFmtId="0" fontId="23" fillId="0" borderId="0" xfId="0" applyFont="1" applyAlignment="1">
      <alignment horizontal="center"/>
    </xf>
    <xf numFmtId="0" fontId="8" fillId="0" borderId="0" xfId="0" applyFont="1" applyBorder="1" applyAlignment="1">
      <alignment horizontal="center"/>
    </xf>
    <xf numFmtId="49" fontId="0" fillId="0" borderId="1" xfId="0" applyNumberFormat="1" applyBorder="1" applyAlignment="1">
      <alignment horizontal="center" vertical="center"/>
    </xf>
    <xf numFmtId="0" fontId="13" fillId="0" borderId="1" xfId="1" applyBorder="1" applyAlignment="1">
      <alignment horizontal="center" vertical="center"/>
    </xf>
    <xf numFmtId="1" fontId="13" fillId="0" borderId="1" xfId="1" applyNumberFormat="1" applyBorder="1" applyAlignment="1">
      <alignment horizontal="center" vertical="center" wrapText="1"/>
    </xf>
    <xf numFmtId="1" fontId="13" fillId="0" borderId="26" xfId="1" applyNumberFormat="1" applyBorder="1" applyAlignment="1">
      <alignment horizontal="center" vertical="center" wrapText="1"/>
    </xf>
    <xf numFmtId="1" fontId="13" fillId="0" borderId="9" xfId="1" applyNumberFormat="1" applyBorder="1" applyAlignment="1">
      <alignment horizontal="center" vertical="center" wrapText="1"/>
    </xf>
    <xf numFmtId="1" fontId="13" fillId="0" borderId="2" xfId="1" applyNumberFormat="1" applyBorder="1" applyAlignment="1">
      <alignment horizontal="center" vertical="center" wrapText="1"/>
    </xf>
    <xf numFmtId="3" fontId="15" fillId="5" borderId="31" xfId="0" applyNumberFormat="1" applyFont="1" applyFill="1" applyBorder="1" applyAlignment="1">
      <alignment horizontal="center"/>
    </xf>
    <xf numFmtId="3" fontId="15" fillId="5" borderId="30" xfId="0" applyNumberFormat="1" applyFont="1" applyFill="1" applyBorder="1" applyAlignment="1">
      <alignment horizontal="center"/>
    </xf>
    <xf numFmtId="0" fontId="14" fillId="2" borderId="47" xfId="0" applyFont="1" applyFill="1" applyBorder="1" applyAlignment="1">
      <alignment horizontal="center"/>
    </xf>
    <xf numFmtId="0" fontId="14" fillId="2" borderId="48" xfId="0" applyFont="1" applyFill="1" applyBorder="1" applyAlignment="1">
      <alignment horizontal="center"/>
    </xf>
    <xf numFmtId="0" fontId="14" fillId="2" borderId="39" xfId="0" applyFont="1" applyFill="1" applyBorder="1" applyAlignment="1">
      <alignment horizontal="center"/>
    </xf>
    <xf numFmtId="0" fontId="14" fillId="0" borderId="36"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49" xfId="0" applyFont="1" applyBorder="1" applyAlignment="1">
      <alignment horizontal="center" vertical="center" wrapText="1"/>
    </xf>
    <xf numFmtId="0" fontId="15" fillId="6" borderId="31" xfId="0" applyFont="1" applyFill="1" applyBorder="1" applyAlignment="1">
      <alignment horizontal="center" vertical="center"/>
    </xf>
    <xf numFmtId="0" fontId="15" fillId="6" borderId="30" xfId="0" applyFont="1" applyFill="1" applyBorder="1" applyAlignment="1">
      <alignment horizontal="center" vertical="center"/>
    </xf>
    <xf numFmtId="0" fontId="15" fillId="4" borderId="31" xfId="0" applyFont="1" applyFill="1" applyBorder="1" applyAlignment="1">
      <alignment horizontal="center"/>
    </xf>
    <xf numFmtId="0" fontId="15" fillId="4" borderId="30" xfId="0" applyFont="1" applyFill="1" applyBorder="1" applyAlignment="1">
      <alignment horizontal="center"/>
    </xf>
    <xf numFmtId="0" fontId="15" fillId="4" borderId="38" xfId="0" applyFont="1" applyFill="1" applyBorder="1" applyAlignment="1">
      <alignment horizontal="center"/>
    </xf>
    <xf numFmtId="0" fontId="15" fillId="4" borderId="49" xfId="0" applyFont="1" applyFill="1" applyBorder="1" applyAlignment="1">
      <alignment horizontal="center"/>
    </xf>
    <xf numFmtId="3" fontId="15" fillId="4" borderId="31" xfId="0" applyNumberFormat="1" applyFont="1" applyFill="1" applyBorder="1" applyAlignment="1">
      <alignment horizontal="center"/>
    </xf>
    <xf numFmtId="3" fontId="15" fillId="4" borderId="30" xfId="0" applyNumberFormat="1" applyFont="1" applyFill="1" applyBorder="1" applyAlignment="1">
      <alignment horizontal="center"/>
    </xf>
    <xf numFmtId="0" fontId="13" fillId="0" borderId="8" xfId="1" applyBorder="1" applyAlignment="1">
      <alignment horizontal="center" vertical="center"/>
    </xf>
    <xf numFmtId="1" fontId="13" fillId="0" borderId="8" xfId="1" applyNumberFormat="1" applyBorder="1" applyAlignment="1">
      <alignment horizontal="center" vertical="center" wrapText="1"/>
    </xf>
    <xf numFmtId="0" fontId="13" fillId="0" borderId="26" xfId="1" applyBorder="1" applyAlignment="1">
      <alignment horizontal="center" vertical="center"/>
    </xf>
    <xf numFmtId="0" fontId="13" fillId="0" borderId="9" xfId="1" applyBorder="1" applyAlignment="1">
      <alignment horizontal="center" vertical="center"/>
    </xf>
    <xf numFmtId="0" fontId="13" fillId="0" borderId="2" xfId="1" applyBorder="1" applyAlignment="1">
      <alignment horizontal="center" vertical="center"/>
    </xf>
    <xf numFmtId="0" fontId="13" fillId="0" borderId="25" xfId="1" applyBorder="1" applyAlignment="1">
      <alignment horizontal="center" vertical="center"/>
    </xf>
    <xf numFmtId="0" fontId="13" fillId="0" borderId="10" xfId="1" applyBorder="1" applyAlignment="1">
      <alignment horizontal="center" vertical="center"/>
    </xf>
    <xf numFmtId="0" fontId="13" fillId="0" borderId="51" xfId="1" applyBorder="1" applyAlignment="1">
      <alignment horizontal="center" vertical="center"/>
    </xf>
    <xf numFmtId="0" fontId="6" fillId="0" borderId="0" xfId="0" applyFont="1" applyAlignment="1">
      <alignment horizontal="center"/>
    </xf>
    <xf numFmtId="1" fontId="13" fillId="0" borderId="25" xfId="1" applyNumberFormat="1" applyBorder="1" applyAlignment="1">
      <alignment horizontal="center" vertical="center" wrapText="1"/>
    </xf>
    <xf numFmtId="1" fontId="13" fillId="0" borderId="10" xfId="1" applyNumberFormat="1" applyBorder="1" applyAlignment="1">
      <alignment horizontal="center" vertical="center" wrapText="1"/>
    </xf>
    <xf numFmtId="1" fontId="13" fillId="0" borderId="51" xfId="1" applyNumberFormat="1" applyBorder="1" applyAlignment="1">
      <alignment horizontal="center" vertical="center" wrapText="1"/>
    </xf>
    <xf numFmtId="1" fontId="9" fillId="0" borderId="26" xfId="1" applyNumberFormat="1" applyFont="1" applyBorder="1" applyAlignment="1">
      <alignment horizontal="center" vertical="center" wrapText="1"/>
    </xf>
    <xf numFmtId="1" fontId="9" fillId="0" borderId="9" xfId="1" applyNumberFormat="1" applyFont="1" applyBorder="1" applyAlignment="1">
      <alignment horizontal="center" vertical="center" wrapText="1"/>
    </xf>
    <xf numFmtId="0" fontId="6" fillId="0" borderId="60" xfId="0" applyFont="1" applyBorder="1" applyAlignment="1">
      <alignment horizontal="center" vertical="center"/>
    </xf>
    <xf numFmtId="1" fontId="13" fillId="0" borderId="1" xfId="1" applyNumberFormat="1" applyBorder="1" applyAlignment="1">
      <alignment horizontal="center" vertical="center" wrapText="1" shrinkToFit="1"/>
    </xf>
    <xf numFmtId="1" fontId="13" fillId="0" borderId="8" xfId="1" applyNumberFormat="1" applyBorder="1" applyAlignment="1">
      <alignment horizontal="center" vertical="center" wrapText="1" shrinkToFit="1"/>
    </xf>
    <xf numFmtId="0" fontId="0" fillId="0" borderId="26"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2" xfId="0" applyBorder="1" applyAlignment="1">
      <alignment horizontal="center" vertical="center"/>
    </xf>
    <xf numFmtId="0" fontId="0" fillId="0" borderId="25" xfId="0" applyBorder="1" applyAlignment="1">
      <alignment horizontal="center" vertical="center"/>
    </xf>
    <xf numFmtId="0" fontId="0" fillId="0" borderId="10" xfId="0" applyBorder="1" applyAlignment="1">
      <alignment horizontal="center" vertical="center"/>
    </xf>
    <xf numFmtId="0" fontId="0" fillId="0" borderId="51" xfId="0" applyBorder="1" applyAlignment="1">
      <alignment horizontal="center" vertical="center"/>
    </xf>
    <xf numFmtId="0" fontId="0" fillId="0" borderId="17" xfId="0" applyBorder="1" applyAlignment="1">
      <alignment horizontal="center" vertical="center"/>
    </xf>
    <xf numFmtId="0" fontId="0" fillId="0" borderId="35" xfId="0" applyBorder="1" applyAlignment="1">
      <alignment horizontal="center" vertical="center"/>
    </xf>
    <xf numFmtId="0" fontId="0" fillId="0" borderId="28" xfId="0" applyBorder="1" applyAlignment="1">
      <alignment horizontal="center" vertical="center"/>
    </xf>
    <xf numFmtId="0" fontId="0" fillId="0" borderId="16" xfId="0" applyBorder="1" applyAlignment="1">
      <alignment horizontal="center" vertical="center"/>
    </xf>
    <xf numFmtId="0" fontId="8" fillId="0" borderId="0" xfId="0" applyFont="1" applyAlignment="1">
      <alignment horizontal="center"/>
    </xf>
    <xf numFmtId="1" fontId="13" fillId="0" borderId="4" xfId="1" applyNumberFormat="1" applyBorder="1" applyAlignment="1">
      <alignment horizontal="center" vertical="center" wrapText="1"/>
    </xf>
    <xf numFmtId="1" fontId="13" fillId="0" borderId="17" xfId="1" applyNumberFormat="1" applyBorder="1" applyAlignment="1">
      <alignment horizontal="center" vertical="center" wrapText="1"/>
    </xf>
    <xf numFmtId="0" fontId="8" fillId="0" borderId="60" xfId="0" applyFont="1" applyBorder="1" applyAlignment="1">
      <alignment horizontal="center"/>
    </xf>
    <xf numFmtId="3" fontId="0" fillId="0" borderId="1" xfId="0" applyNumberFormat="1" applyBorder="1" applyAlignment="1">
      <alignment horizontal="center" vertical="center"/>
    </xf>
    <xf numFmtId="0" fontId="13" fillId="0" borderId="26" xfId="1" applyBorder="1" applyAlignment="1">
      <alignment horizontal="center" vertical="center" wrapText="1" shrinkToFit="1"/>
    </xf>
    <xf numFmtId="0" fontId="13" fillId="0" borderId="9" xfId="1" applyBorder="1" applyAlignment="1">
      <alignment horizontal="center" vertical="center" wrapText="1" shrinkToFit="1"/>
    </xf>
    <xf numFmtId="0" fontId="13" fillId="0" borderId="25" xfId="1" applyBorder="1" applyAlignment="1">
      <alignment horizontal="center" vertical="center" wrapText="1" shrinkToFit="1"/>
    </xf>
    <xf numFmtId="0" fontId="13" fillId="0" borderId="10" xfId="1" applyBorder="1" applyAlignment="1">
      <alignment horizontal="center" vertical="center" wrapText="1" shrinkToFit="1"/>
    </xf>
    <xf numFmtId="0" fontId="6" fillId="0" borderId="0" xfId="0" applyFont="1" applyBorder="1" applyAlignment="1">
      <alignment horizontal="center"/>
    </xf>
    <xf numFmtId="0" fontId="6" fillId="0" borderId="60" xfId="0" applyFont="1" applyBorder="1" applyAlignment="1">
      <alignment horizontal="center"/>
    </xf>
    <xf numFmtId="0" fontId="13" fillId="0" borderId="2" xfId="1" applyBorder="1" applyAlignment="1">
      <alignment horizontal="center" vertical="center" wrapText="1" shrinkToFit="1"/>
    </xf>
    <xf numFmtId="0" fontId="13" fillId="0" borderId="51" xfId="1" applyBorder="1" applyAlignment="1">
      <alignment horizontal="center" vertical="center" wrapText="1" shrinkToFit="1"/>
    </xf>
    <xf numFmtId="0" fontId="13" fillId="0" borderId="24" xfId="1" applyBorder="1" applyAlignment="1">
      <alignment horizontal="center" vertical="center"/>
    </xf>
    <xf numFmtId="0" fontId="13" fillId="0" borderId="52" xfId="1" applyBorder="1" applyAlignment="1">
      <alignment horizontal="center" vertical="center"/>
    </xf>
    <xf numFmtId="0" fontId="14" fillId="0" borderId="54" xfId="0" applyFont="1" applyBorder="1" applyAlignment="1">
      <alignment horizontal="center" vertical="center" wrapText="1"/>
    </xf>
    <xf numFmtId="0" fontId="14" fillId="0" borderId="40" xfId="0" applyFont="1" applyBorder="1" applyAlignment="1">
      <alignment horizontal="center" vertical="center" wrapText="1"/>
    </xf>
    <xf numFmtId="0" fontId="16" fillId="4" borderId="31" xfId="0" applyFont="1" applyFill="1" applyBorder="1" applyAlignment="1">
      <alignment horizontal="center" wrapText="1" shrinkToFit="1"/>
    </xf>
    <xf numFmtId="0" fontId="16" fillId="4" borderId="30" xfId="0" applyFont="1" applyFill="1" applyBorder="1" applyAlignment="1">
      <alignment horizontal="center" wrapText="1" shrinkToFit="1"/>
    </xf>
    <xf numFmtId="3" fontId="16" fillId="4" borderId="31" xfId="0" applyNumberFormat="1" applyFont="1" applyFill="1" applyBorder="1" applyAlignment="1">
      <alignment horizontal="center" wrapText="1" shrinkToFit="1"/>
    </xf>
    <xf numFmtId="3" fontId="16" fillId="4" borderId="30" xfId="0" applyNumberFormat="1" applyFont="1" applyFill="1" applyBorder="1" applyAlignment="1">
      <alignment horizontal="center" wrapText="1" shrinkToFit="1"/>
    </xf>
    <xf numFmtId="0" fontId="13" fillId="0" borderId="41" xfId="1" applyBorder="1" applyAlignment="1">
      <alignment horizontal="center" vertical="center"/>
    </xf>
    <xf numFmtId="0" fontId="13" fillId="0" borderId="56" xfId="1" applyBorder="1" applyAlignment="1">
      <alignment horizontal="center" vertical="center"/>
    </xf>
    <xf numFmtId="0" fontId="13" fillId="0" borderId="57" xfId="1"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67" fillId="0" borderId="14" xfId="0" applyFont="1" applyFill="1" applyBorder="1" applyAlignment="1" applyProtection="1">
      <alignment horizontal="center" vertical="center"/>
      <protection locked="0"/>
    </xf>
    <xf numFmtId="0" fontId="67" fillId="0" borderId="12" xfId="0" applyFont="1" applyFill="1" applyBorder="1" applyAlignment="1" applyProtection="1">
      <alignment horizontal="center" vertical="center"/>
      <protection locked="0"/>
    </xf>
    <xf numFmtId="14" fontId="65" fillId="0" borderId="14" xfId="0" applyNumberFormat="1" applyFont="1" applyBorder="1" applyAlignment="1">
      <alignment horizontal="center" vertical="center"/>
    </xf>
    <xf numFmtId="14" fontId="65" fillId="0" borderId="12" xfId="0" applyNumberFormat="1" applyFont="1" applyBorder="1" applyAlignment="1">
      <alignment horizontal="center" vertical="center"/>
    </xf>
    <xf numFmtId="0" fontId="65" fillId="0" borderId="21" xfId="0" applyFont="1" applyBorder="1" applyAlignment="1">
      <alignment horizontal="center" vertical="center"/>
    </xf>
    <xf numFmtId="0" fontId="65" fillId="0" borderId="5" xfId="0" applyFont="1" applyBorder="1" applyAlignment="1">
      <alignment horizontal="center" vertical="center"/>
    </xf>
    <xf numFmtId="1" fontId="13" fillId="0" borderId="5" xfId="1" applyNumberFormat="1" applyBorder="1" applyAlignment="1">
      <alignment horizontal="center" vertical="center" wrapText="1"/>
    </xf>
    <xf numFmtId="0" fontId="23" fillId="0" borderId="0" xfId="0" applyFont="1" applyAlignment="1">
      <alignment horizontal="center" vertical="top"/>
    </xf>
    <xf numFmtId="0" fontId="16" fillId="4" borderId="31" xfId="0" applyFont="1" applyFill="1" applyBorder="1" applyAlignment="1">
      <alignment horizontal="center"/>
    </xf>
    <xf numFmtId="0" fontId="16" fillId="4" borderId="30" xfId="0" applyFont="1" applyFill="1" applyBorder="1" applyAlignment="1">
      <alignment horizontal="center"/>
    </xf>
    <xf numFmtId="3" fontId="16" fillId="4" borderId="31" xfId="0" applyNumberFormat="1" applyFont="1" applyFill="1" applyBorder="1" applyAlignment="1">
      <alignment horizontal="center"/>
    </xf>
    <xf numFmtId="3" fontId="16" fillId="4" borderId="30" xfId="0" applyNumberFormat="1" applyFont="1" applyFill="1" applyBorder="1" applyAlignment="1">
      <alignment horizontal="center"/>
    </xf>
    <xf numFmtId="0" fontId="16" fillId="4" borderId="38" xfId="0" applyFont="1" applyFill="1" applyBorder="1" applyAlignment="1">
      <alignment horizontal="center"/>
    </xf>
    <xf numFmtId="0" fontId="16" fillId="4" borderId="49" xfId="0" applyFont="1" applyFill="1" applyBorder="1" applyAlignment="1">
      <alignment horizontal="center"/>
    </xf>
    <xf numFmtId="0" fontId="30" fillId="0" borderId="1" xfId="1" applyFont="1" applyBorder="1" applyAlignment="1">
      <alignment horizontal="center" vertical="center"/>
    </xf>
    <xf numFmtId="1" fontId="9" fillId="0" borderId="1" xfId="1" applyNumberFormat="1" applyFont="1" applyBorder="1" applyAlignment="1">
      <alignment horizontal="center" vertical="center" wrapText="1"/>
    </xf>
    <xf numFmtId="0" fontId="13" fillId="0" borderId="1" xfId="1" applyFill="1" applyBorder="1" applyAlignment="1">
      <alignment horizontal="center" vertical="center"/>
    </xf>
    <xf numFmtId="0" fontId="30" fillId="0" borderId="1" xfId="1" applyFont="1" applyBorder="1" applyAlignment="1">
      <alignment horizontal="center" vertical="center" wrapText="1" shrinkToFit="1"/>
    </xf>
    <xf numFmtId="0" fontId="30" fillId="0" borderId="8" xfId="1" applyFont="1" applyBorder="1" applyAlignment="1">
      <alignment horizontal="center" vertical="center" wrapText="1" shrinkToFit="1"/>
    </xf>
    <xf numFmtId="0" fontId="13" fillId="0" borderId="81" xfId="1" applyBorder="1" applyAlignment="1">
      <alignment horizontal="center" vertical="center" wrapText="1"/>
    </xf>
    <xf numFmtId="0" fontId="13" fillId="0" borderId="55" xfId="1" applyBorder="1" applyAlignment="1">
      <alignment horizontal="center" vertical="center"/>
    </xf>
    <xf numFmtId="0" fontId="13" fillId="0" borderId="30" xfId="1" applyBorder="1" applyAlignment="1">
      <alignment horizontal="center" vertical="center"/>
    </xf>
    <xf numFmtId="0" fontId="13" fillId="0" borderId="25" xfId="1" applyBorder="1" applyAlignment="1">
      <alignment vertical="center" wrapText="1"/>
    </xf>
    <xf numFmtId="0" fontId="13" fillId="0" borderId="10" xfId="1" applyBorder="1" applyAlignment="1">
      <alignment vertical="center"/>
    </xf>
    <xf numFmtId="0" fontId="13" fillId="0" borderId="17" xfId="1" applyBorder="1" applyAlignment="1">
      <alignment vertical="center"/>
    </xf>
    <xf numFmtId="0" fontId="9" fillId="0" borderId="1" xfId="1" applyFont="1" applyBorder="1" applyAlignment="1">
      <alignment horizontal="center" vertical="center" wrapText="1" shrinkToFit="1"/>
    </xf>
    <xf numFmtId="0" fontId="9" fillId="0" borderId="82" xfId="1" applyFont="1" applyBorder="1" applyAlignment="1">
      <alignment horizontal="center" vertical="center" wrapText="1" shrinkToFit="1"/>
    </xf>
    <xf numFmtId="0" fontId="9" fillId="0" borderId="40" xfId="1" applyFont="1" applyBorder="1" applyAlignment="1">
      <alignment horizontal="center" vertical="center" wrapText="1" shrinkToFit="1"/>
    </xf>
    <xf numFmtId="0" fontId="7" fillId="0" borderId="0" xfId="0" applyFont="1" applyFill="1" applyBorder="1" applyAlignment="1">
      <alignment horizontal="center"/>
    </xf>
    <xf numFmtId="0" fontId="68" fillId="0" borderId="1" xfId="1" applyFont="1" applyBorder="1" applyAlignment="1">
      <alignment horizontal="center" vertical="center"/>
    </xf>
    <xf numFmtId="0" fontId="68" fillId="0" borderId="8" xfId="1" applyFont="1" applyBorder="1" applyAlignment="1">
      <alignment horizontal="center" vertical="center"/>
    </xf>
    <xf numFmtId="14" fontId="65" fillId="0" borderId="26" xfId="0" applyNumberFormat="1" applyFont="1" applyBorder="1" applyAlignment="1">
      <alignment horizontal="center" vertical="center"/>
    </xf>
    <xf numFmtId="14" fontId="65" fillId="0" borderId="9" xfId="0" applyNumberFormat="1" applyFont="1" applyBorder="1" applyAlignment="1">
      <alignment horizontal="center" vertical="center"/>
    </xf>
    <xf numFmtId="14" fontId="65" fillId="0" borderId="2" xfId="0" applyNumberFormat="1" applyFont="1" applyBorder="1" applyAlignment="1">
      <alignment horizontal="center" vertical="center"/>
    </xf>
    <xf numFmtId="3" fontId="67" fillId="0" borderId="26" xfId="0" applyNumberFormat="1" applyFont="1" applyFill="1" applyBorder="1" applyAlignment="1" applyProtection="1">
      <alignment horizontal="center" vertical="center"/>
      <protection locked="0"/>
    </xf>
    <xf numFmtId="3" fontId="67" fillId="0" borderId="9" xfId="0" applyNumberFormat="1" applyFont="1" applyFill="1" applyBorder="1" applyAlignment="1" applyProtection="1">
      <alignment horizontal="center" vertical="center"/>
      <protection locked="0"/>
    </xf>
    <xf numFmtId="3" fontId="67" fillId="0" borderId="2" xfId="0" applyNumberFormat="1" applyFont="1" applyFill="1" applyBorder="1" applyAlignment="1" applyProtection="1">
      <alignment horizontal="center" vertical="center"/>
      <protection locked="0"/>
    </xf>
    <xf numFmtId="14" fontId="0" fillId="0" borderId="26" xfId="0" applyNumberFormat="1" applyBorder="1" applyAlignment="1">
      <alignment horizontal="center" vertical="center"/>
    </xf>
    <xf numFmtId="14" fontId="0" fillId="0" borderId="9" xfId="0" applyNumberFormat="1" applyBorder="1" applyAlignment="1">
      <alignment horizontal="center" vertical="center"/>
    </xf>
    <xf numFmtId="14" fontId="0" fillId="0" borderId="2" xfId="0" applyNumberFormat="1" applyBorder="1" applyAlignment="1">
      <alignment horizontal="center" vertical="center"/>
    </xf>
    <xf numFmtId="0" fontId="13" fillId="0" borderId="41" xfId="1" applyFill="1" applyBorder="1" applyAlignment="1">
      <alignment horizontal="center" vertical="center"/>
    </xf>
    <xf numFmtId="0" fontId="13" fillId="0" borderId="56" xfId="1" applyFill="1" applyBorder="1" applyAlignment="1">
      <alignment horizontal="center" vertical="center"/>
    </xf>
    <xf numFmtId="0" fontId="13" fillId="0" borderId="57" xfId="1" applyFill="1" applyBorder="1" applyAlignment="1">
      <alignment horizontal="center" vertical="center"/>
    </xf>
    <xf numFmtId="0" fontId="13" fillId="0" borderId="25" xfId="1" applyFill="1" applyBorder="1" applyAlignment="1">
      <alignment horizontal="center" vertical="center"/>
    </xf>
    <xf numFmtId="0" fontId="13" fillId="0" borderId="10" xfId="1" applyFill="1" applyBorder="1" applyAlignment="1">
      <alignment horizontal="center" vertical="center"/>
    </xf>
    <xf numFmtId="0" fontId="13" fillId="0" borderId="51" xfId="1" applyFill="1" applyBorder="1" applyAlignment="1">
      <alignment horizontal="center" vertical="center"/>
    </xf>
    <xf numFmtId="0" fontId="15" fillId="6" borderId="31" xfId="0" applyFont="1" applyFill="1" applyBorder="1" applyAlignment="1">
      <alignment horizontal="center" vertical="center" shrinkToFit="1"/>
    </xf>
    <xf numFmtId="0" fontId="15" fillId="6" borderId="30" xfId="0" applyFont="1" applyFill="1" applyBorder="1" applyAlignment="1">
      <alignment horizontal="center" vertical="center" shrinkToFit="1"/>
    </xf>
    <xf numFmtId="0" fontId="14" fillId="0" borderId="36" xfId="0" applyFont="1" applyBorder="1" applyAlignment="1">
      <alignment horizontal="center" vertical="center" wrapText="1" shrinkToFit="1"/>
    </xf>
    <xf numFmtId="0" fontId="14" fillId="0" borderId="38" xfId="0" applyFont="1" applyBorder="1" applyAlignment="1">
      <alignment horizontal="center" vertical="center" wrapText="1" shrinkToFit="1"/>
    </xf>
    <xf numFmtId="0" fontId="14" fillId="0" borderId="50" xfId="0" applyFont="1" applyBorder="1" applyAlignment="1">
      <alignment horizontal="center" vertical="center" wrapText="1" shrinkToFit="1"/>
    </xf>
    <xf numFmtId="0" fontId="14" fillId="0" borderId="49" xfId="0" applyFont="1" applyBorder="1" applyAlignment="1">
      <alignment horizontal="center" vertical="center" wrapText="1" shrinkToFit="1"/>
    </xf>
    <xf numFmtId="0" fontId="13" fillId="0" borderId="8" xfId="1" applyFill="1" applyBorder="1" applyAlignment="1">
      <alignment horizontal="center" vertical="center"/>
    </xf>
    <xf numFmtId="0" fontId="13" fillId="0" borderId="24" xfId="1" applyFill="1" applyBorder="1" applyAlignment="1">
      <alignment horizontal="center" vertical="center"/>
    </xf>
    <xf numFmtId="0" fontId="13" fillId="0" borderId="52" xfId="1" applyFill="1" applyBorder="1" applyAlignment="1">
      <alignment horizontal="center" vertical="center"/>
    </xf>
    <xf numFmtId="0" fontId="13" fillId="0" borderId="53" xfId="1" applyFill="1" applyBorder="1" applyAlignment="1">
      <alignment horizontal="center" vertical="center"/>
    </xf>
    <xf numFmtId="1" fontId="11" fillId="0" borderId="25" xfId="0" applyNumberFormat="1" applyFont="1" applyBorder="1" applyAlignment="1">
      <alignment horizontal="center" vertical="center" wrapText="1" shrinkToFit="1"/>
    </xf>
    <xf numFmtId="1" fontId="11" fillId="0" borderId="10" xfId="0" applyNumberFormat="1" applyFont="1" applyBorder="1" applyAlignment="1">
      <alignment horizontal="center" vertical="center" wrapText="1" shrinkToFit="1"/>
    </xf>
    <xf numFmtId="1" fontId="11" fillId="0" borderId="51" xfId="0" applyNumberFormat="1" applyFont="1" applyBorder="1" applyAlignment="1">
      <alignment horizontal="center" vertical="center" wrapText="1" shrinkToFit="1"/>
    </xf>
    <xf numFmtId="1" fontId="11" fillId="0" borderId="26" xfId="0" applyNumberFormat="1" applyFont="1" applyBorder="1" applyAlignment="1">
      <alignment horizontal="center" vertical="center" wrapText="1" shrinkToFit="1"/>
    </xf>
    <xf numFmtId="1" fontId="11" fillId="0" borderId="9" xfId="0" applyNumberFormat="1" applyFont="1" applyBorder="1" applyAlignment="1">
      <alignment horizontal="center" vertical="center" wrapText="1" shrinkToFit="1"/>
    </xf>
    <xf numFmtId="1" fontId="11" fillId="0" borderId="2" xfId="0" applyNumberFormat="1" applyFont="1" applyBorder="1" applyAlignment="1">
      <alignment horizontal="center" vertical="center" wrapText="1" shrinkToFit="1"/>
    </xf>
    <xf numFmtId="1" fontId="13" fillId="0" borderId="25" xfId="1" applyNumberFormat="1" applyBorder="1" applyAlignment="1">
      <alignment horizontal="center" vertical="center" wrapText="1" shrinkToFit="1"/>
    </xf>
    <xf numFmtId="1" fontId="13" fillId="0" borderId="10" xfId="1" applyNumberFormat="1" applyBorder="1" applyAlignment="1">
      <alignment horizontal="center" vertical="center" wrapText="1" shrinkToFit="1"/>
    </xf>
    <xf numFmtId="1" fontId="13" fillId="0" borderId="51" xfId="1" applyNumberFormat="1" applyBorder="1" applyAlignment="1">
      <alignment horizontal="center" vertical="center" wrapText="1" shrinkToFit="1"/>
    </xf>
    <xf numFmtId="1" fontId="13" fillId="0" borderId="26" xfId="1" applyNumberFormat="1" applyBorder="1" applyAlignment="1">
      <alignment horizontal="center" vertical="center" wrapText="1" shrinkToFit="1"/>
    </xf>
    <xf numFmtId="1" fontId="13" fillId="0" borderId="9" xfId="1" applyNumberFormat="1" applyBorder="1" applyAlignment="1">
      <alignment horizontal="center" vertical="center" wrapText="1" shrinkToFit="1"/>
    </xf>
    <xf numFmtId="1" fontId="13" fillId="0" borderId="2" xfId="1" applyNumberFormat="1" applyBorder="1" applyAlignment="1">
      <alignment horizontal="center" vertical="center" wrapText="1" shrinkToFit="1"/>
    </xf>
    <xf numFmtId="0" fontId="13" fillId="0" borderId="1" xfId="1" applyBorder="1" applyAlignment="1">
      <alignment horizontal="center" vertical="center" wrapText="1"/>
    </xf>
    <xf numFmtId="0" fontId="13" fillId="0" borderId="8" xfId="1" applyBorder="1" applyAlignment="1">
      <alignment horizontal="center" vertical="center" wrapText="1"/>
    </xf>
    <xf numFmtId="0" fontId="69" fillId="0" borderId="47" xfId="0" applyFont="1" applyFill="1" applyBorder="1" applyAlignment="1">
      <alignment horizontal="center"/>
    </xf>
    <xf numFmtId="0" fontId="69" fillId="0" borderId="39" xfId="0" applyFont="1" applyFill="1" applyBorder="1" applyAlignment="1">
      <alignment horizontal="center"/>
    </xf>
    <xf numFmtId="0" fontId="13" fillId="0" borderId="1" xfId="1" applyFill="1" applyBorder="1" applyAlignment="1">
      <alignment horizontal="center" vertical="center" wrapText="1"/>
    </xf>
    <xf numFmtId="0" fontId="13" fillId="0" borderId="8" xfId="1" applyFill="1" applyBorder="1" applyAlignment="1">
      <alignment horizontal="center" vertical="center" wrapText="1"/>
    </xf>
    <xf numFmtId="14" fontId="67" fillId="0" borderId="40" xfId="0" applyNumberFormat="1" applyFont="1" applyFill="1" applyBorder="1" applyAlignment="1">
      <alignment horizontal="center" vertical="center" wrapText="1"/>
    </xf>
    <xf numFmtId="14" fontId="67" fillId="0" borderId="0" xfId="0" applyNumberFormat="1" applyFont="1" applyFill="1" applyBorder="1" applyAlignment="1">
      <alignment horizontal="center" vertical="center" wrapText="1"/>
    </xf>
    <xf numFmtId="14" fontId="67" fillId="0" borderId="49" xfId="0" applyNumberFormat="1" applyFont="1" applyFill="1" applyBorder="1" applyAlignment="1">
      <alignment horizontal="center" vertical="center" wrapText="1"/>
    </xf>
    <xf numFmtId="14" fontId="67" fillId="0" borderId="26" xfId="0" applyNumberFormat="1" applyFont="1" applyFill="1" applyBorder="1" applyAlignment="1">
      <alignment horizontal="center" vertical="center" wrapText="1"/>
    </xf>
    <xf numFmtId="14" fontId="67" fillId="0" borderId="9" xfId="0" applyNumberFormat="1" applyFont="1" applyFill="1" applyBorder="1" applyAlignment="1">
      <alignment horizontal="center" vertical="center" wrapText="1"/>
    </xf>
    <xf numFmtId="14" fontId="67" fillId="0" borderId="67" xfId="0" applyNumberFormat="1" applyFont="1" applyFill="1" applyBorder="1" applyAlignment="1">
      <alignment horizontal="center" vertical="center" wrapText="1"/>
    </xf>
    <xf numFmtId="14" fontId="67" fillId="0" borderId="12" xfId="0" applyNumberFormat="1" applyFont="1" applyFill="1" applyBorder="1" applyAlignment="1">
      <alignment horizontal="center" vertical="center" wrapText="1"/>
    </xf>
    <xf numFmtId="1" fontId="13" fillId="0" borderId="24" xfId="1" applyNumberFormat="1" applyBorder="1" applyAlignment="1">
      <alignment horizontal="center" vertical="center" wrapText="1"/>
    </xf>
    <xf numFmtId="1" fontId="13" fillId="0" borderId="52" xfId="1" applyNumberFormat="1" applyBorder="1" applyAlignment="1">
      <alignment horizontal="center" vertical="center" wrapText="1"/>
    </xf>
    <xf numFmtId="1" fontId="13" fillId="0" borderId="53" xfId="1" applyNumberFormat="1" applyBorder="1" applyAlignment="1">
      <alignment horizontal="center" vertical="center" wrapText="1"/>
    </xf>
    <xf numFmtId="0" fontId="13" fillId="0" borderId="26" xfId="1" applyBorder="1" applyAlignment="1">
      <alignment horizontal="center" vertical="center" wrapText="1"/>
    </xf>
    <xf numFmtId="0" fontId="13" fillId="0" borderId="9" xfId="1" applyBorder="1" applyAlignment="1">
      <alignment horizontal="center" vertical="center" wrapText="1"/>
    </xf>
    <xf numFmtId="0" fontId="13" fillId="0" borderId="2" xfId="1" applyBorder="1" applyAlignment="1">
      <alignment horizontal="center" vertical="center" wrapText="1"/>
    </xf>
    <xf numFmtId="0" fontId="23" fillId="0" borderId="0" xfId="0" applyFont="1" applyAlignment="1">
      <alignment horizontal="left"/>
    </xf>
    <xf numFmtId="0" fontId="0" fillId="0" borderId="14" xfId="0" applyFont="1" applyBorder="1" applyAlignment="1">
      <alignment horizontal="center" vertical="center" wrapText="1"/>
    </xf>
    <xf numFmtId="0" fontId="0" fillId="0" borderId="9" xfId="0" applyFont="1" applyBorder="1" applyAlignment="1">
      <alignment horizontal="center" vertical="center" wrapText="1"/>
    </xf>
    <xf numFmtId="0" fontId="0" fillId="0" borderId="2" xfId="0" applyFont="1" applyBorder="1" applyAlignment="1">
      <alignment horizontal="center" vertical="center" wrapText="1"/>
    </xf>
    <xf numFmtId="0" fontId="9" fillId="0" borderId="8" xfId="1" applyFont="1" applyFill="1" applyBorder="1" applyAlignment="1">
      <alignment horizontal="center" vertical="center" wrapText="1"/>
    </xf>
    <xf numFmtId="0" fontId="14" fillId="0" borderId="47" xfId="0" applyFont="1" applyBorder="1" applyAlignment="1">
      <alignment horizontal="center" vertical="center" wrapText="1" shrinkToFit="1"/>
    </xf>
    <xf numFmtId="0" fontId="14" fillId="0" borderId="39" xfId="0" applyFont="1" applyBorder="1" applyAlignment="1">
      <alignment horizontal="center" vertical="center" wrapText="1" shrinkToFit="1"/>
    </xf>
    <xf numFmtId="0" fontId="14" fillId="2" borderId="36" xfId="0" applyFont="1" applyFill="1" applyBorder="1" applyAlignment="1">
      <alignment horizontal="center"/>
    </xf>
    <xf numFmtId="0" fontId="14" fillId="2" borderId="37" xfId="0" applyFont="1" applyFill="1" applyBorder="1" applyAlignment="1">
      <alignment horizontal="center"/>
    </xf>
    <xf numFmtId="0" fontId="14" fillId="2" borderId="38" xfId="0" applyFont="1" applyFill="1" applyBorder="1" applyAlignment="1">
      <alignment horizontal="center"/>
    </xf>
    <xf numFmtId="0" fontId="13" fillId="0" borderId="25" xfId="1" applyFill="1" applyBorder="1" applyAlignment="1">
      <alignment horizontal="center" vertical="center" wrapText="1"/>
    </xf>
    <xf numFmtId="0" fontId="13" fillId="0" borderId="51" xfId="1" applyFill="1" applyBorder="1" applyAlignment="1">
      <alignment horizontal="center" vertical="center" wrapText="1"/>
    </xf>
    <xf numFmtId="1" fontId="13" fillId="0" borderId="55" xfId="1" applyNumberFormat="1" applyBorder="1" applyAlignment="1">
      <alignment horizontal="center" vertical="center" wrapText="1"/>
    </xf>
    <xf numFmtId="1" fontId="11" fillId="0" borderId="1" xfId="0" applyNumberFormat="1" applyFont="1" applyBorder="1" applyAlignment="1">
      <alignment horizontal="center" vertical="center" wrapText="1"/>
    </xf>
    <xf numFmtId="0" fontId="13" fillId="0" borderId="26" xfId="1" applyFill="1" applyBorder="1" applyAlignment="1">
      <alignment horizontal="center" vertical="center"/>
    </xf>
    <xf numFmtId="0" fontId="13" fillId="0" borderId="9" xfId="1" applyFill="1" applyBorder="1" applyAlignment="1">
      <alignment horizontal="center" vertical="center"/>
    </xf>
    <xf numFmtId="0" fontId="13" fillId="0" borderId="2" xfId="1" applyFill="1" applyBorder="1" applyAlignment="1">
      <alignment horizontal="center" vertical="center"/>
    </xf>
    <xf numFmtId="0" fontId="7" fillId="0" borderId="26" xfId="0" applyFont="1" applyBorder="1" applyAlignment="1">
      <alignment horizontal="center" wrapText="1"/>
    </xf>
    <xf numFmtId="0" fontId="7" fillId="0" borderId="9" xfId="0" applyFont="1" applyBorder="1" applyAlignment="1">
      <alignment horizontal="center" wrapText="1"/>
    </xf>
    <xf numFmtId="0" fontId="7" fillId="0" borderId="2" xfId="0" applyFont="1" applyBorder="1" applyAlignment="1">
      <alignment horizontal="center" wrapText="1"/>
    </xf>
    <xf numFmtId="0" fontId="7" fillId="0" borderId="25" xfId="0" applyFont="1" applyBorder="1" applyAlignment="1">
      <alignment horizontal="center" wrapText="1"/>
    </xf>
    <xf numFmtId="0" fontId="7" fillId="0" borderId="10" xfId="0" applyFont="1" applyBorder="1" applyAlignment="1">
      <alignment horizontal="center" wrapText="1"/>
    </xf>
    <xf numFmtId="0" fontId="7" fillId="0" borderId="51" xfId="0" applyFont="1" applyBorder="1" applyAlignment="1">
      <alignment horizontal="center" wrapText="1"/>
    </xf>
    <xf numFmtId="1" fontId="11" fillId="0" borderId="8" xfId="0" applyNumberFormat="1" applyFont="1" applyBorder="1" applyAlignment="1">
      <alignment horizontal="center" vertical="center" wrapText="1"/>
    </xf>
    <xf numFmtId="1" fontId="11" fillId="0" borderId="26" xfId="0" applyNumberFormat="1" applyFont="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2" xfId="0" applyNumberFormat="1" applyFont="1" applyBorder="1" applyAlignment="1">
      <alignment horizontal="center" vertical="center" wrapText="1"/>
    </xf>
    <xf numFmtId="1" fontId="11" fillId="0" borderId="25"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51" xfId="0" applyNumberFormat="1" applyFont="1" applyBorder="1" applyAlignment="1">
      <alignment horizontal="center" vertical="center" wrapText="1"/>
    </xf>
    <xf numFmtId="0" fontId="11" fillId="0" borderId="1" xfId="0" applyFont="1" applyBorder="1" applyAlignment="1">
      <alignment horizontal="center" wrapText="1"/>
    </xf>
    <xf numFmtId="0" fontId="11" fillId="0" borderId="8" xfId="0" applyFont="1" applyBorder="1" applyAlignment="1">
      <alignment horizontal="center" wrapText="1"/>
    </xf>
    <xf numFmtId="0" fontId="11" fillId="0" borderId="1" xfId="0" applyFont="1" applyBorder="1" applyAlignment="1">
      <alignment horizontal="center" vertical="center"/>
    </xf>
    <xf numFmtId="0" fontId="7" fillId="0" borderId="26" xfId="0" applyFont="1" applyBorder="1" applyAlignment="1">
      <alignment horizontal="center"/>
    </xf>
    <xf numFmtId="0" fontId="7" fillId="0" borderId="9" xfId="0" applyFont="1" applyBorder="1" applyAlignment="1">
      <alignment horizontal="center"/>
    </xf>
    <xf numFmtId="0" fontId="7" fillId="0" borderId="2"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7" fillId="0" borderId="51" xfId="0" applyFont="1" applyBorder="1" applyAlignment="1">
      <alignment horizontal="center"/>
    </xf>
    <xf numFmtId="0" fontId="11" fillId="0" borderId="8" xfId="0" applyFont="1" applyBorder="1" applyAlignment="1">
      <alignment horizontal="center" vertical="center"/>
    </xf>
    <xf numFmtId="0" fontId="9" fillId="0" borderId="9" xfId="0" applyFont="1" applyFill="1" applyBorder="1" applyAlignment="1" applyProtection="1">
      <alignment horizontal="center" vertical="center"/>
      <protection locked="0"/>
    </xf>
    <xf numFmtId="0" fontId="9" fillId="0" borderId="2" xfId="0" applyFont="1" applyFill="1" applyBorder="1" applyAlignment="1" applyProtection="1">
      <alignment horizontal="center" vertical="center"/>
      <protection locked="0"/>
    </xf>
    <xf numFmtId="0" fontId="9" fillId="0" borderId="10" xfId="0" applyFont="1" applyFill="1" applyBorder="1" applyAlignment="1" applyProtection="1">
      <alignment horizontal="center" vertical="center"/>
      <protection locked="0"/>
    </xf>
    <xf numFmtId="0" fontId="9" fillId="0" borderId="51" xfId="0" applyFont="1" applyFill="1" applyBorder="1" applyAlignment="1" applyProtection="1">
      <alignment horizontal="center" vertical="center"/>
      <protection locked="0"/>
    </xf>
    <xf numFmtId="1" fontId="11" fillId="0" borderId="12" xfId="0" applyNumberFormat="1" applyFont="1" applyBorder="1" applyAlignment="1">
      <alignment horizontal="center" vertical="center" wrapText="1"/>
    </xf>
    <xf numFmtId="1" fontId="11" fillId="0" borderId="17" xfId="0" applyNumberFormat="1" applyFont="1" applyBorder="1" applyAlignment="1">
      <alignment horizontal="center" vertical="center" wrapText="1"/>
    </xf>
    <xf numFmtId="0" fontId="7" fillId="0" borderId="1" xfId="0" applyFont="1" applyBorder="1" applyAlignment="1">
      <alignment horizontal="center"/>
    </xf>
    <xf numFmtId="0" fontId="7" fillId="0" borderId="4" xfId="0" applyFont="1" applyBorder="1" applyAlignment="1">
      <alignment horizontal="center"/>
    </xf>
    <xf numFmtId="0" fontId="7" fillId="0" borderId="8" xfId="0" applyFont="1" applyBorder="1" applyAlignment="1">
      <alignment horizontal="center"/>
    </xf>
    <xf numFmtId="0" fontId="7" fillId="0" borderId="5" xfId="0" applyFont="1" applyBorder="1" applyAlignment="1">
      <alignment horizontal="center"/>
    </xf>
    <xf numFmtId="0" fontId="13" fillId="0" borderId="25" xfId="1" applyBorder="1" applyAlignment="1">
      <alignment horizontal="center" vertical="center" wrapText="1"/>
    </xf>
    <xf numFmtId="0" fontId="13" fillId="0" borderId="10" xfId="1" applyBorder="1" applyAlignment="1">
      <alignment horizontal="center" vertical="center" wrapText="1"/>
    </xf>
    <xf numFmtId="0" fontId="16" fillId="4" borderId="55" xfId="0" applyFont="1" applyFill="1" applyBorder="1" applyAlignment="1">
      <alignment horizontal="center"/>
    </xf>
    <xf numFmtId="3" fontId="16" fillId="4" borderId="55" xfId="0" applyNumberFormat="1" applyFont="1" applyFill="1" applyBorder="1" applyAlignment="1">
      <alignment horizontal="center"/>
    </xf>
    <xf numFmtId="0" fontId="0" fillId="0" borderId="25"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51" xfId="0" applyFont="1" applyBorder="1" applyAlignment="1">
      <alignment horizontal="center" vertical="center" wrapText="1"/>
    </xf>
    <xf numFmtId="0" fontId="9" fillId="0" borderId="26" xfId="1" applyFont="1" applyBorder="1" applyAlignment="1">
      <alignment horizontal="center" vertical="center" wrapText="1"/>
    </xf>
    <xf numFmtId="0" fontId="9" fillId="0" borderId="9" xfId="1" applyFont="1" applyBorder="1" applyAlignment="1">
      <alignment horizontal="center" vertical="center" wrapText="1"/>
    </xf>
    <xf numFmtId="0" fontId="9" fillId="0" borderId="2" xfId="1" applyFont="1" applyBorder="1" applyAlignment="1">
      <alignment horizontal="center" vertical="center" wrapText="1"/>
    </xf>
    <xf numFmtId="0" fontId="9" fillId="0" borderId="25" xfId="1" applyFont="1" applyBorder="1" applyAlignment="1">
      <alignment horizontal="center" vertical="center" wrapText="1"/>
    </xf>
    <xf numFmtId="0" fontId="9" fillId="0" borderId="10" xfId="1" applyFont="1" applyBorder="1" applyAlignment="1">
      <alignment horizontal="center" vertical="center" wrapText="1"/>
    </xf>
    <xf numFmtId="0" fontId="9" fillId="0" borderId="51" xfId="1" applyFont="1" applyBorder="1" applyAlignment="1">
      <alignment horizontal="center" vertical="center" wrapText="1"/>
    </xf>
    <xf numFmtId="0" fontId="0" fillId="0" borderId="2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56"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0" xfId="0" applyFont="1" applyBorder="1" applyAlignment="1">
      <alignment horizontal="center" vertical="center" wrapText="1"/>
    </xf>
    <xf numFmtId="0" fontId="13" fillId="0" borderId="51" xfId="1" applyBorder="1" applyAlignment="1">
      <alignment horizontal="center" vertical="center" wrapText="1"/>
    </xf>
    <xf numFmtId="0" fontId="13" fillId="0" borderId="41" xfId="1" applyBorder="1" applyAlignment="1">
      <alignment horizontal="center" vertical="center" wrapText="1"/>
    </xf>
    <xf numFmtId="0" fontId="13" fillId="0" borderId="56" xfId="1" applyBorder="1" applyAlignment="1">
      <alignment horizontal="center" vertical="center" wrapText="1"/>
    </xf>
    <xf numFmtId="0" fontId="13" fillId="0" borderId="18" xfId="1" applyBorder="1" applyAlignment="1">
      <alignment horizontal="center" vertical="center" wrapText="1"/>
    </xf>
    <xf numFmtId="0" fontId="13" fillId="0" borderId="58" xfId="1" applyBorder="1" applyAlignment="1">
      <alignment horizontal="center" vertical="center" wrapText="1"/>
    </xf>
    <xf numFmtId="0" fontId="13" fillId="0" borderId="8" xfId="1" applyBorder="1" applyAlignment="1">
      <alignment horizontal="center" vertical="center" wrapText="1" shrinkToFit="1"/>
    </xf>
    <xf numFmtId="0" fontId="13" fillId="0" borderId="1" xfId="1" applyBorder="1" applyAlignment="1">
      <alignment horizontal="center" vertical="center" wrapText="1" shrinkToFit="1"/>
    </xf>
    <xf numFmtId="0" fontId="13" fillId="0" borderId="26" xfId="1" applyFill="1" applyBorder="1" applyAlignment="1">
      <alignment horizontal="center" vertical="center" wrapText="1" shrinkToFit="1"/>
    </xf>
    <xf numFmtId="0" fontId="13" fillId="0" borderId="9" xfId="1" applyFill="1" applyBorder="1" applyAlignment="1">
      <alignment horizontal="center" vertical="center" wrapText="1" shrinkToFit="1"/>
    </xf>
    <xf numFmtId="0" fontId="13" fillId="0" borderId="2" xfId="1" applyFill="1" applyBorder="1" applyAlignment="1">
      <alignment horizontal="center" vertical="center" wrapText="1" shrinkToFit="1"/>
    </xf>
    <xf numFmtId="0" fontId="13" fillId="0" borderId="25" xfId="1" applyFill="1" applyBorder="1" applyAlignment="1">
      <alignment horizontal="center" vertical="center" wrapText="1" shrinkToFit="1"/>
    </xf>
    <xf numFmtId="0" fontId="13" fillId="0" borderId="10" xfId="1" applyFill="1" applyBorder="1" applyAlignment="1">
      <alignment horizontal="center" vertical="center" wrapText="1" shrinkToFit="1"/>
    </xf>
    <xf numFmtId="0" fontId="13" fillId="0" borderId="51" xfId="1" applyFill="1" applyBorder="1" applyAlignment="1">
      <alignment horizontal="center" vertical="center" wrapText="1" shrinkToFit="1"/>
    </xf>
    <xf numFmtId="1" fontId="13" fillId="0" borderId="27" xfId="1" applyNumberFormat="1" applyBorder="1" applyAlignment="1">
      <alignment horizontal="center" vertical="center" wrapText="1"/>
    </xf>
    <xf numFmtId="1" fontId="13" fillId="0" borderId="61" xfId="1" applyNumberFormat="1" applyBorder="1" applyAlignment="1">
      <alignment horizontal="center" vertical="center" wrapText="1"/>
    </xf>
    <xf numFmtId="1" fontId="13" fillId="0" borderId="18" xfId="1" applyNumberFormat="1" applyBorder="1" applyAlignment="1">
      <alignment horizontal="center" vertical="center" wrapText="1"/>
    </xf>
    <xf numFmtId="1" fontId="13" fillId="0" borderId="59" xfId="1" applyNumberFormat="1" applyBorder="1" applyAlignment="1">
      <alignment horizontal="center" vertical="center" wrapText="1"/>
    </xf>
    <xf numFmtId="0" fontId="9" fillId="0" borderId="1" xfId="1" applyFont="1" applyBorder="1" applyAlignment="1">
      <alignment horizontal="center" vertical="center" wrapText="1"/>
    </xf>
    <xf numFmtId="0" fontId="16" fillId="4" borderId="31" xfId="0" applyFont="1" applyFill="1" applyBorder="1" applyAlignment="1">
      <alignment horizontal="center" vertical="distributed"/>
    </xf>
    <xf numFmtId="0" fontId="16" fillId="4" borderId="30" xfId="0" applyFont="1" applyFill="1" applyBorder="1" applyAlignment="1">
      <alignment horizontal="center" vertical="distributed"/>
    </xf>
    <xf numFmtId="0" fontId="13" fillId="0" borderId="26" xfId="1" applyBorder="1" applyAlignment="1">
      <alignment horizontal="center" vertical="distributed" wrapText="1"/>
    </xf>
    <xf numFmtId="0" fontId="13" fillId="0" borderId="9" xfId="1" applyBorder="1" applyAlignment="1">
      <alignment horizontal="center" vertical="distributed" wrapText="1"/>
    </xf>
    <xf numFmtId="3" fontId="16" fillId="4" borderId="31" xfId="0" applyNumberFormat="1" applyFont="1" applyFill="1" applyBorder="1" applyAlignment="1">
      <alignment horizontal="center" vertical="distributed"/>
    </xf>
    <xf numFmtId="0" fontId="14" fillId="0" borderId="36" xfId="0" applyFont="1" applyBorder="1" applyAlignment="1">
      <alignment horizontal="center" vertical="distributed" wrapText="1"/>
    </xf>
    <xf numFmtId="0" fontId="14" fillId="0" borderId="38" xfId="0" applyFont="1" applyBorder="1" applyAlignment="1">
      <alignment horizontal="center" vertical="distributed" wrapText="1"/>
    </xf>
    <xf numFmtId="0" fontId="14" fillId="0" borderId="50" xfId="0" applyFont="1" applyBorder="1" applyAlignment="1">
      <alignment horizontal="center" vertical="distributed" wrapText="1"/>
    </xf>
    <xf numFmtId="0" fontId="14" fillId="0" borderId="49" xfId="0" applyFont="1" applyBorder="1" applyAlignment="1">
      <alignment horizontal="center" vertical="distributed" wrapText="1"/>
    </xf>
    <xf numFmtId="0" fontId="13" fillId="0" borderId="25" xfId="1" applyBorder="1" applyAlignment="1">
      <alignment horizontal="center" vertical="distributed" wrapText="1"/>
    </xf>
    <xf numFmtId="0" fontId="13" fillId="0" borderId="10" xfId="1" applyBorder="1" applyAlignment="1">
      <alignment horizontal="center" vertical="distributed" wrapText="1"/>
    </xf>
    <xf numFmtId="0" fontId="14" fillId="2" borderId="47" xfId="0" applyFont="1" applyFill="1" applyBorder="1" applyAlignment="1">
      <alignment horizontal="center" vertical="distributed"/>
    </xf>
    <xf numFmtId="0" fontId="14" fillId="2" borderId="48" xfId="0" applyFont="1" applyFill="1" applyBorder="1" applyAlignment="1">
      <alignment horizontal="center" vertical="distributed"/>
    </xf>
    <xf numFmtId="0" fontId="14" fillId="2" borderId="39" xfId="0" applyFont="1" applyFill="1" applyBorder="1" applyAlignment="1">
      <alignment horizontal="center" vertical="distributed"/>
    </xf>
    <xf numFmtId="0" fontId="13" fillId="0" borderId="46" xfId="1" applyFill="1" applyBorder="1" applyAlignment="1">
      <alignment horizontal="center" vertical="center" wrapText="1"/>
    </xf>
    <xf numFmtId="0" fontId="13" fillId="0" borderId="26" xfId="1" applyFill="1" applyBorder="1" applyAlignment="1">
      <alignment horizontal="center" vertical="center" wrapText="1"/>
    </xf>
    <xf numFmtId="0" fontId="13" fillId="0" borderId="9" xfId="1" applyFill="1" applyBorder="1" applyAlignment="1">
      <alignment horizontal="center" vertical="center" wrapText="1"/>
    </xf>
    <xf numFmtId="0" fontId="13" fillId="0" borderId="2" xfId="1" applyFill="1" applyBorder="1" applyAlignment="1">
      <alignment horizontal="center" vertical="center" wrapText="1"/>
    </xf>
    <xf numFmtId="0" fontId="13" fillId="0" borderId="10" xfId="1" applyFill="1" applyBorder="1" applyAlignment="1">
      <alignment horizontal="center" vertical="center" wrapText="1"/>
    </xf>
    <xf numFmtId="1" fontId="13" fillId="0" borderId="26" xfId="1" applyNumberFormat="1" applyBorder="1" applyAlignment="1">
      <alignment horizontal="center" vertical="distributed" wrapText="1"/>
    </xf>
    <xf numFmtId="1" fontId="13" fillId="0" borderId="9" xfId="1" applyNumberFormat="1" applyBorder="1" applyAlignment="1">
      <alignment horizontal="center" vertical="distributed" wrapText="1"/>
    </xf>
    <xf numFmtId="1" fontId="13" fillId="0" borderId="2" xfId="1" applyNumberFormat="1" applyBorder="1" applyAlignment="1">
      <alignment horizontal="center" vertical="distributed" wrapText="1"/>
    </xf>
    <xf numFmtId="1" fontId="13" fillId="0" borderId="25" xfId="1" applyNumberFormat="1" applyBorder="1" applyAlignment="1">
      <alignment horizontal="center" vertical="distributed" wrapText="1"/>
    </xf>
    <xf numFmtId="1" fontId="13" fillId="0" borderId="10" xfId="1" applyNumberFormat="1" applyBorder="1" applyAlignment="1">
      <alignment horizontal="center" vertical="distributed" wrapText="1"/>
    </xf>
    <xf numFmtId="1" fontId="13" fillId="0" borderId="51" xfId="1" applyNumberFormat="1" applyBorder="1" applyAlignment="1">
      <alignment horizontal="center" vertical="distributed" wrapText="1"/>
    </xf>
    <xf numFmtId="0" fontId="13" fillId="0" borderId="57" xfId="1" applyBorder="1" applyAlignment="1">
      <alignment horizontal="center" vertical="center" wrapText="1"/>
    </xf>
    <xf numFmtId="0" fontId="16" fillId="4" borderId="31" xfId="0" applyNumberFormat="1" applyFont="1" applyFill="1" applyBorder="1" applyAlignment="1">
      <alignment horizontal="center" wrapText="1" shrinkToFit="1"/>
    </xf>
    <xf numFmtId="0" fontId="16" fillId="4" borderId="55" xfId="0" applyNumberFormat="1" applyFont="1" applyFill="1" applyBorder="1" applyAlignment="1">
      <alignment horizontal="center" wrapText="1" shrinkToFit="1"/>
    </xf>
    <xf numFmtId="0" fontId="13" fillId="0" borderId="2" xfId="1" applyBorder="1" applyAlignment="1">
      <alignment horizontal="center" vertical="distributed" wrapText="1"/>
    </xf>
    <xf numFmtId="0" fontId="13" fillId="0" borderId="51" xfId="1" applyBorder="1" applyAlignment="1">
      <alignment horizontal="center" vertical="distributed" wrapText="1"/>
    </xf>
    <xf numFmtId="0" fontId="7" fillId="0" borderId="26" xfId="0" applyFont="1" applyBorder="1" applyAlignment="1">
      <alignment horizontal="center" vertical="center"/>
    </xf>
    <xf numFmtId="0" fontId="7" fillId="0" borderId="9" xfId="0" applyFont="1" applyBorder="1" applyAlignment="1">
      <alignment horizontal="center" vertical="center"/>
    </xf>
    <xf numFmtId="0" fontId="7" fillId="0" borderId="2" xfId="0" applyFont="1" applyBorder="1" applyAlignment="1">
      <alignment horizontal="center" vertical="center"/>
    </xf>
    <xf numFmtId="0" fontId="7" fillId="0" borderId="25" xfId="0" applyFont="1" applyBorder="1" applyAlignment="1">
      <alignment horizontal="center" vertical="center"/>
    </xf>
    <xf numFmtId="0" fontId="7" fillId="0" borderId="10" xfId="0" applyFont="1" applyBorder="1" applyAlignment="1">
      <alignment horizontal="center" vertical="center"/>
    </xf>
    <xf numFmtId="0" fontId="7" fillId="0" borderId="51" xfId="0" applyFont="1" applyBorder="1" applyAlignment="1">
      <alignment horizontal="center" vertical="center"/>
    </xf>
    <xf numFmtId="0" fontId="7" fillId="0" borderId="26"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 xfId="0" applyFont="1" applyBorder="1" applyAlignment="1">
      <alignment horizontal="center" vertical="center" wrapText="1"/>
    </xf>
    <xf numFmtId="3" fontId="15" fillId="5" borderId="36" xfId="0" applyNumberFormat="1" applyFont="1" applyFill="1" applyBorder="1" applyAlignment="1">
      <alignment horizontal="center"/>
    </xf>
    <xf numFmtId="3" fontId="15" fillId="5" borderId="50" xfId="0" applyNumberFormat="1" applyFont="1" applyFill="1" applyBorder="1" applyAlignment="1">
      <alignment horizont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0" fillId="0" borderId="25"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51" xfId="0" applyFill="1" applyBorder="1" applyAlignment="1">
      <alignment horizontal="center" vertical="center" wrapText="1"/>
    </xf>
    <xf numFmtId="0" fontId="0" fillId="0" borderId="8" xfId="0" applyFill="1" applyBorder="1" applyAlignment="1">
      <alignment horizontal="center" vertical="center" wrapText="1"/>
    </xf>
    <xf numFmtId="0" fontId="11" fillId="0" borderId="8" xfId="0" applyFont="1" applyFill="1" applyBorder="1" applyAlignment="1">
      <alignment horizontal="center" vertical="center" wrapText="1"/>
    </xf>
    <xf numFmtId="3" fontId="15" fillId="5" borderId="31" xfId="0" applyNumberFormat="1" applyFont="1" applyFill="1" applyBorder="1" applyAlignment="1">
      <alignment horizontal="center" wrapText="1" shrinkToFit="1"/>
    </xf>
    <xf numFmtId="3" fontId="15" fillId="5" borderId="30" xfId="0" applyNumberFormat="1" applyFont="1" applyFill="1" applyBorder="1" applyAlignment="1">
      <alignment horizontal="center" wrapText="1" shrinkToFit="1"/>
    </xf>
    <xf numFmtId="0" fontId="13" fillId="0" borderId="51" xfId="1" applyBorder="1" applyAlignment="1">
      <alignment vertical="center"/>
    </xf>
    <xf numFmtId="0" fontId="11" fillId="0" borderId="1" xfId="0" applyFont="1" applyBorder="1" applyAlignment="1">
      <alignment horizontal="center" vertical="center" wrapText="1"/>
    </xf>
    <xf numFmtId="0" fontId="8" fillId="0" borderId="0" xfId="0" applyFont="1" applyFill="1" applyBorder="1" applyAlignment="1">
      <alignment horizontal="center"/>
    </xf>
    <xf numFmtId="0" fontId="15" fillId="6" borderId="31" xfId="0" applyFont="1" applyFill="1" applyBorder="1" applyAlignment="1">
      <alignment horizontal="center" vertical="center" wrapText="1" shrinkToFit="1"/>
    </xf>
    <xf numFmtId="0" fontId="15" fillId="6" borderId="30" xfId="0" applyFont="1" applyFill="1" applyBorder="1" applyAlignment="1">
      <alignment horizontal="center" vertical="center" wrapText="1" shrinkToFit="1"/>
    </xf>
    <xf numFmtId="0" fontId="9" fillId="0" borderId="1" xfId="1" applyFont="1" applyFill="1" applyBorder="1" applyAlignment="1">
      <alignment horizontal="center" vertical="center" wrapText="1"/>
    </xf>
    <xf numFmtId="0" fontId="9" fillId="0" borderId="25" xfId="1"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0" borderId="51" xfId="1" applyFont="1" applyFill="1" applyBorder="1" applyAlignment="1">
      <alignment horizontal="center" vertical="center" wrapText="1"/>
    </xf>
    <xf numFmtId="0" fontId="9" fillId="0" borderId="26" xfId="1" applyFont="1" applyFill="1" applyBorder="1" applyAlignment="1">
      <alignment horizontal="center" vertical="center" wrapText="1"/>
    </xf>
    <xf numFmtId="0" fontId="9" fillId="0" borderId="9" xfId="1" applyFont="1" applyFill="1" applyBorder="1" applyAlignment="1">
      <alignment horizontal="center" vertical="center" wrapText="1"/>
    </xf>
    <xf numFmtId="0" fontId="9" fillId="0" borderId="44" xfId="1" applyFont="1" applyFill="1" applyBorder="1" applyAlignment="1">
      <alignment horizontal="center" vertical="center" wrapText="1"/>
    </xf>
    <xf numFmtId="0" fontId="9" fillId="0" borderId="67" xfId="1" applyFont="1" applyFill="1" applyBorder="1" applyAlignment="1">
      <alignment horizontal="center" vertical="center" wrapText="1"/>
    </xf>
    <xf numFmtId="0" fontId="9" fillId="0" borderId="34" xfId="1" applyFont="1" applyBorder="1" applyAlignment="1">
      <alignment horizontal="center" vertical="center" wrapText="1"/>
    </xf>
    <xf numFmtId="0" fontId="14" fillId="0" borderId="37" xfId="0" applyFont="1" applyBorder="1" applyAlignment="1">
      <alignment horizontal="center" vertical="center" wrapText="1"/>
    </xf>
    <xf numFmtId="0" fontId="14" fillId="0" borderId="60" xfId="0" applyFont="1" applyBorder="1" applyAlignment="1">
      <alignment horizontal="center" vertical="center" wrapText="1"/>
    </xf>
    <xf numFmtId="1" fontId="9" fillId="0" borderId="34" xfId="1" applyNumberFormat="1" applyFont="1" applyBorder="1" applyAlignment="1">
      <alignment horizontal="center" vertical="center" wrapText="1"/>
    </xf>
    <xf numFmtId="165" fontId="13" fillId="0" borderId="26" xfId="1" applyNumberFormat="1" applyBorder="1" applyAlignment="1">
      <alignment horizontal="center" vertical="center" wrapText="1"/>
    </xf>
    <xf numFmtId="165" fontId="13" fillId="0" borderId="9" xfId="1" applyNumberFormat="1" applyBorder="1" applyAlignment="1">
      <alignment horizontal="center" vertical="center" wrapText="1"/>
    </xf>
    <xf numFmtId="165" fontId="13" fillId="0" borderId="2" xfId="1" applyNumberFormat="1" applyBorder="1" applyAlignment="1">
      <alignment horizontal="center" vertical="center" wrapText="1"/>
    </xf>
    <xf numFmtId="165" fontId="13" fillId="0" borderId="25" xfId="1" applyNumberFormat="1" applyBorder="1" applyAlignment="1">
      <alignment horizontal="center" vertical="center" wrapText="1"/>
    </xf>
    <xf numFmtId="165" fontId="13" fillId="0" borderId="10" xfId="1" applyNumberFormat="1" applyBorder="1" applyAlignment="1">
      <alignment horizontal="center" vertical="center" wrapText="1"/>
    </xf>
    <xf numFmtId="165" fontId="13" fillId="0" borderId="51" xfId="1" applyNumberFormat="1" applyBorder="1" applyAlignment="1">
      <alignment horizontal="center" vertical="center" wrapText="1"/>
    </xf>
    <xf numFmtId="0" fontId="0" fillId="0" borderId="1" xfId="0" applyFont="1" applyBorder="1" applyAlignment="1">
      <alignment horizontal="center" vertical="center"/>
    </xf>
    <xf numFmtId="0" fontId="0" fillId="0" borderId="8" xfId="0" applyFont="1" applyBorder="1" applyAlignment="1">
      <alignment horizontal="center" vertical="center"/>
    </xf>
    <xf numFmtId="165" fontId="9" fillId="0" borderId="26" xfId="1" applyNumberFormat="1" applyFont="1" applyBorder="1" applyAlignment="1">
      <alignment horizontal="center" vertical="center" wrapText="1"/>
    </xf>
    <xf numFmtId="165" fontId="9" fillId="0" borderId="9" xfId="1" applyNumberFormat="1" applyFont="1" applyBorder="1" applyAlignment="1">
      <alignment horizontal="center" vertical="center" wrapText="1"/>
    </xf>
    <xf numFmtId="165" fontId="9" fillId="0" borderId="2" xfId="1" applyNumberFormat="1" applyFont="1" applyBorder="1" applyAlignment="1">
      <alignment horizontal="center" vertical="center" wrapText="1"/>
    </xf>
    <xf numFmtId="165" fontId="9" fillId="0" borderId="44" xfId="1" applyNumberFormat="1" applyFont="1" applyBorder="1" applyAlignment="1">
      <alignment horizontal="center" vertical="center" wrapText="1"/>
    </xf>
    <xf numFmtId="165" fontId="9" fillId="0" borderId="67" xfId="1" applyNumberFormat="1" applyFont="1" applyBorder="1" applyAlignment="1">
      <alignment horizontal="center" vertical="center" wrapText="1"/>
    </xf>
    <xf numFmtId="165" fontId="9" fillId="0" borderId="84" xfId="1" applyNumberFormat="1" applyFont="1" applyBorder="1" applyAlignment="1">
      <alignment horizontal="center" vertical="center" wrapText="1"/>
    </xf>
    <xf numFmtId="165" fontId="13" fillId="0" borderId="1" xfId="1" applyNumberFormat="1" applyBorder="1" applyAlignment="1">
      <alignment horizontal="center" vertical="center" wrapText="1"/>
    </xf>
    <xf numFmtId="165" fontId="13" fillId="0" borderId="8" xfId="1" applyNumberFormat="1" applyBorder="1" applyAlignment="1">
      <alignment horizontal="center" vertical="center" wrapText="1"/>
    </xf>
    <xf numFmtId="165" fontId="9" fillId="0" borderId="1" xfId="1" applyNumberFormat="1" applyFont="1" applyBorder="1" applyAlignment="1">
      <alignment horizontal="center" vertical="center" wrapText="1"/>
    </xf>
    <xf numFmtId="165" fontId="9" fillId="0" borderId="8" xfId="1" applyNumberFormat="1" applyFont="1" applyBorder="1" applyAlignment="1">
      <alignment horizontal="center" vertical="center" wrapText="1"/>
    </xf>
    <xf numFmtId="165" fontId="9" fillId="0" borderId="25" xfId="1" applyNumberFormat="1" applyFont="1" applyBorder="1" applyAlignment="1">
      <alignment horizontal="center" vertical="center" wrapText="1"/>
    </xf>
    <xf numFmtId="165" fontId="9" fillId="0" borderId="10" xfId="1" applyNumberFormat="1" applyFont="1" applyBorder="1" applyAlignment="1">
      <alignment horizontal="center" vertical="center" wrapText="1"/>
    </xf>
    <xf numFmtId="165" fontId="9" fillId="0" borderId="51" xfId="1" applyNumberFormat="1" applyFont="1" applyBorder="1" applyAlignment="1">
      <alignment horizontal="center" vertical="center" wrapText="1"/>
    </xf>
    <xf numFmtId="0" fontId="14" fillId="0" borderId="19" xfId="0" applyFont="1" applyBorder="1" applyAlignment="1">
      <alignment horizontal="center" vertical="center" wrapText="1" shrinkToFit="1"/>
    </xf>
    <xf numFmtId="0" fontId="14" fillId="0" borderId="62" xfId="0" applyFont="1" applyBorder="1" applyAlignment="1">
      <alignment horizontal="center" vertical="center" wrapText="1" shrinkToFit="1"/>
    </xf>
    <xf numFmtId="0" fontId="14" fillId="0" borderId="3" xfId="0" applyFont="1" applyBorder="1" applyAlignment="1">
      <alignment horizontal="center" vertical="center" wrapText="1" shrinkToFit="1"/>
    </xf>
    <xf numFmtId="0" fontId="14" fillId="0" borderId="42" xfId="0" applyFont="1" applyBorder="1" applyAlignment="1">
      <alignment horizontal="center" vertical="center" wrapText="1" shrinkToFit="1"/>
    </xf>
    <xf numFmtId="0" fontId="0" fillId="0" borderId="37" xfId="0" applyBorder="1"/>
    <xf numFmtId="0" fontId="0" fillId="0" borderId="38" xfId="0" applyBorder="1"/>
    <xf numFmtId="0" fontId="15" fillId="6" borderId="63" xfId="0" applyFont="1" applyFill="1" applyBorder="1" applyAlignment="1">
      <alignment horizontal="center" vertical="center" shrinkToFit="1"/>
    </xf>
    <xf numFmtId="0" fontId="15" fillId="6" borderId="64" xfId="0" applyFont="1" applyFill="1" applyBorder="1" applyAlignment="1">
      <alignment horizontal="center" vertical="center" shrinkToFit="1"/>
    </xf>
    <xf numFmtId="1" fontId="9" fillId="0" borderId="25" xfId="1" applyNumberFormat="1" applyFont="1" applyBorder="1" applyAlignment="1">
      <alignment horizontal="center" vertical="center" wrapText="1"/>
    </xf>
    <xf numFmtId="1" fontId="9" fillId="0" borderId="10" xfId="1" applyNumberFormat="1" applyFont="1" applyBorder="1" applyAlignment="1">
      <alignment horizontal="center" vertical="center" wrapText="1"/>
    </xf>
    <xf numFmtId="1" fontId="9" fillId="0" borderId="51" xfId="1" applyNumberFormat="1" applyFont="1" applyBorder="1" applyAlignment="1">
      <alignment horizontal="center" vertical="center" wrapText="1"/>
    </xf>
    <xf numFmtId="1" fontId="9" fillId="0" borderId="2" xfId="1" applyNumberFormat="1" applyFont="1" applyBorder="1" applyAlignment="1">
      <alignment horizontal="center" vertical="center" wrapText="1"/>
    </xf>
    <xf numFmtId="0" fontId="13" fillId="0" borderId="4" xfId="1" applyFill="1" applyBorder="1" applyAlignment="1">
      <alignment horizontal="center" vertical="center" wrapText="1"/>
    </xf>
    <xf numFmtId="0" fontId="13" fillId="0" borderId="5" xfId="1" applyFill="1" applyBorder="1" applyAlignment="1">
      <alignment horizontal="center" vertical="center" wrapText="1"/>
    </xf>
    <xf numFmtId="0" fontId="13" fillId="0" borderId="1" xfId="1" applyBorder="1" applyAlignment="1">
      <alignment vertical="center" wrapText="1"/>
    </xf>
    <xf numFmtId="0" fontId="23" fillId="2" borderId="47" xfId="0" applyFont="1" applyFill="1" applyBorder="1" applyAlignment="1">
      <alignment horizontal="center"/>
    </xf>
    <xf numFmtId="0" fontId="23" fillId="2" borderId="48" xfId="0" applyFont="1" applyFill="1" applyBorder="1" applyAlignment="1">
      <alignment horizontal="center"/>
    </xf>
    <xf numFmtId="0" fontId="23" fillId="2" borderId="39" xfId="0" applyFont="1" applyFill="1" applyBorder="1" applyAlignment="1">
      <alignment horizontal="center"/>
    </xf>
    <xf numFmtId="14" fontId="67" fillId="0" borderId="44" xfId="0" applyNumberFormat="1" applyFont="1" applyFill="1" applyBorder="1" applyAlignment="1" applyProtection="1">
      <alignment horizontal="center" vertical="center"/>
      <protection locked="0"/>
    </xf>
    <xf numFmtId="0" fontId="67" fillId="0" borderId="70" xfId="0" applyFont="1" applyFill="1" applyBorder="1" applyAlignment="1" applyProtection="1">
      <alignment horizontal="center" vertical="center"/>
      <protection locked="0"/>
    </xf>
    <xf numFmtId="0" fontId="67" fillId="0" borderId="41" xfId="0" applyFont="1" applyFill="1" applyBorder="1" applyAlignment="1" applyProtection="1">
      <alignment horizontal="center" vertical="center"/>
      <protection locked="0"/>
    </xf>
    <xf numFmtId="0" fontId="67" fillId="0" borderId="67"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67" fillId="0" borderId="56" xfId="0" applyFont="1" applyFill="1" applyBorder="1" applyAlignment="1" applyProtection="1">
      <alignment horizontal="center" vertical="center"/>
      <protection locked="0"/>
    </xf>
    <xf numFmtId="0" fontId="67" fillId="0" borderId="84" xfId="0" applyFont="1" applyFill="1" applyBorder="1" applyAlignment="1" applyProtection="1">
      <alignment horizontal="center" vertical="center"/>
      <protection locked="0"/>
    </xf>
    <xf numFmtId="0" fontId="67" fillId="0" borderId="69" xfId="0" applyFont="1" applyFill="1" applyBorder="1" applyAlignment="1" applyProtection="1">
      <alignment horizontal="center" vertical="center"/>
      <protection locked="0"/>
    </xf>
    <xf numFmtId="0" fontId="67" fillId="0" borderId="57" xfId="0" applyFont="1" applyFill="1" applyBorder="1" applyAlignment="1" applyProtection="1">
      <alignment horizontal="center" vertical="center"/>
      <protection locked="0"/>
    </xf>
    <xf numFmtId="0" fontId="67" fillId="0" borderId="34" xfId="0" applyFont="1" applyFill="1" applyBorder="1" applyAlignment="1" applyProtection="1">
      <alignment horizontal="center"/>
      <protection locked="0"/>
    </xf>
    <xf numFmtId="0" fontId="67" fillId="0" borderId="46" xfId="0" applyFont="1" applyFill="1" applyBorder="1" applyAlignment="1" applyProtection="1">
      <alignment horizontal="center"/>
      <protection locked="0"/>
    </xf>
    <xf numFmtId="0" fontId="27" fillId="0" borderId="34" xfId="0" applyFont="1" applyFill="1" applyBorder="1" applyAlignment="1">
      <alignment horizontal="center" vertical="center" wrapText="1"/>
    </xf>
    <xf numFmtId="0" fontId="0" fillId="0" borderId="46" xfId="0" applyBorder="1" applyAlignment="1">
      <alignment horizontal="center" vertical="center" wrapText="1"/>
    </xf>
    <xf numFmtId="0" fontId="66" fillId="0" borderId="26" xfId="0" applyFont="1" applyFill="1" applyBorder="1" applyAlignment="1">
      <alignment horizontal="center" vertical="center"/>
    </xf>
    <xf numFmtId="0" fontId="66" fillId="0" borderId="9" xfId="0" applyFont="1" applyFill="1" applyBorder="1" applyAlignment="1">
      <alignment horizontal="center" vertical="center"/>
    </xf>
    <xf numFmtId="0" fontId="66" fillId="0" borderId="2" xfId="0" applyFont="1" applyFill="1" applyBorder="1" applyAlignment="1">
      <alignment horizontal="center" vertical="center"/>
    </xf>
    <xf numFmtId="14" fontId="66" fillId="0" borderId="26" xfId="0" applyNumberFormat="1" applyFont="1" applyFill="1" applyBorder="1" applyAlignment="1">
      <alignment horizontal="center" vertical="center"/>
    </xf>
    <xf numFmtId="14" fontId="66" fillId="0" borderId="9" xfId="0" applyNumberFormat="1" applyFont="1" applyFill="1" applyBorder="1" applyAlignment="1">
      <alignment horizontal="center" vertical="center"/>
    </xf>
    <xf numFmtId="14" fontId="66" fillId="0" borderId="2" xfId="0" applyNumberFormat="1" applyFont="1" applyFill="1" applyBorder="1" applyAlignment="1">
      <alignment horizontal="center" vertical="center"/>
    </xf>
    <xf numFmtId="0" fontId="31" fillId="0" borderId="6" xfId="0" applyFont="1" applyFill="1" applyBorder="1" applyAlignment="1">
      <alignment horizontal="center" wrapText="1" shrinkToFit="1"/>
    </xf>
    <xf numFmtId="0" fontId="31" fillId="0" borderId="73" xfId="0" applyFont="1" applyFill="1" applyBorder="1" applyAlignment="1">
      <alignment horizontal="center" wrapText="1" shrinkToFit="1"/>
    </xf>
    <xf numFmtId="0" fontId="31" fillId="0" borderId="7" xfId="0" applyFont="1" applyFill="1" applyBorder="1" applyAlignment="1">
      <alignment horizontal="center" wrapText="1" shrinkToFit="1"/>
    </xf>
    <xf numFmtId="0" fontId="0" fillId="0" borderId="47" xfId="0" applyFill="1" applyBorder="1" applyAlignment="1">
      <alignment horizontal="center"/>
    </xf>
    <xf numFmtId="0" fontId="0" fillId="0" borderId="48" xfId="0" applyFill="1" applyBorder="1" applyAlignment="1">
      <alignment horizontal="center"/>
    </xf>
    <xf numFmtId="0" fontId="0" fillId="0" borderId="39" xfId="0" applyFill="1" applyBorder="1" applyAlignment="1">
      <alignment horizontal="center"/>
    </xf>
    <xf numFmtId="0" fontId="31" fillId="0" borderId="6" xfId="0" applyFont="1" applyFill="1" applyBorder="1" applyAlignment="1">
      <alignment horizontal="center" vertical="center" wrapText="1" shrinkToFit="1"/>
    </xf>
    <xf numFmtId="0" fontId="31" fillId="0" borderId="73" xfId="0" applyFont="1" applyFill="1" applyBorder="1" applyAlignment="1">
      <alignment horizontal="center" vertical="center" wrapText="1" shrinkToFit="1"/>
    </xf>
    <xf numFmtId="0" fontId="31" fillId="0" borderId="7" xfId="0" applyFont="1" applyFill="1" applyBorder="1" applyAlignment="1">
      <alignment horizontal="center" vertical="center" wrapText="1" shrinkToFit="1"/>
    </xf>
    <xf numFmtId="0" fontId="0" fillId="0" borderId="70" xfId="0" applyBorder="1" applyAlignment="1">
      <alignment horizontal="center"/>
    </xf>
    <xf numFmtId="0" fontId="0" fillId="0" borderId="41" xfId="0" applyBorder="1" applyAlignment="1">
      <alignment horizontal="center"/>
    </xf>
    <xf numFmtId="0" fontId="0" fillId="0" borderId="0" xfId="0" applyBorder="1" applyAlignment="1">
      <alignment horizontal="center"/>
    </xf>
    <xf numFmtId="0" fontId="0" fillId="0" borderId="69" xfId="0" applyBorder="1" applyAlignment="1">
      <alignment horizontal="center"/>
    </xf>
    <xf numFmtId="0" fontId="0" fillId="0" borderId="34" xfId="0" applyBorder="1" applyAlignment="1">
      <alignment horizontal="center" wrapText="1"/>
    </xf>
    <xf numFmtId="0" fontId="0" fillId="0" borderId="68" xfId="0" applyBorder="1" applyAlignment="1">
      <alignment horizontal="center" wrapText="1"/>
    </xf>
    <xf numFmtId="0" fontId="0" fillId="0" borderId="46" xfId="0" applyBorder="1" applyAlignment="1">
      <alignment horizontal="center" wrapText="1"/>
    </xf>
    <xf numFmtId="0" fontId="0" fillId="0" borderId="1" xfId="0" applyBorder="1" applyAlignment="1">
      <alignment horizontal="center" wrapText="1"/>
    </xf>
    <xf numFmtId="0" fontId="31" fillId="0" borderId="6" xfId="0" applyFont="1" applyFill="1" applyBorder="1" applyAlignment="1">
      <alignment horizontal="center" vertical="center" wrapText="1"/>
    </xf>
    <xf numFmtId="0" fontId="31" fillId="0" borderId="73"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0" fillId="0" borderId="0" xfId="0" applyBorder="1" applyAlignment="1">
      <alignment horizontal="center" wrapText="1"/>
    </xf>
    <xf numFmtId="0" fontId="0" fillId="0" borderId="68" xfId="0" applyBorder="1" applyAlignment="1">
      <alignment horizontal="center"/>
    </xf>
    <xf numFmtId="0" fontId="0" fillId="0" borderId="46" xfId="0" applyBorder="1" applyAlignment="1">
      <alignment horizontal="center"/>
    </xf>
    <xf numFmtId="0" fontId="0" fillId="0" borderId="9" xfId="0" applyBorder="1" applyAlignment="1">
      <alignment horizontal="center" wrapText="1"/>
    </xf>
    <xf numFmtId="0" fontId="0" fillId="0" borderId="9" xfId="0" applyBorder="1" applyAlignment="1">
      <alignment horizontal="center"/>
    </xf>
    <xf numFmtId="0" fontId="0" fillId="0" borderId="67" xfId="0" applyBorder="1" applyAlignment="1">
      <alignment horizontal="center" wrapText="1"/>
    </xf>
    <xf numFmtId="0" fontId="0" fillId="0" borderId="56" xfId="0"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48" xfId="0" applyFont="1" applyFill="1" applyBorder="1" applyAlignment="1">
      <alignment horizontal="center"/>
    </xf>
    <xf numFmtId="0" fontId="0" fillId="0" borderId="39" xfId="0" applyFont="1" applyFill="1" applyBorder="1" applyAlignment="1">
      <alignment horizontal="center"/>
    </xf>
    <xf numFmtId="0" fontId="31" fillId="0" borderId="6" xfId="0" applyFont="1" applyFill="1" applyBorder="1" applyAlignment="1">
      <alignment horizontal="center" vertical="top" wrapText="1"/>
    </xf>
    <xf numFmtId="0" fontId="31" fillId="0" borderId="73" xfId="0" applyFont="1" applyFill="1" applyBorder="1" applyAlignment="1">
      <alignment horizontal="center" vertical="top" wrapText="1"/>
    </xf>
    <xf numFmtId="0" fontId="31" fillId="0" borderId="7" xfId="0" applyFont="1" applyFill="1" applyBorder="1" applyAlignment="1">
      <alignment horizontal="center" vertical="top" wrapText="1"/>
    </xf>
    <xf numFmtId="0" fontId="0" fillId="0" borderId="47" xfId="0" applyFill="1" applyBorder="1" applyAlignment="1">
      <alignment horizontal="center" vertical="center" wrapText="1" shrinkToFit="1"/>
    </xf>
    <xf numFmtId="0" fontId="0" fillId="0" borderId="48" xfId="0" applyFill="1" applyBorder="1" applyAlignment="1">
      <alignment horizontal="center" vertical="center" wrapText="1" shrinkToFit="1"/>
    </xf>
    <xf numFmtId="0" fontId="0" fillId="0" borderId="48" xfId="0" applyBorder="1" applyAlignment="1">
      <alignment horizontal="center" vertical="center" wrapText="1" shrinkToFit="1"/>
    </xf>
    <xf numFmtId="0" fontId="0" fillId="0" borderId="39" xfId="0" applyBorder="1" applyAlignment="1">
      <alignment horizontal="center" vertical="center" wrapText="1" shrinkToFit="1"/>
    </xf>
    <xf numFmtId="0" fontId="31" fillId="0" borderId="47" xfId="0" applyFont="1" applyFill="1" applyBorder="1" applyAlignment="1">
      <alignment horizontal="center" vertical="top" wrapText="1"/>
    </xf>
    <xf numFmtId="0" fontId="31" fillId="0" borderId="48" xfId="0" applyFont="1" applyFill="1" applyBorder="1" applyAlignment="1">
      <alignment horizontal="center" vertical="top" wrapText="1"/>
    </xf>
    <xf numFmtId="0" fontId="31" fillId="0" borderId="39" xfId="0" applyFont="1" applyFill="1" applyBorder="1" applyAlignment="1">
      <alignment horizontal="center" vertical="top" wrapText="1"/>
    </xf>
    <xf numFmtId="0" fontId="0" fillId="0" borderId="1" xfId="0" applyFill="1" applyBorder="1" applyAlignment="1">
      <alignment horizontal="center"/>
    </xf>
    <xf numFmtId="0" fontId="31" fillId="0" borderId="1" xfId="0" applyFont="1" applyFill="1" applyBorder="1" applyAlignment="1">
      <alignment horizontal="center" vertical="center" wrapText="1" shrinkToFit="1"/>
    </xf>
    <xf numFmtId="0" fontId="0" fillId="0" borderId="1" xfId="0" applyFont="1" applyFill="1" applyBorder="1" applyAlignment="1">
      <alignment horizontal="center"/>
    </xf>
    <xf numFmtId="0" fontId="0" fillId="0" borderId="34" xfId="0" applyFont="1" applyFill="1" applyBorder="1" applyAlignment="1">
      <alignment horizontal="left"/>
    </xf>
    <xf numFmtId="0" fontId="0" fillId="0" borderId="68" xfId="0" applyFont="1" applyFill="1" applyBorder="1" applyAlignment="1">
      <alignment horizontal="left"/>
    </xf>
    <xf numFmtId="0" fontId="0" fillId="0" borderId="46" xfId="0" applyFont="1" applyFill="1" applyBorder="1" applyAlignment="1">
      <alignment horizontal="left"/>
    </xf>
    <xf numFmtId="0" fontId="0" fillId="0" borderId="34" xfId="0" applyFill="1" applyBorder="1" applyAlignment="1">
      <alignment horizontal="left"/>
    </xf>
    <xf numFmtId="0" fontId="0" fillId="0" borderId="68" xfId="0" applyFill="1" applyBorder="1" applyAlignment="1">
      <alignment horizontal="left"/>
    </xf>
    <xf numFmtId="0" fontId="0" fillId="0" borderId="46" xfId="0" applyFill="1" applyBorder="1" applyAlignment="1">
      <alignment horizontal="left"/>
    </xf>
    <xf numFmtId="0" fontId="43" fillId="0" borderId="34" xfId="0" applyFont="1" applyFill="1" applyBorder="1" applyAlignment="1">
      <alignment horizontal="center" vertical="center" wrapText="1" shrinkToFit="1"/>
    </xf>
    <xf numFmtId="0" fontId="43" fillId="0" borderId="68" xfId="0" applyFont="1" applyFill="1" applyBorder="1" applyAlignment="1">
      <alignment horizontal="center" vertical="center" wrapText="1" shrinkToFit="1"/>
    </xf>
    <xf numFmtId="0" fontId="43" fillId="0" borderId="46" xfId="0" applyFont="1" applyFill="1" applyBorder="1" applyAlignment="1">
      <alignment horizontal="center" vertical="center" wrapText="1" shrinkToFit="1"/>
    </xf>
    <xf numFmtId="0" fontId="31" fillId="0" borderId="34" xfId="0" applyFont="1" applyFill="1" applyBorder="1" applyAlignment="1">
      <alignment horizontal="center" vertical="center" wrapText="1" shrinkToFit="1"/>
    </xf>
    <xf numFmtId="0" fontId="31" fillId="0" borderId="68" xfId="0" applyFont="1" applyFill="1" applyBorder="1" applyAlignment="1">
      <alignment horizontal="center" vertical="center" wrapText="1" shrinkToFit="1"/>
    </xf>
    <xf numFmtId="0" fontId="31" fillId="0" borderId="46" xfId="0" applyFont="1" applyFill="1" applyBorder="1" applyAlignment="1">
      <alignment horizontal="center" vertical="center" wrapText="1" shrinkToFit="1"/>
    </xf>
    <xf numFmtId="0" fontId="0" fillId="0" borderId="19" xfId="0" applyFill="1" applyBorder="1" applyAlignment="1">
      <alignment horizontal="left"/>
    </xf>
    <xf numFmtId="0" fontId="0" fillId="0" borderId="20" xfId="0" applyFill="1" applyBorder="1" applyAlignment="1">
      <alignment horizontal="left"/>
    </xf>
    <xf numFmtId="0" fontId="0" fillId="0" borderId="21" xfId="0" applyFill="1" applyBorder="1" applyAlignment="1">
      <alignment horizontal="left"/>
    </xf>
    <xf numFmtId="0" fontId="31" fillId="0" borderId="22" xfId="0" applyFont="1" applyFill="1" applyBorder="1" applyAlignment="1">
      <alignment horizontal="center" vertical="center" wrapText="1" shrinkToFit="1"/>
    </xf>
    <xf numFmtId="0" fontId="31" fillId="0" borderId="8" xfId="0" applyFont="1" applyFill="1" applyBorder="1" applyAlignment="1">
      <alignment horizontal="center" vertical="center" wrapText="1" shrinkToFit="1"/>
    </xf>
    <xf numFmtId="0" fontId="0" fillId="0" borderId="1" xfId="0" applyBorder="1" applyAlignment="1">
      <alignment horizontal="center"/>
    </xf>
    <xf numFmtId="0" fontId="29" fillId="0" borderId="34" xfId="0" applyFont="1" applyBorder="1" applyAlignment="1">
      <alignment horizontal="center" vertical="top" wrapText="1"/>
    </xf>
    <xf numFmtId="0" fontId="29" fillId="0" borderId="68" xfId="0" applyFont="1" applyBorder="1" applyAlignment="1">
      <alignment horizontal="center" vertical="top" wrapText="1"/>
    </xf>
    <xf numFmtId="0" fontId="29" fillId="0" borderId="46" xfId="0" applyFont="1" applyBorder="1" applyAlignment="1">
      <alignment horizontal="center" vertical="top" wrapText="1"/>
    </xf>
    <xf numFmtId="0" fontId="0" fillId="0" borderId="19" xfId="0" applyFill="1" applyBorder="1" applyAlignment="1">
      <alignment horizontal="center"/>
    </xf>
    <xf numFmtId="0" fontId="0" fillId="0" borderId="20" xfId="0" applyFont="1" applyFill="1" applyBorder="1" applyAlignment="1">
      <alignment horizontal="center"/>
    </xf>
    <xf numFmtId="0" fontId="0" fillId="0" borderId="21" xfId="0" applyFont="1" applyFill="1" applyBorder="1" applyAlignment="1">
      <alignment horizontal="center"/>
    </xf>
    <xf numFmtId="0" fontId="31" fillId="0" borderId="19" xfId="0" applyFont="1" applyBorder="1" applyAlignment="1">
      <alignment horizontal="center" wrapText="1"/>
    </xf>
    <xf numFmtId="0" fontId="31" fillId="0" borderId="20" xfId="0" applyFont="1" applyBorder="1" applyAlignment="1">
      <alignment horizontal="center" wrapText="1"/>
    </xf>
    <xf numFmtId="0" fontId="31" fillId="0" borderId="21" xfId="0" applyFont="1" applyBorder="1" applyAlignment="1">
      <alignment horizontal="center" wrapText="1"/>
    </xf>
    <xf numFmtId="0" fontId="31" fillId="0" borderId="79" xfId="0" applyFont="1" applyFill="1" applyBorder="1" applyAlignment="1">
      <alignment horizontal="center" vertical="center" wrapText="1" shrinkToFit="1"/>
    </xf>
    <xf numFmtId="0" fontId="31" fillId="0" borderId="80" xfId="0" applyFont="1" applyFill="1" applyBorder="1" applyAlignment="1">
      <alignment horizontal="center" vertical="center" wrapText="1" shrinkToFit="1"/>
    </xf>
    <xf numFmtId="0" fontId="0" fillId="0" borderId="1" xfId="0" applyFont="1" applyFill="1" applyBorder="1" applyAlignment="1">
      <alignment horizontal="left"/>
    </xf>
    <xf numFmtId="0" fontId="52" fillId="0" borderId="1" xfId="0" applyFont="1" applyFill="1" applyBorder="1" applyAlignment="1">
      <alignment horizontal="center" vertical="center" wrapText="1" shrinkToFit="1"/>
    </xf>
    <xf numFmtId="0" fontId="54" fillId="0" borderId="34" xfId="0" applyFont="1" applyFill="1" applyBorder="1" applyAlignment="1">
      <alignment horizontal="center"/>
    </xf>
    <xf numFmtId="0" fontId="54" fillId="0" borderId="46" xfId="0" applyFont="1" applyFill="1" applyBorder="1" applyAlignment="1">
      <alignment horizontal="center"/>
    </xf>
    <xf numFmtId="0" fontId="43" fillId="0" borderId="34" xfId="0" applyFont="1" applyFill="1" applyBorder="1" applyAlignment="1">
      <alignment horizontal="center"/>
    </xf>
    <xf numFmtId="0" fontId="43" fillId="0" borderId="46" xfId="0" applyFont="1" applyFill="1" applyBorder="1" applyAlignment="1">
      <alignment horizontal="center"/>
    </xf>
    <xf numFmtId="0" fontId="0" fillId="0" borderId="0" xfId="0" applyFill="1" applyBorder="1" applyAlignment="1">
      <alignment horizontal="center"/>
    </xf>
    <xf numFmtId="0" fontId="31" fillId="0" borderId="0" xfId="0" applyFont="1" applyFill="1" applyBorder="1" applyAlignment="1">
      <alignment horizontal="center" vertical="center" wrapText="1" shrinkToFit="1"/>
    </xf>
    <xf numFmtId="0" fontId="54" fillId="0" borderId="0" xfId="0" applyFont="1" applyFill="1" applyBorder="1" applyAlignment="1">
      <alignment horizontal="center"/>
    </xf>
    <xf numFmtId="0" fontId="31" fillId="0" borderId="1" xfId="0" applyFont="1" applyFill="1" applyBorder="1" applyAlignment="1">
      <alignment horizontal="center"/>
    </xf>
    <xf numFmtId="0" fontId="38" fillId="0" borderId="0" xfId="0" applyFont="1" applyFill="1" applyAlignment="1">
      <alignment horizontal="center"/>
    </xf>
    <xf numFmtId="0" fontId="0" fillId="0" borderId="0" xfId="0" applyFill="1" applyAlignment="1">
      <alignment horizontal="center"/>
    </xf>
  </cellXfs>
  <cellStyles count="4">
    <cellStyle name="Köprü" xfId="1" builtinId="8"/>
    <cellStyle name="Normal" xfId="0" builtinId="0"/>
    <cellStyle name="Normal 2" xfId="3"/>
    <cellStyle name="ParaBirimi" xfId="2" builtinId="4"/>
  </cellStyles>
  <dxfs count="33">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relativeIndent="0" justifyLastLine="0" shrinkToFit="0" readingOrder="0"/>
      <border diagonalUp="0" diagonalDown="0">
        <left style="thin">
          <color indexed="8"/>
        </left>
        <right style="thin">
          <color indexed="8"/>
        </right>
        <top style="thin">
          <color indexed="8"/>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numFmt numFmtId="167" formatCode="dd/mm/yyyy"/>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numFmt numFmtId="167" formatCode="dd/mm/yyyy"/>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protection locked="0" hidden="0"/>
    </dxf>
    <dxf>
      <font>
        <b/>
        <i val="0"/>
        <strike val="0"/>
        <condense val="0"/>
        <extend val="0"/>
        <outline val="0"/>
        <shadow val="0"/>
        <u val="none"/>
        <vertAlign val="baseline"/>
        <sz val="10"/>
        <color theme="1"/>
        <name val="Times New Roman"/>
        <scheme val="none"/>
      </font>
      <fill>
        <patternFill patternType="none">
          <fgColor indexed="26"/>
          <bgColor theme="2" tint="-0.249977111117893"/>
        </patternFill>
      </fill>
      <alignment horizontal="center" vertical="center" textRotation="0" wrapText="0" indent="0" justifyLastLine="0" shrinkToFit="0" readingOrder="0"/>
      <border diagonalUp="0" diagonalDown="0" outline="0">
        <left style="thin">
          <color indexed="8"/>
        </left>
        <right style="thin">
          <color indexed="8"/>
        </right>
        <top/>
        <bottom/>
      </border>
      <protection locked="0" hidden="0"/>
    </dxf>
    <dxf>
      <numFmt numFmtId="0" formatCode="General"/>
      <alignment horizontal="center" vertical="bottom" textRotation="0" wrapText="0" indent="0" justifyLastLine="0" shrinkToFit="0" readingOrder="0"/>
      <border diagonalUp="0" diagonalDown="0">
        <left style="thin">
          <color indexed="64"/>
        </left>
        <right style="medium">
          <color indexed="64"/>
        </right>
        <top style="thin">
          <color auto="1"/>
        </top>
        <bottom style="thin">
          <color auto="1"/>
        </bottom>
        <vertical style="thin">
          <color indexed="64"/>
        </vertical>
        <horizontal style="thin">
          <color auto="1"/>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style="thin">
          <color indexed="64"/>
        </right>
        <top style="thin">
          <color auto="1"/>
        </top>
        <bottom style="thin">
          <color auto="1"/>
        </bottom>
        <vertical style="thin">
          <color indexed="64"/>
        </vertical>
        <horizontal style="thin">
          <color auto="1"/>
        </horizontal>
      </border>
    </dxf>
    <dxf>
      <border outline="0">
        <left style="medium">
          <color indexed="64"/>
        </left>
        <top style="medium">
          <color indexed="64"/>
        </top>
        <bottom style="thin">
          <color indexed="64"/>
        </bottom>
      </border>
    </dxf>
    <dxf>
      <border outline="0">
        <bottom style="thin">
          <color indexed="64"/>
        </bottom>
      </border>
    </dxf>
    <dxf>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FF6D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tables/table1.xml><?xml version="1.0" encoding="utf-8"?>
<table xmlns="http://schemas.openxmlformats.org/spreadsheetml/2006/main" id="3" name="Tablo4" displayName="Tablo4" ref="A446:C497" totalsRowShown="0" headerRowDxfId="32" headerRowBorderDxfId="31" tableBorderDxfId="30">
  <sortState ref="A447:C1182">
    <sortCondition ref="B4:B739"/>
    <sortCondition ref="C4:C739"/>
  </sortState>
  <tableColumns count="3">
    <tableColumn id="1" name="SIRA NO" dataDxfId="29"/>
    <tableColumn id="2" name="ADA NO" dataDxfId="28"/>
    <tableColumn id="3" name="PARSEL NO" dataDxfId="27"/>
  </tableColumns>
  <tableStyleInfo name="TableStyleLight1" showFirstColumn="0" showLastColumn="0" showRowStripes="1" showColumnStripes="0"/>
</table>
</file>

<file path=xl/tables/table2.xml><?xml version="1.0" encoding="utf-8"?>
<table xmlns="http://schemas.openxmlformats.org/spreadsheetml/2006/main" id="1" name="Tablo1" displayName="Tablo1" ref="B2:Z283" totalsRowShown="0" headerRowDxfId="26" dataDxfId="25">
  <sortState ref="B3:Z283">
    <sortCondition ref="B3:B283"/>
    <sortCondition ref="C3:C283"/>
    <sortCondition ref="D3:D283"/>
    <sortCondition ref="E3:E283"/>
    <sortCondition ref="F3:F283"/>
    <sortCondition ref="G3:G283"/>
    <sortCondition ref="H3:H283"/>
    <sortCondition ref="I3:I283"/>
    <sortCondition ref="J3:J283"/>
    <sortCondition ref="K3:K283"/>
    <sortCondition ref="L3:L283"/>
    <sortCondition ref="M3:M283"/>
    <sortCondition ref="N3:N283"/>
    <sortCondition ref="O3:O283"/>
    <sortCondition ref="P3:P283"/>
    <sortCondition ref="Q3:Q283"/>
    <sortCondition ref="R3:R283"/>
    <sortCondition ref="S3:S283"/>
    <sortCondition ref="T3:T283"/>
    <sortCondition ref="U3:U283"/>
    <sortCondition ref="V3:V283"/>
    <sortCondition ref="X3:X283"/>
  </sortState>
  <tableColumns count="25">
    <tableColumn id="1" name="İl" dataDxfId="24"/>
    <tableColumn id="2" name="İlçe" dataDxfId="23"/>
    <tableColumn id="5" name="Bakanlar Kurulu Kararı" dataDxfId="22"/>
    <tableColumn id="6" name="Resmi Gazete Tarihi" dataDxfId="21"/>
    <tableColumn id="7" name="Resmi Gazete Sayısı" dataDxfId="20"/>
    <tableColumn id="8" name="Kuru" dataDxfId="19"/>
    <tableColumn id="9" name="Sulu" dataDxfId="18"/>
    <tableColumn id="10" name="Özel Ürün_x000a_Norm Resmi Gazete Tarih" dataDxfId="17"/>
    <tableColumn id="11" name="Taban" dataDxfId="16"/>
    <tableColumn id="12" name="Zeytinlik" dataDxfId="15"/>
    <tableColumn id="13" name="Fıstıklık" dataDxfId="14"/>
    <tableColumn id="14" name="Bağ" dataDxfId="13"/>
    <tableColumn id="15" name="Badem" dataDxfId="12"/>
    <tableColumn id="16" name="Ceviz" dataDxfId="11"/>
    <tableColumn id="17" name="İncir" dataDxfId="10"/>
    <tableColumn id="18" name="Nar" dataDxfId="9"/>
    <tableColumn id="19" name="Kayısı" dataDxfId="8"/>
    <tableColumn id="20" name="Vişne" dataDxfId="7"/>
    <tableColumn id="21" name="Elma" dataDxfId="6"/>
    <tableColumn id="22" name="Kiraz" dataDxfId="5"/>
    <tableColumn id="23" name="Armut" dataDxfId="4"/>
    <tableColumn id="3" name="Çeltik" dataDxfId="3"/>
    <tableColumn id="24" name="Bahçe" dataDxfId="2"/>
    <tableColumn id="4" name="Meyvelik_x000a_Yumuşak ve_x000a_Sert Çekrdk." dataDxfId="1"/>
    <tableColumn id="25" name="Turunçgil" dataDxfId="0"/>
  </tableColumns>
  <tableStyleInfo name="TableStyleMedium7" showFirstColumn="0" showLastColumn="0" showRowStripes="1" showColumnStripes="0"/>
</table>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Downloads/WEB'de%20G&#246;sterilen%20Sayfa1-07.04.2016.xlsx" TargetMode="External"/></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5.xml.rels><?xml version="1.0" encoding="UTF-8" standalone="yes"?>
<Relationships xmlns="http://schemas.openxmlformats.org/package/2006/relationships"><Relationship Id="rId8" Type="http://schemas.openxmlformats.org/officeDocument/2006/relationships/hyperlink" Target="http://www.bozova.gov.tr/koyler/tasan.htm" TargetMode="External"/><Relationship Id="rId13" Type="http://schemas.openxmlformats.org/officeDocument/2006/relationships/hyperlink" Target="http://www.bozova.gov.tr/koyler/ortaoren.htm" TargetMode="External"/><Relationship Id="rId18" Type="http://schemas.openxmlformats.org/officeDocument/2006/relationships/hyperlink" Target="http://www.bozova.gov.tr/koyler/kilcik.htm" TargetMode="External"/><Relationship Id="rId26" Type="http://schemas.openxmlformats.org/officeDocument/2006/relationships/hyperlink" Target="http://www.bozova.gov.tr/koyler/bulancak.htm" TargetMode="External"/><Relationship Id="rId3" Type="http://schemas.openxmlformats.org/officeDocument/2006/relationships/hyperlink" Target="http://www.bozova.gov.tr/koyler/sanliavsar.htm" TargetMode="External"/><Relationship Id="rId21" Type="http://schemas.openxmlformats.org/officeDocument/2006/relationships/hyperlink" Target="http://www.bozova.gov.tr/koyler/pirhalil.htm" TargetMode="External"/><Relationship Id="rId7" Type="http://schemas.openxmlformats.org/officeDocument/2006/relationships/hyperlink" Target="http://www.bozova.gov.tr/koyler/eskin.htm" TargetMode="External"/><Relationship Id="rId12" Type="http://schemas.openxmlformats.org/officeDocument/2006/relationships/hyperlink" Target="http://www.bozova.gov.tr/koyler/kepirce.htm" TargetMode="External"/><Relationship Id="rId17" Type="http://schemas.openxmlformats.org/officeDocument/2006/relationships/hyperlink" Target="http://www.bozova.gov.tr/koyler/hacikoy.htm" TargetMode="External"/><Relationship Id="rId25" Type="http://schemas.openxmlformats.org/officeDocument/2006/relationships/hyperlink" Target="http://www.bozova.gov.tr/koyler/sagirli.htm" TargetMode="External"/><Relationship Id="rId2" Type="http://schemas.openxmlformats.org/officeDocument/2006/relationships/hyperlink" Target="http://www.bozova.gov.tr/koyler/kucuktulmen.htm" TargetMode="External"/><Relationship Id="rId16" Type="http://schemas.openxmlformats.org/officeDocument/2006/relationships/hyperlink" Target="http://www.bozova.gov.tr/koyler/kesmetas.htm" TargetMode="External"/><Relationship Id="rId20" Type="http://schemas.openxmlformats.org/officeDocument/2006/relationships/hyperlink" Target="http://www.bozova.gov.tr/koyler/hisarlar.htm" TargetMode="External"/><Relationship Id="rId29" Type="http://schemas.openxmlformats.org/officeDocument/2006/relationships/hyperlink" Target="http://www.bozova.gov.tr/koyler/cakmakli.htm" TargetMode="External"/><Relationship Id="rId1" Type="http://schemas.openxmlformats.org/officeDocument/2006/relationships/hyperlink" Target="http://www.bozova.gov.tr/koyler/karaca.htm" TargetMode="External"/><Relationship Id="rId6" Type="http://schemas.openxmlformats.org/officeDocument/2006/relationships/hyperlink" Target="http://www.bozova.gov.tr/koyler/arpali.htm" TargetMode="External"/><Relationship Id="rId11" Type="http://schemas.openxmlformats.org/officeDocument/2006/relationships/hyperlink" Target="http://www.bozova.gov.tr/koyler/gokoren.htm" TargetMode="External"/><Relationship Id="rId24" Type="http://schemas.openxmlformats.org/officeDocument/2006/relationships/hyperlink" Target="http://www.bozova.gov.tr/koyler/kiragili.htm" TargetMode="External"/><Relationship Id="rId32" Type="http://schemas.openxmlformats.org/officeDocument/2006/relationships/comments" Target="../comments26.xml"/><Relationship Id="rId5" Type="http://schemas.openxmlformats.org/officeDocument/2006/relationships/hyperlink" Target="http://www.bozova.gov.tr/koyler/kupeli.htm" TargetMode="External"/><Relationship Id="rId15" Type="http://schemas.openxmlformats.org/officeDocument/2006/relationships/hyperlink" Target="http://www.bozova.gov.tr/koyler/bagl&#305;ca.htm" TargetMode="External"/><Relationship Id="rId23" Type="http://schemas.openxmlformats.org/officeDocument/2006/relationships/hyperlink" Target="http://www.bozova.gov.tr/koyler/bugluca.htm" TargetMode="External"/><Relationship Id="rId28" Type="http://schemas.openxmlformats.org/officeDocument/2006/relationships/hyperlink" Target="http://www.bozova.gov.tr/koyler/sigircik.htm" TargetMode="External"/><Relationship Id="rId10" Type="http://schemas.openxmlformats.org/officeDocument/2006/relationships/hyperlink" Target="http://www.bozova.gov.tr/koyler/taslidere.htm" TargetMode="External"/><Relationship Id="rId19" Type="http://schemas.openxmlformats.org/officeDocument/2006/relationships/hyperlink" Target="http://www.bozova.gov.tr/koyler/tunali.htm" TargetMode="External"/><Relationship Id="rId31" Type="http://schemas.openxmlformats.org/officeDocument/2006/relationships/vmlDrawing" Target="../drawings/vmlDrawing26.vml"/><Relationship Id="rId4" Type="http://schemas.openxmlformats.org/officeDocument/2006/relationships/hyperlink" Target="http://www.bozova.gov.tr/koyler/karakas.htm" TargetMode="External"/><Relationship Id="rId9" Type="http://schemas.openxmlformats.org/officeDocument/2006/relationships/hyperlink" Target="http://www.bozova.gov.tr/koyler/avlak.htm" TargetMode="External"/><Relationship Id="rId14" Type="http://schemas.openxmlformats.org/officeDocument/2006/relationships/hyperlink" Target="http://www.bozova.gov.tr/koyler/tatarhuyuk.htm" TargetMode="External"/><Relationship Id="rId22" Type="http://schemas.openxmlformats.org/officeDocument/2006/relationships/hyperlink" Target="http://www.bozova.gov.tr/koyler/turkmenoren.htm" TargetMode="External"/><Relationship Id="rId27" Type="http://schemas.openxmlformats.org/officeDocument/2006/relationships/hyperlink" Target="http://www.bozova.gov.tr/koyler/seyitoren.htm" TargetMode="External"/><Relationship Id="rId30"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R153"/>
  <sheetViews>
    <sheetView zoomScaleNormal="100" workbookViewId="0">
      <selection activeCell="O17" sqref="O17"/>
    </sheetView>
  </sheetViews>
  <sheetFormatPr defaultRowHeight="15" customHeight="1"/>
  <cols>
    <col min="1" max="1" width="11.42578125" customWidth="1"/>
    <col min="2" max="2" width="10.5703125" customWidth="1"/>
    <col min="3" max="3" width="13.85546875" bestFit="1" customWidth="1"/>
    <col min="5" max="5" width="27" bestFit="1" customWidth="1"/>
    <col min="6" max="6" width="12.42578125" bestFit="1" customWidth="1"/>
    <col min="7" max="7" width="9.5703125" bestFit="1" customWidth="1"/>
    <col min="8" max="8" width="14.85546875" customWidth="1"/>
    <col min="9" max="10" width="9.42578125" bestFit="1" customWidth="1"/>
    <col min="11" max="12" width="9.85546875" customWidth="1"/>
    <col min="14" max="14" width="20.28515625" customWidth="1"/>
    <col min="15" max="15" width="20.42578125" customWidth="1"/>
    <col min="16" max="16" width="22.5703125" bestFit="1" customWidth="1"/>
  </cols>
  <sheetData>
    <row r="1" spans="1:18" ht="16.5" thickBot="1">
      <c r="A1" s="1161" t="s">
        <v>1171</v>
      </c>
      <c r="B1" s="1161"/>
      <c r="C1" s="1161"/>
      <c r="D1" s="1161"/>
      <c r="E1" s="1161"/>
      <c r="F1" s="1161"/>
      <c r="G1" s="1161"/>
      <c r="H1" s="1161"/>
      <c r="I1" s="1161"/>
      <c r="J1" s="1161"/>
      <c r="K1" s="831"/>
      <c r="L1" s="831"/>
      <c r="N1" s="1170" t="s">
        <v>1250</v>
      </c>
      <c r="O1" s="1171"/>
      <c r="P1" s="1172"/>
    </row>
    <row r="2" spans="1:18" ht="75.75" thickBot="1">
      <c r="A2" s="49" t="s">
        <v>1172</v>
      </c>
      <c r="B2" s="51" t="s">
        <v>1173</v>
      </c>
      <c r="C2" s="51" t="s">
        <v>1174</v>
      </c>
      <c r="D2" s="51" t="s">
        <v>1175</v>
      </c>
      <c r="E2" s="51" t="s">
        <v>1176</v>
      </c>
      <c r="F2" s="50" t="s">
        <v>1177</v>
      </c>
      <c r="G2" s="50" t="s">
        <v>1463</v>
      </c>
      <c r="H2" s="50" t="s">
        <v>2979</v>
      </c>
      <c r="I2" s="50" t="s">
        <v>1179</v>
      </c>
      <c r="J2" s="842" t="s">
        <v>1180</v>
      </c>
      <c r="K2" s="50" t="s">
        <v>6062</v>
      </c>
      <c r="L2" s="52" t="s">
        <v>6063</v>
      </c>
      <c r="N2" s="118" t="s">
        <v>263</v>
      </c>
      <c r="O2" s="118" t="s">
        <v>264</v>
      </c>
      <c r="P2" s="117" t="s">
        <v>262</v>
      </c>
    </row>
    <row r="3" spans="1:18" ht="15" customHeight="1">
      <c r="A3" s="89">
        <v>1</v>
      </c>
      <c r="B3" s="115" t="s">
        <v>2354</v>
      </c>
      <c r="C3" s="115" t="s">
        <v>177</v>
      </c>
      <c r="D3" s="115"/>
      <c r="E3" s="4" t="s">
        <v>2358</v>
      </c>
      <c r="F3" s="418">
        <v>40022</v>
      </c>
      <c r="G3" s="5">
        <v>1669</v>
      </c>
      <c r="H3" s="182" t="s">
        <v>2995</v>
      </c>
      <c r="I3" s="1163">
        <v>140</v>
      </c>
      <c r="J3" s="1163">
        <v>60</v>
      </c>
      <c r="K3" s="1163">
        <v>15</v>
      </c>
      <c r="L3" s="1185">
        <v>10</v>
      </c>
      <c r="N3" s="1179">
        <f>SUM(A3+A29+A55+A109+A118+A125)</f>
        <v>6</v>
      </c>
      <c r="O3" s="1181">
        <f>SUM(A22+A48+A102+A111+A118+A148)</f>
        <v>116</v>
      </c>
      <c r="P3" s="1183">
        <f>SUM(G23+G49+G103+G112+G119+G149)</f>
        <v>358869</v>
      </c>
      <c r="R3">
        <v>6</v>
      </c>
    </row>
    <row r="4" spans="1:18" ht="15" customHeight="1" thickBot="1">
      <c r="A4" s="89">
        <v>2</v>
      </c>
      <c r="B4" s="115" t="s">
        <v>2354</v>
      </c>
      <c r="C4" s="115" t="s">
        <v>177</v>
      </c>
      <c r="D4" s="115"/>
      <c r="E4" s="4" t="s">
        <v>2359</v>
      </c>
      <c r="F4" s="418">
        <v>40022</v>
      </c>
      <c r="G4" s="5">
        <v>7400</v>
      </c>
      <c r="H4" s="182" t="s">
        <v>2995</v>
      </c>
      <c r="I4" s="1163"/>
      <c r="J4" s="1163"/>
      <c r="K4" s="1163"/>
      <c r="L4" s="1185"/>
      <c r="N4" s="1180"/>
      <c r="O4" s="1182"/>
      <c r="P4" s="1184"/>
    </row>
    <row r="5" spans="1:18" ht="15" customHeight="1">
      <c r="A5" s="89">
        <v>3</v>
      </c>
      <c r="B5" s="115" t="s">
        <v>2354</v>
      </c>
      <c r="C5" s="115" t="s">
        <v>177</v>
      </c>
      <c r="D5" s="115"/>
      <c r="E5" s="4" t="s">
        <v>2360</v>
      </c>
      <c r="F5" s="418">
        <v>40022</v>
      </c>
      <c r="G5" s="5">
        <v>11202</v>
      </c>
      <c r="H5" s="182" t="s">
        <v>2995</v>
      </c>
      <c r="I5" s="1163"/>
      <c r="J5" s="1163"/>
      <c r="K5" s="1163"/>
      <c r="L5" s="1185"/>
      <c r="N5" s="1168">
        <f>C153+Adıyaman!C195+Afyonkarahisar!C76+Ağrı!C77+Aksaray!C90+Amasya!C127+Ankara!C187+Antalya!C24+Aydın!D127+Batman!C56+Bayburt!C29+Bilecik!C11+Bingöl!D42+Bitlis!C69+Burdur!C66+Bursa!B103+Çanakkale!C10+Çankırı!C21+Çorum!C47+Denizli!C121+Diyarbakır!C555+Edirne!C111+Elazığ!L3+Erzincan!K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Tokat!K3+Uşak!L3+Van!L3+Yalova!M3+Yozgat!M3</f>
        <v>293</v>
      </c>
      <c r="O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P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8" ht="15" customHeight="1" thickBot="1">
      <c r="A6" s="89">
        <v>4</v>
      </c>
      <c r="B6" s="115" t="s">
        <v>2354</v>
      </c>
      <c r="C6" s="115" t="s">
        <v>177</v>
      </c>
      <c r="D6" s="115"/>
      <c r="E6" s="4" t="s">
        <v>2361</v>
      </c>
      <c r="F6" s="418">
        <v>40022</v>
      </c>
      <c r="G6" s="5">
        <v>15171</v>
      </c>
      <c r="H6" s="182" t="s">
        <v>2995</v>
      </c>
      <c r="I6" s="1163"/>
      <c r="J6" s="1163"/>
      <c r="K6" s="1163"/>
      <c r="L6" s="1185"/>
      <c r="N6" s="1169"/>
      <c r="O6" s="1169"/>
      <c r="P6" s="1169"/>
    </row>
    <row r="7" spans="1:18" ht="15" customHeight="1" thickBot="1">
      <c r="A7" s="89">
        <v>5</v>
      </c>
      <c r="B7" s="115" t="s">
        <v>2354</v>
      </c>
      <c r="C7" s="115" t="s">
        <v>177</v>
      </c>
      <c r="D7" s="115"/>
      <c r="E7" s="4" t="s">
        <v>2362</v>
      </c>
      <c r="F7" s="418">
        <v>40022</v>
      </c>
      <c r="G7" s="5">
        <v>7662</v>
      </c>
      <c r="H7" s="182" t="s">
        <v>2995</v>
      </c>
      <c r="I7" s="1163"/>
      <c r="J7" s="1163"/>
      <c r="K7" s="1163"/>
      <c r="L7" s="1185"/>
      <c r="N7" s="1170" t="s">
        <v>265</v>
      </c>
      <c r="O7" s="1171"/>
      <c r="P7" s="1172"/>
    </row>
    <row r="8" spans="1:18" ht="15" customHeight="1">
      <c r="A8" s="89">
        <v>6</v>
      </c>
      <c r="B8" s="115" t="s">
        <v>2354</v>
      </c>
      <c r="C8" s="115" t="s">
        <v>177</v>
      </c>
      <c r="D8" s="115"/>
      <c r="E8" s="4" t="s">
        <v>2363</v>
      </c>
      <c r="F8" s="418">
        <v>40022</v>
      </c>
      <c r="G8" s="5">
        <v>7175</v>
      </c>
      <c r="H8" s="182" t="s">
        <v>2995</v>
      </c>
      <c r="I8" s="1163"/>
      <c r="J8" s="1163"/>
      <c r="K8" s="1163"/>
      <c r="L8" s="1185"/>
      <c r="N8" s="1173" t="s">
        <v>266</v>
      </c>
      <c r="O8" s="1174"/>
      <c r="P8" s="1177">
        <v>59</v>
      </c>
    </row>
    <row r="9" spans="1:18" ht="15" customHeight="1" thickBot="1">
      <c r="A9" s="89">
        <v>7</v>
      </c>
      <c r="B9" s="115" t="s">
        <v>2354</v>
      </c>
      <c r="C9" s="115" t="s">
        <v>177</v>
      </c>
      <c r="D9" s="115"/>
      <c r="E9" s="4" t="s">
        <v>2364</v>
      </c>
      <c r="F9" s="418">
        <v>40022</v>
      </c>
      <c r="G9" s="5">
        <v>7916</v>
      </c>
      <c r="H9" s="182" t="s">
        <v>2995</v>
      </c>
      <c r="I9" s="1163"/>
      <c r="J9" s="1163"/>
      <c r="K9" s="1163"/>
      <c r="L9" s="1185"/>
      <c r="N9" s="1175"/>
      <c r="O9" s="1176"/>
      <c r="P9" s="1178"/>
    </row>
    <row r="10" spans="1:18" ht="15" customHeight="1">
      <c r="A10" s="89">
        <v>8</v>
      </c>
      <c r="B10" s="115" t="s">
        <v>2354</v>
      </c>
      <c r="C10" s="115" t="s">
        <v>177</v>
      </c>
      <c r="D10" s="115"/>
      <c r="E10" s="4" t="s">
        <v>2355</v>
      </c>
      <c r="F10" s="418">
        <v>40022</v>
      </c>
      <c r="G10" s="5">
        <v>43395</v>
      </c>
      <c r="H10" s="182" t="s">
        <v>2995</v>
      </c>
      <c r="I10" s="1163"/>
      <c r="J10" s="1163"/>
      <c r="K10" s="1163"/>
      <c r="L10" s="1185"/>
    </row>
    <row r="11" spans="1:18" ht="15" customHeight="1">
      <c r="A11" s="89">
        <v>9</v>
      </c>
      <c r="B11" s="115" t="s">
        <v>2354</v>
      </c>
      <c r="C11" s="115" t="s">
        <v>177</v>
      </c>
      <c r="D11" s="115"/>
      <c r="E11" s="4" t="s">
        <v>34</v>
      </c>
      <c r="F11" s="418">
        <v>40022</v>
      </c>
      <c r="G11" s="5"/>
      <c r="H11" s="182" t="s">
        <v>2995</v>
      </c>
      <c r="I11" s="1163"/>
      <c r="J11" s="1163"/>
      <c r="K11" s="1163"/>
      <c r="L11" s="1185"/>
    </row>
    <row r="12" spans="1:18" ht="15" customHeight="1">
      <c r="A12" s="89">
        <v>10</v>
      </c>
      <c r="B12" s="115" t="s">
        <v>2354</v>
      </c>
      <c r="C12" s="115" t="s">
        <v>177</v>
      </c>
      <c r="D12" s="115"/>
      <c r="E12" s="4" t="s">
        <v>2365</v>
      </c>
      <c r="F12" s="418">
        <v>40022</v>
      </c>
      <c r="G12" s="5">
        <v>6325</v>
      </c>
      <c r="H12" s="182" t="s">
        <v>2995</v>
      </c>
      <c r="I12" s="1163"/>
      <c r="J12" s="1163"/>
      <c r="K12" s="1163"/>
      <c r="L12" s="1185"/>
    </row>
    <row r="13" spans="1:18" ht="15" customHeight="1">
      <c r="A13" s="89">
        <v>11</v>
      </c>
      <c r="B13" s="115" t="s">
        <v>2354</v>
      </c>
      <c r="C13" s="115" t="s">
        <v>177</v>
      </c>
      <c r="D13" s="115"/>
      <c r="E13" s="4" t="s">
        <v>2366</v>
      </c>
      <c r="F13" s="418">
        <v>40022</v>
      </c>
      <c r="G13" s="5">
        <v>2919</v>
      </c>
      <c r="H13" s="182" t="s">
        <v>2995</v>
      </c>
      <c r="I13" s="1163"/>
      <c r="J13" s="1163"/>
      <c r="K13" s="1163"/>
      <c r="L13" s="1185"/>
    </row>
    <row r="14" spans="1:18" ht="15" customHeight="1">
      <c r="A14" s="89">
        <v>12</v>
      </c>
      <c r="B14" s="115" t="s">
        <v>2354</v>
      </c>
      <c r="C14" s="115" t="s">
        <v>177</v>
      </c>
      <c r="D14" s="115"/>
      <c r="E14" s="4" t="s">
        <v>2367</v>
      </c>
      <c r="F14" s="418">
        <v>40022</v>
      </c>
      <c r="G14" s="5">
        <v>21169</v>
      </c>
      <c r="H14" s="182" t="s">
        <v>2995</v>
      </c>
      <c r="I14" s="1163"/>
      <c r="J14" s="1163"/>
      <c r="K14" s="1163"/>
      <c r="L14" s="1185"/>
    </row>
    <row r="15" spans="1:18" ht="15" customHeight="1">
      <c r="A15" s="89">
        <v>13</v>
      </c>
      <c r="B15" s="115" t="s">
        <v>2354</v>
      </c>
      <c r="C15" s="115" t="s">
        <v>177</v>
      </c>
      <c r="D15" s="115"/>
      <c r="E15" s="4" t="s">
        <v>2368</v>
      </c>
      <c r="F15" s="418">
        <v>40022</v>
      </c>
      <c r="G15" s="5">
        <v>3345</v>
      </c>
      <c r="H15" s="182" t="s">
        <v>2995</v>
      </c>
      <c r="I15" s="1163"/>
      <c r="J15" s="1163"/>
      <c r="K15" s="1163"/>
      <c r="L15" s="1185"/>
    </row>
    <row r="16" spans="1:18" ht="15" customHeight="1">
      <c r="A16" s="89">
        <v>14</v>
      </c>
      <c r="B16" s="115" t="s">
        <v>2354</v>
      </c>
      <c r="C16" s="115" t="s">
        <v>177</v>
      </c>
      <c r="D16" s="115"/>
      <c r="E16" s="4" t="s">
        <v>1194</v>
      </c>
      <c r="F16" s="418">
        <v>40022</v>
      </c>
      <c r="G16" s="5">
        <v>10102</v>
      </c>
      <c r="H16" s="182" t="s">
        <v>2995</v>
      </c>
      <c r="I16" s="1163"/>
      <c r="J16" s="1163"/>
      <c r="K16" s="1163"/>
      <c r="L16" s="1185"/>
    </row>
    <row r="17" spans="1:14" ht="15" customHeight="1">
      <c r="A17" s="89">
        <v>15</v>
      </c>
      <c r="B17" s="115" t="s">
        <v>2354</v>
      </c>
      <c r="C17" s="115" t="s">
        <v>177</v>
      </c>
      <c r="D17" s="115"/>
      <c r="E17" s="4" t="s">
        <v>2369</v>
      </c>
      <c r="F17" s="418">
        <v>40022</v>
      </c>
      <c r="G17" s="5">
        <v>7392</v>
      </c>
      <c r="H17" s="182" t="s">
        <v>2995</v>
      </c>
      <c r="I17" s="1163"/>
      <c r="J17" s="1163"/>
      <c r="K17" s="1163"/>
      <c r="L17" s="1185"/>
      <c r="N17" s="183"/>
    </row>
    <row r="18" spans="1:14" ht="15" customHeight="1">
      <c r="A18" s="89">
        <v>16</v>
      </c>
      <c r="B18" s="115" t="s">
        <v>2354</v>
      </c>
      <c r="C18" s="115" t="s">
        <v>177</v>
      </c>
      <c r="D18" s="115"/>
      <c r="E18" s="4" t="s">
        <v>2370</v>
      </c>
      <c r="F18" s="418">
        <v>40022</v>
      </c>
      <c r="G18" s="5">
        <v>11263</v>
      </c>
      <c r="H18" s="182" t="s">
        <v>2995</v>
      </c>
      <c r="I18" s="1163"/>
      <c r="J18" s="1163"/>
      <c r="K18" s="1163"/>
      <c r="L18" s="1185"/>
    </row>
    <row r="19" spans="1:14" ht="15" customHeight="1">
      <c r="A19" s="89">
        <v>17</v>
      </c>
      <c r="B19" s="115" t="s">
        <v>2354</v>
      </c>
      <c r="C19" s="115" t="s">
        <v>177</v>
      </c>
      <c r="D19" s="115"/>
      <c r="E19" s="4" t="s">
        <v>2897</v>
      </c>
      <c r="F19" s="418">
        <v>40387</v>
      </c>
      <c r="G19" s="5">
        <v>7075</v>
      </c>
      <c r="H19" s="182" t="s">
        <v>2995</v>
      </c>
      <c r="I19" s="1163"/>
      <c r="J19" s="1163"/>
      <c r="K19" s="1163"/>
      <c r="L19" s="1185"/>
    </row>
    <row r="20" spans="1:14" ht="15" customHeight="1">
      <c r="A20" s="89">
        <v>18</v>
      </c>
      <c r="B20" s="115" t="s">
        <v>2354</v>
      </c>
      <c r="C20" s="115" t="s">
        <v>177</v>
      </c>
      <c r="D20" s="115"/>
      <c r="E20" s="4" t="s">
        <v>1207</v>
      </c>
      <c r="F20" s="418">
        <v>40022</v>
      </c>
      <c r="G20" s="5">
        <v>9082</v>
      </c>
      <c r="H20" s="182" t="s">
        <v>2995</v>
      </c>
      <c r="I20" s="1163"/>
      <c r="J20" s="1163"/>
      <c r="K20" s="1163"/>
      <c r="L20" s="1185"/>
    </row>
    <row r="21" spans="1:14" ht="15" customHeight="1">
      <c r="A21" s="89">
        <v>19</v>
      </c>
      <c r="B21" s="115" t="s">
        <v>2354</v>
      </c>
      <c r="C21" s="115" t="s">
        <v>177</v>
      </c>
      <c r="D21" s="115"/>
      <c r="E21" s="4" t="s">
        <v>2357</v>
      </c>
      <c r="F21" s="418">
        <v>40022</v>
      </c>
      <c r="G21" s="5">
        <v>14064</v>
      </c>
      <c r="H21" s="182" t="s">
        <v>2995</v>
      </c>
      <c r="I21" s="1163"/>
      <c r="J21" s="1163"/>
      <c r="K21" s="1163"/>
      <c r="L21" s="1185"/>
    </row>
    <row r="22" spans="1:14" ht="15" customHeight="1">
      <c r="A22" s="89">
        <v>20</v>
      </c>
      <c r="B22" s="115" t="s">
        <v>2354</v>
      </c>
      <c r="C22" s="115" t="s">
        <v>177</v>
      </c>
      <c r="D22" s="115"/>
      <c r="E22" s="4" t="s">
        <v>2356</v>
      </c>
      <c r="F22" s="418">
        <v>40022</v>
      </c>
      <c r="G22" s="5">
        <v>12350</v>
      </c>
      <c r="H22" s="182" t="s">
        <v>2995</v>
      </c>
      <c r="I22" s="1163"/>
      <c r="J22" s="1163"/>
      <c r="K22" s="1163"/>
      <c r="L22" s="1185"/>
    </row>
    <row r="23" spans="1:14" ht="16.5" thickBot="1">
      <c r="A23" s="6"/>
      <c r="B23" s="7"/>
      <c r="C23" s="7"/>
      <c r="D23" s="7"/>
      <c r="E23" s="9" t="s">
        <v>1219</v>
      </c>
      <c r="F23" s="7"/>
      <c r="G23" s="87">
        <f>SUM(G3:G22)</f>
        <v>206676</v>
      </c>
      <c r="H23" s="87"/>
      <c r="I23" s="7"/>
      <c r="J23" s="843"/>
      <c r="K23" s="7"/>
      <c r="L23" s="8"/>
    </row>
    <row r="27" spans="1:14" ht="15.75" customHeight="1">
      <c r="A27" s="1161" t="s">
        <v>1171</v>
      </c>
      <c r="B27" s="1161"/>
      <c r="C27" s="1161"/>
      <c r="D27" s="1161"/>
      <c r="E27" s="1161"/>
      <c r="F27" s="1161"/>
      <c r="G27" s="1161"/>
      <c r="H27" s="1161"/>
      <c r="I27" s="1161"/>
      <c r="J27" s="1161"/>
      <c r="K27" s="831"/>
      <c r="L27" s="831"/>
    </row>
    <row r="28" spans="1:14" ht="75">
      <c r="A28" s="835" t="s">
        <v>1172</v>
      </c>
      <c r="B28" s="835" t="s">
        <v>1173</v>
      </c>
      <c r="C28" s="835" t="s">
        <v>1174</v>
      </c>
      <c r="D28" s="835" t="s">
        <v>1175</v>
      </c>
      <c r="E28" s="835" t="s">
        <v>1176</v>
      </c>
      <c r="F28" s="836" t="s">
        <v>1177</v>
      </c>
      <c r="G28" s="836" t="s">
        <v>1463</v>
      </c>
      <c r="H28" s="836" t="s">
        <v>2979</v>
      </c>
      <c r="I28" s="836" t="s">
        <v>1179</v>
      </c>
      <c r="J28" s="836" t="s">
        <v>1180</v>
      </c>
      <c r="K28" s="836" t="s">
        <v>6062</v>
      </c>
      <c r="L28" s="836" t="s">
        <v>6063</v>
      </c>
    </row>
    <row r="29" spans="1:14" ht="15" customHeight="1">
      <c r="A29" s="837">
        <v>1</v>
      </c>
      <c r="B29" s="115" t="s">
        <v>2354</v>
      </c>
      <c r="C29" s="115" t="s">
        <v>143</v>
      </c>
      <c r="D29" s="115"/>
      <c r="E29" s="166" t="s">
        <v>1632</v>
      </c>
      <c r="F29" s="418">
        <v>40298</v>
      </c>
      <c r="G29" s="184">
        <v>11467</v>
      </c>
      <c r="H29" s="182" t="s">
        <v>2995</v>
      </c>
      <c r="I29" s="1163">
        <v>150</v>
      </c>
      <c r="J29" s="1163">
        <v>60</v>
      </c>
      <c r="K29" s="1163">
        <v>15</v>
      </c>
      <c r="L29" s="1163">
        <v>10</v>
      </c>
    </row>
    <row r="30" spans="1:14" ht="15" customHeight="1">
      <c r="A30" s="837">
        <v>2</v>
      </c>
      <c r="B30" s="115" t="s">
        <v>2354</v>
      </c>
      <c r="C30" s="115" t="s">
        <v>143</v>
      </c>
      <c r="D30" s="115"/>
      <c r="E30" s="499" t="s">
        <v>4574</v>
      </c>
      <c r="F30" s="418">
        <v>41278</v>
      </c>
      <c r="G30" s="184"/>
      <c r="H30" s="182"/>
      <c r="I30" s="1163"/>
      <c r="J30" s="1163"/>
      <c r="K30" s="1163"/>
      <c r="L30" s="1163"/>
    </row>
    <row r="31" spans="1:14" ht="15" customHeight="1">
      <c r="A31" s="837">
        <v>3</v>
      </c>
      <c r="B31" s="115" t="s">
        <v>2354</v>
      </c>
      <c r="C31" s="115" t="s">
        <v>143</v>
      </c>
      <c r="D31" s="115"/>
      <c r="E31" s="166" t="s">
        <v>1790</v>
      </c>
      <c r="F31" s="418">
        <v>40298</v>
      </c>
      <c r="G31" s="184">
        <v>11205</v>
      </c>
      <c r="H31" s="182" t="s">
        <v>2995</v>
      </c>
      <c r="I31" s="1163"/>
      <c r="J31" s="1163"/>
      <c r="K31" s="1163"/>
      <c r="L31" s="1163"/>
    </row>
    <row r="32" spans="1:14" ht="15" customHeight="1">
      <c r="A32" s="837">
        <v>4</v>
      </c>
      <c r="B32" s="115" t="s">
        <v>2354</v>
      </c>
      <c r="C32" s="115" t="s">
        <v>143</v>
      </c>
      <c r="D32" s="115"/>
      <c r="E32" s="166" t="s">
        <v>1791</v>
      </c>
      <c r="F32" s="418">
        <v>40298</v>
      </c>
      <c r="G32" s="184">
        <v>5909</v>
      </c>
      <c r="H32" s="182" t="s">
        <v>2995</v>
      </c>
      <c r="I32" s="1163"/>
      <c r="J32" s="1163"/>
      <c r="K32" s="1163"/>
      <c r="L32" s="1163"/>
    </row>
    <row r="33" spans="1:12" ht="15" customHeight="1">
      <c r="A33" s="837">
        <v>5</v>
      </c>
      <c r="B33" s="115" t="s">
        <v>2354</v>
      </c>
      <c r="C33" s="115" t="s">
        <v>143</v>
      </c>
      <c r="D33" s="115"/>
      <c r="E33" s="166" t="s">
        <v>1792</v>
      </c>
      <c r="F33" s="418">
        <v>40298</v>
      </c>
      <c r="G33" s="184">
        <v>13250</v>
      </c>
      <c r="H33" s="182" t="s">
        <v>2995</v>
      </c>
      <c r="I33" s="1163"/>
      <c r="J33" s="1163"/>
      <c r="K33" s="1163"/>
      <c r="L33" s="1163"/>
    </row>
    <row r="34" spans="1:12" ht="15" customHeight="1">
      <c r="A34" s="837">
        <v>6</v>
      </c>
      <c r="B34" s="115" t="s">
        <v>2354</v>
      </c>
      <c r="C34" s="115" t="s">
        <v>143</v>
      </c>
      <c r="D34" s="115"/>
      <c r="E34" s="354" t="s">
        <v>3679</v>
      </c>
      <c r="F34" s="418">
        <v>40925</v>
      </c>
      <c r="G34" s="184">
        <v>11296</v>
      </c>
      <c r="H34" s="182"/>
      <c r="I34" s="1163"/>
      <c r="J34" s="1163"/>
      <c r="K34" s="1163"/>
      <c r="L34" s="1163"/>
    </row>
    <row r="35" spans="1:12" ht="15" customHeight="1">
      <c r="A35" s="837">
        <v>7</v>
      </c>
      <c r="B35" s="115" t="s">
        <v>2354</v>
      </c>
      <c r="C35" s="115" t="s">
        <v>143</v>
      </c>
      <c r="D35" s="115"/>
      <c r="E35" s="354" t="s">
        <v>3680</v>
      </c>
      <c r="F35" s="418">
        <v>40925</v>
      </c>
      <c r="G35" s="184"/>
      <c r="H35" s="182"/>
      <c r="I35" s="1163"/>
      <c r="J35" s="1163"/>
      <c r="K35" s="1163"/>
      <c r="L35" s="1163"/>
    </row>
    <row r="36" spans="1:12" ht="15" customHeight="1">
      <c r="A36" s="837">
        <v>8</v>
      </c>
      <c r="B36" s="115" t="s">
        <v>2354</v>
      </c>
      <c r="C36" s="115" t="s">
        <v>143</v>
      </c>
      <c r="D36" s="115"/>
      <c r="E36" s="354" t="s">
        <v>324</v>
      </c>
      <c r="F36" s="418">
        <v>40925</v>
      </c>
      <c r="G36" s="184"/>
      <c r="H36" s="182"/>
      <c r="I36" s="1163"/>
      <c r="J36" s="1163"/>
      <c r="K36" s="1163"/>
      <c r="L36" s="1163"/>
    </row>
    <row r="37" spans="1:12" ht="15" customHeight="1">
      <c r="A37" s="837">
        <v>9</v>
      </c>
      <c r="B37" s="115" t="s">
        <v>2354</v>
      </c>
      <c r="C37" s="115" t="s">
        <v>143</v>
      </c>
      <c r="D37" s="115"/>
      <c r="E37" s="166" t="s">
        <v>1793</v>
      </c>
      <c r="F37" s="418">
        <v>40298</v>
      </c>
      <c r="G37" s="184">
        <v>3850</v>
      </c>
      <c r="H37" s="182" t="s">
        <v>2995</v>
      </c>
      <c r="I37" s="1163"/>
      <c r="J37" s="1163"/>
      <c r="K37" s="1163"/>
      <c r="L37" s="1163"/>
    </row>
    <row r="38" spans="1:12" ht="15" customHeight="1">
      <c r="A38" s="837">
        <v>10</v>
      </c>
      <c r="B38" s="115" t="s">
        <v>2354</v>
      </c>
      <c r="C38" s="115" t="s">
        <v>143</v>
      </c>
      <c r="D38" s="115"/>
      <c r="E38" s="166" t="s">
        <v>1794</v>
      </c>
      <c r="F38" s="418">
        <v>40298</v>
      </c>
      <c r="G38" s="184">
        <v>8934</v>
      </c>
      <c r="H38" s="182" t="s">
        <v>2995</v>
      </c>
      <c r="I38" s="1163"/>
      <c r="J38" s="1163"/>
      <c r="K38" s="1163"/>
      <c r="L38" s="1163"/>
    </row>
    <row r="39" spans="1:12" ht="15" customHeight="1">
      <c r="A39" s="837">
        <v>11</v>
      </c>
      <c r="B39" s="115" t="s">
        <v>2354</v>
      </c>
      <c r="C39" s="115" t="s">
        <v>143</v>
      </c>
      <c r="D39" s="115"/>
      <c r="E39" s="773" t="s">
        <v>6030</v>
      </c>
      <c r="F39" s="418">
        <v>41809</v>
      </c>
      <c r="G39" s="184"/>
      <c r="H39" s="182"/>
      <c r="I39" s="1163"/>
      <c r="J39" s="1163"/>
      <c r="K39" s="1163"/>
      <c r="L39" s="1163"/>
    </row>
    <row r="40" spans="1:12" ht="15" customHeight="1">
      <c r="A40" s="837">
        <v>12</v>
      </c>
      <c r="B40" s="115" t="s">
        <v>2354</v>
      </c>
      <c r="C40" s="115" t="s">
        <v>143</v>
      </c>
      <c r="D40" s="115"/>
      <c r="E40" s="354" t="s">
        <v>617</v>
      </c>
      <c r="F40" s="418">
        <v>40925</v>
      </c>
      <c r="G40" s="184"/>
      <c r="H40" s="182"/>
      <c r="I40" s="1163"/>
      <c r="J40" s="1163"/>
      <c r="K40" s="1163"/>
      <c r="L40" s="1163"/>
    </row>
    <row r="41" spans="1:12" ht="15" customHeight="1">
      <c r="A41" s="837">
        <v>13</v>
      </c>
      <c r="B41" s="115" t="s">
        <v>2354</v>
      </c>
      <c r="C41" s="115" t="s">
        <v>143</v>
      </c>
      <c r="D41" s="115"/>
      <c r="E41" s="500" t="s">
        <v>4575</v>
      </c>
      <c r="F41" s="418">
        <v>41278</v>
      </c>
      <c r="G41" s="184"/>
      <c r="H41" s="182"/>
      <c r="I41" s="1163"/>
      <c r="J41" s="1163"/>
      <c r="K41" s="1163"/>
      <c r="L41" s="1163"/>
    </row>
    <row r="42" spans="1:12" ht="15" customHeight="1">
      <c r="A42" s="837">
        <v>14</v>
      </c>
      <c r="B42" s="115" t="s">
        <v>2354</v>
      </c>
      <c r="C42" s="115" t="s">
        <v>143</v>
      </c>
      <c r="D42" s="115"/>
      <c r="E42" s="354" t="s">
        <v>3681</v>
      </c>
      <c r="F42" s="418">
        <v>40925</v>
      </c>
      <c r="G42" s="184"/>
      <c r="H42" s="182"/>
      <c r="I42" s="1163"/>
      <c r="J42" s="1163"/>
      <c r="K42" s="1163"/>
      <c r="L42" s="1163"/>
    </row>
    <row r="43" spans="1:12" ht="15" customHeight="1">
      <c r="A43" s="837">
        <v>15</v>
      </c>
      <c r="B43" s="115" t="s">
        <v>2354</v>
      </c>
      <c r="C43" s="115" t="s">
        <v>143</v>
      </c>
      <c r="D43" s="115"/>
      <c r="E43" s="166" t="s">
        <v>1795</v>
      </c>
      <c r="F43" s="418">
        <v>40298</v>
      </c>
      <c r="G43" s="184"/>
      <c r="H43" s="182" t="s">
        <v>2995</v>
      </c>
      <c r="I43" s="1163"/>
      <c r="J43" s="1163"/>
      <c r="K43" s="1163"/>
      <c r="L43" s="1163"/>
    </row>
    <row r="44" spans="1:12" ht="15" customHeight="1">
      <c r="A44" s="837">
        <v>16</v>
      </c>
      <c r="B44" s="115" t="s">
        <v>2354</v>
      </c>
      <c r="C44" s="115" t="s">
        <v>143</v>
      </c>
      <c r="D44" s="115"/>
      <c r="E44" s="166" t="s">
        <v>156</v>
      </c>
      <c r="F44" s="418">
        <v>40298</v>
      </c>
      <c r="G44" s="184">
        <v>1886</v>
      </c>
      <c r="H44" s="182" t="s">
        <v>2995</v>
      </c>
      <c r="I44" s="1163"/>
      <c r="J44" s="1163"/>
      <c r="K44" s="1163"/>
      <c r="L44" s="1163"/>
    </row>
    <row r="45" spans="1:12" ht="15" customHeight="1">
      <c r="A45" s="837">
        <v>17</v>
      </c>
      <c r="B45" s="115" t="s">
        <v>2354</v>
      </c>
      <c r="C45" s="115" t="s">
        <v>143</v>
      </c>
      <c r="D45" s="115"/>
      <c r="E45" s="166" t="s">
        <v>1796</v>
      </c>
      <c r="F45" s="418">
        <v>40298</v>
      </c>
      <c r="G45" s="184">
        <v>2053</v>
      </c>
      <c r="H45" s="182" t="s">
        <v>2995</v>
      </c>
      <c r="I45" s="1163"/>
      <c r="J45" s="1163"/>
      <c r="K45" s="1163"/>
      <c r="L45" s="1163"/>
    </row>
    <row r="46" spans="1:12" ht="15" customHeight="1">
      <c r="A46" s="837">
        <v>18</v>
      </c>
      <c r="B46" s="115" t="s">
        <v>2354</v>
      </c>
      <c r="C46" s="115" t="s">
        <v>143</v>
      </c>
      <c r="D46" s="115"/>
      <c r="E46" s="166" t="s">
        <v>1797</v>
      </c>
      <c r="F46" s="418">
        <v>40298</v>
      </c>
      <c r="G46" s="184">
        <v>4446</v>
      </c>
      <c r="H46" s="182" t="s">
        <v>2995</v>
      </c>
      <c r="I46" s="1163"/>
      <c r="J46" s="1163"/>
      <c r="K46" s="1163"/>
      <c r="L46" s="1163"/>
    </row>
    <row r="47" spans="1:12" ht="15" customHeight="1">
      <c r="A47" s="837">
        <v>19</v>
      </c>
      <c r="B47" s="115" t="s">
        <v>2354</v>
      </c>
      <c r="C47" s="115" t="s">
        <v>143</v>
      </c>
      <c r="D47" s="115"/>
      <c r="E47" s="354" t="s">
        <v>3682</v>
      </c>
      <c r="F47" s="418">
        <v>40925</v>
      </c>
      <c r="G47" s="184"/>
      <c r="H47" s="182"/>
      <c r="I47" s="1163"/>
      <c r="J47" s="1163"/>
      <c r="K47" s="1163"/>
      <c r="L47" s="1163"/>
    </row>
    <row r="48" spans="1:12" ht="15" customHeight="1">
      <c r="A48" s="837">
        <v>20</v>
      </c>
      <c r="B48" s="115" t="s">
        <v>2354</v>
      </c>
      <c r="C48" s="115" t="s">
        <v>143</v>
      </c>
      <c r="D48" s="115"/>
      <c r="E48" s="166" t="s">
        <v>1798</v>
      </c>
      <c r="F48" s="418">
        <v>40298</v>
      </c>
      <c r="G48" s="184">
        <v>2543</v>
      </c>
      <c r="H48" s="182" t="s">
        <v>2995</v>
      </c>
      <c r="I48" s="1163"/>
      <c r="J48" s="1163"/>
      <c r="K48" s="1163"/>
      <c r="L48" s="1163"/>
    </row>
    <row r="49" spans="1:12" ht="15.75">
      <c r="A49" s="4"/>
      <c r="B49" s="4"/>
      <c r="C49" s="4"/>
      <c r="D49" s="4"/>
      <c r="E49" s="844" t="s">
        <v>1219</v>
      </c>
      <c r="F49" s="4"/>
      <c r="G49" s="845">
        <f>SUM(G29:G48)</f>
        <v>76839</v>
      </c>
      <c r="H49" s="845"/>
      <c r="I49" s="4"/>
      <c r="J49" s="4"/>
      <c r="K49" s="4"/>
      <c r="L49" s="4"/>
    </row>
    <row r="50" spans="1:12" ht="15" customHeight="1">
      <c r="A50" s="2"/>
      <c r="B50" s="2"/>
      <c r="C50" s="2"/>
      <c r="D50" s="2"/>
      <c r="E50" s="81"/>
      <c r="F50" s="2"/>
      <c r="G50" s="99"/>
      <c r="H50" s="99"/>
      <c r="I50" s="2"/>
      <c r="J50" s="2"/>
      <c r="K50" s="2"/>
      <c r="L50" s="2"/>
    </row>
    <row r="51" spans="1:12" ht="15" customHeight="1">
      <c r="A51" s="2"/>
      <c r="B51" s="2"/>
      <c r="C51" s="2"/>
      <c r="D51" s="2"/>
      <c r="E51" s="81"/>
      <c r="F51" s="2"/>
      <c r="G51" s="99"/>
      <c r="H51" s="99"/>
      <c r="I51" s="2"/>
      <c r="J51" s="2"/>
      <c r="K51" s="2"/>
      <c r="L51" s="2"/>
    </row>
    <row r="52" spans="1:12" ht="15" customHeight="1">
      <c r="A52" s="2"/>
      <c r="B52" s="2"/>
      <c r="C52" s="2"/>
      <c r="D52" s="2"/>
      <c r="E52" s="81"/>
      <c r="F52" s="2"/>
      <c r="G52" s="99"/>
      <c r="H52" s="99"/>
      <c r="I52" s="2"/>
      <c r="J52" s="2"/>
      <c r="K52" s="2"/>
      <c r="L52" s="2"/>
    </row>
    <row r="53" spans="1:12" ht="15" customHeight="1" thickBot="1">
      <c r="A53" s="1161" t="s">
        <v>1171</v>
      </c>
      <c r="B53" s="1161"/>
      <c r="C53" s="1161"/>
      <c r="D53" s="1161"/>
      <c r="E53" s="1161"/>
      <c r="F53" s="1161"/>
      <c r="G53" s="1161"/>
      <c r="H53" s="1161"/>
      <c r="I53" s="1161"/>
      <c r="J53" s="1161"/>
      <c r="K53" s="831"/>
      <c r="L53" s="831"/>
    </row>
    <row r="54" spans="1:12" ht="75">
      <c r="A54" s="49" t="s">
        <v>1172</v>
      </c>
      <c r="B54" s="51" t="s">
        <v>1173</v>
      </c>
      <c r="C54" s="51" t="s">
        <v>1174</v>
      </c>
      <c r="D54" s="51" t="s">
        <v>1175</v>
      </c>
      <c r="E54" s="51" t="s">
        <v>1176</v>
      </c>
      <c r="F54" s="50" t="s">
        <v>1177</v>
      </c>
      <c r="G54" s="50" t="s">
        <v>1463</v>
      </c>
      <c r="H54" s="50" t="s">
        <v>2979</v>
      </c>
      <c r="I54" s="50" t="s">
        <v>1179</v>
      </c>
      <c r="J54" s="50" t="s">
        <v>1180</v>
      </c>
      <c r="K54" s="50" t="s">
        <v>6062</v>
      </c>
      <c r="L54" s="52" t="s">
        <v>6063</v>
      </c>
    </row>
    <row r="55" spans="1:12" ht="15" customHeight="1">
      <c r="A55" s="70">
        <v>1</v>
      </c>
      <c r="B55" s="115" t="s">
        <v>2354</v>
      </c>
      <c r="C55" s="20" t="s">
        <v>2898</v>
      </c>
      <c r="D55" s="20"/>
      <c r="E55" s="354" t="s">
        <v>3695</v>
      </c>
      <c r="F55" s="414">
        <v>40925</v>
      </c>
      <c r="G55" s="185"/>
      <c r="H55" s="185"/>
      <c r="I55" s="1165">
        <v>120</v>
      </c>
      <c r="J55" s="1165">
        <v>45</v>
      </c>
      <c r="K55" s="1187">
        <v>15</v>
      </c>
      <c r="L55" s="1190">
        <v>10</v>
      </c>
    </row>
    <row r="56" spans="1:12" ht="15" customHeight="1">
      <c r="A56" s="70">
        <v>2</v>
      </c>
      <c r="B56" s="115" t="s">
        <v>2354</v>
      </c>
      <c r="C56" s="20" t="s">
        <v>2898</v>
      </c>
      <c r="D56" s="20"/>
      <c r="E56" s="354" t="s">
        <v>3696</v>
      </c>
      <c r="F56" s="414">
        <v>40925</v>
      </c>
      <c r="G56" s="185"/>
      <c r="H56" s="185"/>
      <c r="I56" s="1166"/>
      <c r="J56" s="1166"/>
      <c r="K56" s="1188"/>
      <c r="L56" s="1191"/>
    </row>
    <row r="57" spans="1:12" ht="15" customHeight="1">
      <c r="A57" s="70">
        <v>3</v>
      </c>
      <c r="B57" s="115" t="s">
        <v>2354</v>
      </c>
      <c r="C57" s="20" t="s">
        <v>2898</v>
      </c>
      <c r="D57" s="20"/>
      <c r="E57" s="354" t="s">
        <v>3687</v>
      </c>
      <c r="F57" s="414">
        <v>40925</v>
      </c>
      <c r="G57" s="185"/>
      <c r="H57" s="185"/>
      <c r="I57" s="1166"/>
      <c r="J57" s="1166"/>
      <c r="K57" s="1188"/>
      <c r="L57" s="1191"/>
    </row>
    <row r="58" spans="1:12" ht="15" customHeight="1">
      <c r="A58" s="70">
        <v>4</v>
      </c>
      <c r="B58" s="115" t="s">
        <v>2354</v>
      </c>
      <c r="C58" s="20" t="s">
        <v>2898</v>
      </c>
      <c r="D58" s="20"/>
      <c r="E58" s="170" t="s">
        <v>3241</v>
      </c>
      <c r="F58" s="418">
        <v>40844</v>
      </c>
      <c r="G58" s="185"/>
      <c r="H58" s="185"/>
      <c r="I58" s="1166"/>
      <c r="J58" s="1166"/>
      <c r="K58" s="1188"/>
      <c r="L58" s="1191"/>
    </row>
    <row r="59" spans="1:12" ht="15" customHeight="1">
      <c r="A59" s="70">
        <v>5</v>
      </c>
      <c r="B59" s="115" t="s">
        <v>2354</v>
      </c>
      <c r="C59" s="20" t="s">
        <v>2898</v>
      </c>
      <c r="D59" s="20"/>
      <c r="E59" s="354" t="s">
        <v>3697</v>
      </c>
      <c r="F59" s="414">
        <v>40925</v>
      </c>
      <c r="G59" s="185"/>
      <c r="H59" s="185"/>
      <c r="I59" s="1166"/>
      <c r="J59" s="1166"/>
      <c r="K59" s="1188"/>
      <c r="L59" s="1191"/>
    </row>
    <row r="60" spans="1:12" ht="15" customHeight="1">
      <c r="A60" s="70">
        <v>6</v>
      </c>
      <c r="B60" s="115" t="s">
        <v>2354</v>
      </c>
      <c r="C60" s="20" t="s">
        <v>2898</v>
      </c>
      <c r="D60" s="20"/>
      <c r="E60" s="354" t="s">
        <v>7512</v>
      </c>
      <c r="F60" s="414">
        <v>42084</v>
      </c>
      <c r="G60" s="185"/>
      <c r="H60" s="185"/>
      <c r="I60" s="1166"/>
      <c r="J60" s="1166"/>
      <c r="K60" s="1188"/>
      <c r="L60" s="1191"/>
    </row>
    <row r="61" spans="1:12" ht="15" customHeight="1">
      <c r="A61" s="70">
        <v>7</v>
      </c>
      <c r="B61" s="115" t="s">
        <v>2354</v>
      </c>
      <c r="C61" s="20" t="s">
        <v>2898</v>
      </c>
      <c r="D61" s="20"/>
      <c r="E61" s="170" t="s">
        <v>3242</v>
      </c>
      <c r="F61" s="418">
        <v>40844</v>
      </c>
      <c r="G61" s="185"/>
      <c r="H61" s="185"/>
      <c r="I61" s="1166"/>
      <c r="J61" s="1166"/>
      <c r="K61" s="1188"/>
      <c r="L61" s="1191"/>
    </row>
    <row r="62" spans="1:12" ht="15" customHeight="1">
      <c r="A62" s="70">
        <v>8</v>
      </c>
      <c r="B62" s="115" t="s">
        <v>2354</v>
      </c>
      <c r="C62" s="20" t="s">
        <v>2898</v>
      </c>
      <c r="D62" s="20"/>
      <c r="E62" s="354" t="s">
        <v>3698</v>
      </c>
      <c r="F62" s="414">
        <v>40925</v>
      </c>
      <c r="G62" s="185"/>
      <c r="H62" s="185"/>
      <c r="I62" s="1166"/>
      <c r="J62" s="1166"/>
      <c r="K62" s="1188"/>
      <c r="L62" s="1191"/>
    </row>
    <row r="63" spans="1:12" ht="15" customHeight="1">
      <c r="A63" s="70">
        <v>9</v>
      </c>
      <c r="B63" s="115" t="s">
        <v>2354</v>
      </c>
      <c r="C63" s="20" t="s">
        <v>2898</v>
      </c>
      <c r="D63" s="20"/>
      <c r="E63" s="354" t="s">
        <v>3699</v>
      </c>
      <c r="F63" s="414">
        <v>40925</v>
      </c>
      <c r="G63" s="185">
        <v>11426</v>
      </c>
      <c r="H63" s="185"/>
      <c r="I63" s="1166"/>
      <c r="J63" s="1166"/>
      <c r="K63" s="1188"/>
      <c r="L63" s="1191"/>
    </row>
    <row r="64" spans="1:12" ht="15" customHeight="1">
      <c r="A64" s="70">
        <v>10</v>
      </c>
      <c r="B64" s="115" t="s">
        <v>2354</v>
      </c>
      <c r="C64" s="20" t="s">
        <v>2898</v>
      </c>
      <c r="D64" s="20"/>
      <c r="E64" s="354" t="s">
        <v>7513</v>
      </c>
      <c r="F64" s="414">
        <v>42084</v>
      </c>
      <c r="G64" s="185"/>
      <c r="H64" s="185"/>
      <c r="I64" s="1166"/>
      <c r="J64" s="1166"/>
      <c r="K64" s="1188"/>
      <c r="L64" s="1191"/>
    </row>
    <row r="65" spans="1:12" ht="15" customHeight="1">
      <c r="A65" s="70">
        <v>11</v>
      </c>
      <c r="B65" s="115" t="s">
        <v>2354</v>
      </c>
      <c r="C65" s="20" t="s">
        <v>2898</v>
      </c>
      <c r="D65" s="20"/>
      <c r="E65" s="354" t="s">
        <v>3700</v>
      </c>
      <c r="F65" s="414">
        <v>40925</v>
      </c>
      <c r="G65" s="185"/>
      <c r="H65" s="185"/>
      <c r="I65" s="1166"/>
      <c r="J65" s="1166"/>
      <c r="K65" s="1188"/>
      <c r="L65" s="1191"/>
    </row>
    <row r="66" spans="1:12" ht="15" customHeight="1">
      <c r="A66" s="70">
        <v>12</v>
      </c>
      <c r="B66" s="115" t="s">
        <v>2354</v>
      </c>
      <c r="C66" s="20" t="s">
        <v>2898</v>
      </c>
      <c r="D66" s="20"/>
      <c r="E66" s="354" t="s">
        <v>7514</v>
      </c>
      <c r="F66" s="414">
        <v>42084</v>
      </c>
      <c r="G66" s="185"/>
      <c r="H66" s="185"/>
      <c r="I66" s="1166"/>
      <c r="J66" s="1166"/>
      <c r="K66" s="1188"/>
      <c r="L66" s="1191"/>
    </row>
    <row r="67" spans="1:12" ht="15" customHeight="1">
      <c r="A67" s="70">
        <v>13</v>
      </c>
      <c r="B67" s="115" t="s">
        <v>2354</v>
      </c>
      <c r="C67" s="20" t="s">
        <v>2898</v>
      </c>
      <c r="D67" s="20"/>
      <c r="E67" s="354" t="s">
        <v>3701</v>
      </c>
      <c r="F67" s="414">
        <v>40925</v>
      </c>
      <c r="G67" s="185"/>
      <c r="H67" s="185"/>
      <c r="I67" s="1166"/>
      <c r="J67" s="1166"/>
      <c r="K67" s="1188"/>
      <c r="L67" s="1191"/>
    </row>
    <row r="68" spans="1:12" ht="15" customHeight="1">
      <c r="A68" s="70">
        <v>14</v>
      </c>
      <c r="B68" s="115" t="s">
        <v>2354</v>
      </c>
      <c r="C68" s="20" t="s">
        <v>2898</v>
      </c>
      <c r="D68" s="20"/>
      <c r="E68" s="500" t="s">
        <v>6032</v>
      </c>
      <c r="F68" s="414">
        <v>41809</v>
      </c>
      <c r="G68" s="185"/>
      <c r="H68" s="185"/>
      <c r="I68" s="1166"/>
      <c r="J68" s="1166"/>
      <c r="K68" s="1188"/>
      <c r="L68" s="1191"/>
    </row>
    <row r="69" spans="1:12" ht="15" customHeight="1">
      <c r="A69" s="70">
        <v>15</v>
      </c>
      <c r="B69" s="115" t="s">
        <v>2354</v>
      </c>
      <c r="C69" s="20" t="s">
        <v>2898</v>
      </c>
      <c r="D69" s="20"/>
      <c r="E69" s="354" t="s">
        <v>3688</v>
      </c>
      <c r="F69" s="414">
        <v>40925</v>
      </c>
      <c r="G69" s="185"/>
      <c r="H69" s="185"/>
      <c r="I69" s="1166"/>
      <c r="J69" s="1166"/>
      <c r="K69" s="1188"/>
      <c r="L69" s="1191"/>
    </row>
    <row r="70" spans="1:12" ht="15" customHeight="1">
      <c r="A70" s="70">
        <v>16</v>
      </c>
      <c r="B70" s="115" t="s">
        <v>2354</v>
      </c>
      <c r="C70" s="20" t="s">
        <v>2898</v>
      </c>
      <c r="D70" s="20"/>
      <c r="E70" s="354" t="s">
        <v>3689</v>
      </c>
      <c r="F70" s="414">
        <v>40925</v>
      </c>
      <c r="G70" s="185"/>
      <c r="H70" s="185"/>
      <c r="I70" s="1166"/>
      <c r="J70" s="1166"/>
      <c r="K70" s="1188"/>
      <c r="L70" s="1191"/>
    </row>
    <row r="71" spans="1:12" ht="15" customHeight="1">
      <c r="A71" s="70">
        <v>17</v>
      </c>
      <c r="B71" s="115" t="s">
        <v>2354</v>
      </c>
      <c r="C71" s="20" t="s">
        <v>2898</v>
      </c>
      <c r="D71" s="20"/>
      <c r="E71" s="354" t="s">
        <v>7515</v>
      </c>
      <c r="F71" s="414">
        <v>42084</v>
      </c>
      <c r="G71" s="185"/>
      <c r="H71" s="185"/>
      <c r="I71" s="1166"/>
      <c r="J71" s="1166"/>
      <c r="K71" s="1188"/>
      <c r="L71" s="1191"/>
    </row>
    <row r="72" spans="1:12" ht="15" customHeight="1">
      <c r="A72" s="70">
        <v>18</v>
      </c>
      <c r="B72" s="115" t="s">
        <v>2354</v>
      </c>
      <c r="C72" s="20" t="s">
        <v>2898</v>
      </c>
      <c r="D72" s="20"/>
      <c r="E72" s="354" t="s">
        <v>3685</v>
      </c>
      <c r="F72" s="414">
        <v>40925</v>
      </c>
      <c r="G72" s="185"/>
      <c r="H72" s="185"/>
      <c r="I72" s="1166"/>
      <c r="J72" s="1166"/>
      <c r="K72" s="1188"/>
      <c r="L72" s="1191"/>
    </row>
    <row r="73" spans="1:12" ht="15" customHeight="1">
      <c r="A73" s="70">
        <v>19</v>
      </c>
      <c r="B73" s="115" t="s">
        <v>2354</v>
      </c>
      <c r="C73" s="20" t="s">
        <v>2898</v>
      </c>
      <c r="D73" s="20"/>
      <c r="E73" s="354" t="s">
        <v>3702</v>
      </c>
      <c r="F73" s="414">
        <v>40925</v>
      </c>
      <c r="G73" s="185"/>
      <c r="H73" s="185"/>
      <c r="I73" s="1166"/>
      <c r="J73" s="1166"/>
      <c r="K73" s="1188"/>
      <c r="L73" s="1191"/>
    </row>
    <row r="74" spans="1:12" ht="15" customHeight="1">
      <c r="A74" s="70">
        <v>20</v>
      </c>
      <c r="B74" s="115" t="s">
        <v>2354</v>
      </c>
      <c r="C74" s="20" t="s">
        <v>2898</v>
      </c>
      <c r="D74" s="20"/>
      <c r="E74" s="20" t="s">
        <v>2899</v>
      </c>
      <c r="F74" s="414">
        <v>40387</v>
      </c>
      <c r="G74" s="185">
        <v>3922</v>
      </c>
      <c r="H74" s="185"/>
      <c r="I74" s="1166"/>
      <c r="J74" s="1166"/>
      <c r="K74" s="1188"/>
      <c r="L74" s="1191"/>
    </row>
    <row r="75" spans="1:12" ht="15" customHeight="1">
      <c r="A75" s="70">
        <v>21</v>
      </c>
      <c r="B75" s="115" t="s">
        <v>2354</v>
      </c>
      <c r="C75" s="20" t="s">
        <v>2898</v>
      </c>
      <c r="D75" s="20"/>
      <c r="E75" s="354" t="s">
        <v>3703</v>
      </c>
      <c r="F75" s="414">
        <v>40925</v>
      </c>
      <c r="G75" s="185"/>
      <c r="H75" s="185"/>
      <c r="I75" s="1166"/>
      <c r="J75" s="1166"/>
      <c r="K75" s="1188"/>
      <c r="L75" s="1191"/>
    </row>
    <row r="76" spans="1:12" ht="15" customHeight="1">
      <c r="A76" s="70">
        <v>22</v>
      </c>
      <c r="B76" s="115" t="s">
        <v>2354</v>
      </c>
      <c r="C76" s="20" t="s">
        <v>2898</v>
      </c>
      <c r="D76" s="20"/>
      <c r="E76" s="354" t="s">
        <v>3704</v>
      </c>
      <c r="F76" s="414">
        <v>40925</v>
      </c>
      <c r="G76" s="185">
        <v>9157</v>
      </c>
      <c r="H76" s="185"/>
      <c r="I76" s="1166"/>
      <c r="J76" s="1166"/>
      <c r="K76" s="1188"/>
      <c r="L76" s="1191"/>
    </row>
    <row r="77" spans="1:12" ht="15" customHeight="1">
      <c r="A77" s="70">
        <v>23</v>
      </c>
      <c r="B77" s="115" t="s">
        <v>2354</v>
      </c>
      <c r="C77" s="20" t="s">
        <v>2898</v>
      </c>
      <c r="D77" s="20"/>
      <c r="E77" s="354" t="s">
        <v>7517</v>
      </c>
      <c r="F77" s="414">
        <v>42084</v>
      </c>
      <c r="G77" s="185"/>
      <c r="H77" s="185"/>
      <c r="I77" s="1166"/>
      <c r="J77" s="1166"/>
      <c r="K77" s="1188"/>
      <c r="L77" s="1191"/>
    </row>
    <row r="78" spans="1:12" ht="15" customHeight="1">
      <c r="A78" s="70">
        <v>24</v>
      </c>
      <c r="B78" s="115" t="s">
        <v>2354</v>
      </c>
      <c r="C78" s="20" t="s">
        <v>2898</v>
      </c>
      <c r="D78" s="20"/>
      <c r="E78" s="354" t="s">
        <v>3705</v>
      </c>
      <c r="F78" s="414">
        <v>40925</v>
      </c>
      <c r="G78" s="185"/>
      <c r="H78" s="185"/>
      <c r="I78" s="1166"/>
      <c r="J78" s="1166"/>
      <c r="K78" s="1188"/>
      <c r="L78" s="1191"/>
    </row>
    <row r="79" spans="1:12" ht="15" customHeight="1">
      <c r="A79" s="70">
        <v>25</v>
      </c>
      <c r="B79" s="115" t="s">
        <v>2354</v>
      </c>
      <c r="C79" s="20" t="s">
        <v>2898</v>
      </c>
      <c r="D79" s="20"/>
      <c r="E79" s="354" t="s">
        <v>7516</v>
      </c>
      <c r="F79" s="414">
        <v>42084</v>
      </c>
      <c r="G79" s="185"/>
      <c r="H79" s="185"/>
      <c r="I79" s="1166"/>
      <c r="J79" s="1166"/>
      <c r="K79" s="1188"/>
      <c r="L79" s="1191"/>
    </row>
    <row r="80" spans="1:12" ht="15" customHeight="1">
      <c r="A80" s="70">
        <v>26</v>
      </c>
      <c r="B80" s="115" t="s">
        <v>2354</v>
      </c>
      <c r="C80" s="20" t="s">
        <v>2898</v>
      </c>
      <c r="D80" s="20"/>
      <c r="E80" s="500" t="s">
        <v>6031</v>
      </c>
      <c r="F80" s="414">
        <v>41809</v>
      </c>
      <c r="G80" s="185"/>
      <c r="H80" s="185"/>
      <c r="I80" s="1166"/>
      <c r="J80" s="1166"/>
      <c r="K80" s="1188"/>
      <c r="L80" s="1191"/>
    </row>
    <row r="81" spans="1:12" ht="15" customHeight="1">
      <c r="A81" s="70">
        <v>27</v>
      </c>
      <c r="B81" s="115" t="s">
        <v>2354</v>
      </c>
      <c r="C81" s="20" t="s">
        <v>2898</v>
      </c>
      <c r="D81" s="20"/>
      <c r="E81" s="354" t="s">
        <v>7518</v>
      </c>
      <c r="F81" s="414">
        <v>42084</v>
      </c>
      <c r="G81" s="185"/>
      <c r="H81" s="185"/>
      <c r="I81" s="1166"/>
      <c r="J81" s="1166"/>
      <c r="K81" s="1188"/>
      <c r="L81" s="1191"/>
    </row>
    <row r="82" spans="1:12" ht="15" customHeight="1">
      <c r="A82" s="70">
        <v>28</v>
      </c>
      <c r="B82" s="115" t="s">
        <v>2354</v>
      </c>
      <c r="C82" s="20" t="s">
        <v>2898</v>
      </c>
      <c r="D82" s="20"/>
      <c r="E82" s="354" t="s">
        <v>3706</v>
      </c>
      <c r="F82" s="414">
        <v>40925</v>
      </c>
      <c r="G82" s="185">
        <v>10057</v>
      </c>
      <c r="H82" s="185"/>
      <c r="I82" s="1166"/>
      <c r="J82" s="1166"/>
      <c r="K82" s="1188"/>
      <c r="L82" s="1191"/>
    </row>
    <row r="83" spans="1:12" ht="15" customHeight="1">
      <c r="A83" s="70">
        <v>29</v>
      </c>
      <c r="B83" s="115" t="s">
        <v>2354</v>
      </c>
      <c r="C83" s="20" t="s">
        <v>2898</v>
      </c>
      <c r="D83" s="20"/>
      <c r="E83" s="354" t="s">
        <v>3690</v>
      </c>
      <c r="F83" s="414">
        <v>40925</v>
      </c>
      <c r="G83" s="185"/>
      <c r="H83" s="185"/>
      <c r="I83" s="1166"/>
      <c r="J83" s="1166"/>
      <c r="K83" s="1188"/>
      <c r="L83" s="1191"/>
    </row>
    <row r="84" spans="1:12" ht="15" customHeight="1">
      <c r="A84" s="70">
        <v>30</v>
      </c>
      <c r="B84" s="115" t="s">
        <v>2354</v>
      </c>
      <c r="C84" s="20" t="s">
        <v>2898</v>
      </c>
      <c r="D84" s="20"/>
      <c r="E84" s="354" t="s">
        <v>3707</v>
      </c>
      <c r="F84" s="414">
        <v>40925</v>
      </c>
      <c r="G84" s="185"/>
      <c r="H84" s="185"/>
      <c r="I84" s="1166"/>
      <c r="J84" s="1166"/>
      <c r="K84" s="1188"/>
      <c r="L84" s="1191"/>
    </row>
    <row r="85" spans="1:12" ht="15" customHeight="1">
      <c r="A85" s="70">
        <v>31</v>
      </c>
      <c r="B85" s="115" t="s">
        <v>2354</v>
      </c>
      <c r="C85" s="20" t="s">
        <v>2898</v>
      </c>
      <c r="D85" s="20"/>
      <c r="E85" s="354" t="s">
        <v>3708</v>
      </c>
      <c r="F85" s="414">
        <v>40925</v>
      </c>
      <c r="G85" s="185"/>
      <c r="H85" s="185"/>
      <c r="I85" s="1166"/>
      <c r="J85" s="1166"/>
      <c r="K85" s="1188"/>
      <c r="L85" s="1191"/>
    </row>
    <row r="86" spans="1:12" ht="15" customHeight="1">
      <c r="A86" s="70">
        <v>32</v>
      </c>
      <c r="B86" s="115" t="s">
        <v>2354</v>
      </c>
      <c r="C86" s="20" t="s">
        <v>2898</v>
      </c>
      <c r="D86" s="20"/>
      <c r="E86" s="354" t="s">
        <v>3691</v>
      </c>
      <c r="F86" s="414">
        <v>40925</v>
      </c>
      <c r="G86" s="185"/>
      <c r="H86" s="185"/>
      <c r="I86" s="1166"/>
      <c r="J86" s="1166"/>
      <c r="K86" s="1188"/>
      <c r="L86" s="1191"/>
    </row>
    <row r="87" spans="1:12" ht="15" customHeight="1">
      <c r="A87" s="70">
        <v>33</v>
      </c>
      <c r="B87" s="115" t="s">
        <v>2354</v>
      </c>
      <c r="C87" s="20" t="s">
        <v>2898</v>
      </c>
      <c r="D87" s="20"/>
      <c r="E87" s="354" t="s">
        <v>3686</v>
      </c>
      <c r="F87" s="414">
        <v>40925</v>
      </c>
      <c r="G87" s="185"/>
      <c r="H87" s="185"/>
      <c r="I87" s="1166"/>
      <c r="J87" s="1166"/>
      <c r="K87" s="1188"/>
      <c r="L87" s="1191"/>
    </row>
    <row r="88" spans="1:12" ht="15" customHeight="1">
      <c r="A88" s="70">
        <v>34</v>
      </c>
      <c r="B88" s="115" t="s">
        <v>2354</v>
      </c>
      <c r="C88" s="20" t="s">
        <v>2898</v>
      </c>
      <c r="D88" s="20"/>
      <c r="E88" s="354" t="s">
        <v>3709</v>
      </c>
      <c r="F88" s="414">
        <v>40925</v>
      </c>
      <c r="G88" s="185"/>
      <c r="H88" s="185"/>
      <c r="I88" s="1166"/>
      <c r="J88" s="1166"/>
      <c r="K88" s="1188"/>
      <c r="L88" s="1191"/>
    </row>
    <row r="89" spans="1:12" ht="15" customHeight="1">
      <c r="A89" s="70">
        <v>35</v>
      </c>
      <c r="B89" s="115" t="s">
        <v>2354</v>
      </c>
      <c r="C89" s="20" t="s">
        <v>2898</v>
      </c>
      <c r="D89" s="20"/>
      <c r="E89" s="354" t="s">
        <v>3710</v>
      </c>
      <c r="F89" s="414">
        <v>40925</v>
      </c>
      <c r="G89" s="185"/>
      <c r="H89" s="185"/>
      <c r="I89" s="1166"/>
      <c r="J89" s="1166"/>
      <c r="K89" s="1188"/>
      <c r="L89" s="1191"/>
    </row>
    <row r="90" spans="1:12" ht="15" customHeight="1">
      <c r="A90" s="70">
        <v>36</v>
      </c>
      <c r="B90" s="115" t="s">
        <v>2354</v>
      </c>
      <c r="C90" s="20" t="s">
        <v>2898</v>
      </c>
      <c r="D90" s="20"/>
      <c r="E90" s="354" t="s">
        <v>3684</v>
      </c>
      <c r="F90" s="414">
        <v>40925</v>
      </c>
      <c r="G90" s="185"/>
      <c r="H90" s="185"/>
      <c r="I90" s="1166"/>
      <c r="J90" s="1166"/>
      <c r="K90" s="1188"/>
      <c r="L90" s="1191"/>
    </row>
    <row r="91" spans="1:12" ht="15" customHeight="1">
      <c r="A91" s="70">
        <v>37</v>
      </c>
      <c r="B91" s="115" t="s">
        <v>2354</v>
      </c>
      <c r="C91" s="20" t="s">
        <v>2898</v>
      </c>
      <c r="D91" s="212"/>
      <c r="E91" s="897" t="s">
        <v>3692</v>
      </c>
      <c r="F91" s="415">
        <v>40925</v>
      </c>
      <c r="G91" s="304"/>
      <c r="H91" s="304"/>
      <c r="I91" s="1166"/>
      <c r="J91" s="1166"/>
      <c r="K91" s="1188"/>
      <c r="L91" s="1191"/>
    </row>
    <row r="92" spans="1:12" ht="15" customHeight="1">
      <c r="A92" s="70">
        <v>38</v>
      </c>
      <c r="B92" s="115" t="s">
        <v>2354</v>
      </c>
      <c r="C92" s="20" t="s">
        <v>2898</v>
      </c>
      <c r="D92" s="212"/>
      <c r="E92" s="897" t="s">
        <v>3694</v>
      </c>
      <c r="F92" s="415">
        <v>40925</v>
      </c>
      <c r="G92" s="304"/>
      <c r="H92" s="304"/>
      <c r="I92" s="1166"/>
      <c r="J92" s="1166"/>
      <c r="K92" s="1188"/>
      <c r="L92" s="1191"/>
    </row>
    <row r="93" spans="1:12" ht="15" customHeight="1">
      <c r="A93" s="70">
        <v>39</v>
      </c>
      <c r="B93" s="115" t="s">
        <v>2354</v>
      </c>
      <c r="C93" s="20" t="s">
        <v>2898</v>
      </c>
      <c r="D93" s="212"/>
      <c r="E93" s="897" t="s">
        <v>7519</v>
      </c>
      <c r="F93" s="415">
        <v>42084</v>
      </c>
      <c r="G93" s="304"/>
      <c r="H93" s="304"/>
      <c r="I93" s="1166"/>
      <c r="J93" s="1166"/>
      <c r="K93" s="1188"/>
      <c r="L93" s="1191"/>
    </row>
    <row r="94" spans="1:12" ht="15" customHeight="1">
      <c r="A94" s="70">
        <v>40</v>
      </c>
      <c r="B94" s="115" t="s">
        <v>2354</v>
      </c>
      <c r="C94" s="20" t="s">
        <v>2898</v>
      </c>
      <c r="D94" s="212"/>
      <c r="E94" s="897" t="s">
        <v>3711</v>
      </c>
      <c r="F94" s="415">
        <v>40925</v>
      </c>
      <c r="G94" s="304">
        <v>12722</v>
      </c>
      <c r="H94" s="304"/>
      <c r="I94" s="1166"/>
      <c r="J94" s="1166"/>
      <c r="K94" s="1188"/>
      <c r="L94" s="1191"/>
    </row>
    <row r="95" spans="1:12" ht="15" customHeight="1">
      <c r="A95" s="70">
        <v>41</v>
      </c>
      <c r="B95" s="115" t="s">
        <v>2354</v>
      </c>
      <c r="C95" s="20" t="s">
        <v>2898</v>
      </c>
      <c r="D95" s="212"/>
      <c r="E95" s="897" t="s">
        <v>3683</v>
      </c>
      <c r="F95" s="415">
        <v>40925</v>
      </c>
      <c r="G95" s="304"/>
      <c r="H95" s="304"/>
      <c r="I95" s="1166"/>
      <c r="J95" s="1166"/>
      <c r="K95" s="1188"/>
      <c r="L95" s="1191"/>
    </row>
    <row r="96" spans="1:12" ht="15" customHeight="1">
      <c r="A96" s="70">
        <v>42</v>
      </c>
      <c r="B96" s="115" t="s">
        <v>2354</v>
      </c>
      <c r="C96" s="20" t="s">
        <v>2898</v>
      </c>
      <c r="D96" s="212"/>
      <c r="E96" s="897" t="s">
        <v>7520</v>
      </c>
      <c r="F96" s="415">
        <v>42084</v>
      </c>
      <c r="G96" s="304"/>
      <c r="H96" s="304"/>
      <c r="I96" s="1166"/>
      <c r="J96" s="1166"/>
      <c r="K96" s="1188"/>
      <c r="L96" s="1191"/>
    </row>
    <row r="97" spans="1:12" ht="15" customHeight="1">
      <c r="A97" s="70">
        <v>43</v>
      </c>
      <c r="B97" s="115" t="s">
        <v>2354</v>
      </c>
      <c r="C97" s="20" t="s">
        <v>2898</v>
      </c>
      <c r="D97" s="212"/>
      <c r="E97" s="897" t="s">
        <v>7521</v>
      </c>
      <c r="F97" s="415">
        <v>42084</v>
      </c>
      <c r="G97" s="304"/>
      <c r="H97" s="304"/>
      <c r="I97" s="1166"/>
      <c r="J97" s="1166"/>
      <c r="K97" s="1188"/>
      <c r="L97" s="1191"/>
    </row>
    <row r="98" spans="1:12" ht="15" customHeight="1">
      <c r="A98" s="70">
        <v>44</v>
      </c>
      <c r="B98" s="115" t="s">
        <v>2354</v>
      </c>
      <c r="C98" s="20" t="s">
        <v>2898</v>
      </c>
      <c r="D98" s="212"/>
      <c r="E98" s="897" t="s">
        <v>3712</v>
      </c>
      <c r="F98" s="415">
        <v>40925</v>
      </c>
      <c r="G98" s="304"/>
      <c r="H98" s="304"/>
      <c r="I98" s="1166"/>
      <c r="J98" s="1166"/>
      <c r="K98" s="1188"/>
      <c r="L98" s="1191"/>
    </row>
    <row r="99" spans="1:12" ht="15" customHeight="1">
      <c r="A99" s="70">
        <v>45</v>
      </c>
      <c r="B99" s="115" t="s">
        <v>2354</v>
      </c>
      <c r="C99" s="20" t="s">
        <v>2898</v>
      </c>
      <c r="D99" s="212"/>
      <c r="E99" s="897" t="s">
        <v>7522</v>
      </c>
      <c r="F99" s="415">
        <v>42084</v>
      </c>
      <c r="G99" s="304"/>
      <c r="H99" s="304"/>
      <c r="I99" s="1166"/>
      <c r="J99" s="1166"/>
      <c r="K99" s="1188"/>
      <c r="L99" s="1191"/>
    </row>
    <row r="100" spans="1:12" ht="15" customHeight="1">
      <c r="A100" s="70">
        <v>46</v>
      </c>
      <c r="B100" s="115" t="s">
        <v>2354</v>
      </c>
      <c r="C100" s="20" t="s">
        <v>2898</v>
      </c>
      <c r="D100" s="212"/>
      <c r="E100" s="897" t="s">
        <v>7523</v>
      </c>
      <c r="F100" s="415">
        <v>42084</v>
      </c>
      <c r="G100" s="304"/>
      <c r="H100" s="304"/>
      <c r="I100" s="1166"/>
      <c r="J100" s="1166"/>
      <c r="K100" s="1188"/>
      <c r="L100" s="1191"/>
    </row>
    <row r="101" spans="1:12" ht="15" customHeight="1">
      <c r="A101" s="70">
        <v>47</v>
      </c>
      <c r="B101" s="115" t="s">
        <v>2354</v>
      </c>
      <c r="C101" s="20" t="s">
        <v>2898</v>
      </c>
      <c r="D101" s="212"/>
      <c r="E101" s="898" t="s">
        <v>6033</v>
      </c>
      <c r="F101" s="415">
        <v>41809</v>
      </c>
      <c r="G101" s="304"/>
      <c r="H101" s="304"/>
      <c r="I101" s="1166"/>
      <c r="J101" s="1166"/>
      <c r="K101" s="1188"/>
      <c r="L101" s="1191"/>
    </row>
    <row r="102" spans="1:12" ht="15" customHeight="1">
      <c r="A102" s="70">
        <v>48</v>
      </c>
      <c r="B102" s="115" t="s">
        <v>2354</v>
      </c>
      <c r="C102" s="20" t="s">
        <v>2898</v>
      </c>
      <c r="D102" s="212"/>
      <c r="E102" s="897" t="s">
        <v>3693</v>
      </c>
      <c r="F102" s="415">
        <v>40925</v>
      </c>
      <c r="G102" s="304"/>
      <c r="H102" s="304"/>
      <c r="I102" s="1167"/>
      <c r="J102" s="1167"/>
      <c r="K102" s="1189"/>
      <c r="L102" s="1192"/>
    </row>
    <row r="103" spans="1:12" ht="16.5" thickBot="1">
      <c r="A103" s="72"/>
      <c r="B103" s="45"/>
      <c r="C103" s="45"/>
      <c r="D103" s="45"/>
      <c r="E103" s="210" t="s">
        <v>1219</v>
      </c>
      <c r="F103" s="210"/>
      <c r="G103" s="87">
        <f>SUM(G55:G102)</f>
        <v>47284</v>
      </c>
      <c r="H103" s="87"/>
      <c r="I103" s="45"/>
      <c r="J103" s="45"/>
      <c r="K103" s="7"/>
      <c r="L103" s="8"/>
    </row>
    <row r="104" spans="1:12" ht="15" customHeight="1">
      <c r="A104" s="2"/>
      <c r="B104" s="2"/>
      <c r="C104" s="2"/>
      <c r="D104" s="2"/>
      <c r="E104" s="81"/>
      <c r="F104" s="2"/>
      <c r="G104" s="99"/>
      <c r="H104" s="99"/>
      <c r="I104" s="2"/>
      <c r="J104" s="2"/>
      <c r="K104" s="2"/>
      <c r="L104" s="2"/>
    </row>
    <row r="105" spans="1:12" ht="15" customHeight="1">
      <c r="A105" s="2"/>
      <c r="B105" s="2"/>
      <c r="C105" s="2"/>
      <c r="D105" s="2"/>
      <c r="E105" s="81"/>
      <c r="F105" s="2"/>
      <c r="G105" s="99"/>
      <c r="H105" s="99"/>
      <c r="I105" s="2"/>
      <c r="J105" s="2"/>
      <c r="K105" s="2"/>
      <c r="L105" s="2"/>
    </row>
    <row r="106" spans="1:12" ht="15" customHeight="1">
      <c r="A106" s="2"/>
      <c r="B106" s="2"/>
      <c r="C106" s="2"/>
      <c r="D106" s="2"/>
      <c r="E106" s="81"/>
      <c r="F106" s="2"/>
      <c r="G106" s="99"/>
      <c r="H106" s="99"/>
      <c r="I106" s="2"/>
      <c r="J106" s="2"/>
      <c r="K106" s="2"/>
      <c r="L106" s="2"/>
    </row>
    <row r="107" spans="1:12" ht="15" customHeight="1" thickBot="1">
      <c r="A107" s="1161" t="s">
        <v>1171</v>
      </c>
      <c r="B107" s="1161"/>
      <c r="C107" s="1161"/>
      <c r="D107" s="1161"/>
      <c r="E107" s="1161"/>
      <c r="F107" s="1161"/>
      <c r="G107" s="1161"/>
      <c r="H107" s="1161"/>
      <c r="I107" s="1161"/>
      <c r="J107" s="1161"/>
      <c r="K107" s="831"/>
      <c r="L107" s="831"/>
    </row>
    <row r="108" spans="1:12" ht="75">
      <c r="A108" s="49" t="s">
        <v>1172</v>
      </c>
      <c r="B108" s="51" t="s">
        <v>1173</v>
      </c>
      <c r="C108" s="51" t="s">
        <v>1174</v>
      </c>
      <c r="D108" s="51" t="s">
        <v>1175</v>
      </c>
      <c r="E108" s="51" t="s">
        <v>1176</v>
      </c>
      <c r="F108" s="50" t="s">
        <v>1177</v>
      </c>
      <c r="G108" s="50" t="s">
        <v>1463</v>
      </c>
      <c r="H108" s="50" t="s">
        <v>2979</v>
      </c>
      <c r="I108" s="50" t="s">
        <v>1179</v>
      </c>
      <c r="J108" s="50" t="s">
        <v>1180</v>
      </c>
      <c r="K108" s="50" t="s">
        <v>6062</v>
      </c>
      <c r="L108" s="52" t="s">
        <v>6063</v>
      </c>
    </row>
    <row r="109" spans="1:12" ht="15" customHeight="1">
      <c r="A109" s="70">
        <v>1</v>
      </c>
      <c r="B109" s="115" t="s">
        <v>2354</v>
      </c>
      <c r="C109" s="20" t="s">
        <v>3675</v>
      </c>
      <c r="D109" s="20"/>
      <c r="E109" s="170" t="s">
        <v>3677</v>
      </c>
      <c r="F109" s="418">
        <v>40925</v>
      </c>
      <c r="G109" s="185">
        <v>28070</v>
      </c>
      <c r="H109" s="185"/>
      <c r="I109" s="1164">
        <v>70</v>
      </c>
      <c r="J109" s="1164">
        <v>35</v>
      </c>
      <c r="K109" s="1164">
        <v>15</v>
      </c>
      <c r="L109" s="1186">
        <v>10</v>
      </c>
    </row>
    <row r="110" spans="1:12" ht="15" customHeight="1">
      <c r="A110" s="70">
        <v>2</v>
      </c>
      <c r="B110" s="115" t="s">
        <v>2354</v>
      </c>
      <c r="C110" s="20" t="s">
        <v>3675</v>
      </c>
      <c r="D110" s="20"/>
      <c r="E110" s="176" t="s">
        <v>4053</v>
      </c>
      <c r="F110" s="418">
        <v>41033</v>
      </c>
      <c r="G110" s="185"/>
      <c r="H110" s="185"/>
      <c r="I110" s="1164"/>
      <c r="J110" s="1164"/>
      <c r="K110" s="1164"/>
      <c r="L110" s="1186"/>
    </row>
    <row r="111" spans="1:12" ht="15" customHeight="1">
      <c r="A111" s="70">
        <v>3</v>
      </c>
      <c r="B111" s="115" t="s">
        <v>2354</v>
      </c>
      <c r="C111" s="20" t="s">
        <v>3675</v>
      </c>
      <c r="D111" s="20"/>
      <c r="E111" s="176" t="s">
        <v>4052</v>
      </c>
      <c r="F111" s="418">
        <v>41033</v>
      </c>
      <c r="G111" s="185"/>
      <c r="H111" s="185"/>
      <c r="I111" s="1164"/>
      <c r="J111" s="1164"/>
      <c r="K111" s="1164"/>
      <c r="L111" s="1186"/>
    </row>
    <row r="112" spans="1:12" ht="16.5" thickBot="1">
      <c r="A112" s="72"/>
      <c r="B112" s="45"/>
      <c r="C112" s="45"/>
      <c r="D112" s="45"/>
      <c r="E112" s="210" t="s">
        <v>1219</v>
      </c>
      <c r="F112" s="210"/>
      <c r="G112" s="87">
        <f>SUM(G109:G111)</f>
        <v>28070</v>
      </c>
      <c r="H112" s="87"/>
      <c r="I112" s="45"/>
      <c r="J112" s="45"/>
      <c r="K112" s="7"/>
      <c r="L112" s="8"/>
    </row>
    <row r="113" spans="1:12" ht="15" customHeight="1">
      <c r="A113" s="78"/>
      <c r="B113" s="48"/>
      <c r="C113" s="48"/>
      <c r="D113" s="48"/>
      <c r="E113" s="347"/>
      <c r="F113" s="347"/>
      <c r="G113" s="99"/>
      <c r="H113" s="99"/>
      <c r="I113" s="48"/>
      <c r="J113" s="48"/>
      <c r="K113" s="48"/>
      <c r="L113" s="48"/>
    </row>
    <row r="114" spans="1:12" ht="15" customHeight="1">
      <c r="A114" s="78"/>
      <c r="B114" s="48"/>
      <c r="C114" s="48"/>
      <c r="D114" s="48"/>
      <c r="E114" s="347"/>
      <c r="F114" s="347"/>
      <c r="G114" s="99"/>
      <c r="H114" s="99"/>
      <c r="I114" s="48"/>
      <c r="J114" s="48"/>
      <c r="K114" s="48"/>
      <c r="L114" s="48"/>
    </row>
    <row r="115" spans="1:12" ht="15" customHeight="1">
      <c r="A115" s="78"/>
      <c r="B115" s="48"/>
      <c r="C115" s="48"/>
      <c r="D115" s="48"/>
      <c r="E115" s="347"/>
      <c r="F115" s="347"/>
      <c r="G115" s="99"/>
      <c r="H115" s="99"/>
      <c r="I115" s="48"/>
      <c r="J115" s="48"/>
      <c r="K115" s="48"/>
      <c r="L115" s="48"/>
    </row>
    <row r="116" spans="1:12" ht="16.5" thickBot="1">
      <c r="A116" s="1161" t="s">
        <v>1171</v>
      </c>
      <c r="B116" s="1161"/>
      <c r="C116" s="1161"/>
      <c r="D116" s="1161"/>
      <c r="E116" s="1161"/>
      <c r="F116" s="1161"/>
      <c r="G116" s="1161"/>
      <c r="H116" s="1161"/>
      <c r="I116" s="1161"/>
      <c r="J116" s="1161"/>
      <c r="K116" s="831"/>
      <c r="L116" s="831"/>
    </row>
    <row r="117" spans="1:12" ht="75">
      <c r="A117" s="49" t="s">
        <v>1172</v>
      </c>
      <c r="B117" s="51" t="s">
        <v>1173</v>
      </c>
      <c r="C117" s="51" t="s">
        <v>1174</v>
      </c>
      <c r="D117" s="51" t="s">
        <v>1175</v>
      </c>
      <c r="E117" s="51" t="s">
        <v>1176</v>
      </c>
      <c r="F117" s="50" t="s">
        <v>1177</v>
      </c>
      <c r="G117" s="50" t="s">
        <v>1463</v>
      </c>
      <c r="H117" s="50" t="s">
        <v>2979</v>
      </c>
      <c r="I117" s="50" t="s">
        <v>1179</v>
      </c>
      <c r="J117" s="50" t="s">
        <v>1180</v>
      </c>
      <c r="K117" s="50" t="s">
        <v>6062</v>
      </c>
      <c r="L117" s="52" t="s">
        <v>6063</v>
      </c>
    </row>
    <row r="118" spans="1:12" ht="15" customHeight="1">
      <c r="A118" s="70">
        <v>1</v>
      </c>
      <c r="B118" s="115" t="s">
        <v>2354</v>
      </c>
      <c r="C118" s="20" t="s">
        <v>3676</v>
      </c>
      <c r="D118" s="20"/>
      <c r="E118" s="354" t="s">
        <v>3678</v>
      </c>
      <c r="F118" s="418">
        <v>40925</v>
      </c>
      <c r="G118" s="185"/>
      <c r="H118" s="185"/>
      <c r="I118" s="832">
        <v>70</v>
      </c>
      <c r="J118" s="832">
        <v>35</v>
      </c>
      <c r="K118" s="832">
        <v>15</v>
      </c>
      <c r="L118" s="833">
        <v>10</v>
      </c>
    </row>
    <row r="119" spans="1:12" ht="16.5" thickBot="1">
      <c r="A119" s="72"/>
      <c r="B119" s="45"/>
      <c r="C119" s="45"/>
      <c r="D119" s="45"/>
      <c r="E119" s="210" t="s">
        <v>1219</v>
      </c>
      <c r="F119" s="210"/>
      <c r="G119" s="87">
        <f>SUM(G118:G118)</f>
        <v>0</v>
      </c>
      <c r="H119" s="87"/>
      <c r="I119" s="45"/>
      <c r="J119" s="45"/>
      <c r="K119" s="7"/>
      <c r="L119" s="8"/>
    </row>
    <row r="120" spans="1:12" ht="15" customHeight="1">
      <c r="A120" s="78"/>
      <c r="B120" s="48"/>
      <c r="C120" s="48"/>
      <c r="D120" s="48"/>
      <c r="E120" s="347"/>
      <c r="F120" s="347"/>
      <c r="G120" s="99"/>
      <c r="H120" s="99"/>
      <c r="I120" s="48"/>
      <c r="J120" s="48"/>
      <c r="K120" s="48"/>
      <c r="L120" s="48"/>
    </row>
    <row r="121" spans="1:12" ht="15" customHeight="1">
      <c r="A121" s="78"/>
      <c r="B121" s="48"/>
      <c r="C121" s="48"/>
      <c r="D121" s="48"/>
      <c r="E121" s="347"/>
      <c r="F121" s="347"/>
      <c r="G121" s="99"/>
      <c r="H121" s="99"/>
      <c r="I121" s="48"/>
      <c r="J121" s="48"/>
      <c r="K121" s="48"/>
      <c r="L121" s="48"/>
    </row>
    <row r="122" spans="1:12" ht="15" customHeight="1">
      <c r="A122" s="78"/>
      <c r="B122" s="48"/>
      <c r="C122" s="48"/>
      <c r="D122" s="48"/>
      <c r="E122" s="347"/>
      <c r="F122" s="347"/>
      <c r="G122" s="99"/>
      <c r="H122" s="99"/>
      <c r="I122" s="48"/>
      <c r="J122" s="48"/>
      <c r="K122" s="48"/>
      <c r="L122" s="48"/>
    </row>
    <row r="123" spans="1:12" ht="15" customHeight="1" thickBot="1">
      <c r="A123" s="1161" t="s">
        <v>1171</v>
      </c>
      <c r="B123" s="1161"/>
      <c r="C123" s="1161"/>
      <c r="D123" s="1161"/>
      <c r="E123" s="1161"/>
      <c r="F123" s="1161"/>
      <c r="G123" s="1161"/>
      <c r="H123" s="1161"/>
      <c r="I123" s="1161"/>
      <c r="J123" s="1161"/>
      <c r="K123" s="831"/>
      <c r="L123" s="831"/>
    </row>
    <row r="124" spans="1:12" ht="75">
      <c r="A124" s="49" t="s">
        <v>1172</v>
      </c>
      <c r="B124" s="51" t="s">
        <v>1173</v>
      </c>
      <c r="C124" s="51" t="s">
        <v>1174</v>
      </c>
      <c r="D124" s="51" t="s">
        <v>1175</v>
      </c>
      <c r="E124" s="51" t="s">
        <v>1176</v>
      </c>
      <c r="F124" s="50" t="s">
        <v>1177</v>
      </c>
      <c r="G124" s="50" t="s">
        <v>1463</v>
      </c>
      <c r="H124" s="50" t="s">
        <v>2979</v>
      </c>
      <c r="I124" s="50" t="s">
        <v>1179</v>
      </c>
      <c r="J124" s="50" t="s">
        <v>1180</v>
      </c>
      <c r="K124" s="50" t="s">
        <v>6062</v>
      </c>
      <c r="L124" s="52" t="s">
        <v>6063</v>
      </c>
    </row>
    <row r="125" spans="1:12">
      <c r="A125" s="89">
        <v>1</v>
      </c>
      <c r="B125" s="170" t="s">
        <v>2354</v>
      </c>
      <c r="C125" s="170" t="s">
        <v>4222</v>
      </c>
      <c r="D125" s="873"/>
      <c r="E125" s="502" t="s">
        <v>7422</v>
      </c>
      <c r="F125" s="418">
        <v>41929</v>
      </c>
      <c r="G125" s="874"/>
      <c r="H125" s="874"/>
      <c r="I125" s="874"/>
      <c r="J125" s="874"/>
      <c r="K125" s="874"/>
      <c r="L125" s="875"/>
    </row>
    <row r="126" spans="1:12" ht="15" customHeight="1">
      <c r="A126" s="89">
        <v>2</v>
      </c>
      <c r="B126" s="170" t="s">
        <v>2354</v>
      </c>
      <c r="C126" s="170" t="s">
        <v>4222</v>
      </c>
      <c r="D126" s="170"/>
      <c r="E126" s="170" t="s">
        <v>4201</v>
      </c>
      <c r="F126" s="418">
        <v>41220</v>
      </c>
      <c r="G126" s="5"/>
      <c r="H126" s="182"/>
      <c r="I126" s="1162" t="s">
        <v>4220</v>
      </c>
      <c r="J126" s="1163">
        <v>35</v>
      </c>
      <c r="K126" s="1163">
        <v>15</v>
      </c>
      <c r="L126" s="1185">
        <v>10</v>
      </c>
    </row>
    <row r="127" spans="1:12" ht="15" customHeight="1">
      <c r="A127" s="89">
        <v>3</v>
      </c>
      <c r="B127" s="170" t="s">
        <v>2354</v>
      </c>
      <c r="C127" s="170" t="s">
        <v>4222</v>
      </c>
      <c r="D127" s="170"/>
      <c r="E127" s="170" t="s">
        <v>4202</v>
      </c>
      <c r="F127" s="418">
        <v>41220</v>
      </c>
      <c r="G127" s="5"/>
      <c r="H127" s="182"/>
      <c r="I127" s="1162"/>
      <c r="J127" s="1163"/>
      <c r="K127" s="1163"/>
      <c r="L127" s="1185"/>
    </row>
    <row r="128" spans="1:12" ht="15" customHeight="1">
      <c r="A128" s="89">
        <v>4</v>
      </c>
      <c r="B128" s="170" t="s">
        <v>2354</v>
      </c>
      <c r="C128" s="170" t="s">
        <v>4222</v>
      </c>
      <c r="D128" s="170"/>
      <c r="E128" s="170" t="s">
        <v>4203</v>
      </c>
      <c r="F128" s="418">
        <v>41220</v>
      </c>
      <c r="G128" s="5"/>
      <c r="H128" s="182"/>
      <c r="I128" s="1162"/>
      <c r="J128" s="1163"/>
      <c r="K128" s="1163"/>
      <c r="L128" s="1185"/>
    </row>
    <row r="129" spans="1:12" ht="15" customHeight="1">
      <c r="A129" s="89">
        <v>5</v>
      </c>
      <c r="B129" s="170" t="s">
        <v>2354</v>
      </c>
      <c r="C129" s="170" t="s">
        <v>4222</v>
      </c>
      <c r="D129" s="170"/>
      <c r="E129" s="170" t="s">
        <v>4204</v>
      </c>
      <c r="F129" s="418">
        <v>41220</v>
      </c>
      <c r="G129" s="5"/>
      <c r="H129" s="182"/>
      <c r="I129" s="1162"/>
      <c r="J129" s="1163"/>
      <c r="K129" s="1163"/>
      <c r="L129" s="1185"/>
    </row>
    <row r="130" spans="1:12" ht="15" customHeight="1">
      <c r="A130" s="89">
        <v>6</v>
      </c>
      <c r="B130" s="170" t="s">
        <v>2354</v>
      </c>
      <c r="C130" s="170" t="s">
        <v>4222</v>
      </c>
      <c r="D130" s="170"/>
      <c r="E130" s="170" t="s">
        <v>4205</v>
      </c>
      <c r="F130" s="418">
        <v>41220</v>
      </c>
      <c r="G130" s="5"/>
      <c r="H130" s="182"/>
      <c r="I130" s="1162"/>
      <c r="J130" s="1163"/>
      <c r="K130" s="1163"/>
      <c r="L130" s="1185"/>
    </row>
    <row r="131" spans="1:12" ht="15" customHeight="1">
      <c r="A131" s="89">
        <v>7</v>
      </c>
      <c r="B131" s="170" t="s">
        <v>2354</v>
      </c>
      <c r="C131" s="170" t="s">
        <v>4222</v>
      </c>
      <c r="D131" s="170"/>
      <c r="E131" s="170" t="s">
        <v>4206</v>
      </c>
      <c r="F131" s="418">
        <v>41220</v>
      </c>
      <c r="G131" s="5"/>
      <c r="H131" s="182"/>
      <c r="I131" s="1162"/>
      <c r="J131" s="1163"/>
      <c r="K131" s="1163"/>
      <c r="L131" s="1185"/>
    </row>
    <row r="132" spans="1:12" ht="15" customHeight="1">
      <c r="A132" s="89">
        <v>8</v>
      </c>
      <c r="B132" s="170" t="s">
        <v>2354</v>
      </c>
      <c r="C132" s="170" t="s">
        <v>4222</v>
      </c>
      <c r="D132" s="170"/>
      <c r="E132" s="170" t="s">
        <v>4207</v>
      </c>
      <c r="F132" s="418">
        <v>41220</v>
      </c>
      <c r="G132" s="5"/>
      <c r="H132" s="182"/>
      <c r="I132" s="1162"/>
      <c r="J132" s="1163"/>
      <c r="K132" s="1163"/>
      <c r="L132" s="1185"/>
    </row>
    <row r="133" spans="1:12" ht="15" customHeight="1">
      <c r="A133" s="89">
        <v>9</v>
      </c>
      <c r="B133" s="170" t="s">
        <v>2354</v>
      </c>
      <c r="C133" s="170" t="s">
        <v>4222</v>
      </c>
      <c r="D133" s="170"/>
      <c r="E133" s="170" t="s">
        <v>4208</v>
      </c>
      <c r="F133" s="418">
        <v>41220</v>
      </c>
      <c r="G133" s="5"/>
      <c r="H133" s="182"/>
      <c r="I133" s="1162"/>
      <c r="J133" s="1163"/>
      <c r="K133" s="1163"/>
      <c r="L133" s="1185"/>
    </row>
    <row r="134" spans="1:12" ht="15" customHeight="1">
      <c r="A134" s="89">
        <v>10</v>
      </c>
      <c r="B134" s="170" t="s">
        <v>2354</v>
      </c>
      <c r="C134" s="170" t="s">
        <v>4222</v>
      </c>
      <c r="D134" s="170"/>
      <c r="E134" s="170" t="s">
        <v>5255</v>
      </c>
      <c r="F134" s="418">
        <v>41469</v>
      </c>
      <c r="G134" s="5"/>
      <c r="H134" s="182"/>
      <c r="I134" s="1162"/>
      <c r="J134" s="1163"/>
      <c r="K134" s="1163"/>
      <c r="L134" s="1185"/>
    </row>
    <row r="135" spans="1:12" ht="15" customHeight="1">
      <c r="A135" s="89">
        <v>11</v>
      </c>
      <c r="B135" s="170" t="s">
        <v>2354</v>
      </c>
      <c r="C135" s="170" t="s">
        <v>4222</v>
      </c>
      <c r="D135" s="170"/>
      <c r="E135" s="170" t="s">
        <v>4219</v>
      </c>
      <c r="F135" s="418">
        <v>41220</v>
      </c>
      <c r="G135" s="5"/>
      <c r="H135" s="182"/>
      <c r="I135" s="1162"/>
      <c r="J135" s="1163"/>
      <c r="K135" s="1163"/>
      <c r="L135" s="1185"/>
    </row>
    <row r="136" spans="1:12" ht="15" customHeight="1">
      <c r="A136" s="89">
        <v>12</v>
      </c>
      <c r="B136" s="170" t="s">
        <v>2354</v>
      </c>
      <c r="C136" s="170" t="s">
        <v>4222</v>
      </c>
      <c r="D136" s="170"/>
      <c r="E136" s="170" t="s">
        <v>4209</v>
      </c>
      <c r="F136" s="418">
        <v>41220</v>
      </c>
      <c r="G136" s="5"/>
      <c r="H136" s="182"/>
      <c r="I136" s="1162"/>
      <c r="J136" s="1163"/>
      <c r="K136" s="1163"/>
      <c r="L136" s="1185"/>
    </row>
    <row r="137" spans="1:12" ht="15" customHeight="1">
      <c r="A137" s="89">
        <v>13</v>
      </c>
      <c r="B137" s="170" t="s">
        <v>2354</v>
      </c>
      <c r="C137" s="170" t="s">
        <v>4222</v>
      </c>
      <c r="D137" s="170"/>
      <c r="E137" s="170" t="s">
        <v>4210</v>
      </c>
      <c r="F137" s="418">
        <v>41220</v>
      </c>
      <c r="G137" s="5"/>
      <c r="H137" s="182"/>
      <c r="I137" s="1162"/>
      <c r="J137" s="1163"/>
      <c r="K137" s="1163"/>
      <c r="L137" s="1185"/>
    </row>
    <row r="138" spans="1:12" ht="15" customHeight="1">
      <c r="A138" s="89">
        <v>14</v>
      </c>
      <c r="B138" s="170" t="s">
        <v>2354</v>
      </c>
      <c r="C138" s="170" t="s">
        <v>4222</v>
      </c>
      <c r="D138" s="170"/>
      <c r="E138" s="170" t="s">
        <v>5256</v>
      </c>
      <c r="F138" s="418">
        <v>41469</v>
      </c>
      <c r="G138" s="5"/>
      <c r="H138" s="182"/>
      <c r="I138" s="1162"/>
      <c r="J138" s="1163"/>
      <c r="K138" s="1163"/>
      <c r="L138" s="1185"/>
    </row>
    <row r="139" spans="1:12" ht="15" customHeight="1">
      <c r="A139" s="89">
        <v>15</v>
      </c>
      <c r="B139" s="170" t="s">
        <v>2354</v>
      </c>
      <c r="C139" s="170" t="s">
        <v>4222</v>
      </c>
      <c r="D139" s="170"/>
      <c r="E139" s="170" t="s">
        <v>4211</v>
      </c>
      <c r="F139" s="418">
        <v>41220</v>
      </c>
      <c r="G139" s="5"/>
      <c r="H139" s="182"/>
      <c r="I139" s="1162"/>
      <c r="J139" s="1163"/>
      <c r="K139" s="1163"/>
      <c r="L139" s="1185"/>
    </row>
    <row r="140" spans="1:12" ht="15" customHeight="1">
      <c r="A140" s="89">
        <v>16</v>
      </c>
      <c r="B140" s="170" t="s">
        <v>2354</v>
      </c>
      <c r="C140" s="170" t="s">
        <v>4222</v>
      </c>
      <c r="D140" s="170"/>
      <c r="E140" s="170" t="s">
        <v>4212</v>
      </c>
      <c r="F140" s="418">
        <v>41220</v>
      </c>
      <c r="G140" s="5"/>
      <c r="H140" s="182"/>
      <c r="I140" s="1162"/>
      <c r="J140" s="1163"/>
      <c r="K140" s="1163"/>
      <c r="L140" s="1185"/>
    </row>
    <row r="141" spans="1:12" ht="15" customHeight="1">
      <c r="A141" s="89">
        <v>17</v>
      </c>
      <c r="B141" s="170" t="s">
        <v>2354</v>
      </c>
      <c r="C141" s="170" t="s">
        <v>4222</v>
      </c>
      <c r="D141" s="170"/>
      <c r="E141" s="170" t="s">
        <v>4213</v>
      </c>
      <c r="F141" s="418">
        <v>41220</v>
      </c>
      <c r="G141" s="5"/>
      <c r="H141" s="182"/>
      <c r="I141" s="1162"/>
      <c r="J141" s="1163"/>
      <c r="K141" s="1163"/>
      <c r="L141" s="1185"/>
    </row>
    <row r="142" spans="1:12" ht="15" customHeight="1">
      <c r="A142" s="89">
        <v>18</v>
      </c>
      <c r="B142" s="170" t="s">
        <v>2354</v>
      </c>
      <c r="C142" s="170" t="s">
        <v>4222</v>
      </c>
      <c r="D142" s="170"/>
      <c r="E142" s="170" t="s">
        <v>4214</v>
      </c>
      <c r="F142" s="418">
        <v>41220</v>
      </c>
      <c r="G142" s="5"/>
      <c r="H142" s="182"/>
      <c r="I142" s="1162"/>
      <c r="J142" s="1163"/>
      <c r="K142" s="1163"/>
      <c r="L142" s="1185"/>
    </row>
    <row r="143" spans="1:12" ht="15" customHeight="1">
      <c r="A143" s="89">
        <v>19</v>
      </c>
      <c r="B143" s="170" t="s">
        <v>2354</v>
      </c>
      <c r="C143" s="170" t="s">
        <v>4222</v>
      </c>
      <c r="D143" s="170"/>
      <c r="E143" s="170" t="s">
        <v>5257</v>
      </c>
      <c r="F143" s="418">
        <v>41469</v>
      </c>
      <c r="G143" s="5"/>
      <c r="H143" s="182"/>
      <c r="I143" s="1162"/>
      <c r="J143" s="1163"/>
      <c r="K143" s="1163"/>
      <c r="L143" s="1185"/>
    </row>
    <row r="144" spans="1:12" ht="15" customHeight="1">
      <c r="A144" s="89">
        <v>20</v>
      </c>
      <c r="B144" s="170" t="s">
        <v>2354</v>
      </c>
      <c r="C144" s="170" t="s">
        <v>4222</v>
      </c>
      <c r="D144" s="170"/>
      <c r="E144" s="170" t="s">
        <v>4215</v>
      </c>
      <c r="F144" s="418">
        <v>41220</v>
      </c>
      <c r="G144" s="5"/>
      <c r="H144" s="182"/>
      <c r="I144" s="1162"/>
      <c r="J144" s="1163"/>
      <c r="K144" s="1163"/>
      <c r="L144" s="1185"/>
    </row>
    <row r="145" spans="1:12" ht="15" customHeight="1">
      <c r="A145" s="89">
        <v>21</v>
      </c>
      <c r="B145" s="170" t="s">
        <v>2354</v>
      </c>
      <c r="C145" s="170" t="s">
        <v>4222</v>
      </c>
      <c r="D145" s="170"/>
      <c r="E145" s="502" t="s">
        <v>7423</v>
      </c>
      <c r="F145" s="418">
        <v>41929</v>
      </c>
      <c r="G145" s="5"/>
      <c r="H145" s="182"/>
      <c r="I145" s="1162"/>
      <c r="J145" s="1163"/>
      <c r="K145" s="1163"/>
      <c r="L145" s="1185"/>
    </row>
    <row r="146" spans="1:12" ht="15" customHeight="1">
      <c r="A146" s="89">
        <v>22</v>
      </c>
      <c r="B146" s="170" t="s">
        <v>2354</v>
      </c>
      <c r="C146" s="170" t="s">
        <v>4222</v>
      </c>
      <c r="D146" s="170"/>
      <c r="E146" s="170" t="s">
        <v>4216</v>
      </c>
      <c r="F146" s="418">
        <v>41220</v>
      </c>
      <c r="G146" s="5"/>
      <c r="H146" s="182"/>
      <c r="I146" s="1162"/>
      <c r="J146" s="1163"/>
      <c r="K146" s="1163"/>
      <c r="L146" s="1185"/>
    </row>
    <row r="147" spans="1:12" ht="15" customHeight="1">
      <c r="A147" s="89">
        <v>23</v>
      </c>
      <c r="B147" s="170" t="s">
        <v>2354</v>
      </c>
      <c r="C147" s="170" t="s">
        <v>4222</v>
      </c>
      <c r="D147" s="170"/>
      <c r="E147" s="170" t="s">
        <v>4217</v>
      </c>
      <c r="F147" s="418">
        <v>41220</v>
      </c>
      <c r="G147" s="5"/>
      <c r="H147" s="182"/>
      <c r="I147" s="1162"/>
      <c r="J147" s="1163"/>
      <c r="K147" s="1163"/>
      <c r="L147" s="1185"/>
    </row>
    <row r="148" spans="1:12" ht="15" customHeight="1">
      <c r="A148" s="89">
        <v>24</v>
      </c>
      <c r="B148" s="170" t="s">
        <v>2354</v>
      </c>
      <c r="C148" s="170" t="s">
        <v>4222</v>
      </c>
      <c r="D148" s="170"/>
      <c r="E148" s="170" t="s">
        <v>4218</v>
      </c>
      <c r="F148" s="418">
        <v>41220</v>
      </c>
      <c r="G148" s="5"/>
      <c r="H148" s="182"/>
      <c r="I148" s="1162"/>
      <c r="J148" s="1163"/>
      <c r="K148" s="1163"/>
      <c r="L148" s="1185"/>
    </row>
    <row r="149" spans="1:12" ht="16.5" thickBot="1">
      <c r="A149" s="6"/>
      <c r="B149" s="7"/>
      <c r="C149" s="7"/>
      <c r="D149" s="7"/>
      <c r="E149" s="9" t="s">
        <v>1219</v>
      </c>
      <c r="F149" s="420"/>
      <c r="G149" s="87">
        <f>SUM(G126:G148)</f>
        <v>0</v>
      </c>
      <c r="H149" s="87"/>
      <c r="I149" s="7"/>
      <c r="J149" s="7"/>
      <c r="K149" s="7"/>
      <c r="L149" s="8"/>
    </row>
    <row r="150" spans="1:12" ht="15" customHeight="1">
      <c r="A150" s="78"/>
      <c r="B150" s="48"/>
      <c r="C150" s="48"/>
      <c r="D150" s="48"/>
      <c r="E150" s="347"/>
      <c r="F150" s="347"/>
      <c r="G150" s="99"/>
      <c r="H150" s="99"/>
      <c r="I150" s="48"/>
      <c r="J150" s="48"/>
      <c r="K150" s="48"/>
      <c r="L150" s="48"/>
    </row>
    <row r="151" spans="1:12" ht="15" customHeight="1">
      <c r="A151" s="78"/>
      <c r="B151" s="48"/>
      <c r="C151" s="48"/>
      <c r="D151" s="48"/>
      <c r="E151" s="347"/>
      <c r="F151" s="347"/>
      <c r="G151" s="99"/>
      <c r="H151" s="99"/>
      <c r="I151" s="48"/>
      <c r="J151" s="48"/>
      <c r="K151" s="48"/>
      <c r="L151" s="48"/>
    </row>
    <row r="153" spans="1:12" s="323" customFormat="1" ht="15" customHeight="1">
      <c r="A153" s="1160" t="s">
        <v>3138</v>
      </c>
      <c r="B153" s="1160"/>
      <c r="C153" s="383">
        <f>N3</f>
        <v>6</v>
      </c>
      <c r="E153" s="322" t="s">
        <v>3109</v>
      </c>
      <c r="F153" s="383">
        <f>O3</f>
        <v>116</v>
      </c>
      <c r="G153" s="1160" t="s">
        <v>3108</v>
      </c>
      <c r="H153" s="1160"/>
      <c r="I153" s="321">
        <f>P3</f>
        <v>358869</v>
      </c>
      <c r="J153" s="322" t="s">
        <v>261</v>
      </c>
    </row>
  </sheetData>
  <sortState ref="B55:I102">
    <sortCondition ref="E55:E102"/>
    <sortCondition ref="F55:F102"/>
    <sortCondition ref="G55:G102"/>
  </sortState>
  <mergeCells count="38">
    <mergeCell ref="K126:K148"/>
    <mergeCell ref="L126:L148"/>
    <mergeCell ref="K109:K111"/>
    <mergeCell ref="L109:L111"/>
    <mergeCell ref="K55:K102"/>
    <mergeCell ref="L55:L102"/>
    <mergeCell ref="N1:P1"/>
    <mergeCell ref="N3:N4"/>
    <mergeCell ref="O3:O4"/>
    <mergeCell ref="P3:P4"/>
    <mergeCell ref="A1:J1"/>
    <mergeCell ref="K3:K22"/>
    <mergeCell ref="L3:L22"/>
    <mergeCell ref="I29:I48"/>
    <mergeCell ref="J29:J48"/>
    <mergeCell ref="A27:J27"/>
    <mergeCell ref="O5:O6"/>
    <mergeCell ref="P5:P6"/>
    <mergeCell ref="N7:P7"/>
    <mergeCell ref="N8:O9"/>
    <mergeCell ref="I3:I22"/>
    <mergeCell ref="J3:J22"/>
    <mergeCell ref="P8:P9"/>
    <mergeCell ref="N5:N6"/>
    <mergeCell ref="K29:K48"/>
    <mergeCell ref="L29:L48"/>
    <mergeCell ref="A53:J53"/>
    <mergeCell ref="A107:J107"/>
    <mergeCell ref="A116:J116"/>
    <mergeCell ref="I109:I111"/>
    <mergeCell ref="J109:J111"/>
    <mergeCell ref="I55:I102"/>
    <mergeCell ref="J55:J102"/>
    <mergeCell ref="A153:B153"/>
    <mergeCell ref="G153:H153"/>
    <mergeCell ref="A123:J123"/>
    <mergeCell ref="I126:I148"/>
    <mergeCell ref="J126:J148"/>
  </mergeCells>
  <phoneticPr fontId="5" type="noConversion"/>
  <hyperlinks>
    <hyperlink ref="E30" location="Sayfa1!A1" display="Çağşırlı Köyü"/>
    <hyperlink ref="E41" location="Sayfa1!A1" display="Kızıltahta Köyü"/>
    <hyperlink ref="I3:I22" location="Sayfa2!A1" display="Sayfa2!A1"/>
    <hyperlink ref="J3:J22" location="Sayfa2!A1" display="Sayfa2!A1"/>
    <hyperlink ref="I29:I48" location="Sayfa2!A1" display="Sayfa2!A1"/>
    <hyperlink ref="J29:J48" location="Sayfa2!A1" display="Sayfa2!A1"/>
    <hyperlink ref="I55:I90" location="Sayfa2!A1" display="Sayfa2!A1"/>
    <hyperlink ref="J55:J90" location="Sayfa2!A1" display="Sayfa2!A1"/>
    <hyperlink ref="I109:I111" location="Sayfa2!A1" display="Sayfa2!A1"/>
    <hyperlink ref="J109:J111" location="Sayfa2!A1" display="Sayfa2!A1"/>
    <hyperlink ref="I118" location="Sayfa2!A1" display="Sayfa2!A1"/>
    <hyperlink ref="J118" location="Sayfa2!A1" display="Sayfa2!A1"/>
    <hyperlink ref="J126:J148" location="Sayfa2!A1" display="Sayfa2!A1"/>
    <hyperlink ref="E39" location="Sayfa3!A1" display="İskele Mahallesi"/>
    <hyperlink ref="E80" location="Sayfa3!A1" display="İncirlik Mahallesi"/>
    <hyperlink ref="E68" location="Sayfa3!A1" display="Dağcı Köyü"/>
    <hyperlink ref="E101" location="Sayfa3!A1" display="Yürekli Köyü"/>
    <hyperlink ref="L3:L22" location="Sayfa2!A1" display="Sayfa2!A1"/>
    <hyperlink ref="L29:L48" location="Sayfa2!A1" display="Sayfa2!A1"/>
    <hyperlink ref="K29:L48" location="Sayfa2!A1" display="Sayfa2!A1"/>
    <hyperlink ref="K55:L90" location="Sayfa2!A1" display="Sayfa2!A1"/>
    <hyperlink ref="K109:L111" location="Sayfa2!A1" display="Sayfa2!A1"/>
    <hyperlink ref="K118:L118" location="Sayfa2!A1" display="Sayfa2!A1"/>
    <hyperlink ref="K126:L148" location="Sayfa2!A1" display="Sayfa2!A1"/>
    <hyperlink ref="E125" location="Sayfa3!A1" display="Akkapı Mahallesi"/>
    <hyperlink ref="E145" location="Sayfa3!A1" display="Uçakalanı Mahallesi"/>
  </hyperlinks>
  <pageMargins left="0.75" right="0.75" top="1" bottom="1" header="0.5" footer="0.5"/>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S12"/>
  <sheetViews>
    <sheetView workbookViewId="0">
      <selection activeCell="W10" sqref="W10"/>
    </sheetView>
  </sheetViews>
  <sheetFormatPr defaultRowHeight="12.75"/>
  <cols>
    <col min="5" max="5" width="15" bestFit="1" customWidth="1"/>
    <col min="6" max="6" width="10.42578125" bestFit="1" customWidth="1"/>
    <col min="7" max="7" width="9" bestFit="1" customWidth="1"/>
    <col min="15" max="15" width="10.5703125" bestFit="1" customWidth="1"/>
    <col min="16" max="16" width="19.42578125" bestFit="1" customWidth="1"/>
    <col min="17" max="17" width="16.5703125" bestFit="1" customWidth="1"/>
  </cols>
  <sheetData>
    <row r="1" spans="1:19" ht="18.75" thickBot="1">
      <c r="A1" s="1193" t="s">
        <v>1171</v>
      </c>
      <c r="B1" s="1193"/>
      <c r="C1" s="1193"/>
      <c r="D1" s="1193"/>
      <c r="E1" s="1193"/>
      <c r="F1" s="1193"/>
      <c r="G1" s="1193"/>
      <c r="H1" s="1193"/>
      <c r="I1" s="1193"/>
    </row>
    <row r="2" spans="1:19" ht="60">
      <c r="A2" s="36" t="s">
        <v>1172</v>
      </c>
      <c r="B2" s="38" t="s">
        <v>1173</v>
      </c>
      <c r="C2" s="38" t="s">
        <v>1174</v>
      </c>
      <c r="D2" s="38" t="s">
        <v>1175</v>
      </c>
      <c r="E2" s="38" t="s">
        <v>1176</v>
      </c>
      <c r="F2" s="37" t="s">
        <v>1177</v>
      </c>
      <c r="G2" s="37" t="s">
        <v>1178</v>
      </c>
      <c r="H2" s="27" t="s">
        <v>1179</v>
      </c>
      <c r="I2" s="29" t="s">
        <v>1180</v>
      </c>
      <c r="K2" s="36" t="s">
        <v>1172</v>
      </c>
      <c r="L2" s="38" t="s">
        <v>1173</v>
      </c>
      <c r="M2" s="38" t="s">
        <v>1174</v>
      </c>
      <c r="N2" s="38" t="s">
        <v>1175</v>
      </c>
      <c r="O2" s="38" t="s">
        <v>1176</v>
      </c>
      <c r="P2" s="37" t="s">
        <v>1177</v>
      </c>
      <c r="Q2" s="37" t="s">
        <v>1178</v>
      </c>
      <c r="R2" s="27" t="s">
        <v>1179</v>
      </c>
      <c r="S2" s="29" t="s">
        <v>1180</v>
      </c>
    </row>
    <row r="3" spans="1:19">
      <c r="A3" s="89">
        <v>1</v>
      </c>
      <c r="B3" s="20" t="s">
        <v>4312</v>
      </c>
      <c r="C3" s="20" t="s">
        <v>4311</v>
      </c>
      <c r="D3" s="21"/>
      <c r="E3" s="388" t="s">
        <v>9424</v>
      </c>
      <c r="F3" s="1276">
        <v>41220</v>
      </c>
      <c r="G3" s="267"/>
      <c r="H3" s="1163"/>
      <c r="I3" s="1185"/>
      <c r="K3" s="1138">
        <v>1</v>
      </c>
      <c r="L3" s="1104" t="s">
        <v>4312</v>
      </c>
      <c r="M3" s="1104" t="s">
        <v>4311</v>
      </c>
      <c r="N3" s="1139"/>
      <c r="O3" s="1140" t="s">
        <v>9424</v>
      </c>
      <c r="P3" s="1270" t="s">
        <v>9430</v>
      </c>
      <c r="Q3" s="1273" t="s">
        <v>9431</v>
      </c>
      <c r="R3" s="1268"/>
      <c r="S3" s="1269"/>
    </row>
    <row r="4" spans="1:19">
      <c r="A4" s="89">
        <v>2</v>
      </c>
      <c r="B4" s="20" t="s">
        <v>4312</v>
      </c>
      <c r="C4" s="20" t="s">
        <v>4311</v>
      </c>
      <c r="D4" s="21"/>
      <c r="E4" s="388" t="s">
        <v>1226</v>
      </c>
      <c r="F4" s="1277"/>
      <c r="G4" s="267"/>
      <c r="H4" s="1163"/>
      <c r="I4" s="1185"/>
      <c r="K4" s="1138">
        <v>2</v>
      </c>
      <c r="L4" s="1104" t="s">
        <v>4312</v>
      </c>
      <c r="M4" s="1104" t="s">
        <v>4311</v>
      </c>
      <c r="N4" s="1139"/>
      <c r="O4" s="1140" t="s">
        <v>1226</v>
      </c>
      <c r="P4" s="1271"/>
      <c r="Q4" s="1274"/>
      <c r="R4" s="1268"/>
      <c r="S4" s="1269"/>
    </row>
    <row r="5" spans="1:19">
      <c r="A5" s="89">
        <v>3</v>
      </c>
      <c r="B5" s="20" t="s">
        <v>4312</v>
      </c>
      <c r="C5" s="20" t="s">
        <v>4311</v>
      </c>
      <c r="D5" s="21"/>
      <c r="E5" s="388" t="s">
        <v>9425</v>
      </c>
      <c r="F5" s="1277"/>
      <c r="G5" s="267"/>
      <c r="H5" s="1163"/>
      <c r="I5" s="1185"/>
      <c r="K5" s="1138">
        <v>3</v>
      </c>
      <c r="L5" s="1104" t="s">
        <v>4312</v>
      </c>
      <c r="M5" s="1104" t="s">
        <v>4311</v>
      </c>
      <c r="N5" s="1139"/>
      <c r="O5" s="1140" t="s">
        <v>9425</v>
      </c>
      <c r="P5" s="1271"/>
      <c r="Q5" s="1274"/>
      <c r="R5" s="1268"/>
      <c r="S5" s="1269"/>
    </row>
    <row r="6" spans="1:19">
      <c r="A6" s="89">
        <v>4</v>
      </c>
      <c r="B6" s="20" t="s">
        <v>4312</v>
      </c>
      <c r="C6" s="20" t="s">
        <v>4311</v>
      </c>
      <c r="D6" s="21"/>
      <c r="E6" s="388" t="s">
        <v>9426</v>
      </c>
      <c r="F6" s="1278"/>
      <c r="G6" s="267"/>
      <c r="H6" s="1163"/>
      <c r="I6" s="1185"/>
      <c r="K6" s="1138">
        <v>4</v>
      </c>
      <c r="L6" s="1104" t="s">
        <v>4312</v>
      </c>
      <c r="M6" s="1104" t="s">
        <v>4311</v>
      </c>
      <c r="N6" s="1139"/>
      <c r="O6" s="1140" t="s">
        <v>9426</v>
      </c>
      <c r="P6" s="1271"/>
      <c r="Q6" s="1274"/>
      <c r="R6" s="1268"/>
      <c r="S6" s="1269"/>
    </row>
    <row r="7" spans="1:19">
      <c r="A7" s="89">
        <v>5</v>
      </c>
      <c r="B7" s="20" t="s">
        <v>4312</v>
      </c>
      <c r="C7" s="20" t="s">
        <v>4311</v>
      </c>
      <c r="D7" s="21"/>
      <c r="E7" s="388" t="s">
        <v>9427</v>
      </c>
      <c r="F7" s="1276">
        <v>41676</v>
      </c>
      <c r="G7" s="267"/>
      <c r="H7" s="1163"/>
      <c r="I7" s="1185"/>
      <c r="K7" s="1138">
        <v>5</v>
      </c>
      <c r="L7" s="1104" t="s">
        <v>4312</v>
      </c>
      <c r="M7" s="1104" t="s">
        <v>4311</v>
      </c>
      <c r="N7" s="1139"/>
      <c r="O7" s="1140" t="s">
        <v>9427</v>
      </c>
      <c r="P7" s="1271"/>
      <c r="Q7" s="1274"/>
      <c r="R7" s="1268"/>
      <c r="S7" s="1269"/>
    </row>
    <row r="8" spans="1:19">
      <c r="A8" s="89">
        <v>6</v>
      </c>
      <c r="B8" s="20" t="s">
        <v>4312</v>
      </c>
      <c r="C8" s="20" t="s">
        <v>4311</v>
      </c>
      <c r="D8" s="21"/>
      <c r="E8" s="388" t="s">
        <v>8695</v>
      </c>
      <c r="F8" s="1277"/>
      <c r="G8" s="267"/>
      <c r="H8" s="1163"/>
      <c r="I8" s="1185"/>
      <c r="K8" s="1138">
        <v>6</v>
      </c>
      <c r="L8" s="1104" t="s">
        <v>4312</v>
      </c>
      <c r="M8" s="1104" t="s">
        <v>4311</v>
      </c>
      <c r="N8" s="1139"/>
      <c r="O8" s="1140" t="s">
        <v>8695</v>
      </c>
      <c r="P8" s="1271"/>
      <c r="Q8" s="1274"/>
      <c r="R8" s="1268"/>
      <c r="S8" s="1269"/>
    </row>
    <row r="9" spans="1:19">
      <c r="A9" s="89">
        <v>7</v>
      </c>
      <c r="B9" s="20" t="s">
        <v>4312</v>
      </c>
      <c r="C9" s="20" t="s">
        <v>4311</v>
      </c>
      <c r="D9" s="21"/>
      <c r="E9" s="388" t="s">
        <v>9428</v>
      </c>
      <c r="F9" s="1277"/>
      <c r="G9" s="267"/>
      <c r="H9" s="1163"/>
      <c r="I9" s="1185"/>
      <c r="K9" s="1138">
        <v>7</v>
      </c>
      <c r="L9" s="1104" t="s">
        <v>4312</v>
      </c>
      <c r="M9" s="1104" t="s">
        <v>4311</v>
      </c>
      <c r="N9" s="1139"/>
      <c r="O9" s="1140" t="s">
        <v>9428</v>
      </c>
      <c r="P9" s="1271"/>
      <c r="Q9" s="1274"/>
      <c r="R9" s="1268"/>
      <c r="S9" s="1269"/>
    </row>
    <row r="10" spans="1:19">
      <c r="A10" s="89">
        <v>8</v>
      </c>
      <c r="B10" s="20" t="s">
        <v>4312</v>
      </c>
      <c r="C10" s="20" t="s">
        <v>4311</v>
      </c>
      <c r="D10" s="21"/>
      <c r="E10" s="388" t="s">
        <v>3336</v>
      </c>
      <c r="F10" s="1277"/>
      <c r="G10" s="267"/>
      <c r="H10" s="1163"/>
      <c r="I10" s="1185"/>
      <c r="K10" s="1138">
        <v>8</v>
      </c>
      <c r="L10" s="1104" t="s">
        <v>4312</v>
      </c>
      <c r="M10" s="1104" t="s">
        <v>4311</v>
      </c>
      <c r="N10" s="1139"/>
      <c r="O10" s="1140" t="s">
        <v>3336</v>
      </c>
      <c r="P10" s="1271"/>
      <c r="Q10" s="1274"/>
      <c r="R10" s="1268"/>
      <c r="S10" s="1269"/>
    </row>
    <row r="11" spans="1:19">
      <c r="A11" s="89">
        <v>9</v>
      </c>
      <c r="B11" s="20" t="s">
        <v>4312</v>
      </c>
      <c r="C11" s="20" t="s">
        <v>4311</v>
      </c>
      <c r="D11" s="21"/>
      <c r="E11" s="388" t="s">
        <v>9429</v>
      </c>
      <c r="F11" s="1278"/>
      <c r="G11" s="267"/>
      <c r="H11" s="1163"/>
      <c r="I11" s="1185"/>
      <c r="K11" s="1138">
        <v>9</v>
      </c>
      <c r="L11" s="1104" t="s">
        <v>4312</v>
      </c>
      <c r="M11" s="1104" t="s">
        <v>4311</v>
      </c>
      <c r="N11" s="1139"/>
      <c r="O11" s="1140" t="s">
        <v>9429</v>
      </c>
      <c r="P11" s="1272"/>
      <c r="Q11" s="1275"/>
      <c r="R11" s="1268"/>
      <c r="S11" s="1269"/>
    </row>
    <row r="12" spans="1:19" ht="16.5" thickBot="1">
      <c r="A12" s="91"/>
      <c r="B12" s="23"/>
      <c r="C12" s="23"/>
      <c r="D12" s="22"/>
      <c r="E12" s="23"/>
      <c r="F12" s="39" t="s">
        <v>1219</v>
      </c>
      <c r="G12" s="87">
        <f>SUM(G3:G11)</f>
        <v>0</v>
      </c>
      <c r="H12" s="15"/>
      <c r="I12" s="16"/>
      <c r="K12" s="91"/>
      <c r="L12" s="23"/>
      <c r="M12" s="23"/>
      <c r="N12" s="22"/>
      <c r="O12" s="23"/>
      <c r="P12" s="39" t="s">
        <v>1219</v>
      </c>
      <c r="Q12" s="87">
        <f>SUM(Q3:Q11)</f>
        <v>0</v>
      </c>
      <c r="R12" s="15"/>
      <c r="S12" s="16"/>
    </row>
  </sheetData>
  <mergeCells count="9">
    <mergeCell ref="A1:I1"/>
    <mergeCell ref="H3:H11"/>
    <mergeCell ref="I3:I11"/>
    <mergeCell ref="R3:R11"/>
    <mergeCell ref="S3:S11"/>
    <mergeCell ref="P3:P11"/>
    <mergeCell ref="Q3:Q11"/>
    <mergeCell ref="F7:F11"/>
    <mergeCell ref="F3:F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N71"/>
  <sheetViews>
    <sheetView zoomScaleNormal="100" workbookViewId="0">
      <selection activeCell="N8" sqref="N8:N9"/>
    </sheetView>
  </sheetViews>
  <sheetFormatPr defaultColWidth="9.140625" defaultRowHeight="15" customHeight="1"/>
  <cols>
    <col min="1" max="2" width="11" style="43" customWidth="1"/>
    <col min="3" max="3" width="11.42578125" style="43" customWidth="1"/>
    <col min="4" max="4" width="13.85546875" style="43" bestFit="1" customWidth="1"/>
    <col min="5" max="5" width="13.5703125" style="43" bestFit="1" customWidth="1"/>
    <col min="6" max="6" width="24.42578125" style="43" bestFit="1" customWidth="1"/>
    <col min="7" max="7" width="12.5703125" style="43" bestFit="1" customWidth="1"/>
    <col min="8" max="8" width="11.42578125" style="43" bestFit="1" customWidth="1"/>
    <col min="9" max="10" width="9.140625" style="43"/>
    <col min="11" max="11" width="13" style="43" customWidth="1"/>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K1"/>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K2"/>
      <c r="L2" s="118" t="s">
        <v>263</v>
      </c>
      <c r="M2" s="118" t="s">
        <v>264</v>
      </c>
      <c r="N2" s="117" t="s">
        <v>262</v>
      </c>
    </row>
    <row r="3" spans="1:14" ht="15" customHeight="1">
      <c r="A3" s="70">
        <v>1</v>
      </c>
      <c r="B3" s="172">
        <v>35500</v>
      </c>
      <c r="C3" s="20" t="s">
        <v>1476</v>
      </c>
      <c r="D3" s="20" t="s">
        <v>1477</v>
      </c>
      <c r="E3" s="20"/>
      <c r="F3" s="158" t="s">
        <v>700</v>
      </c>
      <c r="G3" s="414">
        <v>40236</v>
      </c>
      <c r="H3" s="191"/>
      <c r="I3" s="1164">
        <v>270</v>
      </c>
      <c r="J3" s="1186">
        <v>90</v>
      </c>
      <c r="K3"/>
      <c r="L3" s="1247">
        <f>SUM(A3+A16+A26)</f>
        <v>3</v>
      </c>
      <c r="M3" s="1247">
        <f>SUM(A9+A19+A52)</f>
        <v>38</v>
      </c>
      <c r="N3" s="1249">
        <f>SUM(H10+H20+H53)</f>
        <v>442836</v>
      </c>
    </row>
    <row r="4" spans="1:14" ht="15.75" customHeight="1" thickBot="1">
      <c r="A4" s="71">
        <v>2</v>
      </c>
      <c r="B4" s="90">
        <v>35501</v>
      </c>
      <c r="C4" s="20" t="s">
        <v>1476</v>
      </c>
      <c r="D4" s="20" t="s">
        <v>1477</v>
      </c>
      <c r="E4" s="20"/>
      <c r="F4" s="20" t="s">
        <v>1479</v>
      </c>
      <c r="G4" s="414">
        <v>39732</v>
      </c>
      <c r="H4" s="267">
        <v>13192</v>
      </c>
      <c r="I4" s="1164"/>
      <c r="J4" s="1186"/>
      <c r="K4"/>
      <c r="L4" s="1248"/>
      <c r="M4" s="1248"/>
      <c r="N4" s="1250"/>
    </row>
    <row r="5" spans="1:14" ht="15.75" customHeight="1">
      <c r="A5" s="71">
        <v>3</v>
      </c>
      <c r="B5" s="90">
        <v>35502</v>
      </c>
      <c r="C5" s="20" t="s">
        <v>1476</v>
      </c>
      <c r="D5" s="20" t="s">
        <v>1477</v>
      </c>
      <c r="E5" s="20"/>
      <c r="F5" s="20" t="s">
        <v>1478</v>
      </c>
      <c r="G5" s="414">
        <v>39732</v>
      </c>
      <c r="H5" s="267">
        <v>16271</v>
      </c>
      <c r="I5" s="1164"/>
      <c r="J5" s="1186"/>
      <c r="K5"/>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75" customHeight="1" thickBot="1">
      <c r="A6" s="71">
        <v>4</v>
      </c>
      <c r="B6" s="90">
        <v>35504</v>
      </c>
      <c r="C6" s="20" t="s">
        <v>1476</v>
      </c>
      <c r="D6" s="20" t="s">
        <v>1477</v>
      </c>
      <c r="E6" s="20"/>
      <c r="F6" s="158" t="s">
        <v>701</v>
      </c>
      <c r="G6" s="414">
        <v>40236</v>
      </c>
      <c r="H6" s="191"/>
      <c r="I6" s="1164"/>
      <c r="J6" s="1186"/>
      <c r="K6"/>
      <c r="L6" s="1169"/>
      <c r="M6" s="1169"/>
      <c r="N6" s="1169"/>
    </row>
    <row r="7" spans="1:14" ht="15.75" customHeight="1" thickBot="1">
      <c r="A7" s="71">
        <v>5</v>
      </c>
      <c r="B7" s="90">
        <v>35508</v>
      </c>
      <c r="C7" s="20" t="s">
        <v>1476</v>
      </c>
      <c r="D7" s="20" t="s">
        <v>1477</v>
      </c>
      <c r="E7" s="20"/>
      <c r="F7" s="20" t="s">
        <v>579</v>
      </c>
      <c r="G7" s="414">
        <v>39960</v>
      </c>
      <c r="H7" s="191">
        <v>13690</v>
      </c>
      <c r="I7" s="1164"/>
      <c r="J7" s="1186"/>
      <c r="K7"/>
      <c r="L7" s="1170" t="s">
        <v>265</v>
      </c>
      <c r="M7" s="1171"/>
      <c r="N7" s="1172"/>
    </row>
    <row r="8" spans="1:14" ht="15.75" customHeight="1">
      <c r="A8" s="71">
        <v>6</v>
      </c>
      <c r="B8" s="90">
        <v>35511</v>
      </c>
      <c r="C8" s="20" t="s">
        <v>1476</v>
      </c>
      <c r="D8" s="20" t="s">
        <v>1477</v>
      </c>
      <c r="E8" s="20"/>
      <c r="F8" s="20" t="s">
        <v>1480</v>
      </c>
      <c r="G8" s="414">
        <v>39732</v>
      </c>
      <c r="H8" s="267">
        <v>10937</v>
      </c>
      <c r="I8" s="1164"/>
      <c r="J8" s="1186"/>
      <c r="K8"/>
      <c r="L8" s="1287" t="s">
        <v>266</v>
      </c>
      <c r="M8" s="1288"/>
      <c r="N8" s="1285">
        <v>59</v>
      </c>
    </row>
    <row r="9" spans="1:14" ht="15.75" customHeight="1" thickBot="1">
      <c r="A9" s="307">
        <v>7</v>
      </c>
      <c r="B9" s="367"/>
      <c r="C9" s="20" t="s">
        <v>1476</v>
      </c>
      <c r="D9" s="20" t="s">
        <v>1477</v>
      </c>
      <c r="E9" s="212"/>
      <c r="F9" s="364" t="s">
        <v>4068</v>
      </c>
      <c r="G9" s="415">
        <v>41033</v>
      </c>
      <c r="H9" s="283"/>
      <c r="I9" s="1165"/>
      <c r="J9" s="1194"/>
      <c r="K9"/>
      <c r="L9" s="1289"/>
      <c r="M9" s="1290"/>
      <c r="N9" s="1286"/>
    </row>
    <row r="10" spans="1:14" ht="15.75" customHeight="1" thickBot="1">
      <c r="A10" s="269"/>
      <c r="B10" s="271"/>
      <c r="C10" s="271"/>
      <c r="D10" s="271"/>
      <c r="E10" s="271"/>
      <c r="F10" s="271"/>
      <c r="G10" s="210" t="s">
        <v>1219</v>
      </c>
      <c r="H10" s="87">
        <f>SUM(H3:H9)</f>
        <v>54090</v>
      </c>
      <c r="I10" s="1214"/>
      <c r="J10" s="1245"/>
      <c r="K10"/>
    </row>
    <row r="11" spans="1:14" ht="15" customHeight="1">
      <c r="K11"/>
    </row>
    <row r="12" spans="1:14" ht="15" customHeight="1">
      <c r="K12"/>
    </row>
    <row r="13" spans="1:14" ht="15" customHeight="1">
      <c r="K13"/>
    </row>
    <row r="14" spans="1:14" ht="16.5" thickBot="1">
      <c r="A14" s="1213" t="s">
        <v>1171</v>
      </c>
      <c r="B14" s="1213"/>
      <c r="C14" s="1213"/>
      <c r="D14" s="1213"/>
      <c r="E14" s="1213"/>
      <c r="F14" s="1213"/>
      <c r="G14" s="1213"/>
      <c r="H14" s="1213"/>
      <c r="I14" s="1213"/>
      <c r="J14" s="1213"/>
      <c r="K14"/>
      <c r="N14" s="311"/>
    </row>
    <row r="15" spans="1:14" ht="60">
      <c r="A15" s="41" t="s">
        <v>1172</v>
      </c>
      <c r="B15" s="50" t="s">
        <v>3193</v>
      </c>
      <c r="C15" s="42" t="s">
        <v>1173</v>
      </c>
      <c r="D15" s="42" t="s">
        <v>1174</v>
      </c>
      <c r="E15" s="42" t="s">
        <v>1175</v>
      </c>
      <c r="F15" s="42" t="s">
        <v>1176</v>
      </c>
      <c r="G15" s="50" t="s">
        <v>1177</v>
      </c>
      <c r="H15" s="50" t="s">
        <v>1463</v>
      </c>
      <c r="I15" s="50" t="s">
        <v>1179</v>
      </c>
      <c r="J15" s="52" t="s">
        <v>1180</v>
      </c>
      <c r="K15"/>
    </row>
    <row r="16" spans="1:14">
      <c r="A16" s="73">
        <v>1</v>
      </c>
      <c r="B16" s="172">
        <v>35662</v>
      </c>
      <c r="C16" s="20" t="s">
        <v>1476</v>
      </c>
      <c r="D16" s="18" t="s">
        <v>1483</v>
      </c>
      <c r="E16" s="18"/>
      <c r="F16" s="18" t="s">
        <v>1484</v>
      </c>
      <c r="G16" s="414">
        <v>39732</v>
      </c>
      <c r="H16" s="280">
        <v>8603</v>
      </c>
      <c r="I16" s="1164">
        <v>270</v>
      </c>
      <c r="J16" s="1186">
        <v>90</v>
      </c>
      <c r="K16"/>
      <c r="N16" s="311"/>
    </row>
    <row r="17" spans="1:14">
      <c r="A17" s="74">
        <v>2</v>
      </c>
      <c r="B17" s="248">
        <v>35667</v>
      </c>
      <c r="C17" s="20" t="s">
        <v>1476</v>
      </c>
      <c r="D17" s="18" t="s">
        <v>1483</v>
      </c>
      <c r="E17" s="18"/>
      <c r="F17" s="18" t="s">
        <v>1486</v>
      </c>
      <c r="G17" s="414">
        <v>39732</v>
      </c>
      <c r="H17" s="280" t="s">
        <v>1487</v>
      </c>
      <c r="I17" s="1164"/>
      <c r="J17" s="1186"/>
      <c r="K17"/>
    </row>
    <row r="18" spans="1:14">
      <c r="A18" s="73">
        <v>3</v>
      </c>
      <c r="B18" s="247">
        <v>35676</v>
      </c>
      <c r="C18" s="20" t="s">
        <v>1476</v>
      </c>
      <c r="D18" s="18" t="s">
        <v>1483</v>
      </c>
      <c r="E18" s="18"/>
      <c r="F18" s="18" t="s">
        <v>1485</v>
      </c>
      <c r="G18" s="414">
        <v>39732</v>
      </c>
      <c r="H18" s="280">
        <v>3076</v>
      </c>
      <c r="I18" s="1164"/>
      <c r="J18" s="1186"/>
      <c r="K18"/>
    </row>
    <row r="19" spans="1:14">
      <c r="A19" s="74">
        <v>4</v>
      </c>
      <c r="B19" s="248"/>
      <c r="C19" s="20" t="s">
        <v>1476</v>
      </c>
      <c r="D19" s="18" t="s">
        <v>1483</v>
      </c>
      <c r="E19" s="79"/>
      <c r="F19" s="18" t="s">
        <v>580</v>
      </c>
      <c r="G19" s="414">
        <v>39960</v>
      </c>
      <c r="H19" s="430">
        <v>5720</v>
      </c>
      <c r="I19" s="1164"/>
      <c r="J19" s="1186"/>
      <c r="K19"/>
    </row>
    <row r="20" spans="1:14" ht="16.5" thickBot="1">
      <c r="A20" s="72"/>
      <c r="B20" s="236"/>
      <c r="C20" s="271"/>
      <c r="D20" s="271"/>
      <c r="E20" s="271"/>
      <c r="F20" s="271"/>
      <c r="G20" s="218" t="s">
        <v>1219</v>
      </c>
      <c r="H20" s="87">
        <f>SUM(H16:H19)</f>
        <v>17399</v>
      </c>
      <c r="I20" s="45"/>
      <c r="J20" s="46"/>
      <c r="K20"/>
    </row>
    <row r="21" spans="1:14" ht="15.75">
      <c r="A21" s="48"/>
      <c r="B21" s="48"/>
      <c r="C21" s="48"/>
      <c r="D21" s="48"/>
      <c r="E21" s="48"/>
      <c r="F21" s="48"/>
      <c r="G21" s="34"/>
      <c r="H21" s="14"/>
      <c r="I21" s="48"/>
      <c r="J21" s="48"/>
      <c r="K21"/>
    </row>
    <row r="22" spans="1:14" ht="15.75">
      <c r="A22" s="48"/>
      <c r="B22" s="48"/>
      <c r="C22" s="48"/>
      <c r="D22" s="48"/>
      <c r="E22" s="48"/>
      <c r="F22" s="48"/>
      <c r="G22" s="34"/>
      <c r="H22" s="14"/>
      <c r="I22" s="48"/>
      <c r="J22" s="48"/>
      <c r="K22"/>
    </row>
    <row r="23" spans="1:14" ht="15" customHeight="1">
      <c r="K23"/>
      <c r="L23" s="64"/>
      <c r="M23" s="64"/>
      <c r="N23" s="64"/>
    </row>
    <row r="24" spans="1:14" ht="16.5" thickBot="1">
      <c r="A24" s="1213" t="s">
        <v>1171</v>
      </c>
      <c r="B24" s="1213"/>
      <c r="C24" s="1213"/>
      <c r="D24" s="1213"/>
      <c r="E24" s="1213"/>
      <c r="F24" s="1213"/>
      <c r="G24" s="1213"/>
      <c r="H24" s="1213"/>
      <c r="I24" s="1213"/>
      <c r="J24" s="1213"/>
      <c r="K24"/>
      <c r="L24" s="65"/>
      <c r="M24" s="65"/>
      <c r="N24" s="65"/>
    </row>
    <row r="25" spans="1:14" ht="60">
      <c r="A25" s="60" t="s">
        <v>1172</v>
      </c>
      <c r="B25" s="50" t="s">
        <v>3193</v>
      </c>
      <c r="C25" s="62" t="s">
        <v>1173</v>
      </c>
      <c r="D25" s="62" t="s">
        <v>1174</v>
      </c>
      <c r="E25" s="62" t="s">
        <v>1175</v>
      </c>
      <c r="F25" s="62" t="s">
        <v>1176</v>
      </c>
      <c r="G25" s="61" t="s">
        <v>1177</v>
      </c>
      <c r="H25" s="61" t="s">
        <v>1178</v>
      </c>
      <c r="I25" s="61" t="s">
        <v>1179</v>
      </c>
      <c r="J25" s="63" t="s">
        <v>1180</v>
      </c>
      <c r="K25"/>
      <c r="L25" s="65"/>
      <c r="M25" s="65"/>
      <c r="N25" s="65"/>
    </row>
    <row r="26" spans="1:14" s="64" customFormat="1">
      <c r="A26" s="75">
        <v>1</v>
      </c>
      <c r="B26" s="249">
        <v>35467</v>
      </c>
      <c r="C26" s="18" t="s">
        <v>1476</v>
      </c>
      <c r="D26" s="18" t="s">
        <v>1194</v>
      </c>
      <c r="E26" s="18"/>
      <c r="F26" s="18" t="s">
        <v>1494</v>
      </c>
      <c r="G26" s="414">
        <v>39732</v>
      </c>
      <c r="H26" s="121">
        <v>21982</v>
      </c>
      <c r="I26" s="1279">
        <v>270</v>
      </c>
      <c r="J26" s="1282">
        <v>90</v>
      </c>
      <c r="K26"/>
      <c r="L26" s="65"/>
      <c r="M26" s="65"/>
      <c r="N26" s="65"/>
    </row>
    <row r="27" spans="1:14" s="65" customFormat="1">
      <c r="A27" s="76">
        <v>2</v>
      </c>
      <c r="B27" s="245">
        <v>35469</v>
      </c>
      <c r="C27" s="18" t="s">
        <v>1476</v>
      </c>
      <c r="D27" s="18" t="s">
        <v>1194</v>
      </c>
      <c r="E27" s="18"/>
      <c r="F27" s="18" t="s">
        <v>1497</v>
      </c>
      <c r="G27" s="414">
        <v>39732</v>
      </c>
      <c r="H27" s="121">
        <v>10373</v>
      </c>
      <c r="I27" s="1280"/>
      <c r="J27" s="1283"/>
      <c r="K27"/>
    </row>
    <row r="28" spans="1:14" s="65" customFormat="1">
      <c r="A28" s="75">
        <v>3</v>
      </c>
      <c r="B28" s="249">
        <v>35470</v>
      </c>
      <c r="C28" s="18" t="s">
        <v>1476</v>
      </c>
      <c r="D28" s="18" t="s">
        <v>1194</v>
      </c>
      <c r="E28" s="18"/>
      <c r="F28" s="18" t="s">
        <v>1503</v>
      </c>
      <c r="G28" s="414">
        <v>39732</v>
      </c>
      <c r="H28" s="121">
        <v>11468</v>
      </c>
      <c r="I28" s="1280"/>
      <c r="J28" s="1283"/>
      <c r="K28"/>
    </row>
    <row r="29" spans="1:14" s="65" customFormat="1">
      <c r="A29" s="76">
        <v>4</v>
      </c>
      <c r="B29" s="245">
        <v>35471</v>
      </c>
      <c r="C29" s="18" t="s">
        <v>1476</v>
      </c>
      <c r="D29" s="18" t="s">
        <v>1194</v>
      </c>
      <c r="E29" s="18"/>
      <c r="F29" s="18" t="s">
        <v>1502</v>
      </c>
      <c r="G29" s="414">
        <v>39732</v>
      </c>
      <c r="H29" s="121">
        <v>15827</v>
      </c>
      <c r="I29" s="1280"/>
      <c r="J29" s="1283"/>
      <c r="K29"/>
    </row>
    <row r="30" spans="1:14" s="65" customFormat="1">
      <c r="A30" s="75">
        <v>5</v>
      </c>
      <c r="B30" s="249">
        <v>35472</v>
      </c>
      <c r="C30" s="18" t="s">
        <v>1476</v>
      </c>
      <c r="D30" s="18" t="s">
        <v>1194</v>
      </c>
      <c r="E30" s="18"/>
      <c r="F30" s="18" t="s">
        <v>1500</v>
      </c>
      <c r="G30" s="414">
        <v>39732</v>
      </c>
      <c r="H30" s="121">
        <v>23692</v>
      </c>
      <c r="I30" s="1280"/>
      <c r="J30" s="1283"/>
      <c r="K30"/>
    </row>
    <row r="31" spans="1:14" s="65" customFormat="1">
      <c r="A31" s="76">
        <v>6</v>
      </c>
      <c r="B31" s="249">
        <v>35473</v>
      </c>
      <c r="C31" s="18" t="s">
        <v>1476</v>
      </c>
      <c r="D31" s="18" t="s">
        <v>1194</v>
      </c>
      <c r="E31" s="18"/>
      <c r="F31" s="18" t="s">
        <v>1489</v>
      </c>
      <c r="G31" s="414">
        <v>39732</v>
      </c>
      <c r="H31" s="121">
        <v>6481</v>
      </c>
      <c r="I31" s="1280"/>
      <c r="J31" s="1283"/>
      <c r="K31"/>
    </row>
    <row r="32" spans="1:14" s="65" customFormat="1">
      <c r="A32" s="75">
        <v>7</v>
      </c>
      <c r="B32" s="249">
        <v>35476</v>
      </c>
      <c r="C32" s="18" t="s">
        <v>1476</v>
      </c>
      <c r="D32" s="18" t="s">
        <v>1194</v>
      </c>
      <c r="E32" s="18"/>
      <c r="F32" s="18" t="s">
        <v>1492</v>
      </c>
      <c r="G32" s="414">
        <v>39732</v>
      </c>
      <c r="H32" s="121">
        <v>10759</v>
      </c>
      <c r="I32" s="1280"/>
      <c r="J32" s="1283"/>
      <c r="K32"/>
    </row>
    <row r="33" spans="1:11" s="65" customFormat="1">
      <c r="A33" s="76">
        <v>8</v>
      </c>
      <c r="B33" s="245">
        <v>35477</v>
      </c>
      <c r="C33" s="18" t="s">
        <v>1476</v>
      </c>
      <c r="D33" s="18" t="s">
        <v>1194</v>
      </c>
      <c r="E33" s="18"/>
      <c r="F33" s="18" t="s">
        <v>1493</v>
      </c>
      <c r="G33" s="414">
        <v>39732</v>
      </c>
      <c r="H33" s="121">
        <v>44919</v>
      </c>
      <c r="I33" s="1280"/>
      <c r="J33" s="1283"/>
      <c r="K33"/>
    </row>
    <row r="34" spans="1:11" s="65" customFormat="1">
      <c r="A34" s="75">
        <v>9</v>
      </c>
      <c r="B34" s="249">
        <v>35478</v>
      </c>
      <c r="C34" s="18" t="s">
        <v>1476</v>
      </c>
      <c r="D34" s="18" t="s">
        <v>1194</v>
      </c>
      <c r="E34" s="18"/>
      <c r="F34" s="18" t="s">
        <v>1185</v>
      </c>
      <c r="G34" s="414">
        <v>39732</v>
      </c>
      <c r="H34" s="121">
        <v>8403</v>
      </c>
      <c r="I34" s="1280"/>
      <c r="J34" s="1283"/>
      <c r="K34"/>
    </row>
    <row r="35" spans="1:11" s="65" customFormat="1">
      <c r="A35" s="76">
        <v>10</v>
      </c>
      <c r="B35" s="249">
        <v>35479</v>
      </c>
      <c r="C35" s="18" t="s">
        <v>1476</v>
      </c>
      <c r="D35" s="18" t="s">
        <v>1194</v>
      </c>
      <c r="E35" s="18"/>
      <c r="F35" s="18" t="s">
        <v>1496</v>
      </c>
      <c r="G35" s="414">
        <v>39732</v>
      </c>
      <c r="H35" s="121">
        <v>5749</v>
      </c>
      <c r="I35" s="1280"/>
      <c r="J35" s="1283"/>
      <c r="K35"/>
    </row>
    <row r="36" spans="1:11" s="65" customFormat="1">
      <c r="A36" s="75">
        <v>11</v>
      </c>
      <c r="B36" s="249">
        <v>35497</v>
      </c>
      <c r="C36" s="18" t="s">
        <v>1476</v>
      </c>
      <c r="D36" s="18" t="s">
        <v>1194</v>
      </c>
      <c r="E36" s="18"/>
      <c r="F36" s="18" t="s">
        <v>1488</v>
      </c>
      <c r="G36" s="414">
        <v>39732</v>
      </c>
      <c r="H36" s="121">
        <v>11468</v>
      </c>
      <c r="I36" s="1280"/>
      <c r="J36" s="1283"/>
      <c r="K36"/>
    </row>
    <row r="37" spans="1:11" s="65" customFormat="1">
      <c r="A37" s="76">
        <v>12</v>
      </c>
      <c r="B37" s="245">
        <v>35480</v>
      </c>
      <c r="C37" s="18" t="s">
        <v>1476</v>
      </c>
      <c r="D37" s="18" t="s">
        <v>1194</v>
      </c>
      <c r="E37" s="18"/>
      <c r="F37" s="18" t="s">
        <v>1899</v>
      </c>
      <c r="G37" s="414">
        <v>39960</v>
      </c>
      <c r="H37" s="431">
        <v>5620</v>
      </c>
      <c r="I37" s="1280"/>
      <c r="J37" s="1283"/>
      <c r="K37"/>
    </row>
    <row r="38" spans="1:11" s="65" customFormat="1">
      <c r="A38" s="75">
        <v>13</v>
      </c>
      <c r="B38" s="245"/>
      <c r="C38" s="18" t="s">
        <v>1476</v>
      </c>
      <c r="D38" s="18" t="s">
        <v>1194</v>
      </c>
      <c r="E38" s="18"/>
      <c r="F38" s="716" t="s">
        <v>1498</v>
      </c>
      <c r="G38" s="414">
        <v>41469</v>
      </c>
      <c r="H38" s="431"/>
      <c r="I38" s="1280"/>
      <c r="J38" s="1283"/>
      <c r="K38"/>
    </row>
    <row r="39" spans="1:11" s="65" customFormat="1">
      <c r="A39" s="76">
        <v>14</v>
      </c>
      <c r="B39" s="249"/>
      <c r="C39" s="18" t="s">
        <v>1476</v>
      </c>
      <c r="D39" s="18" t="s">
        <v>1194</v>
      </c>
      <c r="E39" s="18"/>
      <c r="F39" s="18" t="s">
        <v>280</v>
      </c>
      <c r="G39" s="414">
        <v>40236</v>
      </c>
      <c r="H39" s="431"/>
      <c r="I39" s="1280"/>
      <c r="J39" s="1283"/>
      <c r="K39"/>
    </row>
    <row r="40" spans="1:11" s="65" customFormat="1">
      <c r="A40" s="75">
        <v>15</v>
      </c>
      <c r="B40" s="245">
        <v>35482</v>
      </c>
      <c r="C40" s="18" t="s">
        <v>1476</v>
      </c>
      <c r="D40" s="18" t="s">
        <v>1194</v>
      </c>
      <c r="E40" s="18"/>
      <c r="F40" s="18" t="s">
        <v>276</v>
      </c>
      <c r="G40" s="414">
        <v>39960</v>
      </c>
      <c r="H40" s="431">
        <v>24890</v>
      </c>
      <c r="I40" s="1280"/>
      <c r="J40" s="1283"/>
      <c r="K40"/>
    </row>
    <row r="41" spans="1:11" s="65" customFormat="1">
      <c r="A41" s="76">
        <v>16</v>
      </c>
      <c r="B41" s="249">
        <v>35483</v>
      </c>
      <c r="C41" s="18" t="s">
        <v>1476</v>
      </c>
      <c r="D41" s="18" t="s">
        <v>1194</v>
      </c>
      <c r="E41" s="18"/>
      <c r="F41" s="18" t="s">
        <v>1501</v>
      </c>
      <c r="G41" s="414">
        <v>39732</v>
      </c>
      <c r="H41" s="121">
        <v>15225</v>
      </c>
      <c r="I41" s="1280"/>
      <c r="J41" s="1283"/>
      <c r="K41"/>
    </row>
    <row r="42" spans="1:11" s="65" customFormat="1">
      <c r="A42" s="75">
        <v>17</v>
      </c>
      <c r="B42" s="245">
        <v>35468</v>
      </c>
      <c r="C42" s="18" t="s">
        <v>1476</v>
      </c>
      <c r="D42" s="18" t="s">
        <v>1194</v>
      </c>
      <c r="E42" s="18"/>
      <c r="F42" s="18" t="s">
        <v>1504</v>
      </c>
      <c r="G42" s="414">
        <v>39732</v>
      </c>
      <c r="H42" s="121">
        <v>50348</v>
      </c>
      <c r="I42" s="1280"/>
      <c r="J42" s="1283"/>
      <c r="K42"/>
    </row>
    <row r="43" spans="1:11" s="65" customFormat="1">
      <c r="A43" s="76">
        <v>18</v>
      </c>
      <c r="B43" s="249">
        <v>35485</v>
      </c>
      <c r="C43" s="18" t="s">
        <v>1476</v>
      </c>
      <c r="D43" s="18" t="s">
        <v>1194</v>
      </c>
      <c r="E43" s="18"/>
      <c r="F43" s="18" t="s">
        <v>1499</v>
      </c>
      <c r="G43" s="414">
        <v>39732</v>
      </c>
      <c r="H43" s="121">
        <v>9959</v>
      </c>
      <c r="I43" s="1280"/>
      <c r="J43" s="1283"/>
      <c r="K43"/>
    </row>
    <row r="44" spans="1:11" s="65" customFormat="1">
      <c r="A44" s="75">
        <v>19</v>
      </c>
      <c r="B44" s="250">
        <v>35486</v>
      </c>
      <c r="C44" s="281" t="s">
        <v>1476</v>
      </c>
      <c r="D44" s="281" t="s">
        <v>1194</v>
      </c>
      <c r="E44" s="281"/>
      <c r="F44" s="281" t="s">
        <v>277</v>
      </c>
      <c r="G44" s="415">
        <v>39960</v>
      </c>
      <c r="H44" s="432">
        <v>34010</v>
      </c>
      <c r="I44" s="1280"/>
      <c r="J44" s="1283"/>
      <c r="K44"/>
    </row>
    <row r="45" spans="1:11" s="65" customFormat="1">
      <c r="A45" s="76">
        <v>20</v>
      </c>
      <c r="B45" s="251">
        <v>35487</v>
      </c>
      <c r="C45" s="281" t="s">
        <v>1476</v>
      </c>
      <c r="D45" s="281" t="s">
        <v>1194</v>
      </c>
      <c r="E45" s="20"/>
      <c r="F45" s="281" t="s">
        <v>278</v>
      </c>
      <c r="G45" s="414">
        <v>39960</v>
      </c>
      <c r="H45" s="191">
        <v>43160</v>
      </c>
      <c r="I45" s="1280"/>
      <c r="J45" s="1283"/>
      <c r="K45"/>
    </row>
    <row r="46" spans="1:11" s="65" customFormat="1">
      <c r="A46" s="75">
        <v>21</v>
      </c>
      <c r="B46" s="250">
        <v>35488</v>
      </c>
      <c r="C46" s="281" t="s">
        <v>1476</v>
      </c>
      <c r="D46" s="281" t="s">
        <v>1194</v>
      </c>
      <c r="E46" s="20"/>
      <c r="F46" s="281" t="s">
        <v>1495</v>
      </c>
      <c r="G46" s="414">
        <v>39732</v>
      </c>
      <c r="H46" s="282" t="s">
        <v>1505</v>
      </c>
      <c r="I46" s="1280"/>
      <c r="J46" s="1283"/>
      <c r="K46"/>
    </row>
    <row r="47" spans="1:11" s="65" customFormat="1">
      <c r="A47" s="76">
        <v>22</v>
      </c>
      <c r="B47" s="251">
        <v>35498</v>
      </c>
      <c r="C47" s="281" t="s">
        <v>1476</v>
      </c>
      <c r="D47" s="281" t="s">
        <v>1194</v>
      </c>
      <c r="E47" s="20"/>
      <c r="F47" s="281" t="s">
        <v>2821</v>
      </c>
      <c r="G47" s="414">
        <v>40236</v>
      </c>
      <c r="H47" s="191"/>
      <c r="I47" s="1280"/>
      <c r="J47" s="1283"/>
      <c r="K47"/>
    </row>
    <row r="48" spans="1:11" s="65" customFormat="1">
      <c r="A48" s="75">
        <v>23</v>
      </c>
      <c r="B48" s="250">
        <v>35491</v>
      </c>
      <c r="C48" s="281" t="s">
        <v>1476</v>
      </c>
      <c r="D48" s="281" t="s">
        <v>1194</v>
      </c>
      <c r="E48" s="212"/>
      <c r="F48" s="281" t="s">
        <v>1490</v>
      </c>
      <c r="G48" s="415">
        <v>39732</v>
      </c>
      <c r="H48" s="283">
        <v>14171</v>
      </c>
      <c r="I48" s="1280"/>
      <c r="J48" s="1283"/>
      <c r="K48"/>
    </row>
    <row r="49" spans="1:14" s="65" customFormat="1">
      <c r="A49" s="76">
        <v>24</v>
      </c>
      <c r="B49" s="249">
        <v>35493</v>
      </c>
      <c r="C49" s="20" t="s">
        <v>1476</v>
      </c>
      <c r="D49" s="20" t="s">
        <v>1194</v>
      </c>
      <c r="E49" s="20"/>
      <c r="F49" s="20" t="s">
        <v>1207</v>
      </c>
      <c r="G49" s="414">
        <v>39732</v>
      </c>
      <c r="H49" s="267">
        <v>2843</v>
      </c>
      <c r="I49" s="1280"/>
      <c r="J49" s="1283"/>
      <c r="K49"/>
    </row>
    <row r="50" spans="1:14" s="65" customFormat="1">
      <c r="A50" s="75">
        <v>25</v>
      </c>
      <c r="B50" s="245">
        <v>35494</v>
      </c>
      <c r="C50" s="20" t="s">
        <v>1476</v>
      </c>
      <c r="D50" s="20" t="s">
        <v>1194</v>
      </c>
      <c r="E50" s="20"/>
      <c r="F50" s="20" t="s">
        <v>279</v>
      </c>
      <c r="G50" s="414">
        <v>39960</v>
      </c>
      <c r="H50" s="191"/>
      <c r="I50" s="1280"/>
      <c r="J50" s="1283"/>
      <c r="K50"/>
    </row>
    <row r="51" spans="1:14" s="65" customFormat="1">
      <c r="A51" s="76">
        <v>26</v>
      </c>
      <c r="B51" s="245">
        <v>35495</v>
      </c>
      <c r="C51" s="20" t="s">
        <v>1476</v>
      </c>
      <c r="D51" s="20" t="s">
        <v>1194</v>
      </c>
      <c r="E51" s="212"/>
      <c r="F51" s="212" t="s">
        <v>1482</v>
      </c>
      <c r="G51" s="415">
        <v>40387</v>
      </c>
      <c r="H51" s="294"/>
      <c r="I51" s="1280"/>
      <c r="J51" s="1283"/>
      <c r="K51"/>
    </row>
    <row r="52" spans="1:14" s="65" customFormat="1">
      <c r="A52" s="75">
        <v>27</v>
      </c>
      <c r="B52" s="250"/>
      <c r="C52" s="20" t="s">
        <v>1476</v>
      </c>
      <c r="D52" s="20" t="s">
        <v>1194</v>
      </c>
      <c r="E52" s="212"/>
      <c r="F52" s="501" t="s">
        <v>4615</v>
      </c>
      <c r="G52" s="415">
        <v>41033</v>
      </c>
      <c r="H52" s="294"/>
      <c r="I52" s="1281"/>
      <c r="J52" s="1284"/>
      <c r="K52"/>
      <c r="L52" s="43"/>
      <c r="M52" s="43"/>
      <c r="N52" s="43"/>
    </row>
    <row r="53" spans="1:14" s="65" customFormat="1" ht="16.5" thickBot="1">
      <c r="A53" s="77"/>
      <c r="B53" s="246"/>
      <c r="C53" s="273"/>
      <c r="D53" s="273"/>
      <c r="E53" s="273"/>
      <c r="F53" s="273"/>
      <c r="G53" s="274" t="s">
        <v>1219</v>
      </c>
      <c r="H53" s="88">
        <f>SUM(H26:H52)</f>
        <v>371347</v>
      </c>
      <c r="I53" s="68"/>
      <c r="J53" s="69"/>
      <c r="K53"/>
      <c r="L53" s="43"/>
      <c r="M53" s="43"/>
      <c r="N53" s="43"/>
    </row>
    <row r="54" spans="1:14" s="65" customFormat="1" ht="15" customHeight="1">
      <c r="A54" s="48"/>
      <c r="B54" s="48"/>
      <c r="C54" s="48"/>
      <c r="D54" s="48"/>
      <c r="E54" s="48"/>
      <c r="F54" s="48"/>
      <c r="G54" s="55"/>
      <c r="H54" s="56"/>
      <c r="I54" s="57"/>
      <c r="J54" s="57"/>
      <c r="K54"/>
      <c r="L54" s="43"/>
      <c r="M54" s="43"/>
      <c r="N54" s="43"/>
    </row>
    <row r="55" spans="1:14" ht="15" customHeight="1">
      <c r="C55" s="48"/>
      <c r="D55" s="1267"/>
      <c r="E55" s="1267"/>
      <c r="K55"/>
      <c r="L55" s="322"/>
      <c r="M55" s="322"/>
      <c r="N55" s="322"/>
    </row>
    <row r="56" spans="1:14" s="322" customFormat="1" ht="15" customHeight="1">
      <c r="A56" s="1160" t="s">
        <v>3138</v>
      </c>
      <c r="B56" s="1160"/>
      <c r="C56" s="319">
        <f>L3</f>
        <v>3</v>
      </c>
      <c r="D56" s="322" t="s">
        <v>3109</v>
      </c>
      <c r="E56" s="319">
        <f>M3</f>
        <v>38</v>
      </c>
      <c r="F56" s="322" t="s">
        <v>3108</v>
      </c>
      <c r="G56" s="321">
        <f>N3</f>
        <v>442836</v>
      </c>
      <c r="H56" s="322" t="s">
        <v>261</v>
      </c>
      <c r="K56" s="323"/>
      <c r="L56" s="43"/>
      <c r="M56" s="43"/>
      <c r="N56" s="43"/>
    </row>
    <row r="57" spans="1:14" ht="15" customHeight="1">
      <c r="K57"/>
    </row>
    <row r="58" spans="1:14" ht="15" customHeight="1">
      <c r="K58"/>
    </row>
    <row r="59" spans="1:14" ht="15" customHeight="1">
      <c r="K59"/>
    </row>
    <row r="60" spans="1:14" ht="15" customHeight="1">
      <c r="K60"/>
    </row>
    <row r="61" spans="1:14" ht="15" customHeight="1">
      <c r="K61"/>
    </row>
    <row r="62" spans="1:14" ht="15" customHeight="1">
      <c r="K62"/>
    </row>
    <row r="63" spans="1:14" ht="15" customHeight="1">
      <c r="K63"/>
    </row>
    <row r="64" spans="1:14" ht="15" customHeight="1">
      <c r="K64"/>
    </row>
    <row r="65" spans="11:11" ht="15" customHeight="1">
      <c r="K65"/>
    </row>
    <row r="66" spans="11:11" ht="15" customHeight="1">
      <c r="K66"/>
    </row>
    <row r="67" spans="11:11" ht="15" customHeight="1">
      <c r="K67"/>
    </row>
    <row r="68" spans="11:11" ht="15" customHeight="1">
      <c r="K68"/>
    </row>
    <row r="69" spans="11:11" ht="15" customHeight="1">
      <c r="K69"/>
    </row>
    <row r="70" spans="11:11" ht="15" customHeight="1">
      <c r="K70"/>
    </row>
    <row r="71" spans="11:11" ht="15" customHeight="1">
      <c r="K71"/>
    </row>
  </sheetData>
  <mergeCells count="21">
    <mergeCell ref="D55:E55"/>
    <mergeCell ref="J3:J10"/>
    <mergeCell ref="L7:N7"/>
    <mergeCell ref="A56:B56"/>
    <mergeCell ref="A24:J24"/>
    <mergeCell ref="N5:N6"/>
    <mergeCell ref="M5:M6"/>
    <mergeCell ref="A14:J14"/>
    <mergeCell ref="I16:I19"/>
    <mergeCell ref="J16:J19"/>
    <mergeCell ref="I26:I52"/>
    <mergeCell ref="J26:J52"/>
    <mergeCell ref="N8:N9"/>
    <mergeCell ref="L8:M9"/>
    <mergeCell ref="L1:N1"/>
    <mergeCell ref="L3:L4"/>
    <mergeCell ref="M3:M4"/>
    <mergeCell ref="A1:J1"/>
    <mergeCell ref="I3:I10"/>
    <mergeCell ref="N3:N4"/>
    <mergeCell ref="L5:L6"/>
  </mergeCells>
  <phoneticPr fontId="5" type="noConversion"/>
  <hyperlinks>
    <hyperlink ref="F52" location="Sayfa1!A1" display="Yediyol (Alkami)(Kısm.Tp.)"/>
    <hyperlink ref="I3:I10" location="Sayfa2!A1" display="Sayfa2!A1"/>
    <hyperlink ref="J3:J10" location="Sayfa2!A1" display="Sayfa2!A1"/>
    <hyperlink ref="I16:I19" location="Sayfa2!A1" display="Sayfa2!A1"/>
    <hyperlink ref="J16:J19" location="Sayfa2!A1" display="Sayfa2!A1"/>
    <hyperlink ref="I26:I52" location="Sayfa2!A1" display="Sayfa2!A1"/>
    <hyperlink ref="J26:J52" location="Sayfa2!A1" display="Sayfa2!A1"/>
    <hyperlink ref="F38" location="Sayfa1!A1" display="İkiztepe"/>
  </hyperlinks>
  <pageMargins left="0.75" right="0.75" top="1" bottom="1" header="0.5" footer="0.5"/>
  <pageSetup paperSize="9"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29"/>
  <sheetViews>
    <sheetView zoomScaleNormal="100" workbookViewId="0">
      <selection activeCell="N8" sqref="N8:N9"/>
    </sheetView>
  </sheetViews>
  <sheetFormatPr defaultRowHeight="15" customHeight="1"/>
  <cols>
    <col min="1" max="2" width="11.42578125" customWidth="1"/>
    <col min="4" max="4" width="14.42578125" bestFit="1" customWidth="1"/>
    <col min="5" max="5" width="15.5703125" bestFit="1" customWidth="1"/>
    <col min="6" max="6" width="22" bestFit="1" customWidth="1"/>
    <col min="7" max="7" width="10.85546875" bestFit="1" customWidth="1"/>
    <col min="8" max="8" width="9.5703125" bestFit="1" customWidth="1"/>
    <col min="11" max="11" width="11.85546875" customWidth="1"/>
    <col min="12" max="13" width="13.5703125" customWidth="1"/>
    <col min="14" max="14" width="19.42578125" customWidth="1"/>
  </cols>
  <sheetData>
    <row r="1" spans="1:14" ht="16.5" thickBot="1">
      <c r="A1" s="1213" t="s">
        <v>1171</v>
      </c>
      <c r="B1" s="1213"/>
      <c r="C1" s="1213"/>
      <c r="D1" s="1213"/>
      <c r="E1" s="1213"/>
      <c r="F1" s="1213"/>
      <c r="G1" s="1213"/>
      <c r="H1" s="1213"/>
      <c r="I1" s="1213"/>
      <c r="J1" s="1213"/>
      <c r="L1" s="1170" t="s">
        <v>1250</v>
      </c>
      <c r="M1" s="1171"/>
      <c r="N1" s="1172"/>
    </row>
    <row r="2" spans="1:14" ht="60.75" thickBot="1">
      <c r="A2" s="60" t="s">
        <v>1172</v>
      </c>
      <c r="B2" s="61" t="s">
        <v>3193</v>
      </c>
      <c r="C2" s="62" t="s">
        <v>1173</v>
      </c>
      <c r="D2" s="62" t="s">
        <v>1174</v>
      </c>
      <c r="E2" s="62" t="s">
        <v>1175</v>
      </c>
      <c r="F2" s="62" t="s">
        <v>1176</v>
      </c>
      <c r="G2" s="61" t="s">
        <v>1177</v>
      </c>
      <c r="H2" s="61" t="s">
        <v>1178</v>
      </c>
      <c r="I2" s="61" t="s">
        <v>1179</v>
      </c>
      <c r="J2" s="63" t="s">
        <v>1180</v>
      </c>
      <c r="L2" s="118" t="s">
        <v>263</v>
      </c>
      <c r="M2" s="118" t="s">
        <v>264</v>
      </c>
      <c r="N2" s="117" t="s">
        <v>262</v>
      </c>
    </row>
    <row r="3" spans="1:14" ht="15" customHeight="1">
      <c r="A3" s="75">
        <v>1</v>
      </c>
      <c r="B3" s="258">
        <v>34938</v>
      </c>
      <c r="C3" s="20" t="s">
        <v>1911</v>
      </c>
      <c r="D3" s="20" t="s">
        <v>1194</v>
      </c>
      <c r="E3" s="170" t="s">
        <v>3076</v>
      </c>
      <c r="F3" s="166"/>
      <c r="G3" s="429">
        <v>40587</v>
      </c>
      <c r="H3" s="184">
        <v>21739</v>
      </c>
      <c r="I3" s="1255">
        <v>172</v>
      </c>
      <c r="J3" s="1291">
        <v>57</v>
      </c>
      <c r="L3" s="1247">
        <f>SUM(A3+A18)</f>
        <v>2</v>
      </c>
      <c r="M3" s="1247">
        <f>SUM(A11+A24)</f>
        <v>16</v>
      </c>
      <c r="N3" s="1249">
        <f>SUM(H12+H25)</f>
        <v>147986</v>
      </c>
    </row>
    <row r="4" spans="1:14" ht="15" customHeight="1" thickBot="1">
      <c r="A4" s="76">
        <v>2</v>
      </c>
      <c r="B4" s="259">
        <v>34942</v>
      </c>
      <c r="C4" s="20" t="s">
        <v>1911</v>
      </c>
      <c r="D4" s="20" t="s">
        <v>1194</v>
      </c>
      <c r="E4" s="158"/>
      <c r="F4" s="169" t="s">
        <v>3077</v>
      </c>
      <c r="G4" s="414">
        <v>40587</v>
      </c>
      <c r="H4" s="184">
        <v>5747</v>
      </c>
      <c r="I4" s="1255"/>
      <c r="J4" s="1291"/>
      <c r="L4" s="1248"/>
      <c r="M4" s="1248"/>
      <c r="N4" s="1248"/>
    </row>
    <row r="5" spans="1:14" ht="15" customHeight="1">
      <c r="A5" s="75">
        <v>3</v>
      </c>
      <c r="B5" s="259"/>
      <c r="C5" s="20" t="s">
        <v>1911</v>
      </c>
      <c r="D5" s="20" t="s">
        <v>1194</v>
      </c>
      <c r="E5" s="158"/>
      <c r="F5" s="169" t="s">
        <v>3088</v>
      </c>
      <c r="G5" s="414">
        <v>41676</v>
      </c>
      <c r="H5" s="184"/>
      <c r="I5" s="1255"/>
      <c r="J5" s="1291"/>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76">
        <v>4</v>
      </c>
      <c r="B6" s="258">
        <v>34970</v>
      </c>
      <c r="C6" s="20" t="s">
        <v>1911</v>
      </c>
      <c r="D6" s="20" t="s">
        <v>1194</v>
      </c>
      <c r="E6" s="158"/>
      <c r="F6" s="169" t="s">
        <v>2708</v>
      </c>
      <c r="G6" s="414">
        <v>40587</v>
      </c>
      <c r="H6" s="184">
        <v>15246</v>
      </c>
      <c r="I6" s="1255"/>
      <c r="J6" s="1291"/>
      <c r="L6" s="1169"/>
      <c r="M6" s="1169"/>
      <c r="N6" s="1169"/>
    </row>
    <row r="7" spans="1:14" ht="15" customHeight="1" thickBot="1">
      <c r="A7" s="75">
        <v>5</v>
      </c>
      <c r="B7" s="259">
        <v>34971</v>
      </c>
      <c r="C7" s="20" t="s">
        <v>1911</v>
      </c>
      <c r="D7" s="20" t="s">
        <v>1194</v>
      </c>
      <c r="E7" s="158"/>
      <c r="F7" s="169" t="s">
        <v>3078</v>
      </c>
      <c r="G7" s="416">
        <v>40587</v>
      </c>
      <c r="H7" s="164">
        <v>17970</v>
      </c>
      <c r="I7" s="1255"/>
      <c r="J7" s="1291"/>
      <c r="L7" s="1170" t="s">
        <v>265</v>
      </c>
      <c r="M7" s="1171"/>
      <c r="N7" s="1172"/>
    </row>
    <row r="8" spans="1:14" ht="15" customHeight="1">
      <c r="A8" s="76">
        <v>6</v>
      </c>
      <c r="B8" s="258">
        <v>34978</v>
      </c>
      <c r="C8" s="20" t="s">
        <v>1911</v>
      </c>
      <c r="D8" s="20" t="s">
        <v>1194</v>
      </c>
      <c r="E8" s="158"/>
      <c r="F8" s="169" t="s">
        <v>3079</v>
      </c>
      <c r="G8" s="416">
        <v>40587</v>
      </c>
      <c r="H8" s="184">
        <v>3279</v>
      </c>
      <c r="I8" s="1255"/>
      <c r="J8" s="1291"/>
      <c r="L8" s="1173" t="s">
        <v>266</v>
      </c>
      <c r="M8" s="1174"/>
      <c r="N8" s="1177">
        <v>59</v>
      </c>
    </row>
    <row r="9" spans="1:14" ht="15" customHeight="1" thickBot="1">
      <c r="A9" s="75">
        <v>7</v>
      </c>
      <c r="B9" s="259">
        <v>34981</v>
      </c>
      <c r="C9" s="20" t="s">
        <v>1911</v>
      </c>
      <c r="D9" s="20" t="s">
        <v>1194</v>
      </c>
      <c r="E9" s="158"/>
      <c r="F9" s="169" t="s">
        <v>3080</v>
      </c>
      <c r="G9" s="429">
        <v>40587</v>
      </c>
      <c r="H9" s="184">
        <v>14524</v>
      </c>
      <c r="I9" s="1255"/>
      <c r="J9" s="1291"/>
      <c r="L9" s="1175"/>
      <c r="M9" s="1176"/>
      <c r="N9" s="1178"/>
    </row>
    <row r="10" spans="1:14" ht="15" customHeight="1">
      <c r="A10" s="76">
        <v>8</v>
      </c>
      <c r="B10" s="258">
        <v>34986</v>
      </c>
      <c r="C10" s="20" t="s">
        <v>1911</v>
      </c>
      <c r="D10" s="20" t="s">
        <v>1194</v>
      </c>
      <c r="E10" s="158"/>
      <c r="F10" s="169" t="s">
        <v>3081</v>
      </c>
      <c r="G10" s="444">
        <v>40587</v>
      </c>
      <c r="H10" s="184">
        <v>8055</v>
      </c>
      <c r="I10" s="1255"/>
      <c r="J10" s="1291"/>
    </row>
    <row r="11" spans="1:14" ht="12.75">
      <c r="A11" s="75">
        <v>9</v>
      </c>
      <c r="B11" s="258">
        <v>35002</v>
      </c>
      <c r="C11" s="20" t="s">
        <v>1911</v>
      </c>
      <c r="D11" s="20" t="s">
        <v>1194</v>
      </c>
      <c r="E11" s="158"/>
      <c r="F11" s="169" t="s">
        <v>3082</v>
      </c>
      <c r="G11" s="429">
        <v>40587</v>
      </c>
      <c r="H11" s="184">
        <v>8846</v>
      </c>
      <c r="I11" s="1255"/>
      <c r="J11" s="1291"/>
    </row>
    <row r="12" spans="1:14" ht="16.5" thickBot="1">
      <c r="A12" s="77"/>
      <c r="B12" s="7"/>
      <c r="C12" s="273"/>
      <c r="D12" s="273"/>
      <c r="E12" s="273"/>
      <c r="F12" s="273"/>
      <c r="G12" s="274" t="s">
        <v>1219</v>
      </c>
      <c r="H12" s="88">
        <f>SUM(H3:H11)</f>
        <v>95406</v>
      </c>
      <c r="I12" s="275"/>
      <c r="J12" s="276"/>
    </row>
    <row r="13" spans="1:14" ht="12.75"/>
    <row r="14" spans="1:14" ht="12.75"/>
    <row r="15" spans="1:14" ht="15.75">
      <c r="I15" s="783"/>
      <c r="J15" s="783"/>
    </row>
    <row r="16" spans="1:14" ht="16.5" thickBot="1">
      <c r="A16" s="1216" t="s">
        <v>1171</v>
      </c>
      <c r="B16" s="1216"/>
      <c r="C16" s="1216"/>
      <c r="D16" s="1216"/>
      <c r="E16" s="1216"/>
      <c r="F16" s="1216"/>
      <c r="G16" s="1216"/>
      <c r="H16" s="1216"/>
      <c r="I16" s="1216"/>
      <c r="J16" s="1216"/>
    </row>
    <row r="17" spans="1:11" ht="60">
      <c r="A17" s="60" t="s">
        <v>1172</v>
      </c>
      <c r="B17" s="61" t="s">
        <v>3193</v>
      </c>
      <c r="C17" s="62" t="s">
        <v>1173</v>
      </c>
      <c r="D17" s="62" t="s">
        <v>1174</v>
      </c>
      <c r="E17" s="62" t="s">
        <v>1175</v>
      </c>
      <c r="F17" s="62" t="s">
        <v>1176</v>
      </c>
      <c r="G17" s="61" t="s">
        <v>1177</v>
      </c>
      <c r="H17" s="61" t="s">
        <v>1178</v>
      </c>
      <c r="I17" s="61" t="s">
        <v>1179</v>
      </c>
      <c r="J17" s="63" t="s">
        <v>1180</v>
      </c>
    </row>
    <row r="18" spans="1:11" ht="15" customHeight="1">
      <c r="A18" s="75">
        <v>1</v>
      </c>
      <c r="B18" s="249"/>
      <c r="C18" s="18" t="s">
        <v>1911</v>
      </c>
      <c r="D18" s="18" t="s">
        <v>3137</v>
      </c>
      <c r="E18" s="157"/>
      <c r="F18" s="203"/>
      <c r="G18" s="414">
        <v>40587</v>
      </c>
      <c r="H18" s="306">
        <v>15750</v>
      </c>
      <c r="I18" s="1292">
        <v>172</v>
      </c>
      <c r="J18" s="1282">
        <v>57</v>
      </c>
    </row>
    <row r="19" spans="1:11" ht="15" customHeight="1">
      <c r="A19" s="76">
        <v>2</v>
      </c>
      <c r="B19" s="245">
        <v>35066</v>
      </c>
      <c r="C19" s="18" t="s">
        <v>1911</v>
      </c>
      <c r="D19" s="18" t="s">
        <v>3088</v>
      </c>
      <c r="E19" s="157"/>
      <c r="F19" s="168" t="s">
        <v>3083</v>
      </c>
      <c r="G19" s="414">
        <v>40587</v>
      </c>
      <c r="H19" s="306">
        <v>4380</v>
      </c>
      <c r="I19" s="1293"/>
      <c r="J19" s="1283"/>
    </row>
    <row r="20" spans="1:11" ht="15" customHeight="1">
      <c r="A20" s="75">
        <v>3</v>
      </c>
      <c r="B20" s="249">
        <v>35067</v>
      </c>
      <c r="C20" s="18" t="s">
        <v>1911</v>
      </c>
      <c r="D20" s="18" t="s">
        <v>3088</v>
      </c>
      <c r="E20" s="157"/>
      <c r="F20" s="168" t="s">
        <v>3084</v>
      </c>
      <c r="G20" s="414">
        <v>40587</v>
      </c>
      <c r="H20" s="306">
        <v>4940</v>
      </c>
      <c r="I20" s="1293"/>
      <c r="J20" s="1283"/>
    </row>
    <row r="21" spans="1:11" ht="15" customHeight="1">
      <c r="A21" s="76">
        <v>4</v>
      </c>
      <c r="B21" s="245">
        <v>133377</v>
      </c>
      <c r="C21" s="18" t="s">
        <v>1911</v>
      </c>
      <c r="D21" s="18" t="s">
        <v>3088</v>
      </c>
      <c r="E21" s="157"/>
      <c r="F21" s="168" t="s">
        <v>3085</v>
      </c>
      <c r="G21" s="414">
        <v>40587</v>
      </c>
      <c r="H21" s="306">
        <v>7230</v>
      </c>
      <c r="I21" s="1293"/>
      <c r="J21" s="1283"/>
    </row>
    <row r="22" spans="1:11" ht="15" customHeight="1">
      <c r="A22" s="75">
        <v>5</v>
      </c>
      <c r="B22" s="249">
        <v>107773</v>
      </c>
      <c r="C22" s="18" t="s">
        <v>1911</v>
      </c>
      <c r="D22" s="18" t="s">
        <v>3088</v>
      </c>
      <c r="E22" s="157"/>
      <c r="F22" s="168" t="s">
        <v>1488</v>
      </c>
      <c r="G22" s="414">
        <v>40587</v>
      </c>
      <c r="H22" s="306">
        <v>8160</v>
      </c>
      <c r="I22" s="1293"/>
      <c r="J22" s="1283"/>
    </row>
    <row r="23" spans="1:11" ht="15" customHeight="1">
      <c r="A23" s="76">
        <v>6</v>
      </c>
      <c r="B23" s="245">
        <v>35081</v>
      </c>
      <c r="C23" s="18" t="s">
        <v>1911</v>
      </c>
      <c r="D23" s="18" t="s">
        <v>3088</v>
      </c>
      <c r="E23" s="157"/>
      <c r="F23" s="168" t="s">
        <v>3086</v>
      </c>
      <c r="G23" s="414">
        <v>40587</v>
      </c>
      <c r="H23" s="306">
        <v>2220</v>
      </c>
      <c r="I23" s="1293"/>
      <c r="J23" s="1283"/>
    </row>
    <row r="24" spans="1:11" ht="12.75">
      <c r="A24" s="75">
        <v>7</v>
      </c>
      <c r="B24" s="245">
        <v>35089</v>
      </c>
      <c r="C24" s="18" t="s">
        <v>1911</v>
      </c>
      <c r="D24" s="18" t="s">
        <v>3088</v>
      </c>
      <c r="E24" s="157"/>
      <c r="F24" s="168" t="s">
        <v>3087</v>
      </c>
      <c r="G24" s="414">
        <v>40587</v>
      </c>
      <c r="H24" s="306">
        <v>9900</v>
      </c>
      <c r="I24" s="1294"/>
      <c r="J24" s="1284"/>
    </row>
    <row r="25" spans="1:11" ht="15" customHeight="1" thickBot="1">
      <c r="A25" s="77"/>
      <c r="B25" s="246"/>
      <c r="C25" s="273"/>
      <c r="D25" s="273"/>
      <c r="E25" s="273"/>
      <c r="F25" s="273"/>
      <c r="G25" s="274" t="s">
        <v>1219</v>
      </c>
      <c r="H25" s="88">
        <f>SUM(H18:H24)</f>
        <v>52580</v>
      </c>
      <c r="I25" s="275"/>
      <c r="J25" s="276"/>
    </row>
    <row r="28" spans="1:11" s="322" customFormat="1" ht="15" customHeight="1">
      <c r="A28"/>
      <c r="B28"/>
      <c r="C28"/>
      <c r="D28"/>
      <c r="E28"/>
      <c r="F28"/>
      <c r="G28"/>
      <c r="H28"/>
      <c r="K28" s="323"/>
    </row>
    <row r="29" spans="1:11" ht="15" customHeight="1">
      <c r="A29" s="1160" t="s">
        <v>3138</v>
      </c>
      <c r="B29" s="1160"/>
      <c r="C29" s="319">
        <f>L3</f>
        <v>2</v>
      </c>
      <c r="D29" s="322" t="s">
        <v>3109</v>
      </c>
      <c r="E29" s="319">
        <f>M3</f>
        <v>16</v>
      </c>
      <c r="F29" s="322" t="s">
        <v>3108</v>
      </c>
      <c r="G29" s="321">
        <f>N3</f>
        <v>147986</v>
      </c>
      <c r="H29" s="322" t="s">
        <v>261</v>
      </c>
    </row>
  </sheetData>
  <mergeCells count="17">
    <mergeCell ref="L7:N7"/>
    <mergeCell ref="L8:M9"/>
    <mergeCell ref="N8:N9"/>
    <mergeCell ref="L1:N1"/>
    <mergeCell ref="L3:L4"/>
    <mergeCell ref="M3:M4"/>
    <mergeCell ref="N3:N4"/>
    <mergeCell ref="L5:L6"/>
    <mergeCell ref="M5:M6"/>
    <mergeCell ref="N5:N6"/>
    <mergeCell ref="I3:I11"/>
    <mergeCell ref="J3:J11"/>
    <mergeCell ref="A16:J16"/>
    <mergeCell ref="A29:B29"/>
    <mergeCell ref="A1:J1"/>
    <mergeCell ref="I18:I24"/>
    <mergeCell ref="J18:J24"/>
  </mergeCells>
  <hyperlinks>
    <hyperlink ref="I3:I10" location="Sayfa2!A1" display="Sayfa2!A1"/>
    <hyperlink ref="J3:J10" location="Sayfa2!A1" display="Sayfa2!A1"/>
    <hyperlink ref="I18:I24" location="Sayfa2!A1" display="Sayfa2!A1"/>
    <hyperlink ref="J18:J24" location="Sayfa2!A1" display="Sayfa2!A1"/>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11"/>
  <sheetViews>
    <sheetView zoomScaleNormal="100" workbookViewId="0">
      <selection activeCell="N8" sqref="N8:N9"/>
    </sheetView>
  </sheetViews>
  <sheetFormatPr defaultRowHeight="15" customHeight="1"/>
  <cols>
    <col min="1" max="2" width="12" customWidth="1"/>
    <col min="4" max="4" width="13.85546875" bestFit="1" customWidth="1"/>
    <col min="6" max="6" width="22" bestFit="1" customWidth="1"/>
    <col min="7" max="7" width="10.85546875" bestFit="1" customWidth="1"/>
    <col min="8" max="8" width="12.5703125" bestFit="1" customWidth="1"/>
    <col min="11" max="11" width="13.42578125" customWidth="1"/>
    <col min="12" max="13" width="13.5703125" customWidth="1"/>
    <col min="14" max="14" width="19.42578125" customWidth="1"/>
  </cols>
  <sheetData>
    <row r="1" spans="1:14" ht="15" customHeight="1" thickBot="1">
      <c r="A1" s="1213" t="s">
        <v>1171</v>
      </c>
      <c r="B1" s="1213"/>
      <c r="C1" s="1213"/>
      <c r="D1" s="1213"/>
      <c r="E1" s="1213"/>
      <c r="F1" s="1213"/>
      <c r="G1" s="1213"/>
      <c r="H1" s="1213"/>
      <c r="I1" s="1213"/>
      <c r="J1" s="1213"/>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ht="15" customHeight="1">
      <c r="A3" s="70">
        <v>1</v>
      </c>
      <c r="B3" s="235">
        <v>5676</v>
      </c>
      <c r="C3" s="20" t="s">
        <v>1834</v>
      </c>
      <c r="D3" s="20" t="s">
        <v>1835</v>
      </c>
      <c r="E3" s="20"/>
      <c r="F3" s="20" t="s">
        <v>1836</v>
      </c>
      <c r="G3" s="414">
        <v>40248</v>
      </c>
      <c r="H3" s="121">
        <v>75344</v>
      </c>
      <c r="I3" s="1164">
        <v>214</v>
      </c>
      <c r="J3" s="1186">
        <v>69</v>
      </c>
      <c r="L3" s="1247">
        <f>SUM(A3)</f>
        <v>1</v>
      </c>
      <c r="M3" s="1247">
        <f>SUM(A4)</f>
        <v>2</v>
      </c>
      <c r="N3" s="1249">
        <f>SUM(H6)</f>
        <v>81063</v>
      </c>
    </row>
    <row r="4" spans="1:14" ht="15" customHeight="1" thickBot="1">
      <c r="A4" s="307">
        <v>2</v>
      </c>
      <c r="B4" s="340">
        <v>5682</v>
      </c>
      <c r="C4" s="212" t="s">
        <v>1834</v>
      </c>
      <c r="D4" s="212" t="s">
        <v>1835</v>
      </c>
      <c r="E4" s="212"/>
      <c r="F4" s="212" t="s">
        <v>1837</v>
      </c>
      <c r="G4" s="415">
        <v>40248</v>
      </c>
      <c r="H4" s="443">
        <v>5719</v>
      </c>
      <c r="I4" s="1164"/>
      <c r="J4" s="1186"/>
      <c r="L4" s="1248"/>
      <c r="M4" s="1248"/>
      <c r="N4" s="1250"/>
    </row>
    <row r="5" spans="1:14" ht="15" customHeight="1">
      <c r="A5" s="4"/>
      <c r="B5" s="4"/>
      <c r="C5" s="4"/>
      <c r="D5" s="4"/>
      <c r="E5" s="4"/>
      <c r="F5" s="4"/>
      <c r="G5" s="4"/>
      <c r="H5" s="4"/>
      <c r="I5" s="1164"/>
      <c r="J5" s="1186"/>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269"/>
      <c r="B6" s="270"/>
      <c r="C6" s="271"/>
      <c r="D6" s="271"/>
      <c r="E6" s="271"/>
      <c r="F6" s="271"/>
      <c r="G6" s="210" t="s">
        <v>1219</v>
      </c>
      <c r="H6" s="277">
        <f>SUM(H3:H4)</f>
        <v>81063</v>
      </c>
      <c r="I6" s="1214"/>
      <c r="J6" s="1245"/>
      <c r="L6" s="1169"/>
      <c r="M6" s="1169"/>
      <c r="N6" s="1169"/>
    </row>
    <row r="7" spans="1:14" ht="15" customHeight="1" thickBot="1">
      <c r="L7" s="1170" t="s">
        <v>265</v>
      </c>
      <c r="M7" s="1171"/>
      <c r="N7" s="1172"/>
    </row>
    <row r="8" spans="1:14" ht="15" customHeight="1">
      <c r="L8" s="1173" t="s">
        <v>266</v>
      </c>
      <c r="M8" s="1174"/>
      <c r="N8" s="1177">
        <v>59</v>
      </c>
    </row>
    <row r="9" spans="1:14" ht="15" customHeight="1" thickBot="1">
      <c r="L9" s="1175"/>
      <c r="M9" s="1176"/>
      <c r="N9" s="1178"/>
    </row>
    <row r="11" spans="1:14" s="322" customFormat="1" ht="15" customHeight="1">
      <c r="A11" s="1246" t="s">
        <v>3138</v>
      </c>
      <c r="B11" s="1246"/>
      <c r="C11" s="326">
        <f>L3</f>
        <v>1</v>
      </c>
      <c r="D11" s="327" t="s">
        <v>3109</v>
      </c>
      <c r="E11" s="326">
        <f>M3</f>
        <v>2</v>
      </c>
      <c r="F11" s="327" t="s">
        <v>3108</v>
      </c>
      <c r="G11" s="328">
        <f>N3</f>
        <v>81063</v>
      </c>
      <c r="H11" s="327" t="s">
        <v>261</v>
      </c>
    </row>
  </sheetData>
  <mergeCells count="14">
    <mergeCell ref="A1:J1"/>
    <mergeCell ref="I3:I6"/>
    <mergeCell ref="J3:J6"/>
    <mergeCell ref="L1:N1"/>
    <mergeCell ref="L3:L4"/>
    <mergeCell ref="N3:N4"/>
    <mergeCell ref="M3:M4"/>
    <mergeCell ref="A11:B11"/>
    <mergeCell ref="L5:L6"/>
    <mergeCell ref="M5:M6"/>
    <mergeCell ref="N5:N6"/>
    <mergeCell ref="L7:N7"/>
    <mergeCell ref="L8:M9"/>
    <mergeCell ref="N8:N9"/>
  </mergeCells>
  <phoneticPr fontId="5" type="noConversion"/>
  <hyperlinks>
    <hyperlink ref="I3:I6" location="Sayfa2!A1" display="Sayfa2!A1"/>
    <hyperlink ref="J3:J6" location="Sayfa2!A1" display="Sayfa2!A1"/>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O42"/>
  <sheetViews>
    <sheetView zoomScaleNormal="100" workbookViewId="0">
      <selection activeCell="O8" sqref="O8:O9"/>
    </sheetView>
  </sheetViews>
  <sheetFormatPr defaultRowHeight="15" customHeight="1"/>
  <cols>
    <col min="1" max="1" width="10.5703125" customWidth="1"/>
    <col min="3" max="3" width="13.85546875" bestFit="1" customWidth="1"/>
    <col min="5" max="5" width="22" bestFit="1" customWidth="1"/>
    <col min="6" max="6" width="11.5703125" bestFit="1" customWidth="1"/>
    <col min="8" max="8" width="15" customWidth="1"/>
    <col min="12" max="12" width="12.140625" customWidth="1"/>
    <col min="13" max="13" width="13.5703125" customWidth="1"/>
    <col min="14" max="14" width="24.7109375" customWidth="1"/>
    <col min="15" max="15" width="19.42578125" customWidth="1"/>
  </cols>
  <sheetData>
    <row r="1" spans="1:15" ht="15" customHeight="1" thickBot="1">
      <c r="A1" s="1213" t="s">
        <v>1171</v>
      </c>
      <c r="B1" s="1213"/>
      <c r="C1" s="1213"/>
      <c r="D1" s="1213"/>
      <c r="E1" s="1213"/>
      <c r="F1" s="1213"/>
      <c r="G1" s="1213"/>
      <c r="H1" s="1213"/>
      <c r="I1" s="1213"/>
      <c r="J1" s="1213"/>
      <c r="K1" s="207"/>
      <c r="M1" s="1170" t="s">
        <v>1250</v>
      </c>
      <c r="N1" s="1171"/>
      <c r="O1" s="1172"/>
    </row>
    <row r="2" spans="1:15" ht="60.75" thickBot="1">
      <c r="A2" s="49" t="s">
        <v>1172</v>
      </c>
      <c r="B2" s="51" t="s">
        <v>1173</v>
      </c>
      <c r="C2" s="51" t="s">
        <v>1174</v>
      </c>
      <c r="D2" s="51" t="s">
        <v>1175</v>
      </c>
      <c r="E2" s="51" t="s">
        <v>1176</v>
      </c>
      <c r="F2" s="50" t="s">
        <v>1177</v>
      </c>
      <c r="G2" s="50" t="s">
        <v>1463</v>
      </c>
      <c r="H2" s="50" t="s">
        <v>2979</v>
      </c>
      <c r="I2" s="50" t="s">
        <v>1179</v>
      </c>
      <c r="J2" s="50" t="s">
        <v>1180</v>
      </c>
      <c r="K2" s="52" t="s">
        <v>3141</v>
      </c>
      <c r="M2" s="118" t="s">
        <v>263</v>
      </c>
      <c r="N2" s="118" t="s">
        <v>264</v>
      </c>
      <c r="O2" s="117" t="s">
        <v>262</v>
      </c>
    </row>
    <row r="3" spans="1:15" ht="15" customHeight="1">
      <c r="A3" s="70">
        <v>1</v>
      </c>
      <c r="B3" s="20" t="s">
        <v>1838</v>
      </c>
      <c r="C3" s="20" t="s">
        <v>1194</v>
      </c>
      <c r="D3" s="20"/>
      <c r="E3" s="158" t="s">
        <v>8998</v>
      </c>
      <c r="F3" s="429">
        <v>43083</v>
      </c>
      <c r="G3" s="267"/>
      <c r="H3" s="211"/>
      <c r="I3" s="1200">
        <v>150</v>
      </c>
      <c r="J3" s="1200">
        <v>60</v>
      </c>
      <c r="K3" s="1301" t="s">
        <v>3148</v>
      </c>
      <c r="M3" s="1247">
        <f>SUM(A3+A32)</f>
        <v>2</v>
      </c>
      <c r="N3" s="1247">
        <f>SUM(A26+A36)</f>
        <v>29</v>
      </c>
      <c r="O3" s="1249">
        <f>SUM(G27+G37)</f>
        <v>66509</v>
      </c>
    </row>
    <row r="4" spans="1:15" ht="15" customHeight="1" thickBot="1">
      <c r="A4" s="71">
        <v>2</v>
      </c>
      <c r="B4" s="20" t="s">
        <v>1838</v>
      </c>
      <c r="C4" s="20" t="s">
        <v>1194</v>
      </c>
      <c r="D4" s="20"/>
      <c r="E4" s="158" t="s">
        <v>1839</v>
      </c>
      <c r="F4" s="429">
        <v>40248</v>
      </c>
      <c r="G4" s="267">
        <v>4757</v>
      </c>
      <c r="H4" s="211" t="s">
        <v>2995</v>
      </c>
      <c r="I4" s="1200"/>
      <c r="J4" s="1200"/>
      <c r="K4" s="1302"/>
      <c r="M4" s="1248"/>
      <c r="N4" s="1248"/>
      <c r="O4" s="1248"/>
    </row>
    <row r="5" spans="1:15" ht="15" customHeight="1">
      <c r="A5" s="70">
        <v>3</v>
      </c>
      <c r="B5" s="20" t="s">
        <v>1838</v>
      </c>
      <c r="C5" s="20" t="s">
        <v>1194</v>
      </c>
      <c r="D5" s="20"/>
      <c r="E5" s="158" t="s">
        <v>2972</v>
      </c>
      <c r="F5" s="414">
        <v>40456</v>
      </c>
      <c r="G5" s="267"/>
      <c r="H5" s="211" t="s">
        <v>2995</v>
      </c>
      <c r="I5" s="1200"/>
      <c r="J5" s="1200"/>
      <c r="K5" s="1302"/>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A6" s="71">
        <v>4</v>
      </c>
      <c r="B6" s="20" t="s">
        <v>1838</v>
      </c>
      <c r="C6" s="20" t="s">
        <v>1194</v>
      </c>
      <c r="D6" s="20"/>
      <c r="E6" s="158" t="s">
        <v>1840</v>
      </c>
      <c r="F6" s="414">
        <v>40248</v>
      </c>
      <c r="G6" s="267">
        <v>12796</v>
      </c>
      <c r="H6" s="211" t="s">
        <v>2995</v>
      </c>
      <c r="I6" s="1200"/>
      <c r="J6" s="1200"/>
      <c r="K6" s="1302"/>
      <c r="M6" s="1169"/>
      <c r="N6" s="1169"/>
      <c r="O6" s="1169"/>
    </row>
    <row r="7" spans="1:15" ht="15" customHeight="1" thickBot="1">
      <c r="A7" s="70">
        <v>5</v>
      </c>
      <c r="B7" s="20" t="s">
        <v>1838</v>
      </c>
      <c r="C7" s="20" t="s">
        <v>1194</v>
      </c>
      <c r="D7" s="20"/>
      <c r="E7" s="158" t="s">
        <v>1841</v>
      </c>
      <c r="F7" s="414">
        <v>40248</v>
      </c>
      <c r="G7" s="267">
        <v>8830</v>
      </c>
      <c r="H7" s="211" t="s">
        <v>2995</v>
      </c>
      <c r="I7" s="1200"/>
      <c r="J7" s="1200"/>
      <c r="K7" s="1302"/>
      <c r="M7" s="1170" t="s">
        <v>265</v>
      </c>
      <c r="N7" s="1171"/>
      <c r="O7" s="1172"/>
    </row>
    <row r="8" spans="1:15" ht="15" customHeight="1">
      <c r="A8" s="70">
        <v>6</v>
      </c>
      <c r="B8" s="20" t="s">
        <v>1838</v>
      </c>
      <c r="C8" s="20" t="s">
        <v>1194</v>
      </c>
      <c r="D8" s="20"/>
      <c r="E8" s="158" t="s">
        <v>1842</v>
      </c>
      <c r="F8" s="416">
        <v>40248</v>
      </c>
      <c r="G8" s="267">
        <v>7301</v>
      </c>
      <c r="H8" s="211" t="s">
        <v>2995</v>
      </c>
      <c r="I8" s="1200"/>
      <c r="J8" s="1200"/>
      <c r="K8" s="1302"/>
      <c r="M8" s="1173" t="s">
        <v>266</v>
      </c>
      <c r="N8" s="1174"/>
      <c r="O8" s="1177">
        <v>59</v>
      </c>
    </row>
    <row r="9" spans="1:15" ht="15" customHeight="1" thickBot="1">
      <c r="A9" s="71">
        <v>7</v>
      </c>
      <c r="B9" s="20" t="s">
        <v>1838</v>
      </c>
      <c r="C9" s="20" t="s">
        <v>1194</v>
      </c>
      <c r="D9" s="20"/>
      <c r="E9" s="158" t="s">
        <v>3147</v>
      </c>
      <c r="F9" s="429">
        <v>40659</v>
      </c>
      <c r="G9" s="267"/>
      <c r="H9" s="211"/>
      <c r="I9" s="1200"/>
      <c r="J9" s="1200"/>
      <c r="K9" s="1302"/>
      <c r="M9" s="1175"/>
      <c r="N9" s="1176"/>
      <c r="O9" s="1178"/>
    </row>
    <row r="10" spans="1:15" ht="15" customHeight="1">
      <c r="A10" s="70">
        <v>8</v>
      </c>
      <c r="B10" s="20" t="s">
        <v>1838</v>
      </c>
      <c r="C10" s="20" t="s">
        <v>1194</v>
      </c>
      <c r="D10" s="20"/>
      <c r="E10" s="158" t="s">
        <v>1565</v>
      </c>
      <c r="F10" s="444">
        <v>40248</v>
      </c>
      <c r="G10" s="267">
        <v>7615</v>
      </c>
      <c r="H10" s="211" t="s">
        <v>2995</v>
      </c>
      <c r="I10" s="1200"/>
      <c r="J10" s="1200"/>
      <c r="K10" s="1302"/>
    </row>
    <row r="11" spans="1:15" ht="15" customHeight="1">
      <c r="A11" s="71">
        <v>9</v>
      </c>
      <c r="B11" s="20" t="s">
        <v>1838</v>
      </c>
      <c r="C11" s="20" t="s">
        <v>1194</v>
      </c>
      <c r="D11" s="20"/>
      <c r="E11" s="158" t="s">
        <v>1843</v>
      </c>
      <c r="F11" s="429">
        <v>40248</v>
      </c>
      <c r="G11" s="267">
        <v>11551</v>
      </c>
      <c r="H11" s="211" t="s">
        <v>2995</v>
      </c>
      <c r="I11" s="1200"/>
      <c r="J11" s="1200"/>
      <c r="K11" s="1302"/>
    </row>
    <row r="12" spans="1:15" ht="15" customHeight="1">
      <c r="A12" s="70">
        <v>10</v>
      </c>
      <c r="B12" s="20" t="s">
        <v>1838</v>
      </c>
      <c r="C12" s="20" t="s">
        <v>1194</v>
      </c>
      <c r="D12" s="20"/>
      <c r="E12" s="158" t="s">
        <v>3040</v>
      </c>
      <c r="F12" s="429">
        <v>40541</v>
      </c>
      <c r="G12" s="267"/>
      <c r="H12" s="211"/>
      <c r="I12" s="1200"/>
      <c r="J12" s="1200"/>
      <c r="K12" s="1302"/>
    </row>
    <row r="13" spans="1:15" ht="15" customHeight="1">
      <c r="A13" s="71">
        <v>11</v>
      </c>
      <c r="B13" s="20" t="s">
        <v>1838</v>
      </c>
      <c r="C13" s="20" t="s">
        <v>1194</v>
      </c>
      <c r="D13" s="20"/>
      <c r="E13" s="158" t="s">
        <v>2973</v>
      </c>
      <c r="F13" s="429">
        <v>40456</v>
      </c>
      <c r="G13" s="267"/>
      <c r="H13" s="211" t="s">
        <v>2995</v>
      </c>
      <c r="I13" s="1200"/>
      <c r="J13" s="1200"/>
      <c r="K13" s="1302"/>
    </row>
    <row r="14" spans="1:15" ht="15" customHeight="1">
      <c r="A14" s="70">
        <v>12</v>
      </c>
      <c r="B14" s="20" t="s">
        <v>1838</v>
      </c>
      <c r="C14" s="20" t="s">
        <v>1194</v>
      </c>
      <c r="D14" s="20"/>
      <c r="E14" s="158" t="s">
        <v>8999</v>
      </c>
      <c r="F14" s="429">
        <v>43083</v>
      </c>
      <c r="G14" s="267"/>
      <c r="H14" s="211"/>
      <c r="I14" s="1200"/>
      <c r="J14" s="1200"/>
      <c r="K14" s="1302"/>
    </row>
    <row r="15" spans="1:15" ht="15" customHeight="1">
      <c r="A15" s="71">
        <v>13</v>
      </c>
      <c r="B15" s="20" t="s">
        <v>1838</v>
      </c>
      <c r="C15" s="20" t="s">
        <v>1194</v>
      </c>
      <c r="D15" s="20"/>
      <c r="E15" s="158" t="s">
        <v>1386</v>
      </c>
      <c r="F15" s="429">
        <v>40248</v>
      </c>
      <c r="G15" s="267"/>
      <c r="H15" s="211" t="s">
        <v>2995</v>
      </c>
      <c r="I15" s="1200"/>
      <c r="J15" s="1200"/>
      <c r="K15" s="1302"/>
    </row>
    <row r="16" spans="1:15" ht="15" customHeight="1">
      <c r="A16" s="70">
        <v>14</v>
      </c>
      <c r="B16" s="20" t="s">
        <v>1838</v>
      </c>
      <c r="C16" s="20" t="s">
        <v>1194</v>
      </c>
      <c r="D16" s="20"/>
      <c r="E16" s="158" t="s">
        <v>9000</v>
      </c>
      <c r="F16" s="429">
        <v>43083</v>
      </c>
      <c r="G16" s="267"/>
      <c r="H16" s="211"/>
      <c r="I16" s="1200"/>
      <c r="J16" s="1200"/>
      <c r="K16" s="1302"/>
    </row>
    <row r="17" spans="1:11" ht="15" customHeight="1">
      <c r="A17" s="71">
        <v>15</v>
      </c>
      <c r="B17" s="20" t="s">
        <v>1838</v>
      </c>
      <c r="C17" s="20" t="s">
        <v>1194</v>
      </c>
      <c r="D17" s="20"/>
      <c r="E17" s="158" t="s">
        <v>2974</v>
      </c>
      <c r="F17" s="429">
        <v>40456</v>
      </c>
      <c r="G17" s="267"/>
      <c r="H17" s="211" t="s">
        <v>2995</v>
      </c>
      <c r="I17" s="1200"/>
      <c r="J17" s="1200"/>
      <c r="K17" s="1302"/>
    </row>
    <row r="18" spans="1:11" ht="15" customHeight="1">
      <c r="A18" s="70">
        <v>16</v>
      </c>
      <c r="B18" s="20" t="s">
        <v>1838</v>
      </c>
      <c r="C18" s="20" t="s">
        <v>1194</v>
      </c>
      <c r="D18" s="20"/>
      <c r="E18" s="158" t="s">
        <v>3041</v>
      </c>
      <c r="F18" s="429">
        <v>40541</v>
      </c>
      <c r="G18" s="267"/>
      <c r="H18" s="211"/>
      <c r="I18" s="1200"/>
      <c r="J18" s="1200"/>
      <c r="K18" s="1302"/>
    </row>
    <row r="19" spans="1:11" ht="15" customHeight="1">
      <c r="A19" s="71">
        <v>17</v>
      </c>
      <c r="B19" s="20" t="s">
        <v>1838</v>
      </c>
      <c r="C19" s="20" t="s">
        <v>1194</v>
      </c>
      <c r="D19" s="20"/>
      <c r="E19" s="158" t="s">
        <v>1844</v>
      </c>
      <c r="F19" s="429">
        <v>40248</v>
      </c>
      <c r="G19" s="267">
        <v>6028</v>
      </c>
      <c r="H19" s="211" t="s">
        <v>2995</v>
      </c>
      <c r="I19" s="1200"/>
      <c r="J19" s="1200"/>
      <c r="K19" s="1302"/>
    </row>
    <row r="20" spans="1:11" ht="15" customHeight="1">
      <c r="A20" s="70">
        <v>18</v>
      </c>
      <c r="B20" s="20" t="s">
        <v>1838</v>
      </c>
      <c r="C20" s="20" t="s">
        <v>1194</v>
      </c>
      <c r="D20" s="20"/>
      <c r="E20" s="158" t="s">
        <v>9001</v>
      </c>
      <c r="F20" s="429">
        <v>43083</v>
      </c>
      <c r="G20" s="267"/>
      <c r="H20" s="211"/>
      <c r="I20" s="1200"/>
      <c r="J20" s="1200"/>
      <c r="K20" s="1302"/>
    </row>
    <row r="21" spans="1:11" ht="15" customHeight="1">
      <c r="A21" s="71">
        <v>19</v>
      </c>
      <c r="B21" s="20" t="s">
        <v>1838</v>
      </c>
      <c r="C21" s="20" t="s">
        <v>1194</v>
      </c>
      <c r="D21" s="20"/>
      <c r="E21" s="158" t="s">
        <v>2975</v>
      </c>
      <c r="F21" s="429">
        <v>40456</v>
      </c>
      <c r="G21" s="267"/>
      <c r="H21" s="211" t="s">
        <v>2995</v>
      </c>
      <c r="I21" s="1200"/>
      <c r="J21" s="1200"/>
      <c r="K21" s="1302"/>
    </row>
    <row r="22" spans="1:11" ht="15" customHeight="1">
      <c r="A22" s="70">
        <v>20</v>
      </c>
      <c r="B22" s="20" t="s">
        <v>1838</v>
      </c>
      <c r="C22" s="20" t="s">
        <v>1194</v>
      </c>
      <c r="D22" s="20"/>
      <c r="E22" s="158" t="s">
        <v>9002</v>
      </c>
      <c r="F22" s="429">
        <v>43083</v>
      </c>
      <c r="G22" s="267"/>
      <c r="H22" s="211"/>
      <c r="I22" s="1200"/>
      <c r="J22" s="1200"/>
      <c r="K22" s="1302"/>
    </row>
    <row r="23" spans="1:11" ht="15" customHeight="1">
      <c r="A23" s="71">
        <v>21</v>
      </c>
      <c r="B23" s="20" t="s">
        <v>1838</v>
      </c>
      <c r="C23" s="20" t="s">
        <v>1194</v>
      </c>
      <c r="D23" s="20"/>
      <c r="E23" s="158" t="s">
        <v>1845</v>
      </c>
      <c r="F23" s="429">
        <v>40248</v>
      </c>
      <c r="G23" s="267">
        <v>4050</v>
      </c>
      <c r="H23" s="211" t="s">
        <v>2995</v>
      </c>
      <c r="I23" s="1200"/>
      <c r="J23" s="1200"/>
      <c r="K23" s="1302"/>
    </row>
    <row r="24" spans="1:11" ht="15" customHeight="1">
      <c r="A24" s="70">
        <v>22</v>
      </c>
      <c r="B24" s="20" t="s">
        <v>1838</v>
      </c>
      <c r="C24" s="20" t="s">
        <v>1194</v>
      </c>
      <c r="D24" s="20"/>
      <c r="E24" s="158" t="s">
        <v>9003</v>
      </c>
      <c r="F24" s="429">
        <v>43083</v>
      </c>
      <c r="G24" s="267"/>
      <c r="H24" s="211"/>
      <c r="I24" s="1200"/>
      <c r="J24" s="1200"/>
      <c r="K24" s="1302"/>
    </row>
    <row r="25" spans="1:11" ht="15" customHeight="1">
      <c r="A25" s="71">
        <v>23</v>
      </c>
      <c r="B25" s="20" t="s">
        <v>1838</v>
      </c>
      <c r="C25" s="20" t="s">
        <v>1194</v>
      </c>
      <c r="D25" s="20"/>
      <c r="E25" s="158" t="s">
        <v>1207</v>
      </c>
      <c r="F25" s="429">
        <v>40248</v>
      </c>
      <c r="G25" s="267">
        <v>3581</v>
      </c>
      <c r="H25" s="211" t="s">
        <v>2995</v>
      </c>
      <c r="I25" s="1200"/>
      <c r="J25" s="1200"/>
      <c r="K25" s="1302"/>
    </row>
    <row r="26" spans="1:11" ht="15" customHeight="1">
      <c r="A26" s="70">
        <v>24</v>
      </c>
      <c r="B26" s="20" t="s">
        <v>1838</v>
      </c>
      <c r="C26" s="20" t="s">
        <v>1194</v>
      </c>
      <c r="D26" s="20"/>
      <c r="E26" s="158" t="s">
        <v>9004</v>
      </c>
      <c r="F26" s="429">
        <v>43083</v>
      </c>
      <c r="G26" s="267"/>
      <c r="H26" s="211"/>
      <c r="I26" s="1200"/>
      <c r="J26" s="1200"/>
      <c r="K26" s="1303"/>
    </row>
    <row r="27" spans="1:11" ht="15" customHeight="1" thickBot="1">
      <c r="A27" s="269"/>
      <c r="B27" s="271"/>
      <c r="C27" s="271"/>
      <c r="D27" s="271"/>
      <c r="E27" s="271"/>
      <c r="F27" s="210" t="s">
        <v>1219</v>
      </c>
      <c r="G27" s="87">
        <f>SUM(G3:G26)</f>
        <v>66509</v>
      </c>
      <c r="H27" s="87"/>
      <c r="I27" s="278"/>
      <c r="J27" s="278"/>
      <c r="K27" s="279"/>
    </row>
    <row r="28" spans="1:11" ht="15" customHeight="1">
      <c r="A28" s="346"/>
      <c r="B28" s="346"/>
      <c r="C28" s="346"/>
      <c r="D28" s="346"/>
      <c r="E28" s="346"/>
      <c r="F28" s="347"/>
      <c r="G28" s="99"/>
      <c r="H28" s="99"/>
      <c r="I28" s="790"/>
      <c r="J28" s="790"/>
      <c r="K28" s="790"/>
    </row>
    <row r="29" spans="1:11" ht="15" customHeight="1">
      <c r="A29" s="346"/>
      <c r="B29" s="346"/>
      <c r="C29" s="346"/>
      <c r="D29" s="346"/>
      <c r="E29" s="346"/>
      <c r="F29" s="347"/>
      <c r="G29" s="99"/>
      <c r="H29" s="99"/>
      <c r="I29" s="790"/>
      <c r="J29" s="790"/>
      <c r="K29" s="790"/>
    </row>
    <row r="30" spans="1:11" ht="15" customHeight="1" thickBot="1">
      <c r="A30" s="1213" t="s">
        <v>1171</v>
      </c>
      <c r="B30" s="1213"/>
      <c r="C30" s="1213"/>
      <c r="D30" s="1213"/>
      <c r="E30" s="1213"/>
      <c r="F30" s="1213"/>
      <c r="G30" s="1213"/>
      <c r="H30" s="1213"/>
      <c r="I30" s="1213"/>
      <c r="J30" s="1213"/>
      <c r="K30" s="982"/>
    </row>
    <row r="31" spans="1:11" ht="60">
      <c r="A31" s="49" t="s">
        <v>1172</v>
      </c>
      <c r="B31" s="51" t="s">
        <v>1173</v>
      </c>
      <c r="C31" s="51" t="s">
        <v>1174</v>
      </c>
      <c r="D31" s="51" t="s">
        <v>1175</v>
      </c>
      <c r="E31" s="51" t="s">
        <v>1176</v>
      </c>
      <c r="F31" s="50" t="s">
        <v>1177</v>
      </c>
      <c r="G31" s="50" t="s">
        <v>1463</v>
      </c>
      <c r="H31" s="50" t="s">
        <v>2979</v>
      </c>
      <c r="I31" s="50" t="s">
        <v>1179</v>
      </c>
      <c r="J31" s="50" t="s">
        <v>1180</v>
      </c>
      <c r="K31" s="52" t="s">
        <v>3141</v>
      </c>
    </row>
    <row r="32" spans="1:11" ht="15" customHeight="1">
      <c r="A32" s="71">
        <v>1</v>
      </c>
      <c r="B32" s="20" t="s">
        <v>1838</v>
      </c>
      <c r="C32" s="20" t="s">
        <v>8993</v>
      </c>
      <c r="D32" s="20"/>
      <c r="E32" s="21" t="s">
        <v>8994</v>
      </c>
      <c r="F32" s="414">
        <v>43083</v>
      </c>
      <c r="G32" s="267"/>
      <c r="H32" s="211"/>
      <c r="I32" s="1298">
        <v>200</v>
      </c>
      <c r="J32" s="1298">
        <v>100</v>
      </c>
      <c r="K32" s="1295"/>
    </row>
    <row r="33" spans="1:13" ht="15" customHeight="1">
      <c r="A33" s="70">
        <v>2</v>
      </c>
      <c r="B33" s="20" t="s">
        <v>1838</v>
      </c>
      <c r="C33" s="20" t="s">
        <v>8993</v>
      </c>
      <c r="D33" s="20"/>
      <c r="E33" s="21" t="s">
        <v>8995</v>
      </c>
      <c r="F33" s="414">
        <v>43083</v>
      </c>
      <c r="G33" s="267"/>
      <c r="H33" s="211"/>
      <c r="I33" s="1299"/>
      <c r="J33" s="1299"/>
      <c r="K33" s="1296"/>
    </row>
    <row r="34" spans="1:13" ht="15" customHeight="1">
      <c r="A34" s="71">
        <v>3</v>
      </c>
      <c r="B34" s="20" t="s">
        <v>1838</v>
      </c>
      <c r="C34" s="20" t="s">
        <v>8993</v>
      </c>
      <c r="D34" s="20"/>
      <c r="E34" s="21" t="s">
        <v>8996</v>
      </c>
      <c r="F34" s="414">
        <v>43083</v>
      </c>
      <c r="G34" s="267"/>
      <c r="H34" s="211"/>
      <c r="I34" s="1299"/>
      <c r="J34" s="1299"/>
      <c r="K34" s="1296"/>
    </row>
    <row r="35" spans="1:13" ht="15" customHeight="1">
      <c r="A35" s="71">
        <v>4</v>
      </c>
      <c r="B35" s="20" t="s">
        <v>1838</v>
      </c>
      <c r="C35" s="20" t="s">
        <v>8993</v>
      </c>
      <c r="D35" s="20"/>
      <c r="E35" s="21" t="s">
        <v>8997</v>
      </c>
      <c r="F35" s="414">
        <v>43083</v>
      </c>
      <c r="G35" s="267"/>
      <c r="H35" s="211"/>
      <c r="I35" s="1299"/>
      <c r="J35" s="1299"/>
      <c r="K35" s="1296"/>
    </row>
    <row r="36" spans="1:13" ht="15" customHeight="1">
      <c r="A36" s="70">
        <v>5</v>
      </c>
      <c r="B36" s="20" t="s">
        <v>1838</v>
      </c>
      <c r="C36" s="20" t="s">
        <v>8993</v>
      </c>
      <c r="D36" s="20"/>
      <c r="E36" s="21" t="s">
        <v>8933</v>
      </c>
      <c r="F36" s="414">
        <v>43083</v>
      </c>
      <c r="G36" s="267"/>
      <c r="H36" s="211"/>
      <c r="I36" s="1300"/>
      <c r="J36" s="1300"/>
      <c r="K36" s="1297"/>
    </row>
    <row r="37" spans="1:13" ht="15" customHeight="1" thickBot="1">
      <c r="A37" s="269"/>
      <c r="B37" s="271"/>
      <c r="C37" s="271"/>
      <c r="D37" s="271"/>
      <c r="E37" s="1017"/>
      <c r="F37" s="210" t="s">
        <v>1219</v>
      </c>
      <c r="G37" s="87">
        <f>SUM(G32:G36)</f>
        <v>0</v>
      </c>
      <c r="H37" s="87"/>
      <c r="I37" s="278"/>
      <c r="J37" s="278"/>
      <c r="K37" s="279"/>
    </row>
    <row r="38" spans="1:13" ht="15" customHeight="1">
      <c r="A38" s="346"/>
      <c r="B38" s="346"/>
      <c r="C38" s="346"/>
      <c r="D38" s="346"/>
      <c r="E38" s="346"/>
      <c r="F38" s="347"/>
      <c r="G38" s="99"/>
      <c r="H38" s="99"/>
      <c r="I38" s="790"/>
      <c r="J38" s="790"/>
      <c r="K38" s="790"/>
    </row>
    <row r="42" spans="1:13" s="322" customFormat="1" ht="15" customHeight="1">
      <c r="B42" s="1160" t="s">
        <v>3138</v>
      </c>
      <c r="C42" s="1160"/>
      <c r="D42" s="319">
        <f>M3</f>
        <v>2</v>
      </c>
      <c r="E42" s="324" t="s">
        <v>3109</v>
      </c>
      <c r="F42" s="319">
        <f>N3</f>
        <v>29</v>
      </c>
      <c r="G42" s="1160" t="s">
        <v>3108</v>
      </c>
      <c r="H42" s="1160"/>
      <c r="I42" s="321">
        <f>O3</f>
        <v>66509</v>
      </c>
      <c r="J42" s="324" t="s">
        <v>261</v>
      </c>
      <c r="L42" s="323"/>
      <c r="M42" s="323"/>
    </row>
  </sheetData>
  <sortState ref="E3:H26">
    <sortCondition ref="E3:E26"/>
    <sortCondition ref="F3:F26"/>
    <sortCondition ref="H3:H26"/>
    <sortCondition ref="G3:G26"/>
  </sortState>
  <mergeCells count="20">
    <mergeCell ref="A1:J1"/>
    <mergeCell ref="M1:O1"/>
    <mergeCell ref="M3:M4"/>
    <mergeCell ref="N3:N4"/>
    <mergeCell ref="O3:O4"/>
    <mergeCell ref="I3:I26"/>
    <mergeCell ref="J3:J26"/>
    <mergeCell ref="K3:K26"/>
    <mergeCell ref="M8:N9"/>
    <mergeCell ref="O8:O9"/>
    <mergeCell ref="M7:O7"/>
    <mergeCell ref="M5:M6"/>
    <mergeCell ref="N5:N6"/>
    <mergeCell ref="O5:O6"/>
    <mergeCell ref="K32:K36"/>
    <mergeCell ref="A30:J30"/>
    <mergeCell ref="B42:C42"/>
    <mergeCell ref="G42:H42"/>
    <mergeCell ref="I32:I36"/>
    <mergeCell ref="J32:J36"/>
  </mergeCells>
  <phoneticPr fontId="5" type="noConversion"/>
  <hyperlinks>
    <hyperlink ref="I3:I26" location="Sayfa2!A1" display="Sayfa2!A1"/>
    <hyperlink ref="J3:J26" location="Sayfa2!A1" display="Sayfa2!A1"/>
    <hyperlink ref="K3:K26" location="Sayfa2!A1" display="Sayfa2!A1"/>
  </hyperlinks>
  <pageMargins left="0.75" right="0.75" top="1" bottom="1" header="0.5" footer="0.5"/>
  <headerFooter alignWithMargins="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69"/>
  <sheetViews>
    <sheetView zoomScaleNormal="100" workbookViewId="0">
      <selection activeCell="N8" sqref="N8:N9"/>
    </sheetView>
  </sheetViews>
  <sheetFormatPr defaultRowHeight="15" customHeight="1"/>
  <cols>
    <col min="1" max="2" width="10.5703125" customWidth="1"/>
    <col min="4" max="4" width="13.85546875" bestFit="1" customWidth="1"/>
    <col min="6" max="6" width="22" bestFit="1" customWidth="1"/>
    <col min="7" max="7" width="11.5703125" customWidth="1"/>
    <col min="8" max="8" width="11.85546875" customWidth="1"/>
    <col min="11" max="11" width="12.140625" customWidth="1"/>
    <col min="12" max="12" width="27.28515625" customWidth="1"/>
    <col min="13" max="13" width="25.5703125" customWidth="1"/>
    <col min="14" max="14" width="39.42578125" customWidth="1"/>
  </cols>
  <sheetData>
    <row r="1" spans="1:14" ht="16.5" thickBot="1">
      <c r="A1" s="1213" t="s">
        <v>1171</v>
      </c>
      <c r="B1" s="1213"/>
      <c r="C1" s="1213"/>
      <c r="D1" s="1213"/>
      <c r="E1" s="1213"/>
      <c r="F1" s="1213"/>
      <c r="G1" s="1213"/>
      <c r="H1" s="1213"/>
      <c r="I1" s="1213"/>
      <c r="J1" s="1213"/>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ht="15" customHeight="1">
      <c r="A3" s="70">
        <v>1</v>
      </c>
      <c r="B3" s="700"/>
      <c r="C3" s="20" t="s">
        <v>5258</v>
      </c>
      <c r="D3" s="20" t="s">
        <v>5259</v>
      </c>
      <c r="E3" s="20"/>
      <c r="F3" s="20" t="s">
        <v>5260</v>
      </c>
      <c r="G3" s="429">
        <v>41469</v>
      </c>
      <c r="H3" s="267">
        <v>22933</v>
      </c>
      <c r="I3" s="1200">
        <v>80</v>
      </c>
      <c r="J3" s="1201">
        <v>40</v>
      </c>
      <c r="L3" s="1247">
        <f>SUM(A3+A19+A30+A46+A61)</f>
        <v>5</v>
      </c>
      <c r="M3" s="1247">
        <f>SUM(A12+A23+A39+A54+A63)</f>
        <v>36</v>
      </c>
      <c r="N3" s="1249">
        <f>SUM(H13+H24+H40+H55+H64)</f>
        <v>795172</v>
      </c>
    </row>
    <row r="4" spans="1:14" ht="15" customHeight="1" thickBot="1">
      <c r="A4" s="71">
        <v>2</v>
      </c>
      <c r="B4" s="237"/>
      <c r="C4" s="20" t="s">
        <v>5258</v>
      </c>
      <c r="D4" s="20" t="s">
        <v>5259</v>
      </c>
      <c r="E4" s="20"/>
      <c r="F4" s="20" t="s">
        <v>5261</v>
      </c>
      <c r="G4" s="414">
        <v>41469</v>
      </c>
      <c r="H4" s="267">
        <v>34596</v>
      </c>
      <c r="I4" s="1200"/>
      <c r="J4" s="1201"/>
      <c r="L4" s="1248"/>
      <c r="M4" s="1248"/>
      <c r="N4" s="1250"/>
    </row>
    <row r="5" spans="1:14" ht="15" customHeight="1">
      <c r="A5" s="70">
        <v>3</v>
      </c>
      <c r="B5" s="235"/>
      <c r="C5" s="20" t="s">
        <v>5258</v>
      </c>
      <c r="D5" s="20" t="s">
        <v>5259</v>
      </c>
      <c r="E5" s="20"/>
      <c r="F5" s="20" t="s">
        <v>5262</v>
      </c>
      <c r="G5" s="414">
        <v>41469</v>
      </c>
      <c r="H5" s="267">
        <v>105170</v>
      </c>
      <c r="I5" s="1200"/>
      <c r="J5" s="1201"/>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71">
        <v>4</v>
      </c>
      <c r="B6" s="237"/>
      <c r="C6" s="20" t="s">
        <v>5258</v>
      </c>
      <c r="D6" s="20" t="s">
        <v>5259</v>
      </c>
      <c r="E6" s="20"/>
      <c r="F6" s="20" t="s">
        <v>5263</v>
      </c>
      <c r="G6" s="414">
        <v>41469</v>
      </c>
      <c r="H6" s="267">
        <v>19789</v>
      </c>
      <c r="I6" s="1200"/>
      <c r="J6" s="1201"/>
      <c r="L6" s="1169"/>
      <c r="M6" s="1169"/>
      <c r="N6" s="1169"/>
    </row>
    <row r="7" spans="1:14" ht="15" customHeight="1" thickBot="1">
      <c r="A7" s="70">
        <v>5</v>
      </c>
      <c r="B7" s="235"/>
      <c r="C7" s="20" t="s">
        <v>5258</v>
      </c>
      <c r="D7" s="20" t="s">
        <v>5259</v>
      </c>
      <c r="E7" s="20"/>
      <c r="F7" s="20" t="s">
        <v>5269</v>
      </c>
      <c r="G7" s="414">
        <v>41469</v>
      </c>
      <c r="H7" s="267">
        <v>56504</v>
      </c>
      <c r="I7" s="1200"/>
      <c r="J7" s="1201"/>
      <c r="L7" s="1170" t="s">
        <v>265</v>
      </c>
      <c r="M7" s="1171"/>
      <c r="N7" s="1172"/>
    </row>
    <row r="8" spans="1:14" ht="15" customHeight="1">
      <c r="A8" s="71">
        <v>6</v>
      </c>
      <c r="B8" s="235"/>
      <c r="C8" s="20" t="s">
        <v>5258</v>
      </c>
      <c r="D8" s="20" t="s">
        <v>5259</v>
      </c>
      <c r="E8" s="20"/>
      <c r="F8" s="20" t="s">
        <v>5264</v>
      </c>
      <c r="G8" s="429">
        <v>41469</v>
      </c>
      <c r="H8" s="267">
        <v>29729</v>
      </c>
      <c r="I8" s="1200"/>
      <c r="J8" s="1201"/>
      <c r="L8" s="1173" t="s">
        <v>266</v>
      </c>
      <c r="M8" s="1174"/>
      <c r="N8" s="1177">
        <v>59</v>
      </c>
    </row>
    <row r="9" spans="1:14" ht="15" customHeight="1" thickBot="1">
      <c r="A9" s="70">
        <v>7</v>
      </c>
      <c r="B9" s="235"/>
      <c r="C9" s="20" t="s">
        <v>5258</v>
      </c>
      <c r="D9" s="20" t="s">
        <v>5259</v>
      </c>
      <c r="E9" s="20"/>
      <c r="F9" s="20" t="s">
        <v>5265</v>
      </c>
      <c r="G9" s="429">
        <v>41469</v>
      </c>
      <c r="H9" s="267">
        <v>95694</v>
      </c>
      <c r="I9" s="1200"/>
      <c r="J9" s="1201"/>
      <c r="L9" s="1175"/>
      <c r="M9" s="1176"/>
      <c r="N9" s="1178"/>
    </row>
    <row r="10" spans="1:14" ht="15" customHeight="1">
      <c r="A10" s="71">
        <v>8</v>
      </c>
      <c r="B10" s="237"/>
      <c r="C10" s="20" t="s">
        <v>5258</v>
      </c>
      <c r="D10" s="20" t="s">
        <v>5259</v>
      </c>
      <c r="E10" s="20"/>
      <c r="F10" s="20" t="s">
        <v>5266</v>
      </c>
      <c r="G10" s="429">
        <v>41469</v>
      </c>
      <c r="H10" s="267">
        <v>19294</v>
      </c>
      <c r="I10" s="1200"/>
      <c r="J10" s="1201"/>
    </row>
    <row r="11" spans="1:14" ht="15" customHeight="1">
      <c r="A11" s="70">
        <v>9</v>
      </c>
      <c r="B11" s="237"/>
      <c r="C11" s="20" t="s">
        <v>5258</v>
      </c>
      <c r="D11" s="20" t="s">
        <v>5259</v>
      </c>
      <c r="E11" s="20"/>
      <c r="F11" s="20" t="s">
        <v>5267</v>
      </c>
      <c r="G11" s="429">
        <v>41469</v>
      </c>
      <c r="H11" s="267"/>
      <c r="I11" s="1200"/>
      <c r="J11" s="1201"/>
    </row>
    <row r="12" spans="1:14" ht="15" customHeight="1">
      <c r="A12" s="71">
        <v>10</v>
      </c>
      <c r="B12" s="235"/>
      <c r="C12" s="20" t="s">
        <v>5258</v>
      </c>
      <c r="D12" s="20" t="s">
        <v>5259</v>
      </c>
      <c r="E12" s="20"/>
      <c r="F12" s="20" t="s">
        <v>5268</v>
      </c>
      <c r="G12" s="429">
        <v>41469</v>
      </c>
      <c r="H12" s="267">
        <v>11722</v>
      </c>
      <c r="I12" s="1200"/>
      <c r="J12" s="1201"/>
    </row>
    <row r="13" spans="1:14" ht="16.5" thickBot="1">
      <c r="A13" s="269"/>
      <c r="B13" s="270"/>
      <c r="C13" s="271"/>
      <c r="D13" s="271"/>
      <c r="E13" s="271"/>
      <c r="F13" s="271"/>
      <c r="G13" s="210" t="s">
        <v>1219</v>
      </c>
      <c r="H13" s="87">
        <f>SUM(H3:H12)</f>
        <v>395431</v>
      </c>
      <c r="I13" s="278"/>
      <c r="J13" s="279"/>
      <c r="L13" s="718"/>
      <c r="M13" s="718"/>
      <c r="N13" s="718"/>
    </row>
    <row r="14" spans="1:14" ht="15" customHeight="1">
      <c r="L14" s="719"/>
      <c r="M14" s="718"/>
      <c r="N14" s="720"/>
    </row>
    <row r="15" spans="1:14" ht="15" customHeight="1">
      <c r="L15" s="719"/>
      <c r="M15" s="718"/>
      <c r="N15" s="720"/>
    </row>
    <row r="16" spans="1:14" ht="15" customHeight="1">
      <c r="L16" s="719"/>
      <c r="M16" s="718"/>
      <c r="N16" s="720"/>
    </row>
    <row r="17" spans="1:14" ht="15" customHeight="1" thickBot="1">
      <c r="A17" s="1213" t="s">
        <v>1171</v>
      </c>
      <c r="B17" s="1213"/>
      <c r="C17" s="1213"/>
      <c r="D17" s="1213"/>
      <c r="E17" s="1213"/>
      <c r="F17" s="1213"/>
      <c r="G17" s="1213"/>
      <c r="H17" s="1213"/>
      <c r="I17" s="1213"/>
      <c r="J17" s="1213"/>
      <c r="L17" s="719"/>
      <c r="M17" s="718"/>
      <c r="N17" s="720"/>
    </row>
    <row r="18" spans="1:14" ht="60">
      <c r="A18" s="49" t="s">
        <v>1172</v>
      </c>
      <c r="B18" s="50" t="s">
        <v>3193</v>
      </c>
      <c r="C18" s="51" t="s">
        <v>1173</v>
      </c>
      <c r="D18" s="51" t="s">
        <v>1174</v>
      </c>
      <c r="E18" s="51" t="s">
        <v>1175</v>
      </c>
      <c r="F18" s="51" t="s">
        <v>1176</v>
      </c>
      <c r="G18" s="50" t="s">
        <v>1177</v>
      </c>
      <c r="H18" s="50" t="s">
        <v>1463</v>
      </c>
      <c r="I18" s="50" t="s">
        <v>1179</v>
      </c>
      <c r="J18" s="52" t="s">
        <v>1180</v>
      </c>
      <c r="L18" s="719"/>
      <c r="M18" s="718"/>
      <c r="N18" s="720"/>
    </row>
    <row r="19" spans="1:14" ht="15" customHeight="1">
      <c r="A19" s="70">
        <v>1</v>
      </c>
      <c r="B19" s="700"/>
      <c r="C19" s="20" t="s">
        <v>5258</v>
      </c>
      <c r="D19" s="20" t="s">
        <v>5285</v>
      </c>
      <c r="E19" s="20"/>
      <c r="F19" s="4" t="s">
        <v>5280</v>
      </c>
      <c r="G19" s="429">
        <v>41469</v>
      </c>
      <c r="H19" s="5">
        <v>9998</v>
      </c>
      <c r="I19" s="1200">
        <v>80</v>
      </c>
      <c r="J19" s="1201">
        <v>40</v>
      </c>
      <c r="L19" s="719"/>
      <c r="M19" s="718"/>
      <c r="N19" s="720"/>
    </row>
    <row r="20" spans="1:14" ht="15" customHeight="1">
      <c r="A20" s="71">
        <v>2</v>
      </c>
      <c r="B20" s="237"/>
      <c r="C20" s="20" t="s">
        <v>5258</v>
      </c>
      <c r="D20" s="20" t="s">
        <v>5285</v>
      </c>
      <c r="E20" s="20"/>
      <c r="F20" s="4" t="s">
        <v>5281</v>
      </c>
      <c r="G20" s="429">
        <v>41469</v>
      </c>
      <c r="H20" s="5">
        <v>13734</v>
      </c>
      <c r="I20" s="1200"/>
      <c r="J20" s="1201"/>
      <c r="L20" s="719"/>
      <c r="M20" s="718"/>
      <c r="N20" s="720"/>
    </row>
    <row r="21" spans="1:14" ht="15" customHeight="1">
      <c r="A21" s="70">
        <v>3</v>
      </c>
      <c r="B21" s="235"/>
      <c r="C21" s="20" t="s">
        <v>5258</v>
      </c>
      <c r="D21" s="20" t="s">
        <v>5285</v>
      </c>
      <c r="E21" s="20"/>
      <c r="F21" s="4" t="s">
        <v>5282</v>
      </c>
      <c r="G21" s="429">
        <v>41469</v>
      </c>
      <c r="H21" s="5">
        <v>11114</v>
      </c>
      <c r="I21" s="1200"/>
      <c r="J21" s="1201"/>
      <c r="L21" s="719"/>
      <c r="M21" s="718"/>
      <c r="N21" s="721"/>
    </row>
    <row r="22" spans="1:14" ht="15" customHeight="1">
      <c r="A22" s="71">
        <v>4</v>
      </c>
      <c r="B22" s="237"/>
      <c r="C22" s="20" t="s">
        <v>5258</v>
      </c>
      <c r="D22" s="20" t="s">
        <v>5285</v>
      </c>
      <c r="E22" s="20"/>
      <c r="F22" s="4" t="s">
        <v>5283</v>
      </c>
      <c r="G22" s="429">
        <v>41469</v>
      </c>
      <c r="H22" s="425"/>
      <c r="I22" s="1200"/>
      <c r="J22" s="1201"/>
      <c r="L22" s="719"/>
      <c r="M22" s="718"/>
      <c r="N22" s="720"/>
    </row>
    <row r="23" spans="1:14" ht="15" customHeight="1">
      <c r="A23" s="70">
        <v>5</v>
      </c>
      <c r="B23" s="235"/>
      <c r="C23" s="20" t="s">
        <v>5258</v>
      </c>
      <c r="D23" s="20" t="s">
        <v>5285</v>
      </c>
      <c r="E23" s="20"/>
      <c r="F23" s="4" t="s">
        <v>5284</v>
      </c>
      <c r="G23" s="429">
        <v>41469</v>
      </c>
      <c r="H23" s="5">
        <v>74128</v>
      </c>
      <c r="I23" s="1200"/>
      <c r="J23" s="1201"/>
      <c r="L23" s="719"/>
      <c r="M23" s="718"/>
      <c r="N23" s="721"/>
    </row>
    <row r="24" spans="1:14" ht="15" customHeight="1" thickBot="1">
      <c r="A24" s="269"/>
      <c r="B24" s="270"/>
      <c r="C24" s="271"/>
      <c r="D24" s="271"/>
      <c r="E24" s="271"/>
      <c r="F24" s="271"/>
      <c r="G24" s="210" t="s">
        <v>1219</v>
      </c>
      <c r="H24" s="87">
        <f>SUM(H19:H23)</f>
        <v>108974</v>
      </c>
      <c r="I24" s="278"/>
      <c r="J24" s="279"/>
      <c r="L24" s="719"/>
      <c r="M24" s="718"/>
      <c r="N24" s="720"/>
    </row>
    <row r="25" spans="1:14" ht="15" customHeight="1">
      <c r="L25" s="719"/>
      <c r="M25" s="718"/>
      <c r="N25" s="720"/>
    </row>
    <row r="26" spans="1:14" ht="15" customHeight="1">
      <c r="L26" s="719"/>
      <c r="M26" s="718"/>
      <c r="N26" s="720"/>
    </row>
    <row r="27" spans="1:14" ht="15" customHeight="1">
      <c r="L27" s="719"/>
      <c r="M27" s="718"/>
      <c r="N27" s="720"/>
    </row>
    <row r="28" spans="1:14" ht="15" customHeight="1" thickBot="1">
      <c r="A28" s="1213" t="s">
        <v>1171</v>
      </c>
      <c r="B28" s="1213"/>
      <c r="C28" s="1213"/>
      <c r="D28" s="1213"/>
      <c r="E28" s="1213"/>
      <c r="F28" s="1213"/>
      <c r="G28" s="1213"/>
      <c r="H28" s="1213"/>
      <c r="I28" s="1213"/>
      <c r="J28" s="1213"/>
      <c r="L28" s="719"/>
      <c r="M28" s="718"/>
      <c r="N28" s="721"/>
    </row>
    <row r="29" spans="1:14" ht="60">
      <c r="A29" s="49" t="s">
        <v>1172</v>
      </c>
      <c r="B29" s="50" t="s">
        <v>3193</v>
      </c>
      <c r="C29" s="51" t="s">
        <v>1173</v>
      </c>
      <c r="D29" s="51" t="s">
        <v>1174</v>
      </c>
      <c r="E29" s="51" t="s">
        <v>1175</v>
      </c>
      <c r="F29" s="51" t="s">
        <v>1176</v>
      </c>
      <c r="G29" s="50" t="s">
        <v>1177</v>
      </c>
      <c r="H29" s="50" t="s">
        <v>1463</v>
      </c>
      <c r="I29" s="50" t="s">
        <v>1179</v>
      </c>
      <c r="J29" s="52" t="s">
        <v>1180</v>
      </c>
      <c r="L29" s="719"/>
      <c r="M29" s="718"/>
      <c r="N29" s="720"/>
    </row>
    <row r="30" spans="1:14" ht="15" customHeight="1">
      <c r="A30" s="70">
        <v>1</v>
      </c>
      <c r="B30" s="700"/>
      <c r="C30" s="20" t="s">
        <v>5258</v>
      </c>
      <c r="D30" s="20" t="s">
        <v>5286</v>
      </c>
      <c r="E30" s="20"/>
      <c r="F30" s="4" t="s">
        <v>5270</v>
      </c>
      <c r="G30" s="717">
        <v>41469</v>
      </c>
      <c r="H30" s="5">
        <v>38331</v>
      </c>
      <c r="I30" s="1200">
        <v>80</v>
      </c>
      <c r="J30" s="1201">
        <v>40</v>
      </c>
      <c r="L30" s="719"/>
      <c r="M30" s="718"/>
      <c r="N30" s="720"/>
    </row>
    <row r="31" spans="1:14" ht="15" customHeight="1">
      <c r="A31" s="71">
        <v>2</v>
      </c>
      <c r="B31" s="237"/>
      <c r="C31" s="20" t="s">
        <v>5258</v>
      </c>
      <c r="D31" s="20" t="s">
        <v>5286</v>
      </c>
      <c r="E31" s="20"/>
      <c r="F31" s="4" t="s">
        <v>2125</v>
      </c>
      <c r="G31" s="717">
        <v>41469</v>
      </c>
      <c r="H31" s="5">
        <v>59670</v>
      </c>
      <c r="I31" s="1200"/>
      <c r="J31" s="1201"/>
      <c r="L31" s="719"/>
      <c r="M31" s="718"/>
      <c r="N31" s="720"/>
    </row>
    <row r="32" spans="1:14" ht="15" customHeight="1">
      <c r="A32" s="70">
        <v>3</v>
      </c>
      <c r="B32" s="235"/>
      <c r="C32" s="20" t="s">
        <v>5258</v>
      </c>
      <c r="D32" s="20" t="s">
        <v>5286</v>
      </c>
      <c r="E32" s="20"/>
      <c r="F32" s="4" t="s">
        <v>5271</v>
      </c>
      <c r="G32" s="717">
        <v>41469</v>
      </c>
      <c r="H32" s="5">
        <v>24351</v>
      </c>
      <c r="I32" s="1200"/>
      <c r="J32" s="1201"/>
      <c r="L32" s="719"/>
      <c r="M32" s="718"/>
      <c r="N32" s="720"/>
    </row>
    <row r="33" spans="1:14" ht="15" customHeight="1">
      <c r="A33" s="71">
        <v>4</v>
      </c>
      <c r="B33" s="237"/>
      <c r="C33" s="20" t="s">
        <v>5258</v>
      </c>
      <c r="D33" s="20" t="s">
        <v>5286</v>
      </c>
      <c r="E33" s="20"/>
      <c r="F33" s="4" t="s">
        <v>5272</v>
      </c>
      <c r="G33" s="717">
        <v>41469</v>
      </c>
      <c r="H33" s="5">
        <v>85000</v>
      </c>
      <c r="I33" s="1200"/>
      <c r="J33" s="1201"/>
      <c r="L33" s="719"/>
      <c r="M33" s="718"/>
      <c r="N33" s="720"/>
    </row>
    <row r="34" spans="1:14" ht="15" customHeight="1">
      <c r="A34" s="70">
        <v>5</v>
      </c>
      <c r="B34" s="235"/>
      <c r="C34" s="20" t="s">
        <v>5258</v>
      </c>
      <c r="D34" s="20" t="s">
        <v>5286</v>
      </c>
      <c r="E34" s="20"/>
      <c r="F34" s="4" t="s">
        <v>5273</v>
      </c>
      <c r="G34" s="717">
        <v>41469</v>
      </c>
      <c r="H34" s="5">
        <v>18503</v>
      </c>
      <c r="I34" s="1200"/>
      <c r="J34" s="1201"/>
      <c r="L34" s="719"/>
      <c r="M34" s="718"/>
      <c r="N34" s="720"/>
    </row>
    <row r="35" spans="1:14" ht="15" customHeight="1">
      <c r="A35" s="71">
        <v>6</v>
      </c>
      <c r="B35" s="235"/>
      <c r="C35" s="20" t="s">
        <v>5258</v>
      </c>
      <c r="D35" s="20" t="s">
        <v>5286</v>
      </c>
      <c r="E35" s="20"/>
      <c r="F35" s="4" t="s">
        <v>5274</v>
      </c>
      <c r="G35" s="717">
        <v>41469</v>
      </c>
      <c r="H35" s="5">
        <v>8528</v>
      </c>
      <c r="I35" s="1200"/>
      <c r="J35" s="1201"/>
      <c r="L35" s="719"/>
      <c r="M35" s="718"/>
      <c r="N35" s="720"/>
    </row>
    <row r="36" spans="1:14" ht="15" customHeight="1">
      <c r="A36" s="70">
        <v>7</v>
      </c>
      <c r="B36" s="235"/>
      <c r="C36" s="20" t="s">
        <v>5258</v>
      </c>
      <c r="D36" s="20" t="s">
        <v>5286</v>
      </c>
      <c r="E36" s="20"/>
      <c r="F36" s="4" t="s">
        <v>5275</v>
      </c>
      <c r="G36" s="717">
        <v>41469</v>
      </c>
      <c r="H36" s="5">
        <v>6912</v>
      </c>
      <c r="I36" s="1200"/>
      <c r="J36" s="1201"/>
      <c r="L36" s="719"/>
      <c r="M36" s="718"/>
      <c r="N36" s="720"/>
    </row>
    <row r="37" spans="1:14" ht="15" customHeight="1">
      <c r="A37" s="71">
        <v>8</v>
      </c>
      <c r="B37" s="237"/>
      <c r="C37" s="20" t="s">
        <v>5258</v>
      </c>
      <c r="D37" s="20" t="s">
        <v>5286</v>
      </c>
      <c r="E37" s="20"/>
      <c r="F37" s="4" t="s">
        <v>5276</v>
      </c>
      <c r="G37" s="717">
        <v>41469</v>
      </c>
      <c r="H37" s="425"/>
      <c r="I37" s="1200"/>
      <c r="J37" s="1201"/>
      <c r="L37" s="719"/>
      <c r="M37" s="718"/>
      <c r="N37" s="721"/>
    </row>
    <row r="38" spans="1:14" ht="15" customHeight="1">
      <c r="A38" s="70">
        <v>9</v>
      </c>
      <c r="B38" s="237"/>
      <c r="C38" s="20" t="s">
        <v>5258</v>
      </c>
      <c r="D38" s="20" t="s">
        <v>5286</v>
      </c>
      <c r="E38" s="20"/>
      <c r="F38" s="4" t="s">
        <v>5712</v>
      </c>
      <c r="G38" s="717">
        <v>41676</v>
      </c>
      <c r="H38" s="425"/>
      <c r="I38" s="1200"/>
      <c r="J38" s="1201"/>
      <c r="L38" s="719"/>
      <c r="M38" s="718"/>
      <c r="N38" s="721"/>
    </row>
    <row r="39" spans="1:14" ht="15" customHeight="1">
      <c r="A39" s="71">
        <v>10</v>
      </c>
      <c r="B39" s="237"/>
      <c r="C39" s="20" t="s">
        <v>5258</v>
      </c>
      <c r="D39" s="20" t="s">
        <v>5286</v>
      </c>
      <c r="E39" s="20"/>
      <c r="F39" s="4" t="s">
        <v>5277</v>
      </c>
      <c r="G39" s="717">
        <v>41469</v>
      </c>
      <c r="H39" s="5">
        <v>8553</v>
      </c>
      <c r="I39" s="1200"/>
      <c r="J39" s="1201"/>
      <c r="L39" s="719"/>
      <c r="M39" s="718"/>
      <c r="N39" s="720"/>
    </row>
    <row r="40" spans="1:14" ht="15" customHeight="1" thickBot="1">
      <c r="A40" s="269"/>
      <c r="B40" s="270"/>
      <c r="C40" s="271"/>
      <c r="D40" s="271"/>
      <c r="E40" s="271"/>
      <c r="F40" s="271"/>
      <c r="G40" s="210" t="s">
        <v>1219</v>
      </c>
      <c r="H40" s="87">
        <f>SUM(H30:H39)</f>
        <v>249848</v>
      </c>
      <c r="I40" s="278"/>
      <c r="J40" s="279"/>
    </row>
    <row r="44" spans="1:14" ht="15" customHeight="1" thickBot="1">
      <c r="A44" s="1213" t="s">
        <v>1171</v>
      </c>
      <c r="B44" s="1213"/>
      <c r="C44" s="1213"/>
      <c r="D44" s="1213"/>
      <c r="E44" s="1213"/>
      <c r="F44" s="1213"/>
      <c r="G44" s="1213"/>
      <c r="H44" s="1213"/>
      <c r="I44" s="1213"/>
      <c r="J44" s="1213"/>
    </row>
    <row r="45" spans="1:14" ht="60">
      <c r="A45" s="49" t="s">
        <v>1172</v>
      </c>
      <c r="B45" s="50" t="s">
        <v>3193</v>
      </c>
      <c r="C45" s="51" t="s">
        <v>1173</v>
      </c>
      <c r="D45" s="51" t="s">
        <v>1174</v>
      </c>
      <c r="E45" s="51" t="s">
        <v>1175</v>
      </c>
      <c r="F45" s="51" t="s">
        <v>1176</v>
      </c>
      <c r="G45" s="50" t="s">
        <v>1177</v>
      </c>
      <c r="H45" s="50" t="s">
        <v>1463</v>
      </c>
      <c r="I45" s="50" t="s">
        <v>1179</v>
      </c>
      <c r="J45" s="52" t="s">
        <v>1180</v>
      </c>
    </row>
    <row r="46" spans="1:14" ht="15" customHeight="1">
      <c r="A46" s="70">
        <v>1</v>
      </c>
      <c r="B46" s="700"/>
      <c r="C46" s="20" t="s">
        <v>5258</v>
      </c>
      <c r="D46" s="20" t="s">
        <v>5287</v>
      </c>
      <c r="E46" s="20"/>
      <c r="F46" s="4" t="s">
        <v>5278</v>
      </c>
      <c r="G46" s="429">
        <v>41469</v>
      </c>
      <c r="H46" s="425"/>
      <c r="I46" s="1304">
        <v>80</v>
      </c>
      <c r="J46" s="1301">
        <v>40</v>
      </c>
    </row>
    <row r="47" spans="1:14" ht="15" customHeight="1">
      <c r="A47" s="71">
        <v>2</v>
      </c>
      <c r="B47" s="237"/>
      <c r="C47" s="20" t="s">
        <v>5258</v>
      </c>
      <c r="D47" s="20" t="s">
        <v>5287</v>
      </c>
      <c r="E47" s="20"/>
      <c r="F47" s="4" t="s">
        <v>5717</v>
      </c>
      <c r="G47" s="429">
        <v>41676</v>
      </c>
      <c r="H47" s="5"/>
      <c r="I47" s="1305"/>
      <c r="J47" s="1302"/>
    </row>
    <row r="48" spans="1:14" ht="15" customHeight="1">
      <c r="A48" s="70">
        <v>3</v>
      </c>
      <c r="B48" s="340"/>
      <c r="C48" s="20" t="s">
        <v>5258</v>
      </c>
      <c r="D48" s="20" t="s">
        <v>5287</v>
      </c>
      <c r="E48" s="212"/>
      <c r="F48" s="4" t="s">
        <v>5718</v>
      </c>
      <c r="G48" s="429">
        <v>41676</v>
      </c>
      <c r="H48" s="335"/>
      <c r="I48" s="1305"/>
      <c r="J48" s="1302"/>
    </row>
    <row r="49" spans="1:10" ht="15" customHeight="1">
      <c r="A49" s="70"/>
      <c r="B49" s="340"/>
      <c r="C49" s="20" t="s">
        <v>5258</v>
      </c>
      <c r="D49" s="20" t="s">
        <v>5287</v>
      </c>
      <c r="E49" s="212"/>
      <c r="F49" s="4" t="s">
        <v>7762</v>
      </c>
      <c r="G49" s="429">
        <v>42244</v>
      </c>
      <c r="H49" s="335"/>
      <c r="I49" s="1305"/>
      <c r="J49" s="1302"/>
    </row>
    <row r="50" spans="1:10" ht="15" customHeight="1">
      <c r="A50" s="71">
        <v>4</v>
      </c>
      <c r="B50" s="340"/>
      <c r="C50" s="20" t="s">
        <v>5258</v>
      </c>
      <c r="D50" s="20" t="s">
        <v>5287</v>
      </c>
      <c r="E50" s="212"/>
      <c r="F50" s="4" t="s">
        <v>5721</v>
      </c>
      <c r="G50" s="429">
        <v>41676</v>
      </c>
      <c r="H50" s="335"/>
      <c r="I50" s="1305"/>
      <c r="J50" s="1302"/>
    </row>
    <row r="51" spans="1:10" ht="15" customHeight="1">
      <c r="A51" s="70">
        <v>5</v>
      </c>
      <c r="B51" s="340"/>
      <c r="C51" s="20" t="s">
        <v>5258</v>
      </c>
      <c r="D51" s="20" t="s">
        <v>5287</v>
      </c>
      <c r="E51" s="212"/>
      <c r="F51" s="4" t="s">
        <v>1194</v>
      </c>
      <c r="G51" s="429">
        <v>41676</v>
      </c>
      <c r="H51" s="335"/>
      <c r="I51" s="1305"/>
      <c r="J51" s="1302"/>
    </row>
    <row r="52" spans="1:10" ht="15" customHeight="1">
      <c r="A52" s="71">
        <v>6</v>
      </c>
      <c r="B52" s="340"/>
      <c r="C52" s="20" t="s">
        <v>5258</v>
      </c>
      <c r="D52" s="20" t="s">
        <v>5287</v>
      </c>
      <c r="E52" s="212"/>
      <c r="F52" s="4" t="s">
        <v>5719</v>
      </c>
      <c r="G52" s="429">
        <v>41676</v>
      </c>
      <c r="H52" s="335"/>
      <c r="I52" s="1305"/>
      <c r="J52" s="1302"/>
    </row>
    <row r="53" spans="1:10" ht="15" customHeight="1">
      <c r="A53" s="70">
        <v>7</v>
      </c>
      <c r="B53" s="340"/>
      <c r="C53" s="20" t="s">
        <v>5258</v>
      </c>
      <c r="D53" s="20" t="s">
        <v>5287</v>
      </c>
      <c r="E53" s="212"/>
      <c r="F53" s="4" t="s">
        <v>5279</v>
      </c>
      <c r="G53" s="429">
        <v>41469</v>
      </c>
      <c r="H53" s="335">
        <v>40919</v>
      </c>
      <c r="I53" s="1305"/>
      <c r="J53" s="1302"/>
    </row>
    <row r="54" spans="1:10" ht="15" customHeight="1">
      <c r="A54" s="71">
        <v>8</v>
      </c>
      <c r="B54" s="340"/>
      <c r="C54" s="20" t="s">
        <v>5258</v>
      </c>
      <c r="D54" s="20" t="s">
        <v>5287</v>
      </c>
      <c r="E54" s="212"/>
      <c r="F54" s="4" t="s">
        <v>5720</v>
      </c>
      <c r="G54" s="429">
        <v>41676</v>
      </c>
      <c r="H54" s="335"/>
      <c r="I54" s="1306"/>
      <c r="J54" s="1303"/>
    </row>
    <row r="55" spans="1:10" ht="15" customHeight="1" thickBot="1">
      <c r="A55" s="269"/>
      <c r="B55" s="270"/>
      <c r="C55" s="271"/>
      <c r="D55" s="271"/>
      <c r="E55" s="271"/>
      <c r="F55" s="271"/>
      <c r="G55" s="210" t="s">
        <v>1219</v>
      </c>
      <c r="H55" s="87">
        <f>SUM(H46:H54)</f>
        <v>40919</v>
      </c>
      <c r="I55" s="278"/>
      <c r="J55" s="279"/>
    </row>
    <row r="56" spans="1:10" ht="15" customHeight="1">
      <c r="A56" s="346"/>
      <c r="B56" s="346"/>
      <c r="C56" s="346"/>
      <c r="D56" s="346"/>
      <c r="E56" s="346"/>
      <c r="F56" s="346"/>
      <c r="G56" s="347"/>
      <c r="H56" s="99"/>
      <c r="I56" s="790"/>
      <c r="J56" s="790"/>
    </row>
    <row r="57" spans="1:10" ht="15" customHeight="1">
      <c r="A57" s="346"/>
      <c r="B57" s="346"/>
      <c r="C57" s="346"/>
      <c r="D57" s="346"/>
      <c r="E57" s="346"/>
      <c r="F57" s="346"/>
      <c r="G57" s="347"/>
      <c r="H57" s="99"/>
      <c r="I57" s="790"/>
      <c r="J57" s="790"/>
    </row>
    <row r="58" spans="1:10" ht="15" customHeight="1">
      <c r="A58" s="346"/>
      <c r="B58" s="346"/>
      <c r="C58" s="346"/>
      <c r="D58" s="346"/>
      <c r="E58" s="346"/>
      <c r="F58" s="346"/>
      <c r="G58" s="347"/>
      <c r="H58" s="99"/>
      <c r="I58" s="790"/>
      <c r="J58" s="790"/>
    </row>
    <row r="59" spans="1:10" ht="15" customHeight="1" thickBot="1">
      <c r="A59" s="1213" t="s">
        <v>1171</v>
      </c>
      <c r="B59" s="1213"/>
      <c r="C59" s="1213"/>
      <c r="D59" s="1213"/>
      <c r="E59" s="1213"/>
      <c r="F59" s="1213"/>
      <c r="G59" s="1213"/>
      <c r="H59" s="1213"/>
      <c r="I59" s="1213"/>
      <c r="J59" s="1213"/>
    </row>
    <row r="60" spans="1:10" ht="60">
      <c r="A60" s="49" t="s">
        <v>1172</v>
      </c>
      <c r="B60" s="50" t="s">
        <v>3193</v>
      </c>
      <c r="C60" s="51" t="s">
        <v>1173</v>
      </c>
      <c r="D60" s="51" t="s">
        <v>1174</v>
      </c>
      <c r="E60" s="51" t="s">
        <v>1175</v>
      </c>
      <c r="F60" s="51" t="s">
        <v>1176</v>
      </c>
      <c r="G60" s="50" t="s">
        <v>1177</v>
      </c>
      <c r="H60" s="50" t="s">
        <v>1463</v>
      </c>
      <c r="I60" s="50" t="s">
        <v>1179</v>
      </c>
      <c r="J60" s="52" t="s">
        <v>1180</v>
      </c>
    </row>
    <row r="61" spans="1:10" ht="15" customHeight="1">
      <c r="A61" s="70">
        <v>1</v>
      </c>
      <c r="B61" s="876"/>
      <c r="C61" s="20" t="s">
        <v>5258</v>
      </c>
      <c r="D61" s="20" t="s">
        <v>1194</v>
      </c>
      <c r="E61" s="20"/>
      <c r="F61" s="404" t="s">
        <v>5713</v>
      </c>
      <c r="G61" s="429">
        <v>41676</v>
      </c>
      <c r="H61" s="425"/>
      <c r="I61" s="1200">
        <v>200</v>
      </c>
      <c r="J61" s="1201">
        <v>90</v>
      </c>
    </row>
    <row r="62" spans="1:10" ht="15" customHeight="1">
      <c r="A62" s="70">
        <v>2</v>
      </c>
      <c r="B62" s="876"/>
      <c r="C62" s="20" t="s">
        <v>5258</v>
      </c>
      <c r="D62" s="20" t="s">
        <v>1194</v>
      </c>
      <c r="E62" s="20"/>
      <c r="F62" s="404" t="s">
        <v>5716</v>
      </c>
      <c r="G62" s="429">
        <v>41929</v>
      </c>
      <c r="H62" s="425"/>
      <c r="I62" s="1200"/>
      <c r="J62" s="1201"/>
    </row>
    <row r="63" spans="1:10" ht="15" customHeight="1">
      <c r="A63" s="71">
        <v>3</v>
      </c>
      <c r="B63" s="237"/>
      <c r="C63" s="20" t="s">
        <v>5258</v>
      </c>
      <c r="D63" s="20" t="s">
        <v>1194</v>
      </c>
      <c r="E63" s="20"/>
      <c r="F63" s="404" t="s">
        <v>5714</v>
      </c>
      <c r="G63" s="429">
        <v>41676</v>
      </c>
      <c r="H63" s="5"/>
      <c r="I63" s="1200"/>
      <c r="J63" s="1201"/>
    </row>
    <row r="64" spans="1:10" ht="15" customHeight="1" thickBot="1">
      <c r="A64" s="269"/>
      <c r="B64" s="270"/>
      <c r="C64" s="271"/>
      <c r="D64" s="271"/>
      <c r="E64" s="271"/>
      <c r="F64" s="271"/>
      <c r="G64" s="210" t="s">
        <v>1219</v>
      </c>
      <c r="H64" s="87">
        <f>SUM(H61:H63)</f>
        <v>0</v>
      </c>
      <c r="I64" s="278"/>
      <c r="J64" s="279"/>
    </row>
    <row r="65" spans="1:10" ht="15" customHeight="1">
      <c r="A65" s="346"/>
      <c r="B65" s="346"/>
      <c r="C65" s="346"/>
      <c r="D65" s="346"/>
      <c r="E65" s="346"/>
      <c r="F65" s="346"/>
      <c r="G65" s="347"/>
      <c r="H65" s="99"/>
      <c r="I65" s="790"/>
      <c r="J65" s="790"/>
    </row>
    <row r="66" spans="1:10" ht="15" customHeight="1">
      <c r="A66" s="346"/>
      <c r="B66" s="346"/>
      <c r="C66" s="346"/>
      <c r="D66" s="346"/>
      <c r="E66" s="346"/>
      <c r="F66" s="346"/>
      <c r="G66" s="347"/>
      <c r="H66" s="99"/>
      <c r="I66" s="790"/>
      <c r="J66" s="790"/>
    </row>
    <row r="67" spans="1:10" ht="15" customHeight="1">
      <c r="A67" s="346"/>
      <c r="B67" s="346"/>
      <c r="C67" s="346"/>
      <c r="D67" s="346"/>
      <c r="E67" s="346"/>
      <c r="F67" s="346"/>
      <c r="G67" s="347"/>
      <c r="H67" s="99"/>
      <c r="I67" s="790"/>
      <c r="J67" s="790"/>
    </row>
    <row r="69" spans="1:10" ht="15" customHeight="1">
      <c r="A69" s="1160" t="s">
        <v>3138</v>
      </c>
      <c r="B69" s="1160"/>
      <c r="C69" s="698">
        <f>L3</f>
        <v>5</v>
      </c>
      <c r="D69" s="324" t="s">
        <v>3109</v>
      </c>
      <c r="E69" s="698">
        <f>M3</f>
        <v>36</v>
      </c>
      <c r="F69" s="324" t="s">
        <v>3108</v>
      </c>
      <c r="G69" s="321">
        <f>N3</f>
        <v>795172</v>
      </c>
      <c r="H69" s="324" t="s">
        <v>261</v>
      </c>
    </row>
  </sheetData>
  <sortState ref="F46:H53">
    <sortCondition ref="F46:F53"/>
    <sortCondition ref="G46:G53"/>
    <sortCondition ref="H46:H53"/>
  </sortState>
  <mergeCells count="26">
    <mergeCell ref="N5:N6"/>
    <mergeCell ref="L7:N7"/>
    <mergeCell ref="L8:M9"/>
    <mergeCell ref="N8:N9"/>
    <mergeCell ref="A1:J1"/>
    <mergeCell ref="L1:N1"/>
    <mergeCell ref="I3:I12"/>
    <mergeCell ref="J3:J12"/>
    <mergeCell ref="L3:L4"/>
    <mergeCell ref="M3:M4"/>
    <mergeCell ref="N3:N4"/>
    <mergeCell ref="L5:L6"/>
    <mergeCell ref="M5:M6"/>
    <mergeCell ref="I46:I54"/>
    <mergeCell ref="J46:J54"/>
    <mergeCell ref="A44:J44"/>
    <mergeCell ref="A69:B69"/>
    <mergeCell ref="A17:J17"/>
    <mergeCell ref="I19:I23"/>
    <mergeCell ref="J19:J23"/>
    <mergeCell ref="A28:J28"/>
    <mergeCell ref="I30:I39"/>
    <mergeCell ref="J30:J39"/>
    <mergeCell ref="A59:J59"/>
    <mergeCell ref="I61:I63"/>
    <mergeCell ref="J61:J63"/>
  </mergeCells>
  <hyperlinks>
    <hyperlink ref="I3:J12" location="Sayfa2!A1" display="Sayfa2!A1"/>
    <hyperlink ref="I19:J23" location="Sayfa2!A1" display="Sayfa2!A1"/>
    <hyperlink ref="I30:J39" location="Sayfa2!A1" display="Sayfa2!A1"/>
    <hyperlink ref="I46:J54" location="Sayfa2!A1" display="Sayfa2!A1"/>
    <hyperlink ref="I61:J63" location="Sayfa2!A1" display="Sayfa2!A1"/>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O236"/>
  <sheetViews>
    <sheetView zoomScaleNormal="100" workbookViewId="0">
      <selection activeCell="O8" sqref="O8:O9"/>
    </sheetView>
  </sheetViews>
  <sheetFormatPr defaultColWidth="9.140625" defaultRowHeight="15"/>
  <cols>
    <col min="1" max="2" width="11.140625" style="43" customWidth="1"/>
    <col min="3" max="3" width="11.42578125" style="43" customWidth="1"/>
    <col min="4" max="4" width="14.5703125" style="43" bestFit="1" customWidth="1"/>
    <col min="5" max="5" width="13.5703125" style="43" bestFit="1" customWidth="1"/>
    <col min="6" max="6" width="22" style="43" bestFit="1" customWidth="1"/>
    <col min="7" max="8" width="12.85546875" style="43" bestFit="1" customWidth="1"/>
    <col min="9" max="9" width="14.5703125" style="43" customWidth="1"/>
    <col min="10" max="11" width="9.42578125" style="43" bestFit="1" customWidth="1"/>
    <col min="12" max="12" width="11.140625" style="43" customWidth="1"/>
    <col min="13" max="14" width="13.5703125" style="43" customWidth="1"/>
    <col min="15" max="15" width="19.42578125" style="43" bestFit="1" customWidth="1"/>
    <col min="16" max="16384" width="9.140625" style="43"/>
  </cols>
  <sheetData>
    <row r="1" spans="1:15" ht="16.5" thickBot="1">
      <c r="A1" s="1213" t="s">
        <v>1171</v>
      </c>
      <c r="B1" s="1213"/>
      <c r="C1" s="1213"/>
      <c r="D1" s="1213"/>
      <c r="E1" s="1213"/>
      <c r="F1" s="1213"/>
      <c r="G1" s="1213"/>
      <c r="H1" s="1213"/>
      <c r="I1" s="1213"/>
      <c r="J1" s="1213"/>
      <c r="K1" s="1213"/>
      <c r="M1" s="1170" t="s">
        <v>1250</v>
      </c>
      <c r="N1" s="1171"/>
      <c r="O1" s="1172"/>
    </row>
    <row r="2" spans="1:15" ht="60.75" thickBot="1">
      <c r="A2" s="49" t="s">
        <v>1172</v>
      </c>
      <c r="B2" s="61" t="s">
        <v>3193</v>
      </c>
      <c r="C2" s="51" t="s">
        <v>1173</v>
      </c>
      <c r="D2" s="51" t="s">
        <v>1174</v>
      </c>
      <c r="E2" s="51" t="s">
        <v>1175</v>
      </c>
      <c r="F2" s="51" t="s">
        <v>1176</v>
      </c>
      <c r="G2" s="50" t="s">
        <v>1177</v>
      </c>
      <c r="H2" s="50" t="s">
        <v>1463</v>
      </c>
      <c r="I2" s="50" t="s">
        <v>2979</v>
      </c>
      <c r="J2" s="50" t="s">
        <v>1179</v>
      </c>
      <c r="K2" s="52" t="s">
        <v>1180</v>
      </c>
      <c r="M2" s="118" t="s">
        <v>263</v>
      </c>
      <c r="N2" s="118" t="s">
        <v>264</v>
      </c>
      <c r="O2" s="117" t="s">
        <v>262</v>
      </c>
    </row>
    <row r="3" spans="1:15">
      <c r="A3" s="70">
        <v>1</v>
      </c>
      <c r="B3" s="235">
        <v>7223</v>
      </c>
      <c r="C3" s="20" t="s">
        <v>1506</v>
      </c>
      <c r="D3" s="20" t="s">
        <v>1507</v>
      </c>
      <c r="E3" s="20"/>
      <c r="F3" s="20" t="s">
        <v>1508</v>
      </c>
      <c r="G3" s="414">
        <v>38597</v>
      </c>
      <c r="H3" s="284">
        <v>23503</v>
      </c>
      <c r="I3" s="284"/>
      <c r="J3" s="1164">
        <v>137</v>
      </c>
      <c r="K3" s="1186">
        <v>55</v>
      </c>
      <c r="M3" s="1247">
        <f>SUM(A3+A11+A25+A35+A49)</f>
        <v>5</v>
      </c>
      <c r="N3" s="1247">
        <f>SUM(A5+A18+A29+A42+A60)</f>
        <v>36</v>
      </c>
      <c r="O3" s="1249">
        <f>SUM(H6+H19+H30+H43+H61)</f>
        <v>626588</v>
      </c>
    </row>
    <row r="4" spans="1:15" ht="15.75" thickBot="1">
      <c r="A4" s="71">
        <v>2</v>
      </c>
      <c r="B4" s="237">
        <v>7221</v>
      </c>
      <c r="C4" s="20" t="s">
        <v>1506</v>
      </c>
      <c r="D4" s="20" t="s">
        <v>1507</v>
      </c>
      <c r="E4" s="20"/>
      <c r="F4" s="20" t="s">
        <v>1509</v>
      </c>
      <c r="G4" s="414">
        <v>38597</v>
      </c>
      <c r="H4" s="284">
        <v>18955</v>
      </c>
      <c r="I4" s="284"/>
      <c r="J4" s="1164"/>
      <c r="K4" s="1186"/>
      <c r="M4" s="1248"/>
      <c r="N4" s="1248"/>
      <c r="O4" s="1248"/>
    </row>
    <row r="5" spans="1:15" ht="15" customHeight="1">
      <c r="A5" s="71">
        <v>3</v>
      </c>
      <c r="B5" s="237"/>
      <c r="C5" s="20" t="s">
        <v>1506</v>
      </c>
      <c r="D5" s="20" t="s">
        <v>3111</v>
      </c>
      <c r="E5" s="20"/>
      <c r="F5" s="20"/>
      <c r="G5" s="414">
        <v>39162</v>
      </c>
      <c r="H5" s="284">
        <v>62657</v>
      </c>
      <c r="I5" s="211" t="s">
        <v>2995</v>
      </c>
      <c r="J5" s="1164"/>
      <c r="K5" s="1186"/>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A6" s="269"/>
      <c r="B6" s="270"/>
      <c r="C6" s="271"/>
      <c r="D6" s="271"/>
      <c r="E6" s="271"/>
      <c r="F6" s="271"/>
      <c r="G6" s="210" t="s">
        <v>1219</v>
      </c>
      <c r="H6" s="277">
        <f>SUM(H3:H5)</f>
        <v>105115</v>
      </c>
      <c r="I6" s="277"/>
      <c r="J6" s="1214"/>
      <c r="K6" s="1245"/>
      <c r="M6" s="1169"/>
      <c r="N6" s="1169"/>
      <c r="O6" s="1169"/>
    </row>
    <row r="7" spans="1:15" ht="15" customHeight="1" thickBot="1">
      <c r="M7" s="1170" t="s">
        <v>265</v>
      </c>
      <c r="N7" s="1171"/>
      <c r="O7" s="1172"/>
    </row>
    <row r="8" spans="1:15" ht="15" customHeight="1">
      <c r="M8" s="1173" t="s">
        <v>266</v>
      </c>
      <c r="N8" s="1174"/>
      <c r="O8" s="1177">
        <v>59</v>
      </c>
    </row>
    <row r="9" spans="1:15" ht="16.5" customHeight="1" thickBot="1">
      <c r="A9" s="1213" t="s">
        <v>1171</v>
      </c>
      <c r="B9" s="1213"/>
      <c r="C9" s="1213"/>
      <c r="D9" s="1213"/>
      <c r="E9" s="1213"/>
      <c r="F9" s="1213"/>
      <c r="G9" s="1213"/>
      <c r="H9" s="1213"/>
      <c r="I9" s="1213"/>
      <c r="J9" s="1213"/>
      <c r="K9" s="1213"/>
      <c r="M9" s="1175"/>
      <c r="N9" s="1176"/>
      <c r="O9" s="1178"/>
    </row>
    <row r="10" spans="1:15" ht="60">
      <c r="A10" s="49" t="s">
        <v>1172</v>
      </c>
      <c r="B10" s="61" t="s">
        <v>3193</v>
      </c>
      <c r="C10" s="51" t="s">
        <v>1173</v>
      </c>
      <c r="D10" s="51" t="s">
        <v>1174</v>
      </c>
      <c r="E10" s="51" t="s">
        <v>1175</v>
      </c>
      <c r="F10" s="51" t="s">
        <v>1176</v>
      </c>
      <c r="G10" s="50" t="s">
        <v>1177</v>
      </c>
      <c r="H10" s="50" t="s">
        <v>1463</v>
      </c>
      <c r="I10" s="50" t="s">
        <v>2979</v>
      </c>
      <c r="J10" s="50" t="s">
        <v>1179</v>
      </c>
      <c r="K10" s="52" t="s">
        <v>1180</v>
      </c>
      <c r="L10"/>
      <c r="M10"/>
    </row>
    <row r="11" spans="1:15" s="47" customFormat="1">
      <c r="A11" s="70">
        <v>1</v>
      </c>
      <c r="B11" s="235">
        <v>7109</v>
      </c>
      <c r="C11" s="20" t="s">
        <v>1506</v>
      </c>
      <c r="D11" s="20" t="s">
        <v>1194</v>
      </c>
      <c r="E11" s="20"/>
      <c r="F11" s="20" t="s">
        <v>1510</v>
      </c>
      <c r="G11" s="414">
        <v>39037</v>
      </c>
      <c r="H11" s="267">
        <v>6786</v>
      </c>
      <c r="I11" s="211" t="s">
        <v>2995</v>
      </c>
      <c r="J11" s="1307">
        <v>100</v>
      </c>
      <c r="K11" s="1308">
        <v>41</v>
      </c>
      <c r="L11"/>
      <c r="M11"/>
    </row>
    <row r="12" spans="1:15" s="47" customFormat="1">
      <c r="A12" s="71">
        <v>2</v>
      </c>
      <c r="B12" s="237">
        <v>7103</v>
      </c>
      <c r="C12" s="20" t="s">
        <v>1506</v>
      </c>
      <c r="D12" s="20" t="s">
        <v>1194</v>
      </c>
      <c r="E12" s="20"/>
      <c r="F12" s="20" t="s">
        <v>1511</v>
      </c>
      <c r="G12" s="414">
        <v>39037</v>
      </c>
      <c r="H12" s="267">
        <v>12702</v>
      </c>
      <c r="I12" s="211" t="s">
        <v>2995</v>
      </c>
      <c r="J12" s="1307"/>
      <c r="K12" s="1308"/>
      <c r="L12"/>
      <c r="M12"/>
    </row>
    <row r="13" spans="1:15" s="47" customFormat="1">
      <c r="A13" s="71">
        <v>3</v>
      </c>
      <c r="B13" s="237">
        <v>7129</v>
      </c>
      <c r="C13" s="20" t="s">
        <v>1506</v>
      </c>
      <c r="D13" s="20" t="s">
        <v>1194</v>
      </c>
      <c r="E13" s="20"/>
      <c r="F13" s="20" t="s">
        <v>1512</v>
      </c>
      <c r="G13" s="414">
        <v>39037</v>
      </c>
      <c r="H13" s="267">
        <v>13818</v>
      </c>
      <c r="I13" s="211" t="s">
        <v>2995</v>
      </c>
      <c r="J13" s="1307"/>
      <c r="K13" s="1308"/>
      <c r="L13"/>
      <c r="M13"/>
    </row>
    <row r="14" spans="1:15" s="47" customFormat="1">
      <c r="A14" s="71">
        <v>4</v>
      </c>
      <c r="B14" s="237">
        <v>7127</v>
      </c>
      <c r="C14" s="20" t="s">
        <v>1506</v>
      </c>
      <c r="D14" s="20" t="s">
        <v>1194</v>
      </c>
      <c r="E14" s="20"/>
      <c r="F14" s="20" t="s">
        <v>1513</v>
      </c>
      <c r="G14" s="414">
        <v>39037</v>
      </c>
      <c r="H14" s="267">
        <v>16058</v>
      </c>
      <c r="I14" s="211" t="s">
        <v>2995</v>
      </c>
      <c r="J14" s="1307"/>
      <c r="K14" s="1308"/>
      <c r="L14"/>
      <c r="M14"/>
    </row>
    <row r="15" spans="1:15">
      <c r="A15" s="71">
        <v>5</v>
      </c>
      <c r="B15" s="237">
        <v>7126</v>
      </c>
      <c r="C15" s="20" t="s">
        <v>1506</v>
      </c>
      <c r="D15" s="20" t="s">
        <v>1194</v>
      </c>
      <c r="E15" s="20"/>
      <c r="F15" s="20" t="s">
        <v>1514</v>
      </c>
      <c r="G15" s="414">
        <v>39037</v>
      </c>
      <c r="H15" s="267">
        <v>19567</v>
      </c>
      <c r="I15" s="211" t="s">
        <v>2995</v>
      </c>
      <c r="J15" s="1307"/>
      <c r="K15" s="1308"/>
      <c r="L15"/>
      <c r="M15"/>
    </row>
    <row r="16" spans="1:15">
      <c r="A16" s="71">
        <v>6</v>
      </c>
      <c r="B16" s="237">
        <v>7118</v>
      </c>
      <c r="C16" s="20" t="s">
        <v>1506</v>
      </c>
      <c r="D16" s="20" t="s">
        <v>1194</v>
      </c>
      <c r="E16" s="20"/>
      <c r="F16" s="20" t="s">
        <v>1515</v>
      </c>
      <c r="G16" s="414">
        <v>39037</v>
      </c>
      <c r="H16" s="267">
        <v>5790</v>
      </c>
      <c r="I16" s="211" t="s">
        <v>2995</v>
      </c>
      <c r="J16" s="1307"/>
      <c r="K16" s="1308"/>
      <c r="L16"/>
      <c r="M16"/>
    </row>
    <row r="17" spans="1:13">
      <c r="A17" s="71">
        <v>7</v>
      </c>
      <c r="B17" s="237">
        <v>7081</v>
      </c>
      <c r="C17" s="20" t="s">
        <v>1506</v>
      </c>
      <c r="D17" s="20" t="s">
        <v>1194</v>
      </c>
      <c r="E17" s="20"/>
      <c r="F17" s="20" t="s">
        <v>1125</v>
      </c>
      <c r="G17" s="414">
        <v>39887</v>
      </c>
      <c r="H17" s="267">
        <v>7595</v>
      </c>
      <c r="I17" s="211" t="s">
        <v>2995</v>
      </c>
      <c r="J17" s="1307"/>
      <c r="K17" s="1308"/>
      <c r="L17"/>
      <c r="M17"/>
    </row>
    <row r="18" spans="1:13">
      <c r="A18" s="71">
        <v>8</v>
      </c>
      <c r="B18" s="237">
        <v>7097</v>
      </c>
      <c r="C18" s="20" t="s">
        <v>1506</v>
      </c>
      <c r="D18" s="20" t="s">
        <v>1194</v>
      </c>
      <c r="E18" s="20"/>
      <c r="F18" s="20" t="s">
        <v>2604</v>
      </c>
      <c r="G18" s="414">
        <v>39887</v>
      </c>
      <c r="H18" s="267">
        <v>21150</v>
      </c>
      <c r="I18" s="211" t="s">
        <v>2995</v>
      </c>
      <c r="J18" s="1307"/>
      <c r="K18" s="1308"/>
      <c r="L18"/>
      <c r="M18"/>
    </row>
    <row r="19" spans="1:13" ht="16.5" thickBot="1">
      <c r="A19" s="72"/>
      <c r="B19" s="236"/>
      <c r="C19" s="271"/>
      <c r="D19" s="271"/>
      <c r="E19" s="271"/>
      <c r="F19" s="271"/>
      <c r="G19" s="210" t="s">
        <v>1219</v>
      </c>
      <c r="H19" s="394">
        <f>SUM(H11:H18)</f>
        <v>103466</v>
      </c>
      <c r="I19" s="285"/>
      <c r="J19" s="45"/>
      <c r="K19" s="46"/>
      <c r="L19"/>
      <c r="M19"/>
    </row>
    <row r="20" spans="1:13" ht="15.75">
      <c r="A20" s="78"/>
      <c r="B20" s="78"/>
      <c r="C20" s="79"/>
      <c r="D20" s="79"/>
      <c r="E20" s="80"/>
      <c r="F20" s="80"/>
      <c r="G20" s="81"/>
      <c r="H20" s="82"/>
      <c r="I20" s="82"/>
      <c r="J20" s="48"/>
      <c r="K20" s="48"/>
      <c r="L20"/>
      <c r="M20"/>
    </row>
    <row r="21" spans="1:13">
      <c r="L21"/>
      <c r="M21"/>
    </row>
    <row r="22" spans="1:13">
      <c r="L22"/>
      <c r="M22"/>
    </row>
    <row r="23" spans="1:13" ht="16.5" thickBot="1">
      <c r="A23" s="1213" t="s">
        <v>1171</v>
      </c>
      <c r="B23" s="1213"/>
      <c r="C23" s="1213"/>
      <c r="D23" s="1213"/>
      <c r="E23" s="1213"/>
      <c r="F23" s="1213"/>
      <c r="G23" s="1213"/>
      <c r="H23" s="1213"/>
      <c r="I23" s="1213"/>
      <c r="J23" s="1213"/>
      <c r="K23" s="1213"/>
      <c r="L23"/>
      <c r="M23"/>
    </row>
    <row r="24" spans="1:13" ht="60">
      <c r="A24" s="41" t="s">
        <v>1172</v>
      </c>
      <c r="B24" s="61" t="s">
        <v>3193</v>
      </c>
      <c r="C24" s="42" t="s">
        <v>1173</v>
      </c>
      <c r="D24" s="42" t="s">
        <v>1174</v>
      </c>
      <c r="E24" s="42" t="s">
        <v>1175</v>
      </c>
      <c r="F24" s="42" t="s">
        <v>1176</v>
      </c>
      <c r="G24" s="50" t="s">
        <v>1177</v>
      </c>
      <c r="H24" s="50" t="s">
        <v>1463</v>
      </c>
      <c r="I24" s="50" t="s">
        <v>2979</v>
      </c>
      <c r="J24" s="50" t="s">
        <v>1179</v>
      </c>
      <c r="K24" s="52" t="s">
        <v>1180</v>
      </c>
      <c r="L24"/>
      <c r="M24"/>
    </row>
    <row r="25" spans="1:13">
      <c r="A25" s="172">
        <v>1</v>
      </c>
      <c r="B25" s="235"/>
      <c r="C25" s="20" t="s">
        <v>1506</v>
      </c>
      <c r="D25" s="20" t="s">
        <v>1516</v>
      </c>
      <c r="E25" s="20"/>
      <c r="F25" s="20" t="s">
        <v>5722</v>
      </c>
      <c r="G25" s="414">
        <v>42244</v>
      </c>
      <c r="H25" s="267"/>
      <c r="I25" s="211"/>
      <c r="J25" s="1165">
        <v>140</v>
      </c>
      <c r="K25" s="1194">
        <v>55</v>
      </c>
      <c r="L25" s="920"/>
      <c r="M25"/>
    </row>
    <row r="26" spans="1:13">
      <c r="A26" s="90">
        <v>2</v>
      </c>
      <c r="B26" s="235"/>
      <c r="C26" s="20" t="s">
        <v>1506</v>
      </c>
      <c r="D26" s="20" t="s">
        <v>1516</v>
      </c>
      <c r="E26" s="20"/>
      <c r="F26" s="20" t="s">
        <v>7763</v>
      </c>
      <c r="G26" s="414">
        <v>42244</v>
      </c>
      <c r="H26" s="267"/>
      <c r="I26" s="211"/>
      <c r="J26" s="1166"/>
      <c r="K26" s="1195"/>
      <c r="L26" s="920"/>
      <c r="M26"/>
    </row>
    <row r="27" spans="1:13">
      <c r="A27" s="172">
        <v>3</v>
      </c>
      <c r="B27" s="235">
        <v>7247</v>
      </c>
      <c r="C27" s="20" t="s">
        <v>1506</v>
      </c>
      <c r="D27" s="20" t="s">
        <v>1516</v>
      </c>
      <c r="E27" s="20"/>
      <c r="F27" s="20" t="s">
        <v>1517</v>
      </c>
      <c r="G27" s="414">
        <v>39037</v>
      </c>
      <c r="H27" s="267">
        <v>8187</v>
      </c>
      <c r="I27" s="211" t="s">
        <v>2995</v>
      </c>
      <c r="J27" s="1166"/>
      <c r="K27" s="1195"/>
      <c r="L27" s="920"/>
      <c r="M27"/>
    </row>
    <row r="28" spans="1:13">
      <c r="A28" s="90">
        <v>4</v>
      </c>
      <c r="B28" s="237">
        <v>7251</v>
      </c>
      <c r="C28" s="20" t="s">
        <v>1506</v>
      </c>
      <c r="D28" s="20" t="s">
        <v>1516</v>
      </c>
      <c r="E28" s="20"/>
      <c r="F28" s="20" t="s">
        <v>1518</v>
      </c>
      <c r="G28" s="414">
        <v>39037</v>
      </c>
      <c r="H28" s="267">
        <v>7984</v>
      </c>
      <c r="I28" s="211" t="s">
        <v>2995</v>
      </c>
      <c r="J28" s="1166"/>
      <c r="K28" s="1195"/>
      <c r="L28" s="920"/>
      <c r="M28"/>
    </row>
    <row r="29" spans="1:13">
      <c r="A29" s="172">
        <v>5</v>
      </c>
      <c r="B29" s="235"/>
      <c r="C29" s="20" t="s">
        <v>1506</v>
      </c>
      <c r="D29" s="20" t="s">
        <v>3112</v>
      </c>
      <c r="E29" s="20"/>
      <c r="F29" s="20"/>
      <c r="G29" s="414">
        <v>40248</v>
      </c>
      <c r="H29" s="267">
        <v>46723</v>
      </c>
      <c r="I29" s="211" t="s">
        <v>2995</v>
      </c>
      <c r="J29" s="1167"/>
      <c r="K29" s="1196"/>
      <c r="L29" s="920"/>
      <c r="M29"/>
    </row>
    <row r="30" spans="1:13" ht="16.5" thickBot="1">
      <c r="A30" s="72"/>
      <c r="B30" s="236"/>
      <c r="C30" s="271"/>
      <c r="D30" s="271"/>
      <c r="E30" s="271"/>
      <c r="F30" s="271"/>
      <c r="G30" s="218" t="s">
        <v>1219</v>
      </c>
      <c r="H30" s="87">
        <f>SUM(H27:H29)</f>
        <v>62894</v>
      </c>
      <c r="I30" s="87"/>
      <c r="J30" s="45"/>
      <c r="K30" s="46"/>
      <c r="L30"/>
      <c r="M30"/>
    </row>
    <row r="31" spans="1:13" ht="15.75">
      <c r="A31" s="48"/>
      <c r="B31" s="48"/>
      <c r="C31" s="48"/>
      <c r="D31" s="48"/>
      <c r="E31" s="48"/>
      <c r="F31" s="48"/>
      <c r="G31" s="34"/>
      <c r="H31" s="14"/>
      <c r="I31" s="14"/>
      <c r="J31" s="48"/>
      <c r="K31" s="48"/>
      <c r="L31"/>
      <c r="M31"/>
    </row>
    <row r="32" spans="1:13">
      <c r="L32"/>
      <c r="M32"/>
    </row>
    <row r="33" spans="1:14" ht="16.5" thickBot="1">
      <c r="A33" s="1213" t="s">
        <v>1171</v>
      </c>
      <c r="B33" s="1213"/>
      <c r="C33" s="1213"/>
      <c r="D33" s="1213"/>
      <c r="E33" s="1213"/>
      <c r="F33" s="1213"/>
      <c r="G33" s="1213"/>
      <c r="H33" s="1213"/>
      <c r="I33" s="1213"/>
      <c r="J33" s="1213"/>
      <c r="K33" s="1213"/>
      <c r="L33"/>
      <c r="M33"/>
    </row>
    <row r="34" spans="1:14" ht="60">
      <c r="A34" s="60" t="s">
        <v>1172</v>
      </c>
      <c r="B34" s="61" t="s">
        <v>3193</v>
      </c>
      <c r="C34" s="62" t="s">
        <v>1173</v>
      </c>
      <c r="D34" s="62" t="s">
        <v>1174</v>
      </c>
      <c r="E34" s="62" t="s">
        <v>1175</v>
      </c>
      <c r="F34" s="62" t="s">
        <v>1176</v>
      </c>
      <c r="G34" s="61" t="s">
        <v>1177</v>
      </c>
      <c r="H34" s="61" t="s">
        <v>1178</v>
      </c>
      <c r="I34" s="50" t="s">
        <v>2979</v>
      </c>
      <c r="J34" s="61" t="s">
        <v>1179</v>
      </c>
      <c r="K34" s="63" t="s">
        <v>1180</v>
      </c>
      <c r="L34"/>
      <c r="M34"/>
      <c r="N34" s="186"/>
    </row>
    <row r="35" spans="1:14" s="64" customFormat="1">
      <c r="A35" s="75">
        <v>1</v>
      </c>
      <c r="B35" s="249">
        <v>7253</v>
      </c>
      <c r="C35" s="20" t="s">
        <v>1506</v>
      </c>
      <c r="D35" s="20" t="s">
        <v>1297</v>
      </c>
      <c r="E35" s="20"/>
      <c r="F35" s="20" t="s">
        <v>1519</v>
      </c>
      <c r="G35" s="414">
        <v>38597</v>
      </c>
      <c r="H35" s="267">
        <v>7767</v>
      </c>
      <c r="I35" s="267"/>
      <c r="J35" s="1255">
        <v>120</v>
      </c>
      <c r="K35" s="1291">
        <v>50</v>
      </c>
      <c r="L35"/>
      <c r="M35"/>
    </row>
    <row r="36" spans="1:14" s="65" customFormat="1">
      <c r="A36" s="76">
        <v>2</v>
      </c>
      <c r="B36" s="245">
        <v>7246</v>
      </c>
      <c r="C36" s="20" t="s">
        <v>1506</v>
      </c>
      <c r="D36" s="20" t="s">
        <v>1297</v>
      </c>
      <c r="E36" s="20"/>
      <c r="F36" s="158" t="s">
        <v>913</v>
      </c>
      <c r="G36" s="414">
        <v>40248</v>
      </c>
      <c r="H36" s="184">
        <v>28092</v>
      </c>
      <c r="I36" s="267"/>
      <c r="J36" s="1255"/>
      <c r="K36" s="1291"/>
      <c r="L36"/>
      <c r="M36"/>
    </row>
    <row r="37" spans="1:14" s="65" customFormat="1">
      <c r="A37" s="75">
        <v>3</v>
      </c>
      <c r="B37" s="245">
        <v>7262</v>
      </c>
      <c r="C37" s="20" t="s">
        <v>1506</v>
      </c>
      <c r="D37" s="20" t="s">
        <v>1297</v>
      </c>
      <c r="E37" s="20"/>
      <c r="F37" s="158" t="s">
        <v>5722</v>
      </c>
      <c r="G37" s="414">
        <v>41676</v>
      </c>
      <c r="H37" s="184"/>
      <c r="I37" s="267"/>
      <c r="J37" s="1255"/>
      <c r="K37" s="1291"/>
      <c r="L37"/>
      <c r="M37"/>
    </row>
    <row r="38" spans="1:14" s="65" customFormat="1">
      <c r="A38" s="76">
        <v>4</v>
      </c>
      <c r="B38" s="249">
        <v>7254</v>
      </c>
      <c r="C38" s="20" t="s">
        <v>1506</v>
      </c>
      <c r="D38" s="20" t="s">
        <v>1297</v>
      </c>
      <c r="E38" s="20"/>
      <c r="F38" s="20" t="s">
        <v>1521</v>
      </c>
      <c r="G38" s="414">
        <v>39162</v>
      </c>
      <c r="H38" s="267">
        <v>19996</v>
      </c>
      <c r="I38" s="184"/>
      <c r="J38" s="1255"/>
      <c r="K38" s="1291"/>
      <c r="L38"/>
      <c r="M38"/>
    </row>
    <row r="39" spans="1:14" s="65" customFormat="1">
      <c r="A39" s="75">
        <v>5</v>
      </c>
      <c r="B39" s="249"/>
      <c r="C39" s="20" t="s">
        <v>1506</v>
      </c>
      <c r="D39" s="20" t="s">
        <v>1297</v>
      </c>
      <c r="E39" s="20"/>
      <c r="F39" s="158" t="s">
        <v>1226</v>
      </c>
      <c r="G39" s="414">
        <v>41676</v>
      </c>
      <c r="H39" s="184"/>
      <c r="I39" s="184"/>
      <c r="J39" s="1255"/>
      <c r="K39" s="1291"/>
      <c r="L39"/>
      <c r="M39"/>
    </row>
    <row r="40" spans="1:14" s="65" customFormat="1">
      <c r="A40" s="76">
        <v>6</v>
      </c>
      <c r="B40" s="249"/>
      <c r="C40" s="20" t="s">
        <v>1506</v>
      </c>
      <c r="D40" s="20" t="s">
        <v>1297</v>
      </c>
      <c r="E40" s="20"/>
      <c r="F40" s="158" t="s">
        <v>914</v>
      </c>
      <c r="G40" s="414">
        <v>40248</v>
      </c>
      <c r="H40" s="184">
        <v>116992</v>
      </c>
      <c r="I40" s="184"/>
      <c r="J40" s="1255"/>
      <c r="K40" s="1291"/>
      <c r="L40"/>
      <c r="M40"/>
    </row>
    <row r="41" spans="1:14" s="65" customFormat="1">
      <c r="A41" s="75">
        <v>7</v>
      </c>
      <c r="B41" s="245">
        <v>7272</v>
      </c>
      <c r="C41" s="20" t="s">
        <v>1506</v>
      </c>
      <c r="D41" s="20" t="s">
        <v>1297</v>
      </c>
      <c r="E41" s="20"/>
      <c r="F41" s="20" t="s">
        <v>1520</v>
      </c>
      <c r="G41" s="414">
        <v>39037</v>
      </c>
      <c r="H41" s="267">
        <v>5489</v>
      </c>
      <c r="I41" s="184"/>
      <c r="J41" s="1255"/>
      <c r="K41" s="1291"/>
      <c r="L41"/>
      <c r="M41"/>
    </row>
    <row r="42" spans="1:14" s="65" customFormat="1">
      <c r="A42" s="76">
        <v>8</v>
      </c>
      <c r="B42" s="245">
        <v>7290</v>
      </c>
      <c r="C42" s="20" t="s">
        <v>1506</v>
      </c>
      <c r="D42" s="20" t="s">
        <v>1297</v>
      </c>
      <c r="E42" s="20"/>
      <c r="F42" s="158" t="s">
        <v>915</v>
      </c>
      <c r="G42" s="414">
        <v>40248</v>
      </c>
      <c r="H42" s="184">
        <v>47854</v>
      </c>
      <c r="I42" s="184"/>
      <c r="J42" s="1255"/>
      <c r="K42" s="1291"/>
      <c r="L42"/>
      <c r="M42"/>
    </row>
    <row r="43" spans="1:14" s="65" customFormat="1" ht="16.5" thickBot="1">
      <c r="A43" s="77"/>
      <c r="B43" s="246"/>
      <c r="C43" s="273"/>
      <c r="D43" s="273"/>
      <c r="E43" s="273"/>
      <c r="F43" s="273"/>
      <c r="G43" s="274" t="s">
        <v>1219</v>
      </c>
      <c r="H43" s="88">
        <f>SUM(H35:H42)</f>
        <v>226190</v>
      </c>
      <c r="I43" s="88"/>
      <c r="J43" s="68"/>
      <c r="K43" s="69"/>
      <c r="L43"/>
      <c r="M43"/>
    </row>
    <row r="44" spans="1:14" s="65" customFormat="1" ht="15.75">
      <c r="A44" s="384"/>
      <c r="B44" s="384"/>
      <c r="C44" s="392"/>
      <c r="D44" s="392"/>
      <c r="E44" s="392"/>
      <c r="F44" s="392"/>
      <c r="G44" s="393"/>
      <c r="H44" s="107"/>
      <c r="I44" s="107"/>
      <c r="J44" s="108"/>
      <c r="K44" s="108"/>
      <c r="L44"/>
      <c r="M44"/>
    </row>
    <row r="45" spans="1:14" s="65" customFormat="1" ht="15.75">
      <c r="A45" s="384"/>
      <c r="B45" s="384"/>
      <c r="C45" s="392"/>
      <c r="D45" s="392"/>
      <c r="E45" s="392"/>
      <c r="F45" s="392"/>
      <c r="G45" s="393"/>
      <c r="H45" s="107"/>
      <c r="I45" s="107"/>
      <c r="J45" s="108"/>
      <c r="K45" s="108"/>
      <c r="L45"/>
      <c r="M45"/>
    </row>
    <row r="46" spans="1:14" s="65" customFormat="1" ht="15.75">
      <c r="A46" s="384"/>
      <c r="B46" s="384"/>
      <c r="C46" s="392"/>
      <c r="D46" s="392"/>
      <c r="E46" s="392"/>
      <c r="F46" s="392"/>
      <c r="G46" s="393"/>
      <c r="H46" s="107"/>
      <c r="I46" s="107"/>
      <c r="J46" s="108"/>
      <c r="K46" s="108"/>
      <c r="L46"/>
      <c r="M46"/>
    </row>
    <row r="47" spans="1:14" s="65" customFormat="1" ht="16.5" thickBot="1">
      <c r="A47" s="1213" t="s">
        <v>1171</v>
      </c>
      <c r="B47" s="1213"/>
      <c r="C47" s="1213"/>
      <c r="D47" s="1213"/>
      <c r="E47" s="1213"/>
      <c r="F47" s="1213"/>
      <c r="G47" s="1213"/>
      <c r="H47" s="1213"/>
      <c r="I47" s="1213"/>
      <c r="J47" s="1213"/>
      <c r="K47" s="1213"/>
      <c r="L47"/>
      <c r="M47"/>
    </row>
    <row r="48" spans="1:14" s="65" customFormat="1" ht="60">
      <c r="A48" s="49" t="s">
        <v>1172</v>
      </c>
      <c r="B48" s="61" t="s">
        <v>3193</v>
      </c>
      <c r="C48" s="51" t="s">
        <v>1173</v>
      </c>
      <c r="D48" s="51" t="s">
        <v>1174</v>
      </c>
      <c r="E48" s="51" t="s">
        <v>1175</v>
      </c>
      <c r="F48" s="51" t="s">
        <v>1176</v>
      </c>
      <c r="G48" s="50" t="s">
        <v>1177</v>
      </c>
      <c r="H48" s="50" t="s">
        <v>1463</v>
      </c>
      <c r="I48" s="50" t="s">
        <v>2979</v>
      </c>
      <c r="J48" s="50" t="s">
        <v>1179</v>
      </c>
      <c r="K48" s="52" t="s">
        <v>1180</v>
      </c>
      <c r="L48"/>
      <c r="M48"/>
    </row>
    <row r="49" spans="1:13" s="65" customFormat="1" ht="15.75">
      <c r="A49" s="70">
        <v>1</v>
      </c>
      <c r="B49" s="172"/>
      <c r="C49" s="20" t="s">
        <v>1506</v>
      </c>
      <c r="D49" s="20" t="s">
        <v>1462</v>
      </c>
      <c r="E49" s="20"/>
      <c r="F49" s="388" t="s">
        <v>4313</v>
      </c>
      <c r="G49" s="414">
        <v>41220</v>
      </c>
      <c r="H49" s="433">
        <v>8838</v>
      </c>
      <c r="I49" s="211"/>
      <c r="J49" s="1307">
        <v>87</v>
      </c>
      <c r="K49" s="1308">
        <v>46</v>
      </c>
      <c r="L49"/>
      <c r="M49"/>
    </row>
    <row r="50" spans="1:13" s="65" customFormat="1" ht="15.75">
      <c r="A50" s="71">
        <v>2</v>
      </c>
      <c r="B50" s="90"/>
      <c r="C50" s="20" t="s">
        <v>1506</v>
      </c>
      <c r="D50" s="20" t="s">
        <v>1462</v>
      </c>
      <c r="E50" s="20"/>
      <c r="F50" s="388" t="s">
        <v>4314</v>
      </c>
      <c r="G50" s="414">
        <v>41220</v>
      </c>
      <c r="H50" s="433">
        <v>10078</v>
      </c>
      <c r="I50" s="211"/>
      <c r="J50" s="1307"/>
      <c r="K50" s="1308"/>
      <c r="L50"/>
      <c r="M50"/>
    </row>
    <row r="51" spans="1:13" s="65" customFormat="1" ht="15.75">
      <c r="A51" s="71">
        <v>3</v>
      </c>
      <c r="B51" s="90"/>
      <c r="C51" s="20" t="s">
        <v>1506</v>
      </c>
      <c r="D51" s="20" t="s">
        <v>1462</v>
      </c>
      <c r="E51" s="20"/>
      <c r="F51" s="388" t="s">
        <v>4319</v>
      </c>
      <c r="G51" s="414">
        <v>41220</v>
      </c>
      <c r="H51" s="433">
        <v>23473</v>
      </c>
      <c r="I51" s="211"/>
      <c r="J51" s="1307"/>
      <c r="K51" s="1308"/>
      <c r="L51"/>
      <c r="M51"/>
    </row>
    <row r="52" spans="1:13" s="65" customFormat="1" ht="15.75">
      <c r="A52" s="71">
        <v>4</v>
      </c>
      <c r="B52" s="90"/>
      <c r="C52" s="20" t="s">
        <v>1506</v>
      </c>
      <c r="D52" s="20" t="s">
        <v>1462</v>
      </c>
      <c r="E52" s="20"/>
      <c r="F52" s="388" t="s">
        <v>4320</v>
      </c>
      <c r="G52" s="414">
        <v>41220</v>
      </c>
      <c r="H52" s="433">
        <v>15978</v>
      </c>
      <c r="I52" s="211"/>
      <c r="J52" s="1307"/>
      <c r="K52" s="1308"/>
      <c r="L52"/>
      <c r="M52"/>
    </row>
    <row r="53" spans="1:13" s="65" customFormat="1" ht="15.75">
      <c r="A53" s="71">
        <v>5</v>
      </c>
      <c r="B53" s="90"/>
      <c r="C53" s="20" t="s">
        <v>1506</v>
      </c>
      <c r="D53" s="20" t="s">
        <v>1462</v>
      </c>
      <c r="E53" s="20"/>
      <c r="F53" s="388" t="s">
        <v>4318</v>
      </c>
      <c r="G53" s="414">
        <v>41220</v>
      </c>
      <c r="H53" s="433">
        <v>8356</v>
      </c>
      <c r="I53" s="211"/>
      <c r="J53" s="1307"/>
      <c r="K53" s="1308"/>
      <c r="L53"/>
      <c r="M53"/>
    </row>
    <row r="54" spans="1:13" s="65" customFormat="1" ht="15.75">
      <c r="A54" s="71">
        <v>6</v>
      </c>
      <c r="B54" s="90"/>
      <c r="C54" s="20" t="s">
        <v>1506</v>
      </c>
      <c r="D54" s="20" t="s">
        <v>1462</v>
      </c>
      <c r="E54" s="20"/>
      <c r="F54" s="388" t="s">
        <v>4321</v>
      </c>
      <c r="G54" s="414">
        <v>41220</v>
      </c>
      <c r="H54" s="433">
        <v>2683</v>
      </c>
      <c r="I54" s="211"/>
      <c r="J54" s="1307"/>
      <c r="K54" s="1308"/>
      <c r="L54"/>
      <c r="M54"/>
    </row>
    <row r="55" spans="1:13" s="65" customFormat="1" ht="15.75">
      <c r="A55" s="71">
        <v>7</v>
      </c>
      <c r="B55" s="90"/>
      <c r="C55" s="20" t="s">
        <v>1506</v>
      </c>
      <c r="D55" s="20" t="s">
        <v>1462</v>
      </c>
      <c r="E55" s="20"/>
      <c r="F55" s="388" t="s">
        <v>4316</v>
      </c>
      <c r="G55" s="414">
        <v>41220</v>
      </c>
      <c r="H55" s="433">
        <v>10014</v>
      </c>
      <c r="I55" s="211"/>
      <c r="J55" s="1307"/>
      <c r="K55" s="1308"/>
      <c r="L55"/>
      <c r="M55"/>
    </row>
    <row r="56" spans="1:13" s="65" customFormat="1" ht="15.75">
      <c r="A56" s="71">
        <v>8</v>
      </c>
      <c r="B56" s="90"/>
      <c r="C56" s="20" t="s">
        <v>1506</v>
      </c>
      <c r="D56" s="20" t="s">
        <v>1462</v>
      </c>
      <c r="E56" s="20"/>
      <c r="F56" s="388" t="s">
        <v>4324</v>
      </c>
      <c r="G56" s="414">
        <v>41220</v>
      </c>
      <c r="H56" s="433">
        <v>5883</v>
      </c>
      <c r="I56" s="211"/>
      <c r="J56" s="1307"/>
      <c r="K56" s="1308"/>
      <c r="L56"/>
      <c r="M56"/>
    </row>
    <row r="57" spans="1:13" s="65" customFormat="1" ht="15.75">
      <c r="A57" s="71">
        <v>9</v>
      </c>
      <c r="B57" s="90"/>
      <c r="C57" s="20" t="s">
        <v>1506</v>
      </c>
      <c r="D57" s="20" t="s">
        <v>1462</v>
      </c>
      <c r="E57" s="20"/>
      <c r="F57" s="388" t="s">
        <v>4315</v>
      </c>
      <c r="G57" s="414">
        <v>41220</v>
      </c>
      <c r="H57" s="433">
        <v>5474</v>
      </c>
      <c r="I57" s="211"/>
      <c r="J57" s="1307"/>
      <c r="K57" s="1308"/>
      <c r="L57"/>
      <c r="M57"/>
    </row>
    <row r="58" spans="1:13" s="65" customFormat="1" ht="15.75">
      <c r="A58" s="71">
        <v>10</v>
      </c>
      <c r="B58" s="90"/>
      <c r="C58" s="20" t="s">
        <v>1506</v>
      </c>
      <c r="D58" s="20" t="s">
        <v>1462</v>
      </c>
      <c r="E58" s="20"/>
      <c r="F58" s="388" t="s">
        <v>4322</v>
      </c>
      <c r="G58" s="414">
        <v>41220</v>
      </c>
      <c r="H58" s="433">
        <v>4597</v>
      </c>
      <c r="I58" s="211"/>
      <c r="J58" s="1307"/>
      <c r="K58" s="1308"/>
      <c r="L58"/>
      <c r="M58"/>
    </row>
    <row r="59" spans="1:13" s="65" customFormat="1" ht="15.75">
      <c r="A59" s="71">
        <v>11</v>
      </c>
      <c r="B59" s="90"/>
      <c r="C59" s="20" t="s">
        <v>1506</v>
      </c>
      <c r="D59" s="20" t="s">
        <v>1462</v>
      </c>
      <c r="E59" s="20"/>
      <c r="F59" s="388" t="s">
        <v>4323</v>
      </c>
      <c r="G59" s="414">
        <v>41220</v>
      </c>
      <c r="H59" s="433">
        <v>6442</v>
      </c>
      <c r="I59" s="211"/>
      <c r="J59" s="1307"/>
      <c r="K59" s="1308"/>
      <c r="L59"/>
      <c r="M59"/>
    </row>
    <row r="60" spans="1:13" s="65" customFormat="1" ht="15.75">
      <c r="A60" s="71">
        <v>12</v>
      </c>
      <c r="B60" s="90"/>
      <c r="C60" s="20" t="s">
        <v>1506</v>
      </c>
      <c r="D60" s="20" t="s">
        <v>1462</v>
      </c>
      <c r="E60" s="20"/>
      <c r="F60" s="388" t="s">
        <v>4317</v>
      </c>
      <c r="G60" s="414">
        <v>41220</v>
      </c>
      <c r="H60" s="433">
        <v>27107</v>
      </c>
      <c r="I60" s="211"/>
      <c r="J60" s="1307"/>
      <c r="K60" s="1308"/>
      <c r="L60"/>
      <c r="M60"/>
    </row>
    <row r="61" spans="1:13" s="65" customFormat="1" ht="16.5" thickBot="1">
      <c r="A61" s="72"/>
      <c r="B61" s="385"/>
      <c r="C61" s="271"/>
      <c r="D61" s="271"/>
      <c r="E61" s="271"/>
      <c r="F61" s="271"/>
      <c r="G61" s="210" t="s">
        <v>1219</v>
      </c>
      <c r="H61" s="394">
        <f>SUM(H49:H60)</f>
        <v>128923</v>
      </c>
      <c r="I61" s="285"/>
      <c r="J61" s="45"/>
      <c r="K61" s="46"/>
      <c r="L61"/>
      <c r="M61"/>
    </row>
    <row r="62" spans="1:13" s="65" customFormat="1" ht="15.75">
      <c r="A62" s="384"/>
      <c r="B62" s="384"/>
      <c r="C62" s="392"/>
      <c r="D62" s="392"/>
      <c r="E62" s="392"/>
      <c r="F62" s="392"/>
      <c r="G62" s="393"/>
      <c r="H62" s="107"/>
      <c r="I62" s="107"/>
      <c r="J62" s="108"/>
      <c r="K62" s="108"/>
      <c r="L62"/>
      <c r="M62"/>
    </row>
    <row r="63" spans="1:13" s="65" customFormat="1" ht="15.75">
      <c r="A63" s="384"/>
      <c r="B63" s="384"/>
      <c r="C63" s="392"/>
      <c r="D63" s="392"/>
      <c r="E63" s="392"/>
      <c r="F63" s="392"/>
      <c r="G63" s="393"/>
      <c r="H63" s="107"/>
      <c r="I63" s="107"/>
      <c r="J63" s="108"/>
      <c r="K63" s="108"/>
      <c r="L63"/>
      <c r="M63"/>
    </row>
    <row r="64" spans="1:13" s="65" customFormat="1" ht="15.75">
      <c r="A64" s="384"/>
      <c r="B64" s="384"/>
      <c r="C64" s="392"/>
      <c r="D64" s="392"/>
      <c r="E64" s="392"/>
      <c r="F64" s="392"/>
      <c r="G64" s="393"/>
      <c r="H64" s="107"/>
      <c r="I64" s="107"/>
      <c r="J64" s="108"/>
      <c r="K64" s="108"/>
      <c r="L64"/>
      <c r="M64"/>
    </row>
    <row r="65" spans="1:13">
      <c r="C65" s="48"/>
      <c r="D65" s="1267"/>
      <c r="E65" s="1267"/>
      <c r="L65"/>
      <c r="M65"/>
    </row>
    <row r="66" spans="1:13" s="322" customFormat="1">
      <c r="A66" s="1160" t="s">
        <v>3138</v>
      </c>
      <c r="B66" s="1160"/>
      <c r="C66" s="319">
        <f>M3</f>
        <v>5</v>
      </c>
      <c r="D66" s="322" t="s">
        <v>3109</v>
      </c>
      <c r="E66" s="319">
        <f>N3</f>
        <v>36</v>
      </c>
      <c r="F66" s="322" t="s">
        <v>3108</v>
      </c>
      <c r="G66" s="321">
        <f>O3</f>
        <v>626588</v>
      </c>
      <c r="H66" s="322" t="s">
        <v>261</v>
      </c>
      <c r="L66" s="323"/>
      <c r="M66" s="323"/>
    </row>
    <row r="67" spans="1:13">
      <c r="L67"/>
      <c r="M67"/>
    </row>
    <row r="68" spans="1:13">
      <c r="L68"/>
      <c r="M68"/>
    </row>
    <row r="69" spans="1:13">
      <c r="L69"/>
      <c r="M69"/>
    </row>
    <row r="70" spans="1:13">
      <c r="L70"/>
      <c r="M70"/>
    </row>
    <row r="71" spans="1:13">
      <c r="L71"/>
      <c r="M71"/>
    </row>
    <row r="72" spans="1:13">
      <c r="L72"/>
      <c r="M72"/>
    </row>
    <row r="73" spans="1:13">
      <c r="L73"/>
      <c r="M73"/>
    </row>
    <row r="74" spans="1:13">
      <c r="L74"/>
      <c r="M74"/>
    </row>
    <row r="75" spans="1:13">
      <c r="L75"/>
      <c r="M75"/>
    </row>
    <row r="76" spans="1:13">
      <c r="L76"/>
      <c r="M76"/>
    </row>
    <row r="77" spans="1:13">
      <c r="L77"/>
      <c r="M77"/>
    </row>
    <row r="78" spans="1:13">
      <c r="L78"/>
      <c r="M78"/>
    </row>
    <row r="79" spans="1:13">
      <c r="L79"/>
      <c r="M79"/>
    </row>
    <row r="80" spans="1:13">
      <c r="L80"/>
      <c r="M80"/>
    </row>
    <row r="81" spans="12:13">
      <c r="L81"/>
      <c r="M81"/>
    </row>
    <row r="82" spans="12:13">
      <c r="L82"/>
      <c r="M82"/>
    </row>
    <row r="83" spans="12:13">
      <c r="L83"/>
      <c r="M83"/>
    </row>
    <row r="84" spans="12:13">
      <c r="L84"/>
      <c r="M84"/>
    </row>
    <row r="85" spans="12:13">
      <c r="L85"/>
      <c r="M85"/>
    </row>
    <row r="86" spans="12:13">
      <c r="L86"/>
      <c r="M86"/>
    </row>
    <row r="87" spans="12:13">
      <c r="L87"/>
      <c r="M87"/>
    </row>
    <row r="88" spans="12:13">
      <c r="L88"/>
      <c r="M88"/>
    </row>
    <row r="89" spans="12:13">
      <c r="L89"/>
      <c r="M89"/>
    </row>
    <row r="90" spans="12:13">
      <c r="L90"/>
      <c r="M90"/>
    </row>
    <row r="91" spans="12:13">
      <c r="L91"/>
      <c r="M91"/>
    </row>
    <row r="92" spans="12:13">
      <c r="L92"/>
      <c r="M92"/>
    </row>
    <row r="93" spans="12:13">
      <c r="L93"/>
      <c r="M93"/>
    </row>
    <row r="94" spans="12:13">
      <c r="L94"/>
      <c r="M94"/>
    </row>
    <row r="95" spans="12:13">
      <c r="L95"/>
      <c r="M95"/>
    </row>
    <row r="96" spans="12:13">
      <c r="L96"/>
      <c r="M96"/>
    </row>
    <row r="97" spans="12:13">
      <c r="L97"/>
      <c r="M97"/>
    </row>
    <row r="98" spans="12:13">
      <c r="L98"/>
      <c r="M98"/>
    </row>
    <row r="99" spans="12:13">
      <c r="L99"/>
      <c r="M99"/>
    </row>
    <row r="100" spans="12:13">
      <c r="L100"/>
      <c r="M100"/>
    </row>
    <row r="101" spans="12:13">
      <c r="L101"/>
      <c r="M101"/>
    </row>
    <row r="102" spans="12:13">
      <c r="L102"/>
      <c r="M102"/>
    </row>
    <row r="103" spans="12:13">
      <c r="L103"/>
      <c r="M103"/>
    </row>
    <row r="104" spans="12:13">
      <c r="L104"/>
      <c r="M104"/>
    </row>
    <row r="105" spans="12:13">
      <c r="L105"/>
      <c r="M105"/>
    </row>
    <row r="106" spans="12:13">
      <c r="L106"/>
      <c r="M106"/>
    </row>
    <row r="107" spans="12:13">
      <c r="L107"/>
      <c r="M107"/>
    </row>
    <row r="108" spans="12:13">
      <c r="L108"/>
      <c r="M108"/>
    </row>
    <row r="109" spans="12:13">
      <c r="L109"/>
      <c r="M109"/>
    </row>
    <row r="110" spans="12:13">
      <c r="L110"/>
      <c r="M110"/>
    </row>
    <row r="111" spans="12:13">
      <c r="L111"/>
      <c r="M111"/>
    </row>
    <row r="112" spans="12:13">
      <c r="L112"/>
      <c r="M112"/>
    </row>
    <row r="113" spans="12:13">
      <c r="L113"/>
      <c r="M113"/>
    </row>
    <row r="114" spans="12:13">
      <c r="L114"/>
      <c r="M114"/>
    </row>
    <row r="115" spans="12:13">
      <c r="L115"/>
      <c r="M115"/>
    </row>
    <row r="116" spans="12:13">
      <c r="L116"/>
      <c r="M116"/>
    </row>
    <row r="117" spans="12:13">
      <c r="L117"/>
      <c r="M117"/>
    </row>
    <row r="118" spans="12:13">
      <c r="L118"/>
      <c r="M118"/>
    </row>
    <row r="119" spans="12:13">
      <c r="L119"/>
      <c r="M119"/>
    </row>
    <row r="120" spans="12:13">
      <c r="L120"/>
      <c r="M120"/>
    </row>
    <row r="121" spans="12:13">
      <c r="L121"/>
      <c r="M121"/>
    </row>
    <row r="122" spans="12:13">
      <c r="L122"/>
      <c r="M122"/>
    </row>
    <row r="123" spans="12:13">
      <c r="L123"/>
      <c r="M123"/>
    </row>
    <row r="124" spans="12:13">
      <c r="L124"/>
      <c r="M124"/>
    </row>
    <row r="125" spans="12:13">
      <c r="L125"/>
      <c r="M125"/>
    </row>
    <row r="126" spans="12:13">
      <c r="L126"/>
      <c r="M126"/>
    </row>
    <row r="127" spans="12:13">
      <c r="L127"/>
      <c r="M127"/>
    </row>
    <row r="128" spans="12:13">
      <c r="L128"/>
      <c r="M128"/>
    </row>
    <row r="129" spans="12:13">
      <c r="L129"/>
      <c r="M129"/>
    </row>
    <row r="130" spans="12:13">
      <c r="L130"/>
      <c r="M130"/>
    </row>
    <row r="131" spans="12:13">
      <c r="L131"/>
      <c r="M131"/>
    </row>
    <row r="132" spans="12:13">
      <c r="L132"/>
      <c r="M132"/>
    </row>
    <row r="133" spans="12:13">
      <c r="L133"/>
      <c r="M133"/>
    </row>
    <row r="134" spans="12:13">
      <c r="L134"/>
      <c r="M134"/>
    </row>
    <row r="135" spans="12:13">
      <c r="L135"/>
      <c r="M135"/>
    </row>
    <row r="136" spans="12:13">
      <c r="L136"/>
      <c r="M136"/>
    </row>
    <row r="137" spans="12:13">
      <c r="L137"/>
      <c r="M137"/>
    </row>
    <row r="138" spans="12:13">
      <c r="L138"/>
      <c r="M138"/>
    </row>
    <row r="139" spans="12:13">
      <c r="L139"/>
      <c r="M139"/>
    </row>
    <row r="140" spans="12:13">
      <c r="L140"/>
      <c r="M140"/>
    </row>
    <row r="141" spans="12:13">
      <c r="L141"/>
      <c r="M141"/>
    </row>
    <row r="142" spans="12:13">
      <c r="L142"/>
      <c r="M142"/>
    </row>
    <row r="143" spans="12:13">
      <c r="L143"/>
      <c r="M143"/>
    </row>
    <row r="144" spans="12:13">
      <c r="L144"/>
      <c r="M144"/>
    </row>
    <row r="145" spans="12:13">
      <c r="L145"/>
      <c r="M145"/>
    </row>
    <row r="146" spans="12:13">
      <c r="L146"/>
      <c r="M146"/>
    </row>
    <row r="147" spans="12:13">
      <c r="L147"/>
      <c r="M147"/>
    </row>
    <row r="148" spans="12:13">
      <c r="L148"/>
      <c r="M148"/>
    </row>
    <row r="149" spans="12:13">
      <c r="L149"/>
      <c r="M149"/>
    </row>
    <row r="150" spans="12:13">
      <c r="L150"/>
      <c r="M150"/>
    </row>
    <row r="151" spans="12:13">
      <c r="L151"/>
      <c r="M151"/>
    </row>
    <row r="152" spans="12:13">
      <c r="L152"/>
      <c r="M152"/>
    </row>
    <row r="153" spans="12:13">
      <c r="L153"/>
      <c r="M153"/>
    </row>
    <row r="154" spans="12:13">
      <c r="L154"/>
      <c r="M154"/>
    </row>
    <row r="155" spans="12:13">
      <c r="L155"/>
      <c r="M155"/>
    </row>
    <row r="156" spans="12:13">
      <c r="L156"/>
      <c r="M156"/>
    </row>
    <row r="157" spans="12:13">
      <c r="L157"/>
      <c r="M157"/>
    </row>
    <row r="158" spans="12:13">
      <c r="L158"/>
      <c r="M158"/>
    </row>
    <row r="159" spans="12:13">
      <c r="L159"/>
      <c r="M159"/>
    </row>
    <row r="160" spans="12:13">
      <c r="L160"/>
      <c r="M160"/>
    </row>
    <row r="161" spans="12:13">
      <c r="L161"/>
      <c r="M161"/>
    </row>
    <row r="162" spans="12:13">
      <c r="L162"/>
      <c r="M162"/>
    </row>
    <row r="163" spans="12:13">
      <c r="L163"/>
      <c r="M163"/>
    </row>
    <row r="164" spans="12:13">
      <c r="L164"/>
      <c r="M164"/>
    </row>
    <row r="165" spans="12:13">
      <c r="L165"/>
      <c r="M165"/>
    </row>
    <row r="166" spans="12:13">
      <c r="L166"/>
      <c r="M166"/>
    </row>
    <row r="167" spans="12:13">
      <c r="L167"/>
      <c r="M167"/>
    </row>
    <row r="168" spans="12:13">
      <c r="L168"/>
      <c r="M168"/>
    </row>
    <row r="169" spans="12:13">
      <c r="L169"/>
      <c r="M169"/>
    </row>
    <row r="170" spans="12:13">
      <c r="L170"/>
      <c r="M170"/>
    </row>
    <row r="171" spans="12:13">
      <c r="L171"/>
      <c r="M171"/>
    </row>
    <row r="172" spans="12:13">
      <c r="L172"/>
      <c r="M172"/>
    </row>
    <row r="173" spans="12:13">
      <c r="L173"/>
      <c r="M173"/>
    </row>
    <row r="174" spans="12:13">
      <c r="L174"/>
      <c r="M174"/>
    </row>
    <row r="175" spans="12:13">
      <c r="L175"/>
      <c r="M175"/>
    </row>
    <row r="176" spans="12:13">
      <c r="L176"/>
      <c r="M176"/>
    </row>
    <row r="177" spans="12:13">
      <c r="L177"/>
      <c r="M177"/>
    </row>
    <row r="178" spans="12:13">
      <c r="L178"/>
      <c r="M178"/>
    </row>
    <row r="179" spans="12:13">
      <c r="L179"/>
      <c r="M179"/>
    </row>
    <row r="180" spans="12:13">
      <c r="L180"/>
      <c r="M180"/>
    </row>
    <row r="181" spans="12:13">
      <c r="L181"/>
      <c r="M181"/>
    </row>
    <row r="182" spans="12:13">
      <c r="L182"/>
      <c r="M182"/>
    </row>
    <row r="183" spans="12:13">
      <c r="L183"/>
      <c r="M183"/>
    </row>
    <row r="184" spans="12:13">
      <c r="L184"/>
      <c r="M184"/>
    </row>
    <row r="185" spans="12:13">
      <c r="L185"/>
      <c r="M185"/>
    </row>
    <row r="186" spans="12:13">
      <c r="L186"/>
      <c r="M186"/>
    </row>
    <row r="187" spans="12:13">
      <c r="L187"/>
      <c r="M187"/>
    </row>
    <row r="188" spans="12:13">
      <c r="L188"/>
      <c r="M188"/>
    </row>
    <row r="189" spans="12:13">
      <c r="L189"/>
      <c r="M189"/>
    </row>
    <row r="190" spans="12:13">
      <c r="L190"/>
      <c r="M190"/>
    </row>
    <row r="191" spans="12:13">
      <c r="L191"/>
      <c r="M191"/>
    </row>
    <row r="192" spans="12:13">
      <c r="L192"/>
      <c r="M192"/>
    </row>
    <row r="193" spans="12:13">
      <c r="L193"/>
      <c r="M193"/>
    </row>
    <row r="194" spans="12:13">
      <c r="L194"/>
      <c r="M194"/>
    </row>
    <row r="195" spans="12:13">
      <c r="L195"/>
      <c r="M195"/>
    </row>
    <row r="196" spans="12:13">
      <c r="L196"/>
      <c r="M196"/>
    </row>
    <row r="197" spans="12:13">
      <c r="L197"/>
      <c r="M197"/>
    </row>
    <row r="198" spans="12:13">
      <c r="L198"/>
      <c r="M198"/>
    </row>
    <row r="199" spans="12:13">
      <c r="L199"/>
      <c r="M199"/>
    </row>
    <row r="200" spans="12:13">
      <c r="L200"/>
      <c r="M200"/>
    </row>
    <row r="201" spans="12:13">
      <c r="L201"/>
      <c r="M201"/>
    </row>
    <row r="202" spans="12:13">
      <c r="L202"/>
      <c r="M202"/>
    </row>
    <row r="203" spans="12:13">
      <c r="L203"/>
      <c r="M203"/>
    </row>
    <row r="204" spans="12:13">
      <c r="L204"/>
      <c r="M204"/>
    </row>
    <row r="205" spans="12:13">
      <c r="L205"/>
      <c r="M205"/>
    </row>
    <row r="206" spans="12:13">
      <c r="L206"/>
      <c r="M206"/>
    </row>
    <row r="207" spans="12:13">
      <c r="L207"/>
      <c r="M207"/>
    </row>
    <row r="208" spans="12:13">
      <c r="L208"/>
      <c r="M208"/>
    </row>
    <row r="209" spans="12:13">
      <c r="L209"/>
      <c r="M209"/>
    </row>
    <row r="210" spans="12:13">
      <c r="L210"/>
      <c r="M210"/>
    </row>
    <row r="211" spans="12:13">
      <c r="L211"/>
      <c r="M211"/>
    </row>
    <row r="212" spans="12:13">
      <c r="L212"/>
      <c r="M212"/>
    </row>
    <row r="213" spans="12:13">
      <c r="L213"/>
      <c r="M213"/>
    </row>
    <row r="214" spans="12:13">
      <c r="L214"/>
      <c r="M214"/>
    </row>
    <row r="215" spans="12:13">
      <c r="L215"/>
      <c r="M215"/>
    </row>
    <row r="216" spans="12:13">
      <c r="L216"/>
      <c r="M216"/>
    </row>
    <row r="217" spans="12:13">
      <c r="L217"/>
      <c r="M217"/>
    </row>
    <row r="218" spans="12:13">
      <c r="L218"/>
      <c r="M218"/>
    </row>
    <row r="219" spans="12:13">
      <c r="L219"/>
      <c r="M219"/>
    </row>
    <row r="220" spans="12:13">
      <c r="L220"/>
      <c r="M220"/>
    </row>
    <row r="221" spans="12:13">
      <c r="L221"/>
      <c r="M221"/>
    </row>
    <row r="222" spans="12:13">
      <c r="L222"/>
      <c r="M222"/>
    </row>
    <row r="223" spans="12:13">
      <c r="L223"/>
      <c r="M223"/>
    </row>
    <row r="224" spans="12:13">
      <c r="L224"/>
      <c r="M224"/>
    </row>
    <row r="225" spans="12:13">
      <c r="L225"/>
      <c r="M225"/>
    </row>
    <row r="226" spans="12:13">
      <c r="L226"/>
      <c r="M226"/>
    </row>
    <row r="227" spans="12:13">
      <c r="L227"/>
      <c r="M227"/>
    </row>
    <row r="228" spans="12:13">
      <c r="L228"/>
      <c r="M228"/>
    </row>
    <row r="229" spans="12:13">
      <c r="L229"/>
      <c r="M229"/>
    </row>
    <row r="230" spans="12:13">
      <c r="L230"/>
      <c r="M230"/>
    </row>
    <row r="231" spans="12:13">
      <c r="L231"/>
      <c r="M231"/>
    </row>
    <row r="232" spans="12:13">
      <c r="L232"/>
      <c r="M232"/>
    </row>
    <row r="233" spans="12:13">
      <c r="L233"/>
      <c r="M233"/>
    </row>
    <row r="234" spans="12:13">
      <c r="L234"/>
      <c r="M234"/>
    </row>
    <row r="235" spans="12:13">
      <c r="L235"/>
      <c r="M235"/>
    </row>
    <row r="236" spans="12:13">
      <c r="L236"/>
      <c r="M236"/>
    </row>
  </sheetData>
  <sortState ref="F33:H40">
    <sortCondition ref="F33:F40"/>
    <sortCondition ref="G33:G40"/>
    <sortCondition ref="H33:H40"/>
  </sortState>
  <mergeCells count="27">
    <mergeCell ref="A1:K1"/>
    <mergeCell ref="J3:J6"/>
    <mergeCell ref="K3:K6"/>
    <mergeCell ref="M7:O7"/>
    <mergeCell ref="O5:O6"/>
    <mergeCell ref="M1:O1"/>
    <mergeCell ref="M3:M4"/>
    <mergeCell ref="N3:N4"/>
    <mergeCell ref="O3:O4"/>
    <mergeCell ref="M5:M6"/>
    <mergeCell ref="N5:N6"/>
    <mergeCell ref="A66:B66"/>
    <mergeCell ref="A33:K33"/>
    <mergeCell ref="D65:E65"/>
    <mergeCell ref="M8:N9"/>
    <mergeCell ref="J35:J42"/>
    <mergeCell ref="K35:K42"/>
    <mergeCell ref="A47:K47"/>
    <mergeCell ref="J49:J60"/>
    <mergeCell ref="K49:K60"/>
    <mergeCell ref="J25:J29"/>
    <mergeCell ref="K25:K29"/>
    <mergeCell ref="O8:O9"/>
    <mergeCell ref="A23:K23"/>
    <mergeCell ref="J11:J18"/>
    <mergeCell ref="K11:K18"/>
    <mergeCell ref="A9:K9"/>
  </mergeCells>
  <phoneticPr fontId="5" type="noConversion"/>
  <hyperlinks>
    <hyperlink ref="J3:J6" location="Sayfa2!A1" display="Sayfa2!A1"/>
    <hyperlink ref="K3:K6" location="Sayfa2!A1" display="Sayfa2!A1"/>
    <hyperlink ref="J11:J18" location="Sayfa2!A1" display="Sayfa2!A1"/>
    <hyperlink ref="K11:K18" location="Sayfa2!A1" display="Sayfa2!A1"/>
    <hyperlink ref="J35:J42" location="Sayfa2!A1" display="Sayfa2!A1"/>
    <hyperlink ref="K35:K42" location="Sayfa2!A1" display="Sayfa2!A1"/>
    <hyperlink ref="J49:J60" location="Sayfa2!A1" display="Sayfa2!A1"/>
    <hyperlink ref="K49:K60" location="Sayfa2!A1" display="Sayfa2!A1"/>
  </hyperlinks>
  <pageMargins left="0.75" right="0.75" top="1" bottom="1" header="0.5" footer="0.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S250"/>
  <sheetViews>
    <sheetView zoomScaleNormal="100" workbookViewId="0">
      <selection activeCell="M8" sqref="M8:M9"/>
    </sheetView>
  </sheetViews>
  <sheetFormatPr defaultColWidth="9.140625" defaultRowHeight="15"/>
  <cols>
    <col min="1" max="1" width="23.5703125" style="43" customWidth="1"/>
    <col min="2" max="2" width="11.42578125" style="43" customWidth="1"/>
    <col min="3" max="3" width="17.5703125" style="43" bestFit="1" customWidth="1"/>
    <col min="4" max="4" width="18" style="43" bestFit="1" customWidth="1"/>
    <col min="5" max="5" width="22" style="43" bestFit="1" customWidth="1"/>
    <col min="6" max="7" width="12.85546875" style="43" bestFit="1" customWidth="1"/>
    <col min="8" max="9" width="9.42578125" style="43" bestFit="1" customWidth="1"/>
    <col min="10" max="10" width="10.42578125" style="43" customWidth="1"/>
    <col min="11" max="12" width="13.5703125" style="43" customWidth="1"/>
    <col min="13" max="13" width="19.42578125" style="43" bestFit="1" customWidth="1"/>
    <col min="14" max="14" width="10.42578125" style="43" customWidth="1"/>
    <col min="15" max="15" width="10.5703125" style="43" bestFit="1" customWidth="1"/>
    <col min="16" max="16" width="13.5703125" style="43" customWidth="1"/>
    <col min="17" max="17" width="12.85546875" style="43" customWidth="1"/>
    <col min="18" max="16384" width="9.140625" style="43"/>
  </cols>
  <sheetData>
    <row r="1" spans="1:13" ht="16.5" thickBot="1">
      <c r="A1" s="1213" t="s">
        <v>1171</v>
      </c>
      <c r="B1" s="1213"/>
      <c r="C1" s="1213"/>
      <c r="D1" s="1213"/>
      <c r="E1" s="1213"/>
      <c r="F1" s="1213"/>
      <c r="G1" s="1213"/>
      <c r="H1" s="1213"/>
      <c r="I1" s="1213"/>
      <c r="K1" s="1170" t="s">
        <v>1250</v>
      </c>
      <c r="L1" s="1171"/>
      <c r="M1" s="1172"/>
    </row>
    <row r="2" spans="1:13" ht="60.75" thickBot="1">
      <c r="A2" s="49" t="s">
        <v>1172</v>
      </c>
      <c r="B2" s="51" t="s">
        <v>1173</v>
      </c>
      <c r="C2" s="51" t="s">
        <v>1174</v>
      </c>
      <c r="D2" s="51" t="s">
        <v>1175</v>
      </c>
      <c r="E2" s="51" t="s">
        <v>1176</v>
      </c>
      <c r="F2" s="50" t="s">
        <v>1177</v>
      </c>
      <c r="G2" s="50" t="s">
        <v>1463</v>
      </c>
      <c r="H2" s="50" t="s">
        <v>1179</v>
      </c>
      <c r="I2" s="52" t="s">
        <v>1180</v>
      </c>
      <c r="K2" s="118" t="s">
        <v>263</v>
      </c>
      <c r="L2" s="118" t="s">
        <v>264</v>
      </c>
      <c r="M2" s="117" t="s">
        <v>262</v>
      </c>
    </row>
    <row r="3" spans="1:13" ht="15" customHeight="1">
      <c r="A3" s="75">
        <v>1</v>
      </c>
      <c r="B3" s="20" t="s">
        <v>1523</v>
      </c>
      <c r="C3" s="20" t="s">
        <v>1524</v>
      </c>
      <c r="D3" s="20" t="s">
        <v>1543</v>
      </c>
      <c r="E3" s="20"/>
      <c r="F3" s="417">
        <v>39756</v>
      </c>
      <c r="G3" s="267">
        <v>8691</v>
      </c>
      <c r="H3" s="1307">
        <v>270</v>
      </c>
      <c r="I3" s="1308">
        <v>90</v>
      </c>
      <c r="K3" s="1247">
        <v>3</v>
      </c>
      <c r="L3" s="1247">
        <v>63</v>
      </c>
      <c r="M3" s="1249">
        <f>SUM(G44+G72+G87+G99)</f>
        <v>374815</v>
      </c>
    </row>
    <row r="4" spans="1:13" ht="15" customHeight="1" thickBot="1">
      <c r="A4" s="75">
        <v>2</v>
      </c>
      <c r="B4" s="20" t="s">
        <v>1523</v>
      </c>
      <c r="C4" s="20" t="s">
        <v>1524</v>
      </c>
      <c r="D4" s="20" t="s">
        <v>1542</v>
      </c>
      <c r="E4" s="20"/>
      <c r="F4" s="417">
        <v>39756</v>
      </c>
      <c r="G4" s="267">
        <v>2716</v>
      </c>
      <c r="H4" s="1307"/>
      <c r="I4" s="1308"/>
      <c r="K4" s="1248"/>
      <c r="L4" s="1248"/>
      <c r="M4" s="1248"/>
    </row>
    <row r="5" spans="1:13" ht="15" customHeight="1">
      <c r="A5" s="75">
        <v>3</v>
      </c>
      <c r="B5" s="20" t="s">
        <v>1523</v>
      </c>
      <c r="C5" s="20" t="s">
        <v>1524</v>
      </c>
      <c r="D5" s="20" t="s">
        <v>1544</v>
      </c>
      <c r="E5" s="20"/>
      <c r="F5" s="417">
        <v>39756</v>
      </c>
      <c r="G5" s="267">
        <v>7147</v>
      </c>
      <c r="H5" s="1307"/>
      <c r="I5" s="1308"/>
      <c r="K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L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M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3" ht="15" customHeight="1" thickBot="1">
      <c r="A6" s="75">
        <v>4</v>
      </c>
      <c r="B6" s="20" t="s">
        <v>1523</v>
      </c>
      <c r="C6" s="20" t="s">
        <v>1524</v>
      </c>
      <c r="D6" s="20" t="s">
        <v>1545</v>
      </c>
      <c r="E6" s="20"/>
      <c r="F6" s="417">
        <v>39756</v>
      </c>
      <c r="G6" s="267">
        <v>8874</v>
      </c>
      <c r="H6" s="1307"/>
      <c r="I6" s="1308"/>
      <c r="K6" s="1169"/>
      <c r="L6" s="1169"/>
      <c r="M6" s="1169"/>
    </row>
    <row r="7" spans="1:13" ht="15" customHeight="1" thickBot="1">
      <c r="A7" s="75">
        <v>5</v>
      </c>
      <c r="B7" s="20" t="s">
        <v>1523</v>
      </c>
      <c r="C7" s="20" t="s">
        <v>1524</v>
      </c>
      <c r="D7" s="20" t="s">
        <v>1539</v>
      </c>
      <c r="E7" s="20"/>
      <c r="F7" s="417">
        <v>39756</v>
      </c>
      <c r="G7" s="267">
        <v>16278</v>
      </c>
      <c r="H7" s="1307"/>
      <c r="I7" s="1308"/>
      <c r="K7" s="1170" t="s">
        <v>265</v>
      </c>
      <c r="L7" s="1171"/>
      <c r="M7" s="1172"/>
    </row>
    <row r="8" spans="1:13" ht="15" customHeight="1">
      <c r="A8" s="75">
        <v>6</v>
      </c>
      <c r="B8" s="20" t="s">
        <v>1523</v>
      </c>
      <c r="C8" s="20" t="s">
        <v>1524</v>
      </c>
      <c r="D8" s="20" t="s">
        <v>1540</v>
      </c>
      <c r="E8" s="20"/>
      <c r="F8" s="417">
        <v>39756</v>
      </c>
      <c r="G8" s="267">
        <v>14383</v>
      </c>
      <c r="H8" s="1307"/>
      <c r="I8" s="1308"/>
      <c r="K8" s="1173" t="s">
        <v>266</v>
      </c>
      <c r="L8" s="1174"/>
      <c r="M8" s="1177">
        <v>59</v>
      </c>
    </row>
    <row r="9" spans="1:13" ht="15" customHeight="1" thickBot="1">
      <c r="A9" s="75">
        <v>7</v>
      </c>
      <c r="B9" s="20" t="s">
        <v>1523</v>
      </c>
      <c r="C9" s="20" t="s">
        <v>1524</v>
      </c>
      <c r="D9" s="20" t="s">
        <v>1541</v>
      </c>
      <c r="E9" s="20"/>
      <c r="F9" s="417">
        <v>39756</v>
      </c>
      <c r="G9" s="267">
        <v>14631</v>
      </c>
      <c r="H9" s="1307"/>
      <c r="I9" s="1308"/>
      <c r="K9" s="1175"/>
      <c r="L9" s="1176"/>
      <c r="M9" s="1178"/>
    </row>
    <row r="10" spans="1:13" ht="15" customHeight="1">
      <c r="A10" s="75">
        <v>8</v>
      </c>
      <c r="B10" s="20" t="s">
        <v>1523</v>
      </c>
      <c r="C10" s="20" t="s">
        <v>1524</v>
      </c>
      <c r="D10" s="20" t="s">
        <v>1546</v>
      </c>
      <c r="E10" s="20"/>
      <c r="F10" s="417">
        <v>39756</v>
      </c>
      <c r="G10" s="267">
        <v>656</v>
      </c>
      <c r="H10" s="1307"/>
      <c r="I10" s="1308"/>
      <c r="J10"/>
      <c r="K10"/>
    </row>
    <row r="11" spans="1:13" ht="15" customHeight="1">
      <c r="A11" s="75">
        <v>9</v>
      </c>
      <c r="B11" s="20" t="s">
        <v>1523</v>
      </c>
      <c r="C11" s="20" t="s">
        <v>1524</v>
      </c>
      <c r="D11" s="20"/>
      <c r="E11" s="388" t="s">
        <v>2868</v>
      </c>
      <c r="F11" s="417">
        <v>41220</v>
      </c>
      <c r="G11" s="267">
        <v>11990</v>
      </c>
      <c r="H11" s="1307"/>
      <c r="I11" s="1308"/>
      <c r="J11"/>
      <c r="K11"/>
    </row>
    <row r="12" spans="1:13" ht="15" customHeight="1">
      <c r="A12" s="75">
        <v>10</v>
      </c>
      <c r="B12" s="20" t="s">
        <v>1523</v>
      </c>
      <c r="C12" s="20" t="s">
        <v>1524</v>
      </c>
      <c r="D12" s="20"/>
      <c r="E12" s="20" t="s">
        <v>1525</v>
      </c>
      <c r="F12" s="448">
        <v>39756</v>
      </c>
      <c r="G12" s="267">
        <v>6686</v>
      </c>
      <c r="H12" s="1307"/>
      <c r="I12" s="1308"/>
      <c r="J12"/>
      <c r="K12"/>
    </row>
    <row r="13" spans="1:13" ht="15" customHeight="1">
      <c r="A13" s="75">
        <v>11</v>
      </c>
      <c r="B13" s="20" t="s">
        <v>1523</v>
      </c>
      <c r="C13" s="20" t="s">
        <v>1524</v>
      </c>
      <c r="D13" s="20"/>
      <c r="E13" s="20" t="s">
        <v>1526</v>
      </c>
      <c r="F13" s="448">
        <v>39756</v>
      </c>
      <c r="G13" s="267">
        <v>2962</v>
      </c>
      <c r="H13" s="1307"/>
      <c r="I13" s="1308"/>
      <c r="J13"/>
      <c r="K13"/>
    </row>
    <row r="14" spans="1:13" ht="15" customHeight="1">
      <c r="A14" s="75">
        <v>12</v>
      </c>
      <c r="B14" s="20" t="s">
        <v>1523</v>
      </c>
      <c r="C14" s="20" t="s">
        <v>1524</v>
      </c>
      <c r="D14" s="20"/>
      <c r="E14" s="20" t="s">
        <v>1527</v>
      </c>
      <c r="F14" s="448">
        <v>39756</v>
      </c>
      <c r="G14" s="267">
        <v>15404</v>
      </c>
      <c r="H14" s="1307"/>
      <c r="I14" s="1308"/>
      <c r="J14"/>
      <c r="K14"/>
    </row>
    <row r="15" spans="1:13" ht="15" customHeight="1">
      <c r="A15" s="75">
        <v>13</v>
      </c>
      <c r="B15" s="20" t="s">
        <v>1523</v>
      </c>
      <c r="C15" s="20" t="s">
        <v>1524</v>
      </c>
      <c r="D15" s="20"/>
      <c r="E15" s="21" t="s">
        <v>9005</v>
      </c>
      <c r="F15" s="448">
        <v>43083</v>
      </c>
      <c r="G15" s="267"/>
      <c r="H15" s="1307"/>
      <c r="I15" s="1308"/>
      <c r="J15"/>
      <c r="K15"/>
    </row>
    <row r="16" spans="1:13" ht="15" customHeight="1">
      <c r="A16" s="75">
        <v>14</v>
      </c>
      <c r="B16" s="20" t="s">
        <v>1523</v>
      </c>
      <c r="C16" s="20" t="s">
        <v>1524</v>
      </c>
      <c r="D16" s="20"/>
      <c r="E16" s="21" t="s">
        <v>9006</v>
      </c>
      <c r="F16" s="448">
        <v>43083</v>
      </c>
      <c r="G16" s="267"/>
      <c r="H16" s="1307"/>
      <c r="I16" s="1308"/>
      <c r="J16"/>
      <c r="K16"/>
    </row>
    <row r="17" spans="1:11" ht="15" customHeight="1">
      <c r="A17" s="75">
        <v>15</v>
      </c>
      <c r="B17" s="20" t="s">
        <v>1523</v>
      </c>
      <c r="C17" s="20" t="s">
        <v>1524</v>
      </c>
      <c r="D17" s="20"/>
      <c r="E17" s="388" t="s">
        <v>4335</v>
      </c>
      <c r="F17" s="417">
        <v>41220</v>
      </c>
      <c r="G17" s="267">
        <v>14748</v>
      </c>
      <c r="H17" s="1307"/>
      <c r="I17" s="1308"/>
      <c r="J17"/>
      <c r="K17"/>
    </row>
    <row r="18" spans="1:11" ht="15" customHeight="1">
      <c r="A18" s="75">
        <v>16</v>
      </c>
      <c r="B18" s="20" t="s">
        <v>1523</v>
      </c>
      <c r="C18" s="20" t="s">
        <v>1524</v>
      </c>
      <c r="D18" s="20"/>
      <c r="E18" s="20" t="s">
        <v>1528</v>
      </c>
      <c r="F18" s="448">
        <v>39756</v>
      </c>
      <c r="G18" s="267">
        <v>4829</v>
      </c>
      <c r="H18" s="1307"/>
      <c r="I18" s="1308"/>
      <c r="J18"/>
      <c r="K18"/>
    </row>
    <row r="19" spans="1:11" ht="15" customHeight="1">
      <c r="A19" s="75">
        <v>17</v>
      </c>
      <c r="B19" s="20" t="s">
        <v>1523</v>
      </c>
      <c r="C19" s="20" t="s">
        <v>1524</v>
      </c>
      <c r="D19" s="20"/>
      <c r="E19" s="20" t="s">
        <v>1529</v>
      </c>
      <c r="F19" s="448">
        <v>39756</v>
      </c>
      <c r="G19" s="267">
        <v>7951</v>
      </c>
      <c r="H19" s="1307"/>
      <c r="I19" s="1308"/>
      <c r="J19"/>
      <c r="K19"/>
    </row>
    <row r="20" spans="1:11" ht="15" customHeight="1">
      <c r="A20" s="75">
        <v>18</v>
      </c>
      <c r="B20" s="20" t="s">
        <v>1523</v>
      </c>
      <c r="C20" s="20" t="s">
        <v>1524</v>
      </c>
      <c r="D20" s="20"/>
      <c r="E20" s="20" t="s">
        <v>1530</v>
      </c>
      <c r="F20" s="448">
        <v>39756</v>
      </c>
      <c r="G20" s="267">
        <v>9590</v>
      </c>
      <c r="H20" s="1307"/>
      <c r="I20" s="1308"/>
      <c r="J20"/>
      <c r="K20"/>
    </row>
    <row r="21" spans="1:11" ht="15" customHeight="1">
      <c r="A21" s="75">
        <v>19</v>
      </c>
      <c r="B21" s="20" t="s">
        <v>1523</v>
      </c>
      <c r="C21" s="20" t="s">
        <v>1524</v>
      </c>
      <c r="D21" s="20"/>
      <c r="E21" s="20" t="s">
        <v>1531</v>
      </c>
      <c r="F21" s="448">
        <v>39756</v>
      </c>
      <c r="G21" s="267">
        <v>185</v>
      </c>
      <c r="H21" s="1307"/>
      <c r="I21" s="1308"/>
      <c r="J21"/>
      <c r="K21"/>
    </row>
    <row r="22" spans="1:11" ht="15" customHeight="1">
      <c r="A22" s="75">
        <v>20</v>
      </c>
      <c r="B22" s="20" t="s">
        <v>1523</v>
      </c>
      <c r="C22" s="20" t="s">
        <v>1524</v>
      </c>
      <c r="D22" s="20"/>
      <c r="E22" s="21" t="s">
        <v>9007</v>
      </c>
      <c r="F22" s="448">
        <v>43083</v>
      </c>
      <c r="G22" s="267"/>
      <c r="H22" s="1307"/>
      <c r="I22" s="1308"/>
      <c r="J22"/>
      <c r="K22"/>
    </row>
    <row r="23" spans="1:11" ht="15" customHeight="1">
      <c r="A23" s="75">
        <v>21</v>
      </c>
      <c r="B23" s="20" t="s">
        <v>1523</v>
      </c>
      <c r="C23" s="20" t="s">
        <v>1524</v>
      </c>
      <c r="D23" s="20"/>
      <c r="E23" s="388" t="s">
        <v>4336</v>
      </c>
      <c r="F23" s="417">
        <v>41220</v>
      </c>
      <c r="G23" s="267">
        <v>15710</v>
      </c>
      <c r="H23" s="1307"/>
      <c r="I23" s="1308"/>
      <c r="J23"/>
      <c r="K23"/>
    </row>
    <row r="24" spans="1:11" ht="15" customHeight="1">
      <c r="A24" s="75">
        <v>22</v>
      </c>
      <c r="B24" s="20" t="s">
        <v>1523</v>
      </c>
      <c r="C24" s="20" t="s">
        <v>1524</v>
      </c>
      <c r="D24" s="20"/>
      <c r="E24" s="21" t="s">
        <v>9008</v>
      </c>
      <c r="F24" s="448">
        <v>43083</v>
      </c>
      <c r="G24" s="267"/>
      <c r="H24" s="1307"/>
      <c r="I24" s="1308"/>
      <c r="J24"/>
      <c r="K24"/>
    </row>
    <row r="25" spans="1:11" ht="15" customHeight="1">
      <c r="A25" s="75">
        <v>23</v>
      </c>
      <c r="B25" s="20" t="s">
        <v>1523</v>
      </c>
      <c r="C25" s="20" t="s">
        <v>1524</v>
      </c>
      <c r="D25" s="20"/>
      <c r="E25" s="21" t="s">
        <v>7517</v>
      </c>
      <c r="F25" s="448">
        <v>43083</v>
      </c>
      <c r="G25" s="267"/>
      <c r="H25" s="1307"/>
      <c r="I25" s="1308"/>
      <c r="J25"/>
      <c r="K25"/>
    </row>
    <row r="26" spans="1:11" ht="15" customHeight="1">
      <c r="A26" s="75">
        <v>24</v>
      </c>
      <c r="B26" s="20" t="s">
        <v>1523</v>
      </c>
      <c r="C26" s="20" t="s">
        <v>1524</v>
      </c>
      <c r="D26" s="20"/>
      <c r="E26" s="21" t="s">
        <v>7574</v>
      </c>
      <c r="F26" s="448">
        <v>43083</v>
      </c>
      <c r="G26" s="267"/>
      <c r="H26" s="1307"/>
      <c r="I26" s="1308"/>
      <c r="J26"/>
      <c r="K26"/>
    </row>
    <row r="27" spans="1:11" ht="15" customHeight="1">
      <c r="A27" s="75">
        <v>25</v>
      </c>
      <c r="B27" s="20" t="s">
        <v>1523</v>
      </c>
      <c r="C27" s="20" t="s">
        <v>1524</v>
      </c>
      <c r="D27" s="20"/>
      <c r="E27" s="21" t="s">
        <v>9009</v>
      </c>
      <c r="F27" s="448">
        <v>43083</v>
      </c>
      <c r="G27" s="267"/>
      <c r="H27" s="1307"/>
      <c r="I27" s="1308"/>
      <c r="J27"/>
      <c r="K27"/>
    </row>
    <row r="28" spans="1:11" ht="15" customHeight="1">
      <c r="A28" s="75">
        <v>26</v>
      </c>
      <c r="B28" s="20" t="s">
        <v>1523</v>
      </c>
      <c r="C28" s="20" t="s">
        <v>1524</v>
      </c>
      <c r="D28" s="20"/>
      <c r="E28" s="20" t="s">
        <v>1532</v>
      </c>
      <c r="F28" s="448">
        <v>39756</v>
      </c>
      <c r="G28" s="267">
        <v>4836</v>
      </c>
      <c r="H28" s="1307"/>
      <c r="I28" s="1308"/>
      <c r="J28"/>
      <c r="K28"/>
    </row>
    <row r="29" spans="1:11" ht="15" customHeight="1">
      <c r="A29" s="75">
        <v>27</v>
      </c>
      <c r="B29" s="20" t="s">
        <v>1523</v>
      </c>
      <c r="C29" s="20" t="s">
        <v>1524</v>
      </c>
      <c r="D29" s="20"/>
      <c r="E29" s="21" t="s">
        <v>9010</v>
      </c>
      <c r="F29" s="448">
        <v>43083</v>
      </c>
      <c r="G29" s="267"/>
      <c r="H29" s="1307"/>
      <c r="I29" s="1308"/>
      <c r="J29"/>
      <c r="K29"/>
    </row>
    <row r="30" spans="1:11" ht="15" customHeight="1">
      <c r="A30" s="75">
        <v>28</v>
      </c>
      <c r="B30" s="20" t="s">
        <v>1523</v>
      </c>
      <c r="C30" s="20" t="s">
        <v>1524</v>
      </c>
      <c r="D30" s="20"/>
      <c r="E30" s="20" t="s">
        <v>1533</v>
      </c>
      <c r="F30" s="448">
        <v>39756</v>
      </c>
      <c r="G30" s="267">
        <v>19467</v>
      </c>
      <c r="H30" s="1307"/>
      <c r="I30" s="1308"/>
      <c r="J30"/>
      <c r="K30"/>
    </row>
    <row r="31" spans="1:11" ht="15" customHeight="1">
      <c r="A31" s="75">
        <v>29</v>
      </c>
      <c r="B31" s="20" t="s">
        <v>1523</v>
      </c>
      <c r="C31" s="20" t="s">
        <v>1524</v>
      </c>
      <c r="D31" s="20"/>
      <c r="E31" s="21" t="s">
        <v>9011</v>
      </c>
      <c r="F31" s="448">
        <v>43083</v>
      </c>
      <c r="G31" s="267"/>
      <c r="H31" s="1307"/>
      <c r="I31" s="1308"/>
      <c r="J31"/>
      <c r="K31"/>
    </row>
    <row r="32" spans="1:11" ht="15" customHeight="1">
      <c r="A32" s="75">
        <v>30</v>
      </c>
      <c r="B32" s="20" t="s">
        <v>1523</v>
      </c>
      <c r="C32" s="20" t="s">
        <v>1524</v>
      </c>
      <c r="D32" s="20"/>
      <c r="E32" s="20" t="s">
        <v>1534</v>
      </c>
      <c r="F32" s="448">
        <v>39756</v>
      </c>
      <c r="G32" s="267">
        <v>189</v>
      </c>
      <c r="H32" s="1307"/>
      <c r="I32" s="1308"/>
      <c r="J32"/>
      <c r="K32"/>
    </row>
    <row r="33" spans="1:11" ht="15" customHeight="1">
      <c r="A33" s="75">
        <v>31</v>
      </c>
      <c r="B33" s="20" t="s">
        <v>1523</v>
      </c>
      <c r="C33" s="20" t="s">
        <v>1524</v>
      </c>
      <c r="D33" s="20"/>
      <c r="E33" s="388" t="s">
        <v>4337</v>
      </c>
      <c r="F33" s="417">
        <v>41220</v>
      </c>
      <c r="G33" s="267">
        <v>11324</v>
      </c>
      <c r="H33" s="1307"/>
      <c r="I33" s="1308"/>
      <c r="J33"/>
      <c r="K33"/>
    </row>
    <row r="34" spans="1:11" ht="15" customHeight="1">
      <c r="A34" s="75">
        <v>32</v>
      </c>
      <c r="B34" s="20" t="s">
        <v>1523</v>
      </c>
      <c r="C34" s="20" t="s">
        <v>1524</v>
      </c>
      <c r="D34" s="20"/>
      <c r="E34" s="20" t="s">
        <v>1535</v>
      </c>
      <c r="F34" s="448">
        <v>39756</v>
      </c>
      <c r="G34" s="267">
        <v>10779</v>
      </c>
      <c r="H34" s="1307"/>
      <c r="I34" s="1308"/>
      <c r="J34"/>
      <c r="K34"/>
    </row>
    <row r="35" spans="1:11" ht="15" customHeight="1">
      <c r="A35" s="75">
        <v>33</v>
      </c>
      <c r="B35" s="20" t="s">
        <v>1523</v>
      </c>
      <c r="C35" s="20" t="s">
        <v>1524</v>
      </c>
      <c r="D35" s="20"/>
      <c r="E35" s="21" t="s">
        <v>9012</v>
      </c>
      <c r="F35" s="448">
        <v>43083</v>
      </c>
      <c r="G35" s="267"/>
      <c r="H35" s="1307"/>
      <c r="I35" s="1308"/>
      <c r="J35"/>
      <c r="K35"/>
    </row>
    <row r="36" spans="1:11" ht="15" customHeight="1">
      <c r="A36" s="75">
        <v>34</v>
      </c>
      <c r="B36" s="20" t="s">
        <v>1523</v>
      </c>
      <c r="C36" s="20" t="s">
        <v>1524</v>
      </c>
      <c r="D36" s="20"/>
      <c r="E36" s="21" t="s">
        <v>9013</v>
      </c>
      <c r="F36" s="448">
        <v>43083</v>
      </c>
      <c r="G36" s="267"/>
      <c r="H36" s="1307"/>
      <c r="I36" s="1308"/>
      <c r="J36"/>
      <c r="K36"/>
    </row>
    <row r="37" spans="1:11" ht="15" customHeight="1">
      <c r="A37" s="75">
        <v>35</v>
      </c>
      <c r="B37" s="20" t="s">
        <v>1523</v>
      </c>
      <c r="C37" s="20" t="s">
        <v>1524</v>
      </c>
      <c r="D37" s="20"/>
      <c r="E37" s="21" t="s">
        <v>7442</v>
      </c>
      <c r="F37" s="448">
        <v>43083</v>
      </c>
      <c r="G37" s="267"/>
      <c r="H37" s="1307"/>
      <c r="I37" s="1308"/>
      <c r="J37"/>
      <c r="K37"/>
    </row>
    <row r="38" spans="1:11" ht="15" customHeight="1">
      <c r="A38" s="75">
        <v>36</v>
      </c>
      <c r="B38" s="20" t="s">
        <v>1523</v>
      </c>
      <c r="C38" s="20" t="s">
        <v>1524</v>
      </c>
      <c r="D38" s="20"/>
      <c r="E38" s="20" t="s">
        <v>1536</v>
      </c>
      <c r="F38" s="448">
        <v>39756</v>
      </c>
      <c r="G38" s="267">
        <v>18647</v>
      </c>
      <c r="H38" s="1307"/>
      <c r="I38" s="1308"/>
      <c r="J38"/>
      <c r="K38"/>
    </row>
    <row r="39" spans="1:11" ht="15" customHeight="1">
      <c r="A39" s="75">
        <v>37</v>
      </c>
      <c r="B39" s="20" t="s">
        <v>1523</v>
      </c>
      <c r="C39" s="20" t="s">
        <v>1524</v>
      </c>
      <c r="D39" s="20"/>
      <c r="E39" s="388" t="s">
        <v>4338</v>
      </c>
      <c r="F39" s="417">
        <v>41220</v>
      </c>
      <c r="G39" s="267">
        <v>4340</v>
      </c>
      <c r="H39" s="1307"/>
      <c r="I39" s="1308"/>
      <c r="J39"/>
      <c r="K39"/>
    </row>
    <row r="40" spans="1:11" ht="15" customHeight="1">
      <c r="A40" s="75">
        <v>38</v>
      </c>
      <c r="B40" s="20" t="s">
        <v>1523</v>
      </c>
      <c r="C40" s="20" t="s">
        <v>1524</v>
      </c>
      <c r="D40" s="20"/>
      <c r="E40" s="20" t="s">
        <v>1537</v>
      </c>
      <c r="F40" s="448">
        <v>39756</v>
      </c>
      <c r="G40" s="267">
        <v>15619</v>
      </c>
      <c r="H40" s="1307"/>
      <c r="I40" s="1308"/>
      <c r="J40"/>
      <c r="K40"/>
    </row>
    <row r="41" spans="1:11" ht="15" customHeight="1">
      <c r="A41" s="75">
        <v>39</v>
      </c>
      <c r="B41" s="20" t="s">
        <v>1523</v>
      </c>
      <c r="C41" s="20" t="s">
        <v>1524</v>
      </c>
      <c r="D41" s="20"/>
      <c r="E41" s="21" t="s">
        <v>9014</v>
      </c>
      <c r="F41" s="448">
        <v>43083</v>
      </c>
      <c r="G41" s="267"/>
      <c r="H41" s="1307"/>
      <c r="I41" s="1308"/>
      <c r="J41"/>
      <c r="K41"/>
    </row>
    <row r="42" spans="1:11" ht="15" customHeight="1">
      <c r="A42" s="75">
        <v>40</v>
      </c>
      <c r="B42" s="20" t="s">
        <v>1523</v>
      </c>
      <c r="C42" s="20" t="s">
        <v>1524</v>
      </c>
      <c r="D42" s="20"/>
      <c r="E42" s="20" t="s">
        <v>1538</v>
      </c>
      <c r="F42" s="448">
        <v>39756</v>
      </c>
      <c r="G42" s="267">
        <v>7507</v>
      </c>
      <c r="H42" s="1307"/>
      <c r="I42" s="1308"/>
      <c r="J42"/>
      <c r="K42"/>
    </row>
    <row r="43" spans="1:11" ht="15" customHeight="1">
      <c r="A43" s="75">
        <v>41</v>
      </c>
      <c r="B43" s="20" t="s">
        <v>1523</v>
      </c>
      <c r="C43" s="20" t="s">
        <v>1524</v>
      </c>
      <c r="D43" s="20"/>
      <c r="E43" s="388" t="s">
        <v>4339</v>
      </c>
      <c r="F43" s="417">
        <v>41220</v>
      </c>
      <c r="G43" s="267">
        <v>7769</v>
      </c>
      <c r="H43" s="1307"/>
      <c r="I43" s="1308"/>
      <c r="J43"/>
      <c r="K43"/>
    </row>
    <row r="44" spans="1:11" ht="16.5" thickBot="1">
      <c r="A44" s="72"/>
      <c r="B44" s="271"/>
      <c r="C44" s="271"/>
      <c r="D44" s="271"/>
      <c r="E44" s="271"/>
      <c r="F44" s="86" t="s">
        <v>1219</v>
      </c>
      <c r="G44" s="87">
        <f>SUM(G3:G43)</f>
        <v>263908</v>
      </c>
      <c r="H44" s="45"/>
      <c r="I44" s="46"/>
      <c r="J44"/>
      <c r="K44"/>
    </row>
    <row r="45" spans="1:11">
      <c r="J45"/>
      <c r="K45"/>
    </row>
    <row r="46" spans="1:11">
      <c r="J46"/>
      <c r="K46"/>
    </row>
    <row r="47" spans="1:11">
      <c r="J47"/>
      <c r="K47"/>
    </row>
    <row r="48" spans="1:11" ht="16.5" thickBot="1">
      <c r="A48" s="1213" t="s">
        <v>1171</v>
      </c>
      <c r="B48" s="1213"/>
      <c r="C48" s="1213"/>
      <c r="D48" s="1213"/>
      <c r="E48" s="1213"/>
      <c r="F48" s="1213"/>
      <c r="G48" s="1213"/>
      <c r="H48" s="1213"/>
      <c r="I48" s="1213"/>
      <c r="J48"/>
      <c r="K48"/>
    </row>
    <row r="49" spans="1:19" s="64" customFormat="1" ht="60">
      <c r="A49" s="60" t="s">
        <v>1172</v>
      </c>
      <c r="B49" s="62" t="s">
        <v>1173</v>
      </c>
      <c r="C49" s="62" t="s">
        <v>1174</v>
      </c>
      <c r="D49" s="62" t="s">
        <v>1175</v>
      </c>
      <c r="E49" s="62" t="s">
        <v>1176</v>
      </c>
      <c r="F49" s="61" t="s">
        <v>1177</v>
      </c>
      <c r="G49" s="61" t="s">
        <v>1463</v>
      </c>
      <c r="H49" s="61" t="s">
        <v>1179</v>
      </c>
      <c r="I49" s="63" t="s">
        <v>1180</v>
      </c>
      <c r="J49"/>
      <c r="K49"/>
      <c r="L49" s="60" t="s">
        <v>1172</v>
      </c>
      <c r="M49" s="62" t="s">
        <v>1173</v>
      </c>
      <c r="N49" s="62" t="s">
        <v>1174</v>
      </c>
      <c r="O49" s="62" t="s">
        <v>1175</v>
      </c>
      <c r="P49" s="62" t="s">
        <v>1176</v>
      </c>
      <c r="Q49" s="63" t="s">
        <v>1177</v>
      </c>
    </row>
    <row r="50" spans="1:19" s="64" customFormat="1" ht="15" customHeight="1">
      <c r="A50" s="75">
        <v>1</v>
      </c>
      <c r="B50" s="20" t="s">
        <v>1523</v>
      </c>
      <c r="C50" s="20" t="s">
        <v>1547</v>
      </c>
      <c r="D50" s="20"/>
      <c r="E50" s="20" t="s">
        <v>1548</v>
      </c>
      <c r="F50" s="434">
        <v>39756</v>
      </c>
      <c r="G50" s="267">
        <v>25943</v>
      </c>
      <c r="H50" s="1311">
        <v>270</v>
      </c>
      <c r="I50" s="1312">
        <v>90</v>
      </c>
      <c r="J50"/>
      <c r="K50"/>
      <c r="L50" s="1141">
        <v>1</v>
      </c>
      <c r="M50" s="1104" t="s">
        <v>1523</v>
      </c>
      <c r="N50" s="1104" t="s">
        <v>1547</v>
      </c>
      <c r="O50" s="1104"/>
      <c r="P50" s="1140" t="s">
        <v>613</v>
      </c>
      <c r="Q50" s="1148"/>
    </row>
    <row r="51" spans="1:19" s="64" customFormat="1">
      <c r="A51" s="76">
        <v>2</v>
      </c>
      <c r="B51" s="20" t="s">
        <v>1523</v>
      </c>
      <c r="C51" s="20" t="s">
        <v>1547</v>
      </c>
      <c r="D51" s="20"/>
      <c r="E51" s="388" t="s">
        <v>4331</v>
      </c>
      <c r="F51" s="434">
        <v>41220</v>
      </c>
      <c r="G51" s="267"/>
      <c r="H51" s="1311"/>
      <c r="I51" s="1312"/>
      <c r="J51"/>
      <c r="K51"/>
      <c r="L51" s="1141">
        <v>2</v>
      </c>
      <c r="M51" s="1104" t="s">
        <v>1523</v>
      </c>
      <c r="N51" s="1104" t="s">
        <v>1547</v>
      </c>
      <c r="O51" s="1104"/>
      <c r="P51" s="1140" t="s">
        <v>9439</v>
      </c>
      <c r="Q51" s="1313" t="s">
        <v>9430</v>
      </c>
    </row>
    <row r="52" spans="1:19" s="64" customFormat="1">
      <c r="A52" s="75">
        <v>3</v>
      </c>
      <c r="B52" s="1104" t="s">
        <v>1523</v>
      </c>
      <c r="C52" s="1104" t="s">
        <v>1547</v>
      </c>
      <c r="D52" s="1104"/>
      <c r="E52" s="1140" t="s">
        <v>9437</v>
      </c>
      <c r="F52" s="434">
        <v>41220</v>
      </c>
      <c r="G52" s="267"/>
      <c r="H52" s="1311"/>
      <c r="I52" s="1312"/>
      <c r="J52"/>
      <c r="K52"/>
      <c r="L52" s="1141">
        <v>3</v>
      </c>
      <c r="M52" s="1104" t="s">
        <v>1523</v>
      </c>
      <c r="N52" s="1104" t="s">
        <v>1547</v>
      </c>
      <c r="O52" s="1104"/>
      <c r="P52" s="1140" t="s">
        <v>9437</v>
      </c>
      <c r="Q52" s="1313"/>
    </row>
    <row r="53" spans="1:19" s="64" customFormat="1">
      <c r="A53" s="76">
        <v>4</v>
      </c>
      <c r="B53" s="1104" t="s">
        <v>1523</v>
      </c>
      <c r="C53" s="1104" t="s">
        <v>1547</v>
      </c>
      <c r="D53" s="1104"/>
      <c r="E53" s="1140" t="s">
        <v>9444</v>
      </c>
      <c r="F53" s="1144"/>
      <c r="G53" s="267"/>
      <c r="H53" s="1311"/>
      <c r="I53" s="1312"/>
      <c r="J53"/>
      <c r="K53"/>
      <c r="L53" s="1141">
        <v>4</v>
      </c>
      <c r="M53" s="1104" t="s">
        <v>1523</v>
      </c>
      <c r="N53" s="1104" t="s">
        <v>1547</v>
      </c>
      <c r="O53" s="1104"/>
      <c r="P53" s="1140" t="s">
        <v>9438</v>
      </c>
      <c r="Q53" s="1313"/>
    </row>
    <row r="54" spans="1:19" s="64" customFormat="1">
      <c r="A54" s="75">
        <v>5</v>
      </c>
      <c r="B54" s="1104" t="s">
        <v>1523</v>
      </c>
      <c r="C54" s="1104" t="s">
        <v>1547</v>
      </c>
      <c r="D54" s="1104"/>
      <c r="E54" s="1140" t="s">
        <v>9448</v>
      </c>
      <c r="F54" s="1144"/>
      <c r="G54" s="267"/>
      <c r="H54" s="1311"/>
      <c r="I54" s="1312"/>
      <c r="J54"/>
      <c r="K54"/>
      <c r="L54" s="1141">
        <v>5</v>
      </c>
      <c r="M54" s="1104" t="s">
        <v>1523</v>
      </c>
      <c r="N54" s="1104" t="s">
        <v>1547</v>
      </c>
      <c r="O54" s="1104"/>
      <c r="P54" s="1140" t="s">
        <v>9440</v>
      </c>
      <c r="Q54" s="1313"/>
    </row>
    <row r="55" spans="1:19" s="64" customFormat="1">
      <c r="A55" s="76">
        <v>6</v>
      </c>
      <c r="B55" s="20" t="s">
        <v>1523</v>
      </c>
      <c r="C55" s="20" t="s">
        <v>1547</v>
      </c>
      <c r="D55" s="20"/>
      <c r="E55" s="388" t="s">
        <v>4333</v>
      </c>
      <c r="F55" s="434">
        <v>41220</v>
      </c>
      <c r="G55" s="267"/>
      <c r="H55" s="1311"/>
      <c r="I55" s="1312"/>
      <c r="J55"/>
      <c r="K55"/>
      <c r="L55" s="1141">
        <v>6</v>
      </c>
      <c r="M55" s="1104" t="s">
        <v>1523</v>
      </c>
      <c r="N55" s="1104" t="s">
        <v>1547</v>
      </c>
      <c r="O55" s="1104"/>
      <c r="P55" s="1140" t="s">
        <v>9441</v>
      </c>
      <c r="Q55" s="1313"/>
    </row>
    <row r="56" spans="1:19" s="64" customFormat="1" ht="15.75" thickBot="1">
      <c r="A56" s="75">
        <v>7</v>
      </c>
      <c r="B56" s="1104" t="s">
        <v>1523</v>
      </c>
      <c r="C56" s="1104" t="s">
        <v>1547</v>
      </c>
      <c r="D56" s="1104"/>
      <c r="E56" s="1140" t="s">
        <v>613</v>
      </c>
      <c r="F56" s="434">
        <v>41220</v>
      </c>
      <c r="G56" s="267"/>
      <c r="H56" s="1311"/>
      <c r="I56" s="1312"/>
      <c r="J56"/>
      <c r="K56"/>
      <c r="L56" s="1141">
        <v>7</v>
      </c>
      <c r="M56" s="1104" t="s">
        <v>1523</v>
      </c>
      <c r="N56" s="1104" t="s">
        <v>1547</v>
      </c>
      <c r="O56" s="1104"/>
      <c r="P56" s="1151" t="s">
        <v>9442</v>
      </c>
      <c r="Q56" s="1313"/>
    </row>
    <row r="57" spans="1:19" s="64" customFormat="1" ht="15.75" thickBot="1">
      <c r="A57" s="76">
        <v>8</v>
      </c>
      <c r="B57" s="1104" t="s">
        <v>1523</v>
      </c>
      <c r="C57" s="1104" t="s">
        <v>1547</v>
      </c>
      <c r="D57" s="1104"/>
      <c r="E57" s="1140" t="s">
        <v>9438</v>
      </c>
      <c r="F57" s="434">
        <v>41220</v>
      </c>
      <c r="G57" s="267"/>
      <c r="H57" s="1311"/>
      <c r="I57" s="1312"/>
      <c r="J57"/>
      <c r="K57"/>
      <c r="L57" s="1141">
        <v>8</v>
      </c>
      <c r="M57" s="1104" t="s">
        <v>1523</v>
      </c>
      <c r="N57" s="1104" t="s">
        <v>1547</v>
      </c>
      <c r="O57" s="1150"/>
      <c r="P57" s="1140" t="s">
        <v>3258</v>
      </c>
      <c r="Q57" s="1314"/>
      <c r="R57" s="1309" t="s">
        <v>9436</v>
      </c>
      <c r="S57" s="1310"/>
    </row>
    <row r="58" spans="1:19" s="64" customFormat="1" ht="15" customHeight="1">
      <c r="A58" s="75">
        <v>9</v>
      </c>
      <c r="B58" s="1104" t="s">
        <v>1523</v>
      </c>
      <c r="C58" s="1104" t="s">
        <v>1547</v>
      </c>
      <c r="D58" s="1104"/>
      <c r="E58" s="1140" t="s">
        <v>329</v>
      </c>
      <c r="F58" s="1144"/>
      <c r="G58" s="267"/>
      <c r="H58" s="1311"/>
      <c r="I58" s="1312"/>
      <c r="J58"/>
      <c r="K58"/>
      <c r="L58" s="1141">
        <v>9</v>
      </c>
      <c r="M58" s="1104" t="s">
        <v>1523</v>
      </c>
      <c r="N58" s="1104" t="s">
        <v>1547</v>
      </c>
      <c r="O58" s="1104"/>
      <c r="P58" s="1152" t="s">
        <v>9443</v>
      </c>
      <c r="Q58" s="1313"/>
    </row>
    <row r="59" spans="1:19" s="64" customFormat="1">
      <c r="A59" s="76">
        <v>10</v>
      </c>
      <c r="B59" s="1104" t="s">
        <v>1523</v>
      </c>
      <c r="C59" s="1104" t="s">
        <v>1547</v>
      </c>
      <c r="D59" s="1104"/>
      <c r="E59" s="1140" t="s">
        <v>9440</v>
      </c>
      <c r="F59" s="434">
        <v>41220</v>
      </c>
      <c r="G59" s="267"/>
      <c r="H59" s="1311"/>
      <c r="I59" s="1312"/>
      <c r="J59"/>
      <c r="K59"/>
      <c r="L59" s="1141">
        <v>10</v>
      </c>
      <c r="M59" s="1104" t="s">
        <v>1523</v>
      </c>
      <c r="N59" s="1104" t="s">
        <v>1547</v>
      </c>
      <c r="O59" s="1104"/>
      <c r="P59" s="1140" t="s">
        <v>9446</v>
      </c>
      <c r="Q59" s="1313"/>
    </row>
    <row r="60" spans="1:19" s="64" customFormat="1">
      <c r="A60" s="75">
        <v>11</v>
      </c>
      <c r="B60" s="1104" t="s">
        <v>1523</v>
      </c>
      <c r="C60" s="1104" t="s">
        <v>1547</v>
      </c>
      <c r="D60" s="1104"/>
      <c r="E60" s="1140" t="s">
        <v>9441</v>
      </c>
      <c r="F60" s="434">
        <v>41220</v>
      </c>
      <c r="G60" s="267"/>
      <c r="H60" s="1311"/>
      <c r="I60" s="1312"/>
      <c r="J60"/>
      <c r="K60"/>
      <c r="L60" s="1141">
        <v>11</v>
      </c>
      <c r="M60" s="1104" t="s">
        <v>1523</v>
      </c>
      <c r="N60" s="1104" t="s">
        <v>1547</v>
      </c>
      <c r="O60" s="1104"/>
      <c r="P60" s="1140" t="s">
        <v>329</v>
      </c>
      <c r="Q60" s="1313"/>
    </row>
    <row r="61" spans="1:19" s="64" customFormat="1">
      <c r="A61" s="76">
        <v>12</v>
      </c>
      <c r="B61" s="1104" t="s">
        <v>1523</v>
      </c>
      <c r="C61" s="1104" t="s">
        <v>1547</v>
      </c>
      <c r="D61" s="1104"/>
      <c r="E61" s="1140" t="s">
        <v>9442</v>
      </c>
      <c r="F61" s="434">
        <v>41220</v>
      </c>
      <c r="G61" s="267"/>
      <c r="H61" s="1311"/>
      <c r="I61" s="1312"/>
      <c r="J61"/>
      <c r="K61"/>
      <c r="L61" s="1141">
        <v>12</v>
      </c>
      <c r="M61" s="1104" t="s">
        <v>1523</v>
      </c>
      <c r="N61" s="1104" t="s">
        <v>1547</v>
      </c>
      <c r="O61" s="1104"/>
      <c r="P61" s="1140" t="s">
        <v>9447</v>
      </c>
      <c r="Q61" s="1313"/>
    </row>
    <row r="62" spans="1:19" s="64" customFormat="1">
      <c r="A62" s="75">
        <v>13</v>
      </c>
      <c r="B62" s="1104" t="s">
        <v>1523</v>
      </c>
      <c r="C62" s="1104" t="s">
        <v>1547</v>
      </c>
      <c r="D62" s="1104"/>
      <c r="E62" s="1140" t="s">
        <v>4560</v>
      </c>
      <c r="F62" s="1144"/>
      <c r="G62" s="267"/>
      <c r="H62" s="1311"/>
      <c r="I62" s="1312"/>
      <c r="J62"/>
      <c r="K62"/>
      <c r="L62" s="1141">
        <v>13</v>
      </c>
      <c r="M62" s="1104" t="s">
        <v>1523</v>
      </c>
      <c r="N62" s="1104" t="s">
        <v>1547</v>
      </c>
      <c r="O62" s="1104"/>
      <c r="P62" s="1140" t="s">
        <v>4560</v>
      </c>
      <c r="Q62" s="1313"/>
    </row>
    <row r="63" spans="1:19" s="64" customFormat="1">
      <c r="A63" s="76">
        <v>14</v>
      </c>
      <c r="B63" s="20" t="s">
        <v>1523</v>
      </c>
      <c r="C63" s="20" t="s">
        <v>1547</v>
      </c>
      <c r="D63" s="20"/>
      <c r="E63" s="388" t="s">
        <v>5288</v>
      </c>
      <c r="F63" s="434">
        <v>41469</v>
      </c>
      <c r="G63" s="267"/>
      <c r="H63" s="1311"/>
      <c r="I63" s="1312"/>
      <c r="J63"/>
      <c r="K63"/>
      <c r="L63" s="1141">
        <v>14</v>
      </c>
      <c r="M63" s="1104" t="s">
        <v>1523</v>
      </c>
      <c r="N63" s="1104" t="s">
        <v>1547</v>
      </c>
      <c r="O63" s="1104"/>
      <c r="P63" s="1140" t="s">
        <v>9448</v>
      </c>
      <c r="Q63" s="1313"/>
    </row>
    <row r="64" spans="1:19" s="64" customFormat="1">
      <c r="A64" s="75">
        <v>15</v>
      </c>
      <c r="B64" s="1104" t="s">
        <v>1523</v>
      </c>
      <c r="C64" s="1104" t="s">
        <v>1547</v>
      </c>
      <c r="D64" s="1104"/>
      <c r="E64" s="1140" t="s">
        <v>9439</v>
      </c>
      <c r="F64" s="434">
        <v>41220</v>
      </c>
      <c r="G64" s="267"/>
      <c r="H64" s="1311"/>
      <c r="I64" s="1312"/>
      <c r="J64"/>
      <c r="K64"/>
      <c r="L64" s="1141"/>
      <c r="M64" s="1104"/>
      <c r="N64" s="1104"/>
      <c r="O64" s="1104"/>
      <c r="P64" s="1140"/>
      <c r="Q64" s="1313"/>
    </row>
    <row r="65" spans="1:17" s="64" customFormat="1" ht="15.75" thickBot="1">
      <c r="A65" s="76">
        <v>16</v>
      </c>
      <c r="B65" s="1104" t="s">
        <v>1523</v>
      </c>
      <c r="C65" s="1104" t="s">
        <v>1547</v>
      </c>
      <c r="D65" s="1104"/>
      <c r="E65" s="1140" t="s">
        <v>3258</v>
      </c>
      <c r="F65" s="434">
        <v>41220</v>
      </c>
      <c r="G65" s="267"/>
      <c r="H65" s="1311"/>
      <c r="I65" s="1312"/>
      <c r="J65"/>
      <c r="K65"/>
      <c r="L65" s="1145"/>
      <c r="M65" s="1146"/>
      <c r="N65" s="1146"/>
      <c r="O65" s="1146"/>
      <c r="P65" s="1147"/>
      <c r="Q65" s="1315"/>
    </row>
    <row r="66" spans="1:17" s="64" customFormat="1">
      <c r="A66" s="75">
        <v>17</v>
      </c>
      <c r="B66" s="20" t="s">
        <v>1523</v>
      </c>
      <c r="C66" s="20" t="s">
        <v>1547</v>
      </c>
      <c r="D66" s="20"/>
      <c r="E66" s="388" t="s">
        <v>4332</v>
      </c>
      <c r="F66" s="434">
        <v>41220</v>
      </c>
      <c r="G66" s="267"/>
      <c r="H66" s="1311"/>
      <c r="I66" s="1312"/>
      <c r="J66"/>
      <c r="K66"/>
    </row>
    <row r="67" spans="1:17" s="64" customFormat="1">
      <c r="A67" s="76">
        <v>18</v>
      </c>
      <c r="B67" s="1104" t="s">
        <v>1523</v>
      </c>
      <c r="C67" s="1104" t="s">
        <v>1547</v>
      </c>
      <c r="D67" s="1104"/>
      <c r="E67" s="1140" t="s">
        <v>9443</v>
      </c>
      <c r="F67" s="434">
        <v>41220</v>
      </c>
      <c r="G67" s="267"/>
      <c r="H67" s="1311"/>
      <c r="I67" s="1312"/>
      <c r="J67"/>
      <c r="K67"/>
    </row>
    <row r="68" spans="1:17" s="64" customFormat="1">
      <c r="A68" s="75">
        <v>19</v>
      </c>
      <c r="B68" s="20" t="s">
        <v>1523</v>
      </c>
      <c r="C68" s="20" t="s">
        <v>1547</v>
      </c>
      <c r="D68" s="20"/>
      <c r="E68" s="20" t="s">
        <v>1549</v>
      </c>
      <c r="F68" s="434">
        <v>39756</v>
      </c>
      <c r="G68" s="267">
        <v>15619</v>
      </c>
      <c r="H68" s="1311"/>
      <c r="I68" s="1312"/>
      <c r="J68"/>
      <c r="K68"/>
    </row>
    <row r="69" spans="1:17" s="64" customFormat="1">
      <c r="A69" s="76">
        <v>20</v>
      </c>
      <c r="B69" s="1104" t="s">
        <v>1523</v>
      </c>
      <c r="C69" s="1104" t="s">
        <v>1547</v>
      </c>
      <c r="D69" s="1104"/>
      <c r="E69" s="1104" t="s">
        <v>9445</v>
      </c>
      <c r="F69" s="1144"/>
      <c r="G69" s="267"/>
      <c r="H69" s="1311"/>
      <c r="I69" s="1312"/>
      <c r="J69"/>
      <c r="K69"/>
      <c r="L69" s="1143"/>
      <c r="M69" s="1149"/>
      <c r="N69" s="1143"/>
      <c r="O69" s="1143"/>
    </row>
    <row r="70" spans="1:17" s="64" customFormat="1">
      <c r="A70" s="75">
        <v>21</v>
      </c>
      <c r="B70" s="20" t="s">
        <v>1523</v>
      </c>
      <c r="C70" s="20" t="s">
        <v>1547</v>
      </c>
      <c r="D70" s="20"/>
      <c r="E70" s="20" t="s">
        <v>1482</v>
      </c>
      <c r="F70" s="434">
        <v>39756</v>
      </c>
      <c r="G70" s="267">
        <v>9984</v>
      </c>
      <c r="H70" s="1311"/>
      <c r="I70" s="1312"/>
      <c r="J70"/>
      <c r="K70"/>
    </row>
    <row r="71" spans="1:17" s="64" customFormat="1">
      <c r="A71" s="76">
        <v>22</v>
      </c>
      <c r="B71" s="20" t="s">
        <v>1523</v>
      </c>
      <c r="C71" s="20" t="s">
        <v>1547</v>
      </c>
      <c r="D71" s="20"/>
      <c r="E71" s="388" t="s">
        <v>4334</v>
      </c>
      <c r="F71" s="434">
        <v>41220</v>
      </c>
      <c r="G71" s="267">
        <v>27664</v>
      </c>
      <c r="H71" s="1311"/>
      <c r="I71" s="1312"/>
      <c r="J71"/>
      <c r="K71"/>
    </row>
    <row r="72" spans="1:17" s="65" customFormat="1" ht="16.5" thickBot="1">
      <c r="A72" s="77"/>
      <c r="B72" s="273"/>
      <c r="C72" s="273"/>
      <c r="D72" s="273"/>
      <c r="E72" s="273"/>
      <c r="F72" s="218" t="s">
        <v>1219</v>
      </c>
      <c r="G72" s="394">
        <f>SUM(G50:G71)</f>
        <v>79210</v>
      </c>
      <c r="H72" s="66"/>
      <c r="I72" s="84"/>
      <c r="J72"/>
      <c r="K72"/>
      <c r="L72" s="64"/>
      <c r="M72" s="64"/>
    </row>
    <row r="73" spans="1:17" s="65" customFormat="1" ht="15.75">
      <c r="A73" s="384"/>
      <c r="B73" s="392"/>
      <c r="C73" s="392"/>
      <c r="D73" s="392"/>
      <c r="E73" s="392"/>
      <c r="F73" s="395"/>
      <c r="G73" s="396"/>
      <c r="H73" s="85"/>
      <c r="I73" s="85"/>
      <c r="J73"/>
      <c r="K73"/>
      <c r="L73" s="64"/>
      <c r="M73" s="64"/>
    </row>
    <row r="74" spans="1:17" s="65" customFormat="1" ht="15.75">
      <c r="A74" s="384"/>
      <c r="B74" s="392"/>
      <c r="C74" s="392"/>
      <c r="D74" s="392"/>
      <c r="E74" s="392"/>
      <c r="F74" s="395"/>
      <c r="G74" s="396"/>
      <c r="H74" s="85"/>
      <c r="I74" s="85"/>
      <c r="J74"/>
      <c r="K74"/>
      <c r="L74" s="64"/>
      <c r="M74" s="64"/>
    </row>
    <row r="75" spans="1:17" s="65" customFormat="1" ht="15.75">
      <c r="A75" s="384"/>
      <c r="B75" s="392"/>
      <c r="C75" s="392"/>
      <c r="D75" s="392"/>
      <c r="E75" s="392"/>
      <c r="F75" s="395"/>
      <c r="G75" s="396"/>
      <c r="H75" s="85"/>
      <c r="I75" s="85"/>
      <c r="J75"/>
      <c r="K75"/>
      <c r="L75" s="64"/>
      <c r="M75" s="64"/>
    </row>
    <row r="76" spans="1:17" s="65" customFormat="1" ht="15.75">
      <c r="A76" s="384"/>
      <c r="B76" s="392"/>
      <c r="C76" s="392"/>
      <c r="D76" s="392"/>
      <c r="E76" s="392"/>
      <c r="F76" s="395"/>
      <c r="G76" s="396"/>
      <c r="H76" s="85"/>
      <c r="I76" s="85"/>
      <c r="J76"/>
      <c r="K76"/>
      <c r="L76" s="64"/>
      <c r="M76" s="64"/>
    </row>
    <row r="77" spans="1:17" s="65" customFormat="1" ht="16.5" thickBot="1">
      <c r="A77" s="1213" t="s">
        <v>1171</v>
      </c>
      <c r="B77" s="1213"/>
      <c r="C77" s="1213"/>
      <c r="D77" s="1213"/>
      <c r="E77" s="1213"/>
      <c r="F77" s="1213"/>
      <c r="G77" s="1213"/>
      <c r="H77" s="1213"/>
      <c r="I77" s="1213"/>
      <c r="J77"/>
      <c r="K77"/>
      <c r="L77" s="64"/>
      <c r="M77" s="64"/>
    </row>
    <row r="78" spans="1:17" s="65" customFormat="1" ht="60">
      <c r="A78" s="60" t="s">
        <v>1172</v>
      </c>
      <c r="B78" s="62" t="s">
        <v>1173</v>
      </c>
      <c r="C78" s="62" t="s">
        <v>1174</v>
      </c>
      <c r="D78" s="62" t="s">
        <v>1175</v>
      </c>
      <c r="E78" s="62" t="s">
        <v>1176</v>
      </c>
      <c r="F78" s="61" t="s">
        <v>1177</v>
      </c>
      <c r="G78" s="61" t="s">
        <v>1463</v>
      </c>
      <c r="H78" s="61" t="s">
        <v>1179</v>
      </c>
      <c r="I78" s="63" t="s">
        <v>1180</v>
      </c>
      <c r="J78"/>
      <c r="K78" s="60" t="s">
        <v>1172</v>
      </c>
      <c r="L78" s="62" t="s">
        <v>1173</v>
      </c>
      <c r="M78" s="62" t="s">
        <v>1174</v>
      </c>
      <c r="N78" s="62" t="s">
        <v>1175</v>
      </c>
      <c r="O78" s="62" t="s">
        <v>1176</v>
      </c>
      <c r="P78" s="61" t="s">
        <v>1177</v>
      </c>
      <c r="Q78" s="1153"/>
    </row>
    <row r="79" spans="1:17" s="65" customFormat="1">
      <c r="A79" s="75">
        <v>1</v>
      </c>
      <c r="B79" s="20" t="s">
        <v>1523</v>
      </c>
      <c r="C79" s="20" t="s">
        <v>4327</v>
      </c>
      <c r="D79" s="20"/>
      <c r="E79" s="388" t="s">
        <v>9432</v>
      </c>
      <c r="F79" s="434"/>
      <c r="G79" s="267"/>
      <c r="H79" s="1311"/>
      <c r="I79" s="1312"/>
      <c r="J79"/>
      <c r="K79" s="1141">
        <v>1</v>
      </c>
      <c r="L79" s="1104" t="s">
        <v>1523</v>
      </c>
      <c r="M79" s="1104" t="s">
        <v>4327</v>
      </c>
      <c r="N79" s="1104"/>
      <c r="O79" s="1140" t="s">
        <v>9432</v>
      </c>
      <c r="P79" s="1316" t="s">
        <v>9430</v>
      </c>
      <c r="Q79" s="1154"/>
    </row>
    <row r="80" spans="1:17" s="65" customFormat="1">
      <c r="A80" s="76">
        <v>2</v>
      </c>
      <c r="B80" s="20" t="s">
        <v>1523</v>
      </c>
      <c r="C80" s="20" t="s">
        <v>4327</v>
      </c>
      <c r="D80" s="20"/>
      <c r="E80" s="388" t="s">
        <v>9433</v>
      </c>
      <c r="F80" s="434"/>
      <c r="G80" s="267"/>
      <c r="H80" s="1311"/>
      <c r="I80" s="1312"/>
      <c r="J80"/>
      <c r="K80" s="1141">
        <v>2</v>
      </c>
      <c r="L80" s="1104" t="s">
        <v>1523</v>
      </c>
      <c r="M80" s="1104" t="s">
        <v>4327</v>
      </c>
      <c r="N80" s="1104"/>
      <c r="O80" s="1140" t="s">
        <v>9433</v>
      </c>
      <c r="P80" s="1317"/>
      <c r="Q80" s="1154"/>
    </row>
    <row r="81" spans="1:17" s="65" customFormat="1" ht="15.75" thickBot="1">
      <c r="A81" s="75">
        <v>3</v>
      </c>
      <c r="B81" s="20" t="s">
        <v>1523</v>
      </c>
      <c r="C81" s="20" t="s">
        <v>4327</v>
      </c>
      <c r="D81" s="20"/>
      <c r="E81" s="388" t="s">
        <v>3143</v>
      </c>
      <c r="F81" s="434"/>
      <c r="G81" s="267"/>
      <c r="H81" s="1311"/>
      <c r="I81" s="1312"/>
      <c r="J81"/>
      <c r="K81" s="1141">
        <v>3</v>
      </c>
      <c r="L81" s="1104" t="s">
        <v>1523</v>
      </c>
      <c r="M81" s="1104" t="s">
        <v>4327</v>
      </c>
      <c r="N81" s="1104"/>
      <c r="O81" s="1140" t="s">
        <v>3143</v>
      </c>
      <c r="P81" s="1317"/>
      <c r="Q81" s="1154"/>
    </row>
    <row r="82" spans="1:17" s="65" customFormat="1" ht="15.75" thickBot="1">
      <c r="A82" s="76">
        <v>4</v>
      </c>
      <c r="B82" s="20" t="s">
        <v>1523</v>
      </c>
      <c r="C82" s="20" t="s">
        <v>4327</v>
      </c>
      <c r="D82" s="20"/>
      <c r="E82" s="388" t="s">
        <v>8582</v>
      </c>
      <c r="F82" s="434"/>
      <c r="G82" s="267"/>
      <c r="H82" s="1311"/>
      <c r="I82" s="1312"/>
      <c r="J82"/>
      <c r="K82" s="1141">
        <v>4</v>
      </c>
      <c r="L82" s="1104" t="s">
        <v>1523</v>
      </c>
      <c r="M82" s="1104" t="s">
        <v>4327</v>
      </c>
      <c r="N82" s="1104"/>
      <c r="O82" s="1140" t="s">
        <v>8582</v>
      </c>
      <c r="P82" s="1318"/>
      <c r="Q82" s="1142" t="s">
        <v>9436</v>
      </c>
    </row>
    <row r="83" spans="1:17" s="65" customFormat="1">
      <c r="A83" s="75">
        <v>5</v>
      </c>
      <c r="B83" s="20" t="s">
        <v>1523</v>
      </c>
      <c r="C83" s="20" t="s">
        <v>4327</v>
      </c>
      <c r="D83" s="20"/>
      <c r="E83" s="388" t="s">
        <v>1555</v>
      </c>
      <c r="F83" s="434"/>
      <c r="G83" s="267"/>
      <c r="H83" s="1311"/>
      <c r="I83" s="1312"/>
      <c r="J83"/>
      <c r="K83" s="1141">
        <v>5</v>
      </c>
      <c r="L83" s="1104" t="s">
        <v>1523</v>
      </c>
      <c r="M83" s="1104" t="s">
        <v>4327</v>
      </c>
      <c r="N83" s="1104"/>
      <c r="O83" s="1140" t="s">
        <v>1555</v>
      </c>
      <c r="P83" s="1317"/>
      <c r="Q83" s="1154"/>
    </row>
    <row r="84" spans="1:17" s="65" customFormat="1">
      <c r="A84" s="76">
        <v>6</v>
      </c>
      <c r="B84" s="20" t="s">
        <v>1523</v>
      </c>
      <c r="C84" s="20" t="s">
        <v>4327</v>
      </c>
      <c r="D84" s="20"/>
      <c r="E84" s="388" t="s">
        <v>5706</v>
      </c>
      <c r="F84" s="434"/>
      <c r="G84" s="267"/>
      <c r="H84" s="1311"/>
      <c r="I84" s="1312"/>
      <c r="J84"/>
      <c r="K84" s="1141">
        <v>6</v>
      </c>
      <c r="L84" s="1104" t="s">
        <v>1523</v>
      </c>
      <c r="M84" s="1104" t="s">
        <v>4327</v>
      </c>
      <c r="N84" s="1104"/>
      <c r="O84" s="1140" t="s">
        <v>5706</v>
      </c>
      <c r="P84" s="1317"/>
      <c r="Q84" s="1154"/>
    </row>
    <row r="85" spans="1:17" s="65" customFormat="1">
      <c r="A85" s="75">
        <v>7</v>
      </c>
      <c r="B85" s="20" t="s">
        <v>1523</v>
      </c>
      <c r="C85" s="20" t="s">
        <v>4327</v>
      </c>
      <c r="D85" s="20"/>
      <c r="E85" s="388" t="s">
        <v>9434</v>
      </c>
      <c r="F85" s="434"/>
      <c r="G85" s="267"/>
      <c r="H85" s="1311"/>
      <c r="I85" s="1312"/>
      <c r="J85"/>
      <c r="K85" s="1141">
        <v>7</v>
      </c>
      <c r="L85" s="1104" t="s">
        <v>1523</v>
      </c>
      <c r="M85" s="1104" t="s">
        <v>4327</v>
      </c>
      <c r="N85" s="1104"/>
      <c r="O85" s="1140" t="s">
        <v>9434</v>
      </c>
      <c r="P85" s="1317"/>
      <c r="Q85" s="1154"/>
    </row>
    <row r="86" spans="1:17" s="65" customFormat="1" ht="15.75" thickBot="1">
      <c r="A86" s="76">
        <v>8</v>
      </c>
      <c r="B86" s="20" t="s">
        <v>1523</v>
      </c>
      <c r="C86" s="20" t="s">
        <v>4327</v>
      </c>
      <c r="D86" s="20"/>
      <c r="E86" s="388" t="s">
        <v>9435</v>
      </c>
      <c r="F86" s="434"/>
      <c r="G86" s="267"/>
      <c r="H86" s="1311"/>
      <c r="I86" s="1312"/>
      <c r="J86"/>
      <c r="K86" s="1145">
        <v>8</v>
      </c>
      <c r="L86" s="1146" t="s">
        <v>1523</v>
      </c>
      <c r="M86" s="1146" t="s">
        <v>4327</v>
      </c>
      <c r="N86" s="1146"/>
      <c r="O86" s="1147" t="s">
        <v>9435</v>
      </c>
      <c r="P86" s="1319"/>
      <c r="Q86" s="1155"/>
    </row>
    <row r="87" spans="1:17" s="65" customFormat="1" ht="16.5" thickBot="1">
      <c r="A87" s="77"/>
      <c r="B87" s="273"/>
      <c r="C87" s="273"/>
      <c r="D87" s="273"/>
      <c r="E87" s="273"/>
      <c r="F87" s="218" t="s">
        <v>1219</v>
      </c>
      <c r="G87" s="394">
        <f>SUM(G79:G86)</f>
        <v>0</v>
      </c>
      <c r="H87" s="66"/>
      <c r="I87" s="84"/>
      <c r="J87"/>
      <c r="K87"/>
      <c r="L87" s="64"/>
      <c r="M87" s="64"/>
    </row>
    <row r="88" spans="1:17" s="65" customFormat="1" ht="15.75">
      <c r="A88" s="384"/>
      <c r="B88" s="392"/>
      <c r="C88" s="392"/>
      <c r="D88" s="392"/>
      <c r="E88" s="392"/>
      <c r="F88" s="395"/>
      <c r="G88" s="396"/>
      <c r="H88" s="85"/>
      <c r="I88" s="85"/>
      <c r="J88"/>
      <c r="K88"/>
      <c r="L88" s="64"/>
      <c r="M88" s="64"/>
    </row>
    <row r="89" spans="1:17" s="65" customFormat="1" ht="15.75">
      <c r="A89" s="384"/>
      <c r="B89" s="392"/>
      <c r="C89" s="392"/>
      <c r="D89" s="392"/>
      <c r="E89" s="392"/>
      <c r="F89" s="395"/>
      <c r="G89" s="396"/>
      <c r="H89" s="85"/>
      <c r="I89" s="85"/>
      <c r="J89"/>
      <c r="K89"/>
      <c r="L89" s="64"/>
      <c r="M89" s="64"/>
    </row>
    <row r="90" spans="1:17" s="65" customFormat="1" ht="15.75">
      <c r="A90" s="384"/>
      <c r="B90" s="392"/>
      <c r="C90" s="392"/>
      <c r="D90" s="392"/>
      <c r="E90" s="392"/>
      <c r="F90" s="395"/>
      <c r="G90" s="396"/>
      <c r="H90" s="85"/>
      <c r="I90" s="85"/>
      <c r="J90"/>
      <c r="K90"/>
      <c r="L90" s="64"/>
      <c r="M90" s="64"/>
    </row>
    <row r="91" spans="1:17" s="65" customFormat="1" ht="16.5" thickBot="1">
      <c r="A91" s="1213" t="s">
        <v>1171</v>
      </c>
      <c r="B91" s="1213"/>
      <c r="C91" s="1213"/>
      <c r="D91" s="1213"/>
      <c r="E91" s="1213"/>
      <c r="F91" s="1213"/>
      <c r="G91" s="1213"/>
      <c r="H91" s="1213"/>
      <c r="I91" s="1213"/>
      <c r="J91"/>
      <c r="K91"/>
      <c r="L91" s="64"/>
      <c r="M91" s="64"/>
    </row>
    <row r="92" spans="1:17" s="65" customFormat="1" ht="60">
      <c r="A92" s="60" t="s">
        <v>1172</v>
      </c>
      <c r="B92" s="62" t="s">
        <v>1173</v>
      </c>
      <c r="C92" s="62" t="s">
        <v>1174</v>
      </c>
      <c r="D92" s="62" t="s">
        <v>1175</v>
      </c>
      <c r="E92" s="62" t="s">
        <v>1176</v>
      </c>
      <c r="F92" s="61" t="s">
        <v>1177</v>
      </c>
      <c r="G92" s="61" t="s">
        <v>1463</v>
      </c>
      <c r="H92" s="61" t="s">
        <v>1179</v>
      </c>
      <c r="I92" s="63" t="s">
        <v>1180</v>
      </c>
      <c r="J92"/>
      <c r="K92"/>
      <c r="L92" s="64"/>
      <c r="M92" s="64"/>
    </row>
    <row r="93" spans="1:17" s="65" customFormat="1" ht="15.75">
      <c r="A93" s="75">
        <v>1</v>
      </c>
      <c r="B93" s="20" t="s">
        <v>1523</v>
      </c>
      <c r="C93" s="20" t="s">
        <v>1304</v>
      </c>
      <c r="D93" s="561"/>
      <c r="E93" s="388" t="s">
        <v>7441</v>
      </c>
      <c r="F93" s="434">
        <v>41929</v>
      </c>
      <c r="G93" s="433"/>
      <c r="H93" s="562"/>
      <c r="I93" s="889"/>
      <c r="J93"/>
      <c r="K93"/>
      <c r="L93" s="64"/>
      <c r="M93" s="64"/>
    </row>
    <row r="94" spans="1:17" s="65" customFormat="1" ht="15.75">
      <c r="A94" s="75">
        <v>2</v>
      </c>
      <c r="B94" s="20" t="s">
        <v>1523</v>
      </c>
      <c r="C94" s="20" t="s">
        <v>1304</v>
      </c>
      <c r="D94" s="20"/>
      <c r="E94" s="388" t="s">
        <v>4329</v>
      </c>
      <c r="F94" s="434">
        <v>41220</v>
      </c>
      <c r="G94" s="433">
        <v>8054</v>
      </c>
      <c r="H94" s="1311">
        <v>100</v>
      </c>
      <c r="I94" s="1312">
        <v>35</v>
      </c>
      <c r="J94"/>
      <c r="K94"/>
      <c r="L94" s="64"/>
      <c r="M94" s="64"/>
    </row>
    <row r="95" spans="1:17" s="65" customFormat="1" ht="15.75">
      <c r="A95" s="76">
        <v>3</v>
      </c>
      <c r="B95" s="20" t="s">
        <v>1523</v>
      </c>
      <c r="C95" s="20" t="s">
        <v>1304</v>
      </c>
      <c r="D95" s="20"/>
      <c r="E95" s="388" t="s">
        <v>4330</v>
      </c>
      <c r="F95" s="434">
        <v>41220</v>
      </c>
      <c r="G95" s="433">
        <v>13327</v>
      </c>
      <c r="H95" s="1311"/>
      <c r="I95" s="1312"/>
      <c r="J95"/>
      <c r="K95"/>
      <c r="L95" s="64"/>
      <c r="M95" s="64"/>
    </row>
    <row r="96" spans="1:17" s="65" customFormat="1" ht="15.75">
      <c r="A96" s="76">
        <v>4</v>
      </c>
      <c r="B96" s="20" t="s">
        <v>1523</v>
      </c>
      <c r="C96" s="20" t="s">
        <v>1304</v>
      </c>
      <c r="D96" s="20"/>
      <c r="E96" s="388" t="s">
        <v>3328</v>
      </c>
      <c r="F96" s="434">
        <v>41220</v>
      </c>
      <c r="G96" s="433">
        <v>10316</v>
      </c>
      <c r="H96" s="1311"/>
      <c r="I96" s="1312"/>
      <c r="J96"/>
      <c r="K96"/>
      <c r="L96" s="64"/>
      <c r="M96" s="64"/>
    </row>
    <row r="97" spans="1:13" s="65" customFormat="1" ht="15.75">
      <c r="A97" s="76">
        <v>5</v>
      </c>
      <c r="B97" s="20" t="s">
        <v>1523</v>
      </c>
      <c r="C97" s="20" t="s">
        <v>1304</v>
      </c>
      <c r="D97" s="212"/>
      <c r="E97" s="890" t="s">
        <v>7442</v>
      </c>
      <c r="F97" s="891">
        <v>41929</v>
      </c>
      <c r="G97" s="892"/>
      <c r="H97" s="881"/>
      <c r="I97" s="879"/>
      <c r="J97"/>
      <c r="K97"/>
      <c r="L97" s="64"/>
      <c r="M97" s="64"/>
    </row>
    <row r="98" spans="1:13" s="65" customFormat="1" ht="15.75">
      <c r="A98" s="76">
        <v>6</v>
      </c>
      <c r="B98" s="20" t="s">
        <v>1523</v>
      </c>
      <c r="C98" s="20" t="s">
        <v>1304</v>
      </c>
      <c r="D98" s="212"/>
      <c r="E98" s="890" t="s">
        <v>7443</v>
      </c>
      <c r="F98" s="891">
        <v>41929</v>
      </c>
      <c r="G98" s="892"/>
      <c r="H98" s="881"/>
      <c r="I98" s="879"/>
      <c r="J98"/>
      <c r="K98"/>
      <c r="L98" s="64"/>
      <c r="M98" s="64"/>
    </row>
    <row r="99" spans="1:13" s="65" customFormat="1" ht="16.5" thickBot="1">
      <c r="A99" s="77"/>
      <c r="B99" s="273"/>
      <c r="C99" s="273"/>
      <c r="D99" s="273"/>
      <c r="E99" s="273"/>
      <c r="F99" s="218" t="s">
        <v>1219</v>
      </c>
      <c r="G99" s="394">
        <f>SUM(G93:G98)</f>
        <v>31697</v>
      </c>
      <c r="H99" s="66"/>
      <c r="I99" s="84"/>
      <c r="J99"/>
      <c r="K99"/>
      <c r="L99" s="64"/>
      <c r="M99" s="64"/>
    </row>
    <row r="100" spans="1:13" s="65" customFormat="1" ht="15.75">
      <c r="A100" s="384"/>
      <c r="B100" s="392"/>
      <c r="C100" s="392"/>
      <c r="D100" s="392"/>
      <c r="E100" s="392"/>
      <c r="F100" s="395"/>
      <c r="G100" s="396"/>
      <c r="H100" s="85"/>
      <c r="I100" s="85"/>
      <c r="J100"/>
      <c r="K100"/>
      <c r="L100" s="64"/>
      <c r="M100" s="64"/>
    </row>
    <row r="101" spans="1:13" s="65" customFormat="1" ht="15.75">
      <c r="A101" s="384"/>
      <c r="B101" s="392"/>
      <c r="C101" s="392"/>
      <c r="D101" s="392"/>
      <c r="E101" s="392"/>
      <c r="F101" s="395"/>
      <c r="G101" s="396"/>
      <c r="H101" s="85"/>
      <c r="I101" s="85"/>
      <c r="J101"/>
      <c r="K101"/>
      <c r="L101" s="64"/>
      <c r="M101" s="64"/>
    </row>
    <row r="102" spans="1:13">
      <c r="J102"/>
      <c r="K102"/>
    </row>
    <row r="103" spans="1:13" s="322" customFormat="1">
      <c r="A103" s="981" t="s">
        <v>3138</v>
      </c>
      <c r="B103" s="319">
        <f>K3</f>
        <v>3</v>
      </c>
      <c r="C103" s="322" t="s">
        <v>3109</v>
      </c>
      <c r="D103" s="319">
        <v>63</v>
      </c>
      <c r="E103" s="322" t="s">
        <v>3108</v>
      </c>
      <c r="F103" s="321">
        <f>M3</f>
        <v>374815</v>
      </c>
      <c r="G103" s="322" t="s">
        <v>261</v>
      </c>
      <c r="J103" s="323"/>
      <c r="K103" s="323"/>
    </row>
    <row r="104" spans="1:13">
      <c r="J104"/>
      <c r="K104"/>
    </row>
    <row r="105" spans="1:13">
      <c r="J105"/>
      <c r="K105"/>
    </row>
    <row r="106" spans="1:13">
      <c r="J106"/>
      <c r="K106"/>
    </row>
    <row r="107" spans="1:13">
      <c r="J107"/>
      <c r="K107"/>
    </row>
    <row r="108" spans="1:13">
      <c r="J108"/>
      <c r="K108"/>
    </row>
    <row r="109" spans="1:13">
      <c r="J109"/>
      <c r="K109"/>
    </row>
    <row r="110" spans="1:13">
      <c r="J110"/>
      <c r="K110"/>
    </row>
    <row r="111" spans="1:13">
      <c r="J111"/>
      <c r="K111"/>
    </row>
    <row r="112" spans="1:13">
      <c r="J112"/>
      <c r="K112"/>
    </row>
    <row r="113" spans="10:11">
      <c r="J113"/>
      <c r="K113"/>
    </row>
    <row r="114" spans="10:11">
      <c r="J114"/>
      <c r="K114"/>
    </row>
    <row r="115" spans="10:11">
      <c r="J115"/>
      <c r="K115"/>
    </row>
    <row r="116" spans="10:11">
      <c r="J116"/>
      <c r="K116"/>
    </row>
    <row r="117" spans="10:11">
      <c r="J117"/>
      <c r="K117"/>
    </row>
    <row r="118" spans="10:11">
      <c r="J118"/>
      <c r="K118"/>
    </row>
    <row r="119" spans="10:11">
      <c r="J119"/>
      <c r="K119"/>
    </row>
    <row r="120" spans="10:11">
      <c r="J120"/>
      <c r="K120"/>
    </row>
    <row r="121" spans="10:11">
      <c r="J121"/>
      <c r="K121"/>
    </row>
    <row r="122" spans="10:11">
      <c r="J122"/>
      <c r="K122"/>
    </row>
    <row r="123" spans="10:11">
      <c r="J123"/>
      <c r="K123"/>
    </row>
    <row r="124" spans="10:11">
      <c r="J124"/>
      <c r="K124"/>
    </row>
    <row r="125" spans="10:11">
      <c r="J125"/>
      <c r="K125"/>
    </row>
    <row r="126" spans="10:11">
      <c r="J126"/>
      <c r="K126"/>
    </row>
    <row r="127" spans="10:11">
      <c r="J127"/>
      <c r="K127"/>
    </row>
    <row r="128" spans="10:11">
      <c r="J128"/>
      <c r="K128"/>
    </row>
    <row r="129" spans="10:11">
      <c r="J129"/>
      <c r="K129"/>
    </row>
    <row r="130" spans="10:11">
      <c r="J130"/>
      <c r="K130"/>
    </row>
    <row r="131" spans="10:11">
      <c r="J131"/>
      <c r="K131"/>
    </row>
    <row r="132" spans="10:11">
      <c r="J132"/>
      <c r="K132"/>
    </row>
    <row r="133" spans="10:11">
      <c r="J133"/>
      <c r="K133"/>
    </row>
    <row r="134" spans="10:11">
      <c r="J134"/>
      <c r="K134"/>
    </row>
    <row r="135" spans="10:11">
      <c r="J135"/>
      <c r="K135"/>
    </row>
    <row r="136" spans="10:11">
      <c r="J136"/>
      <c r="K136"/>
    </row>
    <row r="137" spans="10:11">
      <c r="J137"/>
      <c r="K137"/>
    </row>
    <row r="138" spans="10:11">
      <c r="J138"/>
      <c r="K138"/>
    </row>
    <row r="139" spans="10:11">
      <c r="J139"/>
      <c r="K139"/>
    </row>
    <row r="140" spans="10:11">
      <c r="J140"/>
      <c r="K140"/>
    </row>
    <row r="141" spans="10:11">
      <c r="J141"/>
      <c r="K141"/>
    </row>
    <row r="142" spans="10:11">
      <c r="J142"/>
      <c r="K142"/>
    </row>
    <row r="143" spans="10:11">
      <c r="J143"/>
      <c r="K143"/>
    </row>
    <row r="144" spans="10:11">
      <c r="J144"/>
      <c r="K144"/>
    </row>
    <row r="145" spans="10:11">
      <c r="J145"/>
      <c r="K145"/>
    </row>
    <row r="146" spans="10:11">
      <c r="J146"/>
      <c r="K146"/>
    </row>
    <row r="147" spans="10:11">
      <c r="J147"/>
      <c r="K147"/>
    </row>
    <row r="148" spans="10:11">
      <c r="J148"/>
      <c r="K148"/>
    </row>
    <row r="149" spans="10:11">
      <c r="J149"/>
      <c r="K149"/>
    </row>
    <row r="150" spans="10:11">
      <c r="J150"/>
      <c r="K150"/>
    </row>
    <row r="151" spans="10:11">
      <c r="J151"/>
      <c r="K151"/>
    </row>
    <row r="152" spans="10:11">
      <c r="J152"/>
      <c r="K152"/>
    </row>
    <row r="153" spans="10:11">
      <c r="J153"/>
      <c r="K153"/>
    </row>
    <row r="154" spans="10:11">
      <c r="J154"/>
      <c r="K154"/>
    </row>
    <row r="155" spans="10:11">
      <c r="J155"/>
      <c r="K155"/>
    </row>
    <row r="156" spans="10:11">
      <c r="J156"/>
      <c r="K156"/>
    </row>
    <row r="157" spans="10:11">
      <c r="J157"/>
      <c r="K157"/>
    </row>
    <row r="158" spans="10:11">
      <c r="J158"/>
      <c r="K158"/>
    </row>
    <row r="159" spans="10:11">
      <c r="J159"/>
      <c r="K159"/>
    </row>
    <row r="160" spans="10:11">
      <c r="J160"/>
      <c r="K160"/>
    </row>
    <row r="161" spans="10:11">
      <c r="J161"/>
      <c r="K161"/>
    </row>
    <row r="162" spans="10:11">
      <c r="J162"/>
      <c r="K162"/>
    </row>
    <row r="163" spans="10:11">
      <c r="J163"/>
      <c r="K163"/>
    </row>
    <row r="164" spans="10:11">
      <c r="J164"/>
      <c r="K164"/>
    </row>
    <row r="165" spans="10:11">
      <c r="J165"/>
      <c r="K165"/>
    </row>
    <row r="166" spans="10:11">
      <c r="J166"/>
      <c r="K166"/>
    </row>
    <row r="167" spans="10:11">
      <c r="J167"/>
      <c r="K167"/>
    </row>
    <row r="168" spans="10:11">
      <c r="J168"/>
      <c r="K168"/>
    </row>
    <row r="169" spans="10:11">
      <c r="J169"/>
      <c r="K169"/>
    </row>
    <row r="170" spans="10:11">
      <c r="J170"/>
      <c r="K170"/>
    </row>
    <row r="171" spans="10:11">
      <c r="J171"/>
      <c r="K171"/>
    </row>
    <row r="172" spans="10:11">
      <c r="J172"/>
      <c r="K172"/>
    </row>
    <row r="173" spans="10:11">
      <c r="J173"/>
      <c r="K173"/>
    </row>
    <row r="174" spans="10:11">
      <c r="J174"/>
      <c r="K174"/>
    </row>
    <row r="175" spans="10:11">
      <c r="J175"/>
      <c r="K175"/>
    </row>
    <row r="176" spans="10:11">
      <c r="J176"/>
      <c r="K176"/>
    </row>
    <row r="177" spans="10:11">
      <c r="J177"/>
      <c r="K177"/>
    </row>
    <row r="178" spans="10:11">
      <c r="J178"/>
      <c r="K178"/>
    </row>
    <row r="179" spans="10:11">
      <c r="J179"/>
      <c r="K179"/>
    </row>
    <row r="180" spans="10:11">
      <c r="J180"/>
      <c r="K180"/>
    </row>
    <row r="181" spans="10:11">
      <c r="J181"/>
      <c r="K181"/>
    </row>
    <row r="182" spans="10:11">
      <c r="J182"/>
      <c r="K182"/>
    </row>
    <row r="183" spans="10:11">
      <c r="J183"/>
      <c r="K183"/>
    </row>
    <row r="184" spans="10:11">
      <c r="J184"/>
      <c r="K184"/>
    </row>
    <row r="185" spans="10:11">
      <c r="J185"/>
      <c r="K185"/>
    </row>
    <row r="186" spans="10:11">
      <c r="J186"/>
      <c r="K186"/>
    </row>
    <row r="187" spans="10:11">
      <c r="J187"/>
      <c r="K187"/>
    </row>
    <row r="188" spans="10:11">
      <c r="J188"/>
      <c r="K188"/>
    </row>
    <row r="189" spans="10:11">
      <c r="J189"/>
      <c r="K189"/>
    </row>
    <row r="190" spans="10:11">
      <c r="J190"/>
      <c r="K190"/>
    </row>
    <row r="191" spans="10:11">
      <c r="J191"/>
      <c r="K191"/>
    </row>
    <row r="192" spans="10:11">
      <c r="J192"/>
      <c r="K192"/>
    </row>
    <row r="193" spans="10:11">
      <c r="J193"/>
      <c r="K193"/>
    </row>
    <row r="194" spans="10:11">
      <c r="J194"/>
      <c r="K194"/>
    </row>
    <row r="195" spans="10:11">
      <c r="J195"/>
      <c r="K195"/>
    </row>
    <row r="196" spans="10:11">
      <c r="J196"/>
      <c r="K196"/>
    </row>
    <row r="197" spans="10:11">
      <c r="J197"/>
      <c r="K197"/>
    </row>
    <row r="198" spans="10:11">
      <c r="J198"/>
      <c r="K198"/>
    </row>
    <row r="199" spans="10:11">
      <c r="J199"/>
      <c r="K199"/>
    </row>
    <row r="200" spans="10:11">
      <c r="J200"/>
      <c r="K200"/>
    </row>
    <row r="201" spans="10:11">
      <c r="J201"/>
      <c r="K201"/>
    </row>
    <row r="202" spans="10:11">
      <c r="J202"/>
      <c r="K202"/>
    </row>
    <row r="203" spans="10:11">
      <c r="J203"/>
      <c r="K203"/>
    </row>
    <row r="204" spans="10:11">
      <c r="J204"/>
      <c r="K204"/>
    </row>
    <row r="205" spans="10:11">
      <c r="J205"/>
      <c r="K205"/>
    </row>
    <row r="206" spans="10:11">
      <c r="J206"/>
      <c r="K206"/>
    </row>
    <row r="207" spans="10:11">
      <c r="J207"/>
      <c r="K207"/>
    </row>
    <row r="208" spans="10:11">
      <c r="J208"/>
      <c r="K208"/>
    </row>
    <row r="209" spans="10:11">
      <c r="J209"/>
      <c r="K209"/>
    </row>
    <row r="210" spans="10:11">
      <c r="J210"/>
      <c r="K210"/>
    </row>
    <row r="211" spans="10:11">
      <c r="J211"/>
      <c r="K211"/>
    </row>
    <row r="212" spans="10:11">
      <c r="J212"/>
      <c r="K212"/>
    </row>
    <row r="213" spans="10:11">
      <c r="J213"/>
      <c r="K213"/>
    </row>
    <row r="214" spans="10:11">
      <c r="J214"/>
      <c r="K214"/>
    </row>
    <row r="215" spans="10:11">
      <c r="J215"/>
      <c r="K215"/>
    </row>
    <row r="216" spans="10:11">
      <c r="J216"/>
      <c r="K216"/>
    </row>
    <row r="217" spans="10:11">
      <c r="J217"/>
      <c r="K217"/>
    </row>
    <row r="218" spans="10:11">
      <c r="J218"/>
      <c r="K218"/>
    </row>
    <row r="219" spans="10:11">
      <c r="J219"/>
      <c r="K219"/>
    </row>
    <row r="220" spans="10:11">
      <c r="J220"/>
      <c r="K220"/>
    </row>
    <row r="221" spans="10:11">
      <c r="J221"/>
      <c r="K221"/>
    </row>
    <row r="222" spans="10:11">
      <c r="J222"/>
      <c r="K222"/>
    </row>
    <row r="223" spans="10:11">
      <c r="J223"/>
      <c r="K223"/>
    </row>
    <row r="224" spans="10:11">
      <c r="J224"/>
      <c r="K224"/>
    </row>
    <row r="225" spans="10:11">
      <c r="J225"/>
      <c r="K225"/>
    </row>
    <row r="226" spans="10:11">
      <c r="J226"/>
      <c r="K226"/>
    </row>
    <row r="227" spans="10:11">
      <c r="J227"/>
      <c r="K227"/>
    </row>
    <row r="228" spans="10:11">
      <c r="J228"/>
      <c r="K228"/>
    </row>
    <row r="229" spans="10:11">
      <c r="J229"/>
      <c r="K229"/>
    </row>
    <row r="230" spans="10:11">
      <c r="J230"/>
      <c r="K230"/>
    </row>
    <row r="231" spans="10:11">
      <c r="J231"/>
      <c r="K231"/>
    </row>
    <row r="232" spans="10:11">
      <c r="J232"/>
      <c r="K232"/>
    </row>
    <row r="233" spans="10:11">
      <c r="J233"/>
      <c r="K233"/>
    </row>
    <row r="234" spans="10:11">
      <c r="J234"/>
      <c r="K234"/>
    </row>
    <row r="235" spans="10:11">
      <c r="J235"/>
      <c r="K235"/>
    </row>
    <row r="236" spans="10:11">
      <c r="J236"/>
      <c r="K236"/>
    </row>
    <row r="237" spans="10:11">
      <c r="J237"/>
      <c r="K237"/>
    </row>
    <row r="238" spans="10:11">
      <c r="J238"/>
      <c r="K238"/>
    </row>
    <row r="239" spans="10:11">
      <c r="J239"/>
      <c r="K239"/>
    </row>
    <row r="240" spans="10:11">
      <c r="J240"/>
      <c r="K240"/>
    </row>
    <row r="241" spans="10:11">
      <c r="J241"/>
      <c r="K241"/>
    </row>
    <row r="242" spans="10:11">
      <c r="J242"/>
      <c r="K242"/>
    </row>
    <row r="243" spans="10:11">
      <c r="J243"/>
      <c r="K243"/>
    </row>
    <row r="244" spans="10:11">
      <c r="J244"/>
      <c r="K244"/>
    </row>
    <row r="245" spans="10:11">
      <c r="J245"/>
      <c r="K245"/>
    </row>
    <row r="246" spans="10:11">
      <c r="J246"/>
      <c r="K246"/>
    </row>
    <row r="247" spans="10:11">
      <c r="J247"/>
      <c r="K247"/>
    </row>
    <row r="248" spans="10:11">
      <c r="J248"/>
      <c r="K248"/>
    </row>
    <row r="249" spans="10:11">
      <c r="J249"/>
      <c r="K249"/>
    </row>
    <row r="250" spans="10:11">
      <c r="J250"/>
      <c r="K250"/>
    </row>
  </sheetData>
  <sortState ref="C3:G43">
    <sortCondition ref="D3:D43"/>
    <sortCondition ref="E3:E43"/>
    <sortCondition ref="F3:F43"/>
    <sortCondition ref="G3:G43"/>
    <sortCondition ref="C3:C43"/>
  </sortState>
  <mergeCells count="25">
    <mergeCell ref="K1:M1"/>
    <mergeCell ref="K3:K4"/>
    <mergeCell ref="L3:L4"/>
    <mergeCell ref="M3:M4"/>
    <mergeCell ref="K7:M7"/>
    <mergeCell ref="A1:I1"/>
    <mergeCell ref="A48:I48"/>
    <mergeCell ref="A77:I77"/>
    <mergeCell ref="H79:H86"/>
    <mergeCell ref="I79:I86"/>
    <mergeCell ref="H3:H43"/>
    <mergeCell ref="I3:I43"/>
    <mergeCell ref="H94:H96"/>
    <mergeCell ref="I94:I96"/>
    <mergeCell ref="H50:H71"/>
    <mergeCell ref="I50:I71"/>
    <mergeCell ref="Q51:Q65"/>
    <mergeCell ref="P79:P86"/>
    <mergeCell ref="R57:S57"/>
    <mergeCell ref="K5:K6"/>
    <mergeCell ref="L5:L6"/>
    <mergeCell ref="M5:M6"/>
    <mergeCell ref="A91:I91"/>
    <mergeCell ref="K8:L9"/>
    <mergeCell ref="M8:M9"/>
  </mergeCells>
  <phoneticPr fontId="5" type="noConversion"/>
  <hyperlinks>
    <hyperlink ref="H3:H43" location="Sayfa2!A1" display="Sayfa2!A1"/>
    <hyperlink ref="I3:I43" location="Sayfa2!A1" display="Sayfa2!A1"/>
    <hyperlink ref="H50:H71" location="Sayfa2!A1" display="Sayfa2!A1"/>
    <hyperlink ref="I50:I71" location="Sayfa2!A1" display="Sayfa2!A1"/>
    <hyperlink ref="H94:H96" location="Sayfa2!A1" display="Sayfa2!A1"/>
    <hyperlink ref="I94:I96" location="Sayfa2!A1" display="Sayfa2!A1"/>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88"/>
  <sheetViews>
    <sheetView zoomScaleNormal="100" workbookViewId="0">
      <selection activeCell="N8" sqref="N8:N9"/>
    </sheetView>
  </sheetViews>
  <sheetFormatPr defaultColWidth="9.140625" defaultRowHeight="15"/>
  <cols>
    <col min="1" max="2" width="10.5703125" style="43" customWidth="1"/>
    <col min="3" max="3" width="11.42578125" style="43" customWidth="1"/>
    <col min="4" max="4" width="13.85546875" style="43" bestFit="1" customWidth="1"/>
    <col min="5" max="5" width="13.5703125" style="43" bestFit="1" customWidth="1"/>
    <col min="6" max="6" width="22" style="43" bestFit="1" customWidth="1"/>
    <col min="7" max="7" width="12.85546875" style="43" bestFit="1" customWidth="1"/>
    <col min="8" max="8" width="11.5703125" style="43" bestFit="1"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ht="60.75" thickBot="1">
      <c r="A2" s="26" t="s">
        <v>1172</v>
      </c>
      <c r="B2" s="27" t="s">
        <v>3193</v>
      </c>
      <c r="C2" s="51" t="s">
        <v>1173</v>
      </c>
      <c r="D2" s="51" t="s">
        <v>1174</v>
      </c>
      <c r="E2" s="51" t="s">
        <v>1175</v>
      </c>
      <c r="F2" s="51" t="s">
        <v>1176</v>
      </c>
      <c r="G2" s="50" t="s">
        <v>1177</v>
      </c>
      <c r="H2" s="50" t="s">
        <v>1463</v>
      </c>
      <c r="I2" s="50" t="s">
        <v>1179</v>
      </c>
      <c r="J2" s="52" t="s">
        <v>1180</v>
      </c>
      <c r="L2" s="118" t="s">
        <v>263</v>
      </c>
      <c r="M2" s="118" t="s">
        <v>264</v>
      </c>
      <c r="N2" s="117" t="s">
        <v>262</v>
      </c>
    </row>
    <row r="3" spans="1:14">
      <c r="A3" s="172">
        <v>1</v>
      </c>
      <c r="B3" s="172">
        <v>8134</v>
      </c>
      <c r="C3" s="260" t="s">
        <v>1550</v>
      </c>
      <c r="D3" s="18" t="s">
        <v>1551</v>
      </c>
      <c r="E3" s="18"/>
      <c r="F3" s="18" t="s">
        <v>1192</v>
      </c>
      <c r="G3" s="414">
        <v>39298</v>
      </c>
      <c r="H3" s="121">
        <v>5295</v>
      </c>
      <c r="I3" s="1320">
        <v>80</v>
      </c>
      <c r="J3" s="1194">
        <v>40</v>
      </c>
      <c r="L3" s="1247">
        <f>SUM(A3)</f>
        <v>1</v>
      </c>
      <c r="M3" s="1247">
        <f>SUM(A5)</f>
        <v>3</v>
      </c>
      <c r="N3" s="1249">
        <f>SUM(H6)</f>
        <v>34266</v>
      </c>
    </row>
    <row r="4" spans="1:14" ht="15.75" thickBot="1">
      <c r="A4" s="90">
        <v>2</v>
      </c>
      <c r="B4" s="90">
        <v>8153</v>
      </c>
      <c r="C4" s="260" t="s">
        <v>1550</v>
      </c>
      <c r="D4" s="18" t="s">
        <v>1551</v>
      </c>
      <c r="E4" s="18"/>
      <c r="F4" s="18" t="s">
        <v>1552</v>
      </c>
      <c r="G4" s="414">
        <v>39298</v>
      </c>
      <c r="H4" s="121">
        <v>18576</v>
      </c>
      <c r="I4" s="1321"/>
      <c r="J4" s="1195"/>
      <c r="L4" s="1248"/>
      <c r="M4" s="1248"/>
      <c r="N4" s="1248"/>
    </row>
    <row r="5" spans="1:14" ht="15" customHeight="1">
      <c r="A5" s="90">
        <v>3</v>
      </c>
      <c r="B5" s="90">
        <v>8155</v>
      </c>
      <c r="C5" s="260" t="s">
        <v>1550</v>
      </c>
      <c r="D5" s="18" t="s">
        <v>1551</v>
      </c>
      <c r="E5" s="18"/>
      <c r="F5" s="18" t="s">
        <v>1553</v>
      </c>
      <c r="G5" s="414">
        <v>39298</v>
      </c>
      <c r="H5" s="121">
        <v>10395</v>
      </c>
      <c r="I5" s="1322"/>
      <c r="J5" s="1196"/>
      <c r="L5" s="1168">
        <f>SUM(Adana!N3+Adıyaman!M3+Afyonkarahisar!L3+Ağrı!L3+Aksaray!L3+Amasya!M3+Ankara!K3+Antalya!K3+Aydın!N3+P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72"/>
      <c r="B6" s="236"/>
      <c r="C6" s="271"/>
      <c r="D6" s="271"/>
      <c r="E6" s="271"/>
      <c r="F6" s="271"/>
      <c r="G6" s="210" t="s">
        <v>1219</v>
      </c>
      <c r="H6" s="87">
        <f>SUM(H3:H5)</f>
        <v>34266</v>
      </c>
      <c r="I6" s="45"/>
      <c r="J6" s="46"/>
      <c r="L6" s="1169"/>
      <c r="M6" s="1169"/>
      <c r="N6" s="1169"/>
    </row>
    <row r="7" spans="1:14" ht="15.75" thickBot="1">
      <c r="L7" s="1170" t="s">
        <v>265</v>
      </c>
      <c r="M7" s="1171"/>
      <c r="N7" s="1172"/>
    </row>
    <row r="8" spans="1:14" ht="15" customHeight="1">
      <c r="C8" s="48"/>
      <c r="D8" s="1267"/>
      <c r="E8" s="1267"/>
      <c r="L8" s="1173" t="s">
        <v>266</v>
      </c>
      <c r="M8" s="1174"/>
      <c r="N8" s="1177">
        <v>59</v>
      </c>
    </row>
    <row r="9" spans="1:14" ht="16.5" customHeight="1" thickBot="1">
      <c r="C9" s="214"/>
      <c r="D9" s="215"/>
      <c r="E9" s="215"/>
      <c r="F9" s="215"/>
      <c r="G9" s="215"/>
      <c r="H9" s="216"/>
      <c r="I9" s="217"/>
      <c r="J9" s="214"/>
      <c r="L9" s="1175"/>
      <c r="M9" s="1176"/>
      <c r="N9" s="1178"/>
    </row>
    <row r="10" spans="1:14" s="322" customFormat="1">
      <c r="A10" s="1160" t="s">
        <v>3138</v>
      </c>
      <c r="B10" s="1160"/>
      <c r="C10" s="319">
        <f>L3</f>
        <v>1</v>
      </c>
      <c r="D10" s="322" t="s">
        <v>3109</v>
      </c>
      <c r="E10" s="319">
        <f>M3</f>
        <v>3</v>
      </c>
      <c r="F10" s="322" t="s">
        <v>3108</v>
      </c>
      <c r="G10" s="321">
        <f>N3</f>
        <v>34266</v>
      </c>
      <c r="H10" s="322" t="s">
        <v>261</v>
      </c>
    </row>
    <row r="13" spans="1:14">
      <c r="I13"/>
      <c r="J13"/>
    </row>
    <row r="14" spans="1:14">
      <c r="I14"/>
      <c r="J14"/>
    </row>
    <row r="15" spans="1:14">
      <c r="I15"/>
      <c r="J15"/>
    </row>
    <row r="16" spans="1:14">
      <c r="I16"/>
      <c r="J16"/>
    </row>
    <row r="17" spans="9:10">
      <c r="I17"/>
      <c r="J17"/>
    </row>
    <row r="18" spans="9:10">
      <c r="I18"/>
      <c r="J18"/>
    </row>
    <row r="19" spans="9:10">
      <c r="I19"/>
      <c r="J19"/>
    </row>
    <row r="20" spans="9:10">
      <c r="I20"/>
      <c r="J20"/>
    </row>
    <row r="21" spans="9:10">
      <c r="I21"/>
      <c r="J21"/>
    </row>
    <row r="22" spans="9:10">
      <c r="I22"/>
      <c r="J22"/>
    </row>
    <row r="23" spans="9:10">
      <c r="I23"/>
      <c r="J23"/>
    </row>
    <row r="24" spans="9:10">
      <c r="I24"/>
      <c r="J24"/>
    </row>
    <row r="25" spans="9:10">
      <c r="I25"/>
      <c r="J25"/>
    </row>
    <row r="26" spans="9:10">
      <c r="I26"/>
      <c r="J26"/>
    </row>
    <row r="27" spans="9:10">
      <c r="I27"/>
      <c r="J27"/>
    </row>
    <row r="28" spans="9:10">
      <c r="I28"/>
      <c r="J28"/>
    </row>
    <row r="29" spans="9:10">
      <c r="I29"/>
      <c r="J29"/>
    </row>
    <row r="30" spans="9:10">
      <c r="I30"/>
      <c r="J30"/>
    </row>
    <row r="31" spans="9:10">
      <c r="I31"/>
      <c r="J31"/>
    </row>
    <row r="32" spans="9:10">
      <c r="I32"/>
      <c r="J32"/>
    </row>
    <row r="33" spans="9:10">
      <c r="I33"/>
      <c r="J33"/>
    </row>
    <row r="34" spans="9:10">
      <c r="I34"/>
      <c r="J34"/>
    </row>
    <row r="35" spans="9:10">
      <c r="I35"/>
      <c r="J35"/>
    </row>
    <row r="36" spans="9:10">
      <c r="I36"/>
      <c r="J36"/>
    </row>
    <row r="37" spans="9:10">
      <c r="I37"/>
      <c r="J37"/>
    </row>
    <row r="38" spans="9:10">
      <c r="I38"/>
      <c r="J38"/>
    </row>
    <row r="39" spans="9:10">
      <c r="I39"/>
      <c r="J39"/>
    </row>
    <row r="40" spans="9:10">
      <c r="I40"/>
      <c r="J40"/>
    </row>
    <row r="41" spans="9:10">
      <c r="I41"/>
      <c r="J41"/>
    </row>
    <row r="42" spans="9:10">
      <c r="I42"/>
      <c r="J42"/>
    </row>
    <row r="43" spans="9:10">
      <c r="I43"/>
      <c r="J43"/>
    </row>
    <row r="44" spans="9:10">
      <c r="I44"/>
      <c r="J44"/>
    </row>
    <row r="45" spans="9:10">
      <c r="I45"/>
      <c r="J45"/>
    </row>
    <row r="46" spans="9:10">
      <c r="I46"/>
      <c r="J46"/>
    </row>
    <row r="47" spans="9:10">
      <c r="I47"/>
      <c r="J47"/>
    </row>
    <row r="48" spans="9:10">
      <c r="I48"/>
      <c r="J48"/>
    </row>
    <row r="49" spans="9:10">
      <c r="I49"/>
      <c r="J49"/>
    </row>
    <row r="50" spans="9:10">
      <c r="I50"/>
      <c r="J50"/>
    </row>
    <row r="51" spans="9:10">
      <c r="I51"/>
      <c r="J51"/>
    </row>
    <row r="52" spans="9:10">
      <c r="I52"/>
      <c r="J52"/>
    </row>
    <row r="53" spans="9:10">
      <c r="I53"/>
      <c r="J53"/>
    </row>
    <row r="54" spans="9:10">
      <c r="I54"/>
      <c r="J54"/>
    </row>
    <row r="55" spans="9:10">
      <c r="I55"/>
      <c r="J55"/>
    </row>
    <row r="56" spans="9:10">
      <c r="I56"/>
      <c r="J56"/>
    </row>
    <row r="57" spans="9:10">
      <c r="I57"/>
      <c r="J57"/>
    </row>
    <row r="58" spans="9:10">
      <c r="I58"/>
      <c r="J58"/>
    </row>
    <row r="59" spans="9:10">
      <c r="I59"/>
      <c r="J59"/>
    </row>
    <row r="60" spans="9:10">
      <c r="I60"/>
      <c r="J60"/>
    </row>
    <row r="61" spans="9:10">
      <c r="I61"/>
      <c r="J61"/>
    </row>
    <row r="62" spans="9:10">
      <c r="I62"/>
      <c r="J62"/>
    </row>
    <row r="63" spans="9:10">
      <c r="I63"/>
      <c r="J63"/>
    </row>
    <row r="64" spans="9:10">
      <c r="I64"/>
      <c r="J64"/>
    </row>
    <row r="65" spans="9:10">
      <c r="I65"/>
      <c r="J65"/>
    </row>
    <row r="66" spans="9:10">
      <c r="I66"/>
      <c r="J66"/>
    </row>
    <row r="67" spans="9:10">
      <c r="I67"/>
      <c r="J67"/>
    </row>
    <row r="68" spans="9:10">
      <c r="I68"/>
      <c r="J68"/>
    </row>
    <row r="69" spans="9:10">
      <c r="I69"/>
      <c r="J69"/>
    </row>
    <row r="70" spans="9:10">
      <c r="I70"/>
      <c r="J70"/>
    </row>
    <row r="71" spans="9:10">
      <c r="I71"/>
      <c r="J71"/>
    </row>
    <row r="72" spans="9:10">
      <c r="I72"/>
      <c r="J72"/>
    </row>
    <row r="73" spans="9:10">
      <c r="I73"/>
      <c r="J73"/>
    </row>
    <row r="74" spans="9:10">
      <c r="I74"/>
      <c r="J74"/>
    </row>
    <row r="75" spans="9:10">
      <c r="I75"/>
      <c r="J75"/>
    </row>
    <row r="76" spans="9:10">
      <c r="I76"/>
      <c r="J76"/>
    </row>
    <row r="77" spans="9:10">
      <c r="I77"/>
      <c r="J77"/>
    </row>
    <row r="78" spans="9:10">
      <c r="I78"/>
      <c r="J78"/>
    </row>
    <row r="79" spans="9:10">
      <c r="I79"/>
      <c r="J79"/>
    </row>
    <row r="80" spans="9:10">
      <c r="I80"/>
      <c r="J80"/>
    </row>
    <row r="81" spans="9:10">
      <c r="I81"/>
      <c r="J81"/>
    </row>
    <row r="82" spans="9:10">
      <c r="I82"/>
      <c r="J82"/>
    </row>
    <row r="83" spans="9:10">
      <c r="I83"/>
      <c r="J83"/>
    </row>
    <row r="84" spans="9:10">
      <c r="I84"/>
      <c r="J84"/>
    </row>
    <row r="85" spans="9:10">
      <c r="I85"/>
      <c r="J85"/>
    </row>
    <row r="86" spans="9:10">
      <c r="I86"/>
      <c r="J86"/>
    </row>
    <row r="87" spans="9:10">
      <c r="I87"/>
      <c r="J87"/>
    </row>
    <row r="88" spans="9:10">
      <c r="I88"/>
      <c r="J88"/>
    </row>
  </sheetData>
  <mergeCells count="15">
    <mergeCell ref="A10:B10"/>
    <mergeCell ref="D8:E8"/>
    <mergeCell ref="L8:M9"/>
    <mergeCell ref="N8:N9"/>
    <mergeCell ref="A1:J1"/>
    <mergeCell ref="I3:I5"/>
    <mergeCell ref="J3:J5"/>
    <mergeCell ref="L1:N1"/>
    <mergeCell ref="L3:L4"/>
    <mergeCell ref="M3:M4"/>
    <mergeCell ref="N3:N4"/>
    <mergeCell ref="L5:L6"/>
    <mergeCell ref="M5:M6"/>
    <mergeCell ref="N5:N6"/>
    <mergeCell ref="L7:N7"/>
  </mergeCells>
  <phoneticPr fontId="5" type="noConversion"/>
  <hyperlinks>
    <hyperlink ref="I3:I5" location="Sayfa2!A1" display="Sayfa2!A1"/>
    <hyperlink ref="J3:J5" location="Sayfa2!A1" display="Sayfa2!A1"/>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20970"/>
  <sheetViews>
    <sheetView zoomScaleNormal="100" workbookViewId="0">
      <selection activeCell="N8" sqref="N8:N9"/>
    </sheetView>
  </sheetViews>
  <sheetFormatPr defaultColWidth="9.140625" defaultRowHeight="15" customHeight="1"/>
  <cols>
    <col min="1" max="3" width="11.42578125" style="43" customWidth="1"/>
    <col min="4" max="4" width="13.85546875" style="43" bestFit="1" customWidth="1"/>
    <col min="5" max="5" width="17" style="43" bestFit="1" customWidth="1"/>
    <col min="6" max="6" width="22" style="43" bestFit="1" customWidth="1"/>
    <col min="7" max="7" width="12.85546875" style="43" bestFit="1" customWidth="1"/>
    <col min="8" max="8" width="11.5703125" style="43" bestFit="1" customWidth="1"/>
    <col min="9" max="10" width="9.42578125" style="43" bestFit="1" customWidth="1"/>
    <col min="11" max="11" width="11.42578125" style="43" customWidth="1"/>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ht="15" customHeight="1">
      <c r="A3" s="70">
        <v>1</v>
      </c>
      <c r="B3" s="172">
        <v>8644</v>
      </c>
      <c r="C3" s="18" t="s">
        <v>1554</v>
      </c>
      <c r="D3" s="18" t="s">
        <v>1194</v>
      </c>
      <c r="E3" s="18"/>
      <c r="F3" s="18" t="s">
        <v>1555</v>
      </c>
      <c r="G3" s="414">
        <v>38503</v>
      </c>
      <c r="H3" s="121">
        <v>46810</v>
      </c>
      <c r="I3" s="1320">
        <v>140</v>
      </c>
      <c r="J3" s="1194">
        <v>40</v>
      </c>
      <c r="L3" s="1247">
        <f>SUM(A3+A11)</f>
        <v>2</v>
      </c>
      <c r="M3" s="1247">
        <f>SUM(A4+A16)</f>
        <v>8</v>
      </c>
      <c r="N3" s="1249">
        <f>SUM(H5+H17)</f>
        <v>132481</v>
      </c>
    </row>
    <row r="4" spans="1:14" ht="15" customHeight="1" thickBot="1">
      <c r="A4" s="71">
        <v>2</v>
      </c>
      <c r="B4" s="253">
        <v>8626</v>
      </c>
      <c r="C4" s="18" t="s">
        <v>1554</v>
      </c>
      <c r="D4" s="18" t="s">
        <v>1194</v>
      </c>
      <c r="E4" s="18"/>
      <c r="F4" s="18" t="s">
        <v>1556</v>
      </c>
      <c r="G4" s="414">
        <v>38503</v>
      </c>
      <c r="H4" s="121">
        <v>43090</v>
      </c>
      <c r="I4" s="1321"/>
      <c r="J4" s="1195"/>
      <c r="L4" s="1248"/>
      <c r="M4" s="1248"/>
      <c r="N4" s="1248"/>
    </row>
    <row r="5" spans="1:14" ht="15" customHeight="1" thickBot="1">
      <c r="A5" s="72"/>
      <c r="B5" s="236"/>
      <c r="C5" s="271"/>
      <c r="D5" s="271"/>
      <c r="E5" s="271"/>
      <c r="F5" s="271"/>
      <c r="G5" s="210" t="s">
        <v>1219</v>
      </c>
      <c r="H5" s="87">
        <f>SUM(H3:H4)</f>
        <v>89900</v>
      </c>
      <c r="I5" s="45"/>
      <c r="J5" s="46"/>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L6" s="1169"/>
      <c r="M6" s="1169"/>
      <c r="N6" s="1169"/>
    </row>
    <row r="7" spans="1:14" ht="15.75" thickBot="1">
      <c r="C7" s="48"/>
      <c r="D7" s="1267"/>
      <c r="E7" s="1267"/>
      <c r="L7" s="1170" t="s">
        <v>265</v>
      </c>
      <c r="M7" s="1171"/>
      <c r="N7" s="1172"/>
    </row>
    <row r="8" spans="1:14" ht="15.75" customHeight="1">
      <c r="L8" s="1173" t="s">
        <v>266</v>
      </c>
      <c r="M8" s="1174"/>
      <c r="N8" s="1177">
        <v>59</v>
      </c>
    </row>
    <row r="9" spans="1:14" ht="15.75" customHeight="1" thickBot="1">
      <c r="A9" s="1213" t="s">
        <v>1171</v>
      </c>
      <c r="B9" s="1213"/>
      <c r="C9" s="1213"/>
      <c r="D9" s="1213"/>
      <c r="E9" s="1213"/>
      <c r="F9" s="1213"/>
      <c r="G9" s="1213"/>
      <c r="H9" s="1213"/>
      <c r="I9" s="1213"/>
      <c r="J9" s="1213"/>
      <c r="L9" s="1175"/>
      <c r="M9" s="1176"/>
      <c r="N9" s="1178"/>
    </row>
    <row r="10" spans="1:14" ht="60">
      <c r="A10" s="49" t="s">
        <v>1172</v>
      </c>
      <c r="B10" s="50" t="s">
        <v>3193</v>
      </c>
      <c r="C10" s="51" t="s">
        <v>1173</v>
      </c>
      <c r="D10" s="51" t="s">
        <v>1174</v>
      </c>
      <c r="E10" s="51" t="s">
        <v>1175</v>
      </c>
      <c r="F10" s="51" t="s">
        <v>1176</v>
      </c>
      <c r="G10" s="50" t="s">
        <v>1177</v>
      </c>
      <c r="H10" s="50" t="s">
        <v>1463</v>
      </c>
      <c r="I10" s="50" t="s">
        <v>1179</v>
      </c>
      <c r="J10" s="52" t="s">
        <v>1180</v>
      </c>
    </row>
    <row r="11" spans="1:14">
      <c r="A11" s="172">
        <v>1</v>
      </c>
      <c r="B11" s="90"/>
      <c r="C11" s="20" t="s">
        <v>1554</v>
      </c>
      <c r="D11" s="20" t="s">
        <v>3113</v>
      </c>
      <c r="E11" s="158"/>
      <c r="F11" s="166"/>
      <c r="G11" s="414">
        <v>40587</v>
      </c>
      <c r="H11" s="184"/>
      <c r="I11" s="1323">
        <v>194</v>
      </c>
      <c r="J11" s="1308">
        <v>46</v>
      </c>
    </row>
    <row r="12" spans="1:14">
      <c r="A12" s="172">
        <v>2</v>
      </c>
      <c r="B12" s="90">
        <v>8717</v>
      </c>
      <c r="C12" s="20" t="s">
        <v>1554</v>
      </c>
      <c r="D12" s="20" t="s">
        <v>3094</v>
      </c>
      <c r="E12" s="170" t="s">
        <v>3089</v>
      </c>
      <c r="F12" s="166"/>
      <c r="G12" s="414">
        <v>40587</v>
      </c>
      <c r="H12" s="184">
        <v>10755</v>
      </c>
      <c r="I12" s="1324"/>
      <c r="J12" s="1308"/>
      <c r="K12"/>
      <c r="L12"/>
    </row>
    <row r="13" spans="1:14">
      <c r="A13" s="172">
        <v>3</v>
      </c>
      <c r="B13" s="90">
        <v>8925</v>
      </c>
      <c r="C13" s="20" t="s">
        <v>1554</v>
      </c>
      <c r="D13" s="20" t="s">
        <v>3094</v>
      </c>
      <c r="E13" s="170" t="s">
        <v>3090</v>
      </c>
      <c r="F13" s="166"/>
      <c r="G13" s="414">
        <v>40587</v>
      </c>
      <c r="H13" s="184">
        <v>25606</v>
      </c>
      <c r="I13" s="1324"/>
      <c r="J13" s="1308"/>
      <c r="K13"/>
      <c r="L13"/>
    </row>
    <row r="14" spans="1:14">
      <c r="A14" s="172">
        <v>4</v>
      </c>
      <c r="B14" s="90">
        <v>8938</v>
      </c>
      <c r="C14" s="20" t="s">
        <v>1554</v>
      </c>
      <c r="D14" s="20" t="s">
        <v>3094</v>
      </c>
      <c r="E14" s="170" t="s">
        <v>3091</v>
      </c>
      <c r="F14" s="166"/>
      <c r="G14" s="414">
        <v>40587</v>
      </c>
      <c r="H14" s="184"/>
      <c r="I14" s="1324"/>
      <c r="J14" s="1308"/>
      <c r="K14"/>
      <c r="L14"/>
    </row>
    <row r="15" spans="1:14">
      <c r="A15" s="172">
        <v>5</v>
      </c>
      <c r="B15" s="90">
        <v>8915</v>
      </c>
      <c r="C15" s="20" t="s">
        <v>1554</v>
      </c>
      <c r="D15" s="20" t="s">
        <v>3094</v>
      </c>
      <c r="E15" s="158"/>
      <c r="F15" s="169" t="s">
        <v>3092</v>
      </c>
      <c r="G15" s="414">
        <v>40587</v>
      </c>
      <c r="H15" s="184">
        <v>6220</v>
      </c>
      <c r="I15" s="1324"/>
      <c r="J15" s="1308"/>
      <c r="K15"/>
      <c r="L15"/>
    </row>
    <row r="16" spans="1:14">
      <c r="A16" s="172">
        <v>6</v>
      </c>
      <c r="B16" s="90">
        <v>8922</v>
      </c>
      <c r="C16" s="20" t="s">
        <v>1554</v>
      </c>
      <c r="D16" s="20" t="s">
        <v>3094</v>
      </c>
      <c r="E16" s="158"/>
      <c r="F16" s="169" t="s">
        <v>3093</v>
      </c>
      <c r="G16" s="414">
        <v>40587</v>
      </c>
      <c r="H16" s="184"/>
      <c r="I16" s="1325"/>
      <c r="J16" s="1308"/>
      <c r="K16"/>
      <c r="L16"/>
    </row>
    <row r="17" spans="1:12" ht="16.5" thickBot="1">
      <c r="A17" s="72"/>
      <c r="B17" s="236"/>
      <c r="C17" s="271"/>
      <c r="D17" s="271"/>
      <c r="E17" s="271"/>
      <c r="F17" s="271"/>
      <c r="G17" s="210" t="s">
        <v>1219</v>
      </c>
      <c r="H17" s="87">
        <f>SUM(H11:H16)</f>
        <v>42581</v>
      </c>
      <c r="I17" s="45"/>
      <c r="J17" s="46"/>
      <c r="K17"/>
      <c r="L17"/>
    </row>
    <row r="18" spans="1:12" ht="15" customHeight="1">
      <c r="K18"/>
      <c r="L18"/>
    </row>
    <row r="19" spans="1:12" ht="15" customHeight="1">
      <c r="K19"/>
      <c r="L19"/>
    </row>
    <row r="20" spans="1:12" ht="15" customHeight="1">
      <c r="K20"/>
      <c r="L20"/>
    </row>
    <row r="21" spans="1:12" s="322" customFormat="1" ht="15" customHeight="1">
      <c r="A21" s="1160" t="s">
        <v>3138</v>
      </c>
      <c r="B21" s="1160"/>
      <c r="C21" s="319">
        <f>L3</f>
        <v>2</v>
      </c>
      <c r="D21" s="324" t="s">
        <v>3109</v>
      </c>
      <c r="E21" s="319">
        <f>M3</f>
        <v>8</v>
      </c>
      <c r="F21" s="324" t="s">
        <v>3108</v>
      </c>
      <c r="G21" s="321">
        <f>N3</f>
        <v>132481</v>
      </c>
      <c r="H21" s="324" t="s">
        <v>261</v>
      </c>
      <c r="K21" s="323"/>
      <c r="L21" s="323"/>
    </row>
    <row r="22" spans="1:12" ht="15" customHeight="1">
      <c r="K22"/>
      <c r="L22"/>
    </row>
    <row r="23" spans="1:12" ht="15" customHeight="1">
      <c r="K23"/>
      <c r="L23"/>
    </row>
    <row r="24" spans="1:12" ht="15" customHeight="1">
      <c r="D24" s="205"/>
      <c r="K24"/>
      <c r="L24"/>
    </row>
    <row r="25" spans="1:12" ht="15" customHeight="1">
      <c r="K25"/>
      <c r="L25"/>
    </row>
    <row r="26" spans="1:12" ht="15" customHeight="1">
      <c r="K26"/>
      <c r="L26"/>
    </row>
    <row r="27" spans="1:12" ht="15" customHeight="1">
      <c r="K27"/>
      <c r="L27"/>
    </row>
    <row r="28" spans="1:12" ht="15" customHeight="1">
      <c r="K28"/>
      <c r="L28"/>
    </row>
    <row r="29" spans="1:12" ht="15" customHeight="1">
      <c r="K29"/>
      <c r="L29"/>
    </row>
    <row r="30" spans="1:12" ht="15" customHeight="1">
      <c r="K30"/>
      <c r="L30"/>
    </row>
    <row r="31" spans="1:12" ht="15" customHeight="1">
      <c r="K31"/>
      <c r="L31"/>
    </row>
    <row r="32" spans="1:12" ht="15" customHeight="1">
      <c r="K32"/>
      <c r="L32"/>
    </row>
    <row r="33" spans="11:12" ht="15" customHeight="1">
      <c r="K33"/>
      <c r="L33"/>
    </row>
    <row r="34" spans="11:12" ht="15" customHeight="1">
      <c r="K34"/>
      <c r="L34"/>
    </row>
    <row r="35" spans="11:12" ht="15" customHeight="1">
      <c r="K35"/>
      <c r="L35"/>
    </row>
    <row r="36" spans="11:12" ht="15" customHeight="1">
      <c r="K36"/>
      <c r="L36"/>
    </row>
    <row r="37" spans="11:12" ht="15" customHeight="1">
      <c r="K37"/>
      <c r="L37"/>
    </row>
    <row r="38" spans="11:12" ht="15" customHeight="1">
      <c r="K38"/>
      <c r="L38"/>
    </row>
    <row r="39" spans="11:12" ht="15" customHeight="1">
      <c r="K39"/>
      <c r="L39"/>
    </row>
    <row r="40" spans="11:12" ht="15" customHeight="1">
      <c r="K40"/>
      <c r="L40"/>
    </row>
    <row r="41" spans="11:12" ht="15" customHeight="1">
      <c r="K41"/>
      <c r="L41"/>
    </row>
    <row r="42" spans="11:12" ht="15" customHeight="1">
      <c r="K42"/>
      <c r="L42"/>
    </row>
    <row r="43" spans="11:12" ht="15" customHeight="1">
      <c r="K43"/>
      <c r="L43"/>
    </row>
    <row r="44" spans="11:12" ht="15" customHeight="1">
      <c r="K44"/>
      <c r="L44"/>
    </row>
    <row r="45" spans="11:12" ht="15" customHeight="1">
      <c r="K45"/>
      <c r="L45"/>
    </row>
    <row r="46" spans="11:12" ht="15" customHeight="1">
      <c r="K46"/>
      <c r="L46"/>
    </row>
    <row r="47" spans="11:12" ht="15" customHeight="1">
      <c r="K47"/>
      <c r="L47"/>
    </row>
    <row r="48" spans="11:12" ht="15" customHeight="1">
      <c r="K48"/>
      <c r="L48"/>
    </row>
    <row r="49" spans="11:12" ht="15" customHeight="1">
      <c r="K49"/>
      <c r="L49"/>
    </row>
    <row r="50" spans="11:12" ht="15" customHeight="1">
      <c r="K50"/>
      <c r="L50"/>
    </row>
    <row r="51" spans="11:12" ht="15" customHeight="1">
      <c r="K51"/>
      <c r="L51"/>
    </row>
    <row r="52" spans="11:12" ht="15" customHeight="1">
      <c r="K52"/>
      <c r="L52"/>
    </row>
    <row r="53" spans="11:12" ht="15" customHeight="1">
      <c r="K53"/>
      <c r="L53"/>
    </row>
    <row r="54" spans="11:12" ht="15" customHeight="1">
      <c r="K54"/>
      <c r="L54"/>
    </row>
    <row r="55" spans="11:12" ht="15" customHeight="1">
      <c r="K55"/>
      <c r="L55"/>
    </row>
    <row r="56" spans="11:12" ht="15" customHeight="1">
      <c r="K56"/>
      <c r="L56"/>
    </row>
    <row r="57" spans="11:12" ht="15" customHeight="1">
      <c r="K57"/>
      <c r="L57"/>
    </row>
    <row r="58" spans="11:12" ht="15" customHeight="1">
      <c r="K58"/>
      <c r="L58"/>
    </row>
    <row r="59" spans="11:12" ht="15" customHeight="1">
      <c r="K59"/>
      <c r="L59"/>
    </row>
    <row r="60" spans="11:12" ht="15" customHeight="1">
      <c r="K60"/>
      <c r="L60"/>
    </row>
    <row r="61" spans="11:12" ht="15" customHeight="1">
      <c r="K61"/>
      <c r="L61"/>
    </row>
    <row r="62" spans="11:12" ht="15" customHeight="1">
      <c r="K62"/>
      <c r="L62"/>
    </row>
    <row r="63" spans="11:12" ht="15" customHeight="1">
      <c r="K63"/>
      <c r="L63"/>
    </row>
    <row r="64" spans="11:12" ht="15" customHeight="1">
      <c r="K64"/>
      <c r="L64"/>
    </row>
    <row r="65" spans="11:12" ht="15" customHeight="1">
      <c r="K65"/>
      <c r="L65"/>
    </row>
    <row r="66" spans="11:12" ht="15" customHeight="1">
      <c r="K66"/>
      <c r="L66"/>
    </row>
    <row r="67" spans="11:12" ht="15" customHeight="1">
      <c r="K67"/>
      <c r="L67"/>
    </row>
    <row r="68" spans="11:12" ht="15" customHeight="1">
      <c r="K68"/>
      <c r="L68"/>
    </row>
    <row r="69" spans="11:12" ht="15" customHeight="1">
      <c r="K69"/>
      <c r="L69"/>
    </row>
    <row r="70" spans="11:12" ht="15" customHeight="1">
      <c r="K70"/>
      <c r="L70"/>
    </row>
    <row r="71" spans="11:12" ht="15" customHeight="1">
      <c r="K71"/>
      <c r="L71"/>
    </row>
    <row r="72" spans="11:12" ht="15" customHeight="1">
      <c r="K72"/>
      <c r="L72"/>
    </row>
    <row r="73" spans="11:12" ht="15" customHeight="1">
      <c r="K73"/>
      <c r="L73"/>
    </row>
    <row r="74" spans="11:12" ht="15" customHeight="1">
      <c r="K74"/>
      <c r="L74"/>
    </row>
    <row r="75" spans="11:12" ht="15" customHeight="1">
      <c r="K75"/>
      <c r="L75"/>
    </row>
    <row r="76" spans="11:12" ht="15" customHeight="1">
      <c r="K76"/>
      <c r="L76"/>
    </row>
    <row r="77" spans="11:12" ht="15" customHeight="1">
      <c r="K77"/>
      <c r="L77"/>
    </row>
    <row r="78" spans="11:12" ht="15" customHeight="1">
      <c r="K78"/>
      <c r="L78"/>
    </row>
    <row r="79" spans="11:12" ht="15" customHeight="1">
      <c r="K79"/>
      <c r="L79"/>
    </row>
    <row r="80" spans="11:12" ht="15" customHeight="1">
      <c r="K80"/>
      <c r="L80"/>
    </row>
    <row r="81" spans="11:12" ht="15" customHeight="1">
      <c r="K81"/>
      <c r="L81"/>
    </row>
    <row r="82" spans="11:12" ht="15" customHeight="1">
      <c r="K82"/>
      <c r="L82"/>
    </row>
    <row r="83" spans="11:12" ht="15" customHeight="1">
      <c r="K83"/>
      <c r="L83"/>
    </row>
    <row r="84" spans="11:12" ht="15" customHeight="1">
      <c r="K84"/>
      <c r="L84"/>
    </row>
    <row r="85" spans="11:12" ht="15" customHeight="1">
      <c r="K85"/>
      <c r="L85"/>
    </row>
    <row r="86" spans="11:12" ht="15" customHeight="1">
      <c r="K86"/>
      <c r="L86"/>
    </row>
    <row r="87" spans="11:12" ht="15" customHeight="1">
      <c r="K87"/>
      <c r="L87"/>
    </row>
    <row r="88" spans="11:12" ht="15" customHeight="1">
      <c r="K88"/>
      <c r="L88"/>
    </row>
    <row r="89" spans="11:12" ht="15" customHeight="1">
      <c r="K89"/>
      <c r="L89"/>
    </row>
    <row r="90" spans="11:12" ht="15" customHeight="1">
      <c r="K90"/>
      <c r="L90"/>
    </row>
    <row r="91" spans="11:12" ht="15" customHeight="1">
      <c r="K91"/>
      <c r="L91"/>
    </row>
    <row r="92" spans="11:12" ht="15" customHeight="1">
      <c r="K92"/>
      <c r="L92"/>
    </row>
    <row r="93" spans="11:12" ht="15" customHeight="1">
      <c r="K93"/>
      <c r="L93"/>
    </row>
    <row r="94" spans="11:12" ht="15" customHeight="1">
      <c r="K94"/>
      <c r="L94"/>
    </row>
    <row r="95" spans="11:12" ht="15" customHeight="1">
      <c r="K95"/>
      <c r="L95"/>
    </row>
    <row r="96" spans="11:12" ht="15" customHeight="1">
      <c r="K96"/>
      <c r="L96"/>
    </row>
    <row r="97" spans="11:12" ht="15" customHeight="1">
      <c r="K97"/>
      <c r="L97"/>
    </row>
    <row r="98" spans="11:12" ht="15" customHeight="1">
      <c r="K98"/>
      <c r="L98"/>
    </row>
    <row r="99" spans="11:12" ht="15" customHeight="1">
      <c r="K99"/>
      <c r="L99"/>
    </row>
    <row r="100" spans="11:12" ht="15" customHeight="1">
      <c r="K100"/>
      <c r="L100"/>
    </row>
    <row r="101" spans="11:12" ht="15" customHeight="1">
      <c r="K101"/>
      <c r="L101"/>
    </row>
    <row r="102" spans="11:12" ht="15" customHeight="1">
      <c r="K102"/>
      <c r="L102"/>
    </row>
    <row r="103" spans="11:12" ht="15" customHeight="1">
      <c r="K103"/>
      <c r="L103"/>
    </row>
    <row r="104" spans="11:12" ht="15" customHeight="1">
      <c r="K104"/>
      <c r="L104"/>
    </row>
    <row r="105" spans="11:12" ht="15" customHeight="1">
      <c r="K105"/>
      <c r="L105"/>
    </row>
    <row r="106" spans="11:12" ht="15" customHeight="1">
      <c r="K106"/>
      <c r="L106"/>
    </row>
    <row r="107" spans="11:12" ht="15" customHeight="1">
      <c r="K107"/>
      <c r="L107"/>
    </row>
    <row r="108" spans="11:12" ht="15" customHeight="1">
      <c r="K108"/>
      <c r="L108"/>
    </row>
    <row r="109" spans="11:12" ht="15" customHeight="1">
      <c r="K109"/>
      <c r="L109"/>
    </row>
    <row r="110" spans="11:12" ht="15" customHeight="1">
      <c r="K110"/>
      <c r="L110"/>
    </row>
    <row r="111" spans="11:12" ht="15" customHeight="1">
      <c r="K111"/>
      <c r="L111"/>
    </row>
    <row r="112" spans="11:12" ht="15" customHeight="1">
      <c r="K112"/>
      <c r="L112"/>
    </row>
    <row r="113" spans="11:12" ht="15" customHeight="1">
      <c r="K113"/>
      <c r="L113"/>
    </row>
    <row r="114" spans="11:12" ht="15" customHeight="1">
      <c r="K114"/>
      <c r="L114"/>
    </row>
    <row r="115" spans="11:12" ht="15" customHeight="1">
      <c r="K115"/>
      <c r="L115"/>
    </row>
    <row r="116" spans="11:12" ht="15" customHeight="1">
      <c r="K116"/>
      <c r="L116"/>
    </row>
    <row r="117" spans="11:12" ht="15" customHeight="1">
      <c r="K117"/>
      <c r="L117"/>
    </row>
    <row r="118" spans="11:12" ht="15" customHeight="1">
      <c r="K118"/>
      <c r="L118"/>
    </row>
    <row r="119" spans="11:12" ht="15" customHeight="1">
      <c r="K119"/>
      <c r="L119"/>
    </row>
    <row r="120" spans="11:12" ht="15" customHeight="1">
      <c r="K120"/>
      <c r="L120"/>
    </row>
    <row r="121" spans="11:12" ht="15" customHeight="1">
      <c r="K121"/>
      <c r="L121"/>
    </row>
    <row r="122" spans="11:12" ht="15" customHeight="1">
      <c r="K122"/>
      <c r="L122"/>
    </row>
    <row r="123" spans="11:12" ht="15" customHeight="1">
      <c r="K123"/>
      <c r="L123"/>
    </row>
    <row r="124" spans="11:12" ht="15" customHeight="1">
      <c r="K124"/>
      <c r="L124"/>
    </row>
    <row r="125" spans="11:12" ht="15" customHeight="1">
      <c r="K125"/>
      <c r="L125"/>
    </row>
    <row r="126" spans="11:12" ht="15" customHeight="1">
      <c r="K126"/>
      <c r="L126"/>
    </row>
    <row r="127" spans="11:12" ht="15" customHeight="1">
      <c r="K127"/>
      <c r="L127"/>
    </row>
    <row r="128" spans="11:12" ht="15" customHeight="1">
      <c r="K128"/>
      <c r="L128"/>
    </row>
    <row r="129" spans="11:12" ht="15" customHeight="1">
      <c r="K129"/>
      <c r="L129"/>
    </row>
    <row r="130" spans="11:12" ht="15" customHeight="1">
      <c r="K130"/>
      <c r="L130"/>
    </row>
    <row r="131" spans="11:12" ht="15" customHeight="1">
      <c r="K131"/>
      <c r="L131"/>
    </row>
    <row r="132" spans="11:12" ht="15" customHeight="1">
      <c r="K132"/>
      <c r="L132"/>
    </row>
    <row r="133" spans="11:12" ht="15" customHeight="1">
      <c r="K133"/>
      <c r="L133"/>
    </row>
    <row r="134" spans="11:12" ht="15" customHeight="1">
      <c r="K134"/>
      <c r="L134"/>
    </row>
    <row r="135" spans="11:12" ht="15" customHeight="1">
      <c r="K135"/>
      <c r="L135"/>
    </row>
    <row r="136" spans="11:12" ht="15" customHeight="1">
      <c r="K136"/>
      <c r="L136"/>
    </row>
    <row r="137" spans="11:12" ht="15" customHeight="1">
      <c r="K137"/>
      <c r="L137"/>
    </row>
    <row r="138" spans="11:12" ht="15" customHeight="1">
      <c r="K138"/>
      <c r="L138"/>
    </row>
    <row r="139" spans="11:12" ht="15" customHeight="1">
      <c r="K139"/>
      <c r="L139"/>
    </row>
    <row r="140" spans="11:12" ht="15" customHeight="1">
      <c r="K140"/>
      <c r="L140"/>
    </row>
    <row r="141" spans="11:12" ht="15" customHeight="1">
      <c r="K141"/>
      <c r="L141"/>
    </row>
    <row r="142" spans="11:12" ht="15" customHeight="1">
      <c r="K142"/>
      <c r="L142"/>
    </row>
    <row r="143" spans="11:12" ht="15" customHeight="1">
      <c r="K143"/>
      <c r="L143"/>
    </row>
    <row r="144" spans="11:12" ht="15" customHeight="1">
      <c r="K144"/>
      <c r="L144"/>
    </row>
    <row r="145" spans="11:12" ht="15" customHeight="1">
      <c r="K145"/>
      <c r="L145"/>
    </row>
    <row r="146" spans="11:12" ht="15" customHeight="1">
      <c r="K146"/>
      <c r="L146"/>
    </row>
    <row r="147" spans="11:12" ht="15" customHeight="1">
      <c r="K147"/>
      <c r="L147"/>
    </row>
    <row r="148" spans="11:12" ht="15" customHeight="1">
      <c r="K148"/>
      <c r="L148"/>
    </row>
    <row r="149" spans="11:12" ht="15" customHeight="1">
      <c r="K149"/>
      <c r="L149"/>
    </row>
    <row r="150" spans="11:12" ht="15" customHeight="1">
      <c r="K150"/>
      <c r="L150"/>
    </row>
    <row r="151" spans="11:12" ht="15" customHeight="1">
      <c r="K151"/>
      <c r="L151"/>
    </row>
    <row r="152" spans="11:12" ht="15" customHeight="1">
      <c r="K152"/>
      <c r="L152"/>
    </row>
    <row r="153" spans="11:12" ht="15" customHeight="1">
      <c r="K153"/>
      <c r="L153"/>
    </row>
    <row r="154" spans="11:12" ht="15" customHeight="1">
      <c r="K154"/>
      <c r="L154"/>
    </row>
    <row r="155" spans="11:12" ht="15" customHeight="1">
      <c r="K155"/>
      <c r="L155"/>
    </row>
    <row r="156" spans="11:12" ht="15" customHeight="1">
      <c r="K156"/>
      <c r="L156"/>
    </row>
    <row r="157" spans="11:12" ht="15" customHeight="1">
      <c r="K157"/>
      <c r="L157"/>
    </row>
    <row r="158" spans="11:12" ht="15" customHeight="1">
      <c r="K158"/>
      <c r="L158"/>
    </row>
    <row r="159" spans="11:12" ht="15" customHeight="1">
      <c r="K159"/>
      <c r="L159"/>
    </row>
    <row r="160" spans="11:12" ht="15" customHeight="1">
      <c r="K160"/>
      <c r="L160"/>
    </row>
    <row r="161" spans="11:12" ht="15" customHeight="1">
      <c r="K161"/>
      <c r="L161"/>
    </row>
    <row r="162" spans="11:12" ht="15" customHeight="1">
      <c r="K162"/>
      <c r="L162"/>
    </row>
    <row r="163" spans="11:12" ht="15" customHeight="1">
      <c r="K163"/>
      <c r="L163"/>
    </row>
    <row r="164" spans="11:12" ht="15" customHeight="1">
      <c r="K164"/>
      <c r="L164"/>
    </row>
    <row r="165" spans="11:12" ht="15" customHeight="1">
      <c r="K165"/>
      <c r="L165"/>
    </row>
    <row r="166" spans="11:12" ht="15" customHeight="1">
      <c r="K166"/>
      <c r="L166"/>
    </row>
    <row r="167" spans="11:12" ht="15" customHeight="1">
      <c r="K167"/>
      <c r="L167"/>
    </row>
    <row r="168" spans="11:12" ht="15" customHeight="1">
      <c r="K168"/>
      <c r="L168"/>
    </row>
    <row r="169" spans="11:12" ht="15" customHeight="1">
      <c r="K169"/>
      <c r="L169"/>
    </row>
    <row r="170" spans="11:12" ht="15" customHeight="1">
      <c r="K170"/>
      <c r="L170"/>
    </row>
    <row r="171" spans="11:12" ht="15" customHeight="1">
      <c r="K171"/>
      <c r="L171"/>
    </row>
    <row r="172" spans="11:12" ht="15" customHeight="1">
      <c r="K172"/>
      <c r="L172"/>
    </row>
    <row r="173" spans="11:12" ht="15" customHeight="1">
      <c r="K173"/>
      <c r="L173"/>
    </row>
    <row r="174" spans="11:12" ht="15" customHeight="1">
      <c r="K174"/>
      <c r="L174"/>
    </row>
    <row r="175" spans="11:12" ht="15" customHeight="1">
      <c r="K175"/>
      <c r="L175"/>
    </row>
    <row r="176" spans="11:12" ht="15" customHeight="1">
      <c r="K176"/>
      <c r="L176"/>
    </row>
    <row r="177" spans="11:12" ht="15" customHeight="1">
      <c r="K177"/>
      <c r="L177"/>
    </row>
    <row r="178" spans="11:12" ht="15" customHeight="1">
      <c r="K178"/>
      <c r="L178"/>
    </row>
    <row r="179" spans="11:12" ht="15" customHeight="1">
      <c r="K179"/>
      <c r="L179"/>
    </row>
    <row r="180" spans="11:12" ht="15" customHeight="1">
      <c r="K180"/>
      <c r="L180"/>
    </row>
    <row r="181" spans="11:12" ht="15" customHeight="1">
      <c r="K181"/>
      <c r="L181"/>
    </row>
    <row r="182" spans="11:12" ht="15" customHeight="1">
      <c r="K182"/>
      <c r="L182"/>
    </row>
    <row r="183" spans="11:12" ht="15" customHeight="1">
      <c r="K183"/>
      <c r="L183"/>
    </row>
    <row r="184" spans="11:12" ht="15" customHeight="1">
      <c r="K184"/>
      <c r="L184"/>
    </row>
    <row r="185" spans="11:12" ht="15" customHeight="1">
      <c r="K185"/>
      <c r="L185"/>
    </row>
    <row r="186" spans="11:12" ht="15" customHeight="1">
      <c r="K186"/>
      <c r="L186"/>
    </row>
    <row r="187" spans="11:12" ht="15" customHeight="1">
      <c r="K187"/>
      <c r="L187"/>
    </row>
    <row r="188" spans="11:12" ht="15" customHeight="1">
      <c r="K188"/>
      <c r="L188"/>
    </row>
    <row r="189" spans="11:12" ht="15" customHeight="1">
      <c r="K189"/>
      <c r="L189"/>
    </row>
    <row r="190" spans="11:12" ht="15" customHeight="1">
      <c r="K190"/>
      <c r="L190"/>
    </row>
    <row r="191" spans="11:12" ht="15" customHeight="1">
      <c r="K191"/>
      <c r="L191"/>
    </row>
    <row r="192" spans="11:12" ht="15" customHeight="1">
      <c r="K192"/>
      <c r="L192"/>
    </row>
    <row r="193" spans="11:12" ht="15" customHeight="1">
      <c r="K193"/>
      <c r="L193"/>
    </row>
    <row r="194" spans="11:12" ht="15" customHeight="1">
      <c r="K194"/>
      <c r="L194"/>
    </row>
    <row r="195" spans="11:12" ht="15" customHeight="1">
      <c r="K195"/>
      <c r="L195"/>
    </row>
    <row r="196" spans="11:12" ht="15" customHeight="1">
      <c r="K196"/>
      <c r="L196"/>
    </row>
    <row r="197" spans="11:12" ht="15" customHeight="1">
      <c r="K197"/>
      <c r="L197"/>
    </row>
    <row r="198" spans="11:12" ht="15" customHeight="1">
      <c r="K198"/>
      <c r="L198"/>
    </row>
    <row r="199" spans="11:12" ht="15" customHeight="1">
      <c r="K199"/>
      <c r="L199"/>
    </row>
    <row r="200" spans="11:12" ht="15" customHeight="1">
      <c r="K200"/>
      <c r="L200"/>
    </row>
    <row r="201" spans="11:12" ht="15" customHeight="1">
      <c r="K201"/>
      <c r="L201"/>
    </row>
    <row r="202" spans="11:12" ht="15" customHeight="1">
      <c r="K202"/>
      <c r="L202"/>
    </row>
    <row r="203" spans="11:12" ht="15" customHeight="1">
      <c r="K203"/>
      <c r="L203"/>
    </row>
    <row r="204" spans="11:12" ht="15" customHeight="1">
      <c r="K204"/>
      <c r="L204"/>
    </row>
    <row r="205" spans="11:12" ht="15" customHeight="1">
      <c r="K205"/>
      <c r="L205"/>
    </row>
    <row r="206" spans="11:12" ht="15" customHeight="1">
      <c r="K206"/>
      <c r="L206"/>
    </row>
    <row r="207" spans="11:12" ht="15" customHeight="1">
      <c r="K207"/>
      <c r="L207"/>
    </row>
    <row r="208" spans="11:12" ht="15" customHeight="1">
      <c r="K208"/>
      <c r="L208"/>
    </row>
    <row r="209" spans="11:12" ht="15" customHeight="1">
      <c r="K209"/>
      <c r="L209"/>
    </row>
    <row r="210" spans="11:12" ht="15" customHeight="1">
      <c r="K210"/>
      <c r="L210"/>
    </row>
    <row r="211" spans="11:12" ht="15" customHeight="1">
      <c r="K211"/>
      <c r="L211"/>
    </row>
    <row r="212" spans="11:12" ht="15" customHeight="1">
      <c r="K212"/>
      <c r="L212"/>
    </row>
    <row r="213" spans="11:12" ht="15" customHeight="1">
      <c r="K213"/>
      <c r="L213"/>
    </row>
    <row r="214" spans="11:12" ht="15" customHeight="1">
      <c r="K214"/>
      <c r="L214"/>
    </row>
    <row r="215" spans="11:12" ht="15" customHeight="1">
      <c r="K215"/>
      <c r="L215"/>
    </row>
    <row r="216" spans="11:12" ht="15" customHeight="1">
      <c r="K216"/>
      <c r="L216"/>
    </row>
    <row r="217" spans="11:12" ht="15" customHeight="1">
      <c r="K217"/>
      <c r="L217"/>
    </row>
    <row r="218" spans="11:12" ht="15" customHeight="1">
      <c r="K218"/>
      <c r="L218"/>
    </row>
    <row r="219" spans="11:12" ht="15" customHeight="1">
      <c r="K219"/>
      <c r="L219"/>
    </row>
    <row r="220" spans="11:12" ht="15" customHeight="1">
      <c r="K220"/>
      <c r="L220"/>
    </row>
    <row r="221" spans="11:12" ht="15" customHeight="1">
      <c r="K221"/>
      <c r="L221"/>
    </row>
    <row r="222" spans="11:12" ht="15" customHeight="1">
      <c r="K222"/>
      <c r="L222"/>
    </row>
    <row r="223" spans="11:12" ht="15" customHeight="1">
      <c r="K223"/>
      <c r="L223"/>
    </row>
    <row r="224" spans="11:12" ht="15" customHeight="1">
      <c r="K224"/>
      <c r="L224"/>
    </row>
    <row r="225" spans="11:12" ht="15" customHeight="1">
      <c r="K225"/>
      <c r="L225"/>
    </row>
    <row r="226" spans="11:12" ht="15" customHeight="1">
      <c r="K226"/>
      <c r="L226"/>
    </row>
    <row r="227" spans="11:12" ht="15" customHeight="1">
      <c r="K227"/>
      <c r="L227"/>
    </row>
    <row r="228" spans="11:12" ht="15" customHeight="1">
      <c r="K228"/>
      <c r="L228"/>
    </row>
    <row r="229" spans="11:12" ht="15" customHeight="1">
      <c r="K229"/>
      <c r="L229"/>
    </row>
    <row r="230" spans="11:12" ht="15" customHeight="1">
      <c r="K230"/>
      <c r="L230"/>
    </row>
    <row r="231" spans="11:12" ht="15" customHeight="1">
      <c r="K231"/>
      <c r="L231"/>
    </row>
    <row r="232" spans="11:12" ht="15" customHeight="1">
      <c r="K232"/>
      <c r="L232"/>
    </row>
    <row r="233" spans="11:12" ht="15" customHeight="1">
      <c r="K233"/>
      <c r="L233"/>
    </row>
    <row r="234" spans="11:12" ht="15" customHeight="1">
      <c r="K234"/>
      <c r="L234"/>
    </row>
    <row r="235" spans="11:12" ht="15" customHeight="1">
      <c r="K235"/>
      <c r="L235"/>
    </row>
    <row r="236" spans="11:12" ht="15" customHeight="1">
      <c r="K236"/>
      <c r="L236"/>
    </row>
    <row r="237" spans="11:12" ht="15" customHeight="1">
      <c r="K237"/>
      <c r="L237"/>
    </row>
    <row r="238" spans="11:12" ht="15" customHeight="1">
      <c r="K238"/>
      <c r="L238"/>
    </row>
    <row r="239" spans="11:12" ht="15" customHeight="1">
      <c r="K239"/>
      <c r="L239"/>
    </row>
    <row r="240" spans="11:12" ht="15" customHeight="1">
      <c r="K240"/>
      <c r="L240"/>
    </row>
    <row r="241" spans="11:12" ht="15" customHeight="1">
      <c r="K241"/>
      <c r="L241"/>
    </row>
    <row r="242" spans="11:12" ht="15" customHeight="1">
      <c r="K242"/>
      <c r="L242"/>
    </row>
    <row r="243" spans="11:12" ht="15" customHeight="1">
      <c r="K243"/>
      <c r="L243"/>
    </row>
    <row r="244" spans="11:12" ht="15" customHeight="1">
      <c r="K244"/>
      <c r="L244"/>
    </row>
    <row r="245" spans="11:12" ht="15" customHeight="1">
      <c r="K245"/>
      <c r="L245"/>
    </row>
    <row r="246" spans="11:12" ht="15" customHeight="1">
      <c r="K246"/>
      <c r="L246"/>
    </row>
    <row r="247" spans="11:12" ht="15" customHeight="1">
      <c r="K247"/>
      <c r="L247"/>
    </row>
    <row r="248" spans="11:12" ht="15" customHeight="1">
      <c r="K248"/>
      <c r="L248"/>
    </row>
    <row r="249" spans="11:12" ht="15" customHeight="1">
      <c r="K249"/>
      <c r="L249"/>
    </row>
    <row r="250" spans="11:12" ht="15" customHeight="1">
      <c r="K250"/>
      <c r="L250"/>
    </row>
    <row r="251" spans="11:12" ht="15" customHeight="1">
      <c r="K251"/>
      <c r="L251"/>
    </row>
    <row r="252" spans="11:12" ht="15" customHeight="1">
      <c r="K252"/>
      <c r="L252"/>
    </row>
    <row r="253" spans="11:12" ht="15" customHeight="1">
      <c r="K253"/>
      <c r="L253"/>
    </row>
    <row r="254" spans="11:12" ht="15" customHeight="1">
      <c r="K254"/>
      <c r="L254"/>
    </row>
    <row r="255" spans="11:12" ht="15" customHeight="1">
      <c r="K255"/>
      <c r="L255"/>
    </row>
    <row r="256" spans="11:12" ht="15" customHeight="1">
      <c r="K256"/>
      <c r="L256"/>
    </row>
    <row r="257" spans="11:12" ht="15" customHeight="1">
      <c r="K257"/>
      <c r="L257"/>
    </row>
    <row r="258" spans="11:12" ht="15" customHeight="1">
      <c r="K258"/>
      <c r="L258"/>
    </row>
    <row r="259" spans="11:12" ht="15" customHeight="1">
      <c r="K259"/>
      <c r="L259"/>
    </row>
    <row r="260" spans="11:12" ht="15" customHeight="1">
      <c r="K260"/>
      <c r="L260"/>
    </row>
    <row r="261" spans="11:12" ht="15" customHeight="1">
      <c r="K261"/>
      <c r="L261"/>
    </row>
    <row r="262" spans="11:12" ht="15" customHeight="1">
      <c r="K262"/>
      <c r="L262"/>
    </row>
    <row r="263" spans="11:12" ht="15" customHeight="1">
      <c r="K263"/>
      <c r="L263"/>
    </row>
    <row r="264" spans="11:12" ht="15" customHeight="1">
      <c r="K264"/>
      <c r="L264"/>
    </row>
    <row r="265" spans="11:12" ht="15" customHeight="1">
      <c r="K265"/>
      <c r="L265"/>
    </row>
    <row r="266" spans="11:12" ht="15" customHeight="1">
      <c r="K266"/>
      <c r="L266"/>
    </row>
    <row r="267" spans="11:12" ht="15" customHeight="1">
      <c r="K267"/>
      <c r="L267"/>
    </row>
    <row r="268" spans="11:12" ht="15" customHeight="1">
      <c r="K268"/>
      <c r="L268"/>
    </row>
    <row r="269" spans="11:12" ht="15" customHeight="1">
      <c r="K269"/>
      <c r="L269"/>
    </row>
    <row r="270" spans="11:12" ht="15" customHeight="1">
      <c r="K270"/>
      <c r="L270"/>
    </row>
    <row r="271" spans="11:12" ht="15" customHeight="1">
      <c r="K271"/>
      <c r="L271"/>
    </row>
    <row r="272" spans="11:12" ht="15" customHeight="1">
      <c r="K272"/>
      <c r="L272"/>
    </row>
    <row r="273" spans="11:12" ht="15" customHeight="1">
      <c r="K273"/>
      <c r="L273"/>
    </row>
    <row r="274" spans="11:12" ht="15" customHeight="1">
      <c r="K274"/>
      <c r="L274"/>
    </row>
    <row r="275" spans="11:12" ht="15" customHeight="1">
      <c r="K275"/>
      <c r="L275"/>
    </row>
    <row r="276" spans="11:12" ht="15" customHeight="1">
      <c r="K276"/>
      <c r="L276"/>
    </row>
    <row r="277" spans="11:12" ht="15" customHeight="1">
      <c r="K277"/>
      <c r="L277"/>
    </row>
    <row r="278" spans="11:12" ht="15" customHeight="1">
      <c r="K278"/>
      <c r="L278"/>
    </row>
    <row r="279" spans="11:12" ht="15" customHeight="1">
      <c r="K279"/>
      <c r="L279"/>
    </row>
    <row r="280" spans="11:12" ht="15" customHeight="1">
      <c r="K280"/>
      <c r="L280"/>
    </row>
    <row r="281" spans="11:12" ht="15" customHeight="1">
      <c r="K281"/>
      <c r="L281"/>
    </row>
    <row r="282" spans="11:12" ht="15" customHeight="1">
      <c r="K282"/>
      <c r="L282"/>
    </row>
    <row r="283" spans="11:12" ht="15" customHeight="1">
      <c r="K283"/>
      <c r="L283"/>
    </row>
    <row r="284" spans="11:12" ht="15" customHeight="1">
      <c r="K284"/>
      <c r="L284"/>
    </row>
    <row r="285" spans="11:12" ht="15" customHeight="1">
      <c r="K285"/>
      <c r="L285"/>
    </row>
    <row r="286" spans="11:12" ht="15" customHeight="1">
      <c r="K286"/>
      <c r="L286"/>
    </row>
    <row r="287" spans="11:12" ht="15" customHeight="1">
      <c r="K287"/>
      <c r="L287"/>
    </row>
    <row r="288" spans="11:12" ht="15" customHeight="1">
      <c r="K288"/>
      <c r="L288"/>
    </row>
    <row r="289" spans="11:12" ht="15" customHeight="1">
      <c r="K289"/>
      <c r="L289"/>
    </row>
    <row r="290" spans="11:12" ht="15" customHeight="1">
      <c r="K290"/>
      <c r="L290"/>
    </row>
    <row r="291" spans="11:12" ht="15" customHeight="1">
      <c r="K291"/>
      <c r="L291"/>
    </row>
    <row r="292" spans="11:12" ht="15" customHeight="1">
      <c r="K292"/>
      <c r="L292"/>
    </row>
    <row r="293" spans="11:12" ht="15" customHeight="1">
      <c r="K293"/>
      <c r="L293"/>
    </row>
    <row r="294" spans="11:12" ht="15" customHeight="1">
      <c r="K294"/>
      <c r="L294"/>
    </row>
    <row r="295" spans="11:12" ht="15" customHeight="1">
      <c r="K295"/>
      <c r="L295"/>
    </row>
    <row r="296" spans="11:12" ht="15" customHeight="1">
      <c r="K296"/>
      <c r="L296"/>
    </row>
    <row r="297" spans="11:12" ht="15" customHeight="1">
      <c r="K297"/>
      <c r="L297"/>
    </row>
    <row r="298" spans="11:12" ht="15" customHeight="1">
      <c r="K298"/>
      <c r="L298"/>
    </row>
    <row r="299" spans="11:12" ht="15" customHeight="1">
      <c r="K299"/>
      <c r="L299"/>
    </row>
    <row r="300" spans="11:12" ht="15" customHeight="1">
      <c r="K300"/>
      <c r="L300"/>
    </row>
    <row r="301" spans="11:12" ht="15" customHeight="1">
      <c r="K301"/>
      <c r="L301"/>
    </row>
    <row r="302" spans="11:12" ht="15" customHeight="1">
      <c r="K302"/>
      <c r="L302"/>
    </row>
    <row r="303" spans="11:12" ht="15" customHeight="1">
      <c r="K303"/>
      <c r="L303"/>
    </row>
    <row r="304" spans="11:12" ht="15" customHeight="1">
      <c r="K304"/>
      <c r="L304"/>
    </row>
    <row r="305" spans="11:12" ht="15" customHeight="1">
      <c r="K305"/>
      <c r="L305"/>
    </row>
    <row r="306" spans="11:12" ht="15" customHeight="1">
      <c r="K306"/>
      <c r="L306"/>
    </row>
    <row r="307" spans="11:12" ht="15" customHeight="1">
      <c r="K307"/>
      <c r="L307"/>
    </row>
    <row r="308" spans="11:12" ht="15" customHeight="1">
      <c r="K308"/>
      <c r="L308"/>
    </row>
    <row r="309" spans="11:12" ht="15" customHeight="1">
      <c r="K309"/>
      <c r="L309"/>
    </row>
    <row r="310" spans="11:12" ht="15" customHeight="1">
      <c r="K310"/>
      <c r="L310"/>
    </row>
    <row r="311" spans="11:12" ht="15" customHeight="1">
      <c r="K311"/>
      <c r="L311"/>
    </row>
    <row r="312" spans="11:12" ht="15" customHeight="1">
      <c r="K312"/>
      <c r="L312"/>
    </row>
    <row r="313" spans="11:12" ht="15" customHeight="1">
      <c r="K313"/>
      <c r="L313"/>
    </row>
    <row r="314" spans="11:12" ht="15" customHeight="1">
      <c r="K314"/>
      <c r="L314"/>
    </row>
    <row r="315" spans="11:12" ht="15" customHeight="1">
      <c r="K315"/>
      <c r="L315"/>
    </row>
    <row r="316" spans="11:12" ht="15" customHeight="1">
      <c r="K316"/>
      <c r="L316"/>
    </row>
    <row r="317" spans="11:12" ht="15" customHeight="1">
      <c r="K317"/>
      <c r="L317"/>
    </row>
    <row r="318" spans="11:12" ht="15" customHeight="1">
      <c r="K318"/>
      <c r="L318"/>
    </row>
    <row r="319" spans="11:12" ht="15" customHeight="1">
      <c r="K319"/>
      <c r="L319"/>
    </row>
    <row r="320" spans="11:12" ht="15" customHeight="1">
      <c r="K320"/>
      <c r="L320"/>
    </row>
    <row r="321" spans="11:12" ht="15" customHeight="1">
      <c r="K321"/>
      <c r="L321"/>
    </row>
    <row r="322" spans="11:12" ht="15" customHeight="1">
      <c r="K322"/>
      <c r="L322"/>
    </row>
    <row r="323" spans="11:12" ht="15" customHeight="1">
      <c r="K323"/>
      <c r="L323"/>
    </row>
    <row r="324" spans="11:12" ht="15" customHeight="1">
      <c r="K324"/>
      <c r="L324"/>
    </row>
    <row r="325" spans="11:12" ht="15" customHeight="1">
      <c r="K325"/>
      <c r="L325"/>
    </row>
    <row r="326" spans="11:12" ht="15" customHeight="1">
      <c r="K326"/>
      <c r="L326"/>
    </row>
    <row r="327" spans="11:12" ht="15" customHeight="1">
      <c r="K327"/>
      <c r="L327"/>
    </row>
    <row r="328" spans="11:12" ht="15" customHeight="1">
      <c r="K328"/>
      <c r="L328"/>
    </row>
    <row r="329" spans="11:12" ht="15" customHeight="1">
      <c r="K329"/>
      <c r="L329"/>
    </row>
    <row r="330" spans="11:12" ht="15" customHeight="1">
      <c r="K330"/>
      <c r="L330"/>
    </row>
    <row r="331" spans="11:12" ht="15" customHeight="1">
      <c r="K331"/>
      <c r="L331"/>
    </row>
    <row r="332" spans="11:12" ht="15" customHeight="1">
      <c r="K332"/>
      <c r="L332"/>
    </row>
    <row r="333" spans="11:12" ht="15" customHeight="1">
      <c r="K333"/>
      <c r="L333"/>
    </row>
    <row r="334" spans="11:12" ht="15" customHeight="1">
      <c r="K334"/>
      <c r="L334"/>
    </row>
    <row r="335" spans="11:12" ht="15" customHeight="1">
      <c r="K335"/>
      <c r="L335"/>
    </row>
    <row r="336" spans="11:12" ht="15" customHeight="1">
      <c r="K336"/>
      <c r="L336"/>
    </row>
    <row r="337" spans="11:12" ht="15" customHeight="1">
      <c r="K337"/>
      <c r="L337"/>
    </row>
    <row r="338" spans="11:12" ht="15" customHeight="1">
      <c r="K338"/>
      <c r="L338"/>
    </row>
    <row r="339" spans="11:12" ht="15" customHeight="1">
      <c r="K339"/>
      <c r="L339"/>
    </row>
    <row r="340" spans="11:12" ht="15" customHeight="1">
      <c r="K340"/>
      <c r="L340"/>
    </row>
    <row r="341" spans="11:12" ht="15" customHeight="1">
      <c r="K341"/>
      <c r="L341"/>
    </row>
    <row r="342" spans="11:12" ht="15" customHeight="1">
      <c r="K342"/>
      <c r="L342"/>
    </row>
    <row r="343" spans="11:12" ht="15" customHeight="1">
      <c r="K343"/>
      <c r="L343"/>
    </row>
    <row r="344" spans="11:12" ht="15" customHeight="1">
      <c r="K344"/>
      <c r="L344"/>
    </row>
    <row r="345" spans="11:12" ht="15" customHeight="1">
      <c r="K345"/>
      <c r="L345"/>
    </row>
    <row r="346" spans="11:12" ht="15" customHeight="1">
      <c r="K346"/>
      <c r="L346"/>
    </row>
    <row r="347" spans="11:12" ht="15" customHeight="1">
      <c r="K347"/>
      <c r="L347"/>
    </row>
    <row r="348" spans="11:12" ht="15" customHeight="1">
      <c r="K348"/>
      <c r="L348"/>
    </row>
    <row r="349" spans="11:12" ht="15" customHeight="1">
      <c r="K349"/>
      <c r="L349"/>
    </row>
    <row r="350" spans="11:12" ht="15" customHeight="1">
      <c r="K350"/>
      <c r="L350"/>
    </row>
    <row r="351" spans="11:12" ht="15" customHeight="1">
      <c r="K351"/>
      <c r="L351"/>
    </row>
    <row r="352" spans="11:12" ht="15" customHeight="1">
      <c r="K352"/>
      <c r="L352"/>
    </row>
    <row r="353" spans="11:12" ht="15" customHeight="1">
      <c r="K353"/>
      <c r="L353"/>
    </row>
    <row r="354" spans="11:12" ht="15" customHeight="1">
      <c r="K354"/>
      <c r="L354"/>
    </row>
    <row r="355" spans="11:12" ht="15" customHeight="1">
      <c r="K355"/>
      <c r="L355"/>
    </row>
    <row r="356" spans="11:12" ht="15" customHeight="1">
      <c r="K356"/>
      <c r="L356"/>
    </row>
    <row r="357" spans="11:12" ht="15" customHeight="1">
      <c r="K357"/>
      <c r="L357"/>
    </row>
    <row r="358" spans="11:12" ht="15" customHeight="1">
      <c r="K358"/>
      <c r="L358"/>
    </row>
    <row r="359" spans="11:12" ht="15" customHeight="1">
      <c r="K359"/>
      <c r="L359"/>
    </row>
    <row r="360" spans="11:12" ht="15" customHeight="1">
      <c r="K360"/>
      <c r="L360"/>
    </row>
    <row r="361" spans="11:12" ht="15" customHeight="1">
      <c r="K361"/>
      <c r="L361"/>
    </row>
    <row r="362" spans="11:12" ht="15" customHeight="1">
      <c r="K362"/>
      <c r="L362"/>
    </row>
    <row r="363" spans="11:12" ht="15" customHeight="1">
      <c r="K363"/>
      <c r="L363"/>
    </row>
    <row r="364" spans="11:12" ht="15" customHeight="1">
      <c r="K364"/>
      <c r="L364"/>
    </row>
    <row r="365" spans="11:12" ht="15" customHeight="1">
      <c r="K365"/>
      <c r="L365"/>
    </row>
    <row r="366" spans="11:12" ht="15" customHeight="1">
      <c r="K366"/>
      <c r="L366"/>
    </row>
    <row r="367" spans="11:12" ht="15" customHeight="1">
      <c r="K367"/>
      <c r="L367"/>
    </row>
    <row r="368" spans="11:12" ht="15" customHeight="1">
      <c r="K368"/>
      <c r="L368"/>
    </row>
    <row r="369" spans="11:12" ht="15" customHeight="1">
      <c r="K369"/>
      <c r="L369"/>
    </row>
    <row r="370" spans="11:12" ht="15" customHeight="1">
      <c r="K370"/>
      <c r="L370"/>
    </row>
    <row r="371" spans="11:12" ht="15" customHeight="1">
      <c r="K371"/>
      <c r="L371"/>
    </row>
    <row r="372" spans="11:12" ht="15" customHeight="1">
      <c r="K372"/>
      <c r="L372"/>
    </row>
    <row r="373" spans="11:12" ht="15" customHeight="1">
      <c r="K373"/>
      <c r="L373"/>
    </row>
    <row r="374" spans="11:12" ht="15" customHeight="1">
      <c r="K374"/>
      <c r="L374"/>
    </row>
    <row r="375" spans="11:12" ht="15" customHeight="1">
      <c r="K375"/>
      <c r="L375"/>
    </row>
    <row r="376" spans="11:12" ht="15" customHeight="1">
      <c r="K376"/>
      <c r="L376"/>
    </row>
    <row r="377" spans="11:12" ht="15" customHeight="1">
      <c r="K377"/>
      <c r="L377"/>
    </row>
    <row r="378" spans="11:12" ht="15" customHeight="1">
      <c r="K378"/>
      <c r="L378"/>
    </row>
    <row r="379" spans="11:12" ht="15" customHeight="1">
      <c r="K379"/>
      <c r="L379"/>
    </row>
    <row r="380" spans="11:12" ht="15" customHeight="1">
      <c r="K380"/>
      <c r="L380"/>
    </row>
    <row r="381" spans="11:12" ht="15" customHeight="1">
      <c r="K381"/>
      <c r="L381"/>
    </row>
    <row r="382" spans="11:12" ht="15" customHeight="1">
      <c r="K382"/>
      <c r="L382"/>
    </row>
    <row r="383" spans="11:12" ht="15" customHeight="1">
      <c r="K383"/>
      <c r="L383"/>
    </row>
    <row r="384" spans="11:12" ht="15" customHeight="1">
      <c r="K384"/>
      <c r="L384"/>
    </row>
    <row r="385" spans="11:12" ht="15" customHeight="1">
      <c r="K385"/>
      <c r="L385"/>
    </row>
    <row r="386" spans="11:12" ht="15" customHeight="1">
      <c r="K386"/>
      <c r="L386"/>
    </row>
    <row r="387" spans="11:12" ht="15" customHeight="1">
      <c r="K387"/>
      <c r="L387"/>
    </row>
    <row r="388" spans="11:12" ht="15" customHeight="1">
      <c r="K388"/>
      <c r="L388"/>
    </row>
    <row r="389" spans="11:12" ht="15" customHeight="1">
      <c r="K389"/>
      <c r="L389"/>
    </row>
    <row r="390" spans="11:12" ht="15" customHeight="1">
      <c r="K390"/>
      <c r="L390"/>
    </row>
    <row r="391" spans="11:12" ht="15" customHeight="1">
      <c r="K391"/>
      <c r="L391"/>
    </row>
    <row r="392" spans="11:12" ht="15" customHeight="1">
      <c r="K392"/>
      <c r="L392"/>
    </row>
    <row r="393" spans="11:12" ht="15" customHeight="1">
      <c r="K393"/>
      <c r="L393"/>
    </row>
    <row r="394" spans="11:12" ht="15" customHeight="1">
      <c r="K394"/>
      <c r="L394"/>
    </row>
    <row r="395" spans="11:12" ht="15" customHeight="1">
      <c r="K395"/>
      <c r="L395"/>
    </row>
    <row r="396" spans="11:12" ht="15" customHeight="1">
      <c r="K396"/>
      <c r="L396"/>
    </row>
    <row r="397" spans="11:12" ht="15" customHeight="1">
      <c r="K397"/>
      <c r="L397"/>
    </row>
    <row r="398" spans="11:12" ht="15" customHeight="1">
      <c r="K398"/>
      <c r="L398"/>
    </row>
    <row r="399" spans="11:12" ht="15" customHeight="1">
      <c r="K399"/>
      <c r="L399"/>
    </row>
    <row r="400" spans="11:12" ht="15" customHeight="1">
      <c r="K400"/>
      <c r="L400"/>
    </row>
    <row r="401" spans="11:12" ht="15" customHeight="1">
      <c r="K401"/>
      <c r="L401"/>
    </row>
    <row r="402" spans="11:12" ht="15" customHeight="1">
      <c r="K402"/>
      <c r="L402"/>
    </row>
    <row r="403" spans="11:12" ht="15" customHeight="1">
      <c r="K403"/>
      <c r="L403"/>
    </row>
    <row r="404" spans="11:12" ht="15" customHeight="1">
      <c r="K404"/>
      <c r="L404"/>
    </row>
    <row r="405" spans="11:12" ht="15" customHeight="1">
      <c r="K405"/>
      <c r="L405"/>
    </row>
    <row r="406" spans="11:12" ht="15" customHeight="1">
      <c r="K406"/>
      <c r="L406"/>
    </row>
    <row r="407" spans="11:12" ht="15" customHeight="1">
      <c r="K407"/>
      <c r="L407"/>
    </row>
    <row r="408" spans="11:12" ht="15" customHeight="1">
      <c r="K408"/>
      <c r="L408"/>
    </row>
    <row r="409" spans="11:12" ht="15" customHeight="1">
      <c r="K409"/>
      <c r="L409"/>
    </row>
    <row r="410" spans="11:12" ht="15" customHeight="1">
      <c r="K410"/>
      <c r="L410"/>
    </row>
    <row r="411" spans="11:12" ht="15" customHeight="1">
      <c r="K411"/>
      <c r="L411"/>
    </row>
    <row r="412" spans="11:12" ht="15" customHeight="1">
      <c r="K412"/>
      <c r="L412"/>
    </row>
    <row r="413" spans="11:12" ht="15" customHeight="1">
      <c r="K413"/>
      <c r="L413"/>
    </row>
    <row r="414" spans="11:12" ht="15" customHeight="1">
      <c r="K414"/>
      <c r="L414"/>
    </row>
    <row r="415" spans="11:12" ht="15" customHeight="1">
      <c r="K415"/>
      <c r="L415"/>
    </row>
    <row r="416" spans="11:12" ht="15" customHeight="1">
      <c r="K416"/>
      <c r="L416"/>
    </row>
    <row r="417" spans="11:12" ht="15" customHeight="1">
      <c r="K417"/>
      <c r="L417"/>
    </row>
    <row r="418" spans="11:12" ht="15" customHeight="1">
      <c r="K418"/>
      <c r="L418"/>
    </row>
    <row r="419" spans="11:12" ht="15" customHeight="1">
      <c r="K419"/>
      <c r="L419"/>
    </row>
    <row r="420" spans="11:12" ht="15" customHeight="1">
      <c r="K420"/>
      <c r="L420"/>
    </row>
    <row r="421" spans="11:12" ht="15" customHeight="1">
      <c r="K421"/>
      <c r="L421"/>
    </row>
    <row r="422" spans="11:12" ht="15" customHeight="1">
      <c r="K422"/>
      <c r="L422"/>
    </row>
    <row r="423" spans="11:12" ht="15" customHeight="1">
      <c r="K423"/>
      <c r="L423"/>
    </row>
    <row r="424" spans="11:12" ht="15" customHeight="1">
      <c r="K424"/>
      <c r="L424"/>
    </row>
    <row r="425" spans="11:12" ht="15" customHeight="1">
      <c r="K425"/>
      <c r="L425"/>
    </row>
    <row r="426" spans="11:12" ht="15" customHeight="1">
      <c r="K426"/>
      <c r="L426"/>
    </row>
    <row r="427" spans="11:12" ht="15" customHeight="1">
      <c r="K427"/>
      <c r="L427"/>
    </row>
    <row r="428" spans="11:12" ht="15" customHeight="1">
      <c r="K428"/>
      <c r="L428"/>
    </row>
    <row r="429" spans="11:12" ht="15" customHeight="1">
      <c r="K429"/>
      <c r="L429"/>
    </row>
    <row r="430" spans="11:12" ht="15" customHeight="1">
      <c r="K430"/>
      <c r="L430"/>
    </row>
    <row r="431" spans="11:12" ht="15" customHeight="1">
      <c r="K431"/>
      <c r="L431"/>
    </row>
    <row r="432" spans="11:12" ht="15" customHeight="1">
      <c r="K432"/>
      <c r="L432"/>
    </row>
    <row r="433" spans="11:12" ht="15" customHeight="1">
      <c r="K433"/>
      <c r="L433"/>
    </row>
    <row r="434" spans="11:12" ht="15" customHeight="1">
      <c r="K434"/>
      <c r="L434"/>
    </row>
    <row r="435" spans="11:12" ht="15" customHeight="1">
      <c r="K435"/>
      <c r="L435"/>
    </row>
    <row r="436" spans="11:12" ht="15" customHeight="1">
      <c r="K436"/>
      <c r="L436"/>
    </row>
    <row r="437" spans="11:12" ht="15" customHeight="1">
      <c r="K437"/>
      <c r="L437"/>
    </row>
    <row r="438" spans="11:12" ht="15" customHeight="1">
      <c r="K438"/>
      <c r="L438"/>
    </row>
    <row r="439" spans="11:12" ht="15" customHeight="1">
      <c r="K439"/>
      <c r="L439"/>
    </row>
    <row r="440" spans="11:12" ht="15" customHeight="1">
      <c r="K440"/>
      <c r="L440"/>
    </row>
    <row r="441" spans="11:12" ht="15" customHeight="1">
      <c r="K441"/>
      <c r="L441"/>
    </row>
    <row r="442" spans="11:12" ht="15" customHeight="1">
      <c r="K442"/>
      <c r="L442"/>
    </row>
    <row r="443" spans="11:12" ht="15" customHeight="1">
      <c r="K443"/>
      <c r="L443"/>
    </row>
    <row r="444" spans="11:12" ht="15" customHeight="1">
      <c r="K444"/>
      <c r="L444"/>
    </row>
    <row r="445" spans="11:12" ht="15" customHeight="1">
      <c r="K445"/>
      <c r="L445"/>
    </row>
    <row r="446" spans="11:12" ht="15" customHeight="1">
      <c r="K446"/>
      <c r="L446"/>
    </row>
    <row r="447" spans="11:12" ht="15" customHeight="1">
      <c r="K447"/>
      <c r="L447"/>
    </row>
    <row r="448" spans="11:12" ht="15" customHeight="1">
      <c r="K448"/>
      <c r="L448"/>
    </row>
    <row r="449" spans="11:12" ht="15" customHeight="1">
      <c r="K449"/>
      <c r="L449"/>
    </row>
    <row r="450" spans="11:12" ht="15" customHeight="1">
      <c r="K450"/>
      <c r="L450"/>
    </row>
    <row r="451" spans="11:12" ht="15" customHeight="1">
      <c r="K451"/>
      <c r="L451"/>
    </row>
    <row r="452" spans="11:12" ht="15" customHeight="1">
      <c r="K452"/>
      <c r="L452"/>
    </row>
    <row r="453" spans="11:12" ht="15" customHeight="1">
      <c r="K453"/>
      <c r="L453"/>
    </row>
    <row r="454" spans="11:12" ht="15" customHeight="1">
      <c r="K454"/>
      <c r="L454"/>
    </row>
    <row r="455" spans="11:12" ht="15" customHeight="1">
      <c r="K455"/>
      <c r="L455"/>
    </row>
    <row r="456" spans="11:12" ht="15" customHeight="1">
      <c r="K456"/>
      <c r="L456"/>
    </row>
    <row r="457" spans="11:12" ht="15" customHeight="1">
      <c r="K457"/>
      <c r="L457"/>
    </row>
    <row r="458" spans="11:12" ht="15" customHeight="1">
      <c r="K458"/>
      <c r="L458"/>
    </row>
    <row r="459" spans="11:12" ht="15" customHeight="1">
      <c r="K459"/>
      <c r="L459"/>
    </row>
    <row r="460" spans="11:12" ht="15" customHeight="1">
      <c r="K460"/>
      <c r="L460"/>
    </row>
    <row r="461" spans="11:12" ht="15" customHeight="1">
      <c r="K461"/>
      <c r="L461"/>
    </row>
    <row r="462" spans="11:12" ht="15" customHeight="1">
      <c r="K462"/>
      <c r="L462"/>
    </row>
    <row r="463" spans="11:12" ht="15" customHeight="1">
      <c r="K463"/>
      <c r="L463"/>
    </row>
    <row r="464" spans="11:12" ht="15" customHeight="1">
      <c r="K464"/>
      <c r="L464"/>
    </row>
    <row r="465" spans="11:12" ht="15" customHeight="1">
      <c r="K465"/>
      <c r="L465"/>
    </row>
    <row r="466" spans="11:12" ht="15" customHeight="1">
      <c r="K466"/>
      <c r="L466"/>
    </row>
    <row r="467" spans="11:12" ht="15" customHeight="1">
      <c r="K467"/>
      <c r="L467"/>
    </row>
    <row r="468" spans="11:12" ht="15" customHeight="1">
      <c r="K468"/>
      <c r="L468"/>
    </row>
    <row r="469" spans="11:12" ht="15" customHeight="1">
      <c r="K469"/>
      <c r="L469"/>
    </row>
    <row r="470" spans="11:12" ht="15" customHeight="1">
      <c r="K470"/>
      <c r="L470"/>
    </row>
    <row r="471" spans="11:12" ht="15" customHeight="1">
      <c r="K471"/>
      <c r="L471"/>
    </row>
    <row r="472" spans="11:12" ht="15" customHeight="1">
      <c r="K472"/>
      <c r="L472"/>
    </row>
    <row r="473" spans="11:12" ht="15" customHeight="1">
      <c r="K473"/>
      <c r="L473"/>
    </row>
    <row r="474" spans="11:12" ht="15" customHeight="1">
      <c r="K474"/>
      <c r="L474"/>
    </row>
    <row r="475" spans="11:12" ht="15" customHeight="1">
      <c r="K475"/>
      <c r="L475"/>
    </row>
    <row r="476" spans="11:12" ht="15" customHeight="1">
      <c r="K476"/>
      <c r="L476"/>
    </row>
    <row r="477" spans="11:12" ht="15" customHeight="1">
      <c r="K477"/>
      <c r="L477"/>
    </row>
    <row r="478" spans="11:12" ht="15" customHeight="1">
      <c r="K478"/>
      <c r="L478"/>
    </row>
    <row r="479" spans="11:12" ht="15" customHeight="1">
      <c r="K479"/>
      <c r="L479"/>
    </row>
    <row r="480" spans="11:12" ht="15" customHeight="1">
      <c r="K480"/>
      <c r="L480"/>
    </row>
    <row r="481" spans="11:12" ht="15" customHeight="1">
      <c r="K481"/>
      <c r="L481"/>
    </row>
    <row r="482" spans="11:12" ht="15" customHeight="1">
      <c r="K482"/>
      <c r="L482"/>
    </row>
    <row r="483" spans="11:12" ht="15" customHeight="1">
      <c r="K483"/>
      <c r="L483"/>
    </row>
    <row r="484" spans="11:12" ht="15" customHeight="1">
      <c r="K484"/>
      <c r="L484"/>
    </row>
    <row r="485" spans="11:12" ht="15" customHeight="1">
      <c r="K485"/>
      <c r="L485"/>
    </row>
    <row r="486" spans="11:12" ht="15" customHeight="1">
      <c r="K486"/>
      <c r="L486"/>
    </row>
    <row r="487" spans="11:12" ht="15" customHeight="1">
      <c r="K487"/>
      <c r="L487"/>
    </row>
    <row r="488" spans="11:12" ht="15" customHeight="1">
      <c r="K488"/>
      <c r="L488"/>
    </row>
    <row r="489" spans="11:12" ht="15" customHeight="1">
      <c r="K489"/>
      <c r="L489"/>
    </row>
    <row r="490" spans="11:12" ht="15" customHeight="1">
      <c r="K490"/>
      <c r="L490"/>
    </row>
    <row r="491" spans="11:12" ht="15" customHeight="1">
      <c r="K491"/>
      <c r="L491"/>
    </row>
    <row r="492" spans="11:12" ht="15" customHeight="1">
      <c r="K492"/>
      <c r="L492"/>
    </row>
    <row r="493" spans="11:12" ht="15" customHeight="1">
      <c r="K493"/>
      <c r="L493"/>
    </row>
    <row r="494" spans="11:12" ht="15" customHeight="1">
      <c r="K494"/>
      <c r="L494"/>
    </row>
    <row r="495" spans="11:12" ht="15" customHeight="1">
      <c r="K495"/>
      <c r="L495"/>
    </row>
    <row r="496" spans="11:12" ht="15" customHeight="1">
      <c r="K496"/>
      <c r="L496"/>
    </row>
    <row r="497" spans="11:12" ht="15" customHeight="1">
      <c r="K497"/>
      <c r="L497"/>
    </row>
    <row r="498" spans="11:12" ht="15" customHeight="1">
      <c r="K498"/>
      <c r="L498"/>
    </row>
    <row r="499" spans="11:12" ht="15" customHeight="1">
      <c r="K499"/>
      <c r="L499"/>
    </row>
    <row r="500" spans="11:12" ht="15" customHeight="1">
      <c r="K500"/>
      <c r="L500"/>
    </row>
    <row r="501" spans="11:12" ht="15" customHeight="1">
      <c r="K501"/>
      <c r="L501"/>
    </row>
    <row r="502" spans="11:12" ht="15" customHeight="1">
      <c r="K502"/>
      <c r="L502"/>
    </row>
    <row r="503" spans="11:12" ht="15" customHeight="1">
      <c r="K503"/>
      <c r="L503"/>
    </row>
    <row r="504" spans="11:12" ht="15" customHeight="1">
      <c r="K504"/>
      <c r="L504"/>
    </row>
    <row r="505" spans="11:12" ht="15" customHeight="1">
      <c r="K505"/>
      <c r="L505"/>
    </row>
    <row r="506" spans="11:12" ht="15" customHeight="1">
      <c r="K506"/>
      <c r="L506"/>
    </row>
    <row r="507" spans="11:12" ht="15" customHeight="1">
      <c r="K507"/>
      <c r="L507"/>
    </row>
    <row r="508" spans="11:12" ht="15" customHeight="1">
      <c r="K508"/>
      <c r="L508"/>
    </row>
    <row r="509" spans="11:12" ht="15" customHeight="1">
      <c r="K509"/>
      <c r="L509"/>
    </row>
    <row r="510" spans="11:12" ht="15" customHeight="1">
      <c r="K510"/>
      <c r="L510"/>
    </row>
    <row r="511" spans="11:12" ht="15" customHeight="1">
      <c r="K511"/>
      <c r="L511"/>
    </row>
    <row r="512" spans="11:12" ht="15" customHeight="1">
      <c r="K512"/>
      <c r="L512"/>
    </row>
    <row r="513" spans="11:12" ht="15" customHeight="1">
      <c r="K513"/>
      <c r="L513"/>
    </row>
    <row r="514" spans="11:12" ht="15" customHeight="1">
      <c r="K514"/>
      <c r="L514"/>
    </row>
    <row r="515" spans="11:12" ht="15" customHeight="1">
      <c r="K515"/>
      <c r="L515"/>
    </row>
    <row r="516" spans="11:12" ht="15" customHeight="1">
      <c r="K516"/>
      <c r="L516"/>
    </row>
    <row r="517" spans="11:12" ht="15" customHeight="1">
      <c r="K517"/>
      <c r="L517"/>
    </row>
    <row r="518" spans="11:12" ht="15" customHeight="1">
      <c r="K518"/>
      <c r="L518"/>
    </row>
    <row r="519" spans="11:12" ht="15" customHeight="1">
      <c r="K519"/>
      <c r="L519"/>
    </row>
    <row r="520" spans="11:12" ht="15" customHeight="1">
      <c r="K520"/>
      <c r="L520"/>
    </row>
    <row r="521" spans="11:12" ht="15" customHeight="1">
      <c r="K521"/>
      <c r="L521"/>
    </row>
    <row r="522" spans="11:12" ht="15" customHeight="1">
      <c r="K522"/>
      <c r="L522"/>
    </row>
    <row r="523" spans="11:12" ht="15" customHeight="1">
      <c r="K523"/>
      <c r="L523"/>
    </row>
    <row r="524" spans="11:12" ht="15" customHeight="1">
      <c r="K524"/>
      <c r="L524"/>
    </row>
    <row r="525" spans="11:12" ht="15" customHeight="1">
      <c r="K525"/>
      <c r="L525"/>
    </row>
    <row r="526" spans="11:12" ht="15" customHeight="1">
      <c r="K526"/>
      <c r="L526"/>
    </row>
    <row r="527" spans="11:12" ht="15" customHeight="1">
      <c r="K527"/>
      <c r="L527"/>
    </row>
    <row r="528" spans="11:12" ht="15" customHeight="1">
      <c r="K528"/>
      <c r="L528"/>
    </row>
    <row r="529" spans="11:12" ht="15" customHeight="1">
      <c r="K529"/>
      <c r="L529"/>
    </row>
    <row r="530" spans="11:12" ht="15" customHeight="1">
      <c r="K530"/>
      <c r="L530"/>
    </row>
    <row r="531" spans="11:12" ht="15" customHeight="1">
      <c r="K531"/>
      <c r="L531"/>
    </row>
    <row r="532" spans="11:12" ht="15" customHeight="1">
      <c r="K532"/>
      <c r="L532"/>
    </row>
    <row r="533" spans="11:12" ht="15" customHeight="1">
      <c r="K533"/>
      <c r="L533"/>
    </row>
    <row r="534" spans="11:12" ht="15" customHeight="1">
      <c r="K534"/>
      <c r="L534"/>
    </row>
    <row r="535" spans="11:12" ht="15" customHeight="1">
      <c r="K535"/>
      <c r="L535"/>
    </row>
    <row r="536" spans="11:12" ht="15" customHeight="1">
      <c r="K536"/>
      <c r="L536"/>
    </row>
    <row r="537" spans="11:12" ht="15" customHeight="1">
      <c r="K537"/>
      <c r="L537"/>
    </row>
    <row r="538" spans="11:12" ht="15" customHeight="1">
      <c r="K538"/>
      <c r="L538"/>
    </row>
    <row r="539" spans="11:12" ht="15" customHeight="1">
      <c r="K539"/>
      <c r="L539"/>
    </row>
    <row r="540" spans="11:12" ht="15" customHeight="1">
      <c r="K540"/>
      <c r="L540"/>
    </row>
    <row r="541" spans="11:12" ht="15" customHeight="1">
      <c r="K541"/>
      <c r="L541"/>
    </row>
    <row r="542" spans="11:12" ht="15" customHeight="1">
      <c r="K542"/>
      <c r="L542"/>
    </row>
    <row r="543" spans="11:12" ht="15" customHeight="1">
      <c r="K543"/>
      <c r="L543"/>
    </row>
    <row r="544" spans="11:12" ht="15" customHeight="1">
      <c r="K544"/>
      <c r="L544"/>
    </row>
    <row r="545" spans="11:12" ht="15" customHeight="1">
      <c r="K545"/>
      <c r="L545"/>
    </row>
    <row r="546" spans="11:12" ht="15" customHeight="1">
      <c r="K546"/>
      <c r="L546"/>
    </row>
    <row r="547" spans="11:12" ht="15" customHeight="1">
      <c r="K547"/>
      <c r="L547"/>
    </row>
    <row r="548" spans="11:12" ht="15" customHeight="1">
      <c r="K548"/>
      <c r="L548"/>
    </row>
    <row r="549" spans="11:12" ht="15" customHeight="1">
      <c r="K549"/>
      <c r="L549"/>
    </row>
    <row r="550" spans="11:12" ht="15" customHeight="1">
      <c r="K550"/>
      <c r="L550"/>
    </row>
    <row r="551" spans="11:12" ht="15" customHeight="1">
      <c r="K551"/>
      <c r="L551"/>
    </row>
    <row r="552" spans="11:12" ht="15" customHeight="1">
      <c r="K552"/>
      <c r="L552"/>
    </row>
    <row r="553" spans="11:12" ht="15" customHeight="1">
      <c r="K553"/>
      <c r="L553"/>
    </row>
    <row r="554" spans="11:12" ht="15" customHeight="1">
      <c r="K554"/>
      <c r="L554"/>
    </row>
    <row r="555" spans="11:12" ht="15" customHeight="1">
      <c r="K555"/>
      <c r="L555"/>
    </row>
    <row r="556" spans="11:12" ht="15" customHeight="1">
      <c r="K556"/>
      <c r="L556"/>
    </row>
    <row r="557" spans="11:12" ht="15" customHeight="1">
      <c r="K557"/>
      <c r="L557"/>
    </row>
    <row r="558" spans="11:12" ht="15" customHeight="1">
      <c r="K558"/>
      <c r="L558"/>
    </row>
    <row r="559" spans="11:12" ht="15" customHeight="1">
      <c r="K559"/>
      <c r="L559"/>
    </row>
    <row r="560" spans="11:12" ht="15" customHeight="1">
      <c r="K560"/>
      <c r="L560"/>
    </row>
    <row r="561" spans="11:12" ht="15" customHeight="1">
      <c r="K561"/>
      <c r="L561"/>
    </row>
    <row r="562" spans="11:12" ht="15" customHeight="1">
      <c r="K562"/>
      <c r="L562"/>
    </row>
    <row r="563" spans="11:12" ht="15" customHeight="1">
      <c r="K563"/>
      <c r="L563"/>
    </row>
    <row r="564" spans="11:12" ht="15" customHeight="1">
      <c r="K564"/>
      <c r="L564"/>
    </row>
    <row r="565" spans="11:12" ht="15" customHeight="1">
      <c r="K565"/>
      <c r="L565"/>
    </row>
    <row r="566" spans="11:12" ht="15" customHeight="1">
      <c r="K566"/>
      <c r="L566"/>
    </row>
    <row r="567" spans="11:12" ht="15" customHeight="1">
      <c r="K567"/>
      <c r="L567"/>
    </row>
    <row r="568" spans="11:12" ht="15" customHeight="1">
      <c r="K568"/>
      <c r="L568"/>
    </row>
    <row r="569" spans="11:12" ht="15" customHeight="1">
      <c r="K569"/>
      <c r="L569"/>
    </row>
    <row r="570" spans="11:12" ht="15" customHeight="1">
      <c r="K570"/>
      <c r="L570"/>
    </row>
    <row r="571" spans="11:12" ht="15" customHeight="1">
      <c r="K571"/>
      <c r="L571"/>
    </row>
    <row r="572" spans="11:12" ht="15" customHeight="1">
      <c r="K572"/>
      <c r="L572"/>
    </row>
    <row r="573" spans="11:12" ht="15" customHeight="1">
      <c r="K573"/>
      <c r="L573"/>
    </row>
    <row r="574" spans="11:12" ht="15" customHeight="1">
      <c r="K574"/>
      <c r="L574"/>
    </row>
    <row r="575" spans="11:12" ht="15" customHeight="1">
      <c r="K575"/>
      <c r="L575"/>
    </row>
    <row r="576" spans="11:12" ht="15" customHeight="1">
      <c r="K576"/>
      <c r="L576"/>
    </row>
    <row r="577" spans="11:12" ht="15" customHeight="1">
      <c r="K577"/>
      <c r="L577"/>
    </row>
    <row r="578" spans="11:12" ht="15" customHeight="1">
      <c r="K578"/>
      <c r="L578"/>
    </row>
    <row r="579" spans="11:12" ht="15" customHeight="1">
      <c r="K579"/>
      <c r="L579"/>
    </row>
    <row r="580" spans="11:12" ht="15" customHeight="1">
      <c r="K580"/>
      <c r="L580"/>
    </row>
    <row r="581" spans="11:12" ht="15" customHeight="1">
      <c r="K581"/>
      <c r="L581"/>
    </row>
    <row r="582" spans="11:12" ht="15" customHeight="1">
      <c r="K582"/>
      <c r="L582"/>
    </row>
    <row r="583" spans="11:12" ht="15" customHeight="1">
      <c r="K583"/>
      <c r="L583"/>
    </row>
    <row r="584" spans="11:12" ht="15" customHeight="1">
      <c r="K584"/>
      <c r="L584"/>
    </row>
    <row r="585" spans="11:12" ht="15" customHeight="1">
      <c r="K585"/>
      <c r="L585"/>
    </row>
    <row r="586" spans="11:12" ht="15" customHeight="1">
      <c r="K586"/>
      <c r="L586"/>
    </row>
    <row r="587" spans="11:12" ht="15" customHeight="1">
      <c r="K587"/>
      <c r="L587"/>
    </row>
    <row r="588" spans="11:12" ht="15" customHeight="1">
      <c r="K588"/>
      <c r="L588"/>
    </row>
    <row r="589" spans="11:12" ht="15" customHeight="1">
      <c r="K589"/>
      <c r="L589"/>
    </row>
    <row r="590" spans="11:12" ht="15" customHeight="1">
      <c r="K590"/>
      <c r="L590"/>
    </row>
    <row r="591" spans="11:12" ht="15" customHeight="1">
      <c r="K591"/>
      <c r="L591"/>
    </row>
    <row r="592" spans="11:12" ht="15" customHeight="1">
      <c r="K592"/>
      <c r="L592"/>
    </row>
    <row r="593" spans="11:12" ht="15" customHeight="1">
      <c r="K593"/>
      <c r="L593"/>
    </row>
    <row r="594" spans="11:12" ht="15" customHeight="1">
      <c r="K594"/>
      <c r="L594"/>
    </row>
    <row r="595" spans="11:12" ht="15" customHeight="1">
      <c r="K595"/>
      <c r="L595"/>
    </row>
    <row r="596" spans="11:12" ht="15" customHeight="1">
      <c r="K596"/>
      <c r="L596"/>
    </row>
    <row r="597" spans="11:12" ht="15" customHeight="1">
      <c r="K597"/>
      <c r="L597"/>
    </row>
    <row r="598" spans="11:12" ht="15" customHeight="1">
      <c r="K598"/>
      <c r="L598"/>
    </row>
    <row r="599" spans="11:12" ht="15" customHeight="1">
      <c r="K599"/>
      <c r="L599"/>
    </row>
    <row r="600" spans="11:12" ht="15" customHeight="1">
      <c r="K600"/>
      <c r="L600"/>
    </row>
    <row r="601" spans="11:12" ht="15" customHeight="1">
      <c r="K601"/>
      <c r="L601"/>
    </row>
    <row r="602" spans="11:12" ht="15" customHeight="1">
      <c r="K602"/>
      <c r="L602"/>
    </row>
    <row r="603" spans="11:12" ht="15" customHeight="1">
      <c r="K603"/>
      <c r="L603"/>
    </row>
    <row r="604" spans="11:12" ht="15" customHeight="1">
      <c r="K604"/>
      <c r="L604"/>
    </row>
    <row r="605" spans="11:12" ht="15" customHeight="1">
      <c r="K605"/>
      <c r="L605"/>
    </row>
    <row r="606" spans="11:12" ht="15" customHeight="1">
      <c r="K606"/>
      <c r="L606"/>
    </row>
    <row r="607" spans="11:12" ht="15" customHeight="1">
      <c r="K607"/>
      <c r="L607"/>
    </row>
    <row r="608" spans="11:12" ht="15" customHeight="1">
      <c r="K608"/>
      <c r="L608"/>
    </row>
    <row r="609" spans="11:12" ht="15" customHeight="1">
      <c r="K609"/>
      <c r="L609"/>
    </row>
    <row r="610" spans="11:12" ht="15" customHeight="1">
      <c r="K610"/>
      <c r="L610"/>
    </row>
    <row r="611" spans="11:12" ht="15" customHeight="1">
      <c r="K611"/>
      <c r="L611"/>
    </row>
    <row r="612" spans="11:12" ht="15" customHeight="1">
      <c r="K612"/>
      <c r="L612"/>
    </row>
    <row r="613" spans="11:12" ht="15" customHeight="1">
      <c r="K613"/>
      <c r="L613"/>
    </row>
    <row r="614" spans="11:12" ht="15" customHeight="1">
      <c r="K614"/>
      <c r="L614"/>
    </row>
    <row r="615" spans="11:12" ht="15" customHeight="1">
      <c r="K615"/>
      <c r="L615"/>
    </row>
    <row r="616" spans="11:12" ht="15" customHeight="1">
      <c r="K616"/>
      <c r="L616"/>
    </row>
    <row r="617" spans="11:12" ht="15" customHeight="1">
      <c r="K617"/>
      <c r="L617"/>
    </row>
    <row r="618" spans="11:12" ht="15" customHeight="1">
      <c r="K618"/>
      <c r="L618"/>
    </row>
    <row r="619" spans="11:12" ht="15" customHeight="1">
      <c r="K619"/>
      <c r="L619"/>
    </row>
    <row r="620" spans="11:12" ht="15" customHeight="1">
      <c r="K620"/>
      <c r="L620"/>
    </row>
    <row r="621" spans="11:12" ht="15" customHeight="1">
      <c r="K621"/>
      <c r="L621"/>
    </row>
    <row r="622" spans="11:12" ht="15" customHeight="1">
      <c r="K622"/>
      <c r="L622"/>
    </row>
    <row r="623" spans="11:12" ht="15" customHeight="1">
      <c r="K623"/>
      <c r="L623"/>
    </row>
    <row r="624" spans="11:12" ht="15" customHeight="1">
      <c r="K624"/>
      <c r="L624"/>
    </row>
    <row r="625" spans="11:12" ht="15" customHeight="1">
      <c r="K625"/>
      <c r="L625"/>
    </row>
    <row r="626" spans="11:12" ht="15" customHeight="1">
      <c r="K626"/>
      <c r="L626"/>
    </row>
    <row r="627" spans="11:12" ht="15" customHeight="1">
      <c r="K627"/>
      <c r="L627"/>
    </row>
    <row r="628" spans="11:12" ht="15" customHeight="1">
      <c r="K628"/>
      <c r="L628"/>
    </row>
    <row r="629" spans="11:12" ht="15" customHeight="1">
      <c r="K629"/>
      <c r="L629"/>
    </row>
    <row r="630" spans="11:12" ht="15" customHeight="1">
      <c r="K630"/>
      <c r="L630"/>
    </row>
    <row r="631" spans="11:12" ht="15" customHeight="1">
      <c r="K631"/>
      <c r="L631"/>
    </row>
    <row r="632" spans="11:12" ht="15" customHeight="1">
      <c r="K632"/>
      <c r="L632"/>
    </row>
    <row r="633" spans="11:12" ht="15" customHeight="1">
      <c r="K633"/>
      <c r="L633"/>
    </row>
    <row r="634" spans="11:12" ht="15" customHeight="1">
      <c r="K634"/>
      <c r="L634"/>
    </row>
    <row r="635" spans="11:12" ht="15" customHeight="1">
      <c r="K635"/>
      <c r="L635"/>
    </row>
    <row r="636" spans="11:12" ht="15" customHeight="1">
      <c r="K636"/>
      <c r="L636"/>
    </row>
    <row r="637" spans="11:12" ht="15" customHeight="1">
      <c r="K637"/>
      <c r="L637"/>
    </row>
    <row r="638" spans="11:12" ht="15" customHeight="1">
      <c r="K638"/>
      <c r="L638"/>
    </row>
    <row r="639" spans="11:12" ht="15" customHeight="1">
      <c r="K639"/>
      <c r="L639"/>
    </row>
    <row r="640" spans="11:12" ht="15" customHeight="1">
      <c r="K640"/>
      <c r="L640"/>
    </row>
    <row r="641" spans="11:12" ht="15" customHeight="1">
      <c r="K641"/>
      <c r="L641"/>
    </row>
    <row r="642" spans="11:12" ht="15" customHeight="1">
      <c r="K642"/>
      <c r="L642"/>
    </row>
    <row r="643" spans="11:12" ht="15" customHeight="1">
      <c r="K643"/>
      <c r="L643"/>
    </row>
    <row r="644" spans="11:12" ht="15" customHeight="1">
      <c r="K644"/>
      <c r="L644"/>
    </row>
    <row r="645" spans="11:12" ht="15" customHeight="1">
      <c r="K645"/>
      <c r="L645"/>
    </row>
    <row r="646" spans="11:12" ht="15" customHeight="1">
      <c r="K646"/>
      <c r="L646"/>
    </row>
    <row r="647" spans="11:12" ht="15" customHeight="1">
      <c r="K647"/>
      <c r="L647"/>
    </row>
    <row r="648" spans="11:12" ht="15" customHeight="1">
      <c r="K648"/>
      <c r="L648"/>
    </row>
    <row r="649" spans="11:12" ht="15" customHeight="1">
      <c r="K649"/>
      <c r="L649"/>
    </row>
    <row r="650" spans="11:12" ht="15" customHeight="1">
      <c r="K650"/>
      <c r="L650"/>
    </row>
    <row r="651" spans="11:12" ht="15" customHeight="1">
      <c r="K651"/>
      <c r="L651"/>
    </row>
    <row r="652" spans="11:12" ht="15" customHeight="1">
      <c r="K652"/>
      <c r="L652"/>
    </row>
    <row r="653" spans="11:12" ht="15" customHeight="1">
      <c r="K653"/>
      <c r="L653"/>
    </row>
    <row r="654" spans="11:12" ht="15" customHeight="1">
      <c r="K654"/>
      <c r="L654"/>
    </row>
    <row r="655" spans="11:12" ht="15" customHeight="1">
      <c r="K655"/>
      <c r="L655"/>
    </row>
    <row r="656" spans="11:12" ht="15" customHeight="1">
      <c r="K656"/>
      <c r="L656"/>
    </row>
    <row r="657" spans="11:12" ht="15" customHeight="1">
      <c r="K657"/>
      <c r="L657"/>
    </row>
    <row r="658" spans="11:12" ht="15" customHeight="1">
      <c r="K658"/>
      <c r="L658"/>
    </row>
    <row r="659" spans="11:12" ht="15" customHeight="1">
      <c r="K659"/>
      <c r="L659"/>
    </row>
    <row r="660" spans="11:12" ht="15" customHeight="1">
      <c r="K660"/>
      <c r="L660"/>
    </row>
    <row r="661" spans="11:12" ht="15" customHeight="1">
      <c r="K661"/>
      <c r="L661"/>
    </row>
    <row r="662" spans="11:12" ht="15" customHeight="1">
      <c r="K662"/>
      <c r="L662"/>
    </row>
    <row r="663" spans="11:12" ht="15" customHeight="1">
      <c r="K663"/>
      <c r="L663"/>
    </row>
    <row r="664" spans="11:12" ht="15" customHeight="1">
      <c r="K664"/>
      <c r="L664"/>
    </row>
    <row r="665" spans="11:12" ht="15" customHeight="1">
      <c r="K665"/>
      <c r="L665"/>
    </row>
    <row r="666" spans="11:12" ht="15" customHeight="1">
      <c r="K666"/>
      <c r="L666"/>
    </row>
    <row r="667" spans="11:12" ht="15" customHeight="1">
      <c r="K667"/>
      <c r="L667"/>
    </row>
    <row r="668" spans="11:12" ht="15" customHeight="1">
      <c r="K668"/>
      <c r="L668"/>
    </row>
    <row r="669" spans="11:12" ht="15" customHeight="1">
      <c r="K669"/>
      <c r="L669"/>
    </row>
    <row r="670" spans="11:12" ht="15" customHeight="1">
      <c r="K670"/>
      <c r="L670"/>
    </row>
    <row r="671" spans="11:12" ht="15" customHeight="1">
      <c r="K671"/>
      <c r="L671"/>
    </row>
    <row r="672" spans="11:12" ht="15" customHeight="1">
      <c r="K672"/>
      <c r="L672"/>
    </row>
    <row r="673" spans="11:12" ht="15" customHeight="1">
      <c r="K673"/>
      <c r="L673"/>
    </row>
    <row r="674" spans="11:12" ht="15" customHeight="1">
      <c r="K674"/>
      <c r="L674"/>
    </row>
    <row r="675" spans="11:12" ht="15" customHeight="1">
      <c r="K675"/>
      <c r="L675"/>
    </row>
    <row r="676" spans="11:12" ht="15" customHeight="1">
      <c r="K676"/>
      <c r="L676"/>
    </row>
    <row r="677" spans="11:12" ht="15" customHeight="1">
      <c r="K677"/>
      <c r="L677"/>
    </row>
    <row r="678" spans="11:12" ht="15" customHeight="1">
      <c r="K678"/>
      <c r="L678"/>
    </row>
    <row r="679" spans="11:12" ht="15" customHeight="1">
      <c r="K679"/>
      <c r="L679"/>
    </row>
    <row r="680" spans="11:12" ht="15" customHeight="1">
      <c r="K680"/>
      <c r="L680"/>
    </row>
    <row r="681" spans="11:12" ht="15" customHeight="1">
      <c r="K681"/>
      <c r="L681"/>
    </row>
    <row r="682" spans="11:12" ht="15" customHeight="1">
      <c r="K682"/>
      <c r="L682"/>
    </row>
    <row r="683" spans="11:12" ht="15" customHeight="1">
      <c r="K683"/>
      <c r="L683"/>
    </row>
    <row r="684" spans="11:12" ht="15" customHeight="1">
      <c r="K684"/>
      <c r="L684"/>
    </row>
    <row r="685" spans="11:12" ht="15" customHeight="1">
      <c r="K685"/>
      <c r="L685"/>
    </row>
    <row r="686" spans="11:12" ht="15" customHeight="1">
      <c r="K686"/>
      <c r="L686"/>
    </row>
    <row r="687" spans="11:12" ht="15" customHeight="1">
      <c r="K687"/>
      <c r="L687"/>
    </row>
    <row r="688" spans="11:12" ht="15" customHeight="1">
      <c r="K688"/>
      <c r="L688"/>
    </row>
    <row r="689" spans="11:12" ht="15" customHeight="1">
      <c r="K689"/>
      <c r="L689"/>
    </row>
    <row r="690" spans="11:12" ht="15" customHeight="1">
      <c r="K690"/>
      <c r="L690"/>
    </row>
    <row r="691" spans="11:12" ht="15" customHeight="1">
      <c r="K691"/>
      <c r="L691"/>
    </row>
    <row r="692" spans="11:12" ht="15" customHeight="1">
      <c r="K692"/>
      <c r="L692"/>
    </row>
    <row r="693" spans="11:12" ht="15" customHeight="1">
      <c r="K693"/>
      <c r="L693"/>
    </row>
    <row r="694" spans="11:12" ht="15" customHeight="1">
      <c r="K694"/>
      <c r="L694"/>
    </row>
    <row r="695" spans="11:12" ht="15" customHeight="1">
      <c r="K695"/>
      <c r="L695"/>
    </row>
    <row r="696" spans="11:12" ht="15" customHeight="1">
      <c r="K696"/>
      <c r="L696"/>
    </row>
    <row r="697" spans="11:12" ht="15" customHeight="1">
      <c r="K697"/>
      <c r="L697"/>
    </row>
    <row r="698" spans="11:12" ht="15" customHeight="1">
      <c r="K698"/>
      <c r="L698"/>
    </row>
    <row r="699" spans="11:12" ht="15" customHeight="1">
      <c r="K699"/>
      <c r="L699"/>
    </row>
    <row r="700" spans="11:12" ht="15" customHeight="1">
      <c r="K700"/>
      <c r="L700"/>
    </row>
    <row r="701" spans="11:12" ht="15" customHeight="1">
      <c r="K701"/>
      <c r="L701"/>
    </row>
    <row r="702" spans="11:12" ht="15" customHeight="1">
      <c r="K702"/>
      <c r="L702"/>
    </row>
    <row r="703" spans="11:12" ht="15" customHeight="1">
      <c r="K703"/>
      <c r="L703"/>
    </row>
    <row r="704" spans="11:12" ht="15" customHeight="1">
      <c r="K704"/>
      <c r="L704"/>
    </row>
    <row r="705" spans="11:12" ht="15" customHeight="1">
      <c r="K705"/>
      <c r="L705"/>
    </row>
    <row r="706" spans="11:12" ht="15" customHeight="1">
      <c r="K706"/>
      <c r="L706"/>
    </row>
    <row r="707" spans="11:12" ht="15" customHeight="1">
      <c r="K707"/>
      <c r="L707"/>
    </row>
    <row r="708" spans="11:12" ht="15" customHeight="1">
      <c r="K708"/>
      <c r="L708"/>
    </row>
    <row r="709" spans="11:12" ht="15" customHeight="1">
      <c r="K709"/>
      <c r="L709"/>
    </row>
    <row r="710" spans="11:12" ht="15" customHeight="1">
      <c r="K710"/>
      <c r="L710"/>
    </row>
    <row r="711" spans="11:12" ht="15" customHeight="1">
      <c r="K711"/>
      <c r="L711"/>
    </row>
    <row r="712" spans="11:12" ht="15" customHeight="1">
      <c r="K712"/>
      <c r="L712"/>
    </row>
    <row r="713" spans="11:12" ht="15" customHeight="1">
      <c r="K713"/>
      <c r="L713"/>
    </row>
    <row r="714" spans="11:12" ht="15" customHeight="1">
      <c r="K714"/>
      <c r="L714"/>
    </row>
    <row r="715" spans="11:12" ht="15" customHeight="1">
      <c r="K715"/>
      <c r="L715"/>
    </row>
    <row r="716" spans="11:12" ht="15" customHeight="1">
      <c r="K716"/>
      <c r="L716"/>
    </row>
    <row r="717" spans="11:12" ht="15" customHeight="1">
      <c r="K717"/>
      <c r="L717"/>
    </row>
    <row r="718" spans="11:12" ht="15" customHeight="1">
      <c r="K718"/>
      <c r="L718"/>
    </row>
    <row r="719" spans="11:12" ht="15" customHeight="1">
      <c r="K719"/>
      <c r="L719"/>
    </row>
    <row r="720" spans="11:12" ht="15" customHeight="1">
      <c r="K720"/>
      <c r="L720"/>
    </row>
    <row r="721" spans="11:12" ht="15" customHeight="1">
      <c r="K721"/>
      <c r="L721"/>
    </row>
    <row r="722" spans="11:12" ht="15" customHeight="1">
      <c r="K722"/>
      <c r="L722"/>
    </row>
    <row r="723" spans="11:12" ht="15" customHeight="1">
      <c r="K723"/>
      <c r="L723"/>
    </row>
    <row r="724" spans="11:12" ht="15" customHeight="1">
      <c r="K724"/>
      <c r="L724"/>
    </row>
    <row r="725" spans="11:12" ht="15" customHeight="1">
      <c r="K725"/>
      <c r="L725"/>
    </row>
    <row r="726" spans="11:12" ht="15" customHeight="1">
      <c r="K726"/>
      <c r="L726"/>
    </row>
    <row r="727" spans="11:12" ht="15" customHeight="1">
      <c r="K727"/>
      <c r="L727"/>
    </row>
    <row r="728" spans="11:12" ht="15" customHeight="1">
      <c r="K728"/>
      <c r="L728"/>
    </row>
    <row r="729" spans="11:12" ht="15" customHeight="1">
      <c r="K729"/>
      <c r="L729"/>
    </row>
    <row r="730" spans="11:12" ht="15" customHeight="1">
      <c r="K730"/>
      <c r="L730"/>
    </row>
    <row r="731" spans="11:12" ht="15" customHeight="1">
      <c r="K731"/>
      <c r="L731"/>
    </row>
    <row r="732" spans="11:12" ht="15" customHeight="1">
      <c r="K732"/>
      <c r="L732"/>
    </row>
    <row r="733" spans="11:12" ht="15" customHeight="1">
      <c r="K733"/>
      <c r="L733"/>
    </row>
    <row r="734" spans="11:12" ht="15" customHeight="1">
      <c r="K734"/>
      <c r="L734"/>
    </row>
    <row r="735" spans="11:12" ht="15" customHeight="1">
      <c r="K735"/>
      <c r="L735"/>
    </row>
    <row r="736" spans="11:12" ht="15" customHeight="1">
      <c r="K736"/>
      <c r="L736"/>
    </row>
    <row r="737" spans="11:12" ht="15" customHeight="1">
      <c r="K737"/>
      <c r="L737"/>
    </row>
    <row r="738" spans="11:12" ht="15" customHeight="1">
      <c r="K738"/>
      <c r="L738"/>
    </row>
    <row r="739" spans="11:12" ht="15" customHeight="1">
      <c r="K739"/>
      <c r="L739"/>
    </row>
    <row r="740" spans="11:12" ht="15" customHeight="1">
      <c r="K740"/>
      <c r="L740"/>
    </row>
    <row r="741" spans="11:12" ht="15" customHeight="1">
      <c r="K741"/>
      <c r="L741"/>
    </row>
    <row r="742" spans="11:12" ht="15" customHeight="1">
      <c r="K742"/>
      <c r="L742"/>
    </row>
    <row r="743" spans="11:12" ht="15" customHeight="1">
      <c r="K743"/>
      <c r="L743"/>
    </row>
    <row r="744" spans="11:12" ht="15" customHeight="1">
      <c r="K744"/>
      <c r="L744"/>
    </row>
    <row r="745" spans="11:12" ht="15" customHeight="1">
      <c r="K745"/>
      <c r="L745"/>
    </row>
    <row r="746" spans="11:12" ht="15" customHeight="1">
      <c r="K746"/>
      <c r="L746"/>
    </row>
    <row r="747" spans="11:12" ht="15" customHeight="1">
      <c r="K747"/>
      <c r="L747"/>
    </row>
    <row r="748" spans="11:12" ht="15" customHeight="1">
      <c r="K748"/>
      <c r="L748"/>
    </row>
    <row r="749" spans="11:12" ht="15" customHeight="1">
      <c r="K749"/>
      <c r="L749"/>
    </row>
    <row r="750" spans="11:12" ht="15" customHeight="1">
      <c r="K750"/>
      <c r="L750"/>
    </row>
    <row r="751" spans="11:12" ht="15" customHeight="1">
      <c r="K751"/>
      <c r="L751"/>
    </row>
    <row r="752" spans="11:12" ht="15" customHeight="1">
      <c r="K752"/>
      <c r="L752"/>
    </row>
    <row r="753" spans="11:12" ht="15" customHeight="1">
      <c r="K753"/>
      <c r="L753"/>
    </row>
    <row r="754" spans="11:12" ht="15" customHeight="1">
      <c r="K754"/>
      <c r="L754"/>
    </row>
    <row r="755" spans="11:12" ht="15" customHeight="1">
      <c r="K755"/>
      <c r="L755"/>
    </row>
    <row r="756" spans="11:12" ht="15" customHeight="1">
      <c r="K756"/>
      <c r="L756"/>
    </row>
    <row r="757" spans="11:12" ht="15" customHeight="1">
      <c r="K757"/>
      <c r="L757"/>
    </row>
    <row r="758" spans="11:12" ht="15" customHeight="1">
      <c r="K758"/>
      <c r="L758"/>
    </row>
    <row r="759" spans="11:12" ht="15" customHeight="1">
      <c r="K759"/>
      <c r="L759"/>
    </row>
    <row r="760" spans="11:12" ht="15" customHeight="1">
      <c r="K760"/>
      <c r="L760"/>
    </row>
    <row r="761" spans="11:12" ht="15" customHeight="1">
      <c r="K761"/>
      <c r="L761"/>
    </row>
    <row r="762" spans="11:12" ht="15" customHeight="1">
      <c r="K762"/>
      <c r="L762"/>
    </row>
    <row r="763" spans="11:12" ht="15" customHeight="1">
      <c r="K763"/>
      <c r="L763"/>
    </row>
    <row r="764" spans="11:12" ht="15" customHeight="1">
      <c r="K764"/>
      <c r="L764"/>
    </row>
    <row r="765" spans="11:12" ht="15" customHeight="1">
      <c r="K765"/>
      <c r="L765"/>
    </row>
    <row r="766" spans="11:12" ht="15" customHeight="1">
      <c r="K766"/>
      <c r="L766"/>
    </row>
    <row r="767" spans="11:12" ht="15" customHeight="1">
      <c r="K767"/>
      <c r="L767"/>
    </row>
    <row r="768" spans="11:12" ht="15" customHeight="1">
      <c r="K768"/>
      <c r="L768"/>
    </row>
    <row r="769" spans="11:12" ht="15" customHeight="1">
      <c r="K769"/>
      <c r="L769"/>
    </row>
    <row r="770" spans="11:12" ht="15" customHeight="1">
      <c r="K770"/>
      <c r="L770"/>
    </row>
    <row r="771" spans="11:12" ht="15" customHeight="1">
      <c r="K771"/>
      <c r="L771"/>
    </row>
    <row r="772" spans="11:12" ht="15" customHeight="1">
      <c r="K772"/>
      <c r="L772"/>
    </row>
    <row r="773" spans="11:12" ht="15" customHeight="1">
      <c r="K773"/>
      <c r="L773"/>
    </row>
    <row r="774" spans="11:12" ht="15" customHeight="1">
      <c r="K774"/>
      <c r="L774"/>
    </row>
    <row r="775" spans="11:12" ht="15" customHeight="1">
      <c r="K775"/>
      <c r="L775"/>
    </row>
    <row r="776" spans="11:12" ht="15" customHeight="1">
      <c r="K776"/>
      <c r="L776"/>
    </row>
    <row r="777" spans="11:12" ht="15" customHeight="1">
      <c r="K777"/>
      <c r="L777"/>
    </row>
    <row r="778" spans="11:12" ht="15" customHeight="1">
      <c r="K778"/>
      <c r="L778"/>
    </row>
    <row r="779" spans="11:12" ht="15" customHeight="1">
      <c r="K779"/>
      <c r="L779"/>
    </row>
    <row r="780" spans="11:12" ht="15" customHeight="1">
      <c r="K780"/>
      <c r="L780"/>
    </row>
    <row r="781" spans="11:12" ht="15" customHeight="1">
      <c r="K781"/>
      <c r="L781"/>
    </row>
    <row r="782" spans="11:12" ht="15" customHeight="1">
      <c r="K782"/>
      <c r="L782"/>
    </row>
    <row r="783" spans="11:12" ht="15" customHeight="1">
      <c r="K783"/>
      <c r="L783"/>
    </row>
    <row r="784" spans="11:12" ht="15" customHeight="1">
      <c r="K784"/>
      <c r="L784"/>
    </row>
    <row r="785" spans="11:12" ht="15" customHeight="1">
      <c r="K785"/>
      <c r="L785"/>
    </row>
    <row r="786" spans="11:12" ht="15" customHeight="1">
      <c r="K786"/>
      <c r="L786"/>
    </row>
    <row r="787" spans="11:12" ht="15" customHeight="1">
      <c r="K787"/>
      <c r="L787"/>
    </row>
    <row r="788" spans="11:12" ht="15" customHeight="1">
      <c r="K788"/>
      <c r="L788"/>
    </row>
    <row r="789" spans="11:12" ht="15" customHeight="1">
      <c r="K789"/>
      <c r="L789"/>
    </row>
    <row r="790" spans="11:12" ht="15" customHeight="1">
      <c r="K790"/>
      <c r="L790"/>
    </row>
    <row r="791" spans="11:12" ht="15" customHeight="1">
      <c r="K791"/>
      <c r="L791"/>
    </row>
    <row r="792" spans="11:12" ht="15" customHeight="1">
      <c r="K792"/>
      <c r="L792"/>
    </row>
    <row r="793" spans="11:12" ht="15" customHeight="1">
      <c r="K793"/>
      <c r="L793"/>
    </row>
    <row r="794" spans="11:12" ht="15" customHeight="1">
      <c r="K794"/>
      <c r="L794"/>
    </row>
    <row r="795" spans="11:12" ht="15" customHeight="1">
      <c r="K795"/>
      <c r="L795"/>
    </row>
    <row r="796" spans="11:12" ht="15" customHeight="1">
      <c r="K796"/>
      <c r="L796"/>
    </row>
    <row r="797" spans="11:12" ht="15" customHeight="1">
      <c r="K797"/>
      <c r="L797"/>
    </row>
    <row r="798" spans="11:12" ht="15" customHeight="1">
      <c r="K798"/>
      <c r="L798"/>
    </row>
    <row r="799" spans="11:12" ht="15" customHeight="1">
      <c r="K799"/>
      <c r="L799"/>
    </row>
    <row r="800" spans="11:12" ht="15" customHeight="1">
      <c r="K800"/>
      <c r="L800"/>
    </row>
    <row r="801" spans="11:12" ht="15" customHeight="1">
      <c r="K801"/>
      <c r="L801"/>
    </row>
    <row r="802" spans="11:12" ht="15" customHeight="1">
      <c r="K802"/>
      <c r="L802"/>
    </row>
    <row r="803" spans="11:12" ht="15" customHeight="1">
      <c r="K803"/>
      <c r="L803"/>
    </row>
    <row r="804" spans="11:12" ht="15" customHeight="1">
      <c r="K804"/>
      <c r="L804"/>
    </row>
    <row r="805" spans="11:12" ht="15" customHeight="1">
      <c r="K805"/>
      <c r="L805"/>
    </row>
    <row r="806" spans="11:12" ht="15" customHeight="1">
      <c r="K806"/>
      <c r="L806"/>
    </row>
    <row r="807" spans="11:12" ht="15" customHeight="1">
      <c r="K807"/>
      <c r="L807"/>
    </row>
    <row r="808" spans="11:12" ht="15" customHeight="1">
      <c r="K808"/>
      <c r="L808"/>
    </row>
    <row r="809" spans="11:12" ht="15" customHeight="1">
      <c r="K809"/>
      <c r="L809"/>
    </row>
    <row r="810" spans="11:12" ht="15" customHeight="1">
      <c r="K810"/>
      <c r="L810"/>
    </row>
    <row r="811" spans="11:12" ht="15" customHeight="1">
      <c r="K811"/>
      <c r="L811"/>
    </row>
    <row r="812" spans="11:12" ht="15" customHeight="1">
      <c r="K812"/>
      <c r="L812"/>
    </row>
    <row r="813" spans="11:12" ht="15" customHeight="1">
      <c r="K813"/>
      <c r="L813"/>
    </row>
    <row r="814" spans="11:12" ht="15" customHeight="1">
      <c r="K814"/>
      <c r="L814"/>
    </row>
    <row r="815" spans="11:12" ht="15" customHeight="1">
      <c r="K815"/>
      <c r="L815"/>
    </row>
    <row r="816" spans="11:12" ht="15" customHeight="1">
      <c r="K816"/>
      <c r="L816"/>
    </row>
    <row r="817" spans="11:12" ht="15" customHeight="1">
      <c r="K817"/>
      <c r="L817"/>
    </row>
    <row r="818" spans="11:12" ht="15" customHeight="1">
      <c r="K818"/>
      <c r="L818"/>
    </row>
    <row r="819" spans="11:12" ht="15" customHeight="1">
      <c r="K819"/>
      <c r="L819"/>
    </row>
    <row r="820" spans="11:12" ht="15" customHeight="1">
      <c r="K820"/>
      <c r="L820"/>
    </row>
    <row r="821" spans="11:12" ht="15" customHeight="1">
      <c r="K821"/>
      <c r="L821"/>
    </row>
    <row r="822" spans="11:12" ht="15" customHeight="1">
      <c r="K822"/>
      <c r="L822"/>
    </row>
    <row r="823" spans="11:12" ht="15" customHeight="1">
      <c r="K823"/>
      <c r="L823"/>
    </row>
    <row r="824" spans="11:12" ht="15" customHeight="1">
      <c r="K824"/>
      <c r="L824"/>
    </row>
    <row r="825" spans="11:12" ht="15" customHeight="1">
      <c r="K825"/>
      <c r="L825"/>
    </row>
    <row r="826" spans="11:12" ht="15" customHeight="1">
      <c r="K826"/>
      <c r="L826"/>
    </row>
    <row r="827" spans="11:12" ht="15" customHeight="1">
      <c r="K827"/>
      <c r="L827"/>
    </row>
    <row r="828" spans="11:12" ht="15" customHeight="1">
      <c r="K828"/>
      <c r="L828"/>
    </row>
    <row r="829" spans="11:12" ht="15" customHeight="1">
      <c r="K829"/>
      <c r="L829"/>
    </row>
    <row r="830" spans="11:12" ht="15" customHeight="1">
      <c r="K830"/>
      <c r="L830"/>
    </row>
    <row r="831" spans="11:12" ht="15" customHeight="1">
      <c r="K831"/>
      <c r="L831"/>
    </row>
    <row r="832" spans="11:12" ht="15" customHeight="1">
      <c r="K832"/>
      <c r="L832"/>
    </row>
    <row r="833" spans="11:12" ht="15" customHeight="1">
      <c r="K833"/>
      <c r="L833"/>
    </row>
    <row r="834" spans="11:12" ht="15" customHeight="1">
      <c r="K834"/>
      <c r="L834"/>
    </row>
    <row r="835" spans="11:12" ht="15" customHeight="1">
      <c r="K835"/>
      <c r="L835"/>
    </row>
    <row r="836" spans="11:12" ht="15" customHeight="1">
      <c r="K836"/>
      <c r="L836"/>
    </row>
    <row r="837" spans="11:12" ht="15" customHeight="1">
      <c r="K837"/>
      <c r="L837"/>
    </row>
    <row r="838" spans="11:12" ht="15" customHeight="1">
      <c r="K838"/>
      <c r="L838"/>
    </row>
    <row r="839" spans="11:12" ht="15" customHeight="1">
      <c r="K839"/>
      <c r="L839"/>
    </row>
    <row r="840" spans="11:12" ht="15" customHeight="1">
      <c r="K840"/>
      <c r="L840"/>
    </row>
    <row r="841" spans="11:12" ht="15" customHeight="1">
      <c r="K841"/>
      <c r="L841"/>
    </row>
    <row r="842" spans="11:12" ht="15" customHeight="1">
      <c r="K842"/>
      <c r="L842"/>
    </row>
    <row r="843" spans="11:12" ht="15" customHeight="1">
      <c r="K843"/>
      <c r="L843"/>
    </row>
    <row r="844" spans="11:12" ht="15" customHeight="1">
      <c r="K844"/>
      <c r="L844"/>
    </row>
    <row r="845" spans="11:12" ht="15" customHeight="1">
      <c r="K845"/>
      <c r="L845"/>
    </row>
    <row r="846" spans="11:12" ht="15" customHeight="1">
      <c r="K846"/>
      <c r="L846"/>
    </row>
    <row r="847" spans="11:12" ht="15" customHeight="1">
      <c r="K847"/>
      <c r="L847"/>
    </row>
    <row r="848" spans="11:12" ht="15" customHeight="1">
      <c r="K848"/>
      <c r="L848"/>
    </row>
    <row r="849" spans="11:12" ht="15" customHeight="1">
      <c r="K849"/>
      <c r="L849"/>
    </row>
    <row r="850" spans="11:12" ht="15" customHeight="1">
      <c r="K850"/>
      <c r="L850"/>
    </row>
    <row r="851" spans="11:12" ht="15" customHeight="1">
      <c r="K851"/>
      <c r="L851"/>
    </row>
    <row r="852" spans="11:12" ht="15" customHeight="1">
      <c r="K852"/>
      <c r="L852"/>
    </row>
    <row r="853" spans="11:12" ht="15" customHeight="1">
      <c r="K853"/>
      <c r="L853"/>
    </row>
    <row r="854" spans="11:12" ht="15" customHeight="1">
      <c r="K854"/>
      <c r="L854"/>
    </row>
    <row r="855" spans="11:12" ht="15" customHeight="1">
      <c r="K855"/>
      <c r="L855"/>
    </row>
    <row r="856" spans="11:12" ht="15" customHeight="1">
      <c r="K856"/>
      <c r="L856"/>
    </row>
    <row r="857" spans="11:12" ht="15" customHeight="1">
      <c r="K857"/>
      <c r="L857"/>
    </row>
    <row r="858" spans="11:12" ht="15" customHeight="1">
      <c r="K858"/>
      <c r="L858"/>
    </row>
    <row r="859" spans="11:12" ht="15" customHeight="1">
      <c r="K859"/>
      <c r="L859"/>
    </row>
    <row r="860" spans="11:12" ht="15" customHeight="1">
      <c r="K860"/>
      <c r="L860"/>
    </row>
    <row r="861" spans="11:12" ht="15" customHeight="1">
      <c r="K861"/>
      <c r="L861"/>
    </row>
    <row r="862" spans="11:12" ht="15" customHeight="1">
      <c r="K862"/>
      <c r="L862"/>
    </row>
    <row r="863" spans="11:12" ht="15" customHeight="1">
      <c r="K863"/>
      <c r="L863"/>
    </row>
    <row r="864" spans="11:12" ht="15" customHeight="1">
      <c r="K864"/>
      <c r="L864"/>
    </row>
    <row r="865" spans="11:12" ht="15" customHeight="1">
      <c r="K865"/>
      <c r="L865"/>
    </row>
    <row r="866" spans="11:12" ht="15" customHeight="1">
      <c r="K866"/>
      <c r="L866"/>
    </row>
    <row r="867" spans="11:12" ht="15" customHeight="1">
      <c r="K867"/>
      <c r="L867"/>
    </row>
    <row r="868" spans="11:12" ht="15" customHeight="1">
      <c r="K868"/>
      <c r="L868"/>
    </row>
    <row r="869" spans="11:12" ht="15" customHeight="1">
      <c r="K869"/>
      <c r="L869"/>
    </row>
    <row r="870" spans="11:12" ht="15" customHeight="1">
      <c r="K870"/>
      <c r="L870"/>
    </row>
    <row r="871" spans="11:12" ht="15" customHeight="1">
      <c r="K871"/>
      <c r="L871"/>
    </row>
    <row r="872" spans="11:12" ht="15" customHeight="1">
      <c r="K872"/>
      <c r="L872"/>
    </row>
    <row r="873" spans="11:12" ht="15" customHeight="1">
      <c r="K873"/>
      <c r="L873"/>
    </row>
    <row r="874" spans="11:12" ht="15" customHeight="1">
      <c r="K874"/>
      <c r="L874"/>
    </row>
    <row r="875" spans="11:12" ht="15" customHeight="1">
      <c r="K875"/>
      <c r="L875"/>
    </row>
    <row r="876" spans="11:12" ht="15" customHeight="1">
      <c r="K876"/>
      <c r="L876"/>
    </row>
    <row r="877" spans="11:12" ht="15" customHeight="1">
      <c r="K877"/>
      <c r="L877"/>
    </row>
    <row r="878" spans="11:12" ht="15" customHeight="1">
      <c r="K878"/>
      <c r="L878"/>
    </row>
    <row r="879" spans="11:12" ht="15" customHeight="1">
      <c r="K879"/>
      <c r="L879"/>
    </row>
    <row r="880" spans="11:12" ht="15" customHeight="1">
      <c r="K880"/>
      <c r="L880"/>
    </row>
    <row r="881" spans="11:12" ht="15" customHeight="1">
      <c r="K881"/>
      <c r="L881"/>
    </row>
    <row r="882" spans="11:12" ht="15" customHeight="1">
      <c r="K882"/>
      <c r="L882"/>
    </row>
    <row r="883" spans="11:12" ht="15" customHeight="1">
      <c r="K883"/>
      <c r="L883"/>
    </row>
    <row r="884" spans="11:12" ht="15" customHeight="1">
      <c r="K884"/>
      <c r="L884"/>
    </row>
    <row r="885" spans="11:12" ht="15" customHeight="1">
      <c r="K885"/>
      <c r="L885"/>
    </row>
    <row r="886" spans="11:12" ht="15" customHeight="1">
      <c r="K886"/>
      <c r="L886"/>
    </row>
    <row r="887" spans="11:12" ht="15" customHeight="1">
      <c r="K887"/>
      <c r="L887"/>
    </row>
    <row r="888" spans="11:12" ht="15" customHeight="1">
      <c r="K888"/>
      <c r="L888"/>
    </row>
    <row r="889" spans="11:12" ht="15" customHeight="1">
      <c r="K889"/>
      <c r="L889"/>
    </row>
    <row r="890" spans="11:12" ht="15" customHeight="1">
      <c r="K890"/>
      <c r="L890"/>
    </row>
    <row r="891" spans="11:12" ht="15" customHeight="1">
      <c r="K891"/>
      <c r="L891"/>
    </row>
    <row r="892" spans="11:12" ht="15" customHeight="1">
      <c r="K892"/>
      <c r="L892"/>
    </row>
    <row r="893" spans="11:12" ht="15" customHeight="1">
      <c r="K893"/>
      <c r="L893"/>
    </row>
    <row r="894" spans="11:12" ht="15" customHeight="1">
      <c r="K894"/>
      <c r="L894"/>
    </row>
    <row r="895" spans="11:12" ht="15" customHeight="1">
      <c r="K895"/>
      <c r="L895"/>
    </row>
    <row r="896" spans="11:12" ht="15" customHeight="1">
      <c r="K896"/>
      <c r="L896"/>
    </row>
    <row r="897" spans="11:12" ht="15" customHeight="1">
      <c r="K897"/>
      <c r="L897"/>
    </row>
    <row r="898" spans="11:12" ht="15" customHeight="1">
      <c r="K898"/>
      <c r="L898"/>
    </row>
    <row r="899" spans="11:12" ht="15" customHeight="1">
      <c r="K899"/>
      <c r="L899"/>
    </row>
    <row r="900" spans="11:12" ht="15" customHeight="1">
      <c r="K900"/>
      <c r="L900"/>
    </row>
    <row r="901" spans="11:12" ht="15" customHeight="1">
      <c r="K901"/>
      <c r="L901"/>
    </row>
    <row r="902" spans="11:12" ht="15" customHeight="1">
      <c r="K902"/>
      <c r="L902"/>
    </row>
    <row r="903" spans="11:12" ht="15" customHeight="1">
      <c r="K903"/>
      <c r="L903"/>
    </row>
    <row r="904" spans="11:12" ht="15" customHeight="1">
      <c r="K904"/>
      <c r="L904"/>
    </row>
    <row r="905" spans="11:12" ht="15" customHeight="1">
      <c r="K905"/>
      <c r="L905"/>
    </row>
    <row r="906" spans="11:12" ht="15" customHeight="1">
      <c r="K906"/>
      <c r="L906"/>
    </row>
    <row r="907" spans="11:12" ht="15" customHeight="1">
      <c r="K907"/>
      <c r="L907"/>
    </row>
    <row r="908" spans="11:12" ht="15" customHeight="1">
      <c r="K908"/>
      <c r="L908"/>
    </row>
    <row r="909" spans="11:12" ht="15" customHeight="1">
      <c r="K909"/>
      <c r="L909"/>
    </row>
    <row r="910" spans="11:12" ht="15" customHeight="1">
      <c r="K910"/>
      <c r="L910"/>
    </row>
    <row r="911" spans="11:12" ht="15" customHeight="1">
      <c r="K911"/>
      <c r="L911"/>
    </row>
    <row r="912" spans="11:12" ht="15" customHeight="1">
      <c r="K912"/>
      <c r="L912"/>
    </row>
    <row r="913" spans="11:12" ht="15" customHeight="1">
      <c r="K913"/>
      <c r="L913"/>
    </row>
    <row r="914" spans="11:12" ht="15" customHeight="1">
      <c r="K914"/>
      <c r="L914"/>
    </row>
    <row r="915" spans="11:12" ht="15" customHeight="1">
      <c r="K915"/>
      <c r="L915"/>
    </row>
    <row r="916" spans="11:12" ht="15" customHeight="1">
      <c r="K916"/>
      <c r="L916"/>
    </row>
    <row r="917" spans="11:12" ht="15" customHeight="1">
      <c r="K917"/>
      <c r="L917"/>
    </row>
    <row r="918" spans="11:12" ht="15" customHeight="1">
      <c r="K918"/>
      <c r="L918"/>
    </row>
    <row r="919" spans="11:12" ht="15" customHeight="1">
      <c r="K919"/>
      <c r="L919"/>
    </row>
    <row r="920" spans="11:12" ht="15" customHeight="1">
      <c r="K920"/>
      <c r="L920"/>
    </row>
    <row r="921" spans="11:12" ht="15" customHeight="1">
      <c r="K921"/>
      <c r="L921"/>
    </row>
    <row r="922" spans="11:12" ht="15" customHeight="1">
      <c r="K922"/>
      <c r="L922"/>
    </row>
    <row r="923" spans="11:12" ht="15" customHeight="1">
      <c r="K923"/>
      <c r="L923"/>
    </row>
    <row r="924" spans="11:12" ht="15" customHeight="1">
      <c r="K924"/>
      <c r="L924"/>
    </row>
    <row r="925" spans="11:12" ht="15" customHeight="1">
      <c r="K925"/>
      <c r="L925"/>
    </row>
    <row r="926" spans="11:12" ht="15" customHeight="1">
      <c r="K926"/>
      <c r="L926"/>
    </row>
    <row r="927" spans="11:12" ht="15" customHeight="1">
      <c r="K927"/>
      <c r="L927"/>
    </row>
    <row r="928" spans="11:12" ht="15" customHeight="1">
      <c r="K928"/>
      <c r="L928"/>
    </row>
    <row r="929" spans="11:12" ht="15" customHeight="1">
      <c r="K929"/>
      <c r="L929"/>
    </row>
    <row r="930" spans="11:12" ht="15" customHeight="1">
      <c r="K930"/>
      <c r="L930"/>
    </row>
    <row r="931" spans="11:12" ht="15" customHeight="1">
      <c r="K931"/>
      <c r="L931"/>
    </row>
    <row r="932" spans="11:12" ht="15" customHeight="1">
      <c r="K932"/>
      <c r="L932"/>
    </row>
    <row r="933" spans="11:12" ht="15" customHeight="1">
      <c r="K933"/>
      <c r="L933"/>
    </row>
    <row r="934" spans="11:12" ht="15" customHeight="1">
      <c r="K934"/>
      <c r="L934"/>
    </row>
    <row r="935" spans="11:12" ht="15" customHeight="1">
      <c r="K935"/>
      <c r="L935"/>
    </row>
    <row r="936" spans="11:12" ht="15" customHeight="1">
      <c r="K936"/>
      <c r="L936"/>
    </row>
    <row r="937" spans="11:12" ht="15" customHeight="1">
      <c r="K937"/>
      <c r="L937"/>
    </row>
    <row r="938" spans="11:12" ht="15" customHeight="1">
      <c r="K938"/>
      <c r="L938"/>
    </row>
    <row r="939" spans="11:12" ht="15" customHeight="1">
      <c r="K939"/>
      <c r="L939"/>
    </row>
    <row r="940" spans="11:12" ht="15" customHeight="1">
      <c r="K940"/>
      <c r="L940"/>
    </row>
    <row r="941" spans="11:12" ht="15" customHeight="1">
      <c r="K941"/>
      <c r="L941"/>
    </row>
    <row r="942" spans="11:12" ht="15" customHeight="1">
      <c r="K942"/>
      <c r="L942"/>
    </row>
    <row r="943" spans="11:12" ht="15" customHeight="1">
      <c r="K943"/>
      <c r="L943"/>
    </row>
    <row r="944" spans="11:12" ht="15" customHeight="1">
      <c r="K944"/>
      <c r="L944"/>
    </row>
    <row r="945" spans="11:12" ht="15" customHeight="1">
      <c r="K945"/>
      <c r="L945"/>
    </row>
    <row r="946" spans="11:12" ht="15" customHeight="1">
      <c r="K946"/>
      <c r="L946"/>
    </row>
    <row r="947" spans="11:12" ht="15" customHeight="1">
      <c r="K947"/>
      <c r="L947"/>
    </row>
    <row r="948" spans="11:12" ht="15" customHeight="1">
      <c r="K948"/>
      <c r="L948"/>
    </row>
    <row r="949" spans="11:12" ht="15" customHeight="1">
      <c r="K949"/>
      <c r="L949"/>
    </row>
    <row r="950" spans="11:12" ht="15" customHeight="1">
      <c r="K950"/>
      <c r="L950"/>
    </row>
    <row r="951" spans="11:12" ht="15" customHeight="1">
      <c r="K951"/>
      <c r="L951"/>
    </row>
    <row r="952" spans="11:12" ht="15" customHeight="1">
      <c r="K952"/>
      <c r="L952"/>
    </row>
    <row r="953" spans="11:12" ht="15" customHeight="1">
      <c r="K953"/>
      <c r="L953"/>
    </row>
    <row r="954" spans="11:12" ht="15" customHeight="1">
      <c r="K954"/>
      <c r="L954"/>
    </row>
    <row r="955" spans="11:12" ht="15" customHeight="1">
      <c r="K955"/>
      <c r="L955"/>
    </row>
    <row r="956" spans="11:12" ht="15" customHeight="1">
      <c r="K956"/>
      <c r="L956"/>
    </row>
    <row r="957" spans="11:12" ht="15" customHeight="1">
      <c r="K957"/>
      <c r="L957"/>
    </row>
    <row r="958" spans="11:12" ht="15" customHeight="1">
      <c r="K958"/>
      <c r="L958"/>
    </row>
    <row r="959" spans="11:12" ht="15" customHeight="1">
      <c r="K959"/>
      <c r="L959"/>
    </row>
    <row r="960" spans="11:12" ht="15" customHeight="1">
      <c r="K960"/>
      <c r="L960"/>
    </row>
    <row r="961" spans="11:12" ht="15" customHeight="1">
      <c r="K961"/>
      <c r="L961"/>
    </row>
    <row r="962" spans="11:12" ht="15" customHeight="1">
      <c r="K962"/>
      <c r="L962"/>
    </row>
    <row r="963" spans="11:12" ht="15" customHeight="1">
      <c r="K963"/>
      <c r="L963"/>
    </row>
    <row r="964" spans="11:12" ht="15" customHeight="1">
      <c r="K964"/>
      <c r="L964"/>
    </row>
    <row r="965" spans="11:12" ht="15" customHeight="1">
      <c r="K965"/>
      <c r="L965"/>
    </row>
    <row r="966" spans="11:12" ht="15" customHeight="1">
      <c r="K966"/>
      <c r="L966"/>
    </row>
    <row r="967" spans="11:12" ht="15" customHeight="1">
      <c r="K967"/>
      <c r="L967"/>
    </row>
    <row r="968" spans="11:12" ht="15" customHeight="1">
      <c r="K968"/>
      <c r="L968"/>
    </row>
    <row r="969" spans="11:12" ht="15" customHeight="1">
      <c r="K969"/>
      <c r="L969"/>
    </row>
    <row r="970" spans="11:12" ht="15" customHeight="1">
      <c r="K970"/>
      <c r="L970"/>
    </row>
    <row r="971" spans="11:12" ht="15" customHeight="1">
      <c r="K971"/>
      <c r="L971"/>
    </row>
    <row r="972" spans="11:12" ht="15" customHeight="1">
      <c r="K972"/>
      <c r="L972"/>
    </row>
    <row r="973" spans="11:12" ht="15" customHeight="1">
      <c r="K973"/>
      <c r="L973"/>
    </row>
    <row r="974" spans="11:12" ht="15" customHeight="1">
      <c r="K974"/>
      <c r="L974"/>
    </row>
    <row r="975" spans="11:12" ht="15" customHeight="1">
      <c r="K975"/>
      <c r="L975"/>
    </row>
    <row r="976" spans="11:12" ht="15" customHeight="1">
      <c r="K976"/>
      <c r="L976"/>
    </row>
    <row r="977" spans="11:12" ht="15" customHeight="1">
      <c r="K977"/>
      <c r="L977"/>
    </row>
    <row r="978" spans="11:12" ht="15" customHeight="1">
      <c r="K978"/>
      <c r="L978"/>
    </row>
    <row r="979" spans="11:12" ht="15" customHeight="1">
      <c r="K979"/>
      <c r="L979"/>
    </row>
    <row r="980" spans="11:12" ht="15" customHeight="1">
      <c r="K980"/>
      <c r="L980"/>
    </row>
    <row r="981" spans="11:12" ht="15" customHeight="1">
      <c r="K981"/>
      <c r="L981"/>
    </row>
    <row r="982" spans="11:12" ht="15" customHeight="1">
      <c r="K982"/>
      <c r="L982"/>
    </row>
    <row r="983" spans="11:12" ht="15" customHeight="1">
      <c r="K983"/>
      <c r="L983"/>
    </row>
    <row r="984" spans="11:12" ht="15" customHeight="1">
      <c r="K984"/>
      <c r="L984"/>
    </row>
    <row r="985" spans="11:12" ht="15" customHeight="1">
      <c r="K985"/>
      <c r="L985"/>
    </row>
    <row r="986" spans="11:12" ht="15" customHeight="1">
      <c r="K986"/>
      <c r="L986"/>
    </row>
    <row r="987" spans="11:12" ht="15" customHeight="1">
      <c r="K987"/>
      <c r="L987"/>
    </row>
    <row r="988" spans="11:12" ht="15" customHeight="1">
      <c r="K988"/>
      <c r="L988"/>
    </row>
    <row r="989" spans="11:12" ht="15" customHeight="1">
      <c r="K989"/>
      <c r="L989"/>
    </row>
    <row r="990" spans="11:12" ht="15" customHeight="1">
      <c r="K990"/>
      <c r="L990"/>
    </row>
    <row r="991" spans="11:12" ht="15" customHeight="1">
      <c r="K991"/>
      <c r="L991"/>
    </row>
    <row r="992" spans="11:12" ht="15" customHeight="1">
      <c r="K992"/>
      <c r="L992"/>
    </row>
    <row r="993" spans="11:12" ht="15" customHeight="1">
      <c r="K993"/>
      <c r="L993"/>
    </row>
    <row r="994" spans="11:12" ht="15" customHeight="1">
      <c r="K994"/>
      <c r="L994"/>
    </row>
    <row r="995" spans="11:12" ht="15" customHeight="1">
      <c r="K995"/>
      <c r="L995"/>
    </row>
    <row r="996" spans="11:12" ht="15" customHeight="1">
      <c r="K996"/>
      <c r="L996"/>
    </row>
    <row r="997" spans="11:12" ht="15" customHeight="1">
      <c r="K997"/>
      <c r="L997"/>
    </row>
    <row r="998" spans="11:12" ht="15" customHeight="1">
      <c r="K998"/>
      <c r="L998"/>
    </row>
    <row r="999" spans="11:12" ht="15" customHeight="1">
      <c r="K999"/>
      <c r="L999"/>
    </row>
    <row r="1000" spans="11:12" ht="15" customHeight="1">
      <c r="K1000"/>
      <c r="L1000"/>
    </row>
    <row r="1001" spans="11:12" ht="15" customHeight="1">
      <c r="K1001"/>
      <c r="L1001"/>
    </row>
    <row r="1002" spans="11:12" ht="15" customHeight="1">
      <c r="K1002"/>
      <c r="L1002"/>
    </row>
    <row r="1003" spans="11:12" ht="15" customHeight="1">
      <c r="K1003"/>
      <c r="L1003"/>
    </row>
    <row r="1004" spans="11:12" ht="15" customHeight="1">
      <c r="K1004"/>
      <c r="L1004"/>
    </row>
    <row r="1005" spans="11:12" ht="15" customHeight="1">
      <c r="K1005"/>
      <c r="L1005"/>
    </row>
    <row r="1006" spans="11:12" ht="15" customHeight="1">
      <c r="K1006"/>
      <c r="L1006"/>
    </row>
    <row r="1007" spans="11:12" ht="15" customHeight="1">
      <c r="K1007"/>
      <c r="L1007"/>
    </row>
    <row r="1008" spans="11:12" ht="15" customHeight="1">
      <c r="K1008"/>
      <c r="L1008"/>
    </row>
    <row r="1009" spans="11:12" ht="15" customHeight="1">
      <c r="K1009"/>
      <c r="L1009"/>
    </row>
    <row r="1010" spans="11:12" ht="15" customHeight="1">
      <c r="K1010"/>
      <c r="L1010"/>
    </row>
    <row r="1011" spans="11:12" ht="15" customHeight="1">
      <c r="K1011"/>
      <c r="L1011"/>
    </row>
    <row r="1012" spans="11:12" ht="15" customHeight="1">
      <c r="K1012"/>
      <c r="L1012"/>
    </row>
    <row r="1013" spans="11:12" ht="15" customHeight="1">
      <c r="K1013"/>
      <c r="L1013"/>
    </row>
    <row r="1014" spans="11:12" ht="15" customHeight="1">
      <c r="K1014"/>
      <c r="L1014"/>
    </row>
    <row r="1015" spans="11:12" ht="15" customHeight="1">
      <c r="K1015"/>
      <c r="L1015"/>
    </row>
    <row r="1016" spans="11:12" ht="15" customHeight="1">
      <c r="K1016"/>
      <c r="L1016"/>
    </row>
    <row r="1017" spans="11:12" ht="15" customHeight="1">
      <c r="K1017"/>
      <c r="L1017"/>
    </row>
    <row r="1018" spans="11:12" ht="15" customHeight="1">
      <c r="K1018"/>
      <c r="L1018"/>
    </row>
    <row r="1019" spans="11:12" ht="15" customHeight="1">
      <c r="K1019"/>
      <c r="L1019"/>
    </row>
    <row r="1020" spans="11:12" ht="15" customHeight="1">
      <c r="K1020"/>
      <c r="L1020"/>
    </row>
    <row r="1021" spans="11:12" ht="15" customHeight="1">
      <c r="K1021"/>
      <c r="L1021"/>
    </row>
    <row r="1022" spans="11:12" ht="15" customHeight="1">
      <c r="K1022"/>
      <c r="L1022"/>
    </row>
    <row r="1023" spans="11:12" ht="15" customHeight="1">
      <c r="K1023"/>
      <c r="L1023"/>
    </row>
    <row r="1024" spans="11:12" ht="15" customHeight="1">
      <c r="K1024"/>
      <c r="L1024"/>
    </row>
    <row r="1025" spans="11:12" ht="15" customHeight="1">
      <c r="K1025"/>
      <c r="L1025"/>
    </row>
    <row r="1026" spans="11:12" ht="15" customHeight="1">
      <c r="K1026"/>
      <c r="L1026"/>
    </row>
    <row r="1027" spans="11:12" ht="15" customHeight="1">
      <c r="K1027"/>
      <c r="L1027"/>
    </row>
    <row r="1028" spans="11:12" ht="15" customHeight="1">
      <c r="K1028"/>
      <c r="L1028"/>
    </row>
    <row r="1029" spans="11:12" ht="15" customHeight="1">
      <c r="K1029"/>
      <c r="L1029"/>
    </row>
    <row r="1030" spans="11:12" ht="15" customHeight="1">
      <c r="K1030"/>
      <c r="L1030"/>
    </row>
    <row r="1031" spans="11:12" ht="15" customHeight="1">
      <c r="K1031"/>
      <c r="L1031"/>
    </row>
    <row r="1032" spans="11:12" ht="15" customHeight="1">
      <c r="K1032"/>
      <c r="L1032"/>
    </row>
    <row r="1033" spans="11:12" ht="15" customHeight="1">
      <c r="K1033"/>
      <c r="L1033"/>
    </row>
    <row r="1034" spans="11:12" ht="15" customHeight="1">
      <c r="K1034"/>
      <c r="L1034"/>
    </row>
    <row r="1035" spans="11:12" ht="15" customHeight="1">
      <c r="K1035"/>
      <c r="L1035"/>
    </row>
    <row r="1036" spans="11:12" ht="15" customHeight="1">
      <c r="K1036"/>
      <c r="L1036"/>
    </row>
    <row r="1037" spans="11:12" ht="15" customHeight="1">
      <c r="K1037"/>
      <c r="L1037"/>
    </row>
    <row r="1038" spans="11:12" ht="15" customHeight="1">
      <c r="K1038"/>
      <c r="L1038"/>
    </row>
    <row r="1039" spans="11:12" ht="15" customHeight="1">
      <c r="K1039"/>
      <c r="L1039"/>
    </row>
    <row r="1040" spans="11:12" ht="15" customHeight="1">
      <c r="K1040"/>
      <c r="L1040"/>
    </row>
    <row r="1041" spans="11:12" ht="15" customHeight="1">
      <c r="K1041"/>
      <c r="L1041"/>
    </row>
    <row r="1042" spans="11:12" ht="15" customHeight="1">
      <c r="K1042"/>
      <c r="L1042"/>
    </row>
    <row r="1043" spans="11:12" ht="15" customHeight="1">
      <c r="K1043"/>
      <c r="L1043"/>
    </row>
    <row r="1044" spans="11:12" ht="15" customHeight="1">
      <c r="K1044"/>
      <c r="L1044"/>
    </row>
    <row r="1045" spans="11:12" ht="15" customHeight="1">
      <c r="K1045"/>
      <c r="L1045"/>
    </row>
    <row r="1046" spans="11:12" ht="15" customHeight="1">
      <c r="K1046"/>
      <c r="L1046"/>
    </row>
    <row r="1047" spans="11:12" ht="15" customHeight="1">
      <c r="K1047"/>
      <c r="L1047"/>
    </row>
    <row r="1048" spans="11:12" ht="15" customHeight="1">
      <c r="K1048"/>
      <c r="L1048"/>
    </row>
    <row r="1049" spans="11:12" ht="15" customHeight="1">
      <c r="K1049"/>
      <c r="L1049"/>
    </row>
    <row r="1050" spans="11:12" ht="15" customHeight="1">
      <c r="K1050"/>
      <c r="L1050"/>
    </row>
    <row r="1051" spans="11:12" ht="15" customHeight="1">
      <c r="K1051"/>
      <c r="L1051"/>
    </row>
    <row r="1052" spans="11:12" ht="15" customHeight="1">
      <c r="K1052"/>
      <c r="L1052"/>
    </row>
    <row r="1053" spans="11:12" ht="15" customHeight="1">
      <c r="K1053"/>
      <c r="L1053"/>
    </row>
    <row r="1054" spans="11:12" ht="15" customHeight="1">
      <c r="K1054"/>
      <c r="L1054"/>
    </row>
    <row r="1055" spans="11:12" ht="15" customHeight="1">
      <c r="K1055"/>
      <c r="L1055"/>
    </row>
    <row r="1056" spans="11:12" ht="15" customHeight="1">
      <c r="K1056"/>
      <c r="L1056"/>
    </row>
    <row r="1057" spans="11:12" ht="15" customHeight="1">
      <c r="K1057"/>
      <c r="L1057"/>
    </row>
    <row r="1058" spans="11:12" ht="15" customHeight="1">
      <c r="K1058"/>
      <c r="L1058"/>
    </row>
    <row r="1059" spans="11:12" ht="15" customHeight="1">
      <c r="K1059"/>
      <c r="L1059"/>
    </row>
    <row r="1060" spans="11:12" ht="15" customHeight="1">
      <c r="K1060"/>
      <c r="L1060"/>
    </row>
    <row r="1061" spans="11:12" ht="15" customHeight="1">
      <c r="K1061"/>
      <c r="L1061"/>
    </row>
    <row r="1062" spans="11:12" ht="15" customHeight="1">
      <c r="K1062"/>
      <c r="L1062"/>
    </row>
    <row r="1063" spans="11:12" ht="15" customHeight="1">
      <c r="K1063"/>
      <c r="L1063"/>
    </row>
    <row r="1064" spans="11:12" ht="15" customHeight="1">
      <c r="K1064"/>
      <c r="L1064"/>
    </row>
    <row r="1065" spans="11:12" ht="15" customHeight="1">
      <c r="K1065"/>
      <c r="L1065"/>
    </row>
    <row r="1066" spans="11:12" ht="15" customHeight="1">
      <c r="K1066"/>
      <c r="L1066"/>
    </row>
    <row r="1067" spans="11:12" ht="15" customHeight="1">
      <c r="K1067"/>
      <c r="L1067"/>
    </row>
    <row r="1068" spans="11:12" ht="15" customHeight="1">
      <c r="K1068"/>
      <c r="L1068"/>
    </row>
    <row r="1069" spans="11:12" ht="15" customHeight="1">
      <c r="K1069"/>
      <c r="L1069"/>
    </row>
    <row r="1070" spans="11:12" ht="15" customHeight="1">
      <c r="K1070"/>
      <c r="L1070"/>
    </row>
    <row r="1071" spans="11:12" ht="15" customHeight="1">
      <c r="K1071"/>
      <c r="L1071"/>
    </row>
    <row r="1072" spans="11:12" ht="15" customHeight="1">
      <c r="K1072"/>
      <c r="L1072"/>
    </row>
    <row r="1073" spans="11:12" ht="15" customHeight="1">
      <c r="K1073"/>
      <c r="L1073"/>
    </row>
    <row r="1074" spans="11:12" ht="15" customHeight="1">
      <c r="K1074"/>
      <c r="L1074"/>
    </row>
    <row r="1075" spans="11:12" ht="15" customHeight="1">
      <c r="K1075"/>
      <c r="L1075"/>
    </row>
    <row r="1076" spans="11:12" ht="15" customHeight="1">
      <c r="K1076"/>
      <c r="L1076"/>
    </row>
    <row r="1077" spans="11:12" ht="15" customHeight="1">
      <c r="K1077"/>
      <c r="L1077"/>
    </row>
    <row r="1078" spans="11:12" ht="15" customHeight="1">
      <c r="K1078"/>
      <c r="L1078"/>
    </row>
    <row r="1079" spans="11:12" ht="15" customHeight="1">
      <c r="K1079"/>
      <c r="L1079"/>
    </row>
    <row r="1080" spans="11:12" ht="15" customHeight="1">
      <c r="K1080"/>
      <c r="L1080"/>
    </row>
    <row r="1081" spans="11:12" ht="15" customHeight="1">
      <c r="K1081"/>
      <c r="L1081"/>
    </row>
    <row r="1082" spans="11:12" ht="15" customHeight="1">
      <c r="K1082"/>
      <c r="L1082"/>
    </row>
    <row r="1083" spans="11:12" ht="15" customHeight="1">
      <c r="K1083"/>
      <c r="L1083"/>
    </row>
    <row r="1084" spans="11:12" ht="15" customHeight="1">
      <c r="K1084"/>
      <c r="L1084"/>
    </row>
    <row r="1085" spans="11:12" ht="15" customHeight="1">
      <c r="K1085"/>
      <c r="L1085"/>
    </row>
    <row r="1086" spans="11:12" ht="15" customHeight="1">
      <c r="K1086"/>
      <c r="L1086"/>
    </row>
    <row r="1087" spans="11:12" ht="15" customHeight="1">
      <c r="K1087"/>
      <c r="L1087"/>
    </row>
    <row r="1088" spans="11:12" ht="15" customHeight="1">
      <c r="K1088"/>
      <c r="L1088"/>
    </row>
    <row r="1089" spans="11:12" ht="15" customHeight="1">
      <c r="K1089"/>
      <c r="L1089"/>
    </row>
    <row r="1090" spans="11:12" ht="15" customHeight="1">
      <c r="K1090"/>
      <c r="L1090"/>
    </row>
    <row r="1091" spans="11:12" ht="15" customHeight="1">
      <c r="K1091"/>
      <c r="L1091"/>
    </row>
    <row r="1092" spans="11:12" ht="15" customHeight="1">
      <c r="K1092"/>
      <c r="L1092"/>
    </row>
    <row r="1093" spans="11:12" ht="15" customHeight="1">
      <c r="K1093"/>
      <c r="L1093"/>
    </row>
    <row r="1094" spans="11:12" ht="15" customHeight="1">
      <c r="K1094"/>
      <c r="L1094"/>
    </row>
    <row r="1095" spans="11:12" ht="15" customHeight="1">
      <c r="K1095"/>
      <c r="L1095"/>
    </row>
    <row r="1096" spans="11:12" ht="15" customHeight="1">
      <c r="K1096"/>
      <c r="L1096"/>
    </row>
    <row r="1097" spans="11:12" ht="15" customHeight="1">
      <c r="K1097"/>
      <c r="L1097"/>
    </row>
    <row r="1098" spans="11:12" ht="15" customHeight="1">
      <c r="K1098"/>
      <c r="L1098"/>
    </row>
    <row r="1099" spans="11:12" ht="15" customHeight="1">
      <c r="K1099"/>
      <c r="L1099"/>
    </row>
    <row r="1100" spans="11:12" ht="15" customHeight="1">
      <c r="K1100"/>
      <c r="L1100"/>
    </row>
    <row r="1101" spans="11:12" ht="15" customHeight="1">
      <c r="K1101"/>
      <c r="L1101"/>
    </row>
    <row r="1102" spans="11:12" ht="15" customHeight="1">
      <c r="K1102"/>
      <c r="L1102"/>
    </row>
    <row r="1103" spans="11:12" ht="15" customHeight="1">
      <c r="K1103"/>
      <c r="L1103"/>
    </row>
    <row r="1104" spans="11:12" ht="15" customHeight="1">
      <c r="K1104"/>
      <c r="L1104"/>
    </row>
    <row r="1105" spans="11:12" ht="15" customHeight="1">
      <c r="K1105"/>
      <c r="L1105"/>
    </row>
    <row r="1106" spans="11:12" ht="15" customHeight="1">
      <c r="K1106"/>
      <c r="L1106"/>
    </row>
    <row r="1107" spans="11:12" ht="15" customHeight="1">
      <c r="K1107"/>
      <c r="L1107"/>
    </row>
    <row r="1108" spans="11:12" ht="15" customHeight="1">
      <c r="K1108"/>
      <c r="L1108"/>
    </row>
    <row r="1109" spans="11:12" ht="15" customHeight="1">
      <c r="K1109"/>
      <c r="L1109"/>
    </row>
    <row r="1110" spans="11:12" ht="15" customHeight="1">
      <c r="K1110"/>
      <c r="L1110"/>
    </row>
    <row r="1111" spans="11:12" ht="15" customHeight="1">
      <c r="K1111"/>
      <c r="L1111"/>
    </row>
    <row r="1112" spans="11:12" ht="15" customHeight="1">
      <c r="K1112"/>
      <c r="L1112"/>
    </row>
    <row r="1113" spans="11:12" ht="15" customHeight="1">
      <c r="K1113"/>
      <c r="L1113"/>
    </row>
    <row r="1114" spans="11:12" ht="15" customHeight="1">
      <c r="K1114"/>
      <c r="L1114"/>
    </row>
    <row r="1115" spans="11:12" ht="15" customHeight="1">
      <c r="K1115"/>
      <c r="L1115"/>
    </row>
    <row r="1116" spans="11:12" ht="15" customHeight="1">
      <c r="K1116"/>
      <c r="L1116"/>
    </row>
    <row r="1117" spans="11:12" ht="15" customHeight="1">
      <c r="K1117"/>
      <c r="L1117"/>
    </row>
    <row r="1118" spans="11:12" ht="15" customHeight="1">
      <c r="K1118"/>
      <c r="L1118"/>
    </row>
    <row r="1119" spans="11:12" ht="15" customHeight="1">
      <c r="K1119"/>
      <c r="L1119"/>
    </row>
    <row r="1120" spans="11:12" ht="15" customHeight="1">
      <c r="K1120"/>
      <c r="L1120"/>
    </row>
    <row r="1121" spans="11:12" ht="15" customHeight="1">
      <c r="K1121"/>
      <c r="L1121"/>
    </row>
    <row r="1122" spans="11:12" ht="15" customHeight="1">
      <c r="K1122"/>
      <c r="L1122"/>
    </row>
    <row r="1123" spans="11:12" ht="15" customHeight="1">
      <c r="K1123"/>
      <c r="L1123"/>
    </row>
    <row r="1124" spans="11:12" ht="15" customHeight="1">
      <c r="K1124"/>
      <c r="L1124"/>
    </row>
    <row r="1125" spans="11:12" ht="15" customHeight="1">
      <c r="K1125"/>
      <c r="L1125"/>
    </row>
    <row r="1126" spans="11:12" ht="15" customHeight="1">
      <c r="K1126"/>
      <c r="L1126"/>
    </row>
    <row r="1127" spans="11:12" ht="15" customHeight="1">
      <c r="K1127"/>
      <c r="L1127"/>
    </row>
    <row r="1128" spans="11:12" ht="15" customHeight="1">
      <c r="K1128"/>
      <c r="L1128"/>
    </row>
    <row r="1129" spans="11:12" ht="15" customHeight="1">
      <c r="K1129"/>
      <c r="L1129"/>
    </row>
    <row r="1130" spans="11:12" ht="15" customHeight="1">
      <c r="K1130"/>
      <c r="L1130"/>
    </row>
    <row r="1131" spans="11:12" ht="15" customHeight="1">
      <c r="K1131"/>
      <c r="L1131"/>
    </row>
    <row r="1132" spans="11:12" ht="15" customHeight="1">
      <c r="K1132"/>
      <c r="L1132"/>
    </row>
    <row r="1133" spans="11:12" ht="15" customHeight="1">
      <c r="K1133"/>
      <c r="L1133"/>
    </row>
    <row r="1134" spans="11:12" ht="15" customHeight="1">
      <c r="K1134"/>
      <c r="L1134"/>
    </row>
    <row r="1135" spans="11:12" ht="15" customHeight="1">
      <c r="K1135"/>
      <c r="L1135"/>
    </row>
    <row r="1136" spans="11:12" ht="15" customHeight="1">
      <c r="K1136"/>
      <c r="L1136"/>
    </row>
    <row r="1137" spans="11:12" ht="15" customHeight="1">
      <c r="K1137"/>
      <c r="L1137"/>
    </row>
    <row r="1138" spans="11:12" ht="15" customHeight="1">
      <c r="K1138"/>
      <c r="L1138"/>
    </row>
    <row r="1139" spans="11:12" ht="15" customHeight="1">
      <c r="K1139"/>
      <c r="L1139"/>
    </row>
    <row r="1140" spans="11:12" ht="15" customHeight="1">
      <c r="K1140"/>
      <c r="L1140"/>
    </row>
    <row r="1141" spans="11:12" ht="15" customHeight="1">
      <c r="K1141"/>
      <c r="L1141"/>
    </row>
    <row r="1142" spans="11:12" ht="15" customHeight="1">
      <c r="K1142"/>
      <c r="L1142"/>
    </row>
    <row r="1143" spans="11:12" ht="15" customHeight="1">
      <c r="K1143"/>
      <c r="L1143"/>
    </row>
    <row r="1144" spans="11:12" ht="15" customHeight="1">
      <c r="K1144"/>
      <c r="L1144"/>
    </row>
    <row r="1145" spans="11:12" ht="15" customHeight="1">
      <c r="K1145"/>
      <c r="L1145"/>
    </row>
    <row r="1146" spans="11:12" ht="15" customHeight="1">
      <c r="K1146"/>
      <c r="L1146"/>
    </row>
    <row r="1147" spans="11:12" ht="15" customHeight="1">
      <c r="K1147"/>
      <c r="L1147"/>
    </row>
    <row r="1148" spans="11:12" ht="15" customHeight="1">
      <c r="K1148"/>
      <c r="L1148"/>
    </row>
    <row r="1149" spans="11:12" ht="15" customHeight="1">
      <c r="K1149"/>
      <c r="L1149"/>
    </row>
    <row r="1150" spans="11:12" ht="15" customHeight="1">
      <c r="K1150"/>
      <c r="L1150"/>
    </row>
    <row r="1151" spans="11:12" ht="15" customHeight="1">
      <c r="K1151"/>
      <c r="L1151"/>
    </row>
    <row r="1152" spans="11:12" ht="15" customHeight="1">
      <c r="K1152"/>
      <c r="L1152"/>
    </row>
    <row r="1153" spans="11:12" ht="15" customHeight="1">
      <c r="K1153"/>
      <c r="L1153"/>
    </row>
    <row r="1154" spans="11:12" ht="15" customHeight="1">
      <c r="K1154"/>
      <c r="L1154"/>
    </row>
    <row r="1155" spans="11:12" ht="15" customHeight="1">
      <c r="K1155"/>
      <c r="L1155"/>
    </row>
    <row r="1156" spans="11:12" ht="15" customHeight="1">
      <c r="K1156"/>
      <c r="L1156"/>
    </row>
    <row r="1157" spans="11:12" ht="15" customHeight="1">
      <c r="K1157"/>
      <c r="L1157"/>
    </row>
    <row r="1158" spans="11:12" ht="15" customHeight="1">
      <c r="K1158"/>
      <c r="L1158"/>
    </row>
    <row r="1159" spans="11:12" ht="15" customHeight="1">
      <c r="K1159"/>
      <c r="L1159"/>
    </row>
    <row r="1160" spans="11:12" ht="15" customHeight="1">
      <c r="K1160"/>
      <c r="L1160"/>
    </row>
    <row r="1161" spans="11:12" ht="15" customHeight="1">
      <c r="K1161"/>
      <c r="L1161"/>
    </row>
    <row r="1162" spans="11:12" ht="15" customHeight="1">
      <c r="K1162"/>
      <c r="L1162"/>
    </row>
    <row r="1163" spans="11:12" ht="15" customHeight="1">
      <c r="K1163"/>
      <c r="L1163"/>
    </row>
    <row r="1164" spans="11:12" ht="15" customHeight="1">
      <c r="K1164"/>
      <c r="L1164"/>
    </row>
    <row r="1165" spans="11:12" ht="15" customHeight="1">
      <c r="K1165"/>
      <c r="L1165"/>
    </row>
    <row r="1166" spans="11:12" ht="15" customHeight="1">
      <c r="K1166"/>
      <c r="L1166"/>
    </row>
    <row r="1167" spans="11:12" ht="15" customHeight="1">
      <c r="K1167"/>
      <c r="L1167"/>
    </row>
    <row r="1168" spans="11:12" ht="15" customHeight="1">
      <c r="K1168"/>
      <c r="L1168"/>
    </row>
    <row r="1169" spans="11:12" ht="15" customHeight="1">
      <c r="K1169"/>
      <c r="L1169"/>
    </row>
    <row r="1170" spans="11:12" ht="15" customHeight="1">
      <c r="K1170"/>
      <c r="L1170"/>
    </row>
    <row r="1171" spans="11:12" ht="15" customHeight="1">
      <c r="K1171"/>
      <c r="L1171"/>
    </row>
    <row r="1172" spans="11:12" ht="15" customHeight="1">
      <c r="K1172"/>
      <c r="L1172"/>
    </row>
    <row r="1173" spans="11:12" ht="15" customHeight="1">
      <c r="K1173"/>
      <c r="L1173"/>
    </row>
    <row r="1174" spans="11:12" ht="15" customHeight="1">
      <c r="K1174"/>
      <c r="L1174"/>
    </row>
    <row r="1175" spans="11:12" ht="15" customHeight="1">
      <c r="K1175"/>
      <c r="L1175"/>
    </row>
    <row r="1176" spans="11:12" ht="15" customHeight="1">
      <c r="K1176"/>
      <c r="L1176"/>
    </row>
    <row r="1177" spans="11:12" ht="15" customHeight="1">
      <c r="K1177"/>
      <c r="L1177"/>
    </row>
    <row r="1178" spans="11:12" ht="15" customHeight="1">
      <c r="K1178"/>
      <c r="L1178"/>
    </row>
    <row r="1179" spans="11:12" ht="15" customHeight="1">
      <c r="K1179"/>
      <c r="L1179"/>
    </row>
    <row r="1180" spans="11:12" ht="15" customHeight="1">
      <c r="K1180"/>
      <c r="L1180"/>
    </row>
    <row r="1181" spans="11:12" ht="15" customHeight="1">
      <c r="K1181"/>
      <c r="L1181"/>
    </row>
    <row r="1182" spans="11:12" ht="15" customHeight="1">
      <c r="K1182"/>
      <c r="L1182"/>
    </row>
    <row r="1183" spans="11:12" ht="15" customHeight="1">
      <c r="K1183"/>
      <c r="L1183"/>
    </row>
    <row r="1184" spans="11:12" ht="15" customHeight="1">
      <c r="K1184"/>
      <c r="L1184"/>
    </row>
    <row r="1185" spans="11:12" ht="15" customHeight="1">
      <c r="K1185"/>
      <c r="L1185"/>
    </row>
    <row r="1186" spans="11:12" ht="15" customHeight="1">
      <c r="K1186"/>
      <c r="L1186"/>
    </row>
    <row r="1187" spans="11:12" ht="15" customHeight="1">
      <c r="K1187"/>
      <c r="L1187"/>
    </row>
    <row r="1188" spans="11:12" ht="15" customHeight="1">
      <c r="K1188"/>
      <c r="L1188"/>
    </row>
    <row r="1189" spans="11:12" ht="15" customHeight="1">
      <c r="K1189"/>
      <c r="L1189"/>
    </row>
    <row r="1190" spans="11:12" ht="15" customHeight="1">
      <c r="K1190"/>
      <c r="L1190"/>
    </row>
    <row r="1191" spans="11:12" ht="15" customHeight="1">
      <c r="K1191"/>
      <c r="L1191"/>
    </row>
    <row r="1192" spans="11:12" ht="15" customHeight="1">
      <c r="K1192"/>
      <c r="L1192"/>
    </row>
    <row r="1193" spans="11:12" ht="15" customHeight="1">
      <c r="K1193"/>
      <c r="L1193"/>
    </row>
    <row r="1194" spans="11:12" ht="15" customHeight="1">
      <c r="K1194"/>
      <c r="L1194"/>
    </row>
    <row r="1195" spans="11:12" ht="15" customHeight="1">
      <c r="K1195"/>
      <c r="L1195"/>
    </row>
    <row r="1196" spans="11:12" ht="15" customHeight="1">
      <c r="K1196"/>
      <c r="L1196"/>
    </row>
    <row r="1197" spans="11:12" ht="15" customHeight="1">
      <c r="K1197"/>
      <c r="L1197"/>
    </row>
    <row r="1198" spans="11:12" ht="15" customHeight="1">
      <c r="K1198"/>
      <c r="L1198"/>
    </row>
    <row r="1199" spans="11:12" ht="15" customHeight="1">
      <c r="K1199"/>
      <c r="L1199"/>
    </row>
    <row r="1200" spans="11:12" ht="15" customHeight="1">
      <c r="K1200"/>
      <c r="L1200"/>
    </row>
    <row r="1201" spans="11:12" ht="15" customHeight="1">
      <c r="K1201"/>
      <c r="L1201"/>
    </row>
    <row r="1202" spans="11:12" ht="15" customHeight="1">
      <c r="K1202"/>
      <c r="L1202"/>
    </row>
    <row r="1203" spans="11:12" ht="15" customHeight="1">
      <c r="K1203"/>
      <c r="L1203"/>
    </row>
    <row r="1204" spans="11:12" ht="15" customHeight="1">
      <c r="K1204"/>
      <c r="L1204"/>
    </row>
    <row r="1205" spans="11:12" ht="15" customHeight="1">
      <c r="K1205"/>
      <c r="L1205"/>
    </row>
    <row r="1206" spans="11:12" ht="15" customHeight="1">
      <c r="K1206"/>
      <c r="L1206"/>
    </row>
    <row r="1207" spans="11:12" ht="15" customHeight="1">
      <c r="K1207"/>
      <c r="L1207"/>
    </row>
    <row r="1208" spans="11:12" ht="15" customHeight="1">
      <c r="K1208"/>
      <c r="L1208"/>
    </row>
    <row r="1209" spans="11:12" ht="15" customHeight="1">
      <c r="K1209"/>
      <c r="L1209"/>
    </row>
    <row r="1210" spans="11:12" ht="15" customHeight="1">
      <c r="K1210"/>
      <c r="L1210"/>
    </row>
    <row r="1211" spans="11:12" ht="15" customHeight="1">
      <c r="K1211"/>
      <c r="L1211"/>
    </row>
    <row r="1212" spans="11:12" ht="15" customHeight="1">
      <c r="K1212"/>
      <c r="L1212"/>
    </row>
    <row r="1213" spans="11:12" ht="15" customHeight="1">
      <c r="K1213"/>
      <c r="L1213"/>
    </row>
    <row r="1214" spans="11:12" ht="15" customHeight="1">
      <c r="K1214"/>
      <c r="L1214"/>
    </row>
    <row r="1215" spans="11:12" ht="15" customHeight="1">
      <c r="K1215"/>
      <c r="L1215"/>
    </row>
    <row r="1216" spans="11:12" ht="15" customHeight="1">
      <c r="K1216"/>
      <c r="L1216"/>
    </row>
    <row r="1217" spans="11:12" ht="15" customHeight="1">
      <c r="K1217"/>
      <c r="L1217"/>
    </row>
    <row r="1218" spans="11:12" ht="15" customHeight="1">
      <c r="K1218"/>
      <c r="L1218"/>
    </row>
    <row r="1219" spans="11:12" ht="15" customHeight="1">
      <c r="K1219"/>
      <c r="L1219"/>
    </row>
    <row r="1220" spans="11:12" ht="15" customHeight="1">
      <c r="K1220"/>
      <c r="L1220"/>
    </row>
    <row r="1221" spans="11:12" ht="15" customHeight="1">
      <c r="K1221"/>
      <c r="L1221"/>
    </row>
    <row r="1222" spans="11:12" ht="15" customHeight="1">
      <c r="K1222"/>
      <c r="L1222"/>
    </row>
    <row r="1223" spans="11:12" ht="15" customHeight="1">
      <c r="K1223"/>
      <c r="L1223"/>
    </row>
    <row r="1224" spans="11:12" ht="15" customHeight="1">
      <c r="K1224"/>
      <c r="L1224"/>
    </row>
    <row r="1225" spans="11:12" ht="15" customHeight="1">
      <c r="K1225"/>
      <c r="L1225"/>
    </row>
    <row r="1226" spans="11:12" ht="15" customHeight="1">
      <c r="K1226"/>
      <c r="L1226"/>
    </row>
    <row r="1227" spans="11:12" ht="15" customHeight="1">
      <c r="K1227"/>
      <c r="L1227"/>
    </row>
    <row r="1228" spans="11:12" ht="15" customHeight="1">
      <c r="K1228"/>
      <c r="L1228"/>
    </row>
    <row r="1229" spans="11:12" ht="15" customHeight="1">
      <c r="K1229"/>
      <c r="L1229"/>
    </row>
    <row r="1230" spans="11:12" ht="15" customHeight="1">
      <c r="K1230"/>
      <c r="L1230"/>
    </row>
    <row r="1231" spans="11:12" ht="15" customHeight="1">
      <c r="K1231"/>
      <c r="L1231"/>
    </row>
    <row r="1232" spans="11:12" ht="15" customHeight="1">
      <c r="K1232"/>
      <c r="L1232"/>
    </row>
    <row r="1233" spans="11:12" ht="15" customHeight="1">
      <c r="K1233"/>
      <c r="L1233"/>
    </row>
    <row r="1234" spans="11:12" ht="15" customHeight="1">
      <c r="K1234"/>
      <c r="L1234"/>
    </row>
    <row r="1235" spans="11:12" ht="15" customHeight="1">
      <c r="K1235"/>
      <c r="L1235"/>
    </row>
    <row r="1236" spans="11:12" ht="15" customHeight="1">
      <c r="K1236"/>
      <c r="L1236"/>
    </row>
    <row r="1237" spans="11:12" ht="15" customHeight="1">
      <c r="K1237"/>
      <c r="L1237"/>
    </row>
    <row r="1238" spans="11:12" ht="15" customHeight="1">
      <c r="K1238"/>
      <c r="L1238"/>
    </row>
    <row r="1239" spans="11:12" ht="15" customHeight="1">
      <c r="K1239"/>
      <c r="L1239"/>
    </row>
    <row r="1240" spans="11:12" ht="15" customHeight="1">
      <c r="K1240"/>
      <c r="L1240"/>
    </row>
    <row r="1241" spans="11:12" ht="15" customHeight="1">
      <c r="K1241"/>
      <c r="L1241"/>
    </row>
    <row r="1242" spans="11:12" ht="15" customHeight="1">
      <c r="K1242"/>
      <c r="L1242"/>
    </row>
    <row r="1243" spans="11:12" ht="15" customHeight="1">
      <c r="K1243"/>
      <c r="L1243"/>
    </row>
    <row r="1244" spans="11:12" ht="15" customHeight="1">
      <c r="K1244"/>
      <c r="L1244"/>
    </row>
    <row r="1245" spans="11:12" ht="15" customHeight="1">
      <c r="K1245"/>
      <c r="L1245"/>
    </row>
    <row r="1246" spans="11:12" ht="15" customHeight="1">
      <c r="K1246"/>
      <c r="L1246"/>
    </row>
    <row r="1247" spans="11:12" ht="15" customHeight="1">
      <c r="K1247"/>
      <c r="L1247"/>
    </row>
    <row r="1248" spans="11:12" ht="15" customHeight="1">
      <c r="K1248"/>
      <c r="L1248"/>
    </row>
    <row r="1249" spans="11:12" ht="15" customHeight="1">
      <c r="K1249"/>
      <c r="L1249"/>
    </row>
    <row r="1250" spans="11:12" ht="15" customHeight="1">
      <c r="K1250"/>
      <c r="L1250"/>
    </row>
    <row r="1251" spans="11:12" ht="15" customHeight="1">
      <c r="K1251"/>
      <c r="L1251"/>
    </row>
    <row r="1252" spans="11:12" ht="15" customHeight="1">
      <c r="K1252"/>
      <c r="L1252"/>
    </row>
    <row r="1253" spans="11:12" ht="15" customHeight="1">
      <c r="K1253"/>
      <c r="L1253"/>
    </row>
    <row r="1254" spans="11:12" ht="15" customHeight="1">
      <c r="K1254"/>
      <c r="L1254"/>
    </row>
    <row r="1255" spans="11:12" ht="15" customHeight="1">
      <c r="K1255"/>
      <c r="L1255"/>
    </row>
    <row r="1256" spans="11:12" ht="15" customHeight="1">
      <c r="K1256"/>
      <c r="L1256"/>
    </row>
    <row r="1257" spans="11:12" ht="15" customHeight="1">
      <c r="K1257"/>
      <c r="L1257"/>
    </row>
    <row r="1258" spans="11:12" ht="15" customHeight="1">
      <c r="K1258"/>
      <c r="L1258"/>
    </row>
    <row r="1259" spans="11:12" ht="15" customHeight="1">
      <c r="K1259"/>
      <c r="L1259"/>
    </row>
    <row r="1260" spans="11:12" ht="15" customHeight="1">
      <c r="K1260"/>
      <c r="L1260"/>
    </row>
    <row r="1261" spans="11:12" ht="15" customHeight="1">
      <c r="K1261"/>
      <c r="L1261"/>
    </row>
    <row r="1262" spans="11:12" ht="15" customHeight="1">
      <c r="K1262"/>
      <c r="L1262"/>
    </row>
    <row r="1263" spans="11:12" ht="15" customHeight="1">
      <c r="K1263"/>
      <c r="L1263"/>
    </row>
    <row r="1264" spans="11:12" ht="15" customHeight="1">
      <c r="K1264"/>
      <c r="L1264"/>
    </row>
    <row r="1265" spans="11:12" ht="15" customHeight="1">
      <c r="K1265"/>
      <c r="L1265"/>
    </row>
    <row r="1266" spans="11:12" ht="15" customHeight="1">
      <c r="K1266"/>
      <c r="L1266"/>
    </row>
    <row r="1267" spans="11:12" ht="15" customHeight="1">
      <c r="K1267"/>
      <c r="L1267"/>
    </row>
    <row r="1268" spans="11:12" ht="15" customHeight="1">
      <c r="K1268"/>
      <c r="L1268"/>
    </row>
    <row r="1269" spans="11:12" ht="15" customHeight="1">
      <c r="K1269"/>
      <c r="L1269"/>
    </row>
    <row r="1270" spans="11:12" ht="15" customHeight="1">
      <c r="K1270"/>
      <c r="L1270"/>
    </row>
    <row r="1271" spans="11:12" ht="15" customHeight="1">
      <c r="K1271"/>
      <c r="L1271"/>
    </row>
    <row r="1272" spans="11:12" ht="15" customHeight="1">
      <c r="K1272"/>
      <c r="L1272"/>
    </row>
    <row r="1273" spans="11:12" ht="15" customHeight="1">
      <c r="K1273"/>
      <c r="L1273"/>
    </row>
    <row r="1274" spans="11:12" ht="15" customHeight="1">
      <c r="K1274"/>
      <c r="L1274"/>
    </row>
    <row r="1275" spans="11:12" ht="15" customHeight="1">
      <c r="K1275"/>
      <c r="L1275"/>
    </row>
    <row r="1276" spans="11:12" ht="15" customHeight="1">
      <c r="K1276"/>
      <c r="L1276"/>
    </row>
    <row r="1277" spans="11:12" ht="15" customHeight="1">
      <c r="K1277"/>
      <c r="L1277"/>
    </row>
    <row r="1278" spans="11:12" ht="15" customHeight="1">
      <c r="K1278"/>
      <c r="L1278"/>
    </row>
    <row r="1279" spans="11:12" ht="15" customHeight="1">
      <c r="K1279"/>
      <c r="L1279"/>
    </row>
    <row r="1280" spans="11:12" ht="15" customHeight="1">
      <c r="K1280"/>
      <c r="L1280"/>
    </row>
    <row r="1281" spans="11:12" ht="15" customHeight="1">
      <c r="K1281"/>
      <c r="L1281"/>
    </row>
    <row r="1282" spans="11:12" ht="15" customHeight="1">
      <c r="K1282"/>
      <c r="L1282"/>
    </row>
    <row r="1283" spans="11:12" ht="15" customHeight="1">
      <c r="K1283"/>
      <c r="L1283"/>
    </row>
    <row r="1284" spans="11:12" ht="15" customHeight="1">
      <c r="K1284"/>
      <c r="L1284"/>
    </row>
    <row r="1285" spans="11:12" ht="15" customHeight="1">
      <c r="K1285"/>
      <c r="L1285"/>
    </row>
    <row r="1286" spans="11:12" ht="15" customHeight="1">
      <c r="K1286"/>
      <c r="L1286"/>
    </row>
    <row r="1287" spans="11:12" ht="15" customHeight="1">
      <c r="K1287"/>
      <c r="L1287"/>
    </row>
    <row r="1288" spans="11:12" ht="15" customHeight="1">
      <c r="K1288"/>
      <c r="L1288"/>
    </row>
    <row r="1289" spans="11:12" ht="15" customHeight="1">
      <c r="K1289"/>
      <c r="L1289"/>
    </row>
    <row r="1290" spans="11:12" ht="15" customHeight="1">
      <c r="K1290"/>
      <c r="L1290"/>
    </row>
    <row r="1291" spans="11:12" ht="15" customHeight="1">
      <c r="K1291"/>
      <c r="L1291"/>
    </row>
    <row r="1292" spans="11:12" ht="15" customHeight="1">
      <c r="K1292"/>
      <c r="L1292"/>
    </row>
    <row r="1293" spans="11:12" ht="15" customHeight="1">
      <c r="K1293"/>
      <c r="L1293"/>
    </row>
    <row r="1294" spans="11:12" ht="15" customHeight="1">
      <c r="K1294"/>
      <c r="L1294"/>
    </row>
    <row r="1295" spans="11:12" ht="15" customHeight="1">
      <c r="K1295"/>
      <c r="L1295"/>
    </row>
    <row r="1296" spans="11:12" ht="15" customHeight="1">
      <c r="K1296"/>
      <c r="L1296"/>
    </row>
    <row r="1297" spans="11:12" ht="15" customHeight="1">
      <c r="K1297"/>
      <c r="L1297"/>
    </row>
    <row r="1298" spans="11:12" ht="15" customHeight="1">
      <c r="K1298"/>
      <c r="L1298"/>
    </row>
    <row r="1299" spans="11:12" ht="15" customHeight="1">
      <c r="K1299"/>
      <c r="L1299"/>
    </row>
    <row r="1300" spans="11:12" ht="15" customHeight="1">
      <c r="K1300"/>
      <c r="L1300"/>
    </row>
    <row r="1301" spans="11:12" ht="15" customHeight="1">
      <c r="K1301"/>
      <c r="L1301"/>
    </row>
    <row r="1302" spans="11:12" ht="15" customHeight="1">
      <c r="K1302"/>
      <c r="L1302"/>
    </row>
    <row r="1303" spans="11:12" ht="15" customHeight="1">
      <c r="K1303"/>
      <c r="L1303"/>
    </row>
    <row r="1304" spans="11:12" ht="15" customHeight="1">
      <c r="K1304"/>
      <c r="L1304"/>
    </row>
    <row r="1305" spans="11:12" ht="15" customHeight="1">
      <c r="K1305"/>
      <c r="L1305"/>
    </row>
    <row r="1306" spans="11:12" ht="15" customHeight="1">
      <c r="K1306"/>
      <c r="L1306"/>
    </row>
    <row r="1307" spans="11:12" ht="15" customHeight="1">
      <c r="K1307"/>
      <c r="L1307"/>
    </row>
    <row r="1308" spans="11:12" ht="15" customHeight="1">
      <c r="K1308"/>
      <c r="L1308"/>
    </row>
    <row r="1309" spans="11:12" ht="15" customHeight="1">
      <c r="K1309"/>
      <c r="L1309"/>
    </row>
    <row r="1310" spans="11:12" ht="15" customHeight="1">
      <c r="K1310"/>
      <c r="L1310"/>
    </row>
    <row r="1311" spans="11:12" ht="15" customHeight="1">
      <c r="K1311"/>
      <c r="L1311"/>
    </row>
    <row r="1312" spans="11:12" ht="15" customHeight="1">
      <c r="K1312"/>
      <c r="L1312"/>
    </row>
    <row r="1313" spans="11:12" ht="15" customHeight="1">
      <c r="K1313"/>
      <c r="L1313"/>
    </row>
    <row r="1314" spans="11:12" ht="15" customHeight="1">
      <c r="K1314"/>
      <c r="L1314"/>
    </row>
    <row r="1315" spans="11:12" ht="15" customHeight="1">
      <c r="K1315"/>
      <c r="L1315"/>
    </row>
    <row r="1316" spans="11:12" ht="15" customHeight="1">
      <c r="K1316"/>
      <c r="L1316"/>
    </row>
    <row r="1317" spans="11:12" ht="15" customHeight="1">
      <c r="K1317"/>
      <c r="L1317"/>
    </row>
    <row r="1318" spans="11:12" ht="15" customHeight="1">
      <c r="K1318"/>
      <c r="L1318"/>
    </row>
    <row r="1319" spans="11:12" ht="15" customHeight="1">
      <c r="K1319"/>
      <c r="L1319"/>
    </row>
    <row r="1320" spans="11:12" ht="15" customHeight="1">
      <c r="K1320"/>
      <c r="L1320"/>
    </row>
    <row r="1321" spans="11:12" ht="15" customHeight="1">
      <c r="K1321"/>
      <c r="L1321"/>
    </row>
    <row r="1322" spans="11:12" ht="15" customHeight="1">
      <c r="K1322"/>
      <c r="L1322"/>
    </row>
    <row r="1323" spans="11:12" ht="15" customHeight="1">
      <c r="K1323"/>
      <c r="L1323"/>
    </row>
    <row r="1324" spans="11:12" ht="15" customHeight="1">
      <c r="K1324"/>
      <c r="L1324"/>
    </row>
    <row r="1325" spans="11:12" ht="15" customHeight="1">
      <c r="K1325"/>
      <c r="L1325"/>
    </row>
    <row r="1326" spans="11:12" ht="15" customHeight="1">
      <c r="K1326"/>
      <c r="L1326"/>
    </row>
    <row r="1327" spans="11:12" ht="15" customHeight="1">
      <c r="K1327"/>
      <c r="L1327"/>
    </row>
    <row r="1328" spans="11:12" ht="15" customHeight="1">
      <c r="K1328"/>
      <c r="L1328"/>
    </row>
    <row r="1329" spans="11:12" ht="15" customHeight="1">
      <c r="K1329"/>
      <c r="L1329"/>
    </row>
    <row r="1330" spans="11:12" ht="15" customHeight="1">
      <c r="K1330"/>
      <c r="L1330"/>
    </row>
    <row r="1331" spans="11:12" ht="15" customHeight="1">
      <c r="K1331"/>
      <c r="L1331"/>
    </row>
    <row r="1332" spans="11:12" ht="15" customHeight="1">
      <c r="K1332"/>
      <c r="L1332"/>
    </row>
    <row r="1333" spans="11:12" ht="15" customHeight="1">
      <c r="K1333"/>
      <c r="L1333"/>
    </row>
    <row r="1334" spans="11:12" ht="15" customHeight="1">
      <c r="K1334"/>
      <c r="L1334"/>
    </row>
    <row r="1335" spans="11:12" ht="15" customHeight="1">
      <c r="K1335"/>
      <c r="L1335"/>
    </row>
    <row r="1336" spans="11:12" ht="15" customHeight="1">
      <c r="K1336"/>
      <c r="L1336"/>
    </row>
    <row r="1337" spans="11:12" ht="15" customHeight="1">
      <c r="K1337"/>
      <c r="L1337"/>
    </row>
    <row r="1338" spans="11:12" ht="15" customHeight="1">
      <c r="K1338"/>
      <c r="L1338"/>
    </row>
    <row r="1339" spans="11:12" ht="15" customHeight="1">
      <c r="K1339"/>
      <c r="L1339"/>
    </row>
    <row r="1340" spans="11:12" ht="15" customHeight="1">
      <c r="K1340"/>
      <c r="L1340"/>
    </row>
    <row r="1341" spans="11:12" ht="15" customHeight="1">
      <c r="K1341"/>
      <c r="L1341"/>
    </row>
    <row r="1342" spans="11:12" ht="15" customHeight="1">
      <c r="K1342"/>
      <c r="L1342"/>
    </row>
    <row r="1343" spans="11:12" ht="15" customHeight="1">
      <c r="K1343"/>
      <c r="L1343"/>
    </row>
    <row r="1344" spans="11:12" ht="15" customHeight="1">
      <c r="K1344"/>
      <c r="L1344"/>
    </row>
    <row r="1345" spans="11:12" ht="15" customHeight="1">
      <c r="K1345"/>
      <c r="L1345"/>
    </row>
    <row r="1346" spans="11:12" ht="15" customHeight="1">
      <c r="K1346"/>
      <c r="L1346"/>
    </row>
    <row r="1347" spans="11:12" ht="15" customHeight="1">
      <c r="K1347"/>
      <c r="L1347"/>
    </row>
    <row r="1348" spans="11:12" ht="15" customHeight="1">
      <c r="K1348"/>
      <c r="L1348"/>
    </row>
    <row r="1349" spans="11:12" ht="15" customHeight="1">
      <c r="K1349"/>
      <c r="L1349"/>
    </row>
    <row r="1350" spans="11:12" ht="15" customHeight="1">
      <c r="K1350"/>
      <c r="L1350"/>
    </row>
    <row r="1351" spans="11:12" ht="15" customHeight="1">
      <c r="K1351"/>
      <c r="L1351"/>
    </row>
    <row r="1352" spans="11:12" ht="15" customHeight="1">
      <c r="K1352"/>
      <c r="L1352"/>
    </row>
    <row r="1353" spans="11:12" ht="15" customHeight="1">
      <c r="K1353"/>
      <c r="L1353"/>
    </row>
    <row r="1354" spans="11:12" ht="15" customHeight="1">
      <c r="K1354"/>
      <c r="L1354"/>
    </row>
    <row r="1355" spans="11:12" ht="15" customHeight="1">
      <c r="K1355"/>
      <c r="L1355"/>
    </row>
    <row r="1356" spans="11:12" ht="15" customHeight="1">
      <c r="K1356"/>
      <c r="L1356"/>
    </row>
    <row r="1357" spans="11:12" ht="15" customHeight="1">
      <c r="K1357"/>
      <c r="L1357"/>
    </row>
    <row r="1358" spans="11:12" ht="15" customHeight="1">
      <c r="K1358"/>
      <c r="L1358"/>
    </row>
    <row r="1359" spans="11:12" ht="15" customHeight="1">
      <c r="K1359"/>
      <c r="L1359"/>
    </row>
    <row r="1360" spans="11:12" ht="15" customHeight="1">
      <c r="K1360"/>
      <c r="L1360"/>
    </row>
    <row r="1361" spans="11:12" ht="15" customHeight="1">
      <c r="K1361"/>
      <c r="L1361"/>
    </row>
    <row r="1362" spans="11:12" ht="15" customHeight="1">
      <c r="K1362"/>
      <c r="L1362"/>
    </row>
    <row r="1363" spans="11:12" ht="15" customHeight="1">
      <c r="K1363"/>
      <c r="L1363"/>
    </row>
    <row r="1364" spans="11:12" ht="15" customHeight="1">
      <c r="K1364"/>
      <c r="L1364"/>
    </row>
    <row r="1365" spans="11:12" ht="15" customHeight="1">
      <c r="K1365"/>
      <c r="L1365"/>
    </row>
    <row r="1366" spans="11:12" ht="15" customHeight="1">
      <c r="K1366"/>
      <c r="L1366"/>
    </row>
    <row r="1367" spans="11:12" ht="15" customHeight="1">
      <c r="K1367"/>
      <c r="L1367"/>
    </row>
    <row r="1368" spans="11:12" ht="15" customHeight="1">
      <c r="K1368"/>
      <c r="L1368"/>
    </row>
    <row r="1369" spans="11:12" ht="15" customHeight="1">
      <c r="K1369"/>
      <c r="L1369"/>
    </row>
    <row r="1370" spans="11:12" ht="15" customHeight="1">
      <c r="K1370"/>
      <c r="L1370"/>
    </row>
    <row r="1371" spans="11:12" ht="15" customHeight="1">
      <c r="K1371"/>
      <c r="L1371"/>
    </row>
    <row r="1372" spans="11:12" ht="15" customHeight="1">
      <c r="K1372"/>
      <c r="L1372"/>
    </row>
    <row r="1373" spans="11:12" ht="15" customHeight="1">
      <c r="K1373"/>
      <c r="L1373"/>
    </row>
    <row r="1374" spans="11:12" ht="15" customHeight="1">
      <c r="K1374"/>
      <c r="L1374"/>
    </row>
    <row r="1375" spans="11:12" ht="15" customHeight="1">
      <c r="K1375"/>
      <c r="L1375"/>
    </row>
    <row r="1376" spans="11:12" ht="15" customHeight="1">
      <c r="K1376"/>
      <c r="L1376"/>
    </row>
    <row r="1377" spans="11:12" ht="15" customHeight="1">
      <c r="K1377"/>
      <c r="L1377"/>
    </row>
    <row r="1378" spans="11:12" ht="15" customHeight="1">
      <c r="K1378"/>
      <c r="L1378"/>
    </row>
    <row r="1379" spans="11:12" ht="15" customHeight="1">
      <c r="K1379"/>
      <c r="L1379"/>
    </row>
    <row r="1380" spans="11:12" ht="15" customHeight="1">
      <c r="K1380"/>
      <c r="L1380"/>
    </row>
    <row r="1381" spans="11:12" ht="15" customHeight="1">
      <c r="K1381"/>
      <c r="L1381"/>
    </row>
    <row r="1382" spans="11:12" ht="15" customHeight="1">
      <c r="K1382"/>
      <c r="L1382"/>
    </row>
    <row r="1383" spans="11:12" ht="15" customHeight="1">
      <c r="K1383"/>
      <c r="L1383"/>
    </row>
    <row r="1384" spans="11:12" ht="15" customHeight="1">
      <c r="K1384"/>
      <c r="L1384"/>
    </row>
    <row r="1385" spans="11:12" ht="15" customHeight="1">
      <c r="K1385"/>
      <c r="L1385"/>
    </row>
    <row r="1386" spans="11:12" ht="15" customHeight="1">
      <c r="K1386"/>
      <c r="L1386"/>
    </row>
    <row r="1387" spans="11:12" ht="15" customHeight="1">
      <c r="K1387"/>
      <c r="L1387"/>
    </row>
    <row r="1388" spans="11:12" ht="15" customHeight="1">
      <c r="K1388"/>
      <c r="L1388"/>
    </row>
    <row r="1389" spans="11:12" ht="15" customHeight="1">
      <c r="K1389"/>
      <c r="L1389"/>
    </row>
    <row r="1390" spans="11:12" ht="15" customHeight="1">
      <c r="K1390"/>
      <c r="L1390"/>
    </row>
    <row r="1391" spans="11:12" ht="15" customHeight="1">
      <c r="K1391"/>
      <c r="L1391"/>
    </row>
    <row r="1392" spans="11:12" ht="15" customHeight="1">
      <c r="K1392"/>
      <c r="L1392"/>
    </row>
    <row r="1393" spans="11:12" ht="15" customHeight="1">
      <c r="K1393"/>
      <c r="L1393"/>
    </row>
    <row r="1394" spans="11:12" ht="15" customHeight="1">
      <c r="K1394"/>
      <c r="L1394"/>
    </row>
    <row r="1395" spans="11:12" ht="15" customHeight="1">
      <c r="K1395"/>
      <c r="L1395"/>
    </row>
    <row r="1396" spans="11:12" ht="15" customHeight="1">
      <c r="K1396"/>
      <c r="L1396"/>
    </row>
    <row r="1397" spans="11:12" ht="15" customHeight="1">
      <c r="K1397"/>
      <c r="L1397"/>
    </row>
    <row r="1398" spans="11:12" ht="15" customHeight="1">
      <c r="K1398"/>
      <c r="L1398"/>
    </row>
    <row r="1399" spans="11:12" ht="15" customHeight="1">
      <c r="K1399"/>
      <c r="L1399"/>
    </row>
    <row r="1400" spans="11:12" ht="15" customHeight="1">
      <c r="K1400"/>
      <c r="L1400"/>
    </row>
    <row r="1401" spans="11:12" ht="15" customHeight="1">
      <c r="K1401"/>
      <c r="L1401"/>
    </row>
    <row r="1402" spans="11:12" ht="15" customHeight="1">
      <c r="K1402"/>
      <c r="L1402"/>
    </row>
    <row r="1403" spans="11:12" ht="15" customHeight="1">
      <c r="K1403"/>
      <c r="L1403"/>
    </row>
    <row r="1404" spans="11:12" ht="15" customHeight="1">
      <c r="K1404"/>
      <c r="L1404"/>
    </row>
    <row r="1405" spans="11:12" ht="15" customHeight="1">
      <c r="K1405"/>
      <c r="L1405"/>
    </row>
    <row r="1406" spans="11:12" ht="15" customHeight="1">
      <c r="K1406"/>
      <c r="L1406"/>
    </row>
    <row r="1407" spans="11:12" ht="15" customHeight="1">
      <c r="K1407"/>
      <c r="L1407"/>
    </row>
    <row r="1408" spans="11:12" ht="15" customHeight="1">
      <c r="K1408"/>
      <c r="L1408"/>
    </row>
    <row r="1409" spans="11:12" ht="15" customHeight="1">
      <c r="K1409"/>
      <c r="L1409"/>
    </row>
    <row r="1410" spans="11:12" ht="15" customHeight="1">
      <c r="K1410"/>
      <c r="L1410"/>
    </row>
    <row r="1411" spans="11:12" ht="15" customHeight="1">
      <c r="K1411"/>
      <c r="L1411"/>
    </row>
    <row r="1412" spans="11:12" ht="15" customHeight="1">
      <c r="K1412"/>
      <c r="L1412"/>
    </row>
    <row r="1413" spans="11:12" ht="15" customHeight="1">
      <c r="K1413"/>
      <c r="L1413"/>
    </row>
    <row r="1414" spans="11:12" ht="15" customHeight="1">
      <c r="K1414"/>
      <c r="L1414"/>
    </row>
    <row r="1415" spans="11:12" ht="15" customHeight="1">
      <c r="K1415"/>
      <c r="L1415"/>
    </row>
    <row r="1416" spans="11:12" ht="15" customHeight="1">
      <c r="K1416"/>
      <c r="L1416"/>
    </row>
    <row r="1417" spans="11:12" ht="15" customHeight="1">
      <c r="K1417"/>
      <c r="L1417"/>
    </row>
    <row r="1418" spans="11:12" ht="15" customHeight="1">
      <c r="K1418"/>
      <c r="L1418"/>
    </row>
    <row r="1419" spans="11:12" ht="15" customHeight="1">
      <c r="K1419"/>
      <c r="L1419"/>
    </row>
    <row r="1420" spans="11:12" ht="15" customHeight="1">
      <c r="K1420"/>
      <c r="L1420"/>
    </row>
    <row r="1421" spans="11:12" ht="15" customHeight="1">
      <c r="K1421"/>
      <c r="L1421"/>
    </row>
    <row r="1422" spans="11:12" ht="15" customHeight="1">
      <c r="K1422"/>
      <c r="L1422"/>
    </row>
    <row r="1423" spans="11:12" ht="15" customHeight="1">
      <c r="K1423"/>
      <c r="L1423"/>
    </row>
    <row r="1424" spans="11:12" ht="15" customHeight="1">
      <c r="K1424"/>
      <c r="L1424"/>
    </row>
    <row r="1425" spans="11:12" ht="15" customHeight="1">
      <c r="K1425"/>
      <c r="L1425"/>
    </row>
    <row r="1426" spans="11:12" ht="15" customHeight="1">
      <c r="K1426"/>
      <c r="L1426"/>
    </row>
    <row r="1427" spans="11:12" ht="15" customHeight="1">
      <c r="K1427"/>
      <c r="L1427"/>
    </row>
    <row r="1428" spans="11:12" ht="15" customHeight="1">
      <c r="K1428"/>
      <c r="L1428"/>
    </row>
    <row r="1429" spans="11:12" ht="15" customHeight="1">
      <c r="K1429"/>
      <c r="L1429"/>
    </row>
    <row r="1430" spans="11:12" ht="15" customHeight="1">
      <c r="K1430"/>
      <c r="L1430"/>
    </row>
    <row r="1431" spans="11:12" ht="15" customHeight="1">
      <c r="K1431"/>
      <c r="L1431"/>
    </row>
    <row r="1432" spans="11:12" ht="15" customHeight="1">
      <c r="K1432"/>
      <c r="L1432"/>
    </row>
    <row r="1433" spans="11:12" ht="15" customHeight="1">
      <c r="K1433"/>
      <c r="L1433"/>
    </row>
    <row r="1434" spans="11:12" ht="15" customHeight="1">
      <c r="K1434"/>
      <c r="L1434"/>
    </row>
    <row r="1435" spans="11:12" ht="15" customHeight="1">
      <c r="K1435"/>
      <c r="L1435"/>
    </row>
    <row r="1436" spans="11:12" ht="15" customHeight="1">
      <c r="K1436"/>
      <c r="L1436"/>
    </row>
    <row r="1437" spans="11:12" ht="15" customHeight="1">
      <c r="K1437"/>
      <c r="L1437"/>
    </row>
    <row r="1438" spans="11:12" ht="15" customHeight="1">
      <c r="K1438"/>
      <c r="L1438"/>
    </row>
    <row r="1439" spans="11:12" ht="15" customHeight="1">
      <c r="K1439"/>
      <c r="L1439"/>
    </row>
    <row r="1440" spans="11:12" ht="15" customHeight="1">
      <c r="K1440"/>
      <c r="L1440"/>
    </row>
    <row r="1441" spans="11:12" ht="15" customHeight="1">
      <c r="K1441"/>
      <c r="L1441"/>
    </row>
    <row r="1442" spans="11:12" ht="15" customHeight="1">
      <c r="K1442"/>
      <c r="L1442"/>
    </row>
    <row r="1443" spans="11:12" ht="15" customHeight="1">
      <c r="K1443"/>
      <c r="L1443"/>
    </row>
    <row r="1444" spans="11:12" ht="15" customHeight="1">
      <c r="K1444"/>
      <c r="L1444"/>
    </row>
    <row r="1445" spans="11:12" ht="15" customHeight="1">
      <c r="K1445"/>
      <c r="L1445"/>
    </row>
    <row r="1446" spans="11:12" ht="15" customHeight="1">
      <c r="K1446"/>
      <c r="L1446"/>
    </row>
    <row r="1447" spans="11:12" ht="15" customHeight="1">
      <c r="K1447"/>
      <c r="L1447"/>
    </row>
    <row r="1448" spans="11:12" ht="15" customHeight="1">
      <c r="K1448"/>
      <c r="L1448"/>
    </row>
    <row r="1449" spans="11:12" ht="15" customHeight="1">
      <c r="K1449"/>
      <c r="L1449"/>
    </row>
    <row r="1450" spans="11:12" ht="15" customHeight="1">
      <c r="K1450"/>
      <c r="L1450"/>
    </row>
    <row r="1451" spans="11:12" ht="15" customHeight="1">
      <c r="K1451"/>
      <c r="L1451"/>
    </row>
    <row r="1452" spans="11:12" ht="15" customHeight="1">
      <c r="K1452"/>
      <c r="L1452"/>
    </row>
    <row r="1453" spans="11:12" ht="15" customHeight="1">
      <c r="K1453"/>
      <c r="L1453"/>
    </row>
    <row r="1454" spans="11:12" ht="15" customHeight="1">
      <c r="K1454"/>
      <c r="L1454"/>
    </row>
    <row r="1455" spans="11:12" ht="15" customHeight="1">
      <c r="K1455"/>
      <c r="L1455"/>
    </row>
    <row r="1456" spans="11:12" ht="15" customHeight="1">
      <c r="K1456"/>
      <c r="L1456"/>
    </row>
    <row r="1457" spans="11:12" ht="15" customHeight="1">
      <c r="K1457"/>
      <c r="L1457"/>
    </row>
    <row r="1458" spans="11:12" ht="15" customHeight="1">
      <c r="K1458"/>
      <c r="L1458"/>
    </row>
    <row r="1459" spans="11:12" ht="15" customHeight="1">
      <c r="K1459"/>
      <c r="L1459"/>
    </row>
    <row r="1460" spans="11:12" ht="15" customHeight="1">
      <c r="K1460"/>
      <c r="L1460"/>
    </row>
    <row r="1461" spans="11:12" ht="15" customHeight="1">
      <c r="K1461"/>
      <c r="L1461"/>
    </row>
    <row r="1462" spans="11:12" ht="15" customHeight="1">
      <c r="K1462"/>
      <c r="L1462"/>
    </row>
    <row r="1463" spans="11:12" ht="15" customHeight="1">
      <c r="K1463"/>
      <c r="L1463"/>
    </row>
    <row r="1464" spans="11:12" ht="15" customHeight="1">
      <c r="K1464"/>
      <c r="L1464"/>
    </row>
    <row r="1465" spans="11:12" ht="15" customHeight="1">
      <c r="K1465"/>
      <c r="L1465"/>
    </row>
    <row r="1466" spans="11:12" ht="15" customHeight="1">
      <c r="K1466"/>
      <c r="L1466"/>
    </row>
    <row r="1467" spans="11:12" ht="15" customHeight="1">
      <c r="K1467"/>
      <c r="L1467"/>
    </row>
    <row r="1468" spans="11:12" ht="15" customHeight="1">
      <c r="K1468"/>
      <c r="L1468"/>
    </row>
    <row r="1469" spans="11:12" ht="15" customHeight="1">
      <c r="K1469"/>
      <c r="L1469"/>
    </row>
    <row r="1470" spans="11:12" ht="15" customHeight="1">
      <c r="K1470"/>
      <c r="L1470"/>
    </row>
    <row r="1471" spans="11:12" ht="15" customHeight="1">
      <c r="K1471"/>
      <c r="L1471"/>
    </row>
    <row r="1472" spans="11:12" ht="15" customHeight="1">
      <c r="K1472"/>
      <c r="L1472"/>
    </row>
    <row r="1473" spans="11:12" ht="15" customHeight="1">
      <c r="K1473"/>
      <c r="L1473"/>
    </row>
    <row r="1474" spans="11:12" ht="15" customHeight="1">
      <c r="K1474"/>
      <c r="L1474"/>
    </row>
    <row r="1475" spans="11:12" ht="15" customHeight="1">
      <c r="K1475"/>
      <c r="L1475"/>
    </row>
    <row r="1476" spans="11:12" ht="15" customHeight="1">
      <c r="K1476"/>
      <c r="L1476"/>
    </row>
    <row r="1477" spans="11:12" ht="15" customHeight="1">
      <c r="K1477"/>
      <c r="L1477"/>
    </row>
    <row r="1478" spans="11:12" ht="15" customHeight="1">
      <c r="K1478"/>
      <c r="L1478"/>
    </row>
    <row r="1479" spans="11:12" ht="15" customHeight="1">
      <c r="K1479"/>
      <c r="L1479"/>
    </row>
    <row r="1480" spans="11:12" ht="15" customHeight="1">
      <c r="K1480"/>
      <c r="L1480"/>
    </row>
    <row r="1481" spans="11:12" ht="15" customHeight="1">
      <c r="K1481"/>
      <c r="L1481"/>
    </row>
    <row r="1482" spans="11:12" ht="15" customHeight="1">
      <c r="K1482"/>
      <c r="L1482"/>
    </row>
    <row r="1483" spans="11:12" ht="15" customHeight="1">
      <c r="K1483"/>
      <c r="L1483"/>
    </row>
    <row r="1484" spans="11:12" ht="15" customHeight="1">
      <c r="K1484"/>
      <c r="L1484"/>
    </row>
    <row r="1485" spans="11:12" ht="15" customHeight="1">
      <c r="K1485"/>
      <c r="L1485"/>
    </row>
    <row r="1486" spans="11:12" ht="15" customHeight="1">
      <c r="K1486"/>
      <c r="L1486"/>
    </row>
    <row r="1487" spans="11:12" ht="15" customHeight="1">
      <c r="K1487"/>
      <c r="L1487"/>
    </row>
    <row r="1488" spans="11:12" ht="15" customHeight="1">
      <c r="K1488"/>
      <c r="L1488"/>
    </row>
    <row r="1489" spans="11:12" ht="15" customHeight="1">
      <c r="K1489"/>
      <c r="L1489"/>
    </row>
    <row r="1490" spans="11:12" ht="15" customHeight="1">
      <c r="K1490"/>
      <c r="L1490"/>
    </row>
    <row r="1491" spans="11:12" ht="15" customHeight="1">
      <c r="K1491"/>
      <c r="L1491"/>
    </row>
    <row r="1492" spans="11:12" ht="15" customHeight="1">
      <c r="K1492"/>
      <c r="L1492"/>
    </row>
    <row r="1493" spans="11:12" ht="15" customHeight="1">
      <c r="K1493"/>
      <c r="L1493"/>
    </row>
    <row r="1494" spans="11:12" ht="15" customHeight="1">
      <c r="K1494"/>
      <c r="L1494"/>
    </row>
    <row r="1495" spans="11:12" ht="15" customHeight="1">
      <c r="K1495"/>
      <c r="L1495"/>
    </row>
    <row r="1496" spans="11:12" ht="15" customHeight="1">
      <c r="K1496"/>
      <c r="L1496"/>
    </row>
    <row r="1497" spans="11:12" ht="15" customHeight="1">
      <c r="K1497"/>
      <c r="L1497"/>
    </row>
    <row r="1498" spans="11:12" ht="15" customHeight="1">
      <c r="K1498"/>
      <c r="L1498"/>
    </row>
    <row r="1499" spans="11:12" ht="15" customHeight="1">
      <c r="K1499"/>
      <c r="L1499"/>
    </row>
    <row r="1500" spans="11:12" ht="15" customHeight="1">
      <c r="K1500"/>
      <c r="L1500"/>
    </row>
    <row r="1501" spans="11:12" ht="15" customHeight="1">
      <c r="K1501"/>
      <c r="L1501"/>
    </row>
    <row r="1502" spans="11:12" ht="15" customHeight="1">
      <c r="K1502"/>
      <c r="L1502"/>
    </row>
    <row r="1503" spans="11:12" ht="15" customHeight="1">
      <c r="K1503"/>
      <c r="L1503"/>
    </row>
    <row r="1504" spans="11:12" ht="15" customHeight="1">
      <c r="K1504"/>
      <c r="L1504"/>
    </row>
    <row r="1505" spans="11:12" ht="15" customHeight="1">
      <c r="K1505"/>
      <c r="L1505"/>
    </row>
    <row r="1506" spans="11:12" ht="15" customHeight="1">
      <c r="K1506"/>
      <c r="L1506"/>
    </row>
    <row r="1507" spans="11:12" ht="15" customHeight="1">
      <c r="K1507"/>
      <c r="L1507"/>
    </row>
    <row r="1508" spans="11:12" ht="15" customHeight="1">
      <c r="K1508"/>
      <c r="L1508"/>
    </row>
    <row r="1509" spans="11:12" ht="15" customHeight="1">
      <c r="K1509"/>
      <c r="L1509"/>
    </row>
    <row r="1510" spans="11:12" ht="15" customHeight="1">
      <c r="K1510"/>
      <c r="L1510"/>
    </row>
    <row r="1511" spans="11:12" ht="15" customHeight="1">
      <c r="K1511"/>
      <c r="L1511"/>
    </row>
    <row r="1512" spans="11:12" ht="15" customHeight="1">
      <c r="K1512"/>
      <c r="L1512"/>
    </row>
    <row r="1513" spans="11:12" ht="15" customHeight="1">
      <c r="K1513"/>
      <c r="L1513"/>
    </row>
    <row r="1514" spans="11:12" ht="15" customHeight="1">
      <c r="K1514"/>
      <c r="L1514"/>
    </row>
    <row r="1515" spans="11:12" ht="15" customHeight="1">
      <c r="K1515"/>
      <c r="L1515"/>
    </row>
    <row r="1516" spans="11:12" ht="15" customHeight="1">
      <c r="K1516"/>
      <c r="L1516"/>
    </row>
    <row r="1517" spans="11:12" ht="15" customHeight="1">
      <c r="K1517"/>
      <c r="L1517"/>
    </row>
    <row r="1518" spans="11:12" ht="15" customHeight="1">
      <c r="K1518"/>
      <c r="L1518"/>
    </row>
    <row r="1519" spans="11:12" ht="15" customHeight="1">
      <c r="K1519"/>
      <c r="L1519"/>
    </row>
    <row r="1520" spans="11:12" ht="15" customHeight="1">
      <c r="K1520"/>
      <c r="L1520"/>
    </row>
    <row r="1521" spans="11:12" ht="15" customHeight="1">
      <c r="K1521"/>
      <c r="L1521"/>
    </row>
    <row r="1522" spans="11:12" ht="15" customHeight="1">
      <c r="K1522"/>
      <c r="L1522"/>
    </row>
    <row r="1523" spans="11:12" ht="15" customHeight="1">
      <c r="K1523"/>
      <c r="L1523"/>
    </row>
    <row r="1524" spans="11:12" ht="15" customHeight="1">
      <c r="K1524"/>
      <c r="L1524"/>
    </row>
    <row r="1525" spans="11:12" ht="15" customHeight="1">
      <c r="K1525"/>
      <c r="L1525"/>
    </row>
    <row r="1526" spans="11:12" ht="15" customHeight="1">
      <c r="K1526"/>
      <c r="L1526"/>
    </row>
    <row r="1527" spans="11:12" ht="15" customHeight="1">
      <c r="K1527"/>
      <c r="L1527"/>
    </row>
    <row r="1528" spans="11:12" ht="15" customHeight="1">
      <c r="K1528"/>
      <c r="L1528"/>
    </row>
    <row r="1529" spans="11:12" ht="15" customHeight="1">
      <c r="K1529"/>
      <c r="L1529"/>
    </row>
    <row r="1530" spans="11:12" ht="15" customHeight="1">
      <c r="K1530"/>
      <c r="L1530"/>
    </row>
    <row r="1531" spans="11:12" ht="15" customHeight="1">
      <c r="K1531"/>
      <c r="L1531"/>
    </row>
    <row r="1532" spans="11:12" ht="15" customHeight="1">
      <c r="K1532"/>
      <c r="L1532"/>
    </row>
    <row r="1533" spans="11:12" ht="15" customHeight="1">
      <c r="K1533"/>
      <c r="L1533"/>
    </row>
    <row r="1534" spans="11:12" ht="15" customHeight="1">
      <c r="K1534"/>
      <c r="L1534"/>
    </row>
    <row r="1535" spans="11:12" ht="15" customHeight="1">
      <c r="K1535"/>
      <c r="L1535"/>
    </row>
    <row r="1536" spans="11:12" ht="15" customHeight="1">
      <c r="K1536"/>
      <c r="L1536"/>
    </row>
    <row r="1537" spans="11:12" ht="15" customHeight="1">
      <c r="K1537"/>
      <c r="L1537"/>
    </row>
    <row r="1538" spans="11:12" ht="15" customHeight="1">
      <c r="K1538"/>
      <c r="L1538"/>
    </row>
    <row r="1539" spans="11:12" ht="15" customHeight="1">
      <c r="K1539"/>
      <c r="L1539"/>
    </row>
    <row r="1540" spans="11:12" ht="15" customHeight="1">
      <c r="K1540"/>
      <c r="L1540"/>
    </row>
    <row r="1541" spans="11:12" ht="15" customHeight="1">
      <c r="K1541"/>
      <c r="L1541"/>
    </row>
    <row r="1542" spans="11:12" ht="15" customHeight="1">
      <c r="K1542"/>
      <c r="L1542"/>
    </row>
    <row r="1543" spans="11:12" ht="15" customHeight="1">
      <c r="K1543"/>
      <c r="L1543"/>
    </row>
    <row r="1544" spans="11:12" ht="15" customHeight="1">
      <c r="K1544"/>
      <c r="L1544"/>
    </row>
    <row r="1545" spans="11:12" ht="15" customHeight="1">
      <c r="K1545"/>
      <c r="L1545"/>
    </row>
    <row r="1546" spans="11:12" ht="15" customHeight="1">
      <c r="K1546"/>
      <c r="L1546"/>
    </row>
    <row r="1547" spans="11:12" ht="15" customHeight="1">
      <c r="K1547"/>
      <c r="L1547"/>
    </row>
    <row r="1548" spans="11:12" ht="15" customHeight="1">
      <c r="K1548"/>
      <c r="L1548"/>
    </row>
    <row r="1549" spans="11:12" ht="15" customHeight="1">
      <c r="K1549"/>
      <c r="L1549"/>
    </row>
    <row r="1550" spans="11:12" ht="15" customHeight="1">
      <c r="K1550"/>
      <c r="L1550"/>
    </row>
    <row r="1551" spans="11:12" ht="15" customHeight="1">
      <c r="K1551"/>
      <c r="L1551"/>
    </row>
    <row r="1552" spans="11:12" ht="15" customHeight="1">
      <c r="K1552"/>
      <c r="L1552"/>
    </row>
    <row r="1553" spans="11:12" ht="15" customHeight="1">
      <c r="K1553"/>
      <c r="L1553"/>
    </row>
    <row r="1554" spans="11:12" ht="15" customHeight="1">
      <c r="K1554"/>
      <c r="L1554"/>
    </row>
    <row r="1555" spans="11:12" ht="15" customHeight="1">
      <c r="K1555"/>
      <c r="L1555"/>
    </row>
    <row r="1556" spans="11:12" ht="15" customHeight="1">
      <c r="K1556"/>
      <c r="L1556"/>
    </row>
    <row r="1557" spans="11:12" ht="15" customHeight="1">
      <c r="K1557"/>
      <c r="L1557"/>
    </row>
    <row r="1558" spans="11:12" ht="15" customHeight="1">
      <c r="K1558"/>
      <c r="L1558"/>
    </row>
    <row r="1559" spans="11:12" ht="15" customHeight="1">
      <c r="K1559"/>
      <c r="L1559"/>
    </row>
    <row r="1560" spans="11:12" ht="15" customHeight="1">
      <c r="K1560"/>
      <c r="L1560"/>
    </row>
    <row r="1561" spans="11:12" ht="15" customHeight="1">
      <c r="K1561"/>
      <c r="L1561"/>
    </row>
    <row r="1562" spans="11:12" ht="15" customHeight="1">
      <c r="K1562"/>
      <c r="L1562"/>
    </row>
    <row r="1563" spans="11:12" ht="15" customHeight="1">
      <c r="K1563"/>
      <c r="L1563"/>
    </row>
    <row r="1564" spans="11:12" ht="15" customHeight="1">
      <c r="K1564"/>
      <c r="L1564"/>
    </row>
    <row r="1565" spans="11:12" ht="15" customHeight="1">
      <c r="K1565"/>
      <c r="L1565"/>
    </row>
    <row r="1566" spans="11:12" ht="15" customHeight="1">
      <c r="K1566"/>
      <c r="L1566"/>
    </row>
    <row r="1567" spans="11:12" ht="15" customHeight="1">
      <c r="K1567"/>
      <c r="L1567"/>
    </row>
    <row r="1568" spans="11:12" ht="15" customHeight="1">
      <c r="K1568"/>
      <c r="L1568"/>
    </row>
    <row r="1569" spans="11:12" ht="15" customHeight="1">
      <c r="K1569"/>
      <c r="L1569"/>
    </row>
    <row r="1570" spans="11:12" ht="15" customHeight="1">
      <c r="K1570"/>
      <c r="L1570"/>
    </row>
    <row r="1571" spans="11:12" ht="15" customHeight="1">
      <c r="K1571"/>
      <c r="L1571"/>
    </row>
    <row r="1572" spans="11:12" ht="15" customHeight="1">
      <c r="K1572"/>
      <c r="L1572"/>
    </row>
    <row r="1573" spans="11:12" ht="15" customHeight="1">
      <c r="K1573"/>
      <c r="L1573"/>
    </row>
    <row r="1574" spans="11:12" ht="15" customHeight="1">
      <c r="K1574"/>
      <c r="L1574"/>
    </row>
    <row r="1575" spans="11:12" ht="15" customHeight="1">
      <c r="K1575"/>
      <c r="L1575"/>
    </row>
    <row r="1576" spans="11:12" ht="15" customHeight="1">
      <c r="K1576"/>
      <c r="L1576"/>
    </row>
    <row r="1577" spans="11:12" ht="15" customHeight="1">
      <c r="K1577"/>
      <c r="L1577"/>
    </row>
    <row r="1578" spans="11:12" ht="15" customHeight="1">
      <c r="K1578"/>
      <c r="L1578"/>
    </row>
    <row r="1579" spans="11:12" ht="15" customHeight="1">
      <c r="K1579"/>
      <c r="L1579"/>
    </row>
    <row r="1580" spans="11:12" ht="15" customHeight="1">
      <c r="K1580"/>
      <c r="L1580"/>
    </row>
    <row r="1581" spans="11:12" ht="15" customHeight="1">
      <c r="K1581"/>
      <c r="L1581"/>
    </row>
    <row r="1582" spans="11:12" ht="15" customHeight="1">
      <c r="K1582"/>
      <c r="L1582"/>
    </row>
    <row r="1583" spans="11:12" ht="15" customHeight="1">
      <c r="K1583"/>
      <c r="L1583"/>
    </row>
    <row r="1584" spans="11:12" ht="15" customHeight="1">
      <c r="K1584"/>
      <c r="L1584"/>
    </row>
    <row r="1585" spans="11:12" ht="15" customHeight="1">
      <c r="K1585"/>
      <c r="L1585"/>
    </row>
    <row r="1586" spans="11:12" ht="15" customHeight="1">
      <c r="K1586"/>
      <c r="L1586"/>
    </row>
    <row r="1587" spans="11:12" ht="15" customHeight="1">
      <c r="K1587"/>
      <c r="L1587"/>
    </row>
    <row r="1588" spans="11:12" ht="15" customHeight="1">
      <c r="K1588"/>
      <c r="L1588"/>
    </row>
    <row r="1589" spans="11:12" ht="15" customHeight="1">
      <c r="K1589"/>
      <c r="L1589"/>
    </row>
    <row r="1590" spans="11:12" ht="15" customHeight="1">
      <c r="K1590"/>
      <c r="L1590"/>
    </row>
    <row r="1591" spans="11:12" ht="15" customHeight="1">
      <c r="K1591"/>
      <c r="L1591"/>
    </row>
    <row r="1592" spans="11:12" ht="15" customHeight="1">
      <c r="K1592"/>
      <c r="L1592"/>
    </row>
    <row r="1593" spans="11:12" ht="15" customHeight="1">
      <c r="K1593"/>
      <c r="L1593"/>
    </row>
    <row r="1594" spans="11:12" ht="15" customHeight="1">
      <c r="K1594"/>
      <c r="L1594"/>
    </row>
    <row r="1595" spans="11:12" ht="15" customHeight="1">
      <c r="K1595"/>
      <c r="L1595"/>
    </row>
    <row r="1596" spans="11:12" ht="15" customHeight="1">
      <c r="K1596"/>
      <c r="L1596"/>
    </row>
    <row r="1597" spans="11:12" ht="15" customHeight="1">
      <c r="K1597"/>
      <c r="L1597"/>
    </row>
    <row r="1598" spans="11:12" ht="15" customHeight="1">
      <c r="K1598"/>
      <c r="L1598"/>
    </row>
    <row r="1599" spans="11:12" ht="15" customHeight="1">
      <c r="K1599"/>
      <c r="L1599"/>
    </row>
    <row r="1600" spans="11:12" ht="15" customHeight="1">
      <c r="K1600"/>
      <c r="L1600"/>
    </row>
    <row r="1601" spans="11:12" ht="15" customHeight="1">
      <c r="K1601"/>
      <c r="L1601"/>
    </row>
    <row r="1602" spans="11:12" ht="15" customHeight="1">
      <c r="K1602"/>
      <c r="L1602"/>
    </row>
    <row r="1603" spans="11:12" ht="15" customHeight="1">
      <c r="K1603"/>
      <c r="L1603"/>
    </row>
    <row r="1604" spans="11:12" ht="15" customHeight="1">
      <c r="K1604"/>
      <c r="L1604"/>
    </row>
    <row r="1605" spans="11:12" ht="15" customHeight="1">
      <c r="K1605"/>
      <c r="L1605"/>
    </row>
    <row r="1606" spans="11:12" ht="15" customHeight="1">
      <c r="K1606"/>
      <c r="L1606"/>
    </row>
    <row r="1607" spans="11:12" ht="15" customHeight="1">
      <c r="K1607"/>
      <c r="L1607"/>
    </row>
    <row r="1608" spans="11:12" ht="15" customHeight="1">
      <c r="K1608"/>
      <c r="L1608"/>
    </row>
    <row r="1609" spans="11:12" ht="15" customHeight="1">
      <c r="K1609"/>
      <c r="L1609"/>
    </row>
    <row r="1610" spans="11:12" ht="15" customHeight="1">
      <c r="K1610"/>
      <c r="L1610"/>
    </row>
    <row r="1611" spans="11:12" ht="15" customHeight="1">
      <c r="K1611"/>
      <c r="L1611"/>
    </row>
    <row r="1612" spans="11:12" ht="15" customHeight="1">
      <c r="K1612"/>
      <c r="L1612"/>
    </row>
    <row r="1613" spans="11:12" ht="15" customHeight="1">
      <c r="K1613"/>
      <c r="L1613"/>
    </row>
    <row r="1614" spans="11:12" ht="15" customHeight="1">
      <c r="K1614"/>
      <c r="L1614"/>
    </row>
    <row r="1615" spans="11:12" ht="15" customHeight="1">
      <c r="K1615"/>
      <c r="L1615"/>
    </row>
    <row r="1616" spans="11:12" ht="15" customHeight="1">
      <c r="K1616"/>
      <c r="L1616"/>
    </row>
    <row r="1617" spans="11:12" ht="15" customHeight="1">
      <c r="K1617"/>
      <c r="L1617"/>
    </row>
    <row r="1618" spans="11:12" ht="15" customHeight="1">
      <c r="K1618"/>
      <c r="L1618"/>
    </row>
    <row r="1619" spans="11:12" ht="15" customHeight="1">
      <c r="K1619"/>
      <c r="L1619"/>
    </row>
    <row r="1620" spans="11:12" ht="15" customHeight="1">
      <c r="K1620"/>
      <c r="L1620"/>
    </row>
    <row r="1621" spans="11:12" ht="15" customHeight="1">
      <c r="K1621"/>
      <c r="L1621"/>
    </row>
    <row r="1622" spans="11:12" ht="15" customHeight="1">
      <c r="K1622"/>
      <c r="L1622"/>
    </row>
    <row r="1623" spans="11:12" ht="15" customHeight="1">
      <c r="K1623"/>
      <c r="L1623"/>
    </row>
    <row r="1624" spans="11:12" ht="15" customHeight="1">
      <c r="K1624"/>
      <c r="L1624"/>
    </row>
    <row r="1625" spans="11:12" ht="15" customHeight="1">
      <c r="K1625"/>
      <c r="L1625"/>
    </row>
    <row r="1626" spans="11:12" ht="15" customHeight="1">
      <c r="K1626"/>
      <c r="L1626"/>
    </row>
    <row r="1627" spans="11:12" ht="15" customHeight="1">
      <c r="K1627"/>
      <c r="L1627"/>
    </row>
    <row r="1628" spans="11:12" ht="15" customHeight="1">
      <c r="K1628"/>
      <c r="L1628"/>
    </row>
    <row r="1629" spans="11:12" ht="15" customHeight="1">
      <c r="K1629"/>
      <c r="L1629"/>
    </row>
    <row r="1630" spans="11:12" ht="15" customHeight="1">
      <c r="K1630"/>
      <c r="L1630"/>
    </row>
    <row r="1631" spans="11:12" ht="15" customHeight="1">
      <c r="K1631"/>
      <c r="L1631"/>
    </row>
    <row r="1632" spans="11:12" ht="15" customHeight="1">
      <c r="K1632"/>
      <c r="L1632"/>
    </row>
    <row r="1633" spans="11:12" ht="15" customHeight="1">
      <c r="K1633"/>
      <c r="L1633"/>
    </row>
    <row r="1634" spans="11:12" ht="15" customHeight="1">
      <c r="K1634"/>
      <c r="L1634"/>
    </row>
    <row r="1635" spans="11:12" ht="15" customHeight="1">
      <c r="K1635"/>
      <c r="L1635"/>
    </row>
    <row r="1636" spans="11:12" ht="15" customHeight="1">
      <c r="K1636"/>
      <c r="L1636"/>
    </row>
    <row r="1637" spans="11:12" ht="15" customHeight="1">
      <c r="K1637"/>
      <c r="L1637"/>
    </row>
    <row r="1638" spans="11:12" ht="15" customHeight="1">
      <c r="K1638"/>
      <c r="L1638"/>
    </row>
    <row r="1639" spans="11:12" ht="15" customHeight="1">
      <c r="K1639"/>
      <c r="L1639"/>
    </row>
    <row r="1640" spans="11:12" ht="15" customHeight="1">
      <c r="K1640"/>
      <c r="L1640"/>
    </row>
    <row r="1641" spans="11:12" ht="15" customHeight="1">
      <c r="K1641"/>
      <c r="L1641"/>
    </row>
    <row r="1642" spans="11:12" ht="15" customHeight="1">
      <c r="K1642"/>
      <c r="L1642"/>
    </row>
    <row r="1643" spans="11:12" ht="15" customHeight="1">
      <c r="K1643"/>
      <c r="L1643"/>
    </row>
    <row r="1644" spans="11:12" ht="15" customHeight="1">
      <c r="K1644"/>
      <c r="L1644"/>
    </row>
    <row r="1645" spans="11:12" ht="15" customHeight="1">
      <c r="K1645"/>
      <c r="L1645"/>
    </row>
    <row r="1646" spans="11:12" ht="15" customHeight="1">
      <c r="K1646"/>
      <c r="L1646"/>
    </row>
    <row r="1647" spans="11:12" ht="15" customHeight="1">
      <c r="K1647"/>
      <c r="L1647"/>
    </row>
    <row r="1648" spans="11:12" ht="15" customHeight="1">
      <c r="K1648"/>
      <c r="L1648"/>
    </row>
    <row r="1649" spans="11:12" ht="15" customHeight="1">
      <c r="K1649"/>
      <c r="L1649"/>
    </row>
    <row r="1650" spans="11:12" ht="15" customHeight="1">
      <c r="K1650"/>
      <c r="L1650"/>
    </row>
    <row r="1651" spans="11:12" ht="15" customHeight="1">
      <c r="K1651"/>
      <c r="L1651"/>
    </row>
    <row r="1652" spans="11:12" ht="15" customHeight="1">
      <c r="K1652"/>
      <c r="L1652"/>
    </row>
    <row r="1653" spans="11:12" ht="15" customHeight="1">
      <c r="K1653"/>
      <c r="L1653"/>
    </row>
    <row r="1654" spans="11:12" ht="15" customHeight="1">
      <c r="K1654"/>
      <c r="L1654"/>
    </row>
    <row r="1655" spans="11:12" ht="15" customHeight="1">
      <c r="K1655"/>
      <c r="L1655"/>
    </row>
    <row r="1656" spans="11:12" ht="15" customHeight="1">
      <c r="K1656"/>
      <c r="L1656"/>
    </row>
    <row r="1657" spans="11:12" ht="15" customHeight="1">
      <c r="K1657"/>
      <c r="L1657"/>
    </row>
    <row r="1658" spans="11:12" ht="15" customHeight="1">
      <c r="K1658"/>
      <c r="L1658"/>
    </row>
    <row r="1659" spans="11:12" ht="15" customHeight="1">
      <c r="K1659"/>
      <c r="L1659"/>
    </row>
    <row r="1660" spans="11:12" ht="15" customHeight="1">
      <c r="K1660"/>
      <c r="L1660"/>
    </row>
    <row r="1661" spans="11:12" ht="15" customHeight="1">
      <c r="K1661"/>
      <c r="L1661"/>
    </row>
    <row r="1662" spans="11:12" ht="15" customHeight="1">
      <c r="K1662"/>
      <c r="L1662"/>
    </row>
    <row r="1663" spans="11:12" ht="15" customHeight="1">
      <c r="K1663"/>
      <c r="L1663"/>
    </row>
    <row r="1664" spans="11:12" ht="15" customHeight="1">
      <c r="K1664"/>
      <c r="L1664"/>
    </row>
    <row r="1665" spans="11:12" ht="15" customHeight="1">
      <c r="K1665"/>
      <c r="L1665"/>
    </row>
    <row r="1666" spans="11:12" ht="15" customHeight="1">
      <c r="K1666"/>
      <c r="L1666"/>
    </row>
    <row r="1667" spans="11:12" ht="15" customHeight="1">
      <c r="K1667"/>
      <c r="L1667"/>
    </row>
    <row r="1668" spans="11:12" ht="15" customHeight="1">
      <c r="K1668"/>
      <c r="L1668"/>
    </row>
    <row r="1669" spans="11:12" ht="15" customHeight="1">
      <c r="K1669"/>
      <c r="L1669"/>
    </row>
    <row r="1670" spans="11:12" ht="15" customHeight="1">
      <c r="K1670"/>
      <c r="L1670"/>
    </row>
    <row r="1671" spans="11:12" ht="15" customHeight="1">
      <c r="K1671"/>
      <c r="L1671"/>
    </row>
    <row r="1672" spans="11:12" ht="15" customHeight="1">
      <c r="K1672"/>
      <c r="L1672"/>
    </row>
    <row r="1673" spans="11:12" ht="15" customHeight="1">
      <c r="K1673"/>
      <c r="L1673"/>
    </row>
    <row r="1674" spans="11:12" ht="15" customHeight="1">
      <c r="K1674"/>
      <c r="L1674"/>
    </row>
    <row r="1675" spans="11:12" ht="15" customHeight="1">
      <c r="K1675"/>
      <c r="L1675"/>
    </row>
    <row r="1676" spans="11:12" ht="15" customHeight="1">
      <c r="K1676"/>
      <c r="L1676"/>
    </row>
    <row r="1677" spans="11:12" ht="15" customHeight="1">
      <c r="K1677"/>
      <c r="L1677"/>
    </row>
    <row r="1678" spans="11:12" ht="15" customHeight="1">
      <c r="K1678"/>
      <c r="L1678"/>
    </row>
    <row r="1679" spans="11:12" ht="15" customHeight="1">
      <c r="K1679"/>
      <c r="L1679"/>
    </row>
    <row r="1680" spans="11:12" ht="15" customHeight="1">
      <c r="K1680"/>
      <c r="L1680"/>
    </row>
    <row r="1681" spans="11:12" ht="15" customHeight="1">
      <c r="K1681"/>
      <c r="L1681"/>
    </row>
    <row r="1682" spans="11:12" ht="15" customHeight="1">
      <c r="K1682"/>
      <c r="L1682"/>
    </row>
    <row r="1683" spans="11:12" ht="15" customHeight="1">
      <c r="K1683"/>
      <c r="L1683"/>
    </row>
    <row r="1684" spans="11:12" ht="15" customHeight="1">
      <c r="K1684"/>
      <c r="L1684"/>
    </row>
    <row r="1685" spans="11:12" ht="15" customHeight="1">
      <c r="K1685"/>
      <c r="L1685"/>
    </row>
    <row r="1686" spans="11:12" ht="15" customHeight="1">
      <c r="K1686"/>
      <c r="L1686"/>
    </row>
    <row r="1687" spans="11:12" ht="15" customHeight="1">
      <c r="K1687"/>
      <c r="L1687"/>
    </row>
    <row r="1688" spans="11:12" ht="15" customHeight="1">
      <c r="K1688"/>
      <c r="L1688"/>
    </row>
    <row r="1689" spans="11:12" ht="15" customHeight="1">
      <c r="K1689"/>
      <c r="L1689"/>
    </row>
    <row r="1690" spans="11:12" ht="15" customHeight="1">
      <c r="K1690"/>
      <c r="L1690"/>
    </row>
    <row r="1691" spans="11:12" ht="15" customHeight="1">
      <c r="K1691"/>
      <c r="L1691"/>
    </row>
    <row r="1692" spans="11:12" ht="15" customHeight="1">
      <c r="K1692"/>
      <c r="L1692"/>
    </row>
    <row r="1693" spans="11:12" ht="15" customHeight="1">
      <c r="K1693"/>
      <c r="L1693"/>
    </row>
    <row r="1694" spans="11:12" ht="15" customHeight="1">
      <c r="K1694"/>
      <c r="L1694"/>
    </row>
    <row r="1695" spans="11:12" ht="15" customHeight="1">
      <c r="K1695"/>
      <c r="L1695"/>
    </row>
    <row r="1696" spans="11:12" ht="15" customHeight="1">
      <c r="K1696"/>
      <c r="L1696"/>
    </row>
    <row r="1697" spans="11:12" ht="15" customHeight="1">
      <c r="K1697"/>
      <c r="L1697"/>
    </row>
    <row r="1698" spans="11:12" ht="15" customHeight="1">
      <c r="K1698"/>
      <c r="L1698"/>
    </row>
    <row r="1699" spans="11:12" ht="15" customHeight="1">
      <c r="K1699"/>
      <c r="L1699"/>
    </row>
    <row r="1700" spans="11:12" ht="15" customHeight="1">
      <c r="K1700"/>
      <c r="L1700"/>
    </row>
    <row r="1701" spans="11:12" ht="15" customHeight="1">
      <c r="K1701"/>
      <c r="L1701"/>
    </row>
    <row r="1702" spans="11:12" ht="15" customHeight="1">
      <c r="K1702"/>
      <c r="L1702"/>
    </row>
    <row r="1703" spans="11:12" ht="15" customHeight="1">
      <c r="K1703"/>
      <c r="L1703"/>
    </row>
    <row r="1704" spans="11:12" ht="15" customHeight="1">
      <c r="K1704"/>
      <c r="L1704"/>
    </row>
    <row r="1705" spans="11:12" ht="15" customHeight="1">
      <c r="K1705"/>
      <c r="L1705"/>
    </row>
    <row r="1706" spans="11:12" ht="15" customHeight="1">
      <c r="K1706"/>
      <c r="L1706"/>
    </row>
    <row r="1707" spans="11:12" ht="15" customHeight="1">
      <c r="K1707"/>
      <c r="L1707"/>
    </row>
    <row r="1708" spans="11:12" ht="15" customHeight="1">
      <c r="K1708"/>
      <c r="L1708"/>
    </row>
    <row r="1709" spans="11:12" ht="15" customHeight="1">
      <c r="K1709"/>
      <c r="L1709"/>
    </row>
    <row r="1710" spans="11:12" ht="15" customHeight="1">
      <c r="K1710"/>
      <c r="L1710"/>
    </row>
    <row r="1711" spans="11:12" ht="15" customHeight="1">
      <c r="K1711"/>
      <c r="L1711"/>
    </row>
    <row r="1712" spans="11:12" ht="15" customHeight="1">
      <c r="K1712"/>
      <c r="L1712"/>
    </row>
    <row r="1713" spans="11:12" ht="15" customHeight="1">
      <c r="K1713"/>
      <c r="L1713"/>
    </row>
    <row r="1714" spans="11:12" ht="15" customHeight="1">
      <c r="K1714"/>
      <c r="L1714"/>
    </row>
    <row r="1715" spans="11:12" ht="15" customHeight="1">
      <c r="K1715"/>
      <c r="L1715"/>
    </row>
    <row r="1716" spans="11:12" ht="15" customHeight="1">
      <c r="K1716"/>
      <c r="L1716"/>
    </row>
    <row r="1717" spans="11:12" ht="15" customHeight="1">
      <c r="K1717"/>
      <c r="L1717"/>
    </row>
    <row r="1718" spans="11:12" ht="15" customHeight="1">
      <c r="K1718"/>
      <c r="L1718"/>
    </row>
    <row r="1719" spans="11:12" ht="15" customHeight="1">
      <c r="K1719"/>
      <c r="L1719"/>
    </row>
    <row r="1720" spans="11:12" ht="15" customHeight="1">
      <c r="K1720"/>
      <c r="L1720"/>
    </row>
    <row r="1721" spans="11:12" ht="15" customHeight="1">
      <c r="K1721"/>
      <c r="L1721"/>
    </row>
    <row r="1722" spans="11:12" ht="15" customHeight="1">
      <c r="K1722"/>
      <c r="L1722"/>
    </row>
    <row r="1723" spans="11:12" ht="15" customHeight="1">
      <c r="K1723"/>
      <c r="L1723"/>
    </row>
    <row r="1724" spans="11:12" ht="15" customHeight="1">
      <c r="K1724"/>
      <c r="L1724"/>
    </row>
    <row r="1725" spans="11:12" ht="15" customHeight="1">
      <c r="K1725"/>
      <c r="L1725"/>
    </row>
    <row r="1726" spans="11:12" ht="15" customHeight="1">
      <c r="K1726"/>
      <c r="L1726"/>
    </row>
    <row r="1727" spans="11:12" ht="15" customHeight="1">
      <c r="K1727"/>
      <c r="L1727"/>
    </row>
    <row r="1728" spans="11:12" ht="15" customHeight="1">
      <c r="K1728"/>
      <c r="L1728"/>
    </row>
    <row r="1729" spans="11:12" ht="15" customHeight="1">
      <c r="K1729"/>
      <c r="L1729"/>
    </row>
    <row r="1730" spans="11:12" ht="15" customHeight="1">
      <c r="K1730"/>
      <c r="L1730"/>
    </row>
    <row r="1731" spans="11:12" ht="15" customHeight="1">
      <c r="K1731"/>
      <c r="L1731"/>
    </row>
    <row r="1732" spans="11:12" ht="15" customHeight="1">
      <c r="K1732"/>
      <c r="L1732"/>
    </row>
    <row r="1733" spans="11:12" ht="15" customHeight="1">
      <c r="K1733"/>
      <c r="L1733"/>
    </row>
    <row r="1734" spans="11:12" ht="15" customHeight="1">
      <c r="K1734"/>
      <c r="L1734"/>
    </row>
    <row r="1735" spans="11:12" ht="15" customHeight="1">
      <c r="K1735"/>
      <c r="L1735"/>
    </row>
    <row r="1736" spans="11:12" ht="15" customHeight="1">
      <c r="K1736"/>
      <c r="L1736"/>
    </row>
    <row r="1737" spans="11:12" ht="15" customHeight="1">
      <c r="K1737"/>
      <c r="L1737"/>
    </row>
    <row r="1738" spans="11:12" ht="15" customHeight="1">
      <c r="K1738"/>
      <c r="L1738"/>
    </row>
    <row r="1739" spans="11:12" ht="15" customHeight="1">
      <c r="K1739"/>
      <c r="L1739"/>
    </row>
    <row r="1740" spans="11:12" ht="15" customHeight="1">
      <c r="K1740"/>
      <c r="L1740"/>
    </row>
    <row r="1741" spans="11:12" ht="15" customHeight="1">
      <c r="K1741"/>
      <c r="L1741"/>
    </row>
    <row r="1742" spans="11:12" ht="15" customHeight="1">
      <c r="K1742"/>
      <c r="L1742"/>
    </row>
    <row r="1743" spans="11:12" ht="15" customHeight="1">
      <c r="K1743"/>
      <c r="L1743"/>
    </row>
    <row r="1744" spans="11:12" ht="15" customHeight="1">
      <c r="K1744"/>
      <c r="L1744"/>
    </row>
    <row r="1745" spans="11:12" ht="15" customHeight="1">
      <c r="K1745"/>
      <c r="L1745"/>
    </row>
    <row r="1746" spans="11:12" ht="15" customHeight="1">
      <c r="K1746"/>
      <c r="L1746"/>
    </row>
    <row r="1747" spans="11:12" ht="15" customHeight="1">
      <c r="K1747"/>
      <c r="L1747"/>
    </row>
    <row r="1748" spans="11:12" ht="15" customHeight="1">
      <c r="K1748"/>
      <c r="L1748"/>
    </row>
    <row r="1749" spans="11:12" ht="15" customHeight="1">
      <c r="K1749"/>
      <c r="L1749"/>
    </row>
    <row r="1750" spans="11:12" ht="15" customHeight="1">
      <c r="K1750"/>
      <c r="L1750"/>
    </row>
    <row r="1751" spans="11:12" ht="15" customHeight="1">
      <c r="K1751"/>
      <c r="L1751"/>
    </row>
    <row r="1752" spans="11:12" ht="15" customHeight="1">
      <c r="K1752"/>
      <c r="L1752"/>
    </row>
    <row r="1753" spans="11:12" ht="15" customHeight="1">
      <c r="K1753"/>
      <c r="L1753"/>
    </row>
    <row r="1754" spans="11:12" ht="15" customHeight="1">
      <c r="K1754"/>
      <c r="L1754"/>
    </row>
    <row r="1755" spans="11:12" ht="15" customHeight="1">
      <c r="K1755"/>
      <c r="L1755"/>
    </row>
    <row r="1756" spans="11:12" ht="15" customHeight="1">
      <c r="K1756"/>
      <c r="L1756"/>
    </row>
    <row r="1757" spans="11:12" ht="15" customHeight="1">
      <c r="K1757"/>
      <c r="L1757"/>
    </row>
    <row r="1758" spans="11:12" ht="15" customHeight="1">
      <c r="K1758"/>
      <c r="L1758"/>
    </row>
    <row r="1759" spans="11:12" ht="15" customHeight="1">
      <c r="K1759"/>
      <c r="L1759"/>
    </row>
    <row r="1760" spans="11:12" ht="15" customHeight="1">
      <c r="K1760"/>
      <c r="L1760"/>
    </row>
    <row r="1761" spans="11:12" ht="15" customHeight="1">
      <c r="K1761"/>
      <c r="L1761"/>
    </row>
    <row r="1762" spans="11:12" ht="15" customHeight="1">
      <c r="K1762"/>
      <c r="L1762"/>
    </row>
    <row r="1763" spans="11:12" ht="15" customHeight="1">
      <c r="K1763"/>
      <c r="L1763"/>
    </row>
    <row r="1764" spans="11:12" ht="15" customHeight="1">
      <c r="K1764"/>
      <c r="L1764"/>
    </row>
    <row r="1765" spans="11:12" ht="15" customHeight="1">
      <c r="K1765"/>
      <c r="L1765"/>
    </row>
    <row r="1766" spans="11:12" ht="15" customHeight="1">
      <c r="K1766"/>
      <c r="L1766"/>
    </row>
    <row r="1767" spans="11:12" ht="15" customHeight="1">
      <c r="K1767"/>
      <c r="L1767"/>
    </row>
    <row r="1768" spans="11:12" ht="15" customHeight="1">
      <c r="K1768"/>
      <c r="L1768"/>
    </row>
    <row r="1769" spans="11:12" ht="15" customHeight="1">
      <c r="K1769"/>
      <c r="L1769"/>
    </row>
    <row r="1770" spans="11:12" ht="15" customHeight="1">
      <c r="K1770"/>
      <c r="L1770"/>
    </row>
    <row r="1771" spans="11:12" ht="15" customHeight="1">
      <c r="K1771"/>
      <c r="L1771"/>
    </row>
    <row r="1772" spans="11:12" ht="15" customHeight="1">
      <c r="K1772"/>
      <c r="L1772"/>
    </row>
    <row r="1773" spans="11:12" ht="15" customHeight="1">
      <c r="K1773"/>
      <c r="L1773"/>
    </row>
    <row r="1774" spans="11:12" ht="15" customHeight="1">
      <c r="K1774"/>
      <c r="L1774"/>
    </row>
    <row r="1775" spans="11:12" ht="15" customHeight="1">
      <c r="K1775"/>
      <c r="L1775"/>
    </row>
    <row r="1776" spans="11:12" ht="15" customHeight="1">
      <c r="K1776"/>
      <c r="L1776"/>
    </row>
    <row r="1777" spans="11:12" ht="15" customHeight="1">
      <c r="K1777"/>
      <c r="L1777"/>
    </row>
    <row r="1778" spans="11:12" ht="15" customHeight="1">
      <c r="K1778"/>
      <c r="L1778"/>
    </row>
    <row r="1779" spans="11:12" ht="15" customHeight="1">
      <c r="K1779"/>
      <c r="L1779"/>
    </row>
    <row r="1780" spans="11:12" ht="15" customHeight="1">
      <c r="K1780"/>
      <c r="L1780"/>
    </row>
    <row r="1781" spans="11:12" ht="15" customHeight="1">
      <c r="K1781"/>
      <c r="L1781"/>
    </row>
    <row r="1782" spans="11:12" ht="15" customHeight="1">
      <c r="K1782"/>
      <c r="L1782"/>
    </row>
    <row r="1783" spans="11:12" ht="15" customHeight="1">
      <c r="K1783"/>
      <c r="L1783"/>
    </row>
    <row r="1784" spans="11:12" ht="15" customHeight="1">
      <c r="K1784"/>
      <c r="L1784"/>
    </row>
    <row r="1785" spans="11:12" ht="15" customHeight="1">
      <c r="K1785"/>
      <c r="L1785"/>
    </row>
    <row r="1786" spans="11:12" ht="15" customHeight="1">
      <c r="K1786"/>
      <c r="L1786"/>
    </row>
    <row r="1787" spans="11:12" ht="15" customHeight="1">
      <c r="K1787"/>
      <c r="L1787"/>
    </row>
    <row r="1788" spans="11:12" ht="15" customHeight="1">
      <c r="K1788"/>
      <c r="L1788"/>
    </row>
    <row r="1789" spans="11:12" ht="15" customHeight="1">
      <c r="K1789"/>
      <c r="L1789"/>
    </row>
    <row r="1790" spans="11:12" ht="15" customHeight="1">
      <c r="K1790"/>
      <c r="L1790"/>
    </row>
    <row r="1791" spans="11:12" ht="15" customHeight="1">
      <c r="K1791"/>
      <c r="L1791"/>
    </row>
    <row r="1792" spans="11:12" ht="15" customHeight="1">
      <c r="K1792"/>
      <c r="L1792"/>
    </row>
    <row r="1793" spans="11:12" ht="15" customHeight="1">
      <c r="K1793"/>
      <c r="L1793"/>
    </row>
    <row r="1794" spans="11:12" ht="15" customHeight="1">
      <c r="K1794"/>
      <c r="L1794"/>
    </row>
    <row r="1795" spans="11:12" ht="15" customHeight="1">
      <c r="K1795"/>
      <c r="L1795"/>
    </row>
    <row r="1796" spans="11:12" ht="15" customHeight="1">
      <c r="K1796"/>
      <c r="L1796"/>
    </row>
    <row r="1797" spans="11:12" ht="15" customHeight="1">
      <c r="K1797"/>
      <c r="L1797"/>
    </row>
    <row r="1798" spans="11:12" ht="15" customHeight="1">
      <c r="K1798"/>
      <c r="L1798"/>
    </row>
    <row r="1799" spans="11:12" ht="15" customHeight="1">
      <c r="K1799"/>
      <c r="L1799"/>
    </row>
    <row r="1800" spans="11:12" ht="15" customHeight="1">
      <c r="K1800"/>
      <c r="L1800"/>
    </row>
    <row r="1801" spans="11:12" ht="15" customHeight="1">
      <c r="K1801"/>
      <c r="L1801"/>
    </row>
    <row r="1802" spans="11:12" ht="15" customHeight="1">
      <c r="K1802"/>
      <c r="L1802"/>
    </row>
    <row r="1803" spans="11:12" ht="15" customHeight="1">
      <c r="K1803"/>
      <c r="L1803"/>
    </row>
    <row r="1804" spans="11:12" ht="15" customHeight="1">
      <c r="K1804"/>
      <c r="L1804"/>
    </row>
    <row r="1805" spans="11:12" ht="15" customHeight="1">
      <c r="K1805"/>
      <c r="L1805"/>
    </row>
    <row r="1806" spans="11:12" ht="15" customHeight="1">
      <c r="K1806"/>
      <c r="L1806"/>
    </row>
    <row r="1807" spans="11:12" ht="15" customHeight="1">
      <c r="K1807"/>
      <c r="L1807"/>
    </row>
    <row r="1808" spans="11:12" ht="15" customHeight="1">
      <c r="K1808"/>
      <c r="L1808"/>
    </row>
    <row r="1809" spans="11:12" ht="15" customHeight="1">
      <c r="K1809"/>
      <c r="L1809"/>
    </row>
    <row r="1810" spans="11:12" ht="15" customHeight="1">
      <c r="K1810"/>
      <c r="L1810"/>
    </row>
    <row r="1811" spans="11:12" ht="15" customHeight="1">
      <c r="K1811"/>
      <c r="L1811"/>
    </row>
    <row r="1812" spans="11:12" ht="15" customHeight="1">
      <c r="K1812"/>
      <c r="L1812"/>
    </row>
    <row r="1813" spans="11:12" ht="15" customHeight="1">
      <c r="K1813"/>
      <c r="L1813"/>
    </row>
    <row r="1814" spans="11:12" ht="15" customHeight="1">
      <c r="K1814"/>
      <c r="L1814"/>
    </row>
    <row r="1815" spans="11:12" ht="15" customHeight="1">
      <c r="K1815"/>
      <c r="L1815"/>
    </row>
    <row r="1816" spans="11:12" ht="15" customHeight="1">
      <c r="K1816"/>
      <c r="L1816"/>
    </row>
    <row r="1817" spans="11:12" ht="15" customHeight="1">
      <c r="K1817"/>
      <c r="L1817"/>
    </row>
    <row r="1818" spans="11:12" ht="15" customHeight="1">
      <c r="K1818"/>
      <c r="L1818"/>
    </row>
    <row r="1819" spans="11:12" ht="15" customHeight="1">
      <c r="K1819"/>
      <c r="L1819"/>
    </row>
    <row r="1820" spans="11:12" ht="15" customHeight="1">
      <c r="K1820"/>
      <c r="L1820"/>
    </row>
    <row r="1821" spans="11:12" ht="15" customHeight="1">
      <c r="K1821"/>
      <c r="L1821"/>
    </row>
    <row r="1822" spans="11:12" ht="15" customHeight="1">
      <c r="K1822"/>
      <c r="L1822"/>
    </row>
    <row r="1823" spans="11:12" ht="15" customHeight="1">
      <c r="K1823"/>
      <c r="L1823"/>
    </row>
    <row r="1824" spans="11:12" ht="15" customHeight="1">
      <c r="K1824"/>
      <c r="L1824"/>
    </row>
    <row r="1825" spans="11:12" ht="15" customHeight="1">
      <c r="K1825"/>
      <c r="L1825"/>
    </row>
    <row r="1826" spans="11:12" ht="15" customHeight="1">
      <c r="K1826"/>
      <c r="L1826"/>
    </row>
    <row r="1827" spans="11:12" ht="15" customHeight="1">
      <c r="K1827"/>
      <c r="L1827"/>
    </row>
    <row r="1828" spans="11:12" ht="15" customHeight="1">
      <c r="K1828"/>
      <c r="L1828"/>
    </row>
    <row r="1829" spans="11:12" ht="15" customHeight="1">
      <c r="K1829"/>
      <c r="L1829"/>
    </row>
    <row r="1830" spans="11:12" ht="15" customHeight="1">
      <c r="K1830"/>
      <c r="L1830"/>
    </row>
    <row r="1831" spans="11:12" ht="15" customHeight="1">
      <c r="K1831"/>
      <c r="L1831"/>
    </row>
    <row r="1832" spans="11:12" ht="15" customHeight="1">
      <c r="K1832"/>
      <c r="L1832"/>
    </row>
    <row r="1833" spans="11:12" ht="15" customHeight="1">
      <c r="K1833"/>
      <c r="L1833"/>
    </row>
    <row r="1834" spans="11:12" ht="15" customHeight="1">
      <c r="K1834"/>
      <c r="L1834"/>
    </row>
    <row r="1835" spans="11:12" ht="15" customHeight="1">
      <c r="K1835"/>
      <c r="L1835"/>
    </row>
    <row r="1836" spans="11:12" ht="15" customHeight="1">
      <c r="K1836"/>
      <c r="L1836"/>
    </row>
    <row r="1837" spans="11:12" ht="15" customHeight="1">
      <c r="K1837"/>
      <c r="L1837"/>
    </row>
    <row r="1838" spans="11:12" ht="15" customHeight="1">
      <c r="K1838"/>
      <c r="L1838"/>
    </row>
    <row r="1839" spans="11:12" ht="15" customHeight="1">
      <c r="K1839"/>
      <c r="L1839"/>
    </row>
    <row r="1840" spans="11:12" ht="15" customHeight="1">
      <c r="K1840"/>
      <c r="L1840"/>
    </row>
    <row r="1841" spans="11:12" ht="15" customHeight="1">
      <c r="K1841"/>
      <c r="L1841"/>
    </row>
    <row r="1842" spans="11:12" ht="15" customHeight="1">
      <c r="K1842"/>
      <c r="L1842"/>
    </row>
    <row r="1843" spans="11:12" ht="15" customHeight="1">
      <c r="K1843"/>
      <c r="L1843"/>
    </row>
    <row r="1844" spans="11:12" ht="15" customHeight="1">
      <c r="K1844"/>
      <c r="L1844"/>
    </row>
    <row r="1845" spans="11:12" ht="15" customHeight="1">
      <c r="K1845"/>
      <c r="L1845"/>
    </row>
    <row r="1846" spans="11:12" ht="15" customHeight="1">
      <c r="K1846"/>
      <c r="L1846"/>
    </row>
    <row r="1847" spans="11:12" ht="15" customHeight="1">
      <c r="K1847"/>
      <c r="L1847"/>
    </row>
    <row r="1848" spans="11:12" ht="15" customHeight="1">
      <c r="K1848"/>
      <c r="L1848"/>
    </row>
    <row r="1849" spans="11:12" ht="15" customHeight="1">
      <c r="K1849"/>
      <c r="L1849"/>
    </row>
    <row r="1850" spans="11:12" ht="15" customHeight="1">
      <c r="K1850"/>
      <c r="L1850"/>
    </row>
    <row r="1851" spans="11:12" ht="15" customHeight="1">
      <c r="K1851"/>
      <c r="L1851"/>
    </row>
    <row r="1852" spans="11:12" ht="15" customHeight="1">
      <c r="K1852"/>
      <c r="L1852"/>
    </row>
    <row r="1853" spans="11:12" ht="15" customHeight="1">
      <c r="K1853"/>
      <c r="L1853"/>
    </row>
    <row r="1854" spans="11:12" ht="15" customHeight="1">
      <c r="K1854"/>
      <c r="L1854"/>
    </row>
    <row r="1855" spans="11:12" ht="15" customHeight="1">
      <c r="K1855"/>
      <c r="L1855"/>
    </row>
    <row r="1856" spans="11:12" ht="15" customHeight="1">
      <c r="K1856"/>
      <c r="L1856"/>
    </row>
    <row r="1857" spans="11:12" ht="15" customHeight="1">
      <c r="K1857"/>
      <c r="L1857"/>
    </row>
    <row r="1858" spans="11:12" ht="15" customHeight="1">
      <c r="K1858"/>
      <c r="L1858"/>
    </row>
    <row r="1859" spans="11:12" ht="15" customHeight="1">
      <c r="K1859"/>
      <c r="L1859"/>
    </row>
    <row r="1860" spans="11:12" ht="15" customHeight="1">
      <c r="K1860"/>
      <c r="L1860"/>
    </row>
    <row r="1861" spans="11:12" ht="15" customHeight="1">
      <c r="K1861"/>
      <c r="L1861"/>
    </row>
    <row r="1862" spans="11:12" ht="15" customHeight="1">
      <c r="K1862"/>
      <c r="L1862"/>
    </row>
    <row r="1863" spans="11:12" ht="15" customHeight="1">
      <c r="K1863"/>
      <c r="L1863"/>
    </row>
    <row r="1864" spans="11:12" ht="15" customHeight="1">
      <c r="K1864"/>
      <c r="L1864"/>
    </row>
    <row r="1865" spans="11:12" ht="15" customHeight="1">
      <c r="K1865"/>
      <c r="L1865"/>
    </row>
    <row r="1866" spans="11:12" ht="15" customHeight="1">
      <c r="K1866"/>
      <c r="L1866"/>
    </row>
    <row r="1867" spans="11:12" ht="15" customHeight="1">
      <c r="K1867"/>
      <c r="L1867"/>
    </row>
    <row r="1868" spans="11:12" ht="15" customHeight="1">
      <c r="K1868"/>
      <c r="L1868"/>
    </row>
    <row r="1869" spans="11:12" ht="15" customHeight="1">
      <c r="K1869"/>
      <c r="L1869"/>
    </row>
    <row r="1870" spans="11:12" ht="15" customHeight="1">
      <c r="K1870"/>
      <c r="L1870"/>
    </row>
    <row r="1871" spans="11:12" ht="15" customHeight="1">
      <c r="K1871"/>
      <c r="L1871"/>
    </row>
    <row r="1872" spans="11:12" ht="15" customHeight="1">
      <c r="K1872"/>
      <c r="L1872"/>
    </row>
    <row r="1873" spans="11:12" ht="15" customHeight="1">
      <c r="K1873"/>
      <c r="L1873"/>
    </row>
    <row r="1874" spans="11:12" ht="15" customHeight="1">
      <c r="K1874"/>
      <c r="L1874"/>
    </row>
    <row r="1875" spans="11:12" ht="15" customHeight="1">
      <c r="K1875"/>
      <c r="L1875"/>
    </row>
    <row r="1876" spans="11:12" ht="15" customHeight="1">
      <c r="K1876"/>
      <c r="L1876"/>
    </row>
    <row r="1877" spans="11:12" ht="15" customHeight="1">
      <c r="K1877"/>
      <c r="L1877"/>
    </row>
    <row r="1878" spans="11:12" ht="15" customHeight="1">
      <c r="K1878"/>
      <c r="L1878"/>
    </row>
    <row r="1879" spans="11:12" ht="15" customHeight="1">
      <c r="K1879"/>
      <c r="L1879"/>
    </row>
    <row r="1880" spans="11:12" ht="15" customHeight="1">
      <c r="K1880"/>
      <c r="L1880"/>
    </row>
    <row r="1881" spans="11:12" ht="15" customHeight="1">
      <c r="K1881"/>
      <c r="L1881"/>
    </row>
    <row r="1882" spans="11:12" ht="15" customHeight="1">
      <c r="K1882"/>
      <c r="L1882"/>
    </row>
    <row r="1883" spans="11:12" ht="15" customHeight="1">
      <c r="K1883"/>
      <c r="L1883"/>
    </row>
    <row r="1884" spans="11:12" ht="15" customHeight="1">
      <c r="K1884"/>
      <c r="L1884"/>
    </row>
    <row r="1885" spans="11:12" ht="15" customHeight="1">
      <c r="K1885"/>
      <c r="L1885"/>
    </row>
    <row r="1886" spans="11:12" ht="15" customHeight="1">
      <c r="K1886"/>
      <c r="L1886"/>
    </row>
    <row r="1887" spans="11:12" ht="15" customHeight="1">
      <c r="K1887"/>
      <c r="L1887"/>
    </row>
    <row r="1888" spans="11:12" ht="15" customHeight="1">
      <c r="K1888"/>
      <c r="L1888"/>
    </row>
    <row r="1889" spans="11:12" ht="15" customHeight="1">
      <c r="K1889"/>
      <c r="L1889"/>
    </row>
    <row r="1890" spans="11:12" ht="15" customHeight="1">
      <c r="K1890"/>
      <c r="L1890"/>
    </row>
    <row r="1891" spans="11:12" ht="15" customHeight="1">
      <c r="K1891"/>
      <c r="L1891"/>
    </row>
    <row r="1892" spans="11:12" ht="15" customHeight="1">
      <c r="K1892"/>
      <c r="L1892"/>
    </row>
    <row r="1893" spans="11:12" ht="15" customHeight="1">
      <c r="K1893"/>
      <c r="L1893"/>
    </row>
    <row r="1894" spans="11:12" ht="15" customHeight="1">
      <c r="K1894"/>
      <c r="L1894"/>
    </row>
    <row r="1895" spans="11:12" ht="15" customHeight="1">
      <c r="K1895"/>
      <c r="L1895"/>
    </row>
    <row r="1896" spans="11:12" ht="15" customHeight="1">
      <c r="K1896"/>
      <c r="L1896"/>
    </row>
    <row r="1897" spans="11:12" ht="15" customHeight="1">
      <c r="K1897"/>
      <c r="L1897"/>
    </row>
    <row r="1898" spans="11:12" ht="15" customHeight="1">
      <c r="K1898"/>
      <c r="L1898"/>
    </row>
    <row r="1899" spans="11:12" ht="15" customHeight="1">
      <c r="K1899"/>
      <c r="L1899"/>
    </row>
    <row r="1900" spans="11:12" ht="15" customHeight="1">
      <c r="K1900"/>
      <c r="L1900"/>
    </row>
    <row r="1901" spans="11:12" ht="15" customHeight="1">
      <c r="K1901"/>
      <c r="L1901"/>
    </row>
    <row r="1902" spans="11:12" ht="15" customHeight="1">
      <c r="K1902"/>
      <c r="L1902"/>
    </row>
    <row r="1903" spans="11:12" ht="15" customHeight="1">
      <c r="K1903"/>
      <c r="L1903"/>
    </row>
    <row r="1904" spans="11:12" ht="15" customHeight="1">
      <c r="K1904"/>
      <c r="L1904"/>
    </row>
    <row r="1905" spans="11:12" ht="15" customHeight="1">
      <c r="K1905"/>
      <c r="L1905"/>
    </row>
    <row r="1906" spans="11:12" ht="15" customHeight="1">
      <c r="K1906"/>
      <c r="L1906"/>
    </row>
    <row r="1907" spans="11:12" ht="15" customHeight="1">
      <c r="K1907"/>
      <c r="L1907"/>
    </row>
    <row r="1908" spans="11:12" ht="15" customHeight="1">
      <c r="K1908"/>
      <c r="L1908"/>
    </row>
    <row r="1909" spans="11:12" ht="15" customHeight="1">
      <c r="K1909"/>
      <c r="L1909"/>
    </row>
    <row r="1910" spans="11:12" ht="15" customHeight="1">
      <c r="K1910"/>
      <c r="L1910"/>
    </row>
    <row r="1911" spans="11:12" ht="15" customHeight="1">
      <c r="K1911"/>
      <c r="L1911"/>
    </row>
    <row r="1912" spans="11:12" ht="15" customHeight="1">
      <c r="K1912"/>
      <c r="L1912"/>
    </row>
    <row r="1913" spans="11:12" ht="15" customHeight="1">
      <c r="K1913"/>
      <c r="L1913"/>
    </row>
    <row r="1914" spans="11:12" ht="15" customHeight="1">
      <c r="K1914"/>
      <c r="L1914"/>
    </row>
    <row r="1915" spans="11:12" ht="15" customHeight="1">
      <c r="K1915"/>
      <c r="L1915"/>
    </row>
    <row r="1916" spans="11:12" ht="15" customHeight="1">
      <c r="K1916"/>
      <c r="L1916"/>
    </row>
    <row r="1917" spans="11:12" ht="15" customHeight="1">
      <c r="K1917"/>
      <c r="L1917"/>
    </row>
    <row r="1918" spans="11:12" ht="15" customHeight="1">
      <c r="K1918"/>
      <c r="L1918"/>
    </row>
    <row r="1919" spans="11:12" ht="15" customHeight="1">
      <c r="K1919"/>
      <c r="L1919"/>
    </row>
    <row r="1920" spans="11:12" ht="15" customHeight="1">
      <c r="K1920"/>
      <c r="L1920"/>
    </row>
    <row r="1921" spans="11:12" ht="15" customHeight="1">
      <c r="K1921"/>
      <c r="L1921"/>
    </row>
    <row r="1922" spans="11:12" ht="15" customHeight="1">
      <c r="K1922"/>
      <c r="L1922"/>
    </row>
    <row r="1923" spans="11:12" ht="15" customHeight="1">
      <c r="K1923"/>
      <c r="L1923"/>
    </row>
    <row r="1924" spans="11:12" ht="15" customHeight="1">
      <c r="K1924"/>
      <c r="L1924"/>
    </row>
    <row r="1925" spans="11:12" ht="15" customHeight="1">
      <c r="K1925"/>
      <c r="L1925"/>
    </row>
    <row r="1926" spans="11:12" ht="15" customHeight="1">
      <c r="K1926"/>
      <c r="L1926"/>
    </row>
    <row r="1927" spans="11:12" ht="15" customHeight="1">
      <c r="K1927"/>
      <c r="L1927"/>
    </row>
    <row r="1928" spans="11:12" ht="15" customHeight="1">
      <c r="K1928"/>
      <c r="L1928"/>
    </row>
    <row r="1929" spans="11:12" ht="15" customHeight="1">
      <c r="K1929"/>
      <c r="L1929"/>
    </row>
    <row r="1930" spans="11:12" ht="15" customHeight="1">
      <c r="K1930"/>
      <c r="L1930"/>
    </row>
    <row r="1931" spans="11:12" ht="15" customHeight="1">
      <c r="K1931"/>
      <c r="L1931"/>
    </row>
    <row r="1932" spans="11:12" ht="15" customHeight="1">
      <c r="K1932"/>
      <c r="L1932"/>
    </row>
    <row r="1933" spans="11:12" ht="15" customHeight="1">
      <c r="K1933"/>
      <c r="L1933"/>
    </row>
    <row r="1934" spans="11:12" ht="15" customHeight="1">
      <c r="K1934"/>
      <c r="L1934"/>
    </row>
    <row r="1935" spans="11:12" ht="15" customHeight="1">
      <c r="K1935"/>
      <c r="L1935"/>
    </row>
    <row r="1936" spans="11:12" ht="15" customHeight="1">
      <c r="K1936"/>
      <c r="L1936"/>
    </row>
    <row r="1937" spans="11:12" ht="15" customHeight="1">
      <c r="K1937"/>
      <c r="L1937"/>
    </row>
    <row r="1938" spans="11:12" ht="15" customHeight="1">
      <c r="K1938"/>
      <c r="L1938"/>
    </row>
    <row r="1939" spans="11:12" ht="15" customHeight="1">
      <c r="K1939"/>
      <c r="L1939"/>
    </row>
    <row r="1940" spans="11:12" ht="15" customHeight="1">
      <c r="K1940"/>
      <c r="L1940"/>
    </row>
    <row r="1941" spans="11:12" ht="15" customHeight="1">
      <c r="K1941"/>
      <c r="L1941"/>
    </row>
    <row r="1942" spans="11:12" ht="15" customHeight="1">
      <c r="K1942"/>
      <c r="L1942"/>
    </row>
    <row r="1943" spans="11:12" ht="15" customHeight="1">
      <c r="K1943"/>
      <c r="L1943"/>
    </row>
    <row r="1944" spans="11:12" ht="15" customHeight="1">
      <c r="K1944"/>
      <c r="L1944"/>
    </row>
    <row r="1945" spans="11:12" ht="15" customHeight="1">
      <c r="K1945"/>
      <c r="L1945"/>
    </row>
    <row r="1946" spans="11:12" ht="15" customHeight="1">
      <c r="K1946"/>
      <c r="L1946"/>
    </row>
    <row r="1947" spans="11:12" ht="15" customHeight="1">
      <c r="K1947"/>
      <c r="L1947"/>
    </row>
    <row r="1948" spans="11:12" ht="15" customHeight="1">
      <c r="K1948"/>
      <c r="L1948"/>
    </row>
    <row r="1949" spans="11:12" ht="15" customHeight="1">
      <c r="K1949"/>
      <c r="L1949"/>
    </row>
    <row r="1950" spans="11:12" ht="15" customHeight="1">
      <c r="K1950"/>
      <c r="L1950"/>
    </row>
    <row r="1951" spans="11:12" ht="15" customHeight="1">
      <c r="K1951"/>
      <c r="L1951"/>
    </row>
    <row r="1952" spans="11:12" ht="15" customHeight="1">
      <c r="K1952"/>
      <c r="L1952"/>
    </row>
    <row r="1953" spans="11:12" ht="15" customHeight="1">
      <c r="K1953"/>
      <c r="L1953"/>
    </row>
    <row r="1954" spans="11:12" ht="15" customHeight="1">
      <c r="K1954"/>
      <c r="L1954"/>
    </row>
    <row r="1955" spans="11:12" ht="15" customHeight="1">
      <c r="K1955"/>
      <c r="L1955"/>
    </row>
    <row r="1956" spans="11:12" ht="15" customHeight="1">
      <c r="K1956"/>
      <c r="L1956"/>
    </row>
    <row r="1957" spans="11:12" ht="15" customHeight="1">
      <c r="K1957"/>
      <c r="L1957"/>
    </row>
    <row r="1958" spans="11:12" ht="15" customHeight="1">
      <c r="K1958"/>
      <c r="L1958"/>
    </row>
    <row r="1959" spans="11:12" ht="15" customHeight="1">
      <c r="K1959"/>
      <c r="L1959"/>
    </row>
    <row r="1960" spans="11:12" ht="15" customHeight="1">
      <c r="K1960"/>
      <c r="L1960"/>
    </row>
    <row r="1961" spans="11:12" ht="15" customHeight="1">
      <c r="K1961"/>
      <c r="L1961"/>
    </row>
    <row r="1962" spans="11:12" ht="15" customHeight="1">
      <c r="K1962"/>
      <c r="L1962"/>
    </row>
    <row r="1963" spans="11:12" ht="15" customHeight="1">
      <c r="K1963"/>
      <c r="L1963"/>
    </row>
    <row r="1964" spans="11:12" ht="15" customHeight="1">
      <c r="K1964"/>
      <c r="L1964"/>
    </row>
    <row r="1965" spans="11:12" ht="15" customHeight="1">
      <c r="K1965"/>
      <c r="L1965"/>
    </row>
    <row r="1966" spans="11:12" ht="15" customHeight="1">
      <c r="K1966"/>
      <c r="L1966"/>
    </row>
    <row r="1967" spans="11:12" ht="15" customHeight="1">
      <c r="K1967"/>
      <c r="L1967"/>
    </row>
    <row r="1968" spans="11:12" ht="15" customHeight="1">
      <c r="K1968"/>
      <c r="L1968"/>
    </row>
    <row r="1969" spans="11:12" ht="15" customHeight="1">
      <c r="K1969"/>
      <c r="L1969"/>
    </row>
    <row r="1970" spans="11:12" ht="15" customHeight="1">
      <c r="K1970"/>
      <c r="L1970"/>
    </row>
    <row r="1971" spans="11:12" ht="15" customHeight="1">
      <c r="K1971"/>
      <c r="L1971"/>
    </row>
    <row r="1972" spans="11:12" ht="15" customHeight="1">
      <c r="K1972"/>
      <c r="L1972"/>
    </row>
    <row r="1973" spans="11:12" ht="15" customHeight="1">
      <c r="K1973"/>
      <c r="L1973"/>
    </row>
    <row r="1974" spans="11:12" ht="15" customHeight="1">
      <c r="K1974"/>
      <c r="L1974"/>
    </row>
    <row r="1975" spans="11:12" ht="15" customHeight="1">
      <c r="K1975"/>
      <c r="L1975"/>
    </row>
    <row r="1976" spans="11:12" ht="15" customHeight="1">
      <c r="K1976"/>
      <c r="L1976"/>
    </row>
    <row r="1977" spans="11:12" ht="15" customHeight="1">
      <c r="K1977"/>
      <c r="L1977"/>
    </row>
    <row r="1978" spans="11:12" ht="15" customHeight="1">
      <c r="K1978"/>
      <c r="L1978"/>
    </row>
    <row r="1979" spans="11:12" ht="15" customHeight="1">
      <c r="K1979"/>
      <c r="L1979"/>
    </row>
    <row r="1980" spans="11:12" ht="15" customHeight="1">
      <c r="K1980"/>
      <c r="L1980"/>
    </row>
    <row r="1981" spans="11:12" ht="15" customHeight="1">
      <c r="K1981"/>
      <c r="L1981"/>
    </row>
    <row r="1982" spans="11:12" ht="15" customHeight="1">
      <c r="K1982"/>
      <c r="L1982"/>
    </row>
    <row r="1983" spans="11:12" ht="15" customHeight="1">
      <c r="K1983"/>
      <c r="L1983"/>
    </row>
    <row r="1984" spans="11:12" ht="15" customHeight="1">
      <c r="K1984"/>
      <c r="L1984"/>
    </row>
    <row r="1985" spans="11:12" ht="15" customHeight="1">
      <c r="K1985"/>
      <c r="L1985"/>
    </row>
    <row r="1986" spans="11:12" ht="15" customHeight="1">
      <c r="K1986"/>
      <c r="L1986"/>
    </row>
    <row r="1987" spans="11:12" ht="15" customHeight="1">
      <c r="K1987"/>
      <c r="L1987"/>
    </row>
    <row r="1988" spans="11:12" ht="15" customHeight="1">
      <c r="K1988"/>
      <c r="L1988"/>
    </row>
    <row r="1989" spans="11:12" ht="15" customHeight="1">
      <c r="K1989"/>
      <c r="L1989"/>
    </row>
    <row r="1990" spans="11:12" ht="15" customHeight="1">
      <c r="K1990"/>
      <c r="L1990"/>
    </row>
    <row r="1991" spans="11:12" ht="15" customHeight="1">
      <c r="K1991"/>
      <c r="L1991"/>
    </row>
    <row r="1992" spans="11:12" ht="15" customHeight="1">
      <c r="K1992"/>
      <c r="L1992"/>
    </row>
    <row r="1993" spans="11:12" ht="15" customHeight="1">
      <c r="K1993"/>
      <c r="L1993"/>
    </row>
    <row r="1994" spans="11:12" ht="15" customHeight="1">
      <c r="K1994"/>
      <c r="L1994"/>
    </row>
    <row r="1995" spans="11:12" ht="15" customHeight="1">
      <c r="K1995"/>
      <c r="L1995"/>
    </row>
    <row r="1996" spans="11:12" ht="15" customHeight="1">
      <c r="K1996"/>
      <c r="L1996"/>
    </row>
    <row r="1997" spans="11:12" ht="15" customHeight="1">
      <c r="K1997"/>
      <c r="L1997"/>
    </row>
    <row r="1998" spans="11:12" ht="15" customHeight="1">
      <c r="K1998"/>
      <c r="L1998"/>
    </row>
    <row r="1999" spans="11:12" ht="15" customHeight="1">
      <c r="K1999"/>
      <c r="L1999"/>
    </row>
    <row r="2000" spans="11:12" ht="15" customHeight="1">
      <c r="K2000"/>
      <c r="L2000"/>
    </row>
    <row r="2001" spans="11:12" ht="15" customHeight="1">
      <c r="K2001"/>
      <c r="L2001"/>
    </row>
    <row r="2002" spans="11:12" ht="15" customHeight="1">
      <c r="K2002"/>
      <c r="L2002"/>
    </row>
    <row r="2003" spans="11:12" ht="15" customHeight="1">
      <c r="K2003"/>
      <c r="L2003"/>
    </row>
    <row r="2004" spans="11:12" ht="15" customHeight="1">
      <c r="K2004"/>
      <c r="L2004"/>
    </row>
    <row r="2005" spans="11:12" ht="15" customHeight="1">
      <c r="K2005"/>
      <c r="L2005"/>
    </row>
    <row r="2006" spans="11:12" ht="15" customHeight="1">
      <c r="K2006"/>
      <c r="L2006"/>
    </row>
    <row r="2007" spans="11:12" ht="15" customHeight="1">
      <c r="K2007"/>
      <c r="L2007"/>
    </row>
    <row r="2008" spans="11:12" ht="15" customHeight="1">
      <c r="K2008"/>
      <c r="L2008"/>
    </row>
    <row r="2009" spans="11:12" ht="15" customHeight="1">
      <c r="K2009"/>
      <c r="L2009"/>
    </row>
    <row r="2010" spans="11:12" ht="15" customHeight="1">
      <c r="K2010"/>
      <c r="L2010"/>
    </row>
    <row r="2011" spans="11:12" ht="15" customHeight="1">
      <c r="K2011"/>
      <c r="L2011"/>
    </row>
    <row r="2012" spans="11:12" ht="15" customHeight="1">
      <c r="K2012"/>
      <c r="L2012"/>
    </row>
    <row r="2013" spans="11:12" ht="15" customHeight="1">
      <c r="K2013"/>
      <c r="L2013"/>
    </row>
    <row r="2014" spans="11:12" ht="15" customHeight="1">
      <c r="K2014"/>
      <c r="L2014"/>
    </row>
    <row r="2015" spans="11:12" ht="15" customHeight="1">
      <c r="K2015"/>
      <c r="L2015"/>
    </row>
    <row r="2016" spans="11:12" ht="15" customHeight="1">
      <c r="K2016"/>
      <c r="L2016"/>
    </row>
    <row r="2017" spans="11:12" ht="15" customHeight="1">
      <c r="K2017"/>
      <c r="L2017"/>
    </row>
    <row r="2018" spans="11:12" ht="15" customHeight="1">
      <c r="K2018"/>
      <c r="L2018"/>
    </row>
    <row r="2019" spans="11:12" ht="15" customHeight="1">
      <c r="K2019"/>
      <c r="L2019"/>
    </row>
    <row r="2020" spans="11:12" ht="15" customHeight="1">
      <c r="K2020"/>
      <c r="L2020"/>
    </row>
    <row r="2021" spans="11:12" ht="15" customHeight="1">
      <c r="K2021"/>
      <c r="L2021"/>
    </row>
    <row r="2022" spans="11:12" ht="15" customHeight="1">
      <c r="K2022"/>
      <c r="L2022"/>
    </row>
    <row r="2023" spans="11:12" ht="15" customHeight="1">
      <c r="K2023"/>
      <c r="L2023"/>
    </row>
    <row r="2024" spans="11:12" ht="15" customHeight="1">
      <c r="K2024"/>
      <c r="L2024"/>
    </row>
    <row r="2025" spans="11:12" ht="15" customHeight="1">
      <c r="K2025"/>
      <c r="L2025"/>
    </row>
    <row r="2026" spans="11:12" ht="15" customHeight="1">
      <c r="K2026"/>
      <c r="L2026"/>
    </row>
    <row r="2027" spans="11:12" ht="15" customHeight="1">
      <c r="K2027"/>
      <c r="L2027"/>
    </row>
    <row r="2028" spans="11:12" ht="15" customHeight="1">
      <c r="K2028"/>
      <c r="L2028"/>
    </row>
    <row r="2029" spans="11:12" ht="15" customHeight="1">
      <c r="K2029"/>
      <c r="L2029"/>
    </row>
    <row r="2030" spans="11:12" ht="15" customHeight="1">
      <c r="K2030"/>
      <c r="L2030"/>
    </row>
    <row r="2031" spans="11:12" ht="15" customHeight="1">
      <c r="K2031"/>
      <c r="L2031"/>
    </row>
    <row r="2032" spans="11:12" ht="15" customHeight="1">
      <c r="K2032"/>
      <c r="L2032"/>
    </row>
    <row r="2033" spans="11:12" ht="15" customHeight="1">
      <c r="K2033"/>
      <c r="L2033"/>
    </row>
    <row r="2034" spans="11:12" ht="15" customHeight="1">
      <c r="K2034"/>
      <c r="L2034"/>
    </row>
    <row r="2035" spans="11:12" ht="15" customHeight="1">
      <c r="K2035"/>
      <c r="L2035"/>
    </row>
    <row r="2036" spans="11:12" ht="15" customHeight="1">
      <c r="K2036"/>
      <c r="L2036"/>
    </row>
    <row r="2037" spans="11:12" ht="15" customHeight="1">
      <c r="K2037"/>
      <c r="L2037"/>
    </row>
    <row r="2038" spans="11:12" ht="15" customHeight="1">
      <c r="K2038"/>
      <c r="L2038"/>
    </row>
    <row r="2039" spans="11:12" ht="15" customHeight="1">
      <c r="K2039"/>
      <c r="L2039"/>
    </row>
    <row r="2040" spans="11:12" ht="15" customHeight="1">
      <c r="K2040"/>
      <c r="L2040"/>
    </row>
    <row r="2041" spans="11:12" ht="15" customHeight="1">
      <c r="K2041"/>
      <c r="L2041"/>
    </row>
    <row r="2042" spans="11:12" ht="15" customHeight="1">
      <c r="K2042"/>
      <c r="L2042"/>
    </row>
    <row r="2043" spans="11:12" ht="15" customHeight="1">
      <c r="K2043"/>
      <c r="L2043"/>
    </row>
    <row r="2044" spans="11:12" ht="15" customHeight="1">
      <c r="K2044"/>
      <c r="L2044"/>
    </row>
    <row r="2045" spans="11:12" ht="15" customHeight="1">
      <c r="K2045"/>
      <c r="L2045"/>
    </row>
    <row r="2046" spans="11:12" ht="15" customHeight="1">
      <c r="K2046"/>
      <c r="L2046"/>
    </row>
    <row r="2047" spans="11:12" ht="15" customHeight="1">
      <c r="K2047"/>
      <c r="L2047"/>
    </row>
    <row r="2048" spans="11:12" ht="15" customHeight="1">
      <c r="K2048"/>
      <c r="L2048"/>
    </row>
    <row r="2049" spans="11:12" ht="15" customHeight="1">
      <c r="K2049"/>
      <c r="L2049"/>
    </row>
    <row r="2050" spans="11:12" ht="15" customHeight="1">
      <c r="K2050"/>
      <c r="L2050"/>
    </row>
    <row r="2051" spans="11:12" ht="15" customHeight="1">
      <c r="K2051"/>
      <c r="L2051"/>
    </row>
    <row r="2052" spans="11:12" ht="15" customHeight="1">
      <c r="K2052"/>
      <c r="L2052"/>
    </row>
    <row r="2053" spans="11:12" ht="15" customHeight="1">
      <c r="K2053"/>
      <c r="L2053"/>
    </row>
    <row r="2054" spans="11:12" ht="15" customHeight="1">
      <c r="K2054"/>
      <c r="L2054"/>
    </row>
    <row r="2055" spans="11:12" ht="15" customHeight="1">
      <c r="K2055"/>
      <c r="L2055"/>
    </row>
    <row r="2056" spans="11:12" ht="15" customHeight="1">
      <c r="K2056"/>
      <c r="L2056"/>
    </row>
    <row r="2057" spans="11:12" ht="15" customHeight="1">
      <c r="K2057"/>
      <c r="L2057"/>
    </row>
    <row r="2058" spans="11:12" ht="15" customHeight="1">
      <c r="K2058"/>
      <c r="L2058"/>
    </row>
    <row r="2059" spans="11:12" ht="15" customHeight="1">
      <c r="K2059"/>
      <c r="L2059"/>
    </row>
    <row r="2060" spans="11:12" ht="15" customHeight="1">
      <c r="K2060"/>
      <c r="L2060"/>
    </row>
    <row r="2061" spans="11:12" ht="15" customHeight="1">
      <c r="K2061"/>
      <c r="L2061"/>
    </row>
    <row r="2062" spans="11:12" ht="15" customHeight="1">
      <c r="K2062"/>
      <c r="L2062"/>
    </row>
    <row r="2063" spans="11:12" ht="15" customHeight="1">
      <c r="K2063"/>
      <c r="L2063"/>
    </row>
    <row r="2064" spans="11:12" ht="15" customHeight="1">
      <c r="K2064"/>
      <c r="L2064"/>
    </row>
    <row r="2065" spans="11:12" ht="15" customHeight="1">
      <c r="K2065"/>
      <c r="L2065"/>
    </row>
    <row r="2066" spans="11:12" ht="15" customHeight="1">
      <c r="K2066"/>
      <c r="L2066"/>
    </row>
    <row r="2067" spans="11:12" ht="15" customHeight="1">
      <c r="K2067"/>
      <c r="L2067"/>
    </row>
    <row r="2068" spans="11:12" ht="15" customHeight="1">
      <c r="K2068"/>
      <c r="L2068"/>
    </row>
    <row r="2069" spans="11:12" ht="15" customHeight="1">
      <c r="K2069"/>
      <c r="L2069"/>
    </row>
    <row r="2070" spans="11:12" ht="15" customHeight="1">
      <c r="K2070"/>
      <c r="L2070"/>
    </row>
    <row r="2071" spans="11:12" ht="15" customHeight="1">
      <c r="K2071"/>
      <c r="L2071"/>
    </row>
    <row r="2072" spans="11:12" ht="15" customHeight="1">
      <c r="K2072"/>
      <c r="L2072"/>
    </row>
    <row r="2073" spans="11:12" ht="15" customHeight="1">
      <c r="K2073"/>
      <c r="L2073"/>
    </row>
    <row r="2074" spans="11:12" ht="15" customHeight="1">
      <c r="K2074"/>
      <c r="L2074"/>
    </row>
    <row r="2075" spans="11:12" ht="15" customHeight="1">
      <c r="K2075"/>
      <c r="L2075"/>
    </row>
    <row r="2076" spans="11:12" ht="15" customHeight="1">
      <c r="K2076"/>
      <c r="L2076"/>
    </row>
    <row r="2077" spans="11:12" ht="15" customHeight="1">
      <c r="K2077"/>
      <c r="L2077"/>
    </row>
    <row r="2078" spans="11:12" ht="15" customHeight="1">
      <c r="K2078"/>
      <c r="L2078"/>
    </row>
    <row r="2079" spans="11:12" ht="15" customHeight="1">
      <c r="K2079"/>
      <c r="L2079"/>
    </row>
    <row r="2080" spans="11:12" ht="15" customHeight="1">
      <c r="K2080"/>
      <c r="L2080"/>
    </row>
    <row r="2081" spans="11:12" ht="15" customHeight="1">
      <c r="K2081"/>
      <c r="L2081"/>
    </row>
    <row r="2082" spans="11:12" ht="15" customHeight="1">
      <c r="K2082"/>
      <c r="L2082"/>
    </row>
    <row r="2083" spans="11:12" ht="15" customHeight="1">
      <c r="K2083"/>
      <c r="L2083"/>
    </row>
    <row r="2084" spans="11:12" ht="15" customHeight="1">
      <c r="K2084"/>
      <c r="L2084"/>
    </row>
    <row r="2085" spans="11:12" ht="15" customHeight="1">
      <c r="K2085"/>
      <c r="L2085"/>
    </row>
    <row r="2086" spans="11:12" ht="15" customHeight="1">
      <c r="K2086"/>
      <c r="L2086"/>
    </row>
    <row r="2087" spans="11:12" ht="15" customHeight="1">
      <c r="K2087"/>
      <c r="L2087"/>
    </row>
    <row r="2088" spans="11:12" ht="15" customHeight="1">
      <c r="K2088"/>
      <c r="L2088"/>
    </row>
    <row r="2089" spans="11:12" ht="15" customHeight="1">
      <c r="K2089"/>
      <c r="L2089"/>
    </row>
    <row r="2090" spans="11:12" ht="15" customHeight="1">
      <c r="K2090"/>
      <c r="L2090"/>
    </row>
    <row r="2091" spans="11:12" ht="15" customHeight="1">
      <c r="K2091"/>
      <c r="L2091"/>
    </row>
    <row r="2092" spans="11:12" ht="15" customHeight="1">
      <c r="K2092"/>
      <c r="L2092"/>
    </row>
    <row r="2093" spans="11:12" ht="15" customHeight="1">
      <c r="K2093"/>
      <c r="L2093"/>
    </row>
    <row r="2094" spans="11:12" ht="15" customHeight="1">
      <c r="K2094"/>
      <c r="L2094"/>
    </row>
    <row r="2095" spans="11:12" ht="15" customHeight="1">
      <c r="K2095"/>
      <c r="L2095"/>
    </row>
    <row r="2096" spans="11:12" ht="15" customHeight="1">
      <c r="K2096"/>
      <c r="L2096"/>
    </row>
    <row r="2097" spans="11:12" ht="15" customHeight="1">
      <c r="K2097"/>
      <c r="L2097"/>
    </row>
    <row r="2098" spans="11:12" ht="15" customHeight="1">
      <c r="K2098"/>
      <c r="L2098"/>
    </row>
    <row r="2099" spans="11:12" ht="15" customHeight="1">
      <c r="K2099"/>
      <c r="L2099"/>
    </row>
    <row r="2100" spans="11:12" ht="15" customHeight="1">
      <c r="K2100"/>
      <c r="L2100"/>
    </row>
    <row r="2101" spans="11:12" ht="15" customHeight="1">
      <c r="K2101"/>
      <c r="L2101"/>
    </row>
    <row r="2102" spans="11:12" ht="15" customHeight="1">
      <c r="K2102"/>
      <c r="L2102"/>
    </row>
    <row r="2103" spans="11:12" ht="15" customHeight="1">
      <c r="K2103"/>
      <c r="L2103"/>
    </row>
    <row r="2104" spans="11:12" ht="15" customHeight="1">
      <c r="K2104"/>
      <c r="L2104"/>
    </row>
    <row r="2105" spans="11:12" ht="15" customHeight="1">
      <c r="K2105"/>
      <c r="L2105"/>
    </row>
    <row r="2106" spans="11:12" ht="15" customHeight="1">
      <c r="K2106"/>
      <c r="L2106"/>
    </row>
    <row r="2107" spans="11:12" ht="15" customHeight="1">
      <c r="K2107"/>
      <c r="L2107"/>
    </row>
    <row r="2108" spans="11:12" ht="15" customHeight="1">
      <c r="K2108"/>
      <c r="L2108"/>
    </row>
    <row r="2109" spans="11:12" ht="15" customHeight="1">
      <c r="K2109"/>
      <c r="L2109"/>
    </row>
    <row r="2110" spans="11:12" ht="15" customHeight="1">
      <c r="K2110"/>
      <c r="L2110"/>
    </row>
    <row r="2111" spans="11:12" ht="15" customHeight="1">
      <c r="K2111"/>
      <c r="L2111"/>
    </row>
    <row r="2112" spans="11:12" ht="15" customHeight="1">
      <c r="K2112"/>
      <c r="L2112"/>
    </row>
    <row r="2113" spans="11:12" ht="15" customHeight="1">
      <c r="K2113"/>
      <c r="L2113"/>
    </row>
    <row r="2114" spans="11:12" ht="15" customHeight="1">
      <c r="K2114"/>
      <c r="L2114"/>
    </row>
    <row r="2115" spans="11:12" ht="15" customHeight="1">
      <c r="K2115"/>
      <c r="L2115"/>
    </row>
    <row r="2116" spans="11:12" ht="15" customHeight="1">
      <c r="K2116"/>
      <c r="L2116"/>
    </row>
    <row r="2117" spans="11:12" ht="15" customHeight="1">
      <c r="K2117"/>
      <c r="L2117"/>
    </row>
    <row r="2118" spans="11:12" ht="15" customHeight="1">
      <c r="K2118"/>
      <c r="L2118"/>
    </row>
    <row r="2119" spans="11:12" ht="15" customHeight="1">
      <c r="K2119"/>
      <c r="L2119"/>
    </row>
    <row r="2120" spans="11:12" ht="15" customHeight="1">
      <c r="K2120"/>
      <c r="L2120"/>
    </row>
    <row r="2121" spans="11:12" ht="15" customHeight="1">
      <c r="K2121"/>
      <c r="L2121"/>
    </row>
    <row r="2122" spans="11:12" ht="15" customHeight="1">
      <c r="K2122"/>
      <c r="L2122"/>
    </row>
    <row r="2123" spans="11:12" ht="15" customHeight="1">
      <c r="K2123"/>
      <c r="L2123"/>
    </row>
    <row r="2124" spans="11:12" ht="15" customHeight="1">
      <c r="K2124"/>
      <c r="L2124"/>
    </row>
    <row r="2125" spans="11:12" ht="15" customHeight="1">
      <c r="K2125"/>
      <c r="L2125"/>
    </row>
    <row r="2126" spans="11:12" ht="15" customHeight="1">
      <c r="K2126"/>
      <c r="L2126"/>
    </row>
    <row r="2127" spans="11:12" ht="15" customHeight="1">
      <c r="K2127"/>
      <c r="L2127"/>
    </row>
    <row r="2128" spans="11:12" ht="15" customHeight="1">
      <c r="K2128"/>
      <c r="L2128"/>
    </row>
    <row r="2129" spans="11:12" ht="15" customHeight="1">
      <c r="K2129"/>
      <c r="L2129"/>
    </row>
    <row r="2130" spans="11:12" ht="15" customHeight="1">
      <c r="K2130"/>
      <c r="L2130"/>
    </row>
    <row r="2131" spans="11:12" ht="15" customHeight="1">
      <c r="K2131"/>
      <c r="L2131"/>
    </row>
    <row r="2132" spans="11:12" ht="15" customHeight="1">
      <c r="K2132"/>
      <c r="L2132"/>
    </row>
    <row r="2133" spans="11:12" ht="15" customHeight="1">
      <c r="K2133"/>
      <c r="L2133"/>
    </row>
    <row r="2134" spans="11:12" ht="15" customHeight="1">
      <c r="K2134"/>
      <c r="L2134"/>
    </row>
    <row r="2135" spans="11:12" ht="15" customHeight="1">
      <c r="K2135"/>
      <c r="L2135"/>
    </row>
    <row r="2136" spans="11:12" ht="15" customHeight="1">
      <c r="K2136"/>
      <c r="L2136"/>
    </row>
    <row r="2137" spans="11:12" ht="15" customHeight="1">
      <c r="K2137"/>
      <c r="L2137"/>
    </row>
    <row r="2138" spans="11:12" ht="15" customHeight="1">
      <c r="K2138"/>
      <c r="L2138"/>
    </row>
    <row r="2139" spans="11:12" ht="15" customHeight="1">
      <c r="K2139"/>
      <c r="L2139"/>
    </row>
    <row r="2140" spans="11:12" ht="15" customHeight="1">
      <c r="K2140"/>
      <c r="L2140"/>
    </row>
    <row r="2141" spans="11:12" ht="15" customHeight="1">
      <c r="K2141"/>
      <c r="L2141"/>
    </row>
    <row r="2142" spans="11:12" ht="15" customHeight="1">
      <c r="K2142"/>
      <c r="L2142"/>
    </row>
    <row r="2143" spans="11:12" ht="15" customHeight="1">
      <c r="K2143"/>
      <c r="L2143"/>
    </row>
    <row r="2144" spans="11:12" ht="15" customHeight="1">
      <c r="K2144"/>
      <c r="L2144"/>
    </row>
    <row r="2145" spans="11:12" ht="15" customHeight="1">
      <c r="K2145"/>
      <c r="L2145"/>
    </row>
    <row r="2146" spans="11:12" ht="15" customHeight="1">
      <c r="K2146"/>
      <c r="L2146"/>
    </row>
    <row r="2147" spans="11:12" ht="15" customHeight="1">
      <c r="K2147"/>
      <c r="L2147"/>
    </row>
    <row r="2148" spans="11:12" ht="15" customHeight="1">
      <c r="K2148"/>
      <c r="L2148"/>
    </row>
    <row r="2149" spans="11:12" ht="15" customHeight="1">
      <c r="K2149"/>
      <c r="L2149"/>
    </row>
    <row r="2150" spans="11:12" ht="15" customHeight="1">
      <c r="K2150"/>
      <c r="L2150"/>
    </row>
    <row r="2151" spans="11:12" ht="15" customHeight="1">
      <c r="K2151"/>
      <c r="L2151"/>
    </row>
    <row r="2152" spans="11:12" ht="15" customHeight="1">
      <c r="K2152"/>
      <c r="L2152"/>
    </row>
    <row r="2153" spans="11:12" ht="15" customHeight="1">
      <c r="K2153"/>
      <c r="L2153"/>
    </row>
    <row r="2154" spans="11:12" ht="15" customHeight="1">
      <c r="K2154"/>
      <c r="L2154"/>
    </row>
    <row r="2155" spans="11:12" ht="15" customHeight="1">
      <c r="K2155"/>
      <c r="L2155"/>
    </row>
    <row r="2156" spans="11:12" ht="15" customHeight="1">
      <c r="K2156"/>
      <c r="L2156"/>
    </row>
    <row r="2157" spans="11:12" ht="15" customHeight="1">
      <c r="K2157"/>
      <c r="L2157"/>
    </row>
    <row r="2158" spans="11:12" ht="15" customHeight="1">
      <c r="K2158"/>
      <c r="L2158"/>
    </row>
    <row r="2159" spans="11:12" ht="15" customHeight="1">
      <c r="K2159"/>
      <c r="L2159"/>
    </row>
    <row r="2160" spans="11:12" ht="15" customHeight="1">
      <c r="K2160"/>
      <c r="L2160"/>
    </row>
    <row r="2161" spans="11:12" ht="15" customHeight="1">
      <c r="K2161"/>
      <c r="L2161"/>
    </row>
    <row r="2162" spans="11:12" ht="15" customHeight="1">
      <c r="K2162"/>
      <c r="L2162"/>
    </row>
    <row r="2163" spans="11:12" ht="15" customHeight="1">
      <c r="K2163"/>
      <c r="L2163"/>
    </row>
    <row r="2164" spans="11:12" ht="15" customHeight="1">
      <c r="K2164"/>
      <c r="L2164"/>
    </row>
    <row r="2165" spans="11:12" ht="15" customHeight="1">
      <c r="K2165"/>
      <c r="L2165"/>
    </row>
    <row r="2166" spans="11:12" ht="15" customHeight="1">
      <c r="K2166"/>
      <c r="L2166"/>
    </row>
    <row r="2167" spans="11:12" ht="15" customHeight="1">
      <c r="K2167"/>
      <c r="L2167"/>
    </row>
    <row r="2168" spans="11:12" ht="15" customHeight="1">
      <c r="K2168"/>
      <c r="L2168"/>
    </row>
    <row r="2169" spans="11:12" ht="15" customHeight="1">
      <c r="K2169"/>
      <c r="L2169"/>
    </row>
    <row r="2170" spans="11:12" ht="15" customHeight="1">
      <c r="K2170"/>
      <c r="L2170"/>
    </row>
    <row r="2171" spans="11:12" ht="15" customHeight="1">
      <c r="K2171"/>
      <c r="L2171"/>
    </row>
    <row r="2172" spans="11:12" ht="15" customHeight="1">
      <c r="K2172"/>
      <c r="L2172"/>
    </row>
    <row r="2173" spans="11:12" ht="15" customHeight="1">
      <c r="K2173"/>
      <c r="L2173"/>
    </row>
    <row r="2174" spans="11:12" ht="15" customHeight="1">
      <c r="K2174"/>
      <c r="L2174"/>
    </row>
    <row r="2175" spans="11:12" ht="15" customHeight="1">
      <c r="K2175"/>
      <c r="L2175"/>
    </row>
    <row r="2176" spans="11:12" ht="15" customHeight="1">
      <c r="K2176"/>
      <c r="L2176"/>
    </row>
    <row r="2177" spans="11:12" ht="15" customHeight="1">
      <c r="K2177"/>
      <c r="L2177"/>
    </row>
    <row r="2178" spans="11:12" ht="15" customHeight="1">
      <c r="K2178"/>
      <c r="L2178"/>
    </row>
    <row r="2179" spans="11:12" ht="15" customHeight="1">
      <c r="K2179"/>
      <c r="L2179"/>
    </row>
    <row r="2180" spans="11:12" ht="15" customHeight="1">
      <c r="K2180"/>
      <c r="L2180"/>
    </row>
    <row r="2181" spans="11:12" ht="15" customHeight="1">
      <c r="K2181"/>
      <c r="L2181"/>
    </row>
    <row r="2182" spans="11:12" ht="15" customHeight="1">
      <c r="K2182"/>
      <c r="L2182"/>
    </row>
    <row r="2183" spans="11:12" ht="15" customHeight="1">
      <c r="K2183"/>
      <c r="L2183"/>
    </row>
    <row r="2184" spans="11:12" ht="15" customHeight="1">
      <c r="K2184"/>
      <c r="L2184"/>
    </row>
    <row r="2185" spans="11:12" ht="15" customHeight="1">
      <c r="K2185"/>
      <c r="L2185"/>
    </row>
    <row r="2186" spans="11:12" ht="15" customHeight="1">
      <c r="K2186"/>
      <c r="L2186"/>
    </row>
    <row r="2187" spans="11:12" ht="15" customHeight="1">
      <c r="K2187"/>
      <c r="L2187"/>
    </row>
    <row r="2188" spans="11:12" ht="15" customHeight="1">
      <c r="K2188"/>
      <c r="L2188"/>
    </row>
    <row r="2189" spans="11:12" ht="15" customHeight="1">
      <c r="K2189"/>
      <c r="L2189"/>
    </row>
    <row r="2190" spans="11:12" ht="15" customHeight="1">
      <c r="K2190"/>
      <c r="L2190"/>
    </row>
    <row r="2191" spans="11:12" ht="15" customHeight="1">
      <c r="K2191"/>
      <c r="L2191"/>
    </row>
    <row r="2192" spans="11:12" ht="15" customHeight="1">
      <c r="K2192"/>
      <c r="L2192"/>
    </row>
    <row r="2193" spans="11:12" ht="15" customHeight="1">
      <c r="K2193"/>
      <c r="L2193"/>
    </row>
    <row r="2194" spans="11:12" ht="15" customHeight="1">
      <c r="K2194"/>
      <c r="L2194"/>
    </row>
    <row r="2195" spans="11:12" ht="15" customHeight="1">
      <c r="K2195"/>
      <c r="L2195"/>
    </row>
    <row r="2196" spans="11:12" ht="15" customHeight="1">
      <c r="K2196"/>
      <c r="L2196"/>
    </row>
    <row r="2197" spans="11:12" ht="15" customHeight="1">
      <c r="K2197"/>
      <c r="L2197"/>
    </row>
    <row r="2198" spans="11:12" ht="15" customHeight="1">
      <c r="K2198"/>
      <c r="L2198"/>
    </row>
    <row r="2199" spans="11:12" ht="15" customHeight="1">
      <c r="K2199"/>
      <c r="L2199"/>
    </row>
    <row r="2200" spans="11:12" ht="15" customHeight="1">
      <c r="K2200"/>
      <c r="L2200"/>
    </row>
    <row r="2201" spans="11:12" ht="15" customHeight="1">
      <c r="K2201"/>
      <c r="L2201"/>
    </row>
    <row r="2202" spans="11:12" ht="15" customHeight="1">
      <c r="K2202"/>
      <c r="L2202"/>
    </row>
    <row r="2203" spans="11:12" ht="15" customHeight="1">
      <c r="K2203"/>
      <c r="L2203"/>
    </row>
    <row r="2204" spans="11:12" ht="15" customHeight="1">
      <c r="K2204"/>
      <c r="L2204"/>
    </row>
    <row r="2205" spans="11:12" ht="15" customHeight="1">
      <c r="K2205"/>
      <c r="L2205"/>
    </row>
    <row r="2206" spans="11:12" ht="15" customHeight="1">
      <c r="K2206"/>
      <c r="L2206"/>
    </row>
    <row r="2207" spans="11:12" ht="15" customHeight="1">
      <c r="K2207"/>
      <c r="L2207"/>
    </row>
    <row r="2208" spans="11:12" ht="15" customHeight="1">
      <c r="K2208"/>
      <c r="L2208"/>
    </row>
    <row r="2209" spans="11:12" ht="15" customHeight="1">
      <c r="K2209"/>
      <c r="L2209"/>
    </row>
    <row r="2210" spans="11:12" ht="15" customHeight="1">
      <c r="K2210"/>
      <c r="L2210"/>
    </row>
    <row r="2211" spans="11:12" ht="15" customHeight="1">
      <c r="K2211"/>
      <c r="L2211"/>
    </row>
    <row r="2212" spans="11:12" ht="15" customHeight="1">
      <c r="K2212"/>
      <c r="L2212"/>
    </row>
    <row r="2213" spans="11:12" ht="15" customHeight="1">
      <c r="K2213"/>
      <c r="L2213"/>
    </row>
    <row r="2214" spans="11:12" ht="15" customHeight="1">
      <c r="K2214"/>
      <c r="L2214"/>
    </row>
    <row r="2215" spans="11:12" ht="15" customHeight="1">
      <c r="K2215"/>
      <c r="L2215"/>
    </row>
    <row r="2216" spans="11:12" ht="15" customHeight="1">
      <c r="K2216"/>
      <c r="L2216"/>
    </row>
    <row r="2217" spans="11:12" ht="15" customHeight="1">
      <c r="K2217"/>
      <c r="L2217"/>
    </row>
    <row r="2218" spans="11:12" ht="15" customHeight="1">
      <c r="K2218"/>
      <c r="L2218"/>
    </row>
    <row r="2219" spans="11:12" ht="15" customHeight="1">
      <c r="K2219"/>
      <c r="L2219"/>
    </row>
    <row r="2220" spans="11:12" ht="15" customHeight="1">
      <c r="K2220"/>
      <c r="L2220"/>
    </row>
    <row r="2221" spans="11:12" ht="15" customHeight="1">
      <c r="K2221"/>
      <c r="L2221"/>
    </row>
    <row r="2222" spans="11:12" ht="15" customHeight="1">
      <c r="K2222"/>
      <c r="L2222"/>
    </row>
    <row r="2223" spans="11:12" ht="15" customHeight="1">
      <c r="K2223"/>
      <c r="L2223"/>
    </row>
    <row r="2224" spans="11:12" ht="15" customHeight="1">
      <c r="K2224"/>
      <c r="L2224"/>
    </row>
    <row r="2225" spans="11:12" ht="15" customHeight="1">
      <c r="K2225"/>
      <c r="L2225"/>
    </row>
    <row r="2226" spans="11:12" ht="15" customHeight="1">
      <c r="K2226"/>
      <c r="L2226"/>
    </row>
    <row r="2227" spans="11:12" ht="15" customHeight="1">
      <c r="K2227"/>
      <c r="L2227"/>
    </row>
    <row r="2228" spans="11:12" ht="15" customHeight="1">
      <c r="K2228"/>
      <c r="L2228"/>
    </row>
    <row r="2229" spans="11:12" ht="15" customHeight="1">
      <c r="K2229"/>
      <c r="L2229"/>
    </row>
    <row r="2230" spans="11:12" ht="15" customHeight="1">
      <c r="K2230"/>
      <c r="L2230"/>
    </row>
    <row r="2231" spans="11:12" ht="15" customHeight="1">
      <c r="K2231"/>
      <c r="L2231"/>
    </row>
    <row r="2232" spans="11:12" ht="15" customHeight="1">
      <c r="K2232"/>
      <c r="L2232"/>
    </row>
    <row r="2233" spans="11:12" ht="15" customHeight="1">
      <c r="K2233"/>
      <c r="L2233"/>
    </row>
    <row r="2234" spans="11:12" ht="15" customHeight="1">
      <c r="K2234"/>
      <c r="L2234"/>
    </row>
    <row r="2235" spans="11:12" ht="15" customHeight="1">
      <c r="K2235"/>
      <c r="L2235"/>
    </row>
    <row r="2236" spans="11:12" ht="15" customHeight="1">
      <c r="K2236"/>
      <c r="L2236"/>
    </row>
    <row r="2237" spans="11:12" ht="15" customHeight="1">
      <c r="K2237"/>
      <c r="L2237"/>
    </row>
    <row r="2238" spans="11:12" ht="15" customHeight="1">
      <c r="K2238"/>
      <c r="L2238"/>
    </row>
    <row r="2239" spans="11:12" ht="15" customHeight="1">
      <c r="K2239"/>
      <c r="L2239"/>
    </row>
    <row r="2240" spans="11:12" ht="15" customHeight="1">
      <c r="K2240"/>
      <c r="L2240"/>
    </row>
    <row r="2241" spans="11:12" ht="15" customHeight="1">
      <c r="K2241"/>
      <c r="L2241"/>
    </row>
    <row r="2242" spans="11:12" ht="15" customHeight="1">
      <c r="K2242"/>
      <c r="L2242"/>
    </row>
    <row r="2243" spans="11:12" ht="15" customHeight="1">
      <c r="K2243"/>
      <c r="L2243"/>
    </row>
    <row r="2244" spans="11:12" ht="15" customHeight="1">
      <c r="K2244"/>
      <c r="L2244"/>
    </row>
    <row r="2245" spans="11:12" ht="15" customHeight="1">
      <c r="K2245"/>
      <c r="L2245"/>
    </row>
    <row r="2246" spans="11:12" ht="15" customHeight="1">
      <c r="K2246"/>
      <c r="L2246"/>
    </row>
    <row r="2247" spans="11:12" ht="15" customHeight="1">
      <c r="K2247"/>
      <c r="L2247"/>
    </row>
    <row r="2248" spans="11:12" ht="15" customHeight="1">
      <c r="K2248"/>
      <c r="L2248"/>
    </row>
    <row r="2249" spans="11:12" ht="15" customHeight="1">
      <c r="K2249"/>
      <c r="L2249"/>
    </row>
    <row r="2250" spans="11:12" ht="15" customHeight="1">
      <c r="K2250"/>
      <c r="L2250"/>
    </row>
    <row r="2251" spans="11:12" ht="15" customHeight="1">
      <c r="K2251"/>
      <c r="L2251"/>
    </row>
    <row r="2252" spans="11:12" ht="15" customHeight="1">
      <c r="K2252"/>
      <c r="L2252"/>
    </row>
    <row r="2253" spans="11:12" ht="15" customHeight="1">
      <c r="K2253"/>
      <c r="L2253"/>
    </row>
    <row r="2254" spans="11:12" ht="15" customHeight="1">
      <c r="K2254"/>
      <c r="L2254"/>
    </row>
    <row r="2255" spans="11:12" ht="15" customHeight="1">
      <c r="K2255"/>
      <c r="L2255"/>
    </row>
    <row r="2256" spans="11:12" ht="15" customHeight="1">
      <c r="K2256"/>
      <c r="L2256"/>
    </row>
    <row r="2257" spans="11:12" ht="15" customHeight="1">
      <c r="K2257"/>
      <c r="L2257"/>
    </row>
    <row r="2258" spans="11:12" ht="15" customHeight="1">
      <c r="K2258"/>
      <c r="L2258"/>
    </row>
    <row r="2259" spans="11:12" ht="15" customHeight="1">
      <c r="K2259"/>
      <c r="L2259"/>
    </row>
    <row r="2260" spans="11:12" ht="15" customHeight="1">
      <c r="K2260"/>
      <c r="L2260"/>
    </row>
    <row r="2261" spans="11:12" ht="15" customHeight="1">
      <c r="K2261"/>
      <c r="L2261"/>
    </row>
    <row r="2262" spans="11:12" ht="15" customHeight="1">
      <c r="K2262"/>
      <c r="L2262"/>
    </row>
    <row r="2263" spans="11:12" ht="15" customHeight="1">
      <c r="K2263"/>
      <c r="L2263"/>
    </row>
    <row r="2264" spans="11:12" ht="15" customHeight="1">
      <c r="K2264"/>
      <c r="L2264"/>
    </row>
    <row r="2265" spans="11:12" ht="15" customHeight="1">
      <c r="K2265"/>
      <c r="L2265"/>
    </row>
    <row r="2266" spans="11:12" ht="15" customHeight="1">
      <c r="K2266"/>
      <c r="L2266"/>
    </row>
    <row r="2267" spans="11:12" ht="15" customHeight="1">
      <c r="K2267"/>
      <c r="L2267"/>
    </row>
    <row r="2268" spans="11:12" ht="15" customHeight="1">
      <c r="K2268"/>
      <c r="L2268"/>
    </row>
    <row r="2269" spans="11:12" ht="15" customHeight="1">
      <c r="K2269"/>
      <c r="L2269"/>
    </row>
    <row r="2270" spans="11:12" ht="15" customHeight="1">
      <c r="K2270"/>
      <c r="L2270"/>
    </row>
    <row r="2271" spans="11:12" ht="15" customHeight="1">
      <c r="K2271"/>
      <c r="L2271"/>
    </row>
    <row r="2272" spans="11:12" ht="15" customHeight="1">
      <c r="K2272"/>
      <c r="L2272"/>
    </row>
    <row r="2273" spans="11:12" ht="15" customHeight="1">
      <c r="K2273"/>
      <c r="L2273"/>
    </row>
    <row r="2274" spans="11:12" ht="15" customHeight="1">
      <c r="K2274"/>
      <c r="L2274"/>
    </row>
    <row r="2275" spans="11:12" ht="15" customHeight="1">
      <c r="K2275"/>
      <c r="L2275"/>
    </row>
    <row r="2276" spans="11:12" ht="15" customHeight="1">
      <c r="K2276"/>
      <c r="L2276"/>
    </row>
    <row r="2277" spans="11:12" ht="15" customHeight="1">
      <c r="K2277"/>
      <c r="L2277"/>
    </row>
    <row r="2278" spans="11:12" ht="15" customHeight="1">
      <c r="K2278"/>
      <c r="L2278"/>
    </row>
    <row r="2279" spans="11:12" ht="15" customHeight="1">
      <c r="K2279"/>
      <c r="L2279"/>
    </row>
    <row r="2280" spans="11:12" ht="15" customHeight="1">
      <c r="K2280"/>
      <c r="L2280"/>
    </row>
    <row r="2281" spans="11:12" ht="15" customHeight="1">
      <c r="K2281"/>
      <c r="L2281"/>
    </row>
    <row r="2282" spans="11:12" ht="15" customHeight="1">
      <c r="K2282"/>
      <c r="L2282"/>
    </row>
    <row r="2283" spans="11:12" ht="15" customHeight="1">
      <c r="K2283"/>
      <c r="L2283"/>
    </row>
    <row r="2284" spans="11:12" ht="15" customHeight="1">
      <c r="K2284"/>
      <c r="L2284"/>
    </row>
    <row r="2285" spans="11:12" ht="15" customHeight="1">
      <c r="K2285"/>
      <c r="L2285"/>
    </row>
    <row r="2286" spans="11:12" ht="15" customHeight="1">
      <c r="K2286"/>
      <c r="L2286"/>
    </row>
    <row r="2287" spans="11:12" ht="15" customHeight="1">
      <c r="K2287"/>
      <c r="L2287"/>
    </row>
    <row r="2288" spans="11:12" ht="15" customHeight="1">
      <c r="K2288"/>
      <c r="L2288"/>
    </row>
    <row r="2289" spans="11:12" ht="15" customHeight="1">
      <c r="K2289"/>
      <c r="L2289"/>
    </row>
    <row r="2290" spans="11:12" ht="15" customHeight="1">
      <c r="K2290"/>
      <c r="L2290"/>
    </row>
    <row r="2291" spans="11:12" ht="15" customHeight="1">
      <c r="K2291"/>
      <c r="L2291"/>
    </row>
    <row r="2292" spans="11:12" ht="15" customHeight="1">
      <c r="K2292"/>
      <c r="L2292"/>
    </row>
    <row r="2293" spans="11:12" ht="15" customHeight="1">
      <c r="K2293"/>
      <c r="L2293"/>
    </row>
    <row r="2294" spans="11:12" ht="15" customHeight="1">
      <c r="K2294"/>
      <c r="L2294"/>
    </row>
    <row r="2295" spans="11:12" ht="15" customHeight="1">
      <c r="K2295"/>
      <c r="L2295"/>
    </row>
    <row r="2296" spans="11:12" ht="15" customHeight="1">
      <c r="K2296"/>
      <c r="L2296"/>
    </row>
    <row r="2297" spans="11:12" ht="15" customHeight="1">
      <c r="K2297"/>
      <c r="L2297"/>
    </row>
    <row r="2298" spans="11:12" ht="15" customHeight="1">
      <c r="K2298"/>
      <c r="L2298"/>
    </row>
    <row r="2299" spans="11:12" ht="15" customHeight="1">
      <c r="K2299"/>
      <c r="L2299"/>
    </row>
    <row r="2300" spans="11:12" ht="15" customHeight="1">
      <c r="K2300"/>
      <c r="L2300"/>
    </row>
    <row r="2301" spans="11:12" ht="15" customHeight="1">
      <c r="K2301"/>
      <c r="L2301"/>
    </row>
    <row r="2302" spans="11:12" ht="15" customHeight="1">
      <c r="K2302"/>
      <c r="L2302"/>
    </row>
    <row r="2303" spans="11:12" ht="15" customHeight="1">
      <c r="K2303"/>
      <c r="L2303"/>
    </row>
    <row r="2304" spans="11:12" ht="15" customHeight="1">
      <c r="K2304"/>
      <c r="L2304"/>
    </row>
    <row r="2305" spans="11:12" ht="15" customHeight="1">
      <c r="K2305"/>
      <c r="L2305"/>
    </row>
    <row r="2306" spans="11:12" ht="15" customHeight="1">
      <c r="K2306"/>
      <c r="L2306"/>
    </row>
    <row r="2307" spans="11:12" ht="15" customHeight="1">
      <c r="K2307"/>
      <c r="L2307"/>
    </row>
    <row r="2308" spans="11:12" ht="15" customHeight="1">
      <c r="K2308"/>
      <c r="L2308"/>
    </row>
    <row r="2309" spans="11:12" ht="15" customHeight="1">
      <c r="K2309"/>
      <c r="L2309"/>
    </row>
    <row r="2310" spans="11:12" ht="15" customHeight="1">
      <c r="K2310"/>
      <c r="L2310"/>
    </row>
    <row r="2311" spans="11:12" ht="15" customHeight="1">
      <c r="K2311"/>
      <c r="L2311"/>
    </row>
    <row r="2312" spans="11:12" ht="15" customHeight="1">
      <c r="K2312"/>
      <c r="L2312"/>
    </row>
    <row r="2313" spans="11:12" ht="15" customHeight="1">
      <c r="K2313"/>
      <c r="L2313"/>
    </row>
    <row r="2314" spans="11:12" ht="15" customHeight="1">
      <c r="K2314"/>
      <c r="L2314"/>
    </row>
    <row r="2315" spans="11:12" ht="15" customHeight="1">
      <c r="K2315"/>
      <c r="L2315"/>
    </row>
    <row r="2316" spans="11:12" ht="15" customHeight="1">
      <c r="K2316"/>
      <c r="L2316"/>
    </row>
    <row r="2317" spans="11:12" ht="15" customHeight="1">
      <c r="K2317"/>
      <c r="L2317"/>
    </row>
    <row r="2318" spans="11:12" ht="15" customHeight="1">
      <c r="K2318"/>
      <c r="L2318"/>
    </row>
    <row r="2319" spans="11:12" ht="15" customHeight="1">
      <c r="K2319"/>
      <c r="L2319"/>
    </row>
    <row r="2320" spans="11:12" ht="15" customHeight="1">
      <c r="K2320"/>
      <c r="L2320"/>
    </row>
    <row r="2321" spans="11:12" ht="15" customHeight="1">
      <c r="K2321"/>
      <c r="L2321"/>
    </row>
    <row r="2322" spans="11:12" ht="15" customHeight="1">
      <c r="K2322"/>
      <c r="L2322"/>
    </row>
    <row r="2323" spans="11:12" ht="15" customHeight="1">
      <c r="K2323"/>
      <c r="L2323"/>
    </row>
    <row r="2324" spans="11:12" ht="15" customHeight="1">
      <c r="K2324"/>
      <c r="L2324"/>
    </row>
    <row r="2325" spans="11:12" ht="15" customHeight="1">
      <c r="K2325"/>
      <c r="L2325"/>
    </row>
    <row r="2326" spans="11:12" ht="15" customHeight="1">
      <c r="K2326"/>
      <c r="L2326"/>
    </row>
    <row r="2327" spans="11:12" ht="15" customHeight="1">
      <c r="K2327"/>
      <c r="L2327"/>
    </row>
    <row r="2328" spans="11:12" ht="15" customHeight="1">
      <c r="K2328"/>
      <c r="L2328"/>
    </row>
    <row r="2329" spans="11:12" ht="15" customHeight="1">
      <c r="K2329"/>
      <c r="L2329"/>
    </row>
    <row r="2330" spans="11:12" ht="15" customHeight="1">
      <c r="K2330"/>
      <c r="L2330"/>
    </row>
    <row r="2331" spans="11:12" ht="15" customHeight="1">
      <c r="K2331"/>
      <c r="L2331"/>
    </row>
    <row r="2332" spans="11:12" ht="15" customHeight="1">
      <c r="K2332"/>
      <c r="L2332"/>
    </row>
    <row r="2333" spans="11:12" ht="15" customHeight="1">
      <c r="K2333"/>
      <c r="L2333"/>
    </row>
    <row r="2334" spans="11:12" ht="15" customHeight="1">
      <c r="K2334"/>
      <c r="L2334"/>
    </row>
    <row r="2335" spans="11:12" ht="15" customHeight="1">
      <c r="K2335"/>
      <c r="L2335"/>
    </row>
    <row r="2336" spans="11:12" ht="15" customHeight="1">
      <c r="K2336"/>
      <c r="L2336"/>
    </row>
    <row r="2337" spans="11:12" ht="15" customHeight="1">
      <c r="K2337"/>
      <c r="L2337"/>
    </row>
    <row r="2338" spans="11:12" ht="15" customHeight="1">
      <c r="K2338"/>
      <c r="L2338"/>
    </row>
    <row r="2339" spans="11:12" ht="15" customHeight="1">
      <c r="K2339"/>
      <c r="L2339"/>
    </row>
    <row r="2340" spans="11:12" ht="15" customHeight="1">
      <c r="K2340"/>
      <c r="L2340"/>
    </row>
    <row r="2341" spans="11:12" ht="15" customHeight="1">
      <c r="K2341"/>
      <c r="L2341"/>
    </row>
    <row r="2342" spans="11:12" ht="15" customHeight="1">
      <c r="K2342"/>
      <c r="L2342"/>
    </row>
    <row r="2343" spans="11:12" ht="15" customHeight="1">
      <c r="K2343"/>
      <c r="L2343"/>
    </row>
    <row r="2344" spans="11:12" ht="15" customHeight="1">
      <c r="K2344"/>
      <c r="L2344"/>
    </row>
    <row r="2345" spans="11:12" ht="15" customHeight="1">
      <c r="K2345"/>
      <c r="L2345"/>
    </row>
    <row r="2346" spans="11:12" ht="15" customHeight="1">
      <c r="K2346"/>
      <c r="L2346"/>
    </row>
    <row r="2347" spans="11:12" ht="15" customHeight="1">
      <c r="K2347"/>
      <c r="L2347"/>
    </row>
    <row r="2348" spans="11:12" ht="15" customHeight="1">
      <c r="K2348"/>
      <c r="L2348"/>
    </row>
    <row r="2349" spans="11:12" ht="15" customHeight="1">
      <c r="K2349"/>
      <c r="L2349"/>
    </row>
    <row r="2350" spans="11:12" ht="15" customHeight="1">
      <c r="K2350"/>
      <c r="L2350"/>
    </row>
    <row r="2351" spans="11:12" ht="15" customHeight="1">
      <c r="K2351"/>
      <c r="L2351"/>
    </row>
    <row r="2352" spans="11:12" ht="15" customHeight="1">
      <c r="K2352"/>
      <c r="L2352"/>
    </row>
    <row r="2353" spans="11:12" ht="15" customHeight="1">
      <c r="K2353"/>
      <c r="L2353"/>
    </row>
    <row r="2354" spans="11:12" ht="15" customHeight="1">
      <c r="K2354"/>
      <c r="L2354"/>
    </row>
    <row r="2355" spans="11:12" ht="15" customHeight="1">
      <c r="K2355"/>
      <c r="L2355"/>
    </row>
    <row r="2356" spans="11:12" ht="15" customHeight="1">
      <c r="K2356"/>
      <c r="L2356"/>
    </row>
    <row r="2357" spans="11:12" ht="15" customHeight="1">
      <c r="K2357"/>
      <c r="L2357"/>
    </row>
    <row r="2358" spans="11:12" ht="15" customHeight="1">
      <c r="K2358"/>
      <c r="L2358"/>
    </row>
    <row r="2359" spans="11:12" ht="15" customHeight="1">
      <c r="K2359"/>
      <c r="L2359"/>
    </row>
    <row r="2360" spans="11:12" ht="15" customHeight="1">
      <c r="K2360"/>
      <c r="L2360"/>
    </row>
    <row r="2361" spans="11:12" ht="15" customHeight="1">
      <c r="K2361"/>
      <c r="L2361"/>
    </row>
    <row r="2362" spans="11:12" ht="15" customHeight="1">
      <c r="K2362"/>
      <c r="L2362"/>
    </row>
    <row r="2363" spans="11:12" ht="15" customHeight="1">
      <c r="K2363"/>
      <c r="L2363"/>
    </row>
    <row r="2364" spans="11:12" ht="15" customHeight="1">
      <c r="K2364"/>
      <c r="L2364"/>
    </row>
    <row r="2365" spans="11:12" ht="15" customHeight="1">
      <c r="K2365"/>
      <c r="L2365"/>
    </row>
    <row r="2366" spans="11:12" ht="15" customHeight="1">
      <c r="K2366"/>
      <c r="L2366"/>
    </row>
    <row r="2367" spans="11:12" ht="15" customHeight="1">
      <c r="K2367"/>
      <c r="L2367"/>
    </row>
    <row r="2368" spans="11:12" ht="15" customHeight="1">
      <c r="K2368"/>
      <c r="L2368"/>
    </row>
    <row r="2369" spans="11:12" ht="15" customHeight="1">
      <c r="K2369"/>
      <c r="L2369"/>
    </row>
    <row r="2370" spans="11:12" ht="15" customHeight="1">
      <c r="K2370"/>
      <c r="L2370"/>
    </row>
    <row r="2371" spans="11:12" ht="15" customHeight="1">
      <c r="K2371"/>
      <c r="L2371"/>
    </row>
    <row r="2372" spans="11:12" ht="15" customHeight="1">
      <c r="K2372"/>
      <c r="L2372"/>
    </row>
    <row r="2373" spans="11:12" ht="15" customHeight="1">
      <c r="K2373"/>
      <c r="L2373"/>
    </row>
    <row r="2374" spans="11:12" ht="15" customHeight="1">
      <c r="K2374"/>
      <c r="L2374"/>
    </row>
    <row r="2375" spans="11:12" ht="15" customHeight="1">
      <c r="K2375"/>
      <c r="L2375"/>
    </row>
    <row r="2376" spans="11:12" ht="15" customHeight="1">
      <c r="K2376"/>
      <c r="L2376"/>
    </row>
    <row r="2377" spans="11:12" ht="15" customHeight="1">
      <c r="K2377"/>
      <c r="L2377"/>
    </row>
    <row r="2378" spans="11:12" ht="15" customHeight="1">
      <c r="K2378"/>
      <c r="L2378"/>
    </row>
    <row r="2379" spans="11:12" ht="15" customHeight="1">
      <c r="K2379"/>
      <c r="L2379"/>
    </row>
    <row r="2380" spans="11:12" ht="15" customHeight="1">
      <c r="K2380"/>
      <c r="L2380"/>
    </row>
    <row r="2381" spans="11:12" ht="15" customHeight="1">
      <c r="K2381"/>
      <c r="L2381"/>
    </row>
    <row r="2382" spans="11:12" ht="15" customHeight="1">
      <c r="K2382"/>
      <c r="L2382"/>
    </row>
    <row r="2383" spans="11:12" ht="15" customHeight="1">
      <c r="K2383"/>
      <c r="L2383"/>
    </row>
    <row r="2384" spans="11:12" ht="15" customHeight="1">
      <c r="K2384"/>
      <c r="L2384"/>
    </row>
    <row r="2385" spans="11:12" ht="15" customHeight="1">
      <c r="K2385"/>
      <c r="L2385"/>
    </row>
    <row r="2386" spans="11:12" ht="15" customHeight="1">
      <c r="K2386"/>
      <c r="L2386"/>
    </row>
    <row r="2387" spans="11:12" ht="15" customHeight="1">
      <c r="K2387"/>
      <c r="L2387"/>
    </row>
    <row r="2388" spans="11:12" ht="15" customHeight="1">
      <c r="K2388"/>
      <c r="L2388"/>
    </row>
    <row r="2389" spans="11:12" ht="15" customHeight="1">
      <c r="K2389"/>
      <c r="L2389"/>
    </row>
    <row r="2390" spans="11:12" ht="15" customHeight="1">
      <c r="K2390"/>
      <c r="L2390"/>
    </row>
    <row r="2391" spans="11:12" ht="15" customHeight="1">
      <c r="K2391"/>
      <c r="L2391"/>
    </row>
    <row r="2392" spans="11:12" ht="15" customHeight="1">
      <c r="K2392"/>
      <c r="L2392"/>
    </row>
    <row r="2393" spans="11:12" ht="15" customHeight="1">
      <c r="K2393"/>
      <c r="L2393"/>
    </row>
    <row r="2394" spans="11:12" ht="15" customHeight="1">
      <c r="K2394"/>
      <c r="L2394"/>
    </row>
    <row r="2395" spans="11:12" ht="15" customHeight="1">
      <c r="K2395"/>
      <c r="L2395"/>
    </row>
    <row r="2396" spans="11:12" ht="15" customHeight="1">
      <c r="K2396"/>
      <c r="L2396"/>
    </row>
    <row r="2397" spans="11:12" ht="15" customHeight="1">
      <c r="K2397"/>
      <c r="L2397"/>
    </row>
    <row r="2398" spans="11:12" ht="15" customHeight="1">
      <c r="K2398"/>
      <c r="L2398"/>
    </row>
    <row r="2399" spans="11:12" ht="15" customHeight="1">
      <c r="K2399"/>
      <c r="L2399"/>
    </row>
    <row r="2400" spans="11:12" ht="15" customHeight="1">
      <c r="K2400"/>
      <c r="L2400"/>
    </row>
    <row r="2401" spans="11:12" ht="15" customHeight="1">
      <c r="K2401"/>
      <c r="L2401"/>
    </row>
    <row r="2402" spans="11:12" ht="15" customHeight="1">
      <c r="K2402"/>
      <c r="L2402"/>
    </row>
    <row r="2403" spans="11:12" ht="15" customHeight="1">
      <c r="K2403"/>
      <c r="L2403"/>
    </row>
    <row r="2404" spans="11:12" ht="15" customHeight="1">
      <c r="K2404"/>
      <c r="L2404"/>
    </row>
    <row r="2405" spans="11:12" ht="15" customHeight="1">
      <c r="K2405"/>
      <c r="L2405"/>
    </row>
    <row r="2406" spans="11:12" ht="15" customHeight="1">
      <c r="K2406"/>
      <c r="L2406"/>
    </row>
    <row r="2407" spans="11:12" ht="15" customHeight="1">
      <c r="K2407"/>
      <c r="L2407"/>
    </row>
    <row r="2408" spans="11:12" ht="15" customHeight="1">
      <c r="K2408"/>
      <c r="L2408"/>
    </row>
    <row r="2409" spans="11:12" ht="15" customHeight="1">
      <c r="K2409"/>
      <c r="L2409"/>
    </row>
    <row r="2410" spans="11:12" ht="15" customHeight="1">
      <c r="K2410"/>
      <c r="L2410"/>
    </row>
    <row r="2411" spans="11:12" ht="15" customHeight="1">
      <c r="K2411"/>
      <c r="L2411"/>
    </row>
    <row r="2412" spans="11:12" ht="15" customHeight="1">
      <c r="K2412"/>
      <c r="L2412"/>
    </row>
    <row r="2413" spans="11:12" ht="15" customHeight="1">
      <c r="K2413"/>
      <c r="L2413"/>
    </row>
    <row r="2414" spans="11:12" ht="15" customHeight="1">
      <c r="K2414"/>
      <c r="L2414"/>
    </row>
    <row r="2415" spans="11:12" ht="15" customHeight="1">
      <c r="K2415"/>
      <c r="L2415"/>
    </row>
    <row r="2416" spans="11:12" ht="15" customHeight="1">
      <c r="K2416"/>
      <c r="L2416"/>
    </row>
    <row r="2417" spans="11:12" ht="15" customHeight="1">
      <c r="K2417"/>
      <c r="L2417"/>
    </row>
    <row r="2418" spans="11:12" ht="15" customHeight="1">
      <c r="K2418"/>
      <c r="L2418"/>
    </row>
    <row r="2419" spans="11:12" ht="15" customHeight="1">
      <c r="K2419"/>
      <c r="L2419"/>
    </row>
    <row r="2420" spans="11:12" ht="15" customHeight="1">
      <c r="K2420"/>
      <c r="L2420"/>
    </row>
    <row r="2421" spans="11:12" ht="15" customHeight="1">
      <c r="K2421"/>
      <c r="L2421"/>
    </row>
    <row r="2422" spans="11:12" ht="15" customHeight="1">
      <c r="K2422"/>
      <c r="L2422"/>
    </row>
    <row r="2423" spans="11:12" ht="15" customHeight="1">
      <c r="K2423"/>
      <c r="L2423"/>
    </row>
    <row r="2424" spans="11:12" ht="15" customHeight="1">
      <c r="K2424"/>
      <c r="L2424"/>
    </row>
    <row r="2425" spans="11:12" ht="15" customHeight="1">
      <c r="K2425"/>
      <c r="L2425"/>
    </row>
    <row r="2426" spans="11:12" ht="15" customHeight="1">
      <c r="K2426"/>
      <c r="L2426"/>
    </row>
    <row r="2427" spans="11:12" ht="15" customHeight="1">
      <c r="K2427"/>
      <c r="L2427"/>
    </row>
    <row r="2428" spans="11:12" ht="15" customHeight="1">
      <c r="K2428"/>
      <c r="L2428"/>
    </row>
    <row r="2429" spans="11:12" ht="15" customHeight="1">
      <c r="K2429"/>
      <c r="L2429"/>
    </row>
    <row r="2430" spans="11:12" ht="15" customHeight="1">
      <c r="K2430"/>
      <c r="L2430"/>
    </row>
    <row r="2431" spans="11:12" ht="15" customHeight="1">
      <c r="K2431"/>
      <c r="L2431"/>
    </row>
    <row r="2432" spans="11:12" ht="15" customHeight="1">
      <c r="K2432"/>
      <c r="L2432"/>
    </row>
    <row r="2433" spans="11:12" ht="15" customHeight="1">
      <c r="K2433"/>
      <c r="L2433"/>
    </row>
    <row r="2434" spans="11:12" ht="15" customHeight="1">
      <c r="K2434"/>
      <c r="L2434"/>
    </row>
    <row r="2435" spans="11:12" ht="15" customHeight="1">
      <c r="K2435"/>
      <c r="L2435"/>
    </row>
    <row r="2436" spans="11:12" ht="15" customHeight="1">
      <c r="K2436"/>
      <c r="L2436"/>
    </row>
    <row r="2437" spans="11:12" ht="15" customHeight="1">
      <c r="K2437"/>
      <c r="L2437"/>
    </row>
    <row r="2438" spans="11:12" ht="15" customHeight="1">
      <c r="K2438"/>
      <c r="L2438"/>
    </row>
    <row r="2439" spans="11:12" ht="15" customHeight="1">
      <c r="K2439"/>
      <c r="L2439"/>
    </row>
    <row r="2440" spans="11:12" ht="15" customHeight="1">
      <c r="K2440"/>
      <c r="L2440"/>
    </row>
    <row r="2441" spans="11:12" ht="15" customHeight="1">
      <c r="K2441"/>
      <c r="L2441"/>
    </row>
    <row r="2442" spans="11:12" ht="15" customHeight="1">
      <c r="K2442"/>
      <c r="L2442"/>
    </row>
    <row r="2443" spans="11:12" ht="15" customHeight="1">
      <c r="K2443"/>
      <c r="L2443"/>
    </row>
    <row r="2444" spans="11:12" ht="15" customHeight="1">
      <c r="K2444"/>
      <c r="L2444"/>
    </row>
    <row r="2445" spans="11:12" ht="15" customHeight="1">
      <c r="K2445"/>
      <c r="L2445"/>
    </row>
    <row r="2446" spans="11:12" ht="15" customHeight="1">
      <c r="K2446"/>
      <c r="L2446"/>
    </row>
    <row r="2447" spans="11:12" ht="15" customHeight="1">
      <c r="K2447"/>
      <c r="L2447"/>
    </row>
    <row r="2448" spans="11:12" ht="15" customHeight="1">
      <c r="K2448"/>
      <c r="L2448"/>
    </row>
    <row r="2449" spans="11:12" ht="15" customHeight="1">
      <c r="K2449"/>
      <c r="L2449"/>
    </row>
    <row r="2450" spans="11:12" ht="15" customHeight="1">
      <c r="K2450"/>
      <c r="L2450"/>
    </row>
    <row r="2451" spans="11:12" ht="15" customHeight="1">
      <c r="K2451"/>
      <c r="L2451"/>
    </row>
    <row r="2452" spans="11:12" ht="15" customHeight="1">
      <c r="K2452"/>
      <c r="L2452"/>
    </row>
    <row r="2453" spans="11:12" ht="15" customHeight="1">
      <c r="K2453"/>
      <c r="L2453"/>
    </row>
    <row r="2454" spans="11:12" ht="15" customHeight="1">
      <c r="K2454"/>
      <c r="L2454"/>
    </row>
    <row r="2455" spans="11:12" ht="15" customHeight="1">
      <c r="K2455"/>
      <c r="L2455"/>
    </row>
    <row r="2456" spans="11:12" ht="15" customHeight="1">
      <c r="K2456"/>
      <c r="L2456"/>
    </row>
    <row r="2457" spans="11:12" ht="15" customHeight="1">
      <c r="K2457"/>
      <c r="L2457"/>
    </row>
    <row r="2458" spans="11:12" ht="15" customHeight="1">
      <c r="K2458"/>
      <c r="L2458"/>
    </row>
    <row r="2459" spans="11:12" ht="15" customHeight="1">
      <c r="K2459"/>
      <c r="L2459"/>
    </row>
    <row r="2460" spans="11:12" ht="15" customHeight="1">
      <c r="K2460"/>
      <c r="L2460"/>
    </row>
    <row r="2461" spans="11:12" ht="15" customHeight="1">
      <c r="K2461"/>
      <c r="L2461"/>
    </row>
    <row r="2462" spans="11:12" ht="15" customHeight="1">
      <c r="K2462"/>
      <c r="L2462"/>
    </row>
    <row r="2463" spans="11:12" ht="15" customHeight="1">
      <c r="K2463"/>
      <c r="L2463"/>
    </row>
    <row r="2464" spans="11:12" ht="15" customHeight="1">
      <c r="K2464"/>
      <c r="L2464"/>
    </row>
    <row r="2465" spans="11:12" ht="15" customHeight="1">
      <c r="K2465"/>
      <c r="L2465"/>
    </row>
    <row r="2466" spans="11:12" ht="15" customHeight="1">
      <c r="K2466"/>
      <c r="L2466"/>
    </row>
    <row r="2467" spans="11:12" ht="15" customHeight="1">
      <c r="K2467"/>
      <c r="L2467"/>
    </row>
    <row r="2468" spans="11:12" ht="15" customHeight="1">
      <c r="K2468"/>
      <c r="L2468"/>
    </row>
    <row r="2469" spans="11:12" ht="15" customHeight="1">
      <c r="K2469"/>
      <c r="L2469"/>
    </row>
    <row r="2470" spans="11:12" ht="15" customHeight="1">
      <c r="K2470"/>
      <c r="L2470"/>
    </row>
    <row r="2471" spans="11:12" ht="15" customHeight="1">
      <c r="K2471"/>
      <c r="L2471"/>
    </row>
    <row r="2472" spans="11:12" ht="15" customHeight="1">
      <c r="K2472"/>
      <c r="L2472"/>
    </row>
    <row r="2473" spans="11:12" ht="15" customHeight="1">
      <c r="K2473"/>
      <c r="L2473"/>
    </row>
    <row r="2474" spans="11:12" ht="15" customHeight="1">
      <c r="K2474"/>
      <c r="L2474"/>
    </row>
    <row r="2475" spans="11:12" ht="15" customHeight="1">
      <c r="K2475"/>
      <c r="L2475"/>
    </row>
    <row r="2476" spans="11:12" ht="15" customHeight="1">
      <c r="K2476"/>
      <c r="L2476"/>
    </row>
    <row r="2477" spans="11:12" ht="15" customHeight="1">
      <c r="K2477"/>
      <c r="L2477"/>
    </row>
    <row r="2478" spans="11:12" ht="15" customHeight="1">
      <c r="K2478"/>
      <c r="L2478"/>
    </row>
    <row r="2479" spans="11:12" ht="15" customHeight="1">
      <c r="K2479"/>
      <c r="L2479"/>
    </row>
    <row r="2480" spans="11:12" ht="15" customHeight="1">
      <c r="K2480"/>
      <c r="L2480"/>
    </row>
    <row r="2481" spans="11:12" ht="15" customHeight="1">
      <c r="K2481"/>
      <c r="L2481"/>
    </row>
    <row r="2482" spans="11:12" ht="15" customHeight="1">
      <c r="K2482"/>
      <c r="L2482"/>
    </row>
    <row r="2483" spans="11:12" ht="15" customHeight="1">
      <c r="K2483"/>
      <c r="L2483"/>
    </row>
    <row r="2484" spans="11:12" ht="15" customHeight="1">
      <c r="K2484"/>
      <c r="L2484"/>
    </row>
    <row r="2485" spans="11:12" ht="15" customHeight="1">
      <c r="K2485"/>
      <c r="L2485"/>
    </row>
    <row r="2486" spans="11:12" ht="15" customHeight="1">
      <c r="K2486"/>
      <c r="L2486"/>
    </row>
    <row r="2487" spans="11:12" ht="15" customHeight="1">
      <c r="K2487"/>
      <c r="L2487"/>
    </row>
    <row r="2488" spans="11:12" ht="15" customHeight="1">
      <c r="K2488"/>
      <c r="L2488"/>
    </row>
    <row r="2489" spans="11:12" ht="15" customHeight="1">
      <c r="K2489"/>
      <c r="L2489"/>
    </row>
    <row r="2490" spans="11:12" ht="15" customHeight="1">
      <c r="K2490"/>
      <c r="L2490"/>
    </row>
    <row r="2491" spans="11:12" ht="15" customHeight="1">
      <c r="K2491"/>
      <c r="L2491"/>
    </row>
    <row r="2492" spans="11:12" ht="15" customHeight="1">
      <c r="K2492"/>
      <c r="L2492"/>
    </row>
    <row r="2493" spans="11:12" ht="15" customHeight="1">
      <c r="K2493"/>
      <c r="L2493"/>
    </row>
    <row r="2494" spans="11:12" ht="15" customHeight="1">
      <c r="K2494"/>
      <c r="L2494"/>
    </row>
    <row r="2495" spans="11:12" ht="15" customHeight="1">
      <c r="K2495"/>
      <c r="L2495"/>
    </row>
    <row r="2496" spans="11:12" ht="15" customHeight="1">
      <c r="K2496"/>
      <c r="L2496"/>
    </row>
    <row r="2497" spans="11:12" ht="15" customHeight="1">
      <c r="K2497"/>
      <c r="L2497"/>
    </row>
    <row r="2498" spans="11:12" ht="15" customHeight="1">
      <c r="K2498"/>
      <c r="L2498"/>
    </row>
    <row r="2499" spans="11:12" ht="15" customHeight="1">
      <c r="K2499"/>
      <c r="L2499"/>
    </row>
    <row r="2500" spans="11:12" ht="15" customHeight="1">
      <c r="K2500"/>
      <c r="L2500"/>
    </row>
    <row r="2501" spans="11:12" ht="15" customHeight="1">
      <c r="K2501"/>
      <c r="L2501"/>
    </row>
    <row r="2502" spans="11:12" ht="15" customHeight="1">
      <c r="K2502"/>
      <c r="L2502"/>
    </row>
    <row r="2503" spans="11:12" ht="15" customHeight="1">
      <c r="K2503"/>
      <c r="L2503"/>
    </row>
    <row r="2504" spans="11:12" ht="15" customHeight="1">
      <c r="K2504"/>
      <c r="L2504"/>
    </row>
    <row r="2505" spans="11:12" ht="15" customHeight="1">
      <c r="K2505"/>
      <c r="L2505"/>
    </row>
    <row r="2506" spans="11:12" ht="15" customHeight="1">
      <c r="K2506"/>
      <c r="L2506"/>
    </row>
    <row r="2507" spans="11:12" ht="15" customHeight="1">
      <c r="K2507"/>
      <c r="L2507"/>
    </row>
    <row r="2508" spans="11:12" ht="15" customHeight="1">
      <c r="K2508"/>
      <c r="L2508"/>
    </row>
    <row r="2509" spans="11:12" ht="15" customHeight="1">
      <c r="K2509"/>
      <c r="L2509"/>
    </row>
    <row r="2510" spans="11:12" ht="15" customHeight="1">
      <c r="K2510"/>
      <c r="L2510"/>
    </row>
    <row r="2511" spans="11:12" ht="15" customHeight="1">
      <c r="K2511"/>
      <c r="L2511"/>
    </row>
    <row r="2512" spans="11:12" ht="15" customHeight="1">
      <c r="K2512"/>
      <c r="L2512"/>
    </row>
    <row r="2513" spans="11:12" ht="15" customHeight="1">
      <c r="K2513"/>
      <c r="L2513"/>
    </row>
    <row r="2514" spans="11:12" ht="15" customHeight="1">
      <c r="K2514"/>
      <c r="L2514"/>
    </row>
    <row r="2515" spans="11:12" ht="15" customHeight="1">
      <c r="K2515"/>
      <c r="L2515"/>
    </row>
    <row r="2516" spans="11:12" ht="15" customHeight="1">
      <c r="K2516"/>
      <c r="L2516"/>
    </row>
    <row r="2517" spans="11:12" ht="15" customHeight="1">
      <c r="K2517"/>
      <c r="L2517"/>
    </row>
    <row r="2518" spans="11:12" ht="15" customHeight="1">
      <c r="K2518"/>
      <c r="L2518"/>
    </row>
    <row r="2519" spans="11:12" ht="15" customHeight="1">
      <c r="K2519"/>
      <c r="L2519"/>
    </row>
    <row r="2520" spans="11:12" ht="15" customHeight="1">
      <c r="K2520"/>
      <c r="L2520"/>
    </row>
    <row r="2521" spans="11:12" ht="15" customHeight="1">
      <c r="K2521"/>
      <c r="L2521"/>
    </row>
    <row r="2522" spans="11:12" ht="15" customHeight="1">
      <c r="K2522"/>
      <c r="L2522"/>
    </row>
    <row r="2523" spans="11:12" ht="15" customHeight="1">
      <c r="K2523"/>
      <c r="L2523"/>
    </row>
    <row r="2524" spans="11:12" ht="15" customHeight="1">
      <c r="K2524"/>
      <c r="L2524"/>
    </row>
    <row r="2525" spans="11:12" ht="15" customHeight="1">
      <c r="K2525"/>
      <c r="L2525"/>
    </row>
    <row r="2526" spans="11:12" ht="15" customHeight="1">
      <c r="K2526"/>
      <c r="L2526"/>
    </row>
    <row r="2527" spans="11:12" ht="15" customHeight="1">
      <c r="K2527"/>
      <c r="L2527"/>
    </row>
    <row r="2528" spans="11:12" ht="15" customHeight="1">
      <c r="K2528"/>
      <c r="L2528"/>
    </row>
    <row r="2529" spans="11:12" ht="15" customHeight="1">
      <c r="K2529"/>
      <c r="L2529"/>
    </row>
    <row r="2530" spans="11:12" ht="15" customHeight="1">
      <c r="K2530"/>
      <c r="L2530"/>
    </row>
    <row r="2531" spans="11:12" ht="15" customHeight="1">
      <c r="K2531"/>
      <c r="L2531"/>
    </row>
    <row r="2532" spans="11:12" ht="15" customHeight="1">
      <c r="K2532"/>
      <c r="L2532"/>
    </row>
    <row r="2533" spans="11:12" ht="15" customHeight="1">
      <c r="K2533"/>
      <c r="L2533"/>
    </row>
    <row r="2534" spans="11:12" ht="15" customHeight="1">
      <c r="K2534"/>
      <c r="L2534"/>
    </row>
    <row r="2535" spans="11:12" ht="15" customHeight="1">
      <c r="K2535"/>
      <c r="L2535"/>
    </row>
    <row r="2536" spans="11:12" ht="15" customHeight="1">
      <c r="K2536"/>
      <c r="L2536"/>
    </row>
    <row r="2537" spans="11:12" ht="15" customHeight="1">
      <c r="K2537"/>
      <c r="L2537"/>
    </row>
    <row r="2538" spans="11:12" ht="15" customHeight="1">
      <c r="K2538"/>
      <c r="L2538"/>
    </row>
    <row r="2539" spans="11:12" ht="15" customHeight="1">
      <c r="K2539"/>
      <c r="L2539"/>
    </row>
    <row r="2540" spans="11:12" ht="15" customHeight="1">
      <c r="K2540"/>
      <c r="L2540"/>
    </row>
    <row r="2541" spans="11:12" ht="15" customHeight="1">
      <c r="K2541"/>
      <c r="L2541"/>
    </row>
    <row r="2542" spans="11:12" ht="15" customHeight="1">
      <c r="K2542"/>
      <c r="L2542"/>
    </row>
    <row r="2543" spans="11:12" ht="15" customHeight="1">
      <c r="K2543"/>
      <c r="L2543"/>
    </row>
    <row r="2544" spans="11:12" ht="15" customHeight="1">
      <c r="K2544"/>
      <c r="L2544"/>
    </row>
    <row r="2545" spans="11:12" ht="15" customHeight="1">
      <c r="K2545"/>
      <c r="L2545"/>
    </row>
    <row r="2546" spans="11:12" ht="15" customHeight="1">
      <c r="K2546"/>
      <c r="L2546"/>
    </row>
    <row r="2547" spans="11:12" ht="15" customHeight="1">
      <c r="K2547"/>
      <c r="L2547"/>
    </row>
    <row r="2548" spans="11:12" ht="15" customHeight="1">
      <c r="K2548"/>
      <c r="L2548"/>
    </row>
    <row r="2549" spans="11:12" ht="15" customHeight="1">
      <c r="K2549"/>
      <c r="L2549"/>
    </row>
    <row r="2550" spans="11:12" ht="15" customHeight="1">
      <c r="K2550"/>
      <c r="L2550"/>
    </row>
    <row r="2551" spans="11:12" ht="15" customHeight="1">
      <c r="K2551"/>
      <c r="L2551"/>
    </row>
    <row r="2552" spans="11:12" ht="15" customHeight="1">
      <c r="K2552"/>
      <c r="L2552"/>
    </row>
    <row r="2553" spans="11:12" ht="15" customHeight="1">
      <c r="K2553"/>
      <c r="L2553"/>
    </row>
    <row r="2554" spans="11:12" ht="15" customHeight="1">
      <c r="K2554"/>
      <c r="L2554"/>
    </row>
    <row r="2555" spans="11:12" ht="15" customHeight="1">
      <c r="K2555"/>
      <c r="L2555"/>
    </row>
    <row r="2556" spans="11:12" ht="15" customHeight="1">
      <c r="K2556"/>
      <c r="L2556"/>
    </row>
    <row r="2557" spans="11:12" ht="15" customHeight="1">
      <c r="K2557"/>
      <c r="L2557"/>
    </row>
    <row r="2558" spans="11:12" ht="15" customHeight="1">
      <c r="K2558"/>
      <c r="L2558"/>
    </row>
    <row r="2559" spans="11:12" ht="15" customHeight="1">
      <c r="K2559"/>
      <c r="L2559"/>
    </row>
    <row r="2560" spans="11:12" ht="15" customHeight="1">
      <c r="K2560"/>
      <c r="L2560"/>
    </row>
    <row r="2561" spans="11:12" ht="15" customHeight="1">
      <c r="K2561"/>
      <c r="L2561"/>
    </row>
    <row r="2562" spans="11:12" ht="15" customHeight="1">
      <c r="K2562"/>
      <c r="L2562"/>
    </row>
    <row r="2563" spans="11:12" ht="15" customHeight="1">
      <c r="K2563"/>
      <c r="L2563"/>
    </row>
    <row r="2564" spans="11:12" ht="15" customHeight="1">
      <c r="K2564"/>
      <c r="L2564"/>
    </row>
    <row r="2565" spans="11:12" ht="15" customHeight="1">
      <c r="K2565"/>
      <c r="L2565"/>
    </row>
    <row r="2566" spans="11:12" ht="15" customHeight="1">
      <c r="K2566"/>
      <c r="L2566"/>
    </row>
    <row r="2567" spans="11:12" ht="15" customHeight="1">
      <c r="K2567"/>
      <c r="L2567"/>
    </row>
    <row r="2568" spans="11:12" ht="15" customHeight="1">
      <c r="K2568"/>
      <c r="L2568"/>
    </row>
    <row r="2569" spans="11:12" ht="15" customHeight="1">
      <c r="K2569"/>
      <c r="L2569"/>
    </row>
    <row r="2570" spans="11:12" ht="15" customHeight="1">
      <c r="K2570"/>
      <c r="L2570"/>
    </row>
    <row r="2571" spans="11:12" ht="15" customHeight="1">
      <c r="K2571"/>
      <c r="L2571"/>
    </row>
    <row r="2572" spans="11:12" ht="15" customHeight="1">
      <c r="K2572"/>
      <c r="L2572"/>
    </row>
    <row r="2573" spans="11:12" ht="15" customHeight="1">
      <c r="K2573"/>
      <c r="L2573"/>
    </row>
    <row r="2574" spans="11:12" ht="15" customHeight="1">
      <c r="K2574"/>
      <c r="L2574"/>
    </row>
    <row r="2575" spans="11:12" ht="15" customHeight="1">
      <c r="K2575"/>
      <c r="L2575"/>
    </row>
    <row r="2576" spans="11:12" ht="15" customHeight="1">
      <c r="K2576"/>
      <c r="L2576"/>
    </row>
    <row r="2577" spans="11:12" ht="15" customHeight="1">
      <c r="K2577"/>
      <c r="L2577"/>
    </row>
    <row r="2578" spans="11:12" ht="15" customHeight="1">
      <c r="K2578"/>
      <c r="L2578"/>
    </row>
    <row r="2579" spans="11:12" ht="15" customHeight="1">
      <c r="K2579"/>
      <c r="L2579"/>
    </row>
    <row r="2580" spans="11:12" ht="15" customHeight="1">
      <c r="K2580"/>
      <c r="L2580"/>
    </row>
    <row r="2581" spans="11:12" ht="15" customHeight="1">
      <c r="K2581"/>
      <c r="L2581"/>
    </row>
    <row r="2582" spans="11:12" ht="15" customHeight="1">
      <c r="K2582"/>
      <c r="L2582"/>
    </row>
    <row r="2583" spans="11:12" ht="15" customHeight="1">
      <c r="K2583"/>
      <c r="L2583"/>
    </row>
    <row r="2584" spans="11:12" ht="15" customHeight="1">
      <c r="K2584"/>
      <c r="L2584"/>
    </row>
    <row r="2585" spans="11:12" ht="15" customHeight="1">
      <c r="K2585"/>
      <c r="L2585"/>
    </row>
    <row r="2586" spans="11:12" ht="15" customHeight="1">
      <c r="K2586"/>
      <c r="L2586"/>
    </row>
    <row r="2587" spans="11:12" ht="15" customHeight="1">
      <c r="K2587"/>
      <c r="L2587"/>
    </row>
    <row r="2588" spans="11:12" ht="15" customHeight="1">
      <c r="K2588"/>
      <c r="L2588"/>
    </row>
    <row r="2589" spans="11:12" ht="15" customHeight="1">
      <c r="K2589"/>
      <c r="L2589"/>
    </row>
    <row r="2590" spans="11:12" ht="15" customHeight="1">
      <c r="K2590"/>
      <c r="L2590"/>
    </row>
    <row r="2591" spans="11:12" ht="15" customHeight="1">
      <c r="K2591"/>
      <c r="L2591"/>
    </row>
    <row r="2592" spans="11:12" ht="15" customHeight="1">
      <c r="K2592"/>
      <c r="L2592"/>
    </row>
    <row r="2593" spans="11:12" ht="15" customHeight="1">
      <c r="K2593"/>
      <c r="L2593"/>
    </row>
    <row r="2594" spans="11:12" ht="15" customHeight="1">
      <c r="K2594"/>
      <c r="L2594"/>
    </row>
    <row r="2595" spans="11:12" ht="15" customHeight="1">
      <c r="K2595"/>
      <c r="L2595"/>
    </row>
    <row r="2596" spans="11:12" ht="15" customHeight="1">
      <c r="K2596"/>
      <c r="L2596"/>
    </row>
    <row r="2597" spans="11:12" ht="15" customHeight="1">
      <c r="K2597"/>
      <c r="L2597"/>
    </row>
    <row r="2598" spans="11:12" ht="15" customHeight="1">
      <c r="K2598"/>
      <c r="L2598"/>
    </row>
    <row r="2599" spans="11:12" ht="15" customHeight="1">
      <c r="K2599"/>
      <c r="L2599"/>
    </row>
    <row r="2600" spans="11:12" ht="15" customHeight="1">
      <c r="K2600"/>
      <c r="L2600"/>
    </row>
    <row r="2601" spans="11:12" ht="15" customHeight="1">
      <c r="K2601"/>
      <c r="L2601"/>
    </row>
    <row r="2602" spans="11:12" ht="15" customHeight="1">
      <c r="K2602"/>
      <c r="L2602"/>
    </row>
    <row r="2603" spans="11:12" ht="15" customHeight="1">
      <c r="K2603"/>
      <c r="L2603"/>
    </row>
    <row r="2604" spans="11:12" ht="15" customHeight="1">
      <c r="K2604"/>
      <c r="L2604"/>
    </row>
    <row r="2605" spans="11:12" ht="15" customHeight="1">
      <c r="K2605"/>
      <c r="L2605"/>
    </row>
    <row r="2606" spans="11:12" ht="15" customHeight="1">
      <c r="K2606"/>
      <c r="L2606"/>
    </row>
    <row r="2607" spans="11:12" ht="15" customHeight="1">
      <c r="K2607"/>
      <c r="L2607"/>
    </row>
    <row r="2608" spans="11:12" ht="15" customHeight="1">
      <c r="K2608"/>
      <c r="L2608"/>
    </row>
    <row r="2609" spans="11:12" ht="15" customHeight="1">
      <c r="K2609"/>
      <c r="L2609"/>
    </row>
    <row r="2610" spans="11:12" ht="15" customHeight="1">
      <c r="K2610"/>
      <c r="L2610"/>
    </row>
    <row r="2611" spans="11:12" ht="15" customHeight="1">
      <c r="K2611"/>
      <c r="L2611"/>
    </row>
    <row r="2612" spans="11:12" ht="15" customHeight="1">
      <c r="K2612"/>
      <c r="L2612"/>
    </row>
    <row r="2613" spans="11:12" ht="15" customHeight="1">
      <c r="K2613"/>
      <c r="L2613"/>
    </row>
    <row r="2614" spans="11:12" ht="15" customHeight="1">
      <c r="K2614"/>
      <c r="L2614"/>
    </row>
    <row r="2615" spans="11:12" ht="15" customHeight="1">
      <c r="K2615"/>
      <c r="L2615"/>
    </row>
    <row r="2616" spans="11:12" ht="15" customHeight="1">
      <c r="K2616"/>
      <c r="L2616"/>
    </row>
    <row r="2617" spans="11:12" ht="15" customHeight="1">
      <c r="K2617"/>
      <c r="L2617"/>
    </row>
    <row r="2618" spans="11:12" ht="15" customHeight="1">
      <c r="K2618"/>
      <c r="L2618"/>
    </row>
    <row r="2619" spans="11:12" ht="15" customHeight="1">
      <c r="K2619"/>
      <c r="L2619"/>
    </row>
    <row r="2620" spans="11:12" ht="15" customHeight="1">
      <c r="K2620"/>
      <c r="L2620"/>
    </row>
    <row r="2621" spans="11:12" ht="15" customHeight="1">
      <c r="K2621"/>
      <c r="L2621"/>
    </row>
    <row r="2622" spans="11:12" ht="15" customHeight="1">
      <c r="K2622"/>
      <c r="L2622"/>
    </row>
    <row r="2623" spans="11:12" ht="15" customHeight="1">
      <c r="K2623"/>
      <c r="L2623"/>
    </row>
    <row r="2624" spans="11:12" ht="15" customHeight="1">
      <c r="K2624"/>
      <c r="L2624"/>
    </row>
    <row r="2625" spans="11:12" ht="15" customHeight="1">
      <c r="K2625"/>
      <c r="L2625"/>
    </row>
    <row r="2626" spans="11:12" ht="15" customHeight="1">
      <c r="K2626"/>
      <c r="L2626"/>
    </row>
    <row r="2627" spans="11:12" ht="15" customHeight="1">
      <c r="K2627"/>
      <c r="L2627"/>
    </row>
    <row r="2628" spans="11:12" ht="15" customHeight="1">
      <c r="K2628"/>
      <c r="L2628"/>
    </row>
    <row r="2629" spans="11:12" ht="15" customHeight="1">
      <c r="K2629"/>
      <c r="L2629"/>
    </row>
    <row r="2630" spans="11:12" ht="15" customHeight="1">
      <c r="K2630"/>
      <c r="L2630"/>
    </row>
    <row r="2631" spans="11:12" ht="15" customHeight="1">
      <c r="K2631"/>
      <c r="L2631"/>
    </row>
    <row r="2632" spans="11:12" ht="15" customHeight="1">
      <c r="K2632"/>
      <c r="L2632"/>
    </row>
    <row r="2633" spans="11:12" ht="15" customHeight="1">
      <c r="K2633"/>
      <c r="L2633"/>
    </row>
    <row r="2634" spans="11:12" ht="15" customHeight="1">
      <c r="K2634"/>
      <c r="L2634"/>
    </row>
    <row r="2635" spans="11:12" ht="15" customHeight="1">
      <c r="K2635"/>
      <c r="L2635"/>
    </row>
    <row r="2636" spans="11:12" ht="15" customHeight="1">
      <c r="K2636"/>
      <c r="L2636"/>
    </row>
    <row r="2637" spans="11:12" ht="15" customHeight="1">
      <c r="K2637"/>
      <c r="L2637"/>
    </row>
    <row r="2638" spans="11:12" ht="15" customHeight="1">
      <c r="K2638"/>
      <c r="L2638"/>
    </row>
    <row r="2639" spans="11:12" ht="15" customHeight="1">
      <c r="K2639"/>
      <c r="L2639"/>
    </row>
    <row r="2640" spans="11:12" ht="15" customHeight="1">
      <c r="K2640"/>
      <c r="L2640"/>
    </row>
    <row r="2641" spans="11:12" ht="15" customHeight="1">
      <c r="K2641"/>
      <c r="L2641"/>
    </row>
    <row r="2642" spans="11:12" ht="15" customHeight="1">
      <c r="K2642"/>
      <c r="L2642"/>
    </row>
    <row r="2643" spans="11:12" ht="15" customHeight="1">
      <c r="K2643"/>
      <c r="L2643"/>
    </row>
    <row r="2644" spans="11:12" ht="15" customHeight="1">
      <c r="K2644"/>
      <c r="L2644"/>
    </row>
    <row r="2645" spans="11:12" ht="15" customHeight="1">
      <c r="K2645"/>
      <c r="L2645"/>
    </row>
    <row r="2646" spans="11:12" ht="15" customHeight="1">
      <c r="K2646"/>
      <c r="L2646"/>
    </row>
    <row r="2647" spans="11:12" ht="15" customHeight="1">
      <c r="K2647"/>
      <c r="L2647"/>
    </row>
    <row r="2648" spans="11:12" ht="15" customHeight="1">
      <c r="K2648"/>
      <c r="L2648"/>
    </row>
    <row r="2649" spans="11:12" ht="15" customHeight="1">
      <c r="K2649"/>
      <c r="L2649"/>
    </row>
    <row r="2650" spans="11:12" ht="15" customHeight="1">
      <c r="K2650"/>
      <c r="L2650"/>
    </row>
    <row r="2651" spans="11:12" ht="15" customHeight="1">
      <c r="K2651"/>
      <c r="L2651"/>
    </row>
    <row r="2652" spans="11:12" ht="15" customHeight="1">
      <c r="K2652"/>
      <c r="L2652"/>
    </row>
    <row r="2653" spans="11:12" ht="15" customHeight="1">
      <c r="K2653"/>
      <c r="L2653"/>
    </row>
    <row r="2654" spans="11:12" ht="15" customHeight="1">
      <c r="K2654"/>
      <c r="L2654"/>
    </row>
    <row r="2655" spans="11:12" ht="15" customHeight="1">
      <c r="K2655"/>
      <c r="L2655"/>
    </row>
    <row r="2656" spans="11:12" ht="15" customHeight="1">
      <c r="K2656"/>
      <c r="L2656"/>
    </row>
    <row r="2657" spans="11:12" ht="15" customHeight="1">
      <c r="K2657"/>
      <c r="L2657"/>
    </row>
    <row r="2658" spans="11:12" ht="15" customHeight="1">
      <c r="K2658"/>
      <c r="L2658"/>
    </row>
    <row r="2659" spans="11:12" ht="15" customHeight="1">
      <c r="K2659"/>
      <c r="L2659"/>
    </row>
    <row r="2660" spans="11:12" ht="15" customHeight="1">
      <c r="K2660"/>
      <c r="L2660"/>
    </row>
    <row r="2661" spans="11:12" ht="15" customHeight="1">
      <c r="K2661"/>
      <c r="L2661"/>
    </row>
    <row r="2662" spans="11:12" ht="15" customHeight="1">
      <c r="K2662"/>
      <c r="L2662"/>
    </row>
    <row r="2663" spans="11:12" ht="15" customHeight="1">
      <c r="K2663"/>
      <c r="L2663"/>
    </row>
    <row r="2664" spans="11:12" ht="15" customHeight="1">
      <c r="K2664"/>
      <c r="L2664"/>
    </row>
    <row r="2665" spans="11:12" ht="15" customHeight="1">
      <c r="K2665"/>
      <c r="L2665"/>
    </row>
    <row r="2666" spans="11:12" ht="15" customHeight="1">
      <c r="K2666"/>
      <c r="L2666"/>
    </row>
    <row r="2667" spans="11:12" ht="15" customHeight="1">
      <c r="K2667"/>
      <c r="L2667"/>
    </row>
    <row r="2668" spans="11:12" ht="15" customHeight="1">
      <c r="K2668"/>
      <c r="L2668"/>
    </row>
    <row r="2669" spans="11:12" ht="15" customHeight="1">
      <c r="K2669"/>
      <c r="L2669"/>
    </row>
    <row r="2670" spans="11:12" ht="15" customHeight="1">
      <c r="K2670"/>
      <c r="L2670"/>
    </row>
    <row r="2671" spans="11:12" ht="15" customHeight="1">
      <c r="K2671"/>
      <c r="L2671"/>
    </row>
    <row r="2672" spans="11:12" ht="15" customHeight="1">
      <c r="K2672"/>
      <c r="L2672"/>
    </row>
    <row r="2673" spans="11:12" ht="15" customHeight="1">
      <c r="K2673"/>
      <c r="L2673"/>
    </row>
    <row r="2674" spans="11:12" ht="15" customHeight="1">
      <c r="K2674"/>
      <c r="L2674"/>
    </row>
    <row r="2675" spans="11:12" ht="15" customHeight="1">
      <c r="K2675"/>
      <c r="L2675"/>
    </row>
    <row r="2676" spans="11:12" ht="15" customHeight="1">
      <c r="K2676"/>
      <c r="L2676"/>
    </row>
    <row r="2677" spans="11:12" ht="15" customHeight="1">
      <c r="K2677"/>
      <c r="L2677"/>
    </row>
    <row r="2678" spans="11:12" ht="15" customHeight="1">
      <c r="K2678"/>
      <c r="L2678"/>
    </row>
    <row r="2679" spans="11:12" ht="15" customHeight="1">
      <c r="K2679"/>
      <c r="L2679"/>
    </row>
    <row r="2680" spans="11:12" ht="15" customHeight="1">
      <c r="K2680"/>
      <c r="L2680"/>
    </row>
    <row r="2681" spans="11:12" ht="15" customHeight="1">
      <c r="K2681"/>
      <c r="L2681"/>
    </row>
    <row r="2682" spans="11:12" ht="15" customHeight="1">
      <c r="K2682"/>
      <c r="L2682"/>
    </row>
    <row r="2683" spans="11:12" ht="15" customHeight="1">
      <c r="K2683"/>
      <c r="L2683"/>
    </row>
    <row r="2684" spans="11:12" ht="15" customHeight="1">
      <c r="K2684"/>
      <c r="L2684"/>
    </row>
    <row r="2685" spans="11:12" ht="15" customHeight="1">
      <c r="K2685"/>
      <c r="L2685"/>
    </row>
    <row r="2686" spans="11:12" ht="15" customHeight="1">
      <c r="K2686"/>
      <c r="L2686"/>
    </row>
    <row r="2687" spans="11:12" ht="15" customHeight="1">
      <c r="K2687"/>
      <c r="L2687"/>
    </row>
    <row r="2688" spans="11:12" ht="15" customHeight="1">
      <c r="K2688"/>
      <c r="L2688"/>
    </row>
    <row r="2689" spans="11:12" ht="15" customHeight="1">
      <c r="K2689"/>
      <c r="L2689"/>
    </row>
    <row r="2690" spans="11:12" ht="15" customHeight="1">
      <c r="K2690"/>
      <c r="L2690"/>
    </row>
    <row r="2691" spans="11:12" ht="15" customHeight="1">
      <c r="K2691"/>
      <c r="L2691"/>
    </row>
    <row r="2692" spans="11:12" ht="15" customHeight="1">
      <c r="K2692"/>
      <c r="L2692"/>
    </row>
    <row r="2693" spans="11:12" ht="15" customHeight="1">
      <c r="K2693"/>
      <c r="L2693"/>
    </row>
    <row r="2694" spans="11:12" ht="15" customHeight="1">
      <c r="K2694"/>
      <c r="L2694"/>
    </row>
    <row r="2695" spans="11:12" ht="15" customHeight="1">
      <c r="K2695"/>
      <c r="L2695"/>
    </row>
    <row r="2696" spans="11:12" ht="15" customHeight="1">
      <c r="K2696"/>
      <c r="L2696"/>
    </row>
    <row r="2697" spans="11:12" ht="15" customHeight="1">
      <c r="K2697"/>
      <c r="L2697"/>
    </row>
    <row r="2698" spans="11:12" ht="15" customHeight="1">
      <c r="K2698"/>
      <c r="L2698"/>
    </row>
    <row r="2699" spans="11:12" ht="15" customHeight="1">
      <c r="K2699"/>
      <c r="L2699"/>
    </row>
    <row r="2700" spans="11:12" ht="15" customHeight="1">
      <c r="K2700"/>
      <c r="L2700"/>
    </row>
    <row r="2701" spans="11:12" ht="15" customHeight="1">
      <c r="K2701"/>
      <c r="L2701"/>
    </row>
    <row r="2702" spans="11:12" ht="15" customHeight="1">
      <c r="K2702"/>
      <c r="L2702"/>
    </row>
    <row r="2703" spans="11:12" ht="15" customHeight="1">
      <c r="K2703"/>
      <c r="L2703"/>
    </row>
    <row r="2704" spans="11:12" ht="15" customHeight="1">
      <c r="K2704"/>
      <c r="L2704"/>
    </row>
    <row r="2705" spans="11:12" ht="15" customHeight="1">
      <c r="K2705"/>
      <c r="L2705"/>
    </row>
    <row r="2706" spans="11:12" ht="15" customHeight="1">
      <c r="K2706"/>
      <c r="L2706"/>
    </row>
    <row r="2707" spans="11:12" ht="15" customHeight="1">
      <c r="K2707"/>
      <c r="L2707"/>
    </row>
    <row r="2708" spans="11:12" ht="15" customHeight="1">
      <c r="K2708"/>
      <c r="L2708"/>
    </row>
    <row r="2709" spans="11:12" ht="15" customHeight="1">
      <c r="K2709"/>
      <c r="L2709"/>
    </row>
    <row r="2710" spans="11:12" ht="15" customHeight="1">
      <c r="K2710"/>
      <c r="L2710"/>
    </row>
    <row r="2711" spans="11:12" ht="15" customHeight="1">
      <c r="K2711"/>
      <c r="L2711"/>
    </row>
    <row r="2712" spans="11:12" ht="15" customHeight="1">
      <c r="K2712"/>
      <c r="L2712"/>
    </row>
    <row r="2713" spans="11:12" ht="15" customHeight="1">
      <c r="K2713"/>
      <c r="L2713"/>
    </row>
    <row r="2714" spans="11:12" ht="15" customHeight="1">
      <c r="K2714"/>
      <c r="L2714"/>
    </row>
    <row r="2715" spans="11:12" ht="15" customHeight="1">
      <c r="K2715"/>
      <c r="L2715"/>
    </row>
    <row r="2716" spans="11:12" ht="15" customHeight="1">
      <c r="K2716"/>
      <c r="L2716"/>
    </row>
    <row r="2717" spans="11:12" ht="15" customHeight="1">
      <c r="K2717"/>
      <c r="L2717"/>
    </row>
    <row r="2718" spans="11:12" ht="15" customHeight="1">
      <c r="K2718"/>
      <c r="L2718"/>
    </row>
    <row r="2719" spans="11:12" ht="15" customHeight="1">
      <c r="K2719"/>
      <c r="L2719"/>
    </row>
    <row r="2720" spans="11:12" ht="15" customHeight="1">
      <c r="K2720"/>
      <c r="L2720"/>
    </row>
    <row r="2721" spans="11:12" ht="15" customHeight="1">
      <c r="K2721"/>
      <c r="L2721"/>
    </row>
    <row r="2722" spans="11:12" ht="15" customHeight="1">
      <c r="K2722"/>
      <c r="L2722"/>
    </row>
    <row r="2723" spans="11:12" ht="15" customHeight="1">
      <c r="K2723"/>
      <c r="L2723"/>
    </row>
    <row r="2724" spans="11:12" ht="15" customHeight="1">
      <c r="K2724"/>
      <c r="L2724"/>
    </row>
    <row r="2725" spans="11:12" ht="15" customHeight="1">
      <c r="K2725"/>
      <c r="L2725"/>
    </row>
    <row r="2726" spans="11:12" ht="15" customHeight="1">
      <c r="K2726"/>
      <c r="L2726"/>
    </row>
    <row r="2727" spans="11:12" ht="15" customHeight="1">
      <c r="K2727"/>
      <c r="L2727"/>
    </row>
    <row r="2728" spans="11:12" ht="15" customHeight="1">
      <c r="K2728"/>
      <c r="L2728"/>
    </row>
    <row r="2729" spans="11:12" ht="15" customHeight="1">
      <c r="K2729"/>
      <c r="L2729"/>
    </row>
    <row r="2730" spans="11:12" ht="15" customHeight="1">
      <c r="K2730"/>
      <c r="L2730"/>
    </row>
    <row r="2731" spans="11:12" ht="15" customHeight="1">
      <c r="K2731"/>
      <c r="L2731"/>
    </row>
    <row r="2732" spans="11:12" ht="15" customHeight="1">
      <c r="K2732"/>
      <c r="L2732"/>
    </row>
    <row r="2733" spans="11:12" ht="15" customHeight="1">
      <c r="K2733"/>
      <c r="L2733"/>
    </row>
    <row r="2734" spans="11:12" ht="15" customHeight="1">
      <c r="K2734"/>
      <c r="L2734"/>
    </row>
    <row r="2735" spans="11:12" ht="15" customHeight="1">
      <c r="K2735"/>
      <c r="L2735"/>
    </row>
    <row r="2736" spans="11:12" ht="15" customHeight="1">
      <c r="K2736"/>
      <c r="L2736"/>
    </row>
    <row r="2737" spans="11:12" ht="15" customHeight="1">
      <c r="K2737"/>
      <c r="L2737"/>
    </row>
    <row r="2738" spans="11:12" ht="15" customHeight="1">
      <c r="K2738"/>
      <c r="L2738"/>
    </row>
    <row r="2739" spans="11:12" ht="15" customHeight="1">
      <c r="K2739"/>
      <c r="L2739"/>
    </row>
    <row r="2740" spans="11:12" ht="15" customHeight="1">
      <c r="K2740"/>
      <c r="L2740"/>
    </row>
    <row r="2741" spans="11:12" ht="15" customHeight="1">
      <c r="K2741"/>
      <c r="L2741"/>
    </row>
    <row r="2742" spans="11:12" ht="15" customHeight="1">
      <c r="K2742"/>
      <c r="L2742"/>
    </row>
    <row r="2743" spans="11:12" ht="15" customHeight="1">
      <c r="K2743"/>
      <c r="L2743"/>
    </row>
    <row r="2744" spans="11:12" ht="15" customHeight="1">
      <c r="K2744"/>
      <c r="L2744"/>
    </row>
    <row r="2745" spans="11:12" ht="15" customHeight="1">
      <c r="K2745"/>
      <c r="L2745"/>
    </row>
    <row r="2746" spans="11:12" ht="15" customHeight="1">
      <c r="K2746"/>
      <c r="L2746"/>
    </row>
    <row r="2747" spans="11:12" ht="15" customHeight="1">
      <c r="K2747"/>
      <c r="L2747"/>
    </row>
    <row r="2748" spans="11:12" ht="15" customHeight="1">
      <c r="K2748"/>
      <c r="L2748"/>
    </row>
    <row r="2749" spans="11:12" ht="15" customHeight="1">
      <c r="K2749"/>
      <c r="L2749"/>
    </row>
    <row r="2750" spans="11:12" ht="15" customHeight="1">
      <c r="K2750"/>
      <c r="L2750"/>
    </row>
    <row r="2751" spans="11:12" ht="15" customHeight="1">
      <c r="K2751"/>
      <c r="L2751"/>
    </row>
    <row r="2752" spans="11:12" ht="15" customHeight="1">
      <c r="K2752"/>
      <c r="L2752"/>
    </row>
    <row r="2753" spans="11:12" ht="15" customHeight="1">
      <c r="K2753"/>
      <c r="L2753"/>
    </row>
    <row r="2754" spans="11:12" ht="15" customHeight="1">
      <c r="K2754"/>
      <c r="L2754"/>
    </row>
    <row r="2755" spans="11:12" ht="15" customHeight="1">
      <c r="K2755"/>
      <c r="L2755"/>
    </row>
    <row r="2756" spans="11:12" ht="15" customHeight="1">
      <c r="K2756"/>
      <c r="L2756"/>
    </row>
    <row r="2757" spans="11:12" ht="15" customHeight="1">
      <c r="K2757"/>
      <c r="L2757"/>
    </row>
    <row r="2758" spans="11:12" ht="15" customHeight="1">
      <c r="K2758"/>
      <c r="L2758"/>
    </row>
    <row r="2759" spans="11:12" ht="15" customHeight="1">
      <c r="K2759"/>
      <c r="L2759"/>
    </row>
    <row r="2760" spans="11:12" ht="15" customHeight="1">
      <c r="K2760"/>
      <c r="L2760"/>
    </row>
    <row r="2761" spans="11:12" ht="15" customHeight="1">
      <c r="K2761"/>
      <c r="L2761"/>
    </row>
    <row r="2762" spans="11:12" ht="15" customHeight="1">
      <c r="K2762"/>
      <c r="L2762"/>
    </row>
    <row r="2763" spans="11:12" ht="15" customHeight="1">
      <c r="K2763"/>
      <c r="L2763"/>
    </row>
    <row r="2764" spans="11:12" ht="15" customHeight="1">
      <c r="K2764"/>
      <c r="L2764"/>
    </row>
    <row r="2765" spans="11:12" ht="15" customHeight="1">
      <c r="K2765"/>
      <c r="L2765"/>
    </row>
    <row r="2766" spans="11:12" ht="15" customHeight="1">
      <c r="K2766"/>
      <c r="L2766"/>
    </row>
    <row r="2767" spans="11:12" ht="15" customHeight="1">
      <c r="K2767"/>
      <c r="L2767"/>
    </row>
    <row r="2768" spans="11:12" ht="15" customHeight="1">
      <c r="K2768"/>
      <c r="L2768"/>
    </row>
    <row r="2769" spans="11:12" ht="15" customHeight="1">
      <c r="K2769"/>
      <c r="L2769"/>
    </row>
    <row r="2770" spans="11:12" ht="15" customHeight="1">
      <c r="K2770"/>
      <c r="L2770"/>
    </row>
    <row r="2771" spans="11:12" ht="15" customHeight="1">
      <c r="K2771"/>
      <c r="L2771"/>
    </row>
    <row r="2772" spans="11:12" ht="15" customHeight="1">
      <c r="K2772"/>
      <c r="L2772"/>
    </row>
    <row r="2773" spans="11:12" ht="15" customHeight="1">
      <c r="K2773"/>
      <c r="L2773"/>
    </row>
    <row r="2774" spans="11:12" ht="15" customHeight="1">
      <c r="K2774"/>
      <c r="L2774"/>
    </row>
    <row r="2775" spans="11:12" ht="15" customHeight="1">
      <c r="K2775"/>
      <c r="L2775"/>
    </row>
    <row r="2776" spans="11:12" ht="15" customHeight="1">
      <c r="K2776"/>
      <c r="L2776"/>
    </row>
    <row r="2777" spans="11:12" ht="15" customHeight="1">
      <c r="K2777"/>
      <c r="L2777"/>
    </row>
    <row r="2778" spans="11:12" ht="15" customHeight="1">
      <c r="K2778"/>
      <c r="L2778"/>
    </row>
    <row r="2779" spans="11:12" ht="15" customHeight="1">
      <c r="K2779"/>
      <c r="L2779"/>
    </row>
    <row r="2780" spans="11:12" ht="15" customHeight="1">
      <c r="K2780"/>
      <c r="L2780"/>
    </row>
    <row r="2781" spans="11:12" ht="15" customHeight="1">
      <c r="K2781"/>
      <c r="L2781"/>
    </row>
    <row r="2782" spans="11:12" ht="15" customHeight="1">
      <c r="K2782"/>
      <c r="L2782"/>
    </row>
    <row r="2783" spans="11:12" ht="15" customHeight="1">
      <c r="K2783"/>
      <c r="L2783"/>
    </row>
    <row r="2784" spans="11:12" ht="15" customHeight="1">
      <c r="K2784"/>
      <c r="L2784"/>
    </row>
    <row r="2785" spans="11:12" ht="15" customHeight="1">
      <c r="K2785"/>
      <c r="L2785"/>
    </row>
    <row r="2786" spans="11:12" ht="15" customHeight="1">
      <c r="K2786"/>
      <c r="L2786"/>
    </row>
    <row r="2787" spans="11:12" ht="15" customHeight="1">
      <c r="K2787"/>
      <c r="L2787"/>
    </row>
    <row r="2788" spans="11:12" ht="15" customHeight="1">
      <c r="K2788"/>
      <c r="L2788"/>
    </row>
    <row r="2789" spans="11:12" ht="15" customHeight="1">
      <c r="K2789"/>
      <c r="L2789"/>
    </row>
    <row r="2790" spans="11:12" ht="15" customHeight="1">
      <c r="K2790"/>
      <c r="L2790"/>
    </row>
    <row r="2791" spans="11:12" ht="15" customHeight="1">
      <c r="K2791"/>
      <c r="L2791"/>
    </row>
    <row r="2792" spans="11:12" ht="15" customHeight="1">
      <c r="K2792"/>
      <c r="L2792"/>
    </row>
    <row r="2793" spans="11:12" ht="15" customHeight="1">
      <c r="K2793"/>
      <c r="L2793"/>
    </row>
    <row r="2794" spans="11:12" ht="15" customHeight="1">
      <c r="K2794"/>
      <c r="L2794"/>
    </row>
    <row r="2795" spans="11:12" ht="15" customHeight="1">
      <c r="K2795"/>
      <c r="L2795"/>
    </row>
    <row r="2796" spans="11:12" ht="15" customHeight="1">
      <c r="K2796"/>
      <c r="L2796"/>
    </row>
    <row r="2797" spans="11:12" ht="15" customHeight="1">
      <c r="K2797"/>
      <c r="L2797"/>
    </row>
    <row r="2798" spans="11:12" ht="15" customHeight="1">
      <c r="K2798"/>
      <c r="L2798"/>
    </row>
    <row r="2799" spans="11:12" ht="15" customHeight="1">
      <c r="K2799"/>
      <c r="L2799"/>
    </row>
    <row r="2800" spans="11:12" ht="15" customHeight="1">
      <c r="K2800"/>
      <c r="L2800"/>
    </row>
    <row r="2801" spans="11:12" ht="15" customHeight="1">
      <c r="K2801"/>
      <c r="L2801"/>
    </row>
    <row r="2802" spans="11:12" ht="15" customHeight="1">
      <c r="K2802"/>
      <c r="L2802"/>
    </row>
    <row r="2803" spans="11:12" ht="15" customHeight="1">
      <c r="K2803"/>
      <c r="L2803"/>
    </row>
    <row r="2804" spans="11:12" ht="15" customHeight="1">
      <c r="K2804"/>
      <c r="L2804"/>
    </row>
    <row r="2805" spans="11:12" ht="15" customHeight="1">
      <c r="K2805"/>
      <c r="L2805"/>
    </row>
    <row r="2806" spans="11:12" ht="15" customHeight="1">
      <c r="K2806"/>
      <c r="L2806"/>
    </row>
    <row r="2807" spans="11:12" ht="15" customHeight="1">
      <c r="K2807"/>
      <c r="L2807"/>
    </row>
    <row r="2808" spans="11:12" ht="15" customHeight="1">
      <c r="K2808"/>
      <c r="L2808"/>
    </row>
    <row r="2809" spans="11:12" ht="15" customHeight="1">
      <c r="K2809"/>
      <c r="L2809"/>
    </row>
    <row r="2810" spans="11:12" ht="15" customHeight="1">
      <c r="K2810"/>
      <c r="L2810"/>
    </row>
    <row r="2811" spans="11:12" ht="15" customHeight="1">
      <c r="K2811"/>
      <c r="L2811"/>
    </row>
    <row r="2812" spans="11:12" ht="15" customHeight="1">
      <c r="K2812"/>
      <c r="L2812"/>
    </row>
    <row r="2813" spans="11:12" ht="15" customHeight="1">
      <c r="K2813"/>
      <c r="L2813"/>
    </row>
    <row r="2814" spans="11:12" ht="15" customHeight="1">
      <c r="K2814"/>
      <c r="L2814"/>
    </row>
    <row r="2815" spans="11:12" ht="15" customHeight="1">
      <c r="K2815"/>
      <c r="L2815"/>
    </row>
    <row r="2816" spans="11:12" ht="15" customHeight="1">
      <c r="K2816"/>
      <c r="L2816"/>
    </row>
    <row r="2817" spans="11:12" ht="15" customHeight="1">
      <c r="K2817"/>
      <c r="L2817"/>
    </row>
    <row r="2818" spans="11:12" ht="15" customHeight="1">
      <c r="K2818"/>
      <c r="L2818"/>
    </row>
    <row r="2819" spans="11:12" ht="15" customHeight="1">
      <c r="K2819"/>
      <c r="L2819"/>
    </row>
    <row r="2820" spans="11:12" ht="15" customHeight="1">
      <c r="K2820"/>
      <c r="L2820"/>
    </row>
    <row r="2821" spans="11:12" ht="15" customHeight="1">
      <c r="K2821"/>
      <c r="L2821"/>
    </row>
    <row r="2822" spans="11:12" ht="15" customHeight="1">
      <c r="K2822"/>
      <c r="L2822"/>
    </row>
    <row r="2823" spans="11:12" ht="15" customHeight="1">
      <c r="K2823"/>
      <c r="L2823"/>
    </row>
    <row r="2824" spans="11:12" ht="15" customHeight="1">
      <c r="K2824"/>
      <c r="L2824"/>
    </row>
    <row r="2825" spans="11:12" ht="15" customHeight="1">
      <c r="K2825"/>
      <c r="L2825"/>
    </row>
    <row r="2826" spans="11:12" ht="15" customHeight="1">
      <c r="K2826"/>
      <c r="L2826"/>
    </row>
    <row r="2827" spans="11:12" ht="15" customHeight="1">
      <c r="K2827"/>
      <c r="L2827"/>
    </row>
    <row r="2828" spans="11:12" ht="15" customHeight="1">
      <c r="K2828"/>
      <c r="L2828"/>
    </row>
    <row r="2829" spans="11:12" ht="15" customHeight="1">
      <c r="K2829"/>
      <c r="L2829"/>
    </row>
    <row r="2830" spans="11:12" ht="15" customHeight="1">
      <c r="K2830"/>
      <c r="L2830"/>
    </row>
    <row r="2831" spans="11:12" ht="15" customHeight="1">
      <c r="K2831"/>
      <c r="L2831"/>
    </row>
    <row r="2832" spans="11:12" ht="15" customHeight="1">
      <c r="K2832"/>
      <c r="L2832"/>
    </row>
    <row r="2833" spans="11:12" ht="15" customHeight="1">
      <c r="K2833"/>
      <c r="L2833"/>
    </row>
    <row r="2834" spans="11:12" ht="15" customHeight="1">
      <c r="K2834"/>
      <c r="L2834"/>
    </row>
    <row r="2835" spans="11:12" ht="15" customHeight="1">
      <c r="K2835"/>
      <c r="L2835"/>
    </row>
    <row r="2836" spans="11:12" ht="15" customHeight="1">
      <c r="K2836"/>
      <c r="L2836"/>
    </row>
    <row r="2837" spans="11:12" ht="15" customHeight="1">
      <c r="K2837"/>
      <c r="L2837"/>
    </row>
    <row r="2838" spans="11:12" ht="15" customHeight="1">
      <c r="K2838"/>
      <c r="L2838"/>
    </row>
    <row r="2839" spans="11:12" ht="15" customHeight="1">
      <c r="K2839"/>
      <c r="L2839"/>
    </row>
    <row r="2840" spans="11:12" ht="15" customHeight="1">
      <c r="K2840"/>
      <c r="L2840"/>
    </row>
    <row r="2841" spans="11:12" ht="15" customHeight="1">
      <c r="K2841"/>
      <c r="L2841"/>
    </row>
    <row r="2842" spans="11:12" ht="15" customHeight="1">
      <c r="K2842"/>
      <c r="L2842"/>
    </row>
    <row r="2843" spans="11:12" ht="15" customHeight="1">
      <c r="K2843"/>
      <c r="L2843"/>
    </row>
    <row r="2844" spans="11:12" ht="15" customHeight="1">
      <c r="K2844"/>
      <c r="L2844"/>
    </row>
    <row r="2845" spans="11:12" ht="15" customHeight="1">
      <c r="K2845"/>
      <c r="L2845"/>
    </row>
    <row r="2846" spans="11:12" ht="15" customHeight="1">
      <c r="K2846"/>
      <c r="L2846"/>
    </row>
    <row r="2847" spans="11:12" ht="15" customHeight="1">
      <c r="K2847"/>
      <c r="L2847"/>
    </row>
    <row r="2848" spans="11:12" ht="15" customHeight="1">
      <c r="K2848"/>
      <c r="L2848"/>
    </row>
    <row r="2849" spans="11:12" ht="15" customHeight="1">
      <c r="K2849"/>
      <c r="L2849"/>
    </row>
    <row r="2850" spans="11:12" ht="15" customHeight="1">
      <c r="K2850"/>
      <c r="L2850"/>
    </row>
    <row r="2851" spans="11:12" ht="15" customHeight="1">
      <c r="K2851"/>
      <c r="L2851"/>
    </row>
    <row r="2852" spans="11:12" ht="15" customHeight="1">
      <c r="K2852"/>
      <c r="L2852"/>
    </row>
    <row r="2853" spans="11:12" ht="15" customHeight="1">
      <c r="K2853"/>
      <c r="L2853"/>
    </row>
    <row r="2854" spans="11:12" ht="15" customHeight="1">
      <c r="K2854"/>
      <c r="L2854"/>
    </row>
    <row r="2855" spans="11:12" ht="15" customHeight="1">
      <c r="K2855"/>
      <c r="L2855"/>
    </row>
    <row r="2856" spans="11:12" ht="15" customHeight="1">
      <c r="K2856"/>
      <c r="L2856"/>
    </row>
    <row r="2857" spans="11:12" ht="15" customHeight="1">
      <c r="K2857"/>
      <c r="L2857"/>
    </row>
    <row r="2858" spans="11:12" ht="15" customHeight="1">
      <c r="K2858"/>
      <c r="L2858"/>
    </row>
    <row r="2859" spans="11:12" ht="15" customHeight="1">
      <c r="K2859"/>
      <c r="L2859"/>
    </row>
    <row r="2860" spans="11:12" ht="15" customHeight="1">
      <c r="K2860"/>
      <c r="L2860"/>
    </row>
    <row r="2861" spans="11:12" ht="15" customHeight="1">
      <c r="K2861"/>
      <c r="L2861"/>
    </row>
    <row r="2862" spans="11:12" ht="15" customHeight="1">
      <c r="K2862"/>
      <c r="L2862"/>
    </row>
    <row r="2863" spans="11:12" ht="15" customHeight="1">
      <c r="K2863"/>
      <c r="L2863"/>
    </row>
    <row r="2864" spans="11:12" ht="15" customHeight="1">
      <c r="K2864"/>
      <c r="L2864"/>
    </row>
    <row r="2865" spans="11:12" ht="15" customHeight="1">
      <c r="K2865"/>
      <c r="L2865"/>
    </row>
    <row r="2866" spans="11:12" ht="15" customHeight="1">
      <c r="K2866"/>
      <c r="L2866"/>
    </row>
    <row r="2867" spans="11:12" ht="15" customHeight="1">
      <c r="K2867"/>
      <c r="L2867"/>
    </row>
    <row r="2868" spans="11:12" ht="15" customHeight="1">
      <c r="K2868"/>
      <c r="L2868"/>
    </row>
    <row r="2869" spans="11:12" ht="15" customHeight="1">
      <c r="K2869"/>
      <c r="L2869"/>
    </row>
    <row r="2870" spans="11:12" ht="15" customHeight="1">
      <c r="K2870"/>
      <c r="L2870"/>
    </row>
    <row r="2871" spans="11:12" ht="15" customHeight="1">
      <c r="K2871"/>
      <c r="L2871"/>
    </row>
    <row r="2872" spans="11:12" ht="15" customHeight="1">
      <c r="K2872"/>
      <c r="L2872"/>
    </row>
    <row r="2873" spans="11:12" ht="15" customHeight="1">
      <c r="K2873"/>
      <c r="L2873"/>
    </row>
    <row r="2874" spans="11:12" ht="15" customHeight="1">
      <c r="K2874"/>
      <c r="L2874"/>
    </row>
    <row r="2875" spans="11:12" ht="15" customHeight="1">
      <c r="K2875"/>
      <c r="L2875"/>
    </row>
    <row r="2876" spans="11:12" ht="15" customHeight="1">
      <c r="K2876"/>
      <c r="L2876"/>
    </row>
    <row r="2877" spans="11:12" ht="15" customHeight="1">
      <c r="K2877"/>
      <c r="L2877"/>
    </row>
    <row r="2878" spans="11:12" ht="15" customHeight="1">
      <c r="K2878"/>
      <c r="L2878"/>
    </row>
    <row r="2879" spans="11:12" ht="15" customHeight="1">
      <c r="K2879"/>
      <c r="L2879"/>
    </row>
    <row r="2880" spans="11:12" ht="15" customHeight="1">
      <c r="K2880"/>
      <c r="L2880"/>
    </row>
    <row r="2881" spans="11:12" ht="15" customHeight="1">
      <c r="K2881"/>
      <c r="L2881"/>
    </row>
    <row r="2882" spans="11:12" ht="15" customHeight="1">
      <c r="K2882"/>
      <c r="L2882"/>
    </row>
    <row r="2883" spans="11:12" ht="15" customHeight="1">
      <c r="K2883"/>
      <c r="L2883"/>
    </row>
    <row r="2884" spans="11:12" ht="15" customHeight="1">
      <c r="K2884"/>
      <c r="L2884"/>
    </row>
    <row r="2885" spans="11:12" ht="15" customHeight="1">
      <c r="K2885"/>
      <c r="L2885"/>
    </row>
    <row r="2886" spans="11:12" ht="15" customHeight="1">
      <c r="K2886"/>
      <c r="L2886"/>
    </row>
    <row r="2887" spans="11:12" ht="15" customHeight="1">
      <c r="K2887"/>
      <c r="L2887"/>
    </row>
    <row r="2888" spans="11:12" ht="15" customHeight="1">
      <c r="K2888"/>
      <c r="L2888"/>
    </row>
    <row r="2889" spans="11:12" ht="15" customHeight="1">
      <c r="K2889"/>
      <c r="L2889"/>
    </row>
    <row r="2890" spans="11:12" ht="15" customHeight="1">
      <c r="K2890"/>
      <c r="L2890"/>
    </row>
    <row r="2891" spans="11:12" ht="15" customHeight="1">
      <c r="K2891"/>
      <c r="L2891"/>
    </row>
    <row r="2892" spans="11:12" ht="15" customHeight="1">
      <c r="K2892"/>
      <c r="L2892"/>
    </row>
    <row r="2893" spans="11:12" ht="15" customHeight="1">
      <c r="K2893"/>
      <c r="L2893"/>
    </row>
    <row r="2894" spans="11:12" ht="15" customHeight="1">
      <c r="K2894"/>
      <c r="L2894"/>
    </row>
    <row r="2895" spans="11:12" ht="15" customHeight="1">
      <c r="K2895"/>
      <c r="L2895"/>
    </row>
    <row r="2896" spans="11:12" ht="15" customHeight="1">
      <c r="K2896"/>
      <c r="L2896"/>
    </row>
    <row r="2897" spans="11:12" ht="15" customHeight="1">
      <c r="K2897"/>
      <c r="L2897"/>
    </row>
    <row r="2898" spans="11:12" ht="15" customHeight="1">
      <c r="K2898"/>
      <c r="L2898"/>
    </row>
    <row r="2899" spans="11:12" ht="15" customHeight="1">
      <c r="K2899"/>
      <c r="L2899"/>
    </row>
    <row r="2900" spans="11:12" ht="15" customHeight="1">
      <c r="K2900"/>
      <c r="L2900"/>
    </row>
    <row r="2901" spans="11:12" ht="15" customHeight="1">
      <c r="K2901"/>
      <c r="L2901"/>
    </row>
    <row r="2902" spans="11:12" ht="15" customHeight="1">
      <c r="K2902"/>
      <c r="L2902"/>
    </row>
    <row r="2903" spans="11:12" ht="15" customHeight="1">
      <c r="K2903"/>
      <c r="L2903"/>
    </row>
    <row r="2904" spans="11:12" ht="15" customHeight="1">
      <c r="K2904"/>
      <c r="L2904"/>
    </row>
    <row r="2905" spans="11:12" ht="15" customHeight="1">
      <c r="K2905"/>
      <c r="L2905"/>
    </row>
    <row r="2906" spans="11:12" ht="15" customHeight="1">
      <c r="K2906"/>
      <c r="L2906"/>
    </row>
    <row r="2907" spans="11:12" ht="15" customHeight="1">
      <c r="K2907"/>
      <c r="L2907"/>
    </row>
    <row r="2908" spans="11:12" ht="15" customHeight="1">
      <c r="K2908"/>
      <c r="L2908"/>
    </row>
    <row r="2909" spans="11:12" ht="15" customHeight="1">
      <c r="K2909"/>
      <c r="L2909"/>
    </row>
    <row r="2910" spans="11:12" ht="15" customHeight="1">
      <c r="K2910"/>
      <c r="L2910"/>
    </row>
    <row r="2911" spans="11:12" ht="15" customHeight="1">
      <c r="K2911"/>
      <c r="L2911"/>
    </row>
    <row r="2912" spans="11:12" ht="15" customHeight="1">
      <c r="K2912"/>
      <c r="L2912"/>
    </row>
    <row r="2913" spans="11:12" ht="15" customHeight="1">
      <c r="K2913"/>
      <c r="L2913"/>
    </row>
    <row r="2914" spans="11:12" ht="15" customHeight="1">
      <c r="K2914"/>
      <c r="L2914"/>
    </row>
    <row r="2915" spans="11:12" ht="15" customHeight="1">
      <c r="K2915"/>
      <c r="L2915"/>
    </row>
    <row r="2916" spans="11:12" ht="15" customHeight="1">
      <c r="K2916"/>
      <c r="L2916"/>
    </row>
    <row r="2917" spans="11:12" ht="15" customHeight="1">
      <c r="K2917"/>
      <c r="L2917"/>
    </row>
    <row r="2918" spans="11:12" ht="15" customHeight="1">
      <c r="K2918"/>
      <c r="L2918"/>
    </row>
    <row r="2919" spans="11:12" ht="15" customHeight="1">
      <c r="K2919"/>
      <c r="L2919"/>
    </row>
    <row r="2920" spans="11:12" ht="15" customHeight="1">
      <c r="K2920"/>
      <c r="L2920"/>
    </row>
    <row r="2921" spans="11:12" ht="15" customHeight="1">
      <c r="K2921"/>
      <c r="L2921"/>
    </row>
    <row r="2922" spans="11:12" ht="15" customHeight="1">
      <c r="K2922"/>
      <c r="L2922"/>
    </row>
    <row r="2923" spans="11:12" ht="15" customHeight="1">
      <c r="K2923"/>
      <c r="L2923"/>
    </row>
    <row r="2924" spans="11:12" ht="15" customHeight="1">
      <c r="K2924"/>
      <c r="L2924"/>
    </row>
    <row r="2925" spans="11:12" ht="15" customHeight="1">
      <c r="K2925"/>
      <c r="L2925"/>
    </row>
    <row r="2926" spans="11:12" ht="15" customHeight="1">
      <c r="K2926"/>
      <c r="L2926"/>
    </row>
    <row r="2927" spans="11:12" ht="15" customHeight="1">
      <c r="K2927"/>
      <c r="L2927"/>
    </row>
    <row r="2928" spans="11:12" ht="15" customHeight="1">
      <c r="K2928"/>
      <c r="L2928"/>
    </row>
    <row r="2929" spans="11:12" ht="15" customHeight="1">
      <c r="K2929"/>
      <c r="L2929"/>
    </row>
    <row r="2930" spans="11:12" ht="15" customHeight="1">
      <c r="K2930"/>
      <c r="L2930"/>
    </row>
    <row r="2931" spans="11:12" ht="15" customHeight="1">
      <c r="K2931"/>
      <c r="L2931"/>
    </row>
    <row r="2932" spans="11:12" ht="15" customHeight="1">
      <c r="K2932"/>
      <c r="L2932"/>
    </row>
    <row r="2933" spans="11:12" ht="15" customHeight="1">
      <c r="K2933"/>
      <c r="L2933"/>
    </row>
    <row r="2934" spans="11:12" ht="15" customHeight="1">
      <c r="K2934"/>
      <c r="L2934"/>
    </row>
    <row r="2935" spans="11:12" ht="15" customHeight="1">
      <c r="K2935"/>
      <c r="L2935"/>
    </row>
    <row r="2936" spans="11:12" ht="15" customHeight="1">
      <c r="K2936"/>
      <c r="L2936"/>
    </row>
    <row r="2937" spans="11:12" ht="15" customHeight="1">
      <c r="K2937"/>
      <c r="L2937"/>
    </row>
    <row r="2938" spans="11:12" ht="15" customHeight="1">
      <c r="K2938"/>
      <c r="L2938"/>
    </row>
    <row r="2939" spans="11:12" ht="15" customHeight="1">
      <c r="K2939"/>
      <c r="L2939"/>
    </row>
    <row r="2940" spans="11:12" ht="15" customHeight="1">
      <c r="K2940"/>
      <c r="L2940"/>
    </row>
    <row r="2941" spans="11:12" ht="15" customHeight="1">
      <c r="K2941"/>
      <c r="L2941"/>
    </row>
    <row r="2942" spans="11:12" ht="15" customHeight="1">
      <c r="K2942"/>
      <c r="L2942"/>
    </row>
    <row r="2943" spans="11:12" ht="15" customHeight="1">
      <c r="K2943"/>
      <c r="L2943"/>
    </row>
    <row r="2944" spans="11:12" ht="15" customHeight="1">
      <c r="K2944"/>
      <c r="L2944"/>
    </row>
    <row r="2945" spans="11:12" ht="15" customHeight="1">
      <c r="K2945"/>
      <c r="L2945"/>
    </row>
    <row r="2946" spans="11:12" ht="15" customHeight="1">
      <c r="K2946"/>
      <c r="L2946"/>
    </row>
    <row r="2947" spans="11:12" ht="15" customHeight="1">
      <c r="K2947"/>
      <c r="L2947"/>
    </row>
    <row r="2948" spans="11:12" ht="15" customHeight="1">
      <c r="K2948"/>
      <c r="L2948"/>
    </row>
    <row r="2949" spans="11:12" ht="15" customHeight="1">
      <c r="K2949"/>
      <c r="L2949"/>
    </row>
    <row r="2950" spans="11:12" ht="15" customHeight="1">
      <c r="K2950"/>
      <c r="L2950"/>
    </row>
    <row r="2951" spans="11:12" ht="15" customHeight="1">
      <c r="K2951"/>
      <c r="L2951"/>
    </row>
    <row r="2952" spans="11:12" ht="15" customHeight="1">
      <c r="K2952"/>
      <c r="L2952"/>
    </row>
    <row r="2953" spans="11:12" ht="15" customHeight="1">
      <c r="K2953"/>
      <c r="L2953"/>
    </row>
    <row r="2954" spans="11:12" ht="15" customHeight="1">
      <c r="K2954"/>
      <c r="L2954"/>
    </row>
    <row r="2955" spans="11:12" ht="15" customHeight="1">
      <c r="K2955"/>
      <c r="L2955"/>
    </row>
    <row r="2956" spans="11:12" ht="15" customHeight="1">
      <c r="K2956"/>
      <c r="L2956"/>
    </row>
    <row r="2957" spans="11:12" ht="15" customHeight="1">
      <c r="K2957"/>
      <c r="L2957"/>
    </row>
    <row r="2958" spans="11:12" ht="15" customHeight="1">
      <c r="K2958"/>
      <c r="L2958"/>
    </row>
    <row r="2959" spans="11:12" ht="15" customHeight="1">
      <c r="K2959"/>
      <c r="L2959"/>
    </row>
    <row r="2960" spans="11:12" ht="15" customHeight="1">
      <c r="K2960"/>
      <c r="L2960"/>
    </row>
    <row r="2961" spans="11:12" ht="15" customHeight="1">
      <c r="K2961"/>
      <c r="L2961"/>
    </row>
    <row r="2962" spans="11:12" ht="15" customHeight="1">
      <c r="K2962"/>
      <c r="L2962"/>
    </row>
    <row r="2963" spans="11:12" ht="15" customHeight="1">
      <c r="K2963"/>
      <c r="L2963"/>
    </row>
    <row r="2964" spans="11:12" ht="15" customHeight="1">
      <c r="K2964"/>
      <c r="L2964"/>
    </row>
    <row r="2965" spans="11:12" ht="15" customHeight="1">
      <c r="K2965"/>
      <c r="L2965"/>
    </row>
    <row r="2966" spans="11:12" ht="15" customHeight="1">
      <c r="K2966"/>
      <c r="L2966"/>
    </row>
    <row r="2967" spans="11:12" ht="15" customHeight="1">
      <c r="K2967"/>
      <c r="L2967"/>
    </row>
    <row r="2968" spans="11:12" ht="15" customHeight="1">
      <c r="K2968"/>
      <c r="L2968"/>
    </row>
    <row r="2969" spans="11:12" ht="15" customHeight="1">
      <c r="K2969"/>
      <c r="L2969"/>
    </row>
    <row r="2970" spans="11:12" ht="15" customHeight="1">
      <c r="K2970"/>
      <c r="L2970"/>
    </row>
    <row r="2971" spans="11:12" ht="15" customHeight="1">
      <c r="K2971"/>
      <c r="L2971"/>
    </row>
    <row r="2972" spans="11:12" ht="15" customHeight="1">
      <c r="K2972"/>
      <c r="L2972"/>
    </row>
    <row r="2973" spans="11:12" ht="15" customHeight="1">
      <c r="K2973"/>
      <c r="L2973"/>
    </row>
    <row r="2974" spans="11:12" ht="15" customHeight="1">
      <c r="K2974"/>
      <c r="L2974"/>
    </row>
    <row r="2975" spans="11:12" ht="15" customHeight="1">
      <c r="K2975"/>
      <c r="L2975"/>
    </row>
    <row r="2976" spans="11:12" ht="15" customHeight="1">
      <c r="K2976"/>
      <c r="L2976"/>
    </row>
    <row r="2977" spans="11:12" ht="15" customHeight="1">
      <c r="K2977"/>
      <c r="L2977"/>
    </row>
    <row r="2978" spans="11:12" ht="15" customHeight="1">
      <c r="K2978"/>
      <c r="L2978"/>
    </row>
    <row r="2979" spans="11:12" ht="15" customHeight="1">
      <c r="K2979"/>
      <c r="L2979"/>
    </row>
    <row r="2980" spans="11:12" ht="15" customHeight="1">
      <c r="K2980"/>
      <c r="L2980"/>
    </row>
    <row r="2981" spans="11:12" ht="15" customHeight="1">
      <c r="K2981"/>
      <c r="L2981"/>
    </row>
    <row r="2982" spans="11:12" ht="15" customHeight="1">
      <c r="K2982"/>
      <c r="L2982"/>
    </row>
    <row r="2983" spans="11:12" ht="15" customHeight="1">
      <c r="K2983"/>
      <c r="L2983"/>
    </row>
    <row r="2984" spans="11:12" ht="15" customHeight="1">
      <c r="K2984"/>
      <c r="L2984"/>
    </row>
    <row r="2985" spans="11:12" ht="15" customHeight="1">
      <c r="K2985"/>
      <c r="L2985"/>
    </row>
    <row r="2986" spans="11:12" ht="15" customHeight="1">
      <c r="K2986"/>
      <c r="L2986"/>
    </row>
    <row r="2987" spans="11:12" ht="15" customHeight="1">
      <c r="K2987"/>
      <c r="L2987"/>
    </row>
    <row r="2988" spans="11:12" ht="15" customHeight="1">
      <c r="K2988"/>
      <c r="L2988"/>
    </row>
    <row r="2989" spans="11:12" ht="15" customHeight="1">
      <c r="K2989"/>
      <c r="L2989"/>
    </row>
    <row r="2990" spans="11:12" ht="15" customHeight="1">
      <c r="K2990"/>
      <c r="L2990"/>
    </row>
    <row r="2991" spans="11:12" ht="15" customHeight="1">
      <c r="K2991"/>
      <c r="L2991"/>
    </row>
    <row r="2992" spans="11:12" ht="15" customHeight="1">
      <c r="K2992"/>
      <c r="L2992"/>
    </row>
    <row r="2993" spans="11:12" ht="15" customHeight="1">
      <c r="K2993"/>
      <c r="L2993"/>
    </row>
    <row r="2994" spans="11:12" ht="15" customHeight="1">
      <c r="K2994"/>
      <c r="L2994"/>
    </row>
    <row r="2995" spans="11:12" ht="15" customHeight="1">
      <c r="K2995"/>
      <c r="L2995"/>
    </row>
    <row r="2996" spans="11:12" ht="15" customHeight="1">
      <c r="K2996"/>
      <c r="L2996"/>
    </row>
    <row r="2997" spans="11:12" ht="15" customHeight="1">
      <c r="K2997"/>
      <c r="L2997"/>
    </row>
    <row r="2998" spans="11:12" ht="15" customHeight="1">
      <c r="K2998"/>
      <c r="L2998"/>
    </row>
    <row r="2999" spans="11:12" ht="15" customHeight="1">
      <c r="K2999"/>
      <c r="L2999"/>
    </row>
    <row r="3000" spans="11:12" ht="15" customHeight="1">
      <c r="K3000"/>
      <c r="L3000"/>
    </row>
    <row r="3001" spans="11:12" ht="15" customHeight="1">
      <c r="K3001"/>
      <c r="L3001"/>
    </row>
    <row r="3002" spans="11:12" ht="15" customHeight="1">
      <c r="K3002"/>
      <c r="L3002"/>
    </row>
    <row r="3003" spans="11:12" ht="15" customHeight="1">
      <c r="K3003"/>
      <c r="L3003"/>
    </row>
    <row r="3004" spans="11:12" ht="15" customHeight="1">
      <c r="K3004"/>
      <c r="L3004"/>
    </row>
    <row r="3005" spans="11:12" ht="15" customHeight="1">
      <c r="K3005"/>
      <c r="L3005"/>
    </row>
    <row r="3006" spans="11:12" ht="15" customHeight="1">
      <c r="K3006"/>
      <c r="L3006"/>
    </row>
    <row r="3007" spans="11:12" ht="15" customHeight="1">
      <c r="K3007"/>
      <c r="L3007"/>
    </row>
    <row r="3008" spans="11:12" ht="15" customHeight="1">
      <c r="K3008"/>
      <c r="L3008"/>
    </row>
    <row r="3009" spans="11:12" ht="15" customHeight="1">
      <c r="K3009"/>
      <c r="L3009"/>
    </row>
    <row r="3010" spans="11:12" ht="15" customHeight="1">
      <c r="K3010"/>
      <c r="L3010"/>
    </row>
    <row r="3011" spans="11:12" ht="15" customHeight="1">
      <c r="K3011"/>
      <c r="L3011"/>
    </row>
    <row r="3012" spans="11:12" ht="15" customHeight="1">
      <c r="K3012"/>
      <c r="L3012"/>
    </row>
    <row r="3013" spans="11:12" ht="15" customHeight="1">
      <c r="K3013"/>
      <c r="L3013"/>
    </row>
    <row r="3014" spans="11:12" ht="15" customHeight="1">
      <c r="K3014"/>
      <c r="L3014"/>
    </row>
    <row r="3015" spans="11:12" ht="15" customHeight="1">
      <c r="K3015"/>
      <c r="L3015"/>
    </row>
    <row r="3016" spans="11:12" ht="15" customHeight="1">
      <c r="K3016"/>
      <c r="L3016"/>
    </row>
    <row r="3017" spans="11:12" ht="15" customHeight="1">
      <c r="K3017"/>
      <c r="L3017"/>
    </row>
    <row r="3018" spans="11:12" ht="15" customHeight="1">
      <c r="K3018"/>
      <c r="L3018"/>
    </row>
    <row r="3019" spans="11:12" ht="15" customHeight="1">
      <c r="K3019"/>
      <c r="L3019"/>
    </row>
    <row r="3020" spans="11:12" ht="15" customHeight="1">
      <c r="K3020"/>
      <c r="L3020"/>
    </row>
    <row r="3021" spans="11:12" ht="15" customHeight="1">
      <c r="K3021"/>
      <c r="L3021"/>
    </row>
    <row r="3022" spans="11:12" ht="15" customHeight="1">
      <c r="K3022"/>
      <c r="L3022"/>
    </row>
    <row r="3023" spans="11:12" ht="15" customHeight="1">
      <c r="K3023"/>
      <c r="L3023"/>
    </row>
    <row r="3024" spans="11:12" ht="15" customHeight="1">
      <c r="K3024"/>
      <c r="L3024"/>
    </row>
    <row r="3025" spans="11:12" ht="15" customHeight="1">
      <c r="K3025"/>
      <c r="L3025"/>
    </row>
    <row r="3026" spans="11:12" ht="15" customHeight="1">
      <c r="K3026"/>
      <c r="L3026"/>
    </row>
    <row r="3027" spans="11:12" ht="15" customHeight="1">
      <c r="K3027"/>
      <c r="L3027"/>
    </row>
    <row r="3028" spans="11:12" ht="15" customHeight="1">
      <c r="K3028"/>
      <c r="L3028"/>
    </row>
    <row r="3029" spans="11:12" ht="15" customHeight="1">
      <c r="K3029"/>
      <c r="L3029"/>
    </row>
    <row r="3030" spans="11:12" ht="15" customHeight="1">
      <c r="K3030"/>
      <c r="L3030"/>
    </row>
    <row r="3031" spans="11:12" ht="15" customHeight="1">
      <c r="K3031"/>
      <c r="L3031"/>
    </row>
    <row r="3032" spans="11:12" ht="15" customHeight="1">
      <c r="K3032"/>
      <c r="L3032"/>
    </row>
    <row r="3033" spans="11:12" ht="15" customHeight="1">
      <c r="K3033"/>
      <c r="L3033"/>
    </row>
    <row r="3034" spans="11:12" ht="15" customHeight="1">
      <c r="K3034"/>
      <c r="L3034"/>
    </row>
    <row r="3035" spans="11:12" ht="15" customHeight="1">
      <c r="K3035"/>
      <c r="L3035"/>
    </row>
    <row r="3036" spans="11:12" ht="15" customHeight="1">
      <c r="K3036"/>
      <c r="L3036"/>
    </row>
    <row r="3037" spans="11:12" ht="15" customHeight="1">
      <c r="K3037"/>
      <c r="L3037"/>
    </row>
    <row r="3038" spans="11:12" ht="15" customHeight="1">
      <c r="K3038"/>
      <c r="L3038"/>
    </row>
    <row r="3039" spans="11:12" ht="15" customHeight="1">
      <c r="K3039"/>
      <c r="L3039"/>
    </row>
    <row r="3040" spans="11:12" ht="15" customHeight="1">
      <c r="K3040"/>
      <c r="L3040"/>
    </row>
    <row r="3041" spans="11:12" ht="15" customHeight="1">
      <c r="K3041"/>
      <c r="L3041"/>
    </row>
    <row r="3042" spans="11:12" ht="15" customHeight="1">
      <c r="K3042"/>
      <c r="L3042"/>
    </row>
    <row r="3043" spans="11:12" ht="15" customHeight="1">
      <c r="K3043"/>
      <c r="L3043"/>
    </row>
    <row r="3044" spans="11:12" ht="15" customHeight="1">
      <c r="K3044"/>
      <c r="L3044"/>
    </row>
    <row r="3045" spans="11:12" ht="15" customHeight="1">
      <c r="K3045"/>
      <c r="L3045"/>
    </row>
    <row r="3046" spans="11:12" ht="15" customHeight="1">
      <c r="K3046"/>
      <c r="L3046"/>
    </row>
    <row r="3047" spans="11:12" ht="15" customHeight="1">
      <c r="K3047"/>
      <c r="L3047"/>
    </row>
    <row r="3048" spans="11:12" ht="15" customHeight="1">
      <c r="K3048"/>
      <c r="L3048"/>
    </row>
    <row r="3049" spans="11:12" ht="15" customHeight="1">
      <c r="K3049"/>
      <c r="L3049"/>
    </row>
    <row r="3050" spans="11:12" ht="15" customHeight="1">
      <c r="K3050"/>
      <c r="L3050"/>
    </row>
    <row r="3051" spans="11:12" ht="15" customHeight="1">
      <c r="K3051"/>
      <c r="L3051"/>
    </row>
    <row r="3052" spans="11:12" ht="15" customHeight="1">
      <c r="K3052"/>
      <c r="L3052"/>
    </row>
    <row r="3053" spans="11:12" ht="15" customHeight="1">
      <c r="K3053"/>
      <c r="L3053"/>
    </row>
    <row r="3054" spans="11:12" ht="15" customHeight="1">
      <c r="K3054"/>
      <c r="L3054"/>
    </row>
    <row r="3055" spans="11:12" ht="15" customHeight="1">
      <c r="K3055"/>
      <c r="L3055"/>
    </row>
    <row r="3056" spans="11:12" ht="15" customHeight="1">
      <c r="K3056"/>
      <c r="L3056"/>
    </row>
    <row r="3057" spans="11:12" ht="15" customHeight="1">
      <c r="K3057"/>
      <c r="L3057"/>
    </row>
    <row r="3058" spans="11:12" ht="15" customHeight="1">
      <c r="K3058"/>
      <c r="L3058"/>
    </row>
    <row r="3059" spans="11:12" ht="15" customHeight="1">
      <c r="K3059"/>
      <c r="L3059"/>
    </row>
    <row r="3060" spans="11:12" ht="15" customHeight="1">
      <c r="K3060"/>
      <c r="L3060"/>
    </row>
    <row r="3061" spans="11:12" ht="15" customHeight="1">
      <c r="K3061"/>
      <c r="L3061"/>
    </row>
    <row r="3062" spans="11:12" ht="15" customHeight="1">
      <c r="K3062"/>
      <c r="L3062"/>
    </row>
    <row r="3063" spans="11:12" ht="15" customHeight="1">
      <c r="K3063"/>
      <c r="L3063"/>
    </row>
    <row r="3064" spans="11:12" ht="15" customHeight="1">
      <c r="K3064"/>
      <c r="L3064"/>
    </row>
    <row r="3065" spans="11:12" ht="15" customHeight="1">
      <c r="K3065"/>
      <c r="L3065"/>
    </row>
    <row r="3066" spans="11:12" ht="15" customHeight="1">
      <c r="K3066"/>
      <c r="L3066"/>
    </row>
    <row r="3067" spans="11:12" ht="15" customHeight="1">
      <c r="K3067"/>
      <c r="L3067"/>
    </row>
    <row r="3068" spans="11:12" ht="15" customHeight="1">
      <c r="K3068"/>
      <c r="L3068"/>
    </row>
    <row r="3069" spans="11:12" ht="15" customHeight="1">
      <c r="K3069"/>
      <c r="L3069"/>
    </row>
    <row r="3070" spans="11:12" ht="15" customHeight="1">
      <c r="K3070"/>
      <c r="L3070"/>
    </row>
    <row r="3071" spans="11:12" ht="15" customHeight="1">
      <c r="K3071"/>
      <c r="L3071"/>
    </row>
    <row r="3072" spans="11:12" ht="15" customHeight="1">
      <c r="K3072"/>
      <c r="L3072"/>
    </row>
    <row r="3073" spans="11:12" ht="15" customHeight="1">
      <c r="K3073"/>
      <c r="L3073"/>
    </row>
    <row r="3074" spans="11:12" ht="15" customHeight="1">
      <c r="K3074"/>
      <c r="L3074"/>
    </row>
    <row r="3075" spans="11:12" ht="15" customHeight="1">
      <c r="K3075"/>
      <c r="L3075"/>
    </row>
    <row r="3076" spans="11:12" ht="15" customHeight="1">
      <c r="K3076"/>
      <c r="L3076"/>
    </row>
    <row r="3077" spans="11:12" ht="15" customHeight="1">
      <c r="K3077"/>
      <c r="L3077"/>
    </row>
    <row r="3078" spans="11:12" ht="15" customHeight="1">
      <c r="K3078"/>
      <c r="L3078"/>
    </row>
    <row r="3079" spans="11:12" ht="15" customHeight="1">
      <c r="K3079"/>
      <c r="L3079"/>
    </row>
    <row r="3080" spans="11:12" ht="15" customHeight="1">
      <c r="K3080"/>
      <c r="L3080"/>
    </row>
    <row r="3081" spans="11:12" ht="15" customHeight="1">
      <c r="K3081"/>
      <c r="L3081"/>
    </row>
    <row r="3082" spans="11:12" ht="15" customHeight="1">
      <c r="K3082"/>
      <c r="L3082"/>
    </row>
    <row r="3083" spans="11:12" ht="15" customHeight="1">
      <c r="K3083"/>
      <c r="L3083"/>
    </row>
    <row r="3084" spans="11:12" ht="15" customHeight="1">
      <c r="K3084"/>
      <c r="L3084"/>
    </row>
    <row r="3085" spans="11:12" ht="15" customHeight="1">
      <c r="K3085"/>
      <c r="L3085"/>
    </row>
    <row r="3086" spans="11:12" ht="15" customHeight="1">
      <c r="K3086"/>
      <c r="L3086"/>
    </row>
    <row r="3087" spans="11:12" ht="15" customHeight="1">
      <c r="K3087"/>
      <c r="L3087"/>
    </row>
    <row r="3088" spans="11:12" ht="15" customHeight="1">
      <c r="K3088"/>
      <c r="L3088"/>
    </row>
    <row r="3089" spans="11:12" ht="15" customHeight="1">
      <c r="K3089"/>
      <c r="L3089"/>
    </row>
    <row r="3090" spans="11:12" ht="15" customHeight="1">
      <c r="K3090"/>
      <c r="L3090"/>
    </row>
    <row r="3091" spans="11:12" ht="15" customHeight="1">
      <c r="K3091"/>
      <c r="L3091"/>
    </row>
    <row r="3092" spans="11:12" ht="15" customHeight="1">
      <c r="K3092"/>
      <c r="L3092"/>
    </row>
    <row r="3093" spans="11:12" ht="15" customHeight="1">
      <c r="K3093"/>
      <c r="L3093"/>
    </row>
    <row r="3094" spans="11:12" ht="15" customHeight="1">
      <c r="K3094"/>
      <c r="L3094"/>
    </row>
    <row r="3095" spans="11:12" ht="15" customHeight="1">
      <c r="K3095"/>
      <c r="L3095"/>
    </row>
    <row r="3096" spans="11:12" ht="15" customHeight="1">
      <c r="K3096"/>
      <c r="L3096"/>
    </row>
    <row r="3097" spans="11:12" ht="15" customHeight="1">
      <c r="K3097"/>
      <c r="L3097"/>
    </row>
    <row r="3098" spans="11:12" ht="15" customHeight="1">
      <c r="K3098"/>
      <c r="L3098"/>
    </row>
    <row r="3099" spans="11:12" ht="15" customHeight="1">
      <c r="K3099"/>
      <c r="L3099"/>
    </row>
    <row r="3100" spans="11:12" ht="15" customHeight="1">
      <c r="K3100"/>
      <c r="L3100"/>
    </row>
    <row r="3101" spans="11:12" ht="15" customHeight="1">
      <c r="K3101"/>
      <c r="L3101"/>
    </row>
    <row r="3102" spans="11:12" ht="15" customHeight="1">
      <c r="K3102"/>
      <c r="L3102"/>
    </row>
    <row r="3103" spans="11:12" ht="15" customHeight="1">
      <c r="K3103"/>
      <c r="L3103"/>
    </row>
    <row r="3104" spans="11:12" ht="15" customHeight="1">
      <c r="K3104"/>
      <c r="L3104"/>
    </row>
    <row r="3105" spans="11:12" ht="15" customHeight="1">
      <c r="K3105"/>
      <c r="L3105"/>
    </row>
    <row r="3106" spans="11:12" ht="15" customHeight="1">
      <c r="K3106"/>
      <c r="L3106"/>
    </row>
    <row r="3107" spans="11:12" ht="15" customHeight="1">
      <c r="K3107"/>
      <c r="L3107"/>
    </row>
    <row r="3108" spans="11:12" ht="15" customHeight="1">
      <c r="K3108"/>
      <c r="L3108"/>
    </row>
    <row r="3109" spans="11:12" ht="15" customHeight="1">
      <c r="K3109"/>
      <c r="L3109"/>
    </row>
    <row r="3110" spans="11:12" ht="15" customHeight="1">
      <c r="K3110"/>
      <c r="L3110"/>
    </row>
    <row r="3111" spans="11:12" ht="15" customHeight="1">
      <c r="K3111"/>
      <c r="L3111"/>
    </row>
    <row r="3112" spans="11:12" ht="15" customHeight="1">
      <c r="K3112"/>
      <c r="L3112"/>
    </row>
    <row r="3113" spans="11:12" ht="15" customHeight="1">
      <c r="K3113"/>
      <c r="L3113"/>
    </row>
    <row r="3114" spans="11:12" ht="15" customHeight="1">
      <c r="K3114"/>
      <c r="L3114"/>
    </row>
    <row r="3115" spans="11:12" ht="15" customHeight="1">
      <c r="K3115"/>
      <c r="L3115"/>
    </row>
    <row r="3116" spans="11:12" ht="15" customHeight="1">
      <c r="K3116"/>
      <c r="L3116"/>
    </row>
    <row r="3117" spans="11:12" ht="15" customHeight="1">
      <c r="K3117"/>
      <c r="L3117"/>
    </row>
    <row r="3118" spans="11:12" ht="15" customHeight="1">
      <c r="K3118"/>
      <c r="L3118"/>
    </row>
    <row r="3119" spans="11:12" ht="15" customHeight="1">
      <c r="K3119"/>
      <c r="L3119"/>
    </row>
    <row r="3120" spans="11:12" ht="15" customHeight="1">
      <c r="K3120"/>
      <c r="L3120"/>
    </row>
    <row r="3121" spans="11:12" ht="15" customHeight="1">
      <c r="K3121"/>
      <c r="L3121"/>
    </row>
    <row r="3122" spans="11:12" ht="15" customHeight="1">
      <c r="K3122"/>
      <c r="L3122"/>
    </row>
    <row r="3123" spans="11:12" ht="15" customHeight="1">
      <c r="K3123"/>
      <c r="L3123"/>
    </row>
    <row r="3124" spans="11:12" ht="15" customHeight="1">
      <c r="K3124"/>
      <c r="L3124"/>
    </row>
    <row r="3125" spans="11:12" ht="15" customHeight="1">
      <c r="K3125"/>
      <c r="L3125"/>
    </row>
    <row r="3126" spans="11:12" ht="15" customHeight="1">
      <c r="K3126"/>
      <c r="L3126"/>
    </row>
    <row r="3127" spans="11:12" ht="15" customHeight="1">
      <c r="K3127"/>
      <c r="L3127"/>
    </row>
    <row r="3128" spans="11:12" ht="15" customHeight="1">
      <c r="K3128"/>
      <c r="L3128"/>
    </row>
    <row r="3129" spans="11:12" ht="15" customHeight="1">
      <c r="K3129"/>
      <c r="L3129"/>
    </row>
    <row r="3130" spans="11:12" ht="15" customHeight="1">
      <c r="K3130"/>
      <c r="L3130"/>
    </row>
    <row r="3131" spans="11:12" ht="15" customHeight="1">
      <c r="K3131"/>
      <c r="L3131"/>
    </row>
    <row r="3132" spans="11:12" ht="15" customHeight="1">
      <c r="K3132"/>
      <c r="L3132"/>
    </row>
    <row r="3133" spans="11:12" ht="15" customHeight="1">
      <c r="K3133"/>
      <c r="L3133"/>
    </row>
    <row r="3134" spans="11:12" ht="15" customHeight="1">
      <c r="K3134"/>
      <c r="L3134"/>
    </row>
    <row r="3135" spans="11:12" ht="15" customHeight="1">
      <c r="K3135"/>
      <c r="L3135"/>
    </row>
    <row r="3136" spans="11:12" ht="15" customHeight="1">
      <c r="K3136"/>
      <c r="L3136"/>
    </row>
    <row r="3137" spans="11:12" ht="15" customHeight="1">
      <c r="K3137"/>
      <c r="L3137"/>
    </row>
    <row r="3138" spans="11:12" ht="15" customHeight="1">
      <c r="K3138"/>
      <c r="L3138"/>
    </row>
    <row r="3139" spans="11:12" ht="15" customHeight="1">
      <c r="K3139"/>
      <c r="L3139"/>
    </row>
    <row r="3140" spans="11:12" ht="15" customHeight="1">
      <c r="K3140"/>
      <c r="L3140"/>
    </row>
    <row r="3141" spans="11:12" ht="15" customHeight="1">
      <c r="K3141"/>
      <c r="L3141"/>
    </row>
    <row r="3142" spans="11:12" ht="15" customHeight="1">
      <c r="K3142"/>
      <c r="L3142"/>
    </row>
    <row r="3143" spans="11:12" ht="15" customHeight="1">
      <c r="K3143"/>
      <c r="L3143"/>
    </row>
    <row r="3144" spans="11:12" ht="15" customHeight="1">
      <c r="K3144"/>
      <c r="L3144"/>
    </row>
    <row r="3145" spans="11:12" ht="15" customHeight="1">
      <c r="K3145"/>
      <c r="L3145"/>
    </row>
    <row r="3146" spans="11:12" ht="15" customHeight="1">
      <c r="K3146"/>
      <c r="L3146"/>
    </row>
    <row r="3147" spans="11:12" ht="15" customHeight="1">
      <c r="K3147"/>
      <c r="L3147"/>
    </row>
    <row r="3148" spans="11:12" ht="15" customHeight="1">
      <c r="K3148"/>
      <c r="L3148"/>
    </row>
    <row r="3149" spans="11:12" ht="15" customHeight="1">
      <c r="K3149"/>
      <c r="L3149"/>
    </row>
    <row r="3150" spans="11:12" ht="15" customHeight="1">
      <c r="K3150"/>
      <c r="L3150"/>
    </row>
    <row r="3151" spans="11:12" ht="15" customHeight="1">
      <c r="K3151"/>
      <c r="L3151"/>
    </row>
    <row r="3152" spans="11:12" ht="15" customHeight="1">
      <c r="K3152"/>
      <c r="L3152"/>
    </row>
    <row r="3153" spans="11:12" ht="15" customHeight="1">
      <c r="K3153"/>
      <c r="L3153"/>
    </row>
    <row r="3154" spans="11:12" ht="15" customHeight="1">
      <c r="K3154"/>
      <c r="L3154"/>
    </row>
    <row r="3155" spans="11:12" ht="15" customHeight="1">
      <c r="K3155"/>
      <c r="L3155"/>
    </row>
    <row r="3156" spans="11:12" ht="15" customHeight="1">
      <c r="K3156"/>
      <c r="L3156"/>
    </row>
    <row r="3157" spans="11:12" ht="15" customHeight="1">
      <c r="K3157"/>
      <c r="L3157"/>
    </row>
    <row r="3158" spans="11:12" ht="15" customHeight="1">
      <c r="K3158"/>
      <c r="L3158"/>
    </row>
    <row r="3159" spans="11:12" ht="15" customHeight="1">
      <c r="K3159"/>
      <c r="L3159"/>
    </row>
    <row r="3160" spans="11:12" ht="15" customHeight="1">
      <c r="K3160"/>
      <c r="L3160"/>
    </row>
    <row r="3161" spans="11:12" ht="15" customHeight="1">
      <c r="K3161"/>
      <c r="L3161"/>
    </row>
    <row r="3162" spans="11:12" ht="15" customHeight="1">
      <c r="K3162"/>
      <c r="L3162"/>
    </row>
    <row r="3163" spans="11:12" ht="15" customHeight="1">
      <c r="K3163"/>
      <c r="L3163"/>
    </row>
    <row r="3164" spans="11:12" ht="15" customHeight="1">
      <c r="K3164"/>
      <c r="L3164"/>
    </row>
    <row r="3165" spans="11:12" ht="15" customHeight="1">
      <c r="K3165"/>
      <c r="L3165"/>
    </row>
    <row r="3166" spans="11:12" ht="15" customHeight="1">
      <c r="K3166"/>
      <c r="L3166"/>
    </row>
    <row r="3167" spans="11:12" ht="15" customHeight="1">
      <c r="K3167"/>
      <c r="L3167"/>
    </row>
    <row r="3168" spans="11:12" ht="15" customHeight="1">
      <c r="K3168"/>
      <c r="L3168"/>
    </row>
    <row r="3169" spans="11:12" ht="15" customHeight="1">
      <c r="K3169"/>
      <c r="L3169"/>
    </row>
    <row r="3170" spans="11:12" ht="15" customHeight="1">
      <c r="K3170"/>
      <c r="L3170"/>
    </row>
    <row r="3171" spans="11:12" ht="15" customHeight="1">
      <c r="K3171"/>
      <c r="L3171"/>
    </row>
    <row r="3172" spans="11:12" ht="15" customHeight="1">
      <c r="K3172"/>
      <c r="L3172"/>
    </row>
    <row r="3173" spans="11:12" ht="15" customHeight="1">
      <c r="K3173"/>
      <c r="L3173"/>
    </row>
    <row r="3174" spans="11:12" ht="15" customHeight="1">
      <c r="K3174"/>
      <c r="L3174"/>
    </row>
    <row r="3175" spans="11:12" ht="15" customHeight="1">
      <c r="K3175"/>
      <c r="L3175"/>
    </row>
    <row r="3176" spans="11:12" ht="15" customHeight="1">
      <c r="K3176"/>
      <c r="L3176"/>
    </row>
    <row r="3177" spans="11:12" ht="15" customHeight="1">
      <c r="K3177"/>
      <c r="L3177"/>
    </row>
    <row r="3178" spans="11:12" ht="15" customHeight="1">
      <c r="K3178"/>
      <c r="L3178"/>
    </row>
    <row r="3179" spans="11:12" ht="15" customHeight="1">
      <c r="K3179"/>
      <c r="L3179"/>
    </row>
    <row r="3180" spans="11:12" ht="15" customHeight="1">
      <c r="K3180"/>
      <c r="L3180"/>
    </row>
    <row r="3181" spans="11:12" ht="15" customHeight="1">
      <c r="K3181"/>
      <c r="L3181"/>
    </row>
    <row r="3182" spans="11:12" ht="15" customHeight="1">
      <c r="K3182"/>
      <c r="L3182"/>
    </row>
    <row r="3183" spans="11:12" ht="15" customHeight="1">
      <c r="K3183"/>
      <c r="L3183"/>
    </row>
    <row r="3184" spans="11:12" ht="15" customHeight="1">
      <c r="K3184"/>
      <c r="L3184"/>
    </row>
    <row r="3185" spans="11:12" ht="15" customHeight="1">
      <c r="K3185"/>
      <c r="L3185"/>
    </row>
    <row r="3186" spans="11:12" ht="15" customHeight="1">
      <c r="K3186"/>
      <c r="L3186"/>
    </row>
    <row r="3187" spans="11:12" ht="15" customHeight="1">
      <c r="K3187"/>
      <c r="L3187"/>
    </row>
    <row r="3188" spans="11:12" ht="15" customHeight="1">
      <c r="K3188"/>
      <c r="L3188"/>
    </row>
    <row r="3189" spans="11:12" ht="15" customHeight="1">
      <c r="K3189"/>
      <c r="L3189"/>
    </row>
    <row r="3190" spans="11:12" ht="15" customHeight="1">
      <c r="K3190"/>
      <c r="L3190"/>
    </row>
    <row r="3191" spans="11:12" ht="15" customHeight="1">
      <c r="K3191"/>
      <c r="L3191"/>
    </row>
    <row r="3192" spans="11:12" ht="15" customHeight="1">
      <c r="K3192"/>
      <c r="L3192"/>
    </row>
    <row r="3193" spans="11:12" ht="15" customHeight="1">
      <c r="K3193"/>
      <c r="L3193"/>
    </row>
    <row r="3194" spans="11:12" ht="15" customHeight="1">
      <c r="K3194"/>
      <c r="L3194"/>
    </row>
    <row r="3195" spans="11:12" ht="15" customHeight="1">
      <c r="K3195"/>
      <c r="L3195"/>
    </row>
    <row r="3196" spans="11:12" ht="15" customHeight="1">
      <c r="K3196"/>
      <c r="L3196"/>
    </row>
    <row r="3197" spans="11:12" ht="15" customHeight="1">
      <c r="K3197"/>
      <c r="L3197"/>
    </row>
    <row r="3198" spans="11:12" ht="15" customHeight="1">
      <c r="K3198"/>
      <c r="L3198"/>
    </row>
    <row r="3199" spans="11:12" ht="15" customHeight="1">
      <c r="K3199"/>
      <c r="L3199"/>
    </row>
    <row r="3200" spans="11:12" ht="15" customHeight="1">
      <c r="K3200"/>
      <c r="L3200"/>
    </row>
    <row r="3201" spans="11:12" ht="15" customHeight="1">
      <c r="K3201"/>
      <c r="L3201"/>
    </row>
    <row r="3202" spans="11:12" ht="15" customHeight="1">
      <c r="K3202"/>
      <c r="L3202"/>
    </row>
    <row r="3203" spans="11:12" ht="15" customHeight="1">
      <c r="K3203"/>
      <c r="L3203"/>
    </row>
    <row r="3204" spans="11:12" ht="15" customHeight="1">
      <c r="K3204"/>
      <c r="L3204"/>
    </row>
    <row r="3205" spans="11:12" ht="15" customHeight="1">
      <c r="K3205"/>
      <c r="L3205"/>
    </row>
    <row r="3206" spans="11:12" ht="15" customHeight="1">
      <c r="K3206"/>
      <c r="L3206"/>
    </row>
    <row r="3207" spans="11:12" ht="15" customHeight="1">
      <c r="K3207"/>
      <c r="L3207"/>
    </row>
    <row r="3208" spans="11:12" ht="15" customHeight="1">
      <c r="K3208"/>
      <c r="L3208"/>
    </row>
    <row r="3209" spans="11:12" ht="15" customHeight="1">
      <c r="K3209"/>
      <c r="L3209"/>
    </row>
    <row r="3210" spans="11:12" ht="15" customHeight="1">
      <c r="K3210"/>
      <c r="L3210"/>
    </row>
    <row r="3211" spans="11:12" ht="15" customHeight="1">
      <c r="K3211"/>
      <c r="L3211"/>
    </row>
    <row r="3212" spans="11:12" ht="15" customHeight="1">
      <c r="K3212"/>
      <c r="L3212"/>
    </row>
    <row r="3213" spans="11:12" ht="15" customHeight="1">
      <c r="K3213"/>
      <c r="L3213"/>
    </row>
    <row r="3214" spans="11:12" ht="15" customHeight="1">
      <c r="K3214"/>
      <c r="L3214"/>
    </row>
    <row r="3215" spans="11:12" ht="15" customHeight="1">
      <c r="K3215"/>
      <c r="L3215"/>
    </row>
    <row r="3216" spans="11:12" ht="15" customHeight="1">
      <c r="K3216"/>
      <c r="L3216"/>
    </row>
    <row r="3217" spans="11:12" ht="15" customHeight="1">
      <c r="K3217"/>
      <c r="L3217"/>
    </row>
    <row r="3218" spans="11:12" ht="15" customHeight="1">
      <c r="K3218"/>
      <c r="L3218"/>
    </row>
    <row r="3219" spans="11:12" ht="15" customHeight="1">
      <c r="K3219"/>
      <c r="L3219"/>
    </row>
    <row r="3220" spans="11:12" ht="15" customHeight="1">
      <c r="K3220"/>
      <c r="L3220"/>
    </row>
    <row r="3221" spans="11:12" ht="15" customHeight="1">
      <c r="K3221"/>
      <c r="L3221"/>
    </row>
    <row r="3222" spans="11:12" ht="15" customHeight="1">
      <c r="K3222"/>
      <c r="L3222"/>
    </row>
    <row r="3223" spans="11:12" ht="15" customHeight="1">
      <c r="K3223"/>
      <c r="L3223"/>
    </row>
    <row r="3224" spans="11:12" ht="15" customHeight="1">
      <c r="K3224"/>
      <c r="L3224"/>
    </row>
    <row r="3225" spans="11:12" ht="15" customHeight="1">
      <c r="K3225"/>
      <c r="L3225"/>
    </row>
    <row r="3226" spans="11:12" ht="15" customHeight="1">
      <c r="K3226"/>
      <c r="L3226"/>
    </row>
    <row r="3227" spans="11:12" ht="15" customHeight="1">
      <c r="K3227"/>
      <c r="L3227"/>
    </row>
    <row r="3228" spans="11:12" ht="15" customHeight="1">
      <c r="K3228"/>
      <c r="L3228"/>
    </row>
    <row r="3229" spans="11:12" ht="15" customHeight="1">
      <c r="K3229"/>
      <c r="L3229"/>
    </row>
    <row r="3230" spans="11:12" ht="15" customHeight="1">
      <c r="K3230"/>
      <c r="L3230"/>
    </row>
    <row r="3231" spans="11:12" ht="15" customHeight="1">
      <c r="K3231"/>
      <c r="L3231"/>
    </row>
    <row r="3232" spans="11:12" ht="15" customHeight="1">
      <c r="K3232"/>
      <c r="L3232"/>
    </row>
    <row r="3233" spans="11:12" ht="15" customHeight="1">
      <c r="K3233"/>
      <c r="L3233"/>
    </row>
    <row r="3234" spans="11:12" ht="15" customHeight="1">
      <c r="K3234"/>
      <c r="L3234"/>
    </row>
    <row r="3235" spans="11:12" ht="15" customHeight="1">
      <c r="K3235"/>
      <c r="L3235"/>
    </row>
    <row r="3236" spans="11:12" ht="15" customHeight="1">
      <c r="K3236"/>
      <c r="L3236"/>
    </row>
    <row r="3237" spans="11:12" ht="15" customHeight="1">
      <c r="K3237"/>
      <c r="L3237"/>
    </row>
    <row r="3238" spans="11:12" ht="15" customHeight="1">
      <c r="K3238"/>
      <c r="L3238"/>
    </row>
    <row r="3239" spans="11:12" ht="15" customHeight="1">
      <c r="K3239"/>
      <c r="L3239"/>
    </row>
    <row r="3240" spans="11:12" ht="15" customHeight="1">
      <c r="K3240"/>
      <c r="L3240"/>
    </row>
    <row r="3241" spans="11:12" ht="15" customHeight="1">
      <c r="K3241"/>
      <c r="L3241"/>
    </row>
    <row r="3242" spans="11:12" ht="15" customHeight="1">
      <c r="K3242"/>
      <c r="L3242"/>
    </row>
    <row r="3243" spans="11:12" ht="15" customHeight="1">
      <c r="K3243"/>
      <c r="L3243"/>
    </row>
    <row r="3244" spans="11:12" ht="15" customHeight="1">
      <c r="K3244"/>
      <c r="L3244"/>
    </row>
    <row r="3245" spans="11:12" ht="15" customHeight="1">
      <c r="K3245"/>
      <c r="L3245"/>
    </row>
    <row r="3246" spans="11:12" ht="15" customHeight="1">
      <c r="K3246"/>
      <c r="L3246"/>
    </row>
    <row r="3247" spans="11:12" ht="15" customHeight="1">
      <c r="K3247"/>
      <c r="L3247"/>
    </row>
    <row r="3248" spans="11:12" ht="15" customHeight="1">
      <c r="K3248"/>
      <c r="L3248"/>
    </row>
    <row r="3249" spans="11:12" ht="15" customHeight="1">
      <c r="K3249"/>
      <c r="L3249"/>
    </row>
    <row r="3250" spans="11:12" ht="15" customHeight="1">
      <c r="K3250"/>
      <c r="L3250"/>
    </row>
    <row r="3251" spans="11:12" ht="15" customHeight="1">
      <c r="K3251"/>
      <c r="L3251"/>
    </row>
    <row r="3252" spans="11:12" ht="15" customHeight="1">
      <c r="K3252"/>
      <c r="L3252"/>
    </row>
    <row r="3253" spans="11:12" ht="15" customHeight="1">
      <c r="K3253"/>
      <c r="L3253"/>
    </row>
    <row r="3254" spans="11:12" ht="15" customHeight="1">
      <c r="K3254"/>
      <c r="L3254"/>
    </row>
    <row r="3255" spans="11:12" ht="15" customHeight="1">
      <c r="K3255"/>
      <c r="L3255"/>
    </row>
    <row r="3256" spans="11:12" ht="15" customHeight="1">
      <c r="K3256"/>
      <c r="L3256"/>
    </row>
    <row r="3257" spans="11:12" ht="15" customHeight="1">
      <c r="K3257"/>
      <c r="L3257"/>
    </row>
    <row r="3258" spans="11:12" ht="15" customHeight="1">
      <c r="K3258"/>
      <c r="L3258"/>
    </row>
    <row r="3259" spans="11:12" ht="15" customHeight="1">
      <c r="K3259"/>
      <c r="L3259"/>
    </row>
    <row r="3260" spans="11:12" ht="15" customHeight="1">
      <c r="K3260"/>
      <c r="L3260"/>
    </row>
    <row r="3261" spans="11:12" ht="15" customHeight="1">
      <c r="K3261"/>
      <c r="L3261"/>
    </row>
    <row r="3262" spans="11:12" ht="15" customHeight="1">
      <c r="K3262"/>
      <c r="L3262"/>
    </row>
    <row r="3263" spans="11:12" ht="15" customHeight="1">
      <c r="K3263"/>
      <c r="L3263"/>
    </row>
    <row r="3264" spans="11:12" ht="15" customHeight="1">
      <c r="K3264"/>
      <c r="L3264"/>
    </row>
    <row r="3265" spans="11:12" ht="15" customHeight="1">
      <c r="K3265"/>
      <c r="L3265"/>
    </row>
    <row r="3266" spans="11:12" ht="15" customHeight="1">
      <c r="K3266"/>
      <c r="L3266"/>
    </row>
    <row r="3267" spans="11:12" ht="15" customHeight="1">
      <c r="K3267"/>
      <c r="L3267"/>
    </row>
    <row r="3268" spans="11:12" ht="15" customHeight="1">
      <c r="K3268"/>
      <c r="L3268"/>
    </row>
    <row r="3269" spans="11:12" ht="15" customHeight="1">
      <c r="K3269"/>
      <c r="L3269"/>
    </row>
    <row r="3270" spans="11:12" ht="15" customHeight="1">
      <c r="K3270"/>
      <c r="L3270"/>
    </row>
    <row r="3271" spans="11:12" ht="15" customHeight="1">
      <c r="K3271"/>
      <c r="L3271"/>
    </row>
    <row r="3272" spans="11:12" ht="15" customHeight="1">
      <c r="K3272"/>
      <c r="L3272"/>
    </row>
    <row r="3273" spans="11:12" ht="15" customHeight="1">
      <c r="K3273"/>
      <c r="L3273"/>
    </row>
    <row r="3274" spans="11:12" ht="15" customHeight="1">
      <c r="K3274"/>
      <c r="L3274"/>
    </row>
    <row r="3275" spans="11:12" ht="15" customHeight="1">
      <c r="K3275"/>
      <c r="L3275"/>
    </row>
    <row r="3276" spans="11:12" ht="15" customHeight="1">
      <c r="K3276"/>
      <c r="L3276"/>
    </row>
    <row r="3277" spans="11:12" ht="15" customHeight="1">
      <c r="K3277"/>
      <c r="L3277"/>
    </row>
    <row r="3278" spans="11:12" ht="15" customHeight="1">
      <c r="K3278"/>
      <c r="L3278"/>
    </row>
    <row r="3279" spans="11:12" ht="15" customHeight="1">
      <c r="K3279"/>
      <c r="L3279"/>
    </row>
    <row r="3280" spans="11:12" ht="15" customHeight="1">
      <c r="K3280"/>
      <c r="L3280"/>
    </row>
    <row r="3281" spans="11:12" ht="15" customHeight="1">
      <c r="K3281"/>
      <c r="L3281"/>
    </row>
    <row r="3282" spans="11:12" ht="15" customHeight="1">
      <c r="K3282"/>
      <c r="L3282"/>
    </row>
    <row r="3283" spans="11:12" ht="15" customHeight="1">
      <c r="K3283"/>
      <c r="L3283"/>
    </row>
    <row r="3284" spans="11:12" ht="15" customHeight="1">
      <c r="K3284"/>
      <c r="L3284"/>
    </row>
    <row r="3285" spans="11:12" ht="15" customHeight="1">
      <c r="K3285"/>
      <c r="L3285"/>
    </row>
    <row r="3286" spans="11:12" ht="15" customHeight="1">
      <c r="K3286"/>
      <c r="L3286"/>
    </row>
    <row r="3287" spans="11:12" ht="15" customHeight="1">
      <c r="K3287"/>
      <c r="L3287"/>
    </row>
    <row r="3288" spans="11:12" ht="15" customHeight="1">
      <c r="K3288"/>
      <c r="L3288"/>
    </row>
    <row r="3289" spans="11:12" ht="15" customHeight="1">
      <c r="K3289"/>
      <c r="L3289"/>
    </row>
    <row r="3290" spans="11:12" ht="15" customHeight="1">
      <c r="K3290"/>
      <c r="L3290"/>
    </row>
    <row r="3291" spans="11:12" ht="15" customHeight="1">
      <c r="K3291"/>
      <c r="L3291"/>
    </row>
    <row r="3292" spans="11:12" ht="15" customHeight="1">
      <c r="K3292"/>
      <c r="L3292"/>
    </row>
    <row r="3293" spans="11:12" ht="15" customHeight="1">
      <c r="K3293"/>
      <c r="L3293"/>
    </row>
    <row r="3294" spans="11:12" ht="15" customHeight="1">
      <c r="K3294"/>
      <c r="L3294"/>
    </row>
    <row r="3295" spans="11:12" ht="15" customHeight="1">
      <c r="K3295"/>
      <c r="L3295"/>
    </row>
    <row r="3296" spans="11:12" ht="15" customHeight="1">
      <c r="K3296"/>
      <c r="L3296"/>
    </row>
    <row r="3297" spans="11:12" ht="15" customHeight="1">
      <c r="K3297"/>
      <c r="L3297"/>
    </row>
    <row r="3298" spans="11:12" ht="15" customHeight="1">
      <c r="K3298"/>
      <c r="L3298"/>
    </row>
    <row r="3299" spans="11:12" ht="15" customHeight="1">
      <c r="K3299"/>
      <c r="L3299"/>
    </row>
    <row r="3300" spans="11:12" ht="15" customHeight="1">
      <c r="K3300"/>
      <c r="L3300"/>
    </row>
    <row r="3301" spans="11:12" ht="15" customHeight="1">
      <c r="K3301"/>
      <c r="L3301"/>
    </row>
    <row r="3302" spans="11:12" ht="15" customHeight="1">
      <c r="K3302"/>
      <c r="L3302"/>
    </row>
    <row r="3303" spans="11:12" ht="15" customHeight="1">
      <c r="K3303"/>
      <c r="L3303"/>
    </row>
    <row r="3304" spans="11:12" ht="15" customHeight="1">
      <c r="K3304"/>
      <c r="L3304"/>
    </row>
    <row r="3305" spans="11:12" ht="15" customHeight="1">
      <c r="K3305"/>
      <c r="L3305"/>
    </row>
    <row r="3306" spans="11:12" ht="15" customHeight="1">
      <c r="K3306"/>
      <c r="L3306"/>
    </row>
    <row r="3307" spans="11:12" ht="15" customHeight="1">
      <c r="K3307"/>
      <c r="L3307"/>
    </row>
    <row r="3308" spans="11:12" ht="15" customHeight="1">
      <c r="K3308"/>
      <c r="L3308"/>
    </row>
    <row r="3309" spans="11:12" ht="15" customHeight="1">
      <c r="K3309"/>
      <c r="L3309"/>
    </row>
    <row r="3310" spans="11:12" ht="15" customHeight="1">
      <c r="K3310"/>
      <c r="L3310"/>
    </row>
    <row r="3311" spans="11:12" ht="15" customHeight="1">
      <c r="K3311"/>
      <c r="L3311"/>
    </row>
    <row r="3312" spans="11:12" ht="15" customHeight="1">
      <c r="K3312"/>
      <c r="L3312"/>
    </row>
    <row r="3313" spans="11:12" ht="15" customHeight="1">
      <c r="K3313"/>
      <c r="L3313"/>
    </row>
    <row r="3314" spans="11:12" ht="15" customHeight="1">
      <c r="K3314"/>
      <c r="L3314"/>
    </row>
    <row r="3315" spans="11:12" ht="15" customHeight="1">
      <c r="K3315"/>
      <c r="L3315"/>
    </row>
    <row r="3316" spans="11:12" ht="15" customHeight="1">
      <c r="K3316"/>
      <c r="L3316"/>
    </row>
    <row r="3317" spans="11:12" ht="15" customHeight="1">
      <c r="K3317"/>
      <c r="L3317"/>
    </row>
    <row r="3318" spans="11:12" ht="15" customHeight="1">
      <c r="K3318"/>
      <c r="L3318"/>
    </row>
    <row r="3319" spans="11:12" ht="15" customHeight="1">
      <c r="K3319"/>
      <c r="L3319"/>
    </row>
    <row r="3320" spans="11:12" ht="15" customHeight="1">
      <c r="K3320"/>
      <c r="L3320"/>
    </row>
    <row r="3321" spans="11:12" ht="15" customHeight="1">
      <c r="K3321"/>
      <c r="L3321"/>
    </row>
    <row r="3322" spans="11:12" ht="15" customHeight="1">
      <c r="K3322"/>
      <c r="L3322"/>
    </row>
    <row r="3323" spans="11:12" ht="15" customHeight="1">
      <c r="K3323"/>
      <c r="L3323"/>
    </row>
    <row r="3324" spans="11:12" ht="15" customHeight="1">
      <c r="K3324"/>
      <c r="L3324"/>
    </row>
    <row r="3325" spans="11:12" ht="15" customHeight="1">
      <c r="K3325"/>
      <c r="L3325"/>
    </row>
    <row r="3326" spans="11:12" ht="15" customHeight="1">
      <c r="K3326"/>
      <c r="L3326"/>
    </row>
    <row r="3327" spans="11:12" ht="15" customHeight="1">
      <c r="K3327"/>
      <c r="L3327"/>
    </row>
    <row r="3328" spans="11:12" ht="15" customHeight="1">
      <c r="K3328"/>
      <c r="L3328"/>
    </row>
    <row r="3329" spans="11:12" ht="15" customHeight="1">
      <c r="K3329"/>
      <c r="L3329"/>
    </row>
    <row r="3330" spans="11:12" ht="15" customHeight="1">
      <c r="K3330"/>
      <c r="L3330"/>
    </row>
    <row r="3331" spans="11:12" ht="15" customHeight="1">
      <c r="K3331"/>
      <c r="L3331"/>
    </row>
    <row r="3332" spans="11:12" ht="15" customHeight="1">
      <c r="K3332"/>
      <c r="L3332"/>
    </row>
    <row r="3333" spans="11:12" ht="15" customHeight="1">
      <c r="K3333"/>
      <c r="L3333"/>
    </row>
    <row r="3334" spans="11:12" ht="15" customHeight="1">
      <c r="K3334"/>
      <c r="L3334"/>
    </row>
    <row r="3335" spans="11:12" ht="15" customHeight="1">
      <c r="K3335"/>
      <c r="L3335"/>
    </row>
    <row r="3336" spans="11:12" ht="15" customHeight="1">
      <c r="K3336"/>
      <c r="L3336"/>
    </row>
    <row r="3337" spans="11:12" ht="15" customHeight="1">
      <c r="K3337"/>
      <c r="L3337"/>
    </row>
    <row r="3338" spans="11:12" ht="15" customHeight="1">
      <c r="K3338"/>
      <c r="L3338"/>
    </row>
    <row r="3339" spans="11:12" ht="15" customHeight="1">
      <c r="K3339"/>
      <c r="L3339"/>
    </row>
    <row r="3340" spans="11:12" ht="15" customHeight="1">
      <c r="K3340"/>
      <c r="L3340"/>
    </row>
    <row r="3341" spans="11:12" ht="15" customHeight="1">
      <c r="K3341"/>
      <c r="L3341"/>
    </row>
    <row r="3342" spans="11:12" ht="15" customHeight="1">
      <c r="K3342"/>
      <c r="L3342"/>
    </row>
    <row r="3343" spans="11:12" ht="15" customHeight="1">
      <c r="K3343"/>
      <c r="L3343"/>
    </row>
    <row r="3344" spans="11:12" ht="15" customHeight="1">
      <c r="K3344"/>
      <c r="L3344"/>
    </row>
    <row r="3345" spans="11:12" ht="15" customHeight="1">
      <c r="K3345"/>
      <c r="L3345"/>
    </row>
    <row r="3346" spans="11:12" ht="15" customHeight="1">
      <c r="K3346"/>
      <c r="L3346"/>
    </row>
    <row r="3347" spans="11:12" ht="15" customHeight="1">
      <c r="K3347"/>
      <c r="L3347"/>
    </row>
    <row r="3348" spans="11:12" ht="15" customHeight="1">
      <c r="K3348"/>
      <c r="L3348"/>
    </row>
    <row r="3349" spans="11:12" ht="15" customHeight="1">
      <c r="K3349"/>
      <c r="L3349"/>
    </row>
    <row r="3350" spans="11:12" ht="15" customHeight="1">
      <c r="K3350"/>
      <c r="L3350"/>
    </row>
    <row r="3351" spans="11:12" ht="15" customHeight="1">
      <c r="K3351"/>
      <c r="L3351"/>
    </row>
    <row r="3352" spans="11:12" ht="15" customHeight="1">
      <c r="K3352"/>
      <c r="L3352"/>
    </row>
    <row r="3353" spans="11:12" ht="15" customHeight="1">
      <c r="K3353"/>
      <c r="L3353"/>
    </row>
    <row r="3354" spans="11:12" ht="15" customHeight="1">
      <c r="K3354"/>
      <c r="L3354"/>
    </row>
    <row r="3355" spans="11:12" ht="15" customHeight="1">
      <c r="K3355"/>
      <c r="L3355"/>
    </row>
    <row r="3356" spans="11:12" ht="15" customHeight="1">
      <c r="K3356"/>
      <c r="L3356"/>
    </row>
    <row r="3357" spans="11:12" ht="15" customHeight="1">
      <c r="K3357"/>
      <c r="L3357"/>
    </row>
    <row r="3358" spans="11:12" ht="15" customHeight="1">
      <c r="K3358"/>
      <c r="L3358"/>
    </row>
    <row r="3359" spans="11:12" ht="15" customHeight="1">
      <c r="K3359"/>
      <c r="L3359"/>
    </row>
    <row r="3360" spans="11:12" ht="15" customHeight="1">
      <c r="K3360"/>
      <c r="L3360"/>
    </row>
    <row r="3361" spans="11:12" ht="15" customHeight="1">
      <c r="K3361"/>
      <c r="L3361"/>
    </row>
    <row r="3362" spans="11:12" ht="15" customHeight="1">
      <c r="K3362"/>
      <c r="L3362"/>
    </row>
    <row r="3363" spans="11:12" ht="15" customHeight="1">
      <c r="K3363"/>
      <c r="L3363"/>
    </row>
    <row r="3364" spans="11:12" ht="15" customHeight="1">
      <c r="K3364"/>
      <c r="L3364"/>
    </row>
    <row r="3365" spans="11:12" ht="15" customHeight="1">
      <c r="K3365"/>
      <c r="L3365"/>
    </row>
    <row r="3366" spans="11:12" ht="15" customHeight="1">
      <c r="K3366"/>
      <c r="L3366"/>
    </row>
    <row r="3367" spans="11:12" ht="15" customHeight="1">
      <c r="K3367"/>
      <c r="L3367"/>
    </row>
    <row r="3368" spans="11:12" ht="15" customHeight="1">
      <c r="K3368"/>
      <c r="L3368"/>
    </row>
    <row r="3369" spans="11:12" ht="15" customHeight="1">
      <c r="K3369"/>
      <c r="L3369"/>
    </row>
    <row r="3370" spans="11:12" ht="15" customHeight="1">
      <c r="K3370"/>
      <c r="L3370"/>
    </row>
    <row r="3371" spans="11:12" ht="15" customHeight="1">
      <c r="K3371"/>
      <c r="L3371"/>
    </row>
    <row r="3372" spans="11:12" ht="15" customHeight="1">
      <c r="K3372"/>
      <c r="L3372"/>
    </row>
    <row r="3373" spans="11:12" ht="15" customHeight="1">
      <c r="K3373"/>
      <c r="L3373"/>
    </row>
    <row r="3374" spans="11:12" ht="15" customHeight="1">
      <c r="K3374"/>
      <c r="L3374"/>
    </row>
    <row r="3375" spans="11:12" ht="15" customHeight="1">
      <c r="K3375"/>
      <c r="L3375"/>
    </row>
    <row r="3376" spans="11:12" ht="15" customHeight="1">
      <c r="K3376"/>
      <c r="L3376"/>
    </row>
    <row r="3377" spans="11:12" ht="15" customHeight="1">
      <c r="K3377"/>
      <c r="L3377"/>
    </row>
    <row r="3378" spans="11:12" ht="15" customHeight="1">
      <c r="K3378"/>
      <c r="L3378"/>
    </row>
    <row r="3379" spans="11:12" ht="15" customHeight="1">
      <c r="K3379"/>
      <c r="L3379"/>
    </row>
    <row r="3380" spans="11:12" ht="15" customHeight="1">
      <c r="K3380"/>
      <c r="L3380"/>
    </row>
    <row r="3381" spans="11:12" ht="15" customHeight="1">
      <c r="K3381"/>
      <c r="L3381"/>
    </row>
    <row r="3382" spans="11:12" ht="15" customHeight="1">
      <c r="K3382"/>
      <c r="L3382"/>
    </row>
    <row r="3383" spans="11:12" ht="15" customHeight="1">
      <c r="K3383"/>
      <c r="L3383"/>
    </row>
    <row r="3384" spans="11:12" ht="15" customHeight="1">
      <c r="K3384"/>
      <c r="L3384"/>
    </row>
    <row r="3385" spans="11:12" ht="15" customHeight="1">
      <c r="K3385"/>
      <c r="L3385"/>
    </row>
    <row r="3386" spans="11:12" ht="15" customHeight="1">
      <c r="K3386"/>
      <c r="L3386"/>
    </row>
    <row r="3387" spans="11:12" ht="15" customHeight="1">
      <c r="K3387"/>
      <c r="L3387"/>
    </row>
    <row r="3388" spans="11:12" ht="15" customHeight="1">
      <c r="K3388"/>
      <c r="L3388"/>
    </row>
    <row r="3389" spans="11:12" ht="15" customHeight="1">
      <c r="K3389"/>
      <c r="L3389"/>
    </row>
    <row r="3390" spans="11:12" ht="15" customHeight="1">
      <c r="K3390"/>
      <c r="L3390"/>
    </row>
    <row r="3391" spans="11:12" ht="15" customHeight="1">
      <c r="K3391"/>
      <c r="L3391"/>
    </row>
    <row r="3392" spans="11:12" ht="15" customHeight="1">
      <c r="K3392"/>
      <c r="L3392"/>
    </row>
    <row r="3393" spans="11:12" ht="15" customHeight="1">
      <c r="K3393"/>
      <c r="L3393"/>
    </row>
    <row r="3394" spans="11:12" ht="15" customHeight="1">
      <c r="K3394"/>
      <c r="L3394"/>
    </row>
    <row r="3395" spans="11:12" ht="15" customHeight="1">
      <c r="K3395"/>
      <c r="L3395"/>
    </row>
    <row r="3396" spans="11:12" ht="15" customHeight="1">
      <c r="K3396"/>
      <c r="L3396"/>
    </row>
    <row r="3397" spans="11:12" ht="15" customHeight="1">
      <c r="K3397"/>
      <c r="L3397"/>
    </row>
    <row r="3398" spans="11:12" ht="15" customHeight="1">
      <c r="K3398"/>
      <c r="L3398"/>
    </row>
    <row r="3399" spans="11:12" ht="15" customHeight="1">
      <c r="K3399"/>
      <c r="L3399"/>
    </row>
    <row r="3400" spans="11:12" ht="15" customHeight="1">
      <c r="K3400"/>
      <c r="L3400"/>
    </row>
    <row r="3401" spans="11:12" ht="15" customHeight="1">
      <c r="K3401"/>
      <c r="L3401"/>
    </row>
    <row r="3402" spans="11:12" ht="15" customHeight="1">
      <c r="K3402"/>
      <c r="L3402"/>
    </row>
    <row r="3403" spans="11:12" ht="15" customHeight="1">
      <c r="K3403"/>
      <c r="L3403"/>
    </row>
    <row r="3404" spans="11:12" ht="15" customHeight="1">
      <c r="K3404"/>
      <c r="L3404"/>
    </row>
    <row r="3405" spans="11:12" ht="15" customHeight="1">
      <c r="K3405"/>
      <c r="L3405"/>
    </row>
    <row r="3406" spans="11:12" ht="15" customHeight="1">
      <c r="K3406"/>
      <c r="L3406"/>
    </row>
    <row r="3407" spans="11:12" ht="15" customHeight="1">
      <c r="K3407"/>
      <c r="L3407"/>
    </row>
    <row r="3408" spans="11:12" ht="15" customHeight="1">
      <c r="K3408"/>
      <c r="L3408"/>
    </row>
    <row r="3409" spans="11:12" ht="15" customHeight="1">
      <c r="K3409"/>
      <c r="L3409"/>
    </row>
    <row r="3410" spans="11:12" ht="15" customHeight="1">
      <c r="K3410"/>
      <c r="L3410"/>
    </row>
    <row r="3411" spans="11:12" ht="15" customHeight="1">
      <c r="K3411"/>
      <c r="L3411"/>
    </row>
    <row r="3412" spans="11:12" ht="15" customHeight="1">
      <c r="K3412"/>
      <c r="L3412"/>
    </row>
    <row r="3413" spans="11:12" ht="15" customHeight="1">
      <c r="K3413"/>
      <c r="L3413"/>
    </row>
    <row r="3414" spans="11:12" ht="15" customHeight="1">
      <c r="K3414"/>
      <c r="L3414"/>
    </row>
    <row r="3415" spans="11:12" ht="15" customHeight="1">
      <c r="K3415"/>
      <c r="L3415"/>
    </row>
    <row r="3416" spans="11:12" ht="15" customHeight="1">
      <c r="K3416"/>
      <c r="L3416"/>
    </row>
    <row r="3417" spans="11:12" ht="15" customHeight="1">
      <c r="K3417"/>
      <c r="L3417"/>
    </row>
    <row r="3418" spans="11:12" ht="15" customHeight="1">
      <c r="K3418"/>
      <c r="L3418"/>
    </row>
    <row r="3419" spans="11:12" ht="15" customHeight="1">
      <c r="K3419"/>
      <c r="L3419"/>
    </row>
    <row r="3420" spans="11:12" ht="15" customHeight="1">
      <c r="K3420"/>
      <c r="L3420"/>
    </row>
    <row r="3421" spans="11:12" ht="15" customHeight="1">
      <c r="K3421"/>
      <c r="L3421"/>
    </row>
    <row r="3422" spans="11:12" ht="15" customHeight="1">
      <c r="K3422"/>
      <c r="L3422"/>
    </row>
    <row r="3423" spans="11:12" ht="15" customHeight="1">
      <c r="K3423"/>
      <c r="L3423"/>
    </row>
    <row r="3424" spans="11:12" ht="15" customHeight="1">
      <c r="K3424"/>
      <c r="L3424"/>
    </row>
    <row r="3425" spans="11:12" ht="15" customHeight="1">
      <c r="K3425"/>
      <c r="L3425"/>
    </row>
    <row r="3426" spans="11:12" ht="15" customHeight="1">
      <c r="K3426"/>
      <c r="L3426"/>
    </row>
    <row r="3427" spans="11:12" ht="15" customHeight="1">
      <c r="K3427"/>
      <c r="L3427"/>
    </row>
    <row r="3428" spans="11:12" ht="15" customHeight="1">
      <c r="K3428"/>
      <c r="L3428"/>
    </row>
    <row r="3429" spans="11:12" ht="15" customHeight="1">
      <c r="K3429"/>
      <c r="L3429"/>
    </row>
    <row r="3430" spans="11:12" ht="15" customHeight="1">
      <c r="K3430"/>
      <c r="L3430"/>
    </row>
    <row r="3431" spans="11:12" ht="15" customHeight="1">
      <c r="K3431"/>
      <c r="L3431"/>
    </row>
    <row r="3432" spans="11:12" ht="15" customHeight="1">
      <c r="K3432"/>
      <c r="L3432"/>
    </row>
    <row r="3433" spans="11:12" ht="15" customHeight="1">
      <c r="K3433"/>
      <c r="L3433"/>
    </row>
    <row r="3434" spans="11:12" ht="15" customHeight="1">
      <c r="K3434"/>
      <c r="L3434"/>
    </row>
    <row r="3435" spans="11:12" ht="15" customHeight="1">
      <c r="K3435"/>
      <c r="L3435"/>
    </row>
    <row r="3436" spans="11:12" ht="15" customHeight="1">
      <c r="K3436"/>
      <c r="L3436"/>
    </row>
    <row r="3437" spans="11:12" ht="15" customHeight="1">
      <c r="K3437"/>
      <c r="L3437"/>
    </row>
    <row r="3438" spans="11:12" ht="15" customHeight="1">
      <c r="K3438"/>
      <c r="L3438"/>
    </row>
    <row r="3439" spans="11:12" ht="15" customHeight="1">
      <c r="K3439"/>
      <c r="L3439"/>
    </row>
    <row r="3440" spans="11:12" ht="15" customHeight="1">
      <c r="K3440"/>
      <c r="L3440"/>
    </row>
    <row r="3441" spans="11:12" ht="15" customHeight="1">
      <c r="K3441"/>
      <c r="L3441"/>
    </row>
    <row r="3442" spans="11:12" ht="15" customHeight="1">
      <c r="K3442"/>
      <c r="L3442"/>
    </row>
    <row r="3443" spans="11:12" ht="15" customHeight="1">
      <c r="K3443"/>
      <c r="L3443"/>
    </row>
    <row r="3444" spans="11:12" ht="15" customHeight="1">
      <c r="K3444"/>
      <c r="L3444"/>
    </row>
    <row r="3445" spans="11:12" ht="15" customHeight="1">
      <c r="K3445"/>
      <c r="L3445"/>
    </row>
    <row r="3446" spans="11:12" ht="15" customHeight="1">
      <c r="K3446"/>
      <c r="L3446"/>
    </row>
    <row r="3447" spans="11:12" ht="15" customHeight="1">
      <c r="K3447"/>
      <c r="L3447"/>
    </row>
    <row r="3448" spans="11:12" ht="15" customHeight="1">
      <c r="K3448"/>
      <c r="L3448"/>
    </row>
    <row r="3449" spans="11:12" ht="15" customHeight="1">
      <c r="K3449"/>
      <c r="L3449"/>
    </row>
    <row r="3450" spans="11:12" ht="15" customHeight="1">
      <c r="K3450"/>
      <c r="L3450"/>
    </row>
    <row r="3451" spans="11:12" ht="15" customHeight="1">
      <c r="K3451"/>
      <c r="L3451"/>
    </row>
    <row r="3452" spans="11:12" ht="15" customHeight="1">
      <c r="K3452"/>
      <c r="L3452"/>
    </row>
    <row r="3453" spans="11:12" ht="15" customHeight="1">
      <c r="K3453"/>
      <c r="L3453"/>
    </row>
    <row r="3454" spans="11:12" ht="15" customHeight="1">
      <c r="K3454"/>
      <c r="L3454"/>
    </row>
    <row r="3455" spans="11:12" ht="15" customHeight="1">
      <c r="K3455"/>
      <c r="L3455"/>
    </row>
    <row r="3456" spans="11:12" ht="15" customHeight="1">
      <c r="K3456"/>
      <c r="L3456"/>
    </row>
    <row r="3457" spans="11:12" ht="15" customHeight="1">
      <c r="K3457"/>
      <c r="L3457"/>
    </row>
    <row r="3458" spans="11:12" ht="15" customHeight="1">
      <c r="K3458"/>
      <c r="L3458"/>
    </row>
    <row r="3459" spans="11:12" ht="15" customHeight="1">
      <c r="K3459"/>
      <c r="L3459"/>
    </row>
    <row r="3460" spans="11:12" ht="15" customHeight="1">
      <c r="K3460"/>
      <c r="L3460"/>
    </row>
    <row r="3461" spans="11:12" ht="15" customHeight="1">
      <c r="K3461"/>
      <c r="L3461"/>
    </row>
    <row r="3462" spans="11:12" ht="15" customHeight="1">
      <c r="K3462"/>
      <c r="L3462"/>
    </row>
    <row r="3463" spans="11:12" ht="15" customHeight="1">
      <c r="K3463"/>
      <c r="L3463"/>
    </row>
    <row r="3464" spans="11:12" ht="15" customHeight="1">
      <c r="K3464"/>
      <c r="L3464"/>
    </row>
    <row r="3465" spans="11:12" ht="15" customHeight="1">
      <c r="K3465"/>
      <c r="L3465"/>
    </row>
    <row r="3466" spans="11:12" ht="15" customHeight="1">
      <c r="K3466"/>
      <c r="L3466"/>
    </row>
    <row r="3467" spans="11:12" ht="15" customHeight="1">
      <c r="K3467"/>
      <c r="L3467"/>
    </row>
    <row r="3468" spans="11:12" ht="15" customHeight="1">
      <c r="K3468"/>
      <c r="L3468"/>
    </row>
    <row r="3469" spans="11:12" ht="15" customHeight="1">
      <c r="K3469"/>
      <c r="L3469"/>
    </row>
    <row r="3470" spans="11:12" ht="15" customHeight="1">
      <c r="K3470"/>
      <c r="L3470"/>
    </row>
    <row r="3471" spans="11:12" ht="15" customHeight="1">
      <c r="K3471"/>
      <c r="L3471"/>
    </row>
    <row r="3472" spans="11:12" ht="15" customHeight="1">
      <c r="K3472"/>
      <c r="L3472"/>
    </row>
    <row r="3473" spans="11:12" ht="15" customHeight="1">
      <c r="K3473"/>
      <c r="L3473"/>
    </row>
    <row r="3474" spans="11:12" ht="15" customHeight="1">
      <c r="K3474"/>
      <c r="L3474"/>
    </row>
    <row r="3475" spans="11:12" ht="15" customHeight="1">
      <c r="K3475"/>
      <c r="L3475"/>
    </row>
    <row r="3476" spans="11:12" ht="15" customHeight="1">
      <c r="K3476"/>
      <c r="L3476"/>
    </row>
    <row r="3477" spans="11:12" ht="15" customHeight="1">
      <c r="K3477"/>
      <c r="L3477"/>
    </row>
    <row r="3478" spans="11:12" ht="15" customHeight="1">
      <c r="K3478"/>
      <c r="L3478"/>
    </row>
    <row r="3479" spans="11:12" ht="15" customHeight="1">
      <c r="K3479"/>
      <c r="L3479"/>
    </row>
    <row r="3480" spans="11:12" ht="15" customHeight="1">
      <c r="K3480"/>
      <c r="L3480"/>
    </row>
    <row r="3481" spans="11:12" ht="15" customHeight="1">
      <c r="K3481"/>
      <c r="L3481"/>
    </row>
    <row r="3482" spans="11:12" ht="15" customHeight="1">
      <c r="K3482"/>
      <c r="L3482"/>
    </row>
    <row r="3483" spans="11:12" ht="15" customHeight="1">
      <c r="K3483"/>
      <c r="L3483"/>
    </row>
    <row r="3484" spans="11:12" ht="15" customHeight="1">
      <c r="K3484"/>
      <c r="L3484"/>
    </row>
    <row r="3485" spans="11:12" ht="15" customHeight="1">
      <c r="K3485"/>
      <c r="L3485"/>
    </row>
    <row r="3486" spans="11:12" ht="15" customHeight="1">
      <c r="K3486"/>
      <c r="L3486"/>
    </row>
    <row r="3487" spans="11:12" ht="15" customHeight="1">
      <c r="K3487"/>
      <c r="L3487"/>
    </row>
    <row r="3488" spans="11:12" ht="15" customHeight="1">
      <c r="K3488"/>
      <c r="L3488"/>
    </row>
    <row r="3489" spans="11:12" ht="15" customHeight="1">
      <c r="K3489"/>
      <c r="L3489"/>
    </row>
    <row r="3490" spans="11:12" ht="15" customHeight="1">
      <c r="K3490"/>
      <c r="L3490"/>
    </row>
    <row r="3491" spans="11:12" ht="15" customHeight="1">
      <c r="K3491"/>
      <c r="L3491"/>
    </row>
    <row r="3492" spans="11:12" ht="15" customHeight="1">
      <c r="K3492"/>
      <c r="L3492"/>
    </row>
    <row r="3493" spans="11:12" ht="15" customHeight="1">
      <c r="K3493"/>
      <c r="L3493"/>
    </row>
    <row r="3494" spans="11:12" ht="15" customHeight="1">
      <c r="K3494"/>
      <c r="L3494"/>
    </row>
    <row r="3495" spans="11:12" ht="15" customHeight="1">
      <c r="K3495"/>
      <c r="L3495"/>
    </row>
    <row r="3496" spans="11:12" ht="15" customHeight="1">
      <c r="K3496"/>
      <c r="L3496"/>
    </row>
    <row r="3497" spans="11:12" ht="15" customHeight="1">
      <c r="K3497"/>
      <c r="L3497"/>
    </row>
    <row r="3498" spans="11:12" ht="15" customHeight="1">
      <c r="K3498"/>
      <c r="L3498"/>
    </row>
    <row r="3499" spans="11:12" ht="15" customHeight="1">
      <c r="K3499"/>
      <c r="L3499"/>
    </row>
    <row r="3500" spans="11:12" ht="15" customHeight="1">
      <c r="K3500"/>
      <c r="L3500"/>
    </row>
    <row r="3501" spans="11:12" ht="15" customHeight="1">
      <c r="K3501"/>
      <c r="L3501"/>
    </row>
    <row r="3502" spans="11:12" ht="15" customHeight="1">
      <c r="K3502"/>
      <c r="L3502"/>
    </row>
    <row r="3503" spans="11:12" ht="15" customHeight="1">
      <c r="K3503"/>
      <c r="L3503"/>
    </row>
    <row r="3504" spans="11:12" ht="15" customHeight="1">
      <c r="K3504"/>
      <c r="L3504"/>
    </row>
    <row r="3505" spans="11:12" ht="15" customHeight="1">
      <c r="K3505"/>
      <c r="L3505"/>
    </row>
    <row r="3506" spans="11:12" ht="15" customHeight="1">
      <c r="K3506"/>
      <c r="L3506"/>
    </row>
    <row r="3507" spans="11:12" ht="15" customHeight="1">
      <c r="K3507"/>
      <c r="L3507"/>
    </row>
    <row r="3508" spans="11:12" ht="15" customHeight="1">
      <c r="K3508"/>
      <c r="L3508"/>
    </row>
    <row r="3509" spans="11:12" ht="15" customHeight="1">
      <c r="K3509"/>
      <c r="L3509"/>
    </row>
    <row r="3510" spans="11:12" ht="15" customHeight="1">
      <c r="K3510"/>
      <c r="L3510"/>
    </row>
    <row r="3511" spans="11:12" ht="15" customHeight="1">
      <c r="K3511"/>
      <c r="L3511"/>
    </row>
    <row r="3512" spans="11:12" ht="15" customHeight="1">
      <c r="K3512"/>
      <c r="L3512"/>
    </row>
    <row r="3513" spans="11:12" ht="15" customHeight="1">
      <c r="K3513"/>
      <c r="L3513"/>
    </row>
    <row r="3514" spans="11:12" ht="15" customHeight="1">
      <c r="K3514"/>
      <c r="L3514"/>
    </row>
    <row r="3515" spans="11:12" ht="15" customHeight="1">
      <c r="K3515"/>
      <c r="L3515"/>
    </row>
    <row r="3516" spans="11:12" ht="15" customHeight="1">
      <c r="K3516"/>
      <c r="L3516"/>
    </row>
    <row r="3517" spans="11:12" ht="15" customHeight="1">
      <c r="K3517"/>
      <c r="L3517"/>
    </row>
    <row r="3518" spans="11:12" ht="15" customHeight="1">
      <c r="K3518"/>
      <c r="L3518"/>
    </row>
    <row r="3519" spans="11:12" ht="15" customHeight="1">
      <c r="K3519"/>
      <c r="L3519"/>
    </row>
    <row r="3520" spans="11:12" ht="15" customHeight="1">
      <c r="K3520"/>
      <c r="L3520"/>
    </row>
    <row r="3521" spans="11:12" ht="15" customHeight="1">
      <c r="K3521"/>
      <c r="L3521"/>
    </row>
    <row r="3522" spans="11:12" ht="15" customHeight="1">
      <c r="K3522"/>
      <c r="L3522"/>
    </row>
    <row r="3523" spans="11:12" ht="15" customHeight="1">
      <c r="K3523"/>
      <c r="L3523"/>
    </row>
    <row r="3524" spans="11:12" ht="15" customHeight="1">
      <c r="K3524"/>
      <c r="L3524"/>
    </row>
    <row r="3525" spans="11:12" ht="15" customHeight="1">
      <c r="K3525"/>
      <c r="L3525"/>
    </row>
    <row r="3526" spans="11:12" ht="15" customHeight="1">
      <c r="K3526"/>
      <c r="L3526"/>
    </row>
    <row r="3527" spans="11:12" ht="15" customHeight="1">
      <c r="K3527"/>
      <c r="L3527"/>
    </row>
    <row r="3528" spans="11:12" ht="15" customHeight="1">
      <c r="K3528"/>
      <c r="L3528"/>
    </row>
    <row r="3529" spans="11:12" ht="15" customHeight="1">
      <c r="K3529"/>
      <c r="L3529"/>
    </row>
    <row r="3530" spans="11:12" ht="15" customHeight="1">
      <c r="K3530"/>
      <c r="L3530"/>
    </row>
    <row r="3531" spans="11:12" ht="15" customHeight="1">
      <c r="K3531"/>
      <c r="L3531"/>
    </row>
    <row r="3532" spans="11:12" ht="15" customHeight="1">
      <c r="K3532"/>
      <c r="L3532"/>
    </row>
    <row r="3533" spans="11:12" ht="15" customHeight="1">
      <c r="K3533"/>
      <c r="L3533"/>
    </row>
    <row r="3534" spans="11:12" ht="15" customHeight="1">
      <c r="K3534"/>
      <c r="L3534"/>
    </row>
    <row r="3535" spans="11:12" ht="15" customHeight="1">
      <c r="K3535"/>
      <c r="L3535"/>
    </row>
    <row r="3536" spans="11:12" ht="15" customHeight="1">
      <c r="K3536"/>
      <c r="L3536"/>
    </row>
    <row r="3537" spans="11:12" ht="15" customHeight="1">
      <c r="K3537"/>
      <c r="L3537"/>
    </row>
    <row r="3538" spans="11:12" ht="15" customHeight="1">
      <c r="K3538"/>
      <c r="L3538"/>
    </row>
    <row r="3539" spans="11:12" ht="15" customHeight="1">
      <c r="K3539"/>
      <c r="L3539"/>
    </row>
    <row r="3540" spans="11:12" ht="15" customHeight="1">
      <c r="K3540"/>
      <c r="L3540"/>
    </row>
    <row r="3541" spans="11:12" ht="15" customHeight="1">
      <c r="K3541"/>
      <c r="L3541"/>
    </row>
    <row r="3542" spans="11:12" ht="15" customHeight="1">
      <c r="K3542"/>
      <c r="L3542"/>
    </row>
    <row r="3543" spans="11:12" ht="15" customHeight="1">
      <c r="K3543"/>
      <c r="L3543"/>
    </row>
    <row r="3544" spans="11:12" ht="15" customHeight="1">
      <c r="K3544"/>
      <c r="L3544"/>
    </row>
    <row r="3545" spans="11:12" ht="15" customHeight="1">
      <c r="K3545"/>
      <c r="L3545"/>
    </row>
    <row r="3546" spans="11:12" ht="15" customHeight="1">
      <c r="K3546"/>
      <c r="L3546"/>
    </row>
    <row r="3547" spans="11:12" ht="15" customHeight="1">
      <c r="K3547"/>
      <c r="L3547"/>
    </row>
    <row r="3548" spans="11:12" ht="15" customHeight="1">
      <c r="K3548"/>
      <c r="L3548"/>
    </row>
    <row r="3549" spans="11:12" ht="15" customHeight="1">
      <c r="K3549"/>
      <c r="L3549"/>
    </row>
    <row r="3550" spans="11:12" ht="15" customHeight="1">
      <c r="K3550"/>
      <c r="L3550"/>
    </row>
    <row r="3551" spans="11:12" ht="15" customHeight="1">
      <c r="K3551"/>
      <c r="L3551"/>
    </row>
    <row r="3552" spans="11:12" ht="15" customHeight="1">
      <c r="K3552"/>
      <c r="L3552"/>
    </row>
    <row r="3553" spans="11:12" ht="15" customHeight="1">
      <c r="K3553"/>
      <c r="L3553"/>
    </row>
    <row r="3554" spans="11:12" ht="15" customHeight="1">
      <c r="K3554"/>
      <c r="L3554"/>
    </row>
    <row r="3555" spans="11:12" ht="15" customHeight="1">
      <c r="K3555"/>
      <c r="L3555"/>
    </row>
    <row r="3556" spans="11:12" ht="15" customHeight="1">
      <c r="K3556"/>
      <c r="L3556"/>
    </row>
    <row r="3557" spans="11:12" ht="15" customHeight="1">
      <c r="K3557"/>
      <c r="L3557"/>
    </row>
    <row r="3558" spans="11:12" ht="15" customHeight="1">
      <c r="K3558"/>
      <c r="L3558"/>
    </row>
    <row r="3559" spans="11:12" ht="15" customHeight="1">
      <c r="K3559"/>
      <c r="L3559"/>
    </row>
    <row r="3560" spans="11:12" ht="15" customHeight="1">
      <c r="K3560"/>
      <c r="L3560"/>
    </row>
    <row r="3561" spans="11:12" ht="15" customHeight="1">
      <c r="K3561"/>
      <c r="L3561"/>
    </row>
    <row r="3562" spans="11:12" ht="15" customHeight="1">
      <c r="K3562"/>
      <c r="L3562"/>
    </row>
    <row r="3563" spans="11:12" ht="15" customHeight="1">
      <c r="K3563"/>
      <c r="L3563"/>
    </row>
    <row r="3564" spans="11:12" ht="15" customHeight="1">
      <c r="K3564"/>
      <c r="L3564"/>
    </row>
    <row r="3565" spans="11:12" ht="15" customHeight="1">
      <c r="K3565"/>
      <c r="L3565"/>
    </row>
    <row r="3566" spans="11:12" ht="15" customHeight="1">
      <c r="K3566"/>
      <c r="L3566"/>
    </row>
    <row r="3567" spans="11:12" ht="15" customHeight="1">
      <c r="K3567"/>
      <c r="L3567"/>
    </row>
    <row r="3568" spans="11:12" ht="15" customHeight="1">
      <c r="K3568"/>
      <c r="L3568"/>
    </row>
    <row r="3569" spans="11:12" ht="15" customHeight="1">
      <c r="K3569"/>
      <c r="L3569"/>
    </row>
    <row r="3570" spans="11:12" ht="15" customHeight="1">
      <c r="K3570"/>
      <c r="L3570"/>
    </row>
    <row r="3571" spans="11:12" ht="15" customHeight="1">
      <c r="K3571"/>
      <c r="L3571"/>
    </row>
    <row r="3572" spans="11:12" ht="15" customHeight="1">
      <c r="K3572"/>
      <c r="L3572"/>
    </row>
    <row r="3573" spans="11:12" ht="15" customHeight="1">
      <c r="K3573"/>
      <c r="L3573"/>
    </row>
    <row r="3574" spans="11:12" ht="15" customHeight="1">
      <c r="K3574"/>
      <c r="L3574"/>
    </row>
    <row r="3575" spans="11:12" ht="15" customHeight="1">
      <c r="K3575"/>
      <c r="L3575"/>
    </row>
    <row r="3576" spans="11:12" ht="15" customHeight="1">
      <c r="K3576"/>
      <c r="L3576"/>
    </row>
    <row r="3577" spans="11:12" ht="15" customHeight="1">
      <c r="K3577"/>
      <c r="L3577"/>
    </row>
    <row r="3578" spans="11:12" ht="15" customHeight="1">
      <c r="K3578"/>
      <c r="L3578"/>
    </row>
    <row r="3579" spans="11:12" ht="15" customHeight="1">
      <c r="K3579"/>
      <c r="L3579"/>
    </row>
    <row r="3580" spans="11:12" ht="15" customHeight="1">
      <c r="K3580"/>
      <c r="L3580"/>
    </row>
    <row r="3581" spans="11:12" ht="15" customHeight="1">
      <c r="K3581"/>
      <c r="L3581"/>
    </row>
    <row r="3582" spans="11:12" ht="15" customHeight="1">
      <c r="K3582"/>
      <c r="L3582"/>
    </row>
    <row r="3583" spans="11:12" ht="15" customHeight="1">
      <c r="K3583"/>
      <c r="L3583"/>
    </row>
    <row r="3584" spans="11:12" ht="15" customHeight="1">
      <c r="K3584"/>
      <c r="L3584"/>
    </row>
    <row r="3585" spans="11:12" ht="15" customHeight="1">
      <c r="K3585"/>
      <c r="L3585"/>
    </row>
    <row r="3586" spans="11:12" ht="15" customHeight="1">
      <c r="K3586"/>
      <c r="L3586"/>
    </row>
    <row r="3587" spans="11:12" ht="15" customHeight="1">
      <c r="K3587"/>
      <c r="L3587"/>
    </row>
    <row r="3588" spans="11:12" ht="15" customHeight="1">
      <c r="K3588"/>
      <c r="L3588"/>
    </row>
    <row r="3589" spans="11:12" ht="15" customHeight="1">
      <c r="K3589"/>
      <c r="L3589"/>
    </row>
    <row r="3590" spans="11:12" ht="15" customHeight="1">
      <c r="K3590"/>
      <c r="L3590"/>
    </row>
    <row r="3591" spans="11:12" ht="15" customHeight="1">
      <c r="K3591"/>
      <c r="L3591"/>
    </row>
    <row r="3592" spans="11:12" ht="15" customHeight="1">
      <c r="K3592"/>
      <c r="L3592"/>
    </row>
    <row r="3593" spans="11:12" ht="15" customHeight="1">
      <c r="K3593"/>
      <c r="L3593"/>
    </row>
    <row r="3594" spans="11:12" ht="15" customHeight="1">
      <c r="K3594"/>
      <c r="L3594"/>
    </row>
    <row r="3595" spans="11:12" ht="15" customHeight="1">
      <c r="K3595"/>
      <c r="L3595"/>
    </row>
    <row r="3596" spans="11:12" ht="15" customHeight="1">
      <c r="K3596"/>
      <c r="L3596"/>
    </row>
    <row r="3597" spans="11:12" ht="15" customHeight="1">
      <c r="K3597"/>
      <c r="L3597"/>
    </row>
    <row r="3598" spans="11:12" ht="15" customHeight="1">
      <c r="K3598"/>
      <c r="L3598"/>
    </row>
    <row r="3599" spans="11:12" ht="15" customHeight="1">
      <c r="K3599"/>
      <c r="L3599"/>
    </row>
    <row r="3600" spans="11:12" ht="15" customHeight="1">
      <c r="K3600"/>
      <c r="L3600"/>
    </row>
    <row r="3601" spans="11:12" ht="15" customHeight="1">
      <c r="K3601"/>
      <c r="L3601"/>
    </row>
    <row r="3602" spans="11:12" ht="15" customHeight="1">
      <c r="K3602"/>
      <c r="L3602"/>
    </row>
    <row r="3603" spans="11:12" ht="15" customHeight="1">
      <c r="K3603"/>
      <c r="L3603"/>
    </row>
    <row r="3604" spans="11:12" ht="15" customHeight="1">
      <c r="K3604"/>
      <c r="L3604"/>
    </row>
    <row r="3605" spans="11:12" ht="15" customHeight="1">
      <c r="K3605"/>
      <c r="L3605"/>
    </row>
    <row r="3606" spans="11:12" ht="15" customHeight="1">
      <c r="K3606"/>
      <c r="L3606"/>
    </row>
    <row r="3607" spans="11:12" ht="15" customHeight="1">
      <c r="K3607"/>
      <c r="L3607"/>
    </row>
    <row r="3608" spans="11:12" ht="15" customHeight="1">
      <c r="K3608"/>
      <c r="L3608"/>
    </row>
    <row r="3609" spans="11:12" ht="15" customHeight="1">
      <c r="K3609"/>
      <c r="L3609"/>
    </row>
    <row r="3610" spans="11:12" ht="15" customHeight="1">
      <c r="K3610"/>
      <c r="L3610"/>
    </row>
    <row r="3611" spans="11:12" ht="15" customHeight="1">
      <c r="K3611"/>
      <c r="L3611"/>
    </row>
    <row r="3612" spans="11:12" ht="15" customHeight="1">
      <c r="K3612"/>
      <c r="L3612"/>
    </row>
    <row r="3613" spans="11:12" ht="15" customHeight="1">
      <c r="K3613"/>
      <c r="L3613"/>
    </row>
    <row r="3614" spans="11:12" ht="15" customHeight="1">
      <c r="K3614"/>
      <c r="L3614"/>
    </row>
    <row r="3615" spans="11:12" ht="15" customHeight="1">
      <c r="K3615"/>
      <c r="L3615"/>
    </row>
    <row r="3616" spans="11:12" ht="15" customHeight="1">
      <c r="K3616"/>
      <c r="L3616"/>
    </row>
    <row r="3617" spans="11:12" ht="15" customHeight="1">
      <c r="K3617"/>
      <c r="L3617"/>
    </row>
    <row r="3618" spans="11:12" ht="15" customHeight="1">
      <c r="K3618"/>
      <c r="L3618"/>
    </row>
    <row r="3619" spans="11:12" ht="15" customHeight="1">
      <c r="K3619"/>
      <c r="L3619"/>
    </row>
    <row r="3620" spans="11:12" ht="15" customHeight="1">
      <c r="K3620"/>
      <c r="L3620"/>
    </row>
    <row r="3621" spans="11:12" ht="15" customHeight="1">
      <c r="K3621"/>
      <c r="L3621"/>
    </row>
    <row r="3622" spans="11:12" ht="15" customHeight="1">
      <c r="K3622"/>
      <c r="L3622"/>
    </row>
    <row r="3623" spans="11:12" ht="15" customHeight="1">
      <c r="K3623"/>
      <c r="L3623"/>
    </row>
    <row r="3624" spans="11:12" ht="15" customHeight="1">
      <c r="K3624"/>
      <c r="L3624"/>
    </row>
    <row r="3625" spans="11:12" ht="15" customHeight="1">
      <c r="K3625"/>
      <c r="L3625"/>
    </row>
    <row r="3626" spans="11:12" ht="15" customHeight="1">
      <c r="K3626"/>
      <c r="L3626"/>
    </row>
    <row r="3627" spans="11:12" ht="15" customHeight="1">
      <c r="K3627"/>
      <c r="L3627"/>
    </row>
    <row r="3628" spans="11:12" ht="15" customHeight="1">
      <c r="K3628"/>
      <c r="L3628"/>
    </row>
    <row r="3629" spans="11:12" ht="15" customHeight="1">
      <c r="K3629"/>
      <c r="L3629"/>
    </row>
    <row r="3630" spans="11:12" ht="15" customHeight="1">
      <c r="K3630"/>
      <c r="L3630"/>
    </row>
    <row r="3631" spans="11:12" ht="15" customHeight="1">
      <c r="K3631"/>
      <c r="L3631"/>
    </row>
    <row r="3632" spans="11:12" ht="15" customHeight="1">
      <c r="K3632"/>
      <c r="L3632"/>
    </row>
    <row r="3633" spans="11:12" ht="15" customHeight="1">
      <c r="K3633"/>
      <c r="L3633"/>
    </row>
    <row r="3634" spans="11:12" ht="15" customHeight="1">
      <c r="K3634"/>
      <c r="L3634"/>
    </row>
    <row r="3635" spans="11:12" ht="15" customHeight="1">
      <c r="K3635"/>
      <c r="L3635"/>
    </row>
    <row r="3636" spans="11:12" ht="15" customHeight="1">
      <c r="K3636"/>
      <c r="L3636"/>
    </row>
    <row r="3637" spans="11:12" ht="15" customHeight="1">
      <c r="K3637"/>
      <c r="L3637"/>
    </row>
    <row r="3638" spans="11:12" ht="15" customHeight="1">
      <c r="K3638"/>
      <c r="L3638"/>
    </row>
    <row r="3639" spans="11:12" ht="15" customHeight="1">
      <c r="K3639"/>
      <c r="L3639"/>
    </row>
    <row r="3640" spans="11:12" ht="15" customHeight="1">
      <c r="K3640"/>
      <c r="L3640"/>
    </row>
    <row r="3641" spans="11:12" ht="15" customHeight="1">
      <c r="K3641"/>
      <c r="L3641"/>
    </row>
    <row r="3642" spans="11:12" ht="15" customHeight="1">
      <c r="K3642"/>
      <c r="L3642"/>
    </row>
    <row r="3643" spans="11:12" ht="15" customHeight="1">
      <c r="K3643"/>
      <c r="L3643"/>
    </row>
    <row r="3644" spans="11:12" ht="15" customHeight="1">
      <c r="K3644"/>
      <c r="L3644"/>
    </row>
    <row r="3645" spans="11:12" ht="15" customHeight="1">
      <c r="K3645"/>
      <c r="L3645"/>
    </row>
    <row r="3646" spans="11:12" ht="15" customHeight="1">
      <c r="K3646"/>
      <c r="L3646"/>
    </row>
    <row r="3647" spans="11:12" ht="15" customHeight="1">
      <c r="K3647"/>
      <c r="L3647"/>
    </row>
    <row r="3648" spans="11:12" ht="15" customHeight="1">
      <c r="K3648"/>
      <c r="L3648"/>
    </row>
    <row r="3649" spans="11:12" ht="15" customHeight="1">
      <c r="K3649"/>
      <c r="L3649"/>
    </row>
    <row r="3650" spans="11:12" ht="15" customHeight="1">
      <c r="K3650"/>
      <c r="L3650"/>
    </row>
    <row r="3651" spans="11:12" ht="15" customHeight="1">
      <c r="K3651"/>
      <c r="L3651"/>
    </row>
    <row r="3652" spans="11:12" ht="15" customHeight="1">
      <c r="K3652"/>
      <c r="L3652"/>
    </row>
    <row r="3653" spans="11:12" ht="15" customHeight="1">
      <c r="K3653"/>
      <c r="L3653"/>
    </row>
    <row r="3654" spans="11:12" ht="15" customHeight="1">
      <c r="K3654"/>
      <c r="L3654"/>
    </row>
    <row r="3655" spans="11:12" ht="15" customHeight="1">
      <c r="K3655"/>
      <c r="L3655"/>
    </row>
    <row r="3656" spans="11:12" ht="15" customHeight="1">
      <c r="K3656"/>
      <c r="L3656"/>
    </row>
    <row r="3657" spans="11:12" ht="15" customHeight="1">
      <c r="K3657"/>
      <c r="L3657"/>
    </row>
    <row r="3658" spans="11:12" ht="15" customHeight="1">
      <c r="K3658"/>
      <c r="L3658"/>
    </row>
    <row r="3659" spans="11:12" ht="15" customHeight="1">
      <c r="K3659"/>
      <c r="L3659"/>
    </row>
    <row r="3660" spans="11:12" ht="15" customHeight="1">
      <c r="K3660"/>
      <c r="L3660"/>
    </row>
    <row r="3661" spans="11:12" ht="15" customHeight="1">
      <c r="K3661"/>
      <c r="L3661"/>
    </row>
    <row r="3662" spans="11:12" ht="15" customHeight="1">
      <c r="K3662"/>
      <c r="L3662"/>
    </row>
    <row r="3663" spans="11:12" ht="15" customHeight="1">
      <c r="K3663"/>
      <c r="L3663"/>
    </row>
    <row r="3664" spans="11:12" ht="15" customHeight="1">
      <c r="K3664"/>
      <c r="L3664"/>
    </row>
    <row r="3665" spans="11:12" ht="15" customHeight="1">
      <c r="K3665"/>
      <c r="L3665"/>
    </row>
    <row r="3666" spans="11:12" ht="15" customHeight="1">
      <c r="K3666"/>
      <c r="L3666"/>
    </row>
    <row r="3667" spans="11:12" ht="15" customHeight="1">
      <c r="K3667"/>
      <c r="L3667"/>
    </row>
    <row r="3668" spans="11:12" ht="15" customHeight="1">
      <c r="K3668"/>
      <c r="L3668"/>
    </row>
    <row r="3669" spans="11:12" ht="15" customHeight="1">
      <c r="K3669"/>
      <c r="L3669"/>
    </row>
    <row r="3670" spans="11:12" ht="15" customHeight="1">
      <c r="K3670"/>
      <c r="L3670"/>
    </row>
    <row r="3671" spans="11:12" ht="15" customHeight="1">
      <c r="K3671"/>
      <c r="L3671"/>
    </row>
    <row r="3672" spans="11:12" ht="15" customHeight="1">
      <c r="K3672"/>
      <c r="L3672"/>
    </row>
    <row r="3673" spans="11:12" ht="15" customHeight="1">
      <c r="K3673"/>
      <c r="L3673"/>
    </row>
    <row r="3674" spans="11:12" ht="15" customHeight="1">
      <c r="K3674"/>
      <c r="L3674"/>
    </row>
    <row r="3675" spans="11:12" ht="15" customHeight="1">
      <c r="K3675"/>
      <c r="L3675"/>
    </row>
    <row r="3676" spans="11:12" ht="15" customHeight="1">
      <c r="K3676"/>
      <c r="L3676"/>
    </row>
    <row r="3677" spans="11:12" ht="15" customHeight="1">
      <c r="K3677"/>
      <c r="L3677"/>
    </row>
    <row r="3678" spans="11:12" ht="15" customHeight="1">
      <c r="K3678"/>
      <c r="L3678"/>
    </row>
    <row r="3679" spans="11:12" ht="15" customHeight="1">
      <c r="K3679"/>
      <c r="L3679"/>
    </row>
    <row r="3680" spans="11:12" ht="15" customHeight="1">
      <c r="K3680"/>
      <c r="L3680"/>
    </row>
    <row r="3681" spans="11:12" ht="15" customHeight="1">
      <c r="K3681"/>
      <c r="L3681"/>
    </row>
    <row r="3682" spans="11:12" ht="15" customHeight="1">
      <c r="K3682"/>
      <c r="L3682"/>
    </row>
    <row r="3683" spans="11:12" ht="15" customHeight="1">
      <c r="K3683"/>
      <c r="L3683"/>
    </row>
    <row r="3684" spans="11:12" ht="15" customHeight="1">
      <c r="K3684"/>
      <c r="L3684"/>
    </row>
    <row r="3685" spans="11:12" ht="15" customHeight="1">
      <c r="K3685"/>
      <c r="L3685"/>
    </row>
    <row r="3686" spans="11:12" ht="15" customHeight="1">
      <c r="K3686"/>
      <c r="L3686"/>
    </row>
    <row r="3687" spans="11:12" ht="15" customHeight="1">
      <c r="K3687"/>
      <c r="L3687"/>
    </row>
    <row r="3688" spans="11:12" ht="15" customHeight="1">
      <c r="K3688"/>
      <c r="L3688"/>
    </row>
    <row r="3689" spans="11:12" ht="15" customHeight="1">
      <c r="K3689"/>
      <c r="L3689"/>
    </row>
    <row r="3690" spans="11:12" ht="15" customHeight="1">
      <c r="K3690"/>
      <c r="L3690"/>
    </row>
    <row r="3691" spans="11:12" ht="15" customHeight="1">
      <c r="K3691"/>
      <c r="L3691"/>
    </row>
    <row r="3692" spans="11:12" ht="15" customHeight="1">
      <c r="K3692"/>
      <c r="L3692"/>
    </row>
    <row r="3693" spans="11:12" ht="15" customHeight="1">
      <c r="K3693"/>
      <c r="L3693"/>
    </row>
    <row r="3694" spans="11:12" ht="15" customHeight="1">
      <c r="K3694"/>
      <c r="L3694"/>
    </row>
    <row r="3695" spans="11:12" ht="15" customHeight="1">
      <c r="K3695"/>
      <c r="L3695"/>
    </row>
    <row r="3696" spans="11:12" ht="15" customHeight="1">
      <c r="K3696"/>
      <c r="L3696"/>
    </row>
    <row r="3697" spans="11:12" ht="15" customHeight="1">
      <c r="K3697"/>
      <c r="L3697"/>
    </row>
    <row r="3698" spans="11:12" ht="15" customHeight="1">
      <c r="K3698"/>
      <c r="L3698"/>
    </row>
    <row r="3699" spans="11:12" ht="15" customHeight="1">
      <c r="K3699"/>
      <c r="L3699"/>
    </row>
    <row r="3700" spans="11:12" ht="15" customHeight="1">
      <c r="K3700"/>
      <c r="L3700"/>
    </row>
    <row r="3701" spans="11:12" ht="15" customHeight="1">
      <c r="K3701"/>
      <c r="L3701"/>
    </row>
    <row r="3702" spans="11:12" ht="15" customHeight="1">
      <c r="K3702"/>
      <c r="L3702"/>
    </row>
    <row r="3703" spans="11:12" ht="15" customHeight="1">
      <c r="K3703"/>
      <c r="L3703"/>
    </row>
    <row r="3704" spans="11:12" ht="15" customHeight="1">
      <c r="K3704"/>
      <c r="L3704"/>
    </row>
    <row r="3705" spans="11:12" ht="15" customHeight="1">
      <c r="K3705"/>
      <c r="L3705"/>
    </row>
    <row r="3706" spans="11:12" ht="15" customHeight="1">
      <c r="K3706"/>
      <c r="L3706"/>
    </row>
    <row r="3707" spans="11:12" ht="15" customHeight="1">
      <c r="K3707"/>
      <c r="L3707"/>
    </row>
    <row r="3708" spans="11:12" ht="15" customHeight="1">
      <c r="K3708"/>
      <c r="L3708"/>
    </row>
    <row r="3709" spans="11:12" ht="15" customHeight="1">
      <c r="K3709"/>
      <c r="L3709"/>
    </row>
    <row r="3710" spans="11:12" ht="15" customHeight="1">
      <c r="K3710"/>
      <c r="L3710"/>
    </row>
    <row r="3711" spans="11:12" ht="15" customHeight="1">
      <c r="K3711"/>
      <c r="L3711"/>
    </row>
    <row r="3712" spans="11:12" ht="15" customHeight="1">
      <c r="K3712"/>
      <c r="L3712"/>
    </row>
    <row r="3713" spans="11:12" ht="15" customHeight="1">
      <c r="K3713"/>
      <c r="L3713"/>
    </row>
    <row r="3714" spans="11:12" ht="15" customHeight="1">
      <c r="K3714"/>
      <c r="L3714"/>
    </row>
    <row r="3715" spans="11:12" ht="15" customHeight="1">
      <c r="K3715"/>
      <c r="L3715"/>
    </row>
    <row r="3716" spans="11:12" ht="15" customHeight="1">
      <c r="K3716"/>
      <c r="L3716"/>
    </row>
    <row r="3717" spans="11:12" ht="15" customHeight="1">
      <c r="K3717"/>
      <c r="L3717"/>
    </row>
    <row r="3718" spans="11:12" ht="15" customHeight="1">
      <c r="K3718"/>
      <c r="L3718"/>
    </row>
    <row r="3719" spans="11:12" ht="15" customHeight="1">
      <c r="K3719"/>
      <c r="L3719"/>
    </row>
    <row r="3720" spans="11:12" ht="15" customHeight="1">
      <c r="K3720"/>
      <c r="L3720"/>
    </row>
    <row r="3721" spans="11:12" ht="15" customHeight="1">
      <c r="K3721"/>
      <c r="L3721"/>
    </row>
    <row r="3722" spans="11:12" ht="15" customHeight="1">
      <c r="K3722"/>
      <c r="L3722"/>
    </row>
    <row r="3723" spans="11:12" ht="15" customHeight="1">
      <c r="K3723"/>
      <c r="L3723"/>
    </row>
    <row r="3724" spans="11:12" ht="15" customHeight="1">
      <c r="K3724"/>
      <c r="L3724"/>
    </row>
    <row r="3725" spans="11:12" ht="15" customHeight="1">
      <c r="K3725"/>
      <c r="L3725"/>
    </row>
    <row r="3726" spans="11:12" ht="15" customHeight="1">
      <c r="K3726"/>
      <c r="L3726"/>
    </row>
    <row r="3727" spans="11:12" ht="15" customHeight="1">
      <c r="K3727"/>
      <c r="L3727"/>
    </row>
    <row r="3728" spans="11:12" ht="15" customHeight="1">
      <c r="K3728"/>
      <c r="L3728"/>
    </row>
    <row r="3729" spans="11:12" ht="15" customHeight="1">
      <c r="K3729"/>
      <c r="L3729"/>
    </row>
    <row r="3730" spans="11:12" ht="15" customHeight="1">
      <c r="K3730"/>
      <c r="L3730"/>
    </row>
    <row r="3731" spans="11:12" ht="15" customHeight="1">
      <c r="K3731"/>
      <c r="L3731"/>
    </row>
    <row r="3732" spans="11:12" ht="15" customHeight="1">
      <c r="K3732"/>
      <c r="L3732"/>
    </row>
    <row r="3733" spans="11:12" ht="15" customHeight="1">
      <c r="K3733"/>
      <c r="L3733"/>
    </row>
    <row r="3734" spans="11:12" ht="15" customHeight="1">
      <c r="K3734"/>
      <c r="L3734"/>
    </row>
    <row r="3735" spans="11:12" ht="15" customHeight="1">
      <c r="K3735"/>
      <c r="L3735"/>
    </row>
    <row r="3736" spans="11:12" ht="15" customHeight="1">
      <c r="K3736"/>
      <c r="L3736"/>
    </row>
    <row r="3737" spans="11:12" ht="15" customHeight="1">
      <c r="K3737"/>
      <c r="L3737"/>
    </row>
    <row r="3738" spans="11:12" ht="15" customHeight="1">
      <c r="K3738"/>
      <c r="L3738"/>
    </row>
    <row r="3739" spans="11:12" ht="15" customHeight="1">
      <c r="K3739"/>
      <c r="L3739"/>
    </row>
    <row r="3740" spans="11:12" ht="15" customHeight="1">
      <c r="K3740"/>
      <c r="L3740"/>
    </row>
    <row r="3741" spans="11:12" ht="15" customHeight="1">
      <c r="K3741"/>
      <c r="L3741"/>
    </row>
    <row r="3742" spans="11:12" ht="15" customHeight="1">
      <c r="K3742"/>
      <c r="L3742"/>
    </row>
    <row r="3743" spans="11:12" ht="15" customHeight="1">
      <c r="K3743"/>
      <c r="L3743"/>
    </row>
    <row r="3744" spans="11:12" ht="15" customHeight="1">
      <c r="K3744"/>
      <c r="L3744"/>
    </row>
    <row r="3745" spans="11:12" ht="15" customHeight="1">
      <c r="K3745"/>
      <c r="L3745"/>
    </row>
    <row r="3746" spans="11:12" ht="15" customHeight="1">
      <c r="K3746"/>
      <c r="L3746"/>
    </row>
    <row r="3747" spans="11:12" ht="15" customHeight="1">
      <c r="K3747"/>
      <c r="L3747"/>
    </row>
    <row r="3748" spans="11:12" ht="15" customHeight="1">
      <c r="K3748"/>
      <c r="L3748"/>
    </row>
    <row r="3749" spans="11:12" ht="15" customHeight="1">
      <c r="K3749"/>
      <c r="L3749"/>
    </row>
    <row r="3750" spans="11:12" ht="15" customHeight="1">
      <c r="K3750"/>
      <c r="L3750"/>
    </row>
    <row r="3751" spans="11:12" ht="15" customHeight="1">
      <c r="K3751"/>
      <c r="L3751"/>
    </row>
    <row r="3752" spans="11:12" ht="15" customHeight="1">
      <c r="K3752"/>
      <c r="L3752"/>
    </row>
    <row r="3753" spans="11:12" ht="15" customHeight="1">
      <c r="K3753"/>
      <c r="L3753"/>
    </row>
    <row r="3754" spans="11:12" ht="15" customHeight="1">
      <c r="K3754"/>
      <c r="L3754"/>
    </row>
    <row r="3755" spans="11:12" ht="15" customHeight="1">
      <c r="K3755"/>
      <c r="L3755"/>
    </row>
    <row r="3756" spans="11:12" ht="15" customHeight="1">
      <c r="K3756"/>
      <c r="L3756"/>
    </row>
    <row r="3757" spans="11:12" ht="15" customHeight="1">
      <c r="K3757"/>
      <c r="L3757"/>
    </row>
    <row r="3758" spans="11:12" ht="15" customHeight="1">
      <c r="K3758"/>
      <c r="L3758"/>
    </row>
    <row r="3759" spans="11:12" ht="15" customHeight="1">
      <c r="K3759"/>
      <c r="L3759"/>
    </row>
    <row r="3760" spans="11:12" ht="15" customHeight="1">
      <c r="K3760"/>
      <c r="L3760"/>
    </row>
    <row r="3761" spans="11:12" ht="15" customHeight="1">
      <c r="K3761"/>
      <c r="L3761"/>
    </row>
    <row r="3762" spans="11:12" ht="15" customHeight="1">
      <c r="K3762"/>
      <c r="L3762"/>
    </row>
    <row r="3763" spans="11:12" ht="15" customHeight="1">
      <c r="K3763"/>
      <c r="L3763"/>
    </row>
    <row r="3764" spans="11:12" ht="15" customHeight="1">
      <c r="K3764"/>
      <c r="L3764"/>
    </row>
    <row r="3765" spans="11:12" ht="15" customHeight="1">
      <c r="K3765"/>
      <c r="L3765"/>
    </row>
    <row r="3766" spans="11:12" ht="15" customHeight="1">
      <c r="K3766"/>
      <c r="L3766"/>
    </row>
    <row r="3767" spans="11:12" ht="15" customHeight="1">
      <c r="K3767"/>
      <c r="L3767"/>
    </row>
    <row r="3768" spans="11:12" ht="15" customHeight="1">
      <c r="K3768"/>
      <c r="L3768"/>
    </row>
    <row r="3769" spans="11:12" ht="15" customHeight="1">
      <c r="K3769"/>
      <c r="L3769"/>
    </row>
    <row r="3770" spans="11:12" ht="15" customHeight="1">
      <c r="K3770"/>
      <c r="L3770"/>
    </row>
    <row r="3771" spans="11:12" ht="15" customHeight="1">
      <c r="K3771"/>
      <c r="L3771"/>
    </row>
    <row r="3772" spans="11:12" ht="15" customHeight="1">
      <c r="K3772"/>
      <c r="L3772"/>
    </row>
    <row r="3773" spans="11:12" ht="15" customHeight="1">
      <c r="K3773"/>
      <c r="L3773"/>
    </row>
    <row r="3774" spans="11:12" ht="15" customHeight="1">
      <c r="K3774"/>
      <c r="L3774"/>
    </row>
    <row r="3775" spans="11:12" ht="15" customHeight="1">
      <c r="K3775"/>
      <c r="L3775"/>
    </row>
    <row r="3776" spans="11:12" ht="15" customHeight="1">
      <c r="K3776"/>
      <c r="L3776"/>
    </row>
    <row r="3777" spans="11:12" ht="15" customHeight="1">
      <c r="K3777"/>
      <c r="L3777"/>
    </row>
    <row r="3778" spans="11:12" ht="15" customHeight="1">
      <c r="K3778"/>
      <c r="L3778"/>
    </row>
    <row r="3779" spans="11:12" ht="15" customHeight="1">
      <c r="K3779"/>
      <c r="L3779"/>
    </row>
    <row r="3780" spans="11:12" ht="15" customHeight="1">
      <c r="K3780"/>
      <c r="L3780"/>
    </row>
    <row r="3781" spans="11:12" ht="15" customHeight="1">
      <c r="K3781"/>
      <c r="L3781"/>
    </row>
    <row r="3782" spans="11:12" ht="15" customHeight="1">
      <c r="K3782"/>
      <c r="L3782"/>
    </row>
    <row r="3783" spans="11:12" ht="15" customHeight="1">
      <c r="K3783"/>
      <c r="L3783"/>
    </row>
    <row r="3784" spans="11:12" ht="15" customHeight="1">
      <c r="K3784"/>
      <c r="L3784"/>
    </row>
    <row r="3785" spans="11:12" ht="15" customHeight="1">
      <c r="K3785"/>
      <c r="L3785"/>
    </row>
    <row r="3786" spans="11:12" ht="15" customHeight="1">
      <c r="K3786"/>
      <c r="L3786"/>
    </row>
    <row r="3787" spans="11:12" ht="15" customHeight="1">
      <c r="K3787"/>
      <c r="L3787"/>
    </row>
    <row r="3788" spans="11:12" ht="15" customHeight="1">
      <c r="K3788"/>
      <c r="L3788"/>
    </row>
    <row r="3789" spans="11:12" ht="15" customHeight="1">
      <c r="K3789"/>
      <c r="L3789"/>
    </row>
    <row r="3790" spans="11:12" ht="15" customHeight="1">
      <c r="K3790"/>
      <c r="L3790"/>
    </row>
    <row r="3791" spans="11:12" ht="15" customHeight="1">
      <c r="K3791"/>
      <c r="L3791"/>
    </row>
    <row r="3792" spans="11:12" ht="15" customHeight="1">
      <c r="K3792"/>
      <c r="L3792"/>
    </row>
    <row r="3793" spans="11:12" ht="15" customHeight="1">
      <c r="K3793"/>
      <c r="L3793"/>
    </row>
    <row r="3794" spans="11:12" ht="15" customHeight="1">
      <c r="K3794"/>
      <c r="L3794"/>
    </row>
    <row r="3795" spans="11:12" ht="15" customHeight="1">
      <c r="K3795"/>
      <c r="L3795"/>
    </row>
    <row r="3796" spans="11:12" ht="15" customHeight="1">
      <c r="K3796"/>
      <c r="L3796"/>
    </row>
    <row r="3797" spans="11:12" ht="15" customHeight="1">
      <c r="K3797"/>
      <c r="L3797"/>
    </row>
    <row r="3798" spans="11:12" ht="15" customHeight="1">
      <c r="K3798"/>
      <c r="L3798"/>
    </row>
    <row r="3799" spans="11:12" ht="15" customHeight="1">
      <c r="K3799"/>
      <c r="L3799"/>
    </row>
    <row r="3800" spans="11:12" ht="15" customHeight="1">
      <c r="K3800"/>
      <c r="L3800"/>
    </row>
    <row r="3801" spans="11:12" ht="15" customHeight="1">
      <c r="K3801"/>
      <c r="L3801"/>
    </row>
    <row r="3802" spans="11:12" ht="15" customHeight="1">
      <c r="K3802"/>
      <c r="L3802"/>
    </row>
    <row r="3803" spans="11:12" ht="15" customHeight="1">
      <c r="K3803"/>
      <c r="L3803"/>
    </row>
    <row r="3804" spans="11:12" ht="15" customHeight="1">
      <c r="K3804"/>
      <c r="L3804"/>
    </row>
    <row r="3805" spans="11:12" ht="15" customHeight="1">
      <c r="K3805"/>
      <c r="L3805"/>
    </row>
    <row r="3806" spans="11:12" ht="15" customHeight="1">
      <c r="K3806"/>
      <c r="L3806"/>
    </row>
    <row r="3807" spans="11:12" ht="15" customHeight="1">
      <c r="K3807"/>
      <c r="L3807"/>
    </row>
    <row r="3808" spans="11:12" ht="15" customHeight="1">
      <c r="K3808"/>
      <c r="L3808"/>
    </row>
    <row r="3809" spans="11:12" ht="15" customHeight="1">
      <c r="K3809"/>
      <c r="L3809"/>
    </row>
    <row r="3810" spans="11:12" ht="15" customHeight="1">
      <c r="K3810"/>
      <c r="L3810"/>
    </row>
    <row r="3811" spans="11:12" ht="15" customHeight="1">
      <c r="K3811"/>
      <c r="L3811"/>
    </row>
    <row r="3812" spans="11:12" ht="15" customHeight="1">
      <c r="K3812"/>
      <c r="L3812"/>
    </row>
    <row r="3813" spans="11:12" ht="15" customHeight="1">
      <c r="K3813"/>
      <c r="L3813"/>
    </row>
    <row r="3814" spans="11:12" ht="15" customHeight="1">
      <c r="K3814"/>
      <c r="L3814"/>
    </row>
    <row r="3815" spans="11:12" ht="15" customHeight="1">
      <c r="K3815"/>
      <c r="L3815"/>
    </row>
    <row r="3816" spans="11:12" ht="15" customHeight="1">
      <c r="K3816"/>
      <c r="L3816"/>
    </row>
    <row r="3817" spans="11:12" ht="15" customHeight="1">
      <c r="K3817"/>
      <c r="L3817"/>
    </row>
    <row r="3818" spans="11:12" ht="15" customHeight="1">
      <c r="K3818"/>
      <c r="L3818"/>
    </row>
    <row r="3819" spans="11:12" ht="15" customHeight="1">
      <c r="K3819"/>
      <c r="L3819"/>
    </row>
    <row r="3820" spans="11:12" ht="15" customHeight="1">
      <c r="K3820"/>
      <c r="L3820"/>
    </row>
    <row r="3821" spans="11:12" ht="15" customHeight="1">
      <c r="K3821"/>
      <c r="L3821"/>
    </row>
    <row r="3822" spans="11:12" ht="15" customHeight="1">
      <c r="K3822"/>
      <c r="L3822"/>
    </row>
    <row r="3823" spans="11:12" ht="15" customHeight="1">
      <c r="K3823"/>
      <c r="L3823"/>
    </row>
    <row r="3824" spans="11:12" ht="15" customHeight="1">
      <c r="K3824"/>
      <c r="L3824"/>
    </row>
    <row r="3825" spans="11:12" ht="15" customHeight="1">
      <c r="K3825"/>
      <c r="L3825"/>
    </row>
    <row r="3826" spans="11:12" ht="15" customHeight="1">
      <c r="K3826"/>
      <c r="L3826"/>
    </row>
    <row r="3827" spans="11:12" ht="15" customHeight="1">
      <c r="K3827"/>
      <c r="L3827"/>
    </row>
    <row r="3828" spans="11:12" ht="15" customHeight="1">
      <c r="K3828"/>
      <c r="L3828"/>
    </row>
    <row r="3829" spans="11:12" ht="15" customHeight="1">
      <c r="K3829"/>
      <c r="L3829"/>
    </row>
    <row r="3830" spans="11:12" ht="15" customHeight="1">
      <c r="K3830"/>
      <c r="L3830"/>
    </row>
    <row r="3831" spans="11:12" ht="15" customHeight="1">
      <c r="K3831"/>
      <c r="L3831"/>
    </row>
    <row r="3832" spans="11:12" ht="15" customHeight="1">
      <c r="K3832"/>
      <c r="L3832"/>
    </row>
    <row r="3833" spans="11:12" ht="15" customHeight="1">
      <c r="K3833"/>
      <c r="L3833"/>
    </row>
    <row r="3834" spans="11:12" ht="15" customHeight="1">
      <c r="K3834"/>
      <c r="L3834"/>
    </row>
    <row r="3835" spans="11:12" ht="15" customHeight="1">
      <c r="K3835"/>
      <c r="L3835"/>
    </row>
    <row r="3836" spans="11:12" ht="15" customHeight="1">
      <c r="K3836"/>
      <c r="L3836"/>
    </row>
    <row r="3837" spans="11:12" ht="15" customHeight="1">
      <c r="K3837"/>
      <c r="L3837"/>
    </row>
    <row r="3838" spans="11:12" ht="15" customHeight="1">
      <c r="K3838"/>
      <c r="L3838"/>
    </row>
    <row r="3839" spans="11:12" ht="15" customHeight="1">
      <c r="K3839"/>
      <c r="L3839"/>
    </row>
    <row r="3840" spans="11:12" ht="15" customHeight="1">
      <c r="K3840"/>
      <c r="L3840"/>
    </row>
    <row r="3841" spans="11:12" ht="15" customHeight="1">
      <c r="K3841"/>
      <c r="L3841"/>
    </row>
    <row r="3842" spans="11:12" ht="15" customHeight="1">
      <c r="K3842"/>
      <c r="L3842"/>
    </row>
    <row r="3843" spans="11:12" ht="15" customHeight="1">
      <c r="K3843"/>
      <c r="L3843"/>
    </row>
    <row r="3844" spans="11:12" ht="15" customHeight="1">
      <c r="K3844"/>
      <c r="L3844"/>
    </row>
    <row r="3845" spans="11:12" ht="15" customHeight="1">
      <c r="K3845"/>
      <c r="L3845"/>
    </row>
    <row r="3846" spans="11:12" ht="15" customHeight="1">
      <c r="K3846"/>
      <c r="L3846"/>
    </row>
    <row r="3847" spans="11:12" ht="15" customHeight="1">
      <c r="K3847"/>
      <c r="L3847"/>
    </row>
    <row r="3848" spans="11:12" ht="15" customHeight="1">
      <c r="K3848"/>
      <c r="L3848"/>
    </row>
    <row r="3849" spans="11:12" ht="15" customHeight="1">
      <c r="K3849"/>
      <c r="L3849"/>
    </row>
    <row r="3850" spans="11:12" ht="15" customHeight="1">
      <c r="K3850"/>
      <c r="L3850"/>
    </row>
    <row r="3851" spans="11:12" ht="15" customHeight="1">
      <c r="K3851"/>
      <c r="L3851"/>
    </row>
    <row r="3852" spans="11:12" ht="15" customHeight="1">
      <c r="K3852"/>
      <c r="L3852"/>
    </row>
    <row r="3853" spans="11:12" ht="15" customHeight="1">
      <c r="K3853"/>
      <c r="L3853"/>
    </row>
    <row r="3854" spans="11:12" ht="15" customHeight="1">
      <c r="K3854"/>
      <c r="L3854"/>
    </row>
    <row r="3855" spans="11:12" ht="15" customHeight="1">
      <c r="K3855"/>
      <c r="L3855"/>
    </row>
    <row r="3856" spans="11:12" ht="15" customHeight="1">
      <c r="K3856"/>
      <c r="L3856"/>
    </row>
    <row r="3857" spans="11:12" ht="15" customHeight="1">
      <c r="K3857"/>
      <c r="L3857"/>
    </row>
    <row r="3858" spans="11:12" ht="15" customHeight="1">
      <c r="K3858"/>
      <c r="L3858"/>
    </row>
    <row r="3859" spans="11:12" ht="15" customHeight="1">
      <c r="K3859"/>
      <c r="L3859"/>
    </row>
    <row r="3860" spans="11:12" ht="15" customHeight="1">
      <c r="K3860"/>
      <c r="L3860"/>
    </row>
    <row r="3861" spans="11:12" ht="15" customHeight="1">
      <c r="K3861"/>
      <c r="L3861"/>
    </row>
    <row r="3862" spans="11:12" ht="15" customHeight="1">
      <c r="K3862"/>
      <c r="L3862"/>
    </row>
    <row r="3863" spans="11:12" ht="15" customHeight="1">
      <c r="K3863"/>
      <c r="L3863"/>
    </row>
    <row r="3864" spans="11:12" ht="15" customHeight="1">
      <c r="K3864"/>
      <c r="L3864"/>
    </row>
    <row r="3865" spans="11:12" ht="15" customHeight="1">
      <c r="K3865"/>
      <c r="L3865"/>
    </row>
    <row r="3866" spans="11:12" ht="15" customHeight="1">
      <c r="K3866"/>
      <c r="L3866"/>
    </row>
    <row r="3867" spans="11:12" ht="15" customHeight="1">
      <c r="K3867"/>
      <c r="L3867"/>
    </row>
    <row r="3868" spans="11:12" ht="15" customHeight="1">
      <c r="K3868"/>
      <c r="L3868"/>
    </row>
    <row r="3869" spans="11:12" ht="15" customHeight="1">
      <c r="K3869"/>
      <c r="L3869"/>
    </row>
    <row r="3870" spans="11:12" ht="15" customHeight="1">
      <c r="K3870"/>
      <c r="L3870"/>
    </row>
    <row r="3871" spans="11:12" ht="15" customHeight="1">
      <c r="K3871"/>
      <c r="L3871"/>
    </row>
    <row r="3872" spans="11:12" ht="15" customHeight="1">
      <c r="K3872"/>
      <c r="L3872"/>
    </row>
    <row r="3873" spans="11:12" ht="15" customHeight="1">
      <c r="K3873"/>
      <c r="L3873"/>
    </row>
    <row r="3874" spans="11:12" ht="15" customHeight="1">
      <c r="K3874"/>
      <c r="L3874"/>
    </row>
    <row r="3875" spans="11:12" ht="15" customHeight="1">
      <c r="K3875"/>
      <c r="L3875"/>
    </row>
    <row r="3876" spans="11:12" ht="15" customHeight="1">
      <c r="K3876"/>
      <c r="L3876"/>
    </row>
    <row r="3877" spans="11:12" ht="15" customHeight="1">
      <c r="K3877"/>
      <c r="L3877"/>
    </row>
    <row r="3878" spans="11:12" ht="15" customHeight="1">
      <c r="K3878"/>
      <c r="L3878"/>
    </row>
    <row r="3879" spans="11:12" ht="15" customHeight="1">
      <c r="K3879"/>
      <c r="L3879"/>
    </row>
    <row r="3880" spans="11:12" ht="15" customHeight="1">
      <c r="K3880"/>
      <c r="L3880"/>
    </row>
    <row r="3881" spans="11:12" ht="15" customHeight="1">
      <c r="K3881"/>
      <c r="L3881"/>
    </row>
    <row r="3882" spans="11:12" ht="15" customHeight="1">
      <c r="K3882"/>
      <c r="L3882"/>
    </row>
    <row r="3883" spans="11:12" ht="15" customHeight="1">
      <c r="K3883"/>
      <c r="L3883"/>
    </row>
    <row r="3884" spans="11:12" ht="15" customHeight="1">
      <c r="K3884"/>
      <c r="L3884"/>
    </row>
    <row r="3885" spans="11:12" ht="15" customHeight="1">
      <c r="K3885"/>
      <c r="L3885"/>
    </row>
    <row r="3886" spans="11:12" ht="15" customHeight="1">
      <c r="K3886"/>
      <c r="L3886"/>
    </row>
    <row r="3887" spans="11:12" ht="15" customHeight="1">
      <c r="K3887"/>
      <c r="L3887"/>
    </row>
    <row r="3888" spans="11:12" ht="15" customHeight="1">
      <c r="K3888"/>
      <c r="L3888"/>
    </row>
    <row r="3889" spans="11:12" ht="15" customHeight="1">
      <c r="K3889"/>
      <c r="L3889"/>
    </row>
    <row r="3890" spans="11:12" ht="15" customHeight="1">
      <c r="K3890"/>
      <c r="L3890"/>
    </row>
    <row r="3891" spans="11:12" ht="15" customHeight="1">
      <c r="K3891"/>
      <c r="L3891"/>
    </row>
    <row r="3892" spans="11:12" ht="15" customHeight="1">
      <c r="K3892"/>
      <c r="L3892"/>
    </row>
    <row r="3893" spans="11:12" ht="15" customHeight="1">
      <c r="K3893"/>
      <c r="L3893"/>
    </row>
    <row r="3894" spans="11:12" ht="15" customHeight="1">
      <c r="K3894"/>
      <c r="L3894"/>
    </row>
    <row r="3895" spans="11:12" ht="15" customHeight="1">
      <c r="K3895"/>
      <c r="L3895"/>
    </row>
    <row r="3896" spans="11:12" ht="15" customHeight="1">
      <c r="K3896"/>
      <c r="L3896"/>
    </row>
    <row r="3897" spans="11:12" ht="15" customHeight="1">
      <c r="K3897"/>
      <c r="L3897"/>
    </row>
    <row r="3898" spans="11:12" ht="15" customHeight="1">
      <c r="K3898"/>
      <c r="L3898"/>
    </row>
    <row r="3899" spans="11:12" ht="15" customHeight="1">
      <c r="K3899"/>
      <c r="L3899"/>
    </row>
    <row r="3900" spans="11:12" ht="15" customHeight="1">
      <c r="K3900"/>
      <c r="L3900"/>
    </row>
    <row r="3901" spans="11:12" ht="15" customHeight="1">
      <c r="K3901"/>
      <c r="L3901"/>
    </row>
    <row r="3902" spans="11:12" ht="15" customHeight="1">
      <c r="K3902"/>
      <c r="L3902"/>
    </row>
    <row r="3903" spans="11:12" ht="15" customHeight="1">
      <c r="K3903"/>
      <c r="L3903"/>
    </row>
    <row r="3904" spans="11:12" ht="15" customHeight="1">
      <c r="K3904"/>
      <c r="L3904"/>
    </row>
    <row r="3905" spans="11:12" ht="15" customHeight="1">
      <c r="K3905"/>
      <c r="L3905"/>
    </row>
    <row r="3906" spans="11:12" ht="15" customHeight="1">
      <c r="K3906"/>
      <c r="L3906"/>
    </row>
    <row r="3907" spans="11:12" ht="15" customHeight="1">
      <c r="K3907"/>
      <c r="L3907"/>
    </row>
    <row r="3908" spans="11:12" ht="15" customHeight="1">
      <c r="K3908"/>
      <c r="L3908"/>
    </row>
    <row r="3909" spans="11:12" ht="15" customHeight="1">
      <c r="K3909"/>
      <c r="L3909"/>
    </row>
    <row r="3910" spans="11:12" ht="15" customHeight="1">
      <c r="K3910"/>
      <c r="L3910"/>
    </row>
    <row r="3911" spans="11:12" ht="15" customHeight="1">
      <c r="K3911"/>
      <c r="L3911"/>
    </row>
    <row r="3912" spans="11:12" ht="15" customHeight="1">
      <c r="K3912"/>
      <c r="L3912"/>
    </row>
    <row r="3913" spans="11:12" ht="15" customHeight="1">
      <c r="K3913"/>
      <c r="L3913"/>
    </row>
    <row r="3914" spans="11:12" ht="15" customHeight="1">
      <c r="K3914"/>
      <c r="L3914"/>
    </row>
    <row r="3915" spans="11:12" ht="15" customHeight="1">
      <c r="K3915"/>
      <c r="L3915"/>
    </row>
    <row r="3916" spans="11:12" ht="15" customHeight="1">
      <c r="K3916"/>
      <c r="L3916"/>
    </row>
    <row r="3917" spans="11:12" ht="15" customHeight="1">
      <c r="K3917"/>
      <c r="L3917"/>
    </row>
    <row r="3918" spans="11:12" ht="15" customHeight="1">
      <c r="K3918"/>
      <c r="L3918"/>
    </row>
    <row r="3919" spans="11:12" ht="15" customHeight="1">
      <c r="K3919"/>
      <c r="L3919"/>
    </row>
    <row r="3920" spans="11:12" ht="15" customHeight="1">
      <c r="K3920"/>
      <c r="L3920"/>
    </row>
    <row r="3921" spans="11:12" ht="15" customHeight="1">
      <c r="K3921"/>
      <c r="L3921"/>
    </row>
    <row r="3922" spans="11:12" ht="15" customHeight="1">
      <c r="K3922"/>
      <c r="L3922"/>
    </row>
    <row r="3923" spans="11:12" ht="15" customHeight="1">
      <c r="K3923"/>
      <c r="L3923"/>
    </row>
    <row r="3924" spans="11:12" ht="15" customHeight="1">
      <c r="K3924"/>
      <c r="L3924"/>
    </row>
    <row r="3925" spans="11:12" ht="15" customHeight="1">
      <c r="K3925"/>
      <c r="L3925"/>
    </row>
    <row r="3926" spans="11:12" ht="15" customHeight="1">
      <c r="K3926"/>
      <c r="L3926"/>
    </row>
    <row r="3927" spans="11:12" ht="15" customHeight="1">
      <c r="K3927"/>
      <c r="L3927"/>
    </row>
    <row r="3928" spans="11:12" ht="15" customHeight="1">
      <c r="K3928"/>
      <c r="L3928"/>
    </row>
    <row r="3929" spans="11:12" ht="15" customHeight="1">
      <c r="K3929"/>
      <c r="L3929"/>
    </row>
    <row r="3930" spans="11:12" ht="15" customHeight="1">
      <c r="K3930"/>
      <c r="L3930"/>
    </row>
    <row r="3931" spans="11:12" ht="15" customHeight="1">
      <c r="K3931"/>
      <c r="L3931"/>
    </row>
    <row r="3932" spans="11:12" ht="15" customHeight="1">
      <c r="K3932"/>
      <c r="L3932"/>
    </row>
    <row r="3933" spans="11:12" ht="15" customHeight="1">
      <c r="K3933"/>
      <c r="L3933"/>
    </row>
    <row r="3934" spans="11:12" ht="15" customHeight="1">
      <c r="K3934"/>
      <c r="L3934"/>
    </row>
    <row r="3935" spans="11:12" ht="15" customHeight="1">
      <c r="K3935"/>
      <c r="L3935"/>
    </row>
    <row r="3936" spans="11:12" ht="15" customHeight="1">
      <c r="K3936"/>
      <c r="L3936"/>
    </row>
    <row r="3937" spans="11:12" ht="15" customHeight="1">
      <c r="K3937"/>
      <c r="L3937"/>
    </row>
    <row r="3938" spans="11:12" ht="15" customHeight="1">
      <c r="K3938"/>
      <c r="L3938"/>
    </row>
    <row r="3939" spans="11:12" ht="15" customHeight="1">
      <c r="K3939"/>
      <c r="L3939"/>
    </row>
    <row r="3940" spans="11:12" ht="15" customHeight="1">
      <c r="K3940"/>
      <c r="L3940"/>
    </row>
    <row r="3941" spans="11:12" ht="15" customHeight="1">
      <c r="K3941"/>
      <c r="L3941"/>
    </row>
    <row r="3942" spans="11:12" ht="15" customHeight="1">
      <c r="K3942"/>
      <c r="L3942"/>
    </row>
    <row r="3943" spans="11:12" ht="15" customHeight="1">
      <c r="K3943"/>
      <c r="L3943"/>
    </row>
    <row r="3944" spans="11:12" ht="15" customHeight="1">
      <c r="K3944"/>
      <c r="L3944"/>
    </row>
    <row r="3945" spans="11:12" ht="15" customHeight="1">
      <c r="K3945"/>
      <c r="L3945"/>
    </row>
    <row r="3946" spans="11:12" ht="15" customHeight="1">
      <c r="K3946"/>
      <c r="L3946"/>
    </row>
    <row r="3947" spans="11:12" ht="15" customHeight="1">
      <c r="K3947"/>
      <c r="L3947"/>
    </row>
    <row r="3948" spans="11:12" ht="15" customHeight="1">
      <c r="K3948"/>
      <c r="L3948"/>
    </row>
    <row r="3949" spans="11:12" ht="15" customHeight="1">
      <c r="K3949"/>
      <c r="L3949"/>
    </row>
    <row r="3950" spans="11:12" ht="15" customHeight="1">
      <c r="K3950"/>
      <c r="L3950"/>
    </row>
    <row r="3951" spans="11:12" ht="15" customHeight="1">
      <c r="K3951"/>
      <c r="L3951"/>
    </row>
    <row r="3952" spans="11:12" ht="15" customHeight="1">
      <c r="K3952"/>
      <c r="L3952"/>
    </row>
    <row r="3953" spans="11:12" ht="15" customHeight="1">
      <c r="K3953"/>
      <c r="L3953"/>
    </row>
    <row r="3954" spans="11:12" ht="15" customHeight="1">
      <c r="K3954"/>
      <c r="L3954"/>
    </row>
    <row r="3955" spans="11:12" ht="15" customHeight="1">
      <c r="K3955"/>
      <c r="L3955"/>
    </row>
    <row r="3956" spans="11:12" ht="15" customHeight="1">
      <c r="K3956"/>
      <c r="L3956"/>
    </row>
    <row r="3957" spans="11:12" ht="15" customHeight="1">
      <c r="K3957"/>
      <c r="L3957"/>
    </row>
    <row r="3958" spans="11:12" ht="15" customHeight="1">
      <c r="K3958"/>
      <c r="L3958"/>
    </row>
    <row r="3959" spans="11:12" ht="15" customHeight="1">
      <c r="K3959"/>
      <c r="L3959"/>
    </row>
    <row r="3960" spans="11:12" ht="15" customHeight="1">
      <c r="K3960"/>
      <c r="L3960"/>
    </row>
    <row r="3961" spans="11:12" ht="15" customHeight="1">
      <c r="K3961"/>
      <c r="L3961"/>
    </row>
    <row r="3962" spans="11:12" ht="15" customHeight="1">
      <c r="K3962"/>
      <c r="L3962"/>
    </row>
    <row r="3963" spans="11:12" ht="15" customHeight="1">
      <c r="K3963"/>
      <c r="L3963"/>
    </row>
    <row r="3964" spans="11:12" ht="15" customHeight="1">
      <c r="K3964"/>
      <c r="L3964"/>
    </row>
    <row r="3965" spans="11:12" ht="15" customHeight="1">
      <c r="K3965"/>
      <c r="L3965"/>
    </row>
    <row r="3966" spans="11:12" ht="15" customHeight="1">
      <c r="K3966"/>
      <c r="L3966"/>
    </row>
    <row r="3967" spans="11:12" ht="15" customHeight="1">
      <c r="K3967"/>
      <c r="L3967"/>
    </row>
    <row r="3968" spans="11:12" ht="15" customHeight="1">
      <c r="K3968"/>
      <c r="L3968"/>
    </row>
    <row r="3969" spans="11:12" ht="15" customHeight="1">
      <c r="K3969"/>
      <c r="L3969"/>
    </row>
    <row r="3970" spans="11:12" ht="15" customHeight="1">
      <c r="K3970"/>
      <c r="L3970"/>
    </row>
    <row r="3971" spans="11:12" ht="15" customHeight="1">
      <c r="K3971"/>
      <c r="L3971"/>
    </row>
    <row r="3972" spans="11:12" ht="15" customHeight="1">
      <c r="K3972"/>
      <c r="L3972"/>
    </row>
    <row r="3973" spans="11:12" ht="15" customHeight="1">
      <c r="K3973"/>
      <c r="L3973"/>
    </row>
    <row r="3974" spans="11:12" ht="15" customHeight="1">
      <c r="K3974"/>
      <c r="L3974"/>
    </row>
    <row r="3975" spans="11:12" ht="15" customHeight="1">
      <c r="K3975"/>
      <c r="L3975"/>
    </row>
    <row r="3976" spans="11:12" ht="15" customHeight="1">
      <c r="K3976"/>
      <c r="L3976"/>
    </row>
    <row r="3977" spans="11:12" ht="15" customHeight="1">
      <c r="K3977"/>
      <c r="L3977"/>
    </row>
    <row r="3978" spans="11:12" ht="15" customHeight="1">
      <c r="K3978"/>
      <c r="L3978"/>
    </row>
    <row r="3979" spans="11:12" ht="15" customHeight="1">
      <c r="K3979"/>
      <c r="L3979"/>
    </row>
    <row r="3980" spans="11:12" ht="15" customHeight="1">
      <c r="K3980"/>
      <c r="L3980"/>
    </row>
    <row r="3981" spans="11:12" ht="15" customHeight="1">
      <c r="K3981"/>
      <c r="L3981"/>
    </row>
    <row r="3982" spans="11:12" ht="15" customHeight="1">
      <c r="K3982"/>
      <c r="L3982"/>
    </row>
    <row r="3983" spans="11:12" ht="15" customHeight="1">
      <c r="K3983"/>
      <c r="L3983"/>
    </row>
    <row r="3984" spans="11:12" ht="15" customHeight="1">
      <c r="K3984"/>
      <c r="L3984"/>
    </row>
    <row r="3985" spans="11:12" ht="15" customHeight="1">
      <c r="K3985"/>
      <c r="L3985"/>
    </row>
    <row r="3986" spans="11:12" ht="15" customHeight="1">
      <c r="K3986"/>
      <c r="L3986"/>
    </row>
    <row r="3987" spans="11:12" ht="15" customHeight="1">
      <c r="K3987"/>
      <c r="L3987"/>
    </row>
    <row r="3988" spans="11:12" ht="15" customHeight="1">
      <c r="K3988"/>
      <c r="L3988"/>
    </row>
    <row r="3989" spans="11:12" ht="15" customHeight="1">
      <c r="K3989"/>
      <c r="L3989"/>
    </row>
    <row r="3990" spans="11:12" ht="15" customHeight="1">
      <c r="K3990"/>
      <c r="L3990"/>
    </row>
    <row r="3991" spans="11:12" ht="15" customHeight="1">
      <c r="K3991"/>
      <c r="L3991"/>
    </row>
    <row r="3992" spans="11:12" ht="15" customHeight="1">
      <c r="K3992"/>
      <c r="L3992"/>
    </row>
    <row r="3993" spans="11:12" ht="15" customHeight="1">
      <c r="K3993"/>
      <c r="L3993"/>
    </row>
    <row r="3994" spans="11:12" ht="15" customHeight="1">
      <c r="K3994"/>
      <c r="L3994"/>
    </row>
    <row r="3995" spans="11:12" ht="15" customHeight="1">
      <c r="K3995"/>
      <c r="L3995"/>
    </row>
    <row r="3996" spans="11:12" ht="15" customHeight="1">
      <c r="K3996"/>
      <c r="L3996"/>
    </row>
    <row r="3997" spans="11:12" ht="15" customHeight="1">
      <c r="K3997"/>
      <c r="L3997"/>
    </row>
    <row r="3998" spans="11:12" ht="15" customHeight="1">
      <c r="K3998"/>
      <c r="L3998"/>
    </row>
    <row r="3999" spans="11:12" ht="15" customHeight="1">
      <c r="K3999"/>
      <c r="L3999"/>
    </row>
    <row r="4000" spans="11:12" ht="15" customHeight="1">
      <c r="K4000"/>
      <c r="L4000"/>
    </row>
    <row r="4001" spans="11:12" ht="15" customHeight="1">
      <c r="K4001"/>
      <c r="L4001"/>
    </row>
    <row r="4002" spans="11:12" ht="15" customHeight="1">
      <c r="K4002"/>
      <c r="L4002"/>
    </row>
    <row r="4003" spans="11:12" ht="15" customHeight="1">
      <c r="K4003"/>
      <c r="L4003"/>
    </row>
    <row r="4004" spans="11:12" ht="15" customHeight="1">
      <c r="K4004"/>
      <c r="L4004"/>
    </row>
    <row r="4005" spans="11:12" ht="15" customHeight="1">
      <c r="K4005"/>
      <c r="L4005"/>
    </row>
    <row r="4006" spans="11:12" ht="15" customHeight="1">
      <c r="K4006"/>
      <c r="L4006"/>
    </row>
    <row r="4007" spans="11:12" ht="15" customHeight="1">
      <c r="K4007"/>
      <c r="L4007"/>
    </row>
    <row r="4008" spans="11:12" ht="15" customHeight="1">
      <c r="K4008"/>
      <c r="L4008"/>
    </row>
    <row r="4009" spans="11:12" ht="15" customHeight="1">
      <c r="K4009"/>
      <c r="L4009"/>
    </row>
    <row r="4010" spans="11:12" ht="15" customHeight="1">
      <c r="K4010"/>
      <c r="L4010"/>
    </row>
    <row r="4011" spans="11:12" ht="15" customHeight="1">
      <c r="K4011"/>
      <c r="L4011"/>
    </row>
    <row r="4012" spans="11:12" ht="15" customHeight="1">
      <c r="K4012"/>
      <c r="L4012"/>
    </row>
    <row r="4013" spans="11:12" ht="15" customHeight="1">
      <c r="K4013"/>
      <c r="L4013"/>
    </row>
    <row r="4014" spans="11:12" ht="15" customHeight="1">
      <c r="K4014"/>
      <c r="L4014"/>
    </row>
    <row r="4015" spans="11:12" ht="15" customHeight="1">
      <c r="K4015"/>
      <c r="L4015"/>
    </row>
    <row r="4016" spans="11:12" ht="15" customHeight="1">
      <c r="K4016"/>
      <c r="L4016"/>
    </row>
    <row r="4017" spans="11:12" ht="15" customHeight="1">
      <c r="K4017"/>
      <c r="L4017"/>
    </row>
    <row r="4018" spans="11:12" ht="15" customHeight="1">
      <c r="K4018"/>
      <c r="L4018"/>
    </row>
    <row r="4019" spans="11:12" ht="15" customHeight="1">
      <c r="K4019"/>
      <c r="L4019"/>
    </row>
    <row r="4020" spans="11:12" ht="15" customHeight="1">
      <c r="K4020"/>
      <c r="L4020"/>
    </row>
    <row r="4021" spans="11:12" ht="15" customHeight="1">
      <c r="K4021"/>
      <c r="L4021"/>
    </row>
    <row r="4022" spans="11:12" ht="15" customHeight="1">
      <c r="K4022"/>
      <c r="L4022"/>
    </row>
    <row r="4023" spans="11:12" ht="15" customHeight="1">
      <c r="K4023"/>
      <c r="L4023"/>
    </row>
    <row r="4024" spans="11:12" ht="15" customHeight="1">
      <c r="K4024"/>
      <c r="L4024"/>
    </row>
    <row r="4025" spans="11:12" ht="15" customHeight="1">
      <c r="K4025"/>
      <c r="L4025"/>
    </row>
    <row r="4026" spans="11:12" ht="15" customHeight="1">
      <c r="K4026"/>
      <c r="L4026"/>
    </row>
    <row r="4027" spans="11:12" ht="15" customHeight="1">
      <c r="K4027"/>
      <c r="L4027"/>
    </row>
    <row r="4028" spans="11:12" ht="15" customHeight="1">
      <c r="K4028"/>
      <c r="L4028"/>
    </row>
    <row r="4029" spans="11:12" ht="15" customHeight="1">
      <c r="K4029"/>
      <c r="L4029"/>
    </row>
    <row r="4030" spans="11:12" ht="15" customHeight="1">
      <c r="K4030"/>
      <c r="L4030"/>
    </row>
    <row r="4031" spans="11:12" ht="15" customHeight="1">
      <c r="K4031"/>
      <c r="L4031"/>
    </row>
    <row r="4032" spans="11:12" ht="15" customHeight="1">
      <c r="K4032"/>
      <c r="L4032"/>
    </row>
    <row r="4033" spans="11:12" ht="15" customHeight="1">
      <c r="K4033"/>
      <c r="L4033"/>
    </row>
    <row r="4034" spans="11:12" ht="15" customHeight="1">
      <c r="K4034"/>
      <c r="L4034"/>
    </row>
    <row r="4035" spans="11:12" ht="15" customHeight="1">
      <c r="K4035"/>
      <c r="L4035"/>
    </row>
    <row r="4036" spans="11:12" ht="15" customHeight="1">
      <c r="K4036"/>
      <c r="L4036"/>
    </row>
    <row r="4037" spans="11:12" ht="15" customHeight="1">
      <c r="K4037"/>
      <c r="L4037"/>
    </row>
    <row r="4038" spans="11:12" ht="15" customHeight="1">
      <c r="K4038"/>
      <c r="L4038"/>
    </row>
    <row r="4039" spans="11:12" ht="15" customHeight="1">
      <c r="K4039"/>
      <c r="L4039"/>
    </row>
    <row r="4040" spans="11:12" ht="15" customHeight="1">
      <c r="K4040"/>
      <c r="L4040"/>
    </row>
    <row r="4041" spans="11:12" ht="15" customHeight="1">
      <c r="K4041"/>
      <c r="L4041"/>
    </row>
    <row r="4042" spans="11:12" ht="15" customHeight="1">
      <c r="K4042"/>
      <c r="L4042"/>
    </row>
    <row r="4043" spans="11:12" ht="15" customHeight="1">
      <c r="K4043"/>
      <c r="L4043"/>
    </row>
    <row r="4044" spans="11:12" ht="15" customHeight="1">
      <c r="K4044"/>
      <c r="L4044"/>
    </row>
    <row r="4045" spans="11:12" ht="15" customHeight="1">
      <c r="K4045"/>
      <c r="L4045"/>
    </row>
    <row r="4046" spans="11:12" ht="15" customHeight="1">
      <c r="K4046"/>
      <c r="L4046"/>
    </row>
    <row r="4047" spans="11:12" ht="15" customHeight="1">
      <c r="K4047"/>
      <c r="L4047"/>
    </row>
    <row r="4048" spans="11:12" ht="15" customHeight="1">
      <c r="K4048"/>
      <c r="L4048"/>
    </row>
    <row r="4049" spans="11:12" ht="15" customHeight="1">
      <c r="K4049"/>
      <c r="L4049"/>
    </row>
    <row r="4050" spans="11:12" ht="15" customHeight="1">
      <c r="K4050"/>
      <c r="L4050"/>
    </row>
    <row r="4051" spans="11:12" ht="15" customHeight="1">
      <c r="K4051"/>
      <c r="L4051"/>
    </row>
    <row r="4052" spans="11:12" ht="15" customHeight="1">
      <c r="K4052"/>
      <c r="L4052"/>
    </row>
    <row r="4053" spans="11:12" ht="15" customHeight="1">
      <c r="K4053"/>
      <c r="L4053"/>
    </row>
    <row r="4054" spans="11:12" ht="15" customHeight="1">
      <c r="K4054"/>
      <c r="L4054"/>
    </row>
    <row r="4055" spans="11:12" ht="15" customHeight="1">
      <c r="K4055"/>
      <c r="L4055"/>
    </row>
    <row r="4056" spans="11:12" ht="15" customHeight="1">
      <c r="K4056"/>
      <c r="L4056"/>
    </row>
    <row r="4057" spans="11:12" ht="15" customHeight="1">
      <c r="K4057"/>
      <c r="L4057"/>
    </row>
    <row r="4058" spans="11:12" ht="15" customHeight="1">
      <c r="K4058"/>
      <c r="L4058"/>
    </row>
    <row r="4059" spans="11:12" ht="15" customHeight="1">
      <c r="K4059"/>
      <c r="L4059"/>
    </row>
    <row r="4060" spans="11:12" ht="15" customHeight="1">
      <c r="K4060"/>
      <c r="L4060"/>
    </row>
    <row r="4061" spans="11:12" ht="15" customHeight="1">
      <c r="K4061"/>
      <c r="L4061"/>
    </row>
    <row r="4062" spans="11:12" ht="15" customHeight="1">
      <c r="K4062"/>
      <c r="L4062"/>
    </row>
    <row r="4063" spans="11:12" ht="15" customHeight="1">
      <c r="K4063"/>
      <c r="L4063"/>
    </row>
    <row r="4064" spans="11:12" ht="15" customHeight="1">
      <c r="K4064"/>
      <c r="L4064"/>
    </row>
    <row r="4065" spans="11:12" ht="15" customHeight="1">
      <c r="K4065"/>
      <c r="L4065"/>
    </row>
    <row r="4066" spans="11:12" ht="15" customHeight="1">
      <c r="K4066"/>
      <c r="L4066"/>
    </row>
    <row r="4067" spans="11:12" ht="15" customHeight="1">
      <c r="K4067"/>
      <c r="L4067"/>
    </row>
    <row r="4068" spans="11:12" ht="15" customHeight="1">
      <c r="K4068"/>
      <c r="L4068"/>
    </row>
    <row r="4069" spans="11:12" ht="15" customHeight="1">
      <c r="K4069"/>
      <c r="L4069"/>
    </row>
    <row r="4070" spans="11:12" ht="15" customHeight="1">
      <c r="K4070"/>
      <c r="L4070"/>
    </row>
    <row r="4071" spans="11:12" ht="15" customHeight="1">
      <c r="K4071"/>
      <c r="L4071"/>
    </row>
    <row r="4072" spans="11:12" ht="15" customHeight="1">
      <c r="K4072"/>
      <c r="L4072"/>
    </row>
    <row r="4073" spans="11:12" ht="15" customHeight="1">
      <c r="K4073"/>
      <c r="L4073"/>
    </row>
    <row r="4074" spans="11:12" ht="15" customHeight="1">
      <c r="K4074"/>
      <c r="L4074"/>
    </row>
    <row r="4075" spans="11:12" ht="15" customHeight="1">
      <c r="K4075"/>
      <c r="L4075"/>
    </row>
    <row r="4076" spans="11:12" ht="15" customHeight="1">
      <c r="K4076"/>
      <c r="L4076"/>
    </row>
    <row r="4077" spans="11:12" ht="15" customHeight="1">
      <c r="K4077"/>
      <c r="L4077"/>
    </row>
    <row r="4078" spans="11:12" ht="15" customHeight="1">
      <c r="K4078"/>
      <c r="L4078"/>
    </row>
    <row r="4079" spans="11:12" ht="15" customHeight="1">
      <c r="K4079"/>
      <c r="L4079"/>
    </row>
    <row r="4080" spans="11:12" ht="15" customHeight="1">
      <c r="K4080"/>
      <c r="L4080"/>
    </row>
    <row r="4081" spans="11:12" ht="15" customHeight="1">
      <c r="K4081"/>
      <c r="L4081"/>
    </row>
    <row r="4082" spans="11:12" ht="15" customHeight="1">
      <c r="K4082"/>
      <c r="L4082"/>
    </row>
    <row r="4083" spans="11:12" ht="15" customHeight="1">
      <c r="K4083"/>
      <c r="L4083"/>
    </row>
    <row r="4084" spans="11:12" ht="15" customHeight="1">
      <c r="K4084"/>
      <c r="L4084"/>
    </row>
    <row r="4085" spans="11:12" ht="15" customHeight="1">
      <c r="K4085"/>
      <c r="L4085"/>
    </row>
    <row r="4086" spans="11:12" ht="15" customHeight="1">
      <c r="K4086"/>
      <c r="L4086"/>
    </row>
    <row r="4087" spans="11:12" ht="15" customHeight="1">
      <c r="K4087"/>
      <c r="L4087"/>
    </row>
    <row r="4088" spans="11:12" ht="15" customHeight="1">
      <c r="K4088"/>
      <c r="L4088"/>
    </row>
    <row r="4089" spans="11:12" ht="15" customHeight="1">
      <c r="K4089"/>
      <c r="L4089"/>
    </row>
    <row r="4090" spans="11:12" ht="15" customHeight="1">
      <c r="K4090"/>
      <c r="L4090"/>
    </row>
    <row r="4091" spans="11:12" ht="15" customHeight="1">
      <c r="K4091"/>
      <c r="L4091"/>
    </row>
    <row r="4092" spans="11:12" ht="15" customHeight="1">
      <c r="K4092"/>
      <c r="L4092"/>
    </row>
    <row r="4093" spans="11:12" ht="15" customHeight="1">
      <c r="K4093"/>
      <c r="L4093"/>
    </row>
    <row r="4094" spans="11:12" ht="15" customHeight="1">
      <c r="K4094"/>
      <c r="L4094"/>
    </row>
    <row r="4095" spans="11:12" ht="15" customHeight="1">
      <c r="K4095"/>
      <c r="L4095"/>
    </row>
    <row r="4096" spans="11:12" ht="15" customHeight="1">
      <c r="K4096"/>
      <c r="L4096"/>
    </row>
    <row r="4097" spans="11:12" ht="15" customHeight="1">
      <c r="K4097"/>
      <c r="L4097"/>
    </row>
    <row r="4098" spans="11:12" ht="15" customHeight="1">
      <c r="K4098"/>
      <c r="L4098"/>
    </row>
    <row r="4099" spans="11:12" ht="15" customHeight="1">
      <c r="K4099"/>
      <c r="L4099"/>
    </row>
    <row r="4100" spans="11:12" ht="15" customHeight="1">
      <c r="K4100"/>
      <c r="L4100"/>
    </row>
    <row r="4101" spans="11:12" ht="15" customHeight="1">
      <c r="K4101"/>
      <c r="L4101"/>
    </row>
    <row r="4102" spans="11:12" ht="15" customHeight="1">
      <c r="K4102"/>
      <c r="L4102"/>
    </row>
    <row r="4103" spans="11:12" ht="15" customHeight="1">
      <c r="K4103"/>
      <c r="L4103"/>
    </row>
    <row r="4104" spans="11:12" ht="15" customHeight="1">
      <c r="K4104"/>
      <c r="L4104"/>
    </row>
    <row r="4105" spans="11:12" ht="15" customHeight="1">
      <c r="K4105"/>
      <c r="L4105"/>
    </row>
    <row r="4106" spans="11:12" ht="15" customHeight="1">
      <c r="K4106"/>
      <c r="L4106"/>
    </row>
    <row r="4107" spans="11:12" ht="15" customHeight="1">
      <c r="K4107"/>
      <c r="L4107"/>
    </row>
    <row r="4108" spans="11:12" ht="15" customHeight="1">
      <c r="K4108"/>
      <c r="L4108"/>
    </row>
    <row r="4109" spans="11:12" ht="15" customHeight="1">
      <c r="K4109"/>
      <c r="L4109"/>
    </row>
    <row r="4110" spans="11:12" ht="15" customHeight="1">
      <c r="K4110"/>
      <c r="L4110"/>
    </row>
    <row r="4111" spans="11:12" ht="15" customHeight="1">
      <c r="K4111"/>
      <c r="L4111"/>
    </row>
    <row r="4112" spans="11:12" ht="15" customHeight="1">
      <c r="K4112"/>
      <c r="L4112"/>
    </row>
    <row r="4113" spans="11:12" ht="15" customHeight="1">
      <c r="K4113"/>
      <c r="L4113"/>
    </row>
    <row r="4114" spans="11:12" ht="15" customHeight="1">
      <c r="K4114"/>
      <c r="L4114"/>
    </row>
    <row r="4115" spans="11:12" ht="15" customHeight="1">
      <c r="K4115"/>
      <c r="L4115"/>
    </row>
    <row r="4116" spans="11:12" ht="15" customHeight="1">
      <c r="K4116"/>
      <c r="L4116"/>
    </row>
    <row r="4117" spans="11:12" ht="15" customHeight="1">
      <c r="K4117"/>
      <c r="L4117"/>
    </row>
    <row r="4118" spans="11:12" ht="15" customHeight="1">
      <c r="K4118"/>
      <c r="L4118"/>
    </row>
    <row r="4119" spans="11:12" ht="15" customHeight="1">
      <c r="K4119"/>
      <c r="L4119"/>
    </row>
    <row r="4120" spans="11:12" ht="15" customHeight="1">
      <c r="K4120"/>
      <c r="L4120"/>
    </row>
    <row r="4121" spans="11:12" ht="15" customHeight="1">
      <c r="K4121"/>
      <c r="L4121"/>
    </row>
    <row r="4122" spans="11:12" ht="15" customHeight="1">
      <c r="K4122"/>
      <c r="L4122"/>
    </row>
    <row r="4123" spans="11:12" ht="15" customHeight="1">
      <c r="K4123"/>
      <c r="L4123"/>
    </row>
    <row r="4124" spans="11:12" ht="15" customHeight="1">
      <c r="K4124"/>
      <c r="L4124"/>
    </row>
    <row r="4125" spans="11:12" ht="15" customHeight="1">
      <c r="K4125"/>
      <c r="L4125"/>
    </row>
    <row r="4126" spans="11:12" ht="15" customHeight="1">
      <c r="K4126"/>
      <c r="L4126"/>
    </row>
    <row r="4127" spans="11:12" ht="15" customHeight="1">
      <c r="K4127"/>
      <c r="L4127"/>
    </row>
    <row r="4128" spans="11:12" ht="15" customHeight="1">
      <c r="K4128"/>
      <c r="L4128"/>
    </row>
    <row r="4129" spans="11:12" ht="15" customHeight="1">
      <c r="K4129"/>
      <c r="L4129"/>
    </row>
    <row r="4130" spans="11:12" ht="15" customHeight="1">
      <c r="K4130"/>
      <c r="L4130"/>
    </row>
    <row r="4131" spans="11:12" ht="15" customHeight="1">
      <c r="K4131"/>
      <c r="L4131"/>
    </row>
    <row r="4132" spans="11:12" ht="15" customHeight="1">
      <c r="K4132"/>
      <c r="L4132"/>
    </row>
    <row r="4133" spans="11:12" ht="15" customHeight="1">
      <c r="K4133"/>
      <c r="L4133"/>
    </row>
    <row r="4134" spans="11:12" ht="15" customHeight="1">
      <c r="K4134"/>
      <c r="L4134"/>
    </row>
    <row r="4135" spans="11:12" ht="15" customHeight="1">
      <c r="K4135"/>
      <c r="L4135"/>
    </row>
    <row r="4136" spans="11:12" ht="15" customHeight="1">
      <c r="K4136"/>
      <c r="L4136"/>
    </row>
    <row r="4137" spans="11:12" ht="15" customHeight="1">
      <c r="K4137"/>
      <c r="L4137"/>
    </row>
    <row r="4138" spans="11:12" ht="15" customHeight="1">
      <c r="K4138"/>
      <c r="L4138"/>
    </row>
    <row r="4139" spans="11:12" ht="15" customHeight="1">
      <c r="K4139"/>
      <c r="L4139"/>
    </row>
    <row r="4140" spans="11:12" ht="15" customHeight="1">
      <c r="K4140"/>
      <c r="L4140"/>
    </row>
    <row r="4141" spans="11:12" ht="15" customHeight="1">
      <c r="K4141"/>
      <c r="L4141"/>
    </row>
    <row r="4142" spans="11:12" ht="15" customHeight="1">
      <c r="K4142"/>
      <c r="L4142"/>
    </row>
    <row r="4143" spans="11:12" ht="15" customHeight="1">
      <c r="K4143"/>
      <c r="L4143"/>
    </row>
    <row r="4144" spans="11:12" ht="15" customHeight="1">
      <c r="K4144"/>
      <c r="L4144"/>
    </row>
    <row r="4145" spans="11:12" ht="15" customHeight="1">
      <c r="K4145"/>
      <c r="L4145"/>
    </row>
    <row r="4146" spans="11:12" ht="15" customHeight="1">
      <c r="K4146"/>
      <c r="L4146"/>
    </row>
    <row r="4147" spans="11:12" ht="15" customHeight="1">
      <c r="K4147"/>
      <c r="L4147"/>
    </row>
    <row r="4148" spans="11:12" ht="15" customHeight="1">
      <c r="K4148"/>
      <c r="L4148"/>
    </row>
    <row r="4149" spans="11:12" ht="15" customHeight="1">
      <c r="K4149"/>
      <c r="L4149"/>
    </row>
    <row r="4150" spans="11:12" ht="15" customHeight="1">
      <c r="K4150"/>
      <c r="L4150"/>
    </row>
    <row r="4151" spans="11:12" ht="15" customHeight="1">
      <c r="K4151"/>
      <c r="L4151"/>
    </row>
    <row r="4152" spans="11:12" ht="15" customHeight="1">
      <c r="K4152"/>
      <c r="L4152"/>
    </row>
    <row r="4153" spans="11:12" ht="15" customHeight="1">
      <c r="K4153"/>
      <c r="L4153"/>
    </row>
    <row r="4154" spans="11:12" ht="15" customHeight="1">
      <c r="K4154"/>
      <c r="L4154"/>
    </row>
    <row r="4155" spans="11:12" ht="15" customHeight="1">
      <c r="K4155"/>
      <c r="L4155"/>
    </row>
    <row r="4156" spans="11:12" ht="15" customHeight="1">
      <c r="K4156"/>
      <c r="L4156"/>
    </row>
    <row r="4157" spans="11:12" ht="15" customHeight="1">
      <c r="K4157"/>
      <c r="L4157"/>
    </row>
    <row r="4158" spans="11:12" ht="15" customHeight="1">
      <c r="K4158"/>
      <c r="L4158"/>
    </row>
    <row r="4159" spans="11:12" ht="15" customHeight="1">
      <c r="K4159"/>
      <c r="L4159"/>
    </row>
    <row r="4160" spans="11:12" ht="15" customHeight="1">
      <c r="K4160"/>
      <c r="L4160"/>
    </row>
    <row r="4161" spans="11:12" ht="15" customHeight="1">
      <c r="K4161"/>
      <c r="L4161"/>
    </row>
    <row r="4162" spans="11:12" ht="15" customHeight="1">
      <c r="K4162"/>
      <c r="L4162"/>
    </row>
    <row r="4163" spans="11:12" ht="15" customHeight="1">
      <c r="K4163"/>
      <c r="L4163"/>
    </row>
    <row r="4164" spans="11:12" ht="15" customHeight="1">
      <c r="K4164"/>
      <c r="L4164"/>
    </row>
    <row r="4165" spans="11:12" ht="15" customHeight="1">
      <c r="K4165"/>
      <c r="L4165"/>
    </row>
    <row r="4166" spans="11:12" ht="15" customHeight="1">
      <c r="K4166"/>
      <c r="L4166"/>
    </row>
    <row r="4167" spans="11:12" ht="15" customHeight="1">
      <c r="K4167"/>
      <c r="L4167"/>
    </row>
    <row r="4168" spans="11:12" ht="15" customHeight="1">
      <c r="K4168"/>
      <c r="L4168"/>
    </row>
    <row r="4169" spans="11:12" ht="15" customHeight="1">
      <c r="K4169"/>
      <c r="L4169"/>
    </row>
    <row r="4170" spans="11:12" ht="15" customHeight="1">
      <c r="K4170"/>
      <c r="L4170"/>
    </row>
    <row r="4171" spans="11:12" ht="15" customHeight="1">
      <c r="K4171"/>
      <c r="L4171"/>
    </row>
    <row r="4172" spans="11:12" ht="15" customHeight="1">
      <c r="K4172"/>
      <c r="L4172"/>
    </row>
    <row r="4173" spans="11:12" ht="15" customHeight="1">
      <c r="K4173"/>
      <c r="L4173"/>
    </row>
    <row r="4174" spans="11:12" ht="15" customHeight="1">
      <c r="K4174"/>
      <c r="L4174"/>
    </row>
    <row r="4175" spans="11:12" ht="15" customHeight="1">
      <c r="K4175"/>
      <c r="L4175"/>
    </row>
    <row r="4176" spans="11:12" ht="15" customHeight="1">
      <c r="K4176"/>
      <c r="L4176"/>
    </row>
    <row r="4177" spans="11:12" ht="15" customHeight="1">
      <c r="K4177"/>
      <c r="L4177"/>
    </row>
    <row r="4178" spans="11:12" ht="15" customHeight="1">
      <c r="K4178"/>
      <c r="L4178"/>
    </row>
    <row r="4179" spans="11:12" ht="15" customHeight="1">
      <c r="K4179"/>
      <c r="L4179"/>
    </row>
    <row r="4180" spans="11:12" ht="15" customHeight="1">
      <c r="K4180"/>
      <c r="L4180"/>
    </row>
    <row r="4181" spans="11:12" ht="15" customHeight="1">
      <c r="K4181"/>
      <c r="L4181"/>
    </row>
    <row r="4182" spans="11:12" ht="15" customHeight="1">
      <c r="K4182"/>
      <c r="L4182"/>
    </row>
    <row r="4183" spans="11:12" ht="15" customHeight="1">
      <c r="K4183"/>
      <c r="L4183"/>
    </row>
    <row r="4184" spans="11:12" ht="15" customHeight="1">
      <c r="K4184"/>
      <c r="L4184"/>
    </row>
    <row r="4185" spans="11:12" ht="15" customHeight="1">
      <c r="K4185"/>
      <c r="L4185"/>
    </row>
    <row r="4186" spans="11:12" ht="15" customHeight="1">
      <c r="K4186"/>
      <c r="L4186"/>
    </row>
    <row r="4187" spans="11:12" ht="15" customHeight="1">
      <c r="K4187"/>
      <c r="L4187"/>
    </row>
    <row r="4188" spans="11:12" ht="15" customHeight="1">
      <c r="K4188"/>
      <c r="L4188"/>
    </row>
    <row r="4189" spans="11:12" ht="15" customHeight="1">
      <c r="K4189"/>
      <c r="L4189"/>
    </row>
    <row r="4190" spans="11:12" ht="15" customHeight="1">
      <c r="K4190"/>
      <c r="L4190"/>
    </row>
    <row r="4191" spans="11:12" ht="15" customHeight="1">
      <c r="K4191"/>
      <c r="L4191"/>
    </row>
    <row r="4192" spans="11:12" ht="15" customHeight="1">
      <c r="K4192"/>
      <c r="L4192"/>
    </row>
    <row r="4193" spans="11:12" ht="15" customHeight="1">
      <c r="K4193"/>
      <c r="L4193"/>
    </row>
    <row r="4194" spans="11:12" ht="15" customHeight="1">
      <c r="K4194"/>
      <c r="L4194"/>
    </row>
    <row r="4195" spans="11:12" ht="15" customHeight="1">
      <c r="K4195"/>
      <c r="L4195"/>
    </row>
    <row r="4196" spans="11:12" ht="15" customHeight="1">
      <c r="K4196"/>
      <c r="L4196"/>
    </row>
    <row r="4197" spans="11:12" ht="15" customHeight="1">
      <c r="K4197"/>
      <c r="L4197"/>
    </row>
    <row r="4198" spans="11:12" ht="15" customHeight="1">
      <c r="K4198"/>
      <c r="L4198"/>
    </row>
    <row r="4199" spans="11:12" ht="15" customHeight="1">
      <c r="K4199"/>
      <c r="L4199"/>
    </row>
    <row r="4200" spans="11:12" ht="15" customHeight="1">
      <c r="K4200"/>
      <c r="L4200"/>
    </row>
    <row r="4201" spans="11:12" ht="15" customHeight="1">
      <c r="K4201"/>
      <c r="L4201"/>
    </row>
    <row r="4202" spans="11:12" ht="15" customHeight="1">
      <c r="K4202"/>
      <c r="L4202"/>
    </row>
    <row r="4203" spans="11:12" ht="15" customHeight="1">
      <c r="K4203"/>
      <c r="L4203"/>
    </row>
    <row r="4204" spans="11:12" ht="15" customHeight="1">
      <c r="K4204"/>
      <c r="L4204"/>
    </row>
    <row r="4205" spans="11:12" ht="15" customHeight="1">
      <c r="K4205"/>
      <c r="L4205"/>
    </row>
    <row r="4206" spans="11:12" ht="15" customHeight="1">
      <c r="K4206"/>
      <c r="L4206"/>
    </row>
    <row r="4207" spans="11:12" ht="15" customHeight="1">
      <c r="K4207"/>
      <c r="L4207"/>
    </row>
    <row r="4208" spans="11:12" ht="15" customHeight="1">
      <c r="K4208"/>
      <c r="L4208"/>
    </row>
    <row r="4209" spans="11:12" ht="15" customHeight="1">
      <c r="K4209"/>
      <c r="L4209"/>
    </row>
    <row r="4210" spans="11:12" ht="15" customHeight="1">
      <c r="K4210"/>
      <c r="L4210"/>
    </row>
    <row r="4211" spans="11:12" ht="15" customHeight="1">
      <c r="K4211"/>
      <c r="L4211"/>
    </row>
    <row r="4212" spans="11:12" ht="15" customHeight="1">
      <c r="K4212"/>
      <c r="L4212"/>
    </row>
    <row r="4213" spans="11:12" ht="15" customHeight="1">
      <c r="K4213"/>
      <c r="L4213"/>
    </row>
    <row r="4214" spans="11:12" ht="15" customHeight="1">
      <c r="K4214"/>
      <c r="L4214"/>
    </row>
    <row r="4215" spans="11:12" ht="15" customHeight="1">
      <c r="K4215"/>
      <c r="L4215"/>
    </row>
    <row r="4216" spans="11:12" ht="15" customHeight="1">
      <c r="K4216"/>
      <c r="L4216"/>
    </row>
    <row r="4217" spans="11:12" ht="15" customHeight="1">
      <c r="K4217"/>
      <c r="L4217"/>
    </row>
    <row r="4218" spans="11:12" ht="15" customHeight="1">
      <c r="K4218"/>
      <c r="L4218"/>
    </row>
    <row r="4219" spans="11:12" ht="15" customHeight="1">
      <c r="K4219"/>
      <c r="L4219"/>
    </row>
    <row r="4220" spans="11:12" ht="15" customHeight="1">
      <c r="K4220"/>
      <c r="L4220"/>
    </row>
    <row r="4221" spans="11:12" ht="15" customHeight="1">
      <c r="K4221"/>
      <c r="L4221"/>
    </row>
    <row r="4222" spans="11:12" ht="15" customHeight="1">
      <c r="K4222"/>
      <c r="L4222"/>
    </row>
    <row r="4223" spans="11:12" ht="15" customHeight="1">
      <c r="K4223"/>
      <c r="L4223"/>
    </row>
    <row r="4224" spans="11:12" ht="15" customHeight="1">
      <c r="K4224"/>
      <c r="L4224"/>
    </row>
    <row r="4225" spans="11:12" ht="15" customHeight="1">
      <c r="K4225"/>
      <c r="L4225"/>
    </row>
    <row r="4226" spans="11:12" ht="15" customHeight="1">
      <c r="K4226"/>
      <c r="L4226"/>
    </row>
    <row r="4227" spans="11:12" ht="15" customHeight="1">
      <c r="K4227"/>
      <c r="L4227"/>
    </row>
    <row r="4228" spans="11:12" ht="15" customHeight="1">
      <c r="K4228"/>
      <c r="L4228"/>
    </row>
    <row r="4229" spans="11:12" ht="15" customHeight="1">
      <c r="K4229"/>
      <c r="L4229"/>
    </row>
    <row r="4230" spans="11:12" ht="15" customHeight="1">
      <c r="K4230"/>
      <c r="L4230"/>
    </row>
    <row r="4231" spans="11:12" ht="15" customHeight="1">
      <c r="K4231"/>
      <c r="L4231"/>
    </row>
    <row r="4232" spans="11:12" ht="15" customHeight="1">
      <c r="K4232"/>
      <c r="L4232"/>
    </row>
    <row r="4233" spans="11:12" ht="15" customHeight="1">
      <c r="K4233"/>
      <c r="L4233"/>
    </row>
    <row r="4234" spans="11:12" ht="15" customHeight="1">
      <c r="K4234"/>
      <c r="L4234"/>
    </row>
    <row r="4235" spans="11:12" ht="15" customHeight="1">
      <c r="K4235"/>
      <c r="L4235"/>
    </row>
    <row r="4236" spans="11:12" ht="15" customHeight="1">
      <c r="K4236"/>
      <c r="L4236"/>
    </row>
    <row r="4237" spans="11:12" ht="15" customHeight="1">
      <c r="K4237"/>
      <c r="L4237"/>
    </row>
    <row r="4238" spans="11:12" ht="15" customHeight="1">
      <c r="K4238"/>
      <c r="L4238"/>
    </row>
    <row r="4239" spans="11:12" ht="15" customHeight="1">
      <c r="K4239"/>
      <c r="L4239"/>
    </row>
    <row r="4240" spans="11:12" ht="15" customHeight="1">
      <c r="K4240"/>
      <c r="L4240"/>
    </row>
    <row r="4241" spans="11:12" ht="15" customHeight="1">
      <c r="K4241"/>
      <c r="L4241"/>
    </row>
    <row r="4242" spans="11:12" ht="15" customHeight="1">
      <c r="K4242"/>
      <c r="L4242"/>
    </row>
    <row r="4243" spans="11:12" ht="15" customHeight="1">
      <c r="K4243"/>
      <c r="L4243"/>
    </row>
    <row r="4244" spans="11:12" ht="15" customHeight="1">
      <c r="K4244"/>
      <c r="L4244"/>
    </row>
    <row r="4245" spans="11:12" ht="15" customHeight="1">
      <c r="K4245"/>
      <c r="L4245"/>
    </row>
    <row r="4246" spans="11:12" ht="15" customHeight="1">
      <c r="K4246"/>
      <c r="L4246"/>
    </row>
    <row r="4247" spans="11:12" ht="15" customHeight="1">
      <c r="K4247"/>
      <c r="L4247"/>
    </row>
    <row r="4248" spans="11:12" ht="15" customHeight="1">
      <c r="K4248"/>
      <c r="L4248"/>
    </row>
    <row r="4249" spans="11:12" ht="15" customHeight="1">
      <c r="K4249"/>
      <c r="L4249"/>
    </row>
    <row r="4250" spans="11:12" ht="15" customHeight="1">
      <c r="K4250"/>
      <c r="L4250"/>
    </row>
    <row r="4251" spans="11:12" ht="15" customHeight="1">
      <c r="K4251"/>
      <c r="L4251"/>
    </row>
    <row r="4252" spans="11:12" ht="15" customHeight="1">
      <c r="K4252"/>
      <c r="L4252"/>
    </row>
    <row r="4253" spans="11:12" ht="15" customHeight="1">
      <c r="K4253"/>
      <c r="L4253"/>
    </row>
    <row r="4254" spans="11:12" ht="15" customHeight="1">
      <c r="K4254"/>
      <c r="L4254"/>
    </row>
    <row r="4255" spans="11:12" ht="15" customHeight="1">
      <c r="K4255"/>
      <c r="L4255"/>
    </row>
    <row r="4256" spans="11:12" ht="15" customHeight="1">
      <c r="K4256"/>
      <c r="L4256"/>
    </row>
    <row r="4257" spans="11:12" ht="15" customHeight="1">
      <c r="K4257"/>
      <c r="L4257"/>
    </row>
    <row r="4258" spans="11:12" ht="15" customHeight="1">
      <c r="K4258"/>
      <c r="L4258"/>
    </row>
    <row r="4259" spans="11:12" ht="15" customHeight="1">
      <c r="K4259"/>
      <c r="L4259"/>
    </row>
    <row r="4260" spans="11:12" ht="15" customHeight="1">
      <c r="K4260"/>
      <c r="L4260"/>
    </row>
    <row r="4261" spans="11:12" ht="15" customHeight="1">
      <c r="K4261"/>
      <c r="L4261"/>
    </row>
    <row r="4262" spans="11:12" ht="15" customHeight="1">
      <c r="K4262"/>
      <c r="L4262"/>
    </row>
    <row r="4263" spans="11:12" ht="15" customHeight="1">
      <c r="K4263"/>
      <c r="L4263"/>
    </row>
    <row r="4264" spans="11:12" ht="15" customHeight="1">
      <c r="K4264"/>
      <c r="L4264"/>
    </row>
    <row r="4265" spans="11:12" ht="15" customHeight="1">
      <c r="K4265"/>
      <c r="L4265"/>
    </row>
    <row r="4266" spans="11:12" ht="15" customHeight="1">
      <c r="K4266"/>
      <c r="L4266"/>
    </row>
    <row r="4267" spans="11:12" ht="15" customHeight="1">
      <c r="K4267"/>
      <c r="L4267"/>
    </row>
    <row r="4268" spans="11:12" ht="15" customHeight="1">
      <c r="K4268"/>
      <c r="L4268"/>
    </row>
    <row r="4269" spans="11:12" ht="15" customHeight="1">
      <c r="K4269"/>
      <c r="L4269"/>
    </row>
    <row r="4270" spans="11:12" ht="15" customHeight="1">
      <c r="K4270"/>
      <c r="L4270"/>
    </row>
    <row r="4271" spans="11:12" ht="15" customHeight="1">
      <c r="K4271"/>
      <c r="L4271"/>
    </row>
    <row r="4272" spans="11:12" ht="15" customHeight="1">
      <c r="K4272"/>
      <c r="L4272"/>
    </row>
    <row r="4273" spans="11:12" ht="15" customHeight="1">
      <c r="K4273"/>
      <c r="L4273"/>
    </row>
    <row r="4274" spans="11:12" ht="15" customHeight="1">
      <c r="K4274"/>
      <c r="L4274"/>
    </row>
    <row r="4275" spans="11:12" ht="15" customHeight="1">
      <c r="K4275"/>
      <c r="L4275"/>
    </row>
    <row r="4276" spans="11:12" ht="15" customHeight="1">
      <c r="K4276"/>
      <c r="L4276"/>
    </row>
    <row r="4277" spans="11:12" ht="15" customHeight="1">
      <c r="K4277"/>
      <c r="L4277"/>
    </row>
    <row r="4278" spans="11:12" ht="15" customHeight="1">
      <c r="K4278"/>
      <c r="L4278"/>
    </row>
    <row r="4279" spans="11:12" ht="15" customHeight="1">
      <c r="K4279"/>
      <c r="L4279"/>
    </row>
    <row r="4280" spans="11:12" ht="15" customHeight="1">
      <c r="K4280"/>
      <c r="L4280"/>
    </row>
    <row r="4281" spans="11:12" ht="15" customHeight="1">
      <c r="K4281"/>
      <c r="L4281"/>
    </row>
    <row r="4282" spans="11:12" ht="15" customHeight="1">
      <c r="K4282"/>
      <c r="L4282"/>
    </row>
    <row r="4283" spans="11:12" ht="15" customHeight="1">
      <c r="K4283"/>
      <c r="L4283"/>
    </row>
    <row r="4284" spans="11:12" ht="15" customHeight="1">
      <c r="K4284"/>
      <c r="L4284"/>
    </row>
    <row r="4285" spans="11:12" ht="15" customHeight="1">
      <c r="K4285"/>
      <c r="L4285"/>
    </row>
    <row r="4286" spans="11:12" ht="15" customHeight="1">
      <c r="K4286"/>
      <c r="L4286"/>
    </row>
    <row r="4287" spans="11:12" ht="15" customHeight="1">
      <c r="K4287"/>
      <c r="L4287"/>
    </row>
    <row r="4288" spans="11:12" ht="15" customHeight="1">
      <c r="K4288"/>
      <c r="L4288"/>
    </row>
    <row r="4289" spans="11:12" ht="15" customHeight="1">
      <c r="K4289"/>
      <c r="L4289"/>
    </row>
    <row r="4290" spans="11:12" ht="15" customHeight="1">
      <c r="K4290"/>
      <c r="L4290"/>
    </row>
    <row r="4291" spans="11:12" ht="15" customHeight="1">
      <c r="K4291"/>
      <c r="L4291"/>
    </row>
    <row r="4292" spans="11:12" ht="15" customHeight="1">
      <c r="K4292"/>
      <c r="L4292"/>
    </row>
    <row r="4293" spans="11:12" ht="15" customHeight="1">
      <c r="K4293"/>
      <c r="L4293"/>
    </row>
    <row r="4294" spans="11:12" ht="15" customHeight="1">
      <c r="K4294"/>
      <c r="L4294"/>
    </row>
    <row r="4295" spans="11:12" ht="15" customHeight="1">
      <c r="K4295"/>
      <c r="L4295"/>
    </row>
    <row r="4296" spans="11:12" ht="15" customHeight="1">
      <c r="K4296"/>
      <c r="L4296"/>
    </row>
    <row r="4297" spans="11:12" ht="15" customHeight="1">
      <c r="K4297"/>
      <c r="L4297"/>
    </row>
    <row r="4298" spans="11:12" ht="15" customHeight="1">
      <c r="K4298"/>
      <c r="L4298"/>
    </row>
    <row r="4299" spans="11:12" ht="15" customHeight="1">
      <c r="K4299"/>
      <c r="L4299"/>
    </row>
    <row r="4300" spans="11:12" ht="15" customHeight="1">
      <c r="K4300"/>
      <c r="L4300"/>
    </row>
    <row r="4301" spans="11:12" ht="15" customHeight="1">
      <c r="K4301"/>
      <c r="L4301"/>
    </row>
    <row r="4302" spans="11:12" ht="15" customHeight="1">
      <c r="K4302"/>
      <c r="L4302"/>
    </row>
    <row r="4303" spans="11:12" ht="15" customHeight="1">
      <c r="K4303"/>
      <c r="L4303"/>
    </row>
    <row r="4304" spans="11:12" ht="15" customHeight="1">
      <c r="K4304"/>
      <c r="L4304"/>
    </row>
    <row r="4305" spans="11:12" ht="15" customHeight="1">
      <c r="K4305"/>
      <c r="L4305"/>
    </row>
    <row r="4306" spans="11:12" ht="15" customHeight="1">
      <c r="K4306"/>
      <c r="L4306"/>
    </row>
    <row r="4307" spans="11:12" ht="15" customHeight="1">
      <c r="K4307"/>
      <c r="L4307"/>
    </row>
    <row r="4308" spans="11:12" ht="15" customHeight="1">
      <c r="K4308"/>
      <c r="L4308"/>
    </row>
    <row r="4309" spans="11:12" ht="15" customHeight="1">
      <c r="K4309"/>
      <c r="L4309"/>
    </row>
    <row r="4310" spans="11:12" ht="15" customHeight="1">
      <c r="K4310"/>
      <c r="L4310"/>
    </row>
    <row r="4311" spans="11:12" ht="15" customHeight="1">
      <c r="K4311"/>
      <c r="L4311"/>
    </row>
    <row r="4312" spans="11:12" ht="15" customHeight="1">
      <c r="K4312"/>
      <c r="L4312"/>
    </row>
    <row r="4313" spans="11:12" ht="15" customHeight="1">
      <c r="K4313"/>
      <c r="L4313"/>
    </row>
    <row r="4314" spans="11:12" ht="15" customHeight="1">
      <c r="K4314"/>
      <c r="L4314"/>
    </row>
    <row r="4315" spans="11:12" ht="15" customHeight="1">
      <c r="K4315"/>
      <c r="L4315"/>
    </row>
    <row r="4316" spans="11:12" ht="15" customHeight="1">
      <c r="K4316"/>
      <c r="L4316"/>
    </row>
    <row r="4317" spans="11:12" ht="15" customHeight="1">
      <c r="K4317"/>
      <c r="L4317"/>
    </row>
    <row r="4318" spans="11:12" ht="15" customHeight="1">
      <c r="K4318"/>
      <c r="L4318"/>
    </row>
    <row r="4319" spans="11:12" ht="15" customHeight="1">
      <c r="K4319"/>
      <c r="L4319"/>
    </row>
    <row r="4320" spans="11:12" ht="15" customHeight="1">
      <c r="K4320"/>
      <c r="L4320"/>
    </row>
    <row r="4321" spans="11:12" ht="15" customHeight="1">
      <c r="K4321"/>
      <c r="L4321"/>
    </row>
    <row r="4322" spans="11:12" ht="15" customHeight="1">
      <c r="K4322"/>
      <c r="L4322"/>
    </row>
    <row r="4323" spans="11:12" ht="15" customHeight="1">
      <c r="K4323"/>
      <c r="L4323"/>
    </row>
    <row r="4324" spans="11:12" ht="15" customHeight="1">
      <c r="K4324"/>
      <c r="L4324"/>
    </row>
    <row r="4325" spans="11:12" ht="15" customHeight="1">
      <c r="K4325"/>
      <c r="L4325"/>
    </row>
    <row r="4326" spans="11:12" ht="15" customHeight="1">
      <c r="K4326"/>
      <c r="L4326"/>
    </row>
    <row r="4327" spans="11:12" ht="15" customHeight="1">
      <c r="K4327"/>
      <c r="L4327"/>
    </row>
    <row r="4328" spans="11:12" ht="15" customHeight="1">
      <c r="K4328"/>
      <c r="L4328"/>
    </row>
    <row r="4329" spans="11:12" ht="15" customHeight="1">
      <c r="K4329"/>
      <c r="L4329"/>
    </row>
    <row r="4330" spans="11:12" ht="15" customHeight="1">
      <c r="K4330"/>
      <c r="L4330"/>
    </row>
    <row r="4331" spans="11:12" ht="15" customHeight="1">
      <c r="K4331"/>
      <c r="L4331"/>
    </row>
    <row r="4332" spans="11:12" ht="15" customHeight="1">
      <c r="K4332"/>
      <c r="L4332"/>
    </row>
    <row r="4333" spans="11:12" ht="15" customHeight="1">
      <c r="K4333"/>
      <c r="L4333"/>
    </row>
    <row r="4334" spans="11:12" ht="15" customHeight="1">
      <c r="K4334"/>
      <c r="L4334"/>
    </row>
    <row r="4335" spans="11:12" ht="15" customHeight="1">
      <c r="K4335"/>
      <c r="L4335"/>
    </row>
    <row r="4336" spans="11:12" ht="15" customHeight="1">
      <c r="K4336"/>
      <c r="L4336"/>
    </row>
    <row r="4337" spans="11:12" ht="15" customHeight="1">
      <c r="K4337"/>
      <c r="L4337"/>
    </row>
    <row r="4338" spans="11:12" ht="15" customHeight="1">
      <c r="K4338"/>
      <c r="L4338"/>
    </row>
    <row r="4339" spans="11:12" ht="15" customHeight="1">
      <c r="K4339"/>
      <c r="L4339"/>
    </row>
    <row r="4340" spans="11:12" ht="15" customHeight="1">
      <c r="K4340"/>
      <c r="L4340"/>
    </row>
    <row r="4341" spans="11:12" ht="15" customHeight="1">
      <c r="K4341"/>
      <c r="L4341"/>
    </row>
    <row r="4342" spans="11:12" ht="15" customHeight="1">
      <c r="K4342"/>
      <c r="L4342"/>
    </row>
    <row r="4343" spans="11:12" ht="15" customHeight="1">
      <c r="K4343"/>
      <c r="L4343"/>
    </row>
    <row r="4344" spans="11:12" ht="15" customHeight="1">
      <c r="K4344"/>
      <c r="L4344"/>
    </row>
    <row r="4345" spans="11:12" ht="15" customHeight="1">
      <c r="K4345"/>
      <c r="L4345"/>
    </row>
    <row r="4346" spans="11:12" ht="15" customHeight="1">
      <c r="K4346"/>
      <c r="L4346"/>
    </row>
    <row r="4347" spans="11:12" ht="15" customHeight="1">
      <c r="K4347"/>
      <c r="L4347"/>
    </row>
    <row r="4348" spans="11:12" ht="15" customHeight="1">
      <c r="K4348"/>
      <c r="L4348"/>
    </row>
    <row r="4349" spans="11:12" ht="15" customHeight="1">
      <c r="K4349"/>
      <c r="L4349"/>
    </row>
    <row r="4350" spans="11:12" ht="15" customHeight="1">
      <c r="K4350"/>
      <c r="L4350"/>
    </row>
    <row r="4351" spans="11:12" ht="15" customHeight="1">
      <c r="K4351"/>
      <c r="L4351"/>
    </row>
    <row r="4352" spans="11:12" ht="15" customHeight="1">
      <c r="K4352"/>
      <c r="L4352"/>
    </row>
    <row r="4353" spans="11:12" ht="15" customHeight="1">
      <c r="K4353"/>
      <c r="L4353"/>
    </row>
    <row r="4354" spans="11:12" ht="15" customHeight="1">
      <c r="K4354"/>
      <c r="L4354"/>
    </row>
    <row r="4355" spans="11:12" ht="15" customHeight="1">
      <c r="K4355"/>
      <c r="L4355"/>
    </row>
    <row r="4356" spans="11:12" ht="15" customHeight="1">
      <c r="K4356"/>
      <c r="L4356"/>
    </row>
    <row r="4357" spans="11:12" ht="15" customHeight="1">
      <c r="K4357"/>
      <c r="L4357"/>
    </row>
    <row r="4358" spans="11:12" ht="15" customHeight="1">
      <c r="K4358"/>
      <c r="L4358"/>
    </row>
    <row r="4359" spans="11:12" ht="15" customHeight="1">
      <c r="K4359"/>
      <c r="L4359"/>
    </row>
    <row r="4360" spans="11:12" ht="15" customHeight="1">
      <c r="K4360"/>
      <c r="L4360"/>
    </row>
    <row r="4361" spans="11:12" ht="15" customHeight="1">
      <c r="K4361"/>
      <c r="L4361"/>
    </row>
    <row r="4362" spans="11:12" ht="15" customHeight="1">
      <c r="K4362"/>
      <c r="L4362"/>
    </row>
    <row r="4363" spans="11:12" ht="15" customHeight="1">
      <c r="K4363"/>
      <c r="L4363"/>
    </row>
    <row r="4364" spans="11:12" ht="15" customHeight="1">
      <c r="K4364"/>
      <c r="L4364"/>
    </row>
    <row r="4365" spans="11:12" ht="15" customHeight="1">
      <c r="K4365"/>
      <c r="L4365"/>
    </row>
    <row r="4366" spans="11:12" ht="15" customHeight="1">
      <c r="K4366"/>
      <c r="L4366"/>
    </row>
    <row r="4367" spans="11:12" ht="15" customHeight="1">
      <c r="K4367"/>
      <c r="L4367"/>
    </row>
    <row r="4368" spans="11:12" ht="15" customHeight="1">
      <c r="K4368"/>
      <c r="L4368"/>
    </row>
    <row r="4369" spans="11:12" ht="15" customHeight="1">
      <c r="K4369"/>
      <c r="L4369"/>
    </row>
    <row r="4370" spans="11:12" ht="15" customHeight="1">
      <c r="K4370"/>
      <c r="L4370"/>
    </row>
    <row r="4371" spans="11:12" ht="15" customHeight="1">
      <c r="K4371"/>
      <c r="L4371"/>
    </row>
    <row r="4372" spans="11:12" ht="15" customHeight="1">
      <c r="K4372"/>
      <c r="L4372"/>
    </row>
    <row r="4373" spans="11:12" ht="15" customHeight="1">
      <c r="K4373"/>
      <c r="L4373"/>
    </row>
    <row r="4374" spans="11:12" ht="15" customHeight="1">
      <c r="K4374"/>
      <c r="L4374"/>
    </row>
    <row r="4375" spans="11:12" ht="15" customHeight="1">
      <c r="K4375"/>
      <c r="L4375"/>
    </row>
    <row r="4376" spans="11:12" ht="15" customHeight="1">
      <c r="K4376"/>
      <c r="L4376"/>
    </row>
    <row r="4377" spans="11:12" ht="15" customHeight="1">
      <c r="K4377"/>
      <c r="L4377"/>
    </row>
    <row r="4378" spans="11:12" ht="15" customHeight="1">
      <c r="K4378"/>
      <c r="L4378"/>
    </row>
    <row r="4379" spans="11:12" ht="15" customHeight="1">
      <c r="K4379"/>
      <c r="L4379"/>
    </row>
    <row r="4380" spans="11:12" ht="15" customHeight="1">
      <c r="K4380"/>
      <c r="L4380"/>
    </row>
    <row r="4381" spans="11:12" ht="15" customHeight="1">
      <c r="K4381"/>
      <c r="L4381"/>
    </row>
    <row r="4382" spans="11:12" ht="15" customHeight="1">
      <c r="K4382"/>
      <c r="L4382"/>
    </row>
    <row r="4383" spans="11:12" ht="15" customHeight="1">
      <c r="K4383"/>
      <c r="L4383"/>
    </row>
    <row r="4384" spans="11:12" ht="15" customHeight="1">
      <c r="K4384"/>
      <c r="L4384"/>
    </row>
    <row r="4385" spans="11:12" ht="15" customHeight="1">
      <c r="K4385"/>
      <c r="L4385"/>
    </row>
    <row r="4386" spans="11:12" ht="15" customHeight="1">
      <c r="K4386"/>
      <c r="L4386"/>
    </row>
    <row r="4387" spans="11:12" ht="15" customHeight="1">
      <c r="K4387"/>
      <c r="L4387"/>
    </row>
    <row r="4388" spans="11:12" ht="15" customHeight="1">
      <c r="K4388"/>
      <c r="L4388"/>
    </row>
    <row r="4389" spans="11:12" ht="15" customHeight="1">
      <c r="K4389"/>
      <c r="L4389"/>
    </row>
    <row r="4390" spans="11:12" ht="15" customHeight="1">
      <c r="K4390"/>
      <c r="L4390"/>
    </row>
    <row r="4391" spans="11:12" ht="15" customHeight="1">
      <c r="K4391"/>
      <c r="L4391"/>
    </row>
    <row r="4392" spans="11:12" ht="15" customHeight="1">
      <c r="K4392"/>
      <c r="L4392"/>
    </row>
    <row r="4393" spans="11:12" ht="15" customHeight="1">
      <c r="K4393"/>
      <c r="L4393"/>
    </row>
    <row r="4394" spans="11:12" ht="15" customHeight="1">
      <c r="K4394"/>
      <c r="L4394"/>
    </row>
    <row r="4395" spans="11:12" ht="15" customHeight="1">
      <c r="K4395"/>
      <c r="L4395"/>
    </row>
    <row r="4396" spans="11:12" ht="15" customHeight="1">
      <c r="K4396"/>
      <c r="L4396"/>
    </row>
    <row r="4397" spans="11:12" ht="15" customHeight="1">
      <c r="K4397"/>
      <c r="L4397"/>
    </row>
    <row r="4398" spans="11:12" ht="15" customHeight="1">
      <c r="K4398"/>
      <c r="L4398"/>
    </row>
    <row r="4399" spans="11:12" ht="15" customHeight="1">
      <c r="K4399"/>
      <c r="L4399"/>
    </row>
    <row r="4400" spans="11:12" ht="15" customHeight="1">
      <c r="K4400"/>
      <c r="L4400"/>
    </row>
    <row r="4401" spans="11:12" ht="15" customHeight="1">
      <c r="K4401"/>
      <c r="L4401"/>
    </row>
    <row r="4402" spans="11:12" ht="15" customHeight="1">
      <c r="K4402"/>
      <c r="L4402"/>
    </row>
    <row r="4403" spans="11:12" ht="15" customHeight="1">
      <c r="K4403"/>
      <c r="L4403"/>
    </row>
    <row r="4404" spans="11:12" ht="15" customHeight="1">
      <c r="K4404"/>
      <c r="L4404"/>
    </row>
    <row r="4405" spans="11:12" ht="15" customHeight="1">
      <c r="K4405"/>
      <c r="L4405"/>
    </row>
    <row r="4406" spans="11:12" ht="15" customHeight="1">
      <c r="K4406"/>
      <c r="L4406"/>
    </row>
    <row r="4407" spans="11:12" ht="15" customHeight="1">
      <c r="K4407"/>
      <c r="L4407"/>
    </row>
    <row r="4408" spans="11:12" ht="15" customHeight="1">
      <c r="K4408"/>
      <c r="L4408"/>
    </row>
    <row r="4409" spans="11:12" ht="15" customHeight="1">
      <c r="K4409"/>
      <c r="L4409"/>
    </row>
    <row r="4410" spans="11:12" ht="15" customHeight="1">
      <c r="K4410"/>
      <c r="L4410"/>
    </row>
    <row r="4411" spans="11:12" ht="15" customHeight="1">
      <c r="K4411"/>
      <c r="L4411"/>
    </row>
    <row r="4412" spans="11:12" ht="15" customHeight="1">
      <c r="K4412"/>
      <c r="L4412"/>
    </row>
    <row r="4413" spans="11:12" ht="15" customHeight="1">
      <c r="K4413"/>
      <c r="L4413"/>
    </row>
    <row r="4414" spans="11:12" ht="15" customHeight="1">
      <c r="K4414"/>
      <c r="L4414"/>
    </row>
    <row r="4415" spans="11:12" ht="15" customHeight="1">
      <c r="K4415"/>
      <c r="L4415"/>
    </row>
    <row r="4416" spans="11:12" ht="15" customHeight="1">
      <c r="K4416"/>
      <c r="L4416"/>
    </row>
    <row r="4417" spans="11:12" ht="15" customHeight="1">
      <c r="K4417"/>
      <c r="L4417"/>
    </row>
    <row r="4418" spans="11:12" ht="15" customHeight="1">
      <c r="K4418"/>
      <c r="L4418"/>
    </row>
    <row r="4419" spans="11:12" ht="15" customHeight="1">
      <c r="K4419"/>
      <c r="L4419"/>
    </row>
    <row r="4420" spans="11:12" ht="15" customHeight="1">
      <c r="K4420"/>
      <c r="L4420"/>
    </row>
    <row r="4421" spans="11:12" ht="15" customHeight="1">
      <c r="K4421"/>
      <c r="L4421"/>
    </row>
    <row r="4422" spans="11:12" ht="15" customHeight="1">
      <c r="K4422"/>
      <c r="L4422"/>
    </row>
    <row r="4423" spans="11:12" ht="15" customHeight="1">
      <c r="K4423"/>
      <c r="L4423"/>
    </row>
    <row r="4424" spans="11:12" ht="15" customHeight="1">
      <c r="K4424"/>
      <c r="L4424"/>
    </row>
    <row r="4425" spans="11:12" ht="15" customHeight="1">
      <c r="K4425"/>
      <c r="L4425"/>
    </row>
    <row r="4426" spans="11:12" ht="15" customHeight="1">
      <c r="K4426"/>
      <c r="L4426"/>
    </row>
    <row r="4427" spans="11:12" ht="15" customHeight="1">
      <c r="K4427"/>
      <c r="L4427"/>
    </row>
    <row r="4428" spans="11:12" ht="15" customHeight="1">
      <c r="K4428"/>
      <c r="L4428"/>
    </row>
    <row r="4429" spans="11:12" ht="15" customHeight="1">
      <c r="K4429"/>
      <c r="L4429"/>
    </row>
    <row r="4430" spans="11:12" ht="15" customHeight="1">
      <c r="K4430"/>
      <c r="L4430"/>
    </row>
    <row r="4431" spans="11:12" ht="15" customHeight="1">
      <c r="K4431"/>
      <c r="L4431"/>
    </row>
    <row r="4432" spans="11:12" ht="15" customHeight="1">
      <c r="K4432"/>
      <c r="L4432"/>
    </row>
    <row r="4433" spans="11:12" ht="15" customHeight="1">
      <c r="K4433"/>
      <c r="L4433"/>
    </row>
    <row r="4434" spans="11:12" ht="15" customHeight="1">
      <c r="K4434"/>
      <c r="L4434"/>
    </row>
    <row r="4435" spans="11:12" ht="15" customHeight="1">
      <c r="K4435"/>
      <c r="L4435"/>
    </row>
    <row r="4436" spans="11:12" ht="15" customHeight="1">
      <c r="K4436"/>
      <c r="L4436"/>
    </row>
    <row r="4437" spans="11:12" ht="15" customHeight="1">
      <c r="K4437"/>
      <c r="L4437"/>
    </row>
    <row r="4438" spans="11:12" ht="15" customHeight="1">
      <c r="K4438"/>
      <c r="L4438"/>
    </row>
    <row r="4439" spans="11:12" ht="15" customHeight="1">
      <c r="K4439"/>
      <c r="L4439"/>
    </row>
    <row r="4440" spans="11:12" ht="15" customHeight="1">
      <c r="K4440"/>
      <c r="L4440"/>
    </row>
    <row r="4441" spans="11:12" ht="15" customHeight="1">
      <c r="K4441"/>
      <c r="L4441"/>
    </row>
    <row r="4442" spans="11:12" ht="15" customHeight="1">
      <c r="K4442"/>
      <c r="L4442"/>
    </row>
    <row r="4443" spans="11:12" ht="15" customHeight="1">
      <c r="K4443"/>
      <c r="L4443"/>
    </row>
    <row r="4444" spans="11:12" ht="15" customHeight="1">
      <c r="K4444"/>
      <c r="L4444"/>
    </row>
    <row r="4445" spans="11:12" ht="15" customHeight="1">
      <c r="K4445"/>
      <c r="L4445"/>
    </row>
    <row r="4446" spans="11:12" ht="15" customHeight="1">
      <c r="K4446"/>
      <c r="L4446"/>
    </row>
    <row r="4447" spans="11:12" ht="15" customHeight="1">
      <c r="K4447"/>
      <c r="L4447"/>
    </row>
    <row r="4448" spans="11:12" ht="15" customHeight="1">
      <c r="K4448"/>
      <c r="L4448"/>
    </row>
    <row r="4449" spans="11:12" ht="15" customHeight="1">
      <c r="K4449"/>
      <c r="L4449"/>
    </row>
    <row r="4450" spans="11:12" ht="15" customHeight="1">
      <c r="K4450"/>
      <c r="L4450"/>
    </row>
    <row r="4451" spans="11:12" ht="15" customHeight="1">
      <c r="K4451"/>
      <c r="L4451"/>
    </row>
    <row r="4452" spans="11:12" ht="15" customHeight="1">
      <c r="K4452"/>
      <c r="L4452"/>
    </row>
    <row r="4453" spans="11:12" ht="15" customHeight="1">
      <c r="K4453"/>
      <c r="L4453"/>
    </row>
    <row r="4454" spans="11:12" ht="15" customHeight="1">
      <c r="K4454"/>
      <c r="L4454"/>
    </row>
    <row r="4455" spans="11:12" ht="15" customHeight="1">
      <c r="K4455"/>
      <c r="L4455"/>
    </row>
    <row r="4456" spans="11:12" ht="15" customHeight="1">
      <c r="K4456"/>
      <c r="L4456"/>
    </row>
    <row r="4457" spans="11:12" ht="15" customHeight="1">
      <c r="K4457"/>
      <c r="L4457"/>
    </row>
    <row r="4458" spans="11:12" ht="15" customHeight="1">
      <c r="K4458"/>
      <c r="L4458"/>
    </row>
    <row r="4459" spans="11:12" ht="15" customHeight="1">
      <c r="K4459"/>
      <c r="L4459"/>
    </row>
    <row r="4460" spans="11:12" ht="15" customHeight="1">
      <c r="K4460"/>
      <c r="L4460"/>
    </row>
    <row r="4461" spans="11:12" ht="15" customHeight="1">
      <c r="K4461"/>
      <c r="L4461"/>
    </row>
    <row r="4462" spans="11:12" ht="15" customHeight="1">
      <c r="K4462"/>
      <c r="L4462"/>
    </row>
    <row r="4463" spans="11:12" ht="15" customHeight="1">
      <c r="K4463"/>
      <c r="L4463"/>
    </row>
    <row r="4464" spans="11:12" ht="15" customHeight="1">
      <c r="K4464"/>
      <c r="L4464"/>
    </row>
    <row r="4465" spans="11:12" ht="15" customHeight="1">
      <c r="K4465"/>
      <c r="L4465"/>
    </row>
    <row r="4466" spans="11:12" ht="15" customHeight="1">
      <c r="K4466"/>
      <c r="L4466"/>
    </row>
    <row r="4467" spans="11:12" ht="15" customHeight="1">
      <c r="K4467"/>
      <c r="L4467"/>
    </row>
    <row r="4468" spans="11:12" ht="15" customHeight="1">
      <c r="K4468"/>
      <c r="L4468"/>
    </row>
    <row r="4469" spans="11:12" ht="15" customHeight="1">
      <c r="K4469"/>
      <c r="L4469"/>
    </row>
    <row r="4470" spans="11:12" ht="15" customHeight="1">
      <c r="K4470"/>
      <c r="L4470"/>
    </row>
    <row r="4471" spans="11:12" ht="15" customHeight="1">
      <c r="K4471"/>
      <c r="L4471"/>
    </row>
    <row r="4472" spans="11:12" ht="15" customHeight="1">
      <c r="K4472"/>
      <c r="L4472"/>
    </row>
    <row r="4473" spans="11:12" ht="15" customHeight="1">
      <c r="K4473"/>
      <c r="L4473"/>
    </row>
    <row r="4474" spans="11:12" ht="15" customHeight="1">
      <c r="K4474"/>
      <c r="L4474"/>
    </row>
    <row r="4475" spans="11:12" ht="15" customHeight="1">
      <c r="K4475"/>
      <c r="L4475"/>
    </row>
    <row r="4476" spans="11:12" ht="15" customHeight="1">
      <c r="K4476"/>
      <c r="L4476"/>
    </row>
    <row r="4477" spans="11:12" ht="15" customHeight="1">
      <c r="K4477"/>
      <c r="L4477"/>
    </row>
    <row r="4478" spans="11:12" ht="15" customHeight="1">
      <c r="K4478"/>
      <c r="L4478"/>
    </row>
    <row r="4479" spans="11:12" ht="15" customHeight="1">
      <c r="K4479"/>
      <c r="L4479"/>
    </row>
    <row r="4480" spans="11:12" ht="15" customHeight="1">
      <c r="K4480"/>
      <c r="L4480"/>
    </row>
    <row r="4481" spans="11:12" ht="15" customHeight="1">
      <c r="K4481"/>
      <c r="L4481"/>
    </row>
    <row r="4482" spans="11:12" ht="15" customHeight="1">
      <c r="K4482"/>
      <c r="L4482"/>
    </row>
    <row r="4483" spans="11:12" ht="15" customHeight="1">
      <c r="K4483"/>
      <c r="L4483"/>
    </row>
    <row r="4484" spans="11:12" ht="15" customHeight="1">
      <c r="K4484"/>
      <c r="L4484"/>
    </row>
    <row r="4485" spans="11:12" ht="15" customHeight="1">
      <c r="K4485"/>
      <c r="L4485"/>
    </row>
    <row r="4486" spans="11:12" ht="15" customHeight="1">
      <c r="K4486"/>
      <c r="L4486"/>
    </row>
    <row r="4487" spans="11:12" ht="15" customHeight="1">
      <c r="K4487"/>
      <c r="L4487"/>
    </row>
    <row r="4488" spans="11:12" ht="15" customHeight="1">
      <c r="K4488"/>
      <c r="L4488"/>
    </row>
    <row r="4489" spans="11:12" ht="15" customHeight="1">
      <c r="K4489"/>
      <c r="L4489"/>
    </row>
    <row r="4490" spans="11:12" ht="15" customHeight="1">
      <c r="K4490"/>
      <c r="L4490"/>
    </row>
    <row r="4491" spans="11:12" ht="15" customHeight="1">
      <c r="K4491"/>
      <c r="L4491"/>
    </row>
    <row r="4492" spans="11:12" ht="15" customHeight="1">
      <c r="K4492"/>
      <c r="L4492"/>
    </row>
    <row r="4493" spans="11:12" ht="15" customHeight="1">
      <c r="K4493"/>
      <c r="L4493"/>
    </row>
    <row r="4494" spans="11:12" ht="15" customHeight="1">
      <c r="K4494"/>
      <c r="L4494"/>
    </row>
    <row r="4495" spans="11:12" ht="15" customHeight="1">
      <c r="K4495"/>
      <c r="L4495"/>
    </row>
    <row r="4496" spans="11:12" ht="15" customHeight="1">
      <c r="K4496"/>
      <c r="L4496"/>
    </row>
    <row r="4497" spans="11:12" ht="15" customHeight="1">
      <c r="K4497"/>
      <c r="L4497"/>
    </row>
    <row r="4498" spans="11:12" ht="15" customHeight="1">
      <c r="K4498"/>
      <c r="L4498"/>
    </row>
    <row r="4499" spans="11:12" ht="15" customHeight="1">
      <c r="K4499"/>
      <c r="L4499"/>
    </row>
    <row r="4500" spans="11:12" ht="15" customHeight="1">
      <c r="K4500"/>
      <c r="L4500"/>
    </row>
    <row r="4501" spans="11:12" ht="15" customHeight="1">
      <c r="K4501"/>
      <c r="L4501"/>
    </row>
    <row r="4502" spans="11:12" ht="15" customHeight="1">
      <c r="K4502"/>
      <c r="L4502"/>
    </row>
    <row r="4503" spans="11:12" ht="15" customHeight="1">
      <c r="K4503"/>
      <c r="L4503"/>
    </row>
    <row r="4504" spans="11:12" ht="15" customHeight="1">
      <c r="K4504"/>
      <c r="L4504"/>
    </row>
    <row r="4505" spans="11:12" ht="15" customHeight="1">
      <c r="K4505"/>
      <c r="L4505"/>
    </row>
    <row r="4506" spans="11:12" ht="15" customHeight="1">
      <c r="K4506"/>
      <c r="L4506"/>
    </row>
    <row r="4507" spans="11:12" ht="15" customHeight="1">
      <c r="K4507"/>
      <c r="L4507"/>
    </row>
    <row r="4508" spans="11:12" ht="15" customHeight="1">
      <c r="K4508"/>
      <c r="L4508"/>
    </row>
    <row r="4509" spans="11:12" ht="15" customHeight="1">
      <c r="K4509"/>
      <c r="L4509"/>
    </row>
    <row r="4510" spans="11:12" ht="15" customHeight="1">
      <c r="K4510"/>
      <c r="L4510"/>
    </row>
    <row r="4511" spans="11:12" ht="15" customHeight="1">
      <c r="K4511"/>
      <c r="L4511"/>
    </row>
    <row r="4512" spans="11:12" ht="15" customHeight="1">
      <c r="K4512"/>
      <c r="L4512"/>
    </row>
    <row r="4513" spans="11:12" ht="15" customHeight="1">
      <c r="K4513"/>
      <c r="L4513"/>
    </row>
    <row r="4514" spans="11:12" ht="15" customHeight="1">
      <c r="K4514"/>
      <c r="L4514"/>
    </row>
    <row r="4515" spans="11:12" ht="15" customHeight="1">
      <c r="K4515"/>
      <c r="L4515"/>
    </row>
    <row r="4516" spans="11:12" ht="15" customHeight="1">
      <c r="K4516"/>
      <c r="L4516"/>
    </row>
    <row r="4517" spans="11:12" ht="15" customHeight="1">
      <c r="K4517"/>
      <c r="L4517"/>
    </row>
    <row r="4518" spans="11:12" ht="15" customHeight="1">
      <c r="K4518"/>
      <c r="L4518"/>
    </row>
    <row r="4519" spans="11:12" ht="15" customHeight="1">
      <c r="K4519"/>
      <c r="L4519"/>
    </row>
    <row r="4520" spans="11:12" ht="15" customHeight="1">
      <c r="K4520"/>
      <c r="L4520"/>
    </row>
    <row r="4521" spans="11:12" ht="15" customHeight="1">
      <c r="K4521"/>
      <c r="L4521"/>
    </row>
    <row r="4522" spans="11:12" ht="15" customHeight="1">
      <c r="K4522"/>
      <c r="L4522"/>
    </row>
    <row r="4523" spans="11:12" ht="15" customHeight="1">
      <c r="K4523"/>
      <c r="L4523"/>
    </row>
    <row r="4524" spans="11:12" ht="15" customHeight="1">
      <c r="K4524"/>
      <c r="L4524"/>
    </row>
    <row r="4525" spans="11:12" ht="15" customHeight="1">
      <c r="K4525"/>
      <c r="L4525"/>
    </row>
    <row r="4526" spans="11:12" ht="15" customHeight="1">
      <c r="K4526"/>
      <c r="L4526"/>
    </row>
    <row r="4527" spans="11:12" ht="15" customHeight="1">
      <c r="K4527"/>
      <c r="L4527"/>
    </row>
    <row r="4528" spans="11:12" ht="15" customHeight="1">
      <c r="K4528"/>
      <c r="L4528"/>
    </row>
    <row r="4529" spans="11:12" ht="15" customHeight="1">
      <c r="K4529"/>
      <c r="L4529"/>
    </row>
    <row r="4530" spans="11:12" ht="15" customHeight="1">
      <c r="K4530"/>
      <c r="L4530"/>
    </row>
    <row r="4531" spans="11:12" ht="15" customHeight="1">
      <c r="K4531"/>
      <c r="L4531"/>
    </row>
    <row r="4532" spans="11:12" ht="15" customHeight="1">
      <c r="K4532"/>
      <c r="L4532"/>
    </row>
    <row r="4533" spans="11:12" ht="15" customHeight="1">
      <c r="K4533"/>
      <c r="L4533"/>
    </row>
    <row r="4534" spans="11:12" ht="15" customHeight="1">
      <c r="K4534"/>
      <c r="L4534"/>
    </row>
    <row r="4535" spans="11:12" ht="15" customHeight="1">
      <c r="K4535"/>
      <c r="L4535"/>
    </row>
    <row r="4536" spans="11:12" ht="15" customHeight="1">
      <c r="K4536"/>
      <c r="L4536"/>
    </row>
    <row r="4537" spans="11:12" ht="15" customHeight="1">
      <c r="K4537"/>
      <c r="L4537"/>
    </row>
    <row r="4538" spans="11:12" ht="15" customHeight="1">
      <c r="K4538"/>
      <c r="L4538"/>
    </row>
    <row r="4539" spans="11:12" ht="15" customHeight="1">
      <c r="K4539"/>
      <c r="L4539"/>
    </row>
    <row r="4540" spans="11:12" ht="15" customHeight="1">
      <c r="K4540"/>
      <c r="L4540"/>
    </row>
    <row r="4541" spans="11:12" ht="15" customHeight="1">
      <c r="K4541"/>
      <c r="L4541"/>
    </row>
    <row r="4542" spans="11:12" ht="15" customHeight="1">
      <c r="K4542"/>
      <c r="L4542"/>
    </row>
    <row r="4543" spans="11:12" ht="15" customHeight="1">
      <c r="K4543"/>
      <c r="L4543"/>
    </row>
    <row r="4544" spans="11:12" ht="15" customHeight="1">
      <c r="K4544"/>
      <c r="L4544"/>
    </row>
    <row r="4545" spans="11:12" ht="15" customHeight="1">
      <c r="K4545"/>
      <c r="L4545"/>
    </row>
    <row r="4546" spans="11:12" ht="15" customHeight="1">
      <c r="K4546"/>
      <c r="L4546"/>
    </row>
    <row r="4547" spans="11:12" ht="15" customHeight="1">
      <c r="K4547"/>
      <c r="L4547"/>
    </row>
    <row r="4548" spans="11:12" ht="15" customHeight="1">
      <c r="K4548"/>
      <c r="L4548"/>
    </row>
    <row r="4549" spans="11:12" ht="15" customHeight="1">
      <c r="K4549"/>
      <c r="L4549"/>
    </row>
    <row r="4550" spans="11:12" ht="15" customHeight="1">
      <c r="K4550"/>
      <c r="L4550"/>
    </row>
    <row r="4551" spans="11:12" ht="15" customHeight="1">
      <c r="K4551"/>
      <c r="L4551"/>
    </row>
    <row r="4552" spans="11:12" ht="15" customHeight="1">
      <c r="K4552"/>
      <c r="L4552"/>
    </row>
    <row r="4553" spans="11:12" ht="15" customHeight="1">
      <c r="K4553"/>
      <c r="L4553"/>
    </row>
    <row r="4554" spans="11:12" ht="15" customHeight="1">
      <c r="K4554"/>
      <c r="L4554"/>
    </row>
    <row r="4555" spans="11:12" ht="15" customHeight="1">
      <c r="K4555"/>
      <c r="L4555"/>
    </row>
    <row r="4556" spans="11:12" ht="15" customHeight="1">
      <c r="K4556"/>
      <c r="L4556"/>
    </row>
    <row r="4557" spans="11:12" ht="15" customHeight="1">
      <c r="K4557"/>
      <c r="L4557"/>
    </row>
    <row r="4558" spans="11:12" ht="15" customHeight="1">
      <c r="K4558"/>
      <c r="L4558"/>
    </row>
    <row r="4559" spans="11:12" ht="15" customHeight="1">
      <c r="K4559"/>
      <c r="L4559"/>
    </row>
    <row r="4560" spans="11:12" ht="15" customHeight="1">
      <c r="K4560"/>
      <c r="L4560"/>
    </row>
    <row r="4561" spans="11:12" ht="15" customHeight="1">
      <c r="K4561"/>
      <c r="L4561"/>
    </row>
    <row r="4562" spans="11:12" ht="15" customHeight="1">
      <c r="K4562"/>
      <c r="L4562"/>
    </row>
    <row r="4563" spans="11:12" ht="15" customHeight="1">
      <c r="K4563"/>
      <c r="L4563"/>
    </row>
    <row r="4564" spans="11:12" ht="15" customHeight="1">
      <c r="K4564"/>
      <c r="L4564"/>
    </row>
    <row r="4565" spans="11:12" ht="15" customHeight="1">
      <c r="K4565"/>
      <c r="L4565"/>
    </row>
    <row r="4566" spans="11:12" ht="15" customHeight="1">
      <c r="K4566"/>
      <c r="L4566"/>
    </row>
    <row r="4567" spans="11:12" ht="15" customHeight="1">
      <c r="K4567"/>
      <c r="L4567"/>
    </row>
    <row r="4568" spans="11:12" ht="15" customHeight="1">
      <c r="K4568"/>
      <c r="L4568"/>
    </row>
    <row r="4569" spans="11:12" ht="15" customHeight="1">
      <c r="K4569"/>
      <c r="L4569"/>
    </row>
    <row r="4570" spans="11:12" ht="15" customHeight="1">
      <c r="K4570"/>
      <c r="L4570"/>
    </row>
    <row r="4571" spans="11:12" ht="15" customHeight="1">
      <c r="K4571"/>
      <c r="L4571"/>
    </row>
    <row r="4572" spans="11:12" ht="15" customHeight="1">
      <c r="K4572"/>
      <c r="L4572"/>
    </row>
    <row r="4573" spans="11:12" ht="15" customHeight="1">
      <c r="K4573"/>
      <c r="L4573"/>
    </row>
    <row r="4574" spans="11:12" ht="15" customHeight="1">
      <c r="K4574"/>
      <c r="L4574"/>
    </row>
    <row r="4575" spans="11:12" ht="15" customHeight="1">
      <c r="K4575"/>
      <c r="L4575"/>
    </row>
    <row r="4576" spans="11:12" ht="15" customHeight="1">
      <c r="K4576"/>
      <c r="L4576"/>
    </row>
    <row r="4577" spans="11:12" ht="15" customHeight="1">
      <c r="K4577"/>
      <c r="L4577"/>
    </row>
    <row r="4578" spans="11:12" ht="15" customHeight="1">
      <c r="K4578"/>
      <c r="L4578"/>
    </row>
    <row r="4579" spans="11:12" ht="15" customHeight="1">
      <c r="K4579"/>
      <c r="L4579"/>
    </row>
    <row r="4580" spans="11:12" ht="15" customHeight="1">
      <c r="K4580"/>
      <c r="L4580"/>
    </row>
    <row r="4581" spans="11:12" ht="15" customHeight="1">
      <c r="K4581"/>
      <c r="L4581"/>
    </row>
    <row r="4582" spans="11:12" ht="15" customHeight="1">
      <c r="K4582"/>
      <c r="L4582"/>
    </row>
    <row r="4583" spans="11:12" ht="15" customHeight="1">
      <c r="K4583"/>
      <c r="L4583"/>
    </row>
    <row r="4584" spans="11:12" ht="15" customHeight="1">
      <c r="K4584"/>
      <c r="L4584"/>
    </row>
    <row r="4585" spans="11:12" ht="15" customHeight="1">
      <c r="K4585"/>
      <c r="L4585"/>
    </row>
    <row r="4586" spans="11:12" ht="15" customHeight="1">
      <c r="K4586"/>
      <c r="L4586"/>
    </row>
    <row r="4587" spans="11:12" ht="15" customHeight="1">
      <c r="K4587"/>
      <c r="L4587"/>
    </row>
    <row r="4588" spans="11:12" ht="15" customHeight="1">
      <c r="K4588"/>
      <c r="L4588"/>
    </row>
    <row r="4589" spans="11:12" ht="15" customHeight="1">
      <c r="K4589"/>
      <c r="L4589"/>
    </row>
    <row r="4590" spans="11:12" ht="15" customHeight="1">
      <c r="K4590"/>
      <c r="L4590"/>
    </row>
    <row r="4591" spans="11:12" ht="15" customHeight="1">
      <c r="K4591"/>
      <c r="L4591"/>
    </row>
    <row r="4592" spans="11:12" ht="15" customHeight="1">
      <c r="K4592"/>
      <c r="L4592"/>
    </row>
    <row r="4593" spans="11:12" ht="15" customHeight="1">
      <c r="K4593"/>
      <c r="L4593"/>
    </row>
    <row r="4594" spans="11:12" ht="15" customHeight="1">
      <c r="K4594"/>
      <c r="L4594"/>
    </row>
    <row r="4595" spans="11:12" ht="15" customHeight="1">
      <c r="K4595"/>
      <c r="L4595"/>
    </row>
    <row r="4596" spans="11:12" ht="15" customHeight="1">
      <c r="K4596"/>
      <c r="L4596"/>
    </row>
    <row r="4597" spans="11:12" ht="15" customHeight="1">
      <c r="K4597"/>
      <c r="L4597"/>
    </row>
    <row r="4598" spans="11:12" ht="15" customHeight="1">
      <c r="K4598"/>
      <c r="L4598"/>
    </row>
    <row r="4599" spans="11:12" ht="15" customHeight="1">
      <c r="K4599"/>
      <c r="L4599"/>
    </row>
    <row r="4600" spans="11:12" ht="15" customHeight="1">
      <c r="K4600"/>
      <c r="L4600"/>
    </row>
    <row r="4601" spans="11:12" ht="15" customHeight="1">
      <c r="K4601"/>
      <c r="L4601"/>
    </row>
    <row r="4602" spans="11:12" ht="15" customHeight="1">
      <c r="K4602"/>
      <c r="L4602"/>
    </row>
    <row r="4603" spans="11:12" ht="15" customHeight="1">
      <c r="K4603"/>
      <c r="L4603"/>
    </row>
    <row r="4604" spans="11:12" ht="15" customHeight="1">
      <c r="K4604"/>
      <c r="L4604"/>
    </row>
    <row r="4605" spans="11:12" ht="15" customHeight="1">
      <c r="K4605"/>
      <c r="L4605"/>
    </row>
    <row r="4606" spans="11:12" ht="15" customHeight="1">
      <c r="K4606"/>
      <c r="L4606"/>
    </row>
    <row r="4607" spans="11:12" ht="15" customHeight="1">
      <c r="K4607"/>
      <c r="L4607"/>
    </row>
    <row r="4608" spans="11:12" ht="15" customHeight="1">
      <c r="K4608"/>
      <c r="L4608"/>
    </row>
    <row r="4609" spans="11:12" ht="15" customHeight="1">
      <c r="K4609"/>
      <c r="L4609"/>
    </row>
    <row r="4610" spans="11:12" ht="15" customHeight="1">
      <c r="K4610"/>
      <c r="L4610"/>
    </row>
    <row r="4611" spans="11:12" ht="15" customHeight="1">
      <c r="K4611"/>
      <c r="L4611"/>
    </row>
    <row r="4612" spans="11:12" ht="15" customHeight="1">
      <c r="K4612"/>
      <c r="L4612"/>
    </row>
    <row r="4613" spans="11:12" ht="15" customHeight="1">
      <c r="K4613"/>
      <c r="L4613"/>
    </row>
    <row r="4614" spans="11:12" ht="15" customHeight="1">
      <c r="K4614"/>
      <c r="L4614"/>
    </row>
    <row r="4615" spans="11:12" ht="15" customHeight="1">
      <c r="K4615"/>
      <c r="L4615"/>
    </row>
    <row r="4616" spans="11:12" ht="15" customHeight="1">
      <c r="K4616"/>
      <c r="L4616"/>
    </row>
    <row r="4617" spans="11:12" ht="15" customHeight="1">
      <c r="K4617"/>
      <c r="L4617"/>
    </row>
    <row r="4618" spans="11:12" ht="15" customHeight="1">
      <c r="K4618"/>
      <c r="L4618"/>
    </row>
    <row r="4619" spans="11:12" ht="15" customHeight="1">
      <c r="K4619"/>
      <c r="L4619"/>
    </row>
    <row r="4620" spans="11:12" ht="15" customHeight="1">
      <c r="K4620"/>
      <c r="L4620"/>
    </row>
    <row r="4621" spans="11:12" ht="15" customHeight="1">
      <c r="K4621"/>
      <c r="L4621"/>
    </row>
    <row r="4622" spans="11:12" ht="15" customHeight="1">
      <c r="K4622"/>
      <c r="L4622"/>
    </row>
    <row r="4623" spans="11:12" ht="15" customHeight="1">
      <c r="K4623"/>
      <c r="L4623"/>
    </row>
    <row r="4624" spans="11:12" ht="15" customHeight="1">
      <c r="K4624"/>
      <c r="L4624"/>
    </row>
    <row r="4625" spans="11:12" ht="15" customHeight="1">
      <c r="K4625"/>
      <c r="L4625"/>
    </row>
    <row r="4626" spans="11:12" ht="15" customHeight="1">
      <c r="K4626"/>
      <c r="L4626"/>
    </row>
    <row r="4627" spans="11:12" ht="15" customHeight="1">
      <c r="K4627"/>
      <c r="L4627"/>
    </row>
    <row r="4628" spans="11:12" ht="15" customHeight="1">
      <c r="K4628"/>
      <c r="L4628"/>
    </row>
    <row r="4629" spans="11:12" ht="15" customHeight="1">
      <c r="K4629"/>
      <c r="L4629"/>
    </row>
    <row r="4630" spans="11:12" ht="15" customHeight="1">
      <c r="K4630"/>
      <c r="L4630"/>
    </row>
    <row r="4631" spans="11:12" ht="15" customHeight="1">
      <c r="K4631"/>
      <c r="L4631"/>
    </row>
    <row r="4632" spans="11:12" ht="15" customHeight="1">
      <c r="K4632"/>
      <c r="L4632"/>
    </row>
    <row r="4633" spans="11:12" ht="15" customHeight="1">
      <c r="K4633"/>
      <c r="L4633"/>
    </row>
    <row r="4634" spans="11:12" ht="15" customHeight="1">
      <c r="K4634"/>
      <c r="L4634"/>
    </row>
    <row r="4635" spans="11:12" ht="15" customHeight="1">
      <c r="K4635"/>
      <c r="L4635"/>
    </row>
    <row r="4636" spans="11:12" ht="15" customHeight="1">
      <c r="K4636"/>
      <c r="L4636"/>
    </row>
    <row r="4637" spans="11:12" ht="15" customHeight="1">
      <c r="K4637"/>
      <c r="L4637"/>
    </row>
    <row r="4638" spans="11:12" ht="15" customHeight="1">
      <c r="K4638"/>
      <c r="L4638"/>
    </row>
    <row r="4639" spans="11:12" ht="15" customHeight="1">
      <c r="K4639"/>
      <c r="L4639"/>
    </row>
    <row r="4640" spans="11:12" ht="15" customHeight="1">
      <c r="K4640"/>
      <c r="L4640"/>
    </row>
    <row r="4641" spans="11:12" ht="15" customHeight="1">
      <c r="K4641"/>
      <c r="L4641"/>
    </row>
    <row r="4642" spans="11:12" ht="15" customHeight="1">
      <c r="K4642"/>
      <c r="L4642"/>
    </row>
    <row r="4643" spans="11:12" ht="15" customHeight="1">
      <c r="K4643"/>
      <c r="L4643"/>
    </row>
    <row r="4644" spans="11:12" ht="15" customHeight="1">
      <c r="K4644"/>
      <c r="L4644"/>
    </row>
    <row r="4645" spans="11:12" ht="15" customHeight="1">
      <c r="K4645"/>
      <c r="L4645"/>
    </row>
    <row r="4646" spans="11:12" ht="15" customHeight="1">
      <c r="K4646"/>
      <c r="L4646"/>
    </row>
    <row r="4647" spans="11:12" ht="15" customHeight="1">
      <c r="K4647"/>
      <c r="L4647"/>
    </row>
    <row r="4648" spans="11:12" ht="15" customHeight="1">
      <c r="K4648"/>
      <c r="L4648"/>
    </row>
    <row r="4649" spans="11:12" ht="15" customHeight="1">
      <c r="K4649"/>
      <c r="L4649"/>
    </row>
    <row r="4650" spans="11:12" ht="15" customHeight="1">
      <c r="K4650"/>
      <c r="L4650"/>
    </row>
    <row r="4651" spans="11:12" ht="15" customHeight="1">
      <c r="K4651"/>
      <c r="L4651"/>
    </row>
    <row r="4652" spans="11:12" ht="15" customHeight="1">
      <c r="K4652"/>
      <c r="L4652"/>
    </row>
    <row r="4653" spans="11:12" ht="15" customHeight="1">
      <c r="K4653"/>
      <c r="L4653"/>
    </row>
    <row r="4654" spans="11:12" ht="15" customHeight="1">
      <c r="K4654"/>
      <c r="L4654"/>
    </row>
    <row r="4655" spans="11:12" ht="15" customHeight="1">
      <c r="K4655"/>
      <c r="L4655"/>
    </row>
    <row r="4656" spans="11:12" ht="15" customHeight="1">
      <c r="K4656"/>
      <c r="L4656"/>
    </row>
    <row r="4657" spans="11:12" ht="15" customHeight="1">
      <c r="K4657"/>
      <c r="L4657"/>
    </row>
    <row r="4658" spans="11:12" ht="15" customHeight="1">
      <c r="K4658"/>
      <c r="L4658"/>
    </row>
    <row r="4659" spans="11:12" ht="15" customHeight="1">
      <c r="K4659"/>
      <c r="L4659"/>
    </row>
    <row r="4660" spans="11:12" ht="15" customHeight="1">
      <c r="K4660"/>
      <c r="L4660"/>
    </row>
    <row r="4661" spans="11:12" ht="15" customHeight="1">
      <c r="K4661"/>
      <c r="L4661"/>
    </row>
    <row r="4662" spans="11:12" ht="15" customHeight="1">
      <c r="K4662"/>
      <c r="L4662"/>
    </row>
    <row r="4663" spans="11:12" ht="15" customHeight="1">
      <c r="K4663"/>
      <c r="L4663"/>
    </row>
    <row r="4664" spans="11:12" ht="15" customHeight="1">
      <c r="K4664"/>
      <c r="L4664"/>
    </row>
    <row r="4665" spans="11:12" ht="15" customHeight="1">
      <c r="K4665"/>
      <c r="L4665"/>
    </row>
    <row r="4666" spans="11:12" ht="15" customHeight="1">
      <c r="K4666"/>
      <c r="L4666"/>
    </row>
    <row r="4667" spans="11:12" ht="15" customHeight="1">
      <c r="K4667"/>
      <c r="L4667"/>
    </row>
    <row r="4668" spans="11:12" ht="15" customHeight="1">
      <c r="K4668"/>
      <c r="L4668"/>
    </row>
    <row r="4669" spans="11:12" ht="15" customHeight="1">
      <c r="K4669"/>
      <c r="L4669"/>
    </row>
    <row r="4670" spans="11:12" ht="15" customHeight="1">
      <c r="K4670"/>
      <c r="L4670"/>
    </row>
    <row r="4671" spans="11:12" ht="15" customHeight="1">
      <c r="K4671"/>
      <c r="L4671"/>
    </row>
    <row r="4672" spans="11:12" ht="15" customHeight="1">
      <c r="K4672"/>
      <c r="L4672"/>
    </row>
    <row r="4673" spans="11:12" ht="15" customHeight="1">
      <c r="K4673"/>
      <c r="L4673"/>
    </row>
    <row r="4674" spans="11:12" ht="15" customHeight="1">
      <c r="K4674"/>
      <c r="L4674"/>
    </row>
    <row r="4675" spans="11:12" ht="15" customHeight="1">
      <c r="K4675"/>
      <c r="L4675"/>
    </row>
    <row r="4676" spans="11:12" ht="15" customHeight="1">
      <c r="K4676"/>
      <c r="L4676"/>
    </row>
    <row r="4677" spans="11:12" ht="15" customHeight="1">
      <c r="K4677"/>
      <c r="L4677"/>
    </row>
    <row r="4678" spans="11:12" ht="15" customHeight="1">
      <c r="K4678"/>
      <c r="L4678"/>
    </row>
    <row r="4679" spans="11:12" ht="15" customHeight="1">
      <c r="K4679"/>
      <c r="L4679"/>
    </row>
    <row r="4680" spans="11:12" ht="15" customHeight="1">
      <c r="K4680"/>
      <c r="L4680"/>
    </row>
    <row r="4681" spans="11:12" ht="15" customHeight="1">
      <c r="K4681"/>
      <c r="L4681"/>
    </row>
    <row r="4682" spans="11:12" ht="15" customHeight="1">
      <c r="K4682"/>
      <c r="L4682"/>
    </row>
    <row r="4683" spans="11:12" ht="15" customHeight="1">
      <c r="K4683"/>
      <c r="L4683"/>
    </row>
    <row r="4684" spans="11:12" ht="15" customHeight="1">
      <c r="K4684"/>
      <c r="L4684"/>
    </row>
    <row r="4685" spans="11:12" ht="15" customHeight="1">
      <c r="K4685"/>
      <c r="L4685"/>
    </row>
    <row r="4686" spans="11:12" ht="15" customHeight="1">
      <c r="K4686"/>
      <c r="L4686"/>
    </row>
    <row r="4687" spans="11:12" ht="15" customHeight="1">
      <c r="K4687"/>
      <c r="L4687"/>
    </row>
    <row r="4688" spans="11:12" ht="15" customHeight="1">
      <c r="K4688"/>
      <c r="L4688"/>
    </row>
    <row r="4689" spans="11:12" ht="15" customHeight="1">
      <c r="K4689"/>
      <c r="L4689"/>
    </row>
    <row r="4690" spans="11:12" ht="15" customHeight="1">
      <c r="K4690"/>
      <c r="L4690"/>
    </row>
    <row r="4691" spans="11:12" ht="15" customHeight="1">
      <c r="K4691"/>
      <c r="L4691"/>
    </row>
    <row r="4692" spans="11:12" ht="15" customHeight="1">
      <c r="K4692"/>
      <c r="L4692"/>
    </row>
    <row r="4693" spans="11:12" ht="15" customHeight="1">
      <c r="K4693"/>
      <c r="L4693"/>
    </row>
    <row r="4694" spans="11:12" ht="15" customHeight="1">
      <c r="K4694"/>
      <c r="L4694"/>
    </row>
    <row r="4695" spans="11:12" ht="15" customHeight="1">
      <c r="K4695"/>
      <c r="L4695"/>
    </row>
    <row r="4696" spans="11:12" ht="15" customHeight="1">
      <c r="K4696"/>
      <c r="L4696"/>
    </row>
    <row r="4697" spans="11:12" ht="15" customHeight="1">
      <c r="K4697"/>
      <c r="L4697"/>
    </row>
    <row r="4698" spans="11:12" ht="15" customHeight="1">
      <c r="K4698"/>
      <c r="L4698"/>
    </row>
    <row r="4699" spans="11:12" ht="15" customHeight="1">
      <c r="K4699"/>
      <c r="L4699"/>
    </row>
    <row r="4700" spans="11:12" ht="15" customHeight="1">
      <c r="K4700"/>
      <c r="L4700"/>
    </row>
    <row r="4701" spans="11:12" ht="15" customHeight="1">
      <c r="K4701"/>
      <c r="L4701"/>
    </row>
    <row r="4702" spans="11:12" ht="15" customHeight="1">
      <c r="K4702"/>
      <c r="L4702"/>
    </row>
    <row r="4703" spans="11:12" ht="15" customHeight="1">
      <c r="K4703"/>
      <c r="L4703"/>
    </row>
    <row r="4704" spans="11:12" ht="15" customHeight="1">
      <c r="K4704"/>
      <c r="L4704"/>
    </row>
    <row r="4705" spans="11:12" ht="15" customHeight="1">
      <c r="K4705"/>
      <c r="L4705"/>
    </row>
    <row r="4706" spans="11:12" ht="15" customHeight="1">
      <c r="K4706"/>
      <c r="L4706"/>
    </row>
    <row r="4707" spans="11:12" ht="15" customHeight="1">
      <c r="K4707"/>
      <c r="L4707"/>
    </row>
    <row r="4708" spans="11:12" ht="15" customHeight="1">
      <c r="K4708"/>
      <c r="L4708"/>
    </row>
    <row r="4709" spans="11:12" ht="15" customHeight="1">
      <c r="K4709"/>
      <c r="L4709"/>
    </row>
    <row r="4710" spans="11:12" ht="15" customHeight="1">
      <c r="K4710"/>
      <c r="L4710"/>
    </row>
    <row r="4711" spans="11:12" ht="15" customHeight="1">
      <c r="K4711"/>
      <c r="L4711"/>
    </row>
    <row r="4712" spans="11:12" ht="15" customHeight="1">
      <c r="K4712"/>
      <c r="L4712"/>
    </row>
    <row r="4713" spans="11:12" ht="15" customHeight="1">
      <c r="K4713"/>
      <c r="L4713"/>
    </row>
    <row r="4714" spans="11:12" ht="15" customHeight="1">
      <c r="K4714"/>
      <c r="L4714"/>
    </row>
    <row r="4715" spans="11:12" ht="15" customHeight="1">
      <c r="K4715"/>
      <c r="L4715"/>
    </row>
    <row r="4716" spans="11:12" ht="15" customHeight="1">
      <c r="K4716"/>
      <c r="L4716"/>
    </row>
    <row r="4717" spans="11:12" ht="15" customHeight="1">
      <c r="K4717"/>
      <c r="L4717"/>
    </row>
    <row r="4718" spans="11:12" ht="15" customHeight="1">
      <c r="K4718"/>
      <c r="L4718"/>
    </row>
    <row r="4719" spans="11:12" ht="15" customHeight="1">
      <c r="K4719"/>
      <c r="L4719"/>
    </row>
    <row r="4720" spans="11:12" ht="15" customHeight="1">
      <c r="K4720"/>
      <c r="L4720"/>
    </row>
    <row r="4721" spans="11:12" ht="15" customHeight="1">
      <c r="K4721"/>
      <c r="L4721"/>
    </row>
    <row r="4722" spans="11:12" ht="15" customHeight="1">
      <c r="K4722"/>
      <c r="L4722"/>
    </row>
    <row r="4723" spans="11:12" ht="15" customHeight="1">
      <c r="K4723"/>
      <c r="L4723"/>
    </row>
    <row r="4724" spans="11:12" ht="15" customHeight="1">
      <c r="K4724"/>
      <c r="L4724"/>
    </row>
    <row r="4725" spans="11:12" ht="15" customHeight="1">
      <c r="K4725"/>
      <c r="L4725"/>
    </row>
    <row r="4726" spans="11:12" ht="15" customHeight="1">
      <c r="K4726"/>
      <c r="L4726"/>
    </row>
    <row r="4727" spans="11:12" ht="15" customHeight="1">
      <c r="K4727"/>
      <c r="L4727"/>
    </row>
    <row r="4728" spans="11:12" ht="15" customHeight="1">
      <c r="K4728"/>
      <c r="L4728"/>
    </row>
    <row r="4729" spans="11:12" ht="15" customHeight="1">
      <c r="K4729"/>
      <c r="L4729"/>
    </row>
    <row r="4730" spans="11:12" ht="15" customHeight="1">
      <c r="K4730"/>
      <c r="L4730"/>
    </row>
    <row r="4731" spans="11:12" ht="15" customHeight="1">
      <c r="K4731"/>
      <c r="L4731"/>
    </row>
    <row r="4732" spans="11:12" ht="15" customHeight="1">
      <c r="K4732"/>
      <c r="L4732"/>
    </row>
    <row r="4733" spans="11:12" ht="15" customHeight="1">
      <c r="K4733"/>
      <c r="L4733"/>
    </row>
    <row r="4734" spans="11:12" ht="15" customHeight="1">
      <c r="K4734"/>
      <c r="L4734"/>
    </row>
    <row r="4735" spans="11:12" ht="15" customHeight="1">
      <c r="K4735"/>
      <c r="L4735"/>
    </row>
    <row r="4736" spans="11:12" ht="15" customHeight="1">
      <c r="K4736"/>
      <c r="L4736"/>
    </row>
    <row r="4737" spans="11:12" ht="15" customHeight="1">
      <c r="K4737"/>
      <c r="L4737"/>
    </row>
    <row r="4738" spans="11:12" ht="15" customHeight="1">
      <c r="K4738"/>
      <c r="L4738"/>
    </row>
    <row r="4739" spans="11:12" ht="15" customHeight="1">
      <c r="K4739"/>
      <c r="L4739"/>
    </row>
    <row r="4740" spans="11:12" ht="15" customHeight="1">
      <c r="K4740"/>
      <c r="L4740"/>
    </row>
    <row r="4741" spans="11:12" ht="15" customHeight="1">
      <c r="K4741"/>
      <c r="L4741"/>
    </row>
    <row r="4742" spans="11:12" ht="15" customHeight="1">
      <c r="K4742"/>
      <c r="L4742"/>
    </row>
    <row r="4743" spans="11:12" ht="15" customHeight="1">
      <c r="K4743"/>
      <c r="L4743"/>
    </row>
    <row r="4744" spans="11:12" ht="15" customHeight="1">
      <c r="K4744"/>
      <c r="L4744"/>
    </row>
    <row r="4745" spans="11:12" ht="15" customHeight="1">
      <c r="K4745"/>
      <c r="L4745"/>
    </row>
    <row r="4746" spans="11:12" ht="15" customHeight="1">
      <c r="K4746"/>
      <c r="L4746"/>
    </row>
    <row r="4747" spans="11:12" ht="15" customHeight="1">
      <c r="K4747"/>
      <c r="L4747"/>
    </row>
    <row r="4748" spans="11:12" ht="15" customHeight="1">
      <c r="K4748"/>
      <c r="L4748"/>
    </row>
    <row r="4749" spans="11:12" ht="15" customHeight="1">
      <c r="K4749"/>
      <c r="L4749"/>
    </row>
    <row r="4750" spans="11:12" ht="15" customHeight="1">
      <c r="K4750"/>
      <c r="L4750"/>
    </row>
    <row r="4751" spans="11:12" ht="15" customHeight="1">
      <c r="K4751"/>
      <c r="L4751"/>
    </row>
    <row r="4752" spans="11:12" ht="15" customHeight="1">
      <c r="K4752"/>
      <c r="L4752"/>
    </row>
    <row r="4753" spans="11:12" ht="15" customHeight="1">
      <c r="K4753"/>
      <c r="L4753"/>
    </row>
    <row r="4754" spans="11:12" ht="15" customHeight="1">
      <c r="K4754"/>
      <c r="L4754"/>
    </row>
    <row r="4755" spans="11:12" ht="15" customHeight="1">
      <c r="K4755"/>
      <c r="L4755"/>
    </row>
    <row r="4756" spans="11:12" ht="15" customHeight="1">
      <c r="K4756"/>
      <c r="L4756"/>
    </row>
    <row r="4757" spans="11:12" ht="15" customHeight="1">
      <c r="K4757"/>
      <c r="L4757"/>
    </row>
    <row r="4758" spans="11:12" ht="15" customHeight="1">
      <c r="K4758"/>
      <c r="L4758"/>
    </row>
    <row r="4759" spans="11:12" ht="15" customHeight="1">
      <c r="K4759"/>
      <c r="L4759"/>
    </row>
    <row r="4760" spans="11:12" ht="15" customHeight="1">
      <c r="K4760"/>
      <c r="L4760"/>
    </row>
    <row r="4761" spans="11:12" ht="15" customHeight="1">
      <c r="K4761"/>
      <c r="L4761"/>
    </row>
    <row r="4762" spans="11:12" ht="15" customHeight="1">
      <c r="K4762"/>
      <c r="L4762"/>
    </row>
    <row r="4763" spans="11:12" ht="15" customHeight="1">
      <c r="K4763"/>
      <c r="L4763"/>
    </row>
    <row r="4764" spans="11:12" ht="15" customHeight="1">
      <c r="K4764"/>
      <c r="L4764"/>
    </row>
    <row r="4765" spans="11:12" ht="15" customHeight="1">
      <c r="K4765"/>
      <c r="L4765"/>
    </row>
    <row r="4766" spans="11:12" ht="15" customHeight="1">
      <c r="K4766"/>
      <c r="L4766"/>
    </row>
    <row r="4767" spans="11:12" ht="15" customHeight="1">
      <c r="K4767"/>
      <c r="L4767"/>
    </row>
    <row r="4768" spans="11:12" ht="15" customHeight="1">
      <c r="K4768"/>
      <c r="L4768"/>
    </row>
    <row r="4769" spans="11:12" ht="15" customHeight="1">
      <c r="K4769"/>
      <c r="L4769"/>
    </row>
    <row r="4770" spans="11:12" ht="15" customHeight="1">
      <c r="K4770"/>
      <c r="L4770"/>
    </row>
    <row r="4771" spans="11:12" ht="15" customHeight="1">
      <c r="K4771"/>
      <c r="L4771"/>
    </row>
    <row r="4772" spans="11:12" ht="15" customHeight="1">
      <c r="K4772"/>
      <c r="L4772"/>
    </row>
    <row r="4773" spans="11:12" ht="15" customHeight="1">
      <c r="K4773"/>
      <c r="L4773"/>
    </row>
    <row r="4774" spans="11:12" ht="15" customHeight="1">
      <c r="K4774"/>
      <c r="L4774"/>
    </row>
    <row r="4775" spans="11:12" ht="15" customHeight="1">
      <c r="K4775"/>
      <c r="L4775"/>
    </row>
    <row r="4776" spans="11:12" ht="15" customHeight="1">
      <c r="K4776"/>
      <c r="L4776"/>
    </row>
    <row r="4777" spans="11:12" ht="15" customHeight="1">
      <c r="K4777"/>
      <c r="L4777"/>
    </row>
    <row r="4778" spans="11:12" ht="15" customHeight="1">
      <c r="K4778"/>
      <c r="L4778"/>
    </row>
    <row r="4779" spans="11:12" ht="15" customHeight="1">
      <c r="K4779"/>
      <c r="L4779"/>
    </row>
    <row r="4780" spans="11:12" ht="15" customHeight="1">
      <c r="K4780"/>
      <c r="L4780"/>
    </row>
    <row r="4781" spans="11:12" ht="15" customHeight="1">
      <c r="K4781"/>
      <c r="L4781"/>
    </row>
    <row r="4782" spans="11:12" ht="15" customHeight="1">
      <c r="K4782"/>
      <c r="L4782"/>
    </row>
    <row r="4783" spans="11:12" ht="15" customHeight="1">
      <c r="K4783"/>
      <c r="L4783"/>
    </row>
    <row r="4784" spans="11:12" ht="15" customHeight="1">
      <c r="K4784"/>
      <c r="L4784"/>
    </row>
    <row r="4785" spans="11:12" ht="15" customHeight="1">
      <c r="K4785"/>
      <c r="L4785"/>
    </row>
    <row r="4786" spans="11:12" ht="15" customHeight="1">
      <c r="K4786"/>
      <c r="L4786"/>
    </row>
    <row r="4787" spans="11:12" ht="15" customHeight="1">
      <c r="K4787"/>
      <c r="L4787"/>
    </row>
    <row r="4788" spans="11:12" ht="15" customHeight="1">
      <c r="K4788"/>
      <c r="L4788"/>
    </row>
    <row r="4789" spans="11:12" ht="15" customHeight="1">
      <c r="K4789"/>
      <c r="L4789"/>
    </row>
    <row r="4790" spans="11:12" ht="15" customHeight="1">
      <c r="K4790"/>
      <c r="L4790"/>
    </row>
    <row r="4791" spans="11:12" ht="15" customHeight="1">
      <c r="K4791"/>
      <c r="L4791"/>
    </row>
    <row r="4792" spans="11:12" ht="15" customHeight="1">
      <c r="K4792"/>
      <c r="L4792"/>
    </row>
    <row r="4793" spans="11:12" ht="15" customHeight="1">
      <c r="K4793"/>
      <c r="L4793"/>
    </row>
    <row r="4794" spans="11:12" ht="15" customHeight="1">
      <c r="K4794"/>
      <c r="L4794"/>
    </row>
    <row r="4795" spans="11:12" ht="15" customHeight="1">
      <c r="K4795"/>
      <c r="L4795"/>
    </row>
    <row r="4796" spans="11:12" ht="15" customHeight="1">
      <c r="K4796"/>
      <c r="L4796"/>
    </row>
    <row r="4797" spans="11:12" ht="15" customHeight="1">
      <c r="K4797"/>
      <c r="L4797"/>
    </row>
    <row r="4798" spans="11:12" ht="15" customHeight="1">
      <c r="K4798"/>
      <c r="L4798"/>
    </row>
    <row r="4799" spans="11:12" ht="15" customHeight="1">
      <c r="K4799"/>
      <c r="L4799"/>
    </row>
    <row r="4800" spans="11:12" ht="15" customHeight="1">
      <c r="K4800"/>
      <c r="L4800"/>
    </row>
    <row r="4801" spans="11:12" ht="15" customHeight="1">
      <c r="K4801"/>
      <c r="L4801"/>
    </row>
    <row r="4802" spans="11:12" ht="15" customHeight="1">
      <c r="K4802"/>
      <c r="L4802"/>
    </row>
    <row r="4803" spans="11:12" ht="15" customHeight="1">
      <c r="K4803"/>
      <c r="L4803"/>
    </row>
    <row r="4804" spans="11:12" ht="15" customHeight="1">
      <c r="K4804"/>
      <c r="L4804"/>
    </row>
    <row r="4805" spans="11:12" ht="15" customHeight="1">
      <c r="K4805"/>
      <c r="L4805"/>
    </row>
    <row r="4806" spans="11:12" ht="15" customHeight="1">
      <c r="K4806"/>
      <c r="L4806"/>
    </row>
    <row r="4807" spans="11:12" ht="15" customHeight="1">
      <c r="K4807"/>
      <c r="L4807"/>
    </row>
    <row r="4808" spans="11:12" ht="15" customHeight="1">
      <c r="K4808"/>
      <c r="L4808"/>
    </row>
    <row r="4809" spans="11:12" ht="15" customHeight="1">
      <c r="K4809"/>
      <c r="L4809"/>
    </row>
    <row r="4810" spans="11:12" ht="15" customHeight="1">
      <c r="K4810"/>
      <c r="L4810"/>
    </row>
    <row r="4811" spans="11:12" ht="15" customHeight="1">
      <c r="K4811"/>
      <c r="L4811"/>
    </row>
    <row r="4812" spans="11:12" ht="15" customHeight="1">
      <c r="K4812"/>
      <c r="L4812"/>
    </row>
    <row r="4813" spans="11:12" ht="15" customHeight="1">
      <c r="K4813"/>
      <c r="L4813"/>
    </row>
    <row r="4814" spans="11:12" ht="15" customHeight="1">
      <c r="K4814"/>
      <c r="L4814"/>
    </row>
    <row r="4815" spans="11:12" ht="15" customHeight="1">
      <c r="K4815"/>
      <c r="L4815"/>
    </row>
    <row r="4816" spans="11:12" ht="15" customHeight="1">
      <c r="K4816"/>
      <c r="L4816"/>
    </row>
    <row r="4817" spans="11:12" ht="15" customHeight="1">
      <c r="K4817"/>
      <c r="L4817"/>
    </row>
    <row r="4818" spans="11:12" ht="15" customHeight="1">
      <c r="K4818"/>
      <c r="L4818"/>
    </row>
    <row r="4819" spans="11:12" ht="15" customHeight="1">
      <c r="K4819"/>
      <c r="L4819"/>
    </row>
    <row r="4820" spans="11:12" ht="15" customHeight="1">
      <c r="K4820"/>
      <c r="L4820"/>
    </row>
    <row r="4821" spans="11:12" ht="15" customHeight="1">
      <c r="K4821"/>
      <c r="L4821"/>
    </row>
    <row r="4822" spans="11:12" ht="15" customHeight="1">
      <c r="K4822"/>
      <c r="L4822"/>
    </row>
    <row r="4823" spans="11:12" ht="15" customHeight="1">
      <c r="K4823"/>
      <c r="L4823"/>
    </row>
    <row r="4824" spans="11:12" ht="15" customHeight="1">
      <c r="K4824"/>
      <c r="L4824"/>
    </row>
    <row r="4825" spans="11:12" ht="15" customHeight="1">
      <c r="K4825"/>
      <c r="L4825"/>
    </row>
    <row r="4826" spans="11:12" ht="15" customHeight="1">
      <c r="K4826"/>
      <c r="L4826"/>
    </row>
    <row r="4827" spans="11:12" ht="15" customHeight="1">
      <c r="K4827"/>
      <c r="L4827"/>
    </row>
    <row r="4828" spans="11:12" ht="15" customHeight="1">
      <c r="K4828"/>
      <c r="L4828"/>
    </row>
    <row r="4829" spans="11:12" ht="15" customHeight="1">
      <c r="K4829"/>
      <c r="L4829"/>
    </row>
    <row r="4830" spans="11:12" ht="15" customHeight="1">
      <c r="K4830"/>
      <c r="L4830"/>
    </row>
    <row r="4831" spans="11:12" ht="15" customHeight="1">
      <c r="K4831"/>
      <c r="L4831"/>
    </row>
    <row r="4832" spans="11:12" ht="15" customHeight="1">
      <c r="K4832"/>
      <c r="L4832"/>
    </row>
    <row r="4833" spans="11:12" ht="15" customHeight="1">
      <c r="K4833"/>
      <c r="L4833"/>
    </row>
    <row r="4834" spans="11:12" ht="15" customHeight="1">
      <c r="K4834"/>
      <c r="L4834"/>
    </row>
    <row r="4835" spans="11:12" ht="15" customHeight="1">
      <c r="K4835"/>
      <c r="L4835"/>
    </row>
    <row r="4836" spans="11:12" ht="15" customHeight="1">
      <c r="K4836"/>
      <c r="L4836"/>
    </row>
    <row r="4837" spans="11:12" ht="15" customHeight="1">
      <c r="K4837"/>
      <c r="L4837"/>
    </row>
    <row r="4838" spans="11:12" ht="15" customHeight="1">
      <c r="K4838"/>
      <c r="L4838"/>
    </row>
    <row r="4839" spans="11:12" ht="15" customHeight="1">
      <c r="K4839"/>
      <c r="L4839"/>
    </row>
    <row r="4840" spans="11:12" ht="15" customHeight="1">
      <c r="K4840"/>
      <c r="L4840"/>
    </row>
    <row r="4841" spans="11:12" ht="15" customHeight="1">
      <c r="K4841"/>
      <c r="L4841"/>
    </row>
    <row r="4842" spans="11:12" ht="15" customHeight="1">
      <c r="K4842"/>
      <c r="L4842"/>
    </row>
    <row r="4843" spans="11:12" ht="15" customHeight="1">
      <c r="K4843"/>
      <c r="L4843"/>
    </row>
    <row r="4844" spans="11:12" ht="15" customHeight="1">
      <c r="K4844"/>
      <c r="L4844"/>
    </row>
    <row r="4845" spans="11:12" ht="15" customHeight="1">
      <c r="K4845"/>
      <c r="L4845"/>
    </row>
    <row r="4846" spans="11:12" ht="15" customHeight="1">
      <c r="K4846"/>
      <c r="L4846"/>
    </row>
    <row r="4847" spans="11:12" ht="15" customHeight="1">
      <c r="K4847"/>
      <c r="L4847"/>
    </row>
    <row r="4848" spans="11:12" ht="15" customHeight="1">
      <c r="K4848"/>
      <c r="L4848"/>
    </row>
    <row r="4849" spans="11:12" ht="15" customHeight="1">
      <c r="K4849"/>
      <c r="L4849"/>
    </row>
    <row r="4850" spans="11:12" ht="15" customHeight="1">
      <c r="K4850"/>
      <c r="L4850"/>
    </row>
    <row r="4851" spans="11:12" ht="15" customHeight="1">
      <c r="K4851"/>
      <c r="L4851"/>
    </row>
    <row r="4852" spans="11:12" ht="15" customHeight="1">
      <c r="K4852"/>
      <c r="L4852"/>
    </row>
    <row r="4853" spans="11:12" ht="15" customHeight="1">
      <c r="K4853"/>
      <c r="L4853"/>
    </row>
    <row r="4854" spans="11:12" ht="15" customHeight="1">
      <c r="K4854"/>
      <c r="L4854"/>
    </row>
    <row r="4855" spans="11:12" ht="15" customHeight="1">
      <c r="K4855"/>
      <c r="L4855"/>
    </row>
    <row r="4856" spans="11:12" ht="15" customHeight="1">
      <c r="K4856"/>
      <c r="L4856"/>
    </row>
    <row r="4857" spans="11:12" ht="15" customHeight="1">
      <c r="K4857"/>
      <c r="L4857"/>
    </row>
    <row r="4858" spans="11:12" ht="15" customHeight="1">
      <c r="K4858"/>
      <c r="L4858"/>
    </row>
    <row r="4859" spans="11:12" ht="15" customHeight="1">
      <c r="K4859"/>
      <c r="L4859"/>
    </row>
    <row r="4860" spans="11:12" ht="15" customHeight="1">
      <c r="K4860"/>
      <c r="L4860"/>
    </row>
    <row r="4861" spans="11:12" ht="15" customHeight="1">
      <c r="K4861"/>
      <c r="L4861"/>
    </row>
    <row r="4862" spans="11:12" ht="15" customHeight="1">
      <c r="K4862"/>
      <c r="L4862"/>
    </row>
    <row r="4863" spans="11:12" ht="15" customHeight="1">
      <c r="K4863"/>
      <c r="L4863"/>
    </row>
    <row r="4864" spans="11:12" ht="15" customHeight="1">
      <c r="K4864"/>
      <c r="L4864"/>
    </row>
    <row r="4865" spans="11:12" ht="15" customHeight="1">
      <c r="K4865"/>
      <c r="L4865"/>
    </row>
    <row r="4866" spans="11:12" ht="15" customHeight="1">
      <c r="K4866"/>
      <c r="L4866"/>
    </row>
    <row r="4867" spans="11:12" ht="15" customHeight="1">
      <c r="K4867"/>
      <c r="L4867"/>
    </row>
    <row r="4868" spans="11:12" ht="15" customHeight="1">
      <c r="K4868"/>
      <c r="L4868"/>
    </row>
    <row r="4869" spans="11:12" ht="15" customHeight="1">
      <c r="K4869"/>
      <c r="L4869"/>
    </row>
    <row r="4870" spans="11:12" ht="15" customHeight="1">
      <c r="K4870"/>
      <c r="L4870"/>
    </row>
    <row r="4871" spans="11:12" ht="15" customHeight="1">
      <c r="K4871"/>
      <c r="L4871"/>
    </row>
    <row r="4872" spans="11:12" ht="15" customHeight="1">
      <c r="K4872"/>
      <c r="L4872"/>
    </row>
    <row r="4873" spans="11:12" ht="15" customHeight="1">
      <c r="K4873"/>
      <c r="L4873"/>
    </row>
    <row r="4874" spans="11:12" ht="15" customHeight="1">
      <c r="K4874"/>
      <c r="L4874"/>
    </row>
    <row r="4875" spans="11:12" ht="15" customHeight="1">
      <c r="K4875"/>
      <c r="L4875"/>
    </row>
    <row r="4876" spans="11:12" ht="15" customHeight="1">
      <c r="K4876"/>
      <c r="L4876"/>
    </row>
    <row r="4877" spans="11:12" ht="15" customHeight="1">
      <c r="K4877"/>
      <c r="L4877"/>
    </row>
    <row r="4878" spans="11:12" ht="15" customHeight="1">
      <c r="K4878"/>
      <c r="L4878"/>
    </row>
    <row r="4879" spans="11:12" ht="15" customHeight="1">
      <c r="K4879"/>
      <c r="L4879"/>
    </row>
    <row r="4880" spans="11:12" ht="15" customHeight="1">
      <c r="K4880"/>
      <c r="L4880"/>
    </row>
    <row r="4881" spans="11:12" ht="15" customHeight="1">
      <c r="K4881"/>
      <c r="L4881"/>
    </row>
    <row r="4882" spans="11:12" ht="15" customHeight="1">
      <c r="K4882"/>
      <c r="L4882"/>
    </row>
    <row r="4883" spans="11:12" ht="15" customHeight="1">
      <c r="K4883"/>
      <c r="L4883"/>
    </row>
    <row r="4884" spans="11:12" ht="15" customHeight="1">
      <c r="K4884"/>
      <c r="L4884"/>
    </row>
    <row r="4885" spans="11:12" ht="15" customHeight="1">
      <c r="K4885"/>
      <c r="L4885"/>
    </row>
    <row r="4886" spans="11:12" ht="15" customHeight="1">
      <c r="K4886"/>
      <c r="L4886"/>
    </row>
    <row r="4887" spans="11:12" ht="15" customHeight="1">
      <c r="K4887"/>
      <c r="L4887"/>
    </row>
    <row r="4888" spans="11:12" ht="15" customHeight="1">
      <c r="K4888"/>
      <c r="L4888"/>
    </row>
    <row r="4889" spans="11:12" ht="15" customHeight="1">
      <c r="K4889"/>
      <c r="L4889"/>
    </row>
    <row r="4890" spans="11:12" ht="15" customHeight="1">
      <c r="K4890"/>
      <c r="L4890"/>
    </row>
    <row r="4891" spans="11:12" ht="15" customHeight="1">
      <c r="K4891"/>
      <c r="L4891"/>
    </row>
    <row r="4892" spans="11:12" ht="15" customHeight="1">
      <c r="K4892"/>
      <c r="L4892"/>
    </row>
    <row r="4893" spans="11:12" ht="15" customHeight="1">
      <c r="K4893"/>
      <c r="L4893"/>
    </row>
    <row r="4894" spans="11:12" ht="15" customHeight="1">
      <c r="K4894"/>
      <c r="L4894"/>
    </row>
    <row r="4895" spans="11:12" ht="15" customHeight="1">
      <c r="K4895"/>
      <c r="L4895"/>
    </row>
    <row r="4896" spans="11:12" ht="15" customHeight="1">
      <c r="K4896"/>
      <c r="L4896"/>
    </row>
    <row r="4897" spans="11:12" ht="15" customHeight="1">
      <c r="K4897"/>
      <c r="L4897"/>
    </row>
    <row r="4898" spans="11:12" ht="15" customHeight="1">
      <c r="K4898"/>
      <c r="L4898"/>
    </row>
    <row r="4899" spans="11:12" ht="15" customHeight="1">
      <c r="K4899"/>
      <c r="L4899"/>
    </row>
    <row r="4900" spans="11:12" ht="15" customHeight="1">
      <c r="K4900"/>
      <c r="L4900"/>
    </row>
    <row r="4901" spans="11:12" ht="15" customHeight="1">
      <c r="K4901"/>
      <c r="L4901"/>
    </row>
    <row r="4902" spans="11:12" ht="15" customHeight="1">
      <c r="K4902"/>
      <c r="L4902"/>
    </row>
    <row r="4903" spans="11:12" ht="15" customHeight="1">
      <c r="K4903"/>
      <c r="L4903"/>
    </row>
    <row r="4904" spans="11:12" ht="15" customHeight="1">
      <c r="K4904"/>
      <c r="L4904"/>
    </row>
    <row r="4905" spans="11:12" ht="15" customHeight="1">
      <c r="K4905"/>
      <c r="L4905"/>
    </row>
    <row r="4906" spans="11:12" ht="15" customHeight="1">
      <c r="K4906"/>
      <c r="L4906"/>
    </row>
    <row r="4907" spans="11:12" ht="15" customHeight="1">
      <c r="K4907"/>
      <c r="L4907"/>
    </row>
    <row r="4908" spans="11:12" ht="15" customHeight="1">
      <c r="K4908"/>
      <c r="L4908"/>
    </row>
    <row r="4909" spans="11:12" ht="15" customHeight="1">
      <c r="K4909"/>
      <c r="L4909"/>
    </row>
    <row r="4910" spans="11:12" ht="15" customHeight="1">
      <c r="K4910"/>
      <c r="L4910"/>
    </row>
    <row r="4911" spans="11:12" ht="15" customHeight="1">
      <c r="K4911"/>
      <c r="L4911"/>
    </row>
    <row r="4912" spans="11:12" ht="15" customHeight="1">
      <c r="K4912"/>
      <c r="L4912"/>
    </row>
    <row r="4913" spans="11:12" ht="15" customHeight="1">
      <c r="K4913"/>
      <c r="L4913"/>
    </row>
    <row r="4914" spans="11:12" ht="15" customHeight="1">
      <c r="K4914"/>
      <c r="L4914"/>
    </row>
    <row r="4915" spans="11:12" ht="15" customHeight="1">
      <c r="K4915"/>
      <c r="L4915"/>
    </row>
    <row r="4916" spans="11:12" ht="15" customHeight="1">
      <c r="K4916"/>
      <c r="L4916"/>
    </row>
    <row r="4917" spans="11:12" ht="15" customHeight="1">
      <c r="K4917"/>
      <c r="L4917"/>
    </row>
    <row r="4918" spans="11:12" ht="15" customHeight="1">
      <c r="K4918"/>
      <c r="L4918"/>
    </row>
    <row r="4919" spans="11:12" ht="15" customHeight="1">
      <c r="K4919"/>
      <c r="L4919"/>
    </row>
    <row r="4920" spans="11:12" ht="15" customHeight="1">
      <c r="K4920"/>
      <c r="L4920"/>
    </row>
    <row r="4921" spans="11:12" ht="15" customHeight="1">
      <c r="K4921"/>
      <c r="L4921"/>
    </row>
    <row r="4922" spans="11:12" ht="15" customHeight="1">
      <c r="K4922"/>
      <c r="L4922"/>
    </row>
    <row r="4923" spans="11:12" ht="15" customHeight="1">
      <c r="K4923"/>
      <c r="L4923"/>
    </row>
    <row r="4924" spans="11:12" ht="15" customHeight="1">
      <c r="K4924"/>
      <c r="L4924"/>
    </row>
    <row r="4925" spans="11:12" ht="15" customHeight="1">
      <c r="K4925"/>
      <c r="L4925"/>
    </row>
    <row r="4926" spans="11:12" ht="15" customHeight="1">
      <c r="K4926"/>
      <c r="L4926"/>
    </row>
    <row r="4927" spans="11:12" ht="15" customHeight="1">
      <c r="K4927"/>
      <c r="L4927"/>
    </row>
    <row r="4928" spans="11:12" ht="15" customHeight="1">
      <c r="K4928"/>
      <c r="L4928"/>
    </row>
    <row r="4929" spans="11:12" ht="15" customHeight="1">
      <c r="K4929"/>
      <c r="L4929"/>
    </row>
    <row r="4930" spans="11:12" ht="15" customHeight="1">
      <c r="K4930"/>
      <c r="L4930"/>
    </row>
    <row r="4931" spans="11:12" ht="15" customHeight="1">
      <c r="K4931"/>
      <c r="L4931"/>
    </row>
    <row r="4932" spans="11:12" ht="15" customHeight="1">
      <c r="K4932"/>
      <c r="L4932"/>
    </row>
    <row r="4933" spans="11:12" ht="15" customHeight="1">
      <c r="K4933"/>
      <c r="L4933"/>
    </row>
    <row r="4934" spans="11:12" ht="15" customHeight="1">
      <c r="K4934"/>
      <c r="L4934"/>
    </row>
    <row r="4935" spans="11:12" ht="15" customHeight="1">
      <c r="K4935"/>
      <c r="L4935"/>
    </row>
    <row r="4936" spans="11:12" ht="15" customHeight="1">
      <c r="K4936"/>
      <c r="L4936"/>
    </row>
    <row r="4937" spans="11:12" ht="15" customHeight="1">
      <c r="K4937"/>
      <c r="L4937"/>
    </row>
    <row r="4938" spans="11:12" ht="15" customHeight="1">
      <c r="K4938"/>
      <c r="L4938"/>
    </row>
    <row r="4939" spans="11:12" ht="15" customHeight="1">
      <c r="K4939"/>
      <c r="L4939"/>
    </row>
    <row r="4940" spans="11:12" ht="15" customHeight="1">
      <c r="K4940"/>
      <c r="L4940"/>
    </row>
    <row r="4941" spans="11:12" ht="15" customHeight="1">
      <c r="K4941"/>
      <c r="L4941"/>
    </row>
    <row r="4942" spans="11:12" ht="15" customHeight="1">
      <c r="K4942"/>
      <c r="L4942"/>
    </row>
    <row r="4943" spans="11:12" ht="15" customHeight="1">
      <c r="K4943"/>
      <c r="L4943"/>
    </row>
    <row r="4944" spans="11:12" ht="15" customHeight="1">
      <c r="K4944"/>
      <c r="L4944"/>
    </row>
    <row r="4945" spans="11:12" ht="15" customHeight="1">
      <c r="K4945"/>
      <c r="L4945"/>
    </row>
    <row r="4946" spans="11:12" ht="15" customHeight="1">
      <c r="K4946"/>
      <c r="L4946"/>
    </row>
    <row r="4947" spans="11:12" ht="15" customHeight="1">
      <c r="K4947"/>
      <c r="L4947"/>
    </row>
    <row r="4948" spans="11:12" ht="15" customHeight="1">
      <c r="K4948"/>
      <c r="L4948"/>
    </row>
    <row r="4949" spans="11:12" ht="15" customHeight="1">
      <c r="K4949"/>
      <c r="L4949"/>
    </row>
    <row r="4950" spans="11:12" ht="15" customHeight="1">
      <c r="K4950"/>
      <c r="L4950"/>
    </row>
    <row r="4951" spans="11:12" ht="15" customHeight="1">
      <c r="K4951"/>
      <c r="L4951"/>
    </row>
    <row r="4952" spans="11:12" ht="15" customHeight="1">
      <c r="K4952"/>
      <c r="L4952"/>
    </row>
    <row r="4953" spans="11:12" ht="15" customHeight="1">
      <c r="K4953"/>
      <c r="L4953"/>
    </row>
    <row r="4954" spans="11:12" ht="15" customHeight="1">
      <c r="K4954"/>
      <c r="L4954"/>
    </row>
    <row r="4955" spans="11:12" ht="15" customHeight="1">
      <c r="K4955"/>
      <c r="L4955"/>
    </row>
    <row r="4956" spans="11:12" ht="15" customHeight="1">
      <c r="K4956"/>
      <c r="L4956"/>
    </row>
    <row r="4957" spans="11:12" ht="15" customHeight="1">
      <c r="K4957"/>
      <c r="L4957"/>
    </row>
    <row r="4958" spans="11:12" ht="15" customHeight="1">
      <c r="K4958"/>
      <c r="L4958"/>
    </row>
    <row r="4959" spans="11:12" ht="15" customHeight="1">
      <c r="K4959"/>
      <c r="L4959"/>
    </row>
    <row r="4960" spans="11:12" ht="15" customHeight="1">
      <c r="K4960"/>
      <c r="L4960"/>
    </row>
    <row r="4961" spans="11:12" ht="15" customHeight="1">
      <c r="K4961"/>
      <c r="L4961"/>
    </row>
    <row r="4962" spans="11:12" ht="15" customHeight="1">
      <c r="K4962"/>
      <c r="L4962"/>
    </row>
    <row r="4963" spans="11:12" ht="15" customHeight="1">
      <c r="K4963"/>
      <c r="L4963"/>
    </row>
    <row r="4964" spans="11:12" ht="15" customHeight="1">
      <c r="K4964"/>
      <c r="L4964"/>
    </row>
    <row r="4965" spans="11:12" ht="15" customHeight="1">
      <c r="K4965"/>
      <c r="L4965"/>
    </row>
    <row r="4966" spans="11:12" ht="15" customHeight="1">
      <c r="K4966"/>
      <c r="L4966"/>
    </row>
    <row r="4967" spans="11:12" ht="15" customHeight="1">
      <c r="K4967"/>
      <c r="L4967"/>
    </row>
    <row r="4968" spans="11:12" ht="15" customHeight="1">
      <c r="K4968"/>
      <c r="L4968"/>
    </row>
    <row r="4969" spans="11:12" ht="15" customHeight="1">
      <c r="K4969"/>
      <c r="L4969"/>
    </row>
    <row r="4970" spans="11:12" ht="15" customHeight="1">
      <c r="K4970"/>
      <c r="L4970"/>
    </row>
    <row r="4971" spans="11:12" ht="15" customHeight="1">
      <c r="K4971"/>
      <c r="L4971"/>
    </row>
    <row r="4972" spans="11:12" ht="15" customHeight="1">
      <c r="K4972"/>
      <c r="L4972"/>
    </row>
    <row r="4973" spans="11:12" ht="15" customHeight="1">
      <c r="K4973"/>
      <c r="L4973"/>
    </row>
    <row r="4974" spans="11:12" ht="15" customHeight="1">
      <c r="K4974"/>
      <c r="L4974"/>
    </row>
    <row r="4975" spans="11:12" ht="15" customHeight="1">
      <c r="K4975"/>
      <c r="L4975"/>
    </row>
    <row r="4976" spans="11:12" ht="15" customHeight="1">
      <c r="K4976"/>
      <c r="L4976"/>
    </row>
    <row r="4977" spans="11:12" ht="15" customHeight="1">
      <c r="K4977"/>
      <c r="L4977"/>
    </row>
    <row r="4978" spans="11:12" ht="15" customHeight="1">
      <c r="K4978"/>
      <c r="L4978"/>
    </row>
    <row r="4979" spans="11:12" ht="15" customHeight="1">
      <c r="K4979"/>
      <c r="L4979"/>
    </row>
    <row r="4980" spans="11:12" ht="15" customHeight="1">
      <c r="K4980"/>
      <c r="L4980"/>
    </row>
    <row r="4981" spans="11:12" ht="15" customHeight="1">
      <c r="K4981"/>
      <c r="L4981"/>
    </row>
    <row r="4982" spans="11:12" ht="15" customHeight="1">
      <c r="K4982"/>
      <c r="L4982"/>
    </row>
    <row r="4983" spans="11:12" ht="15" customHeight="1">
      <c r="K4983"/>
      <c r="L4983"/>
    </row>
    <row r="4984" spans="11:12" ht="15" customHeight="1">
      <c r="K4984"/>
      <c r="L4984"/>
    </row>
    <row r="4985" spans="11:12" ht="15" customHeight="1">
      <c r="K4985"/>
      <c r="L4985"/>
    </row>
    <row r="4986" spans="11:12" ht="15" customHeight="1">
      <c r="K4986"/>
      <c r="L4986"/>
    </row>
    <row r="4987" spans="11:12" ht="15" customHeight="1">
      <c r="K4987"/>
      <c r="L4987"/>
    </row>
    <row r="4988" spans="11:12" ht="15" customHeight="1">
      <c r="K4988"/>
      <c r="L4988"/>
    </row>
    <row r="4989" spans="11:12" ht="15" customHeight="1">
      <c r="K4989"/>
      <c r="L4989"/>
    </row>
    <row r="4990" spans="11:12" ht="15" customHeight="1">
      <c r="K4990"/>
      <c r="L4990"/>
    </row>
    <row r="4991" spans="11:12" ht="15" customHeight="1">
      <c r="K4991"/>
      <c r="L4991"/>
    </row>
    <row r="4992" spans="11:12" ht="15" customHeight="1">
      <c r="K4992"/>
      <c r="L4992"/>
    </row>
    <row r="4993" spans="11:12" ht="15" customHeight="1">
      <c r="K4993"/>
      <c r="L4993"/>
    </row>
    <row r="4994" spans="11:12" ht="15" customHeight="1">
      <c r="K4994"/>
      <c r="L4994"/>
    </row>
    <row r="4995" spans="11:12" ht="15" customHeight="1">
      <c r="K4995"/>
      <c r="L4995"/>
    </row>
    <row r="4996" spans="11:12" ht="15" customHeight="1">
      <c r="K4996"/>
      <c r="L4996"/>
    </row>
    <row r="4997" spans="11:12" ht="15" customHeight="1">
      <c r="K4997"/>
      <c r="L4997"/>
    </row>
    <row r="4998" spans="11:12" ht="15" customHeight="1">
      <c r="K4998"/>
      <c r="L4998"/>
    </row>
    <row r="4999" spans="11:12" ht="15" customHeight="1">
      <c r="K4999"/>
      <c r="L4999"/>
    </row>
    <row r="5000" spans="11:12" ht="15" customHeight="1">
      <c r="K5000"/>
      <c r="L5000"/>
    </row>
    <row r="5001" spans="11:12" ht="15" customHeight="1">
      <c r="K5001"/>
      <c r="L5001"/>
    </row>
    <row r="5002" spans="11:12" ht="15" customHeight="1">
      <c r="K5002"/>
      <c r="L5002"/>
    </row>
    <row r="5003" spans="11:12" ht="15" customHeight="1">
      <c r="K5003"/>
      <c r="L5003"/>
    </row>
    <row r="5004" spans="11:12" ht="15" customHeight="1">
      <c r="K5004"/>
      <c r="L5004"/>
    </row>
    <row r="5005" spans="11:12" ht="15" customHeight="1">
      <c r="K5005"/>
      <c r="L5005"/>
    </row>
    <row r="5006" spans="11:12" ht="15" customHeight="1">
      <c r="K5006"/>
      <c r="L5006"/>
    </row>
    <row r="5007" spans="11:12" ht="15" customHeight="1">
      <c r="K5007"/>
      <c r="L5007"/>
    </row>
    <row r="5008" spans="11:12" ht="15" customHeight="1">
      <c r="K5008"/>
      <c r="L5008"/>
    </row>
    <row r="5009" spans="11:12" ht="15" customHeight="1">
      <c r="K5009"/>
      <c r="L5009"/>
    </row>
    <row r="5010" spans="11:12" ht="15" customHeight="1">
      <c r="K5010"/>
      <c r="L5010"/>
    </row>
    <row r="5011" spans="11:12" ht="15" customHeight="1">
      <c r="K5011"/>
      <c r="L5011"/>
    </row>
    <row r="5012" spans="11:12" ht="15" customHeight="1">
      <c r="K5012"/>
      <c r="L5012"/>
    </row>
    <row r="5013" spans="11:12" ht="15" customHeight="1">
      <c r="K5013"/>
      <c r="L5013"/>
    </row>
    <row r="5014" spans="11:12" ht="15" customHeight="1">
      <c r="K5014"/>
      <c r="L5014"/>
    </row>
    <row r="5015" spans="11:12" ht="15" customHeight="1">
      <c r="K5015"/>
      <c r="L5015"/>
    </row>
    <row r="5016" spans="11:12" ht="15" customHeight="1">
      <c r="K5016"/>
      <c r="L5016"/>
    </row>
    <row r="5017" spans="11:12" ht="15" customHeight="1">
      <c r="K5017"/>
      <c r="L5017"/>
    </row>
    <row r="5018" spans="11:12" ht="15" customHeight="1">
      <c r="K5018"/>
      <c r="L5018"/>
    </row>
    <row r="5019" spans="11:12" ht="15" customHeight="1">
      <c r="K5019"/>
      <c r="L5019"/>
    </row>
    <row r="5020" spans="11:12" ht="15" customHeight="1">
      <c r="K5020"/>
      <c r="L5020"/>
    </row>
    <row r="5021" spans="11:12" ht="15" customHeight="1">
      <c r="K5021"/>
      <c r="L5021"/>
    </row>
    <row r="5022" spans="11:12" ht="15" customHeight="1">
      <c r="K5022"/>
      <c r="L5022"/>
    </row>
    <row r="5023" spans="11:12" ht="15" customHeight="1">
      <c r="K5023"/>
      <c r="L5023"/>
    </row>
    <row r="5024" spans="11:12" ht="15" customHeight="1">
      <c r="K5024"/>
      <c r="L5024"/>
    </row>
    <row r="5025" spans="11:12" ht="15" customHeight="1">
      <c r="K5025"/>
      <c r="L5025"/>
    </row>
    <row r="5026" spans="11:12" ht="15" customHeight="1">
      <c r="K5026"/>
      <c r="L5026"/>
    </row>
    <row r="5027" spans="11:12" ht="15" customHeight="1">
      <c r="K5027"/>
      <c r="L5027"/>
    </row>
    <row r="5028" spans="11:12" ht="15" customHeight="1">
      <c r="K5028"/>
      <c r="L5028"/>
    </row>
    <row r="5029" spans="11:12" ht="15" customHeight="1">
      <c r="K5029"/>
      <c r="L5029"/>
    </row>
    <row r="5030" spans="11:12" ht="15" customHeight="1">
      <c r="K5030"/>
      <c r="L5030"/>
    </row>
    <row r="5031" spans="11:12" ht="15" customHeight="1">
      <c r="K5031"/>
      <c r="L5031"/>
    </row>
    <row r="5032" spans="11:12" ht="15" customHeight="1">
      <c r="K5032"/>
      <c r="L5032"/>
    </row>
    <row r="5033" spans="11:12" ht="15" customHeight="1">
      <c r="K5033"/>
      <c r="L5033"/>
    </row>
    <row r="5034" spans="11:12" ht="15" customHeight="1">
      <c r="K5034"/>
      <c r="L5034"/>
    </row>
    <row r="5035" spans="11:12" ht="15" customHeight="1">
      <c r="K5035"/>
      <c r="L5035"/>
    </row>
    <row r="5036" spans="11:12" ht="15" customHeight="1">
      <c r="K5036"/>
      <c r="L5036"/>
    </row>
    <row r="5037" spans="11:12" ht="15" customHeight="1">
      <c r="K5037"/>
      <c r="L5037"/>
    </row>
    <row r="5038" spans="11:12" ht="15" customHeight="1">
      <c r="K5038"/>
      <c r="L5038"/>
    </row>
    <row r="5039" spans="11:12" ht="15" customHeight="1">
      <c r="K5039"/>
      <c r="L5039"/>
    </row>
    <row r="5040" spans="11:12" ht="15" customHeight="1">
      <c r="K5040"/>
      <c r="L5040"/>
    </row>
    <row r="5041" spans="11:12" ht="15" customHeight="1">
      <c r="K5041"/>
      <c r="L5041"/>
    </row>
    <row r="5042" spans="11:12" ht="15" customHeight="1">
      <c r="K5042"/>
      <c r="L5042"/>
    </row>
    <row r="5043" spans="11:12" ht="15" customHeight="1">
      <c r="K5043"/>
      <c r="L5043"/>
    </row>
    <row r="5044" spans="11:12" ht="15" customHeight="1">
      <c r="K5044"/>
      <c r="L5044"/>
    </row>
    <row r="5045" spans="11:12" ht="15" customHeight="1">
      <c r="K5045"/>
      <c r="L5045"/>
    </row>
    <row r="5046" spans="11:12" ht="15" customHeight="1">
      <c r="K5046"/>
      <c r="L5046"/>
    </row>
    <row r="5047" spans="11:12" ht="15" customHeight="1">
      <c r="K5047"/>
      <c r="L5047"/>
    </row>
    <row r="5048" spans="11:12" ht="15" customHeight="1">
      <c r="K5048"/>
      <c r="L5048"/>
    </row>
    <row r="5049" spans="11:12" ht="15" customHeight="1">
      <c r="K5049"/>
      <c r="L5049"/>
    </row>
    <row r="5050" spans="11:12" ht="15" customHeight="1">
      <c r="K5050"/>
      <c r="L5050"/>
    </row>
    <row r="5051" spans="11:12" ht="15" customHeight="1">
      <c r="K5051"/>
      <c r="L5051"/>
    </row>
    <row r="5052" spans="11:12" ht="15" customHeight="1">
      <c r="K5052"/>
      <c r="L5052"/>
    </row>
    <row r="5053" spans="11:12" ht="15" customHeight="1">
      <c r="K5053"/>
      <c r="L5053"/>
    </row>
    <row r="5054" spans="11:12" ht="15" customHeight="1">
      <c r="K5054"/>
      <c r="L5054"/>
    </row>
    <row r="5055" spans="11:12" ht="15" customHeight="1">
      <c r="K5055"/>
      <c r="L5055"/>
    </row>
    <row r="5056" spans="11:12" ht="15" customHeight="1">
      <c r="K5056"/>
      <c r="L5056"/>
    </row>
    <row r="5057" spans="11:12" ht="15" customHeight="1">
      <c r="K5057"/>
      <c r="L5057"/>
    </row>
    <row r="5058" spans="11:12" ht="15" customHeight="1">
      <c r="K5058"/>
      <c r="L5058"/>
    </row>
    <row r="5059" spans="11:12" ht="15" customHeight="1">
      <c r="K5059"/>
      <c r="L5059"/>
    </row>
    <row r="5060" spans="11:12" ht="15" customHeight="1">
      <c r="K5060"/>
      <c r="L5060"/>
    </row>
    <row r="5061" spans="11:12" ht="15" customHeight="1">
      <c r="K5061"/>
      <c r="L5061"/>
    </row>
    <row r="5062" spans="11:12" ht="15" customHeight="1">
      <c r="K5062"/>
      <c r="L5062"/>
    </row>
    <row r="5063" spans="11:12" ht="15" customHeight="1">
      <c r="K5063"/>
      <c r="L5063"/>
    </row>
    <row r="5064" spans="11:12" ht="15" customHeight="1">
      <c r="K5064"/>
      <c r="L5064"/>
    </row>
    <row r="5065" spans="11:12" ht="15" customHeight="1">
      <c r="K5065"/>
      <c r="L5065"/>
    </row>
    <row r="5066" spans="11:12" ht="15" customHeight="1">
      <c r="K5066"/>
      <c r="L5066"/>
    </row>
    <row r="5067" spans="11:12" ht="15" customHeight="1">
      <c r="K5067"/>
      <c r="L5067"/>
    </row>
    <row r="5068" spans="11:12" ht="15" customHeight="1">
      <c r="K5068"/>
      <c r="L5068"/>
    </row>
    <row r="5069" spans="11:12" ht="15" customHeight="1">
      <c r="K5069"/>
      <c r="L5069"/>
    </row>
    <row r="5070" spans="11:12" ht="15" customHeight="1">
      <c r="K5070"/>
      <c r="L5070"/>
    </row>
    <row r="5071" spans="11:12" ht="15" customHeight="1">
      <c r="K5071"/>
      <c r="L5071"/>
    </row>
    <row r="5072" spans="11:12" ht="15" customHeight="1">
      <c r="K5072"/>
      <c r="L5072"/>
    </row>
    <row r="5073" spans="11:12" ht="15" customHeight="1">
      <c r="K5073"/>
      <c r="L5073"/>
    </row>
    <row r="5074" spans="11:12" ht="15" customHeight="1">
      <c r="K5074"/>
      <c r="L5074"/>
    </row>
    <row r="5075" spans="11:12" ht="15" customHeight="1">
      <c r="K5075"/>
      <c r="L5075"/>
    </row>
    <row r="5076" spans="11:12" ht="15" customHeight="1">
      <c r="K5076"/>
      <c r="L5076"/>
    </row>
    <row r="5077" spans="11:12" ht="15" customHeight="1">
      <c r="K5077"/>
      <c r="L5077"/>
    </row>
    <row r="5078" spans="11:12" ht="15" customHeight="1">
      <c r="K5078"/>
      <c r="L5078"/>
    </row>
    <row r="5079" spans="11:12" ht="15" customHeight="1">
      <c r="K5079"/>
      <c r="L5079"/>
    </row>
    <row r="5080" spans="11:12" ht="15" customHeight="1">
      <c r="K5080"/>
      <c r="L5080"/>
    </row>
    <row r="5081" spans="11:12" ht="15" customHeight="1">
      <c r="K5081"/>
      <c r="L5081"/>
    </row>
    <row r="5082" spans="11:12" ht="15" customHeight="1">
      <c r="K5082"/>
      <c r="L5082"/>
    </row>
    <row r="5083" spans="11:12" ht="15" customHeight="1">
      <c r="K5083"/>
      <c r="L5083"/>
    </row>
    <row r="5084" spans="11:12" ht="15" customHeight="1">
      <c r="K5084"/>
      <c r="L5084"/>
    </row>
    <row r="5085" spans="11:12" ht="15" customHeight="1">
      <c r="K5085"/>
      <c r="L5085"/>
    </row>
    <row r="5086" spans="11:12" ht="15" customHeight="1">
      <c r="K5086"/>
      <c r="L5086"/>
    </row>
    <row r="5087" spans="11:12" ht="15" customHeight="1">
      <c r="K5087"/>
      <c r="L5087"/>
    </row>
    <row r="5088" spans="11:12" ht="15" customHeight="1">
      <c r="K5088"/>
      <c r="L5088"/>
    </row>
    <row r="5089" spans="11:12" ht="15" customHeight="1">
      <c r="K5089"/>
      <c r="L5089"/>
    </row>
    <row r="5090" spans="11:12" ht="15" customHeight="1">
      <c r="K5090"/>
      <c r="L5090"/>
    </row>
    <row r="5091" spans="11:12" ht="15" customHeight="1">
      <c r="K5091"/>
      <c r="L5091"/>
    </row>
    <row r="5092" spans="11:12" ht="15" customHeight="1">
      <c r="K5092"/>
      <c r="L5092"/>
    </row>
    <row r="5093" spans="11:12" ht="15" customHeight="1">
      <c r="K5093"/>
      <c r="L5093"/>
    </row>
    <row r="5094" spans="11:12" ht="15" customHeight="1">
      <c r="K5094"/>
      <c r="L5094"/>
    </row>
    <row r="5095" spans="11:12" ht="15" customHeight="1">
      <c r="K5095"/>
      <c r="L5095"/>
    </row>
    <row r="5096" spans="11:12" ht="15" customHeight="1">
      <c r="K5096"/>
      <c r="L5096"/>
    </row>
    <row r="5097" spans="11:12" ht="15" customHeight="1">
      <c r="K5097"/>
      <c r="L5097"/>
    </row>
    <row r="5098" spans="11:12" ht="15" customHeight="1">
      <c r="K5098"/>
      <c r="L5098"/>
    </row>
    <row r="5099" spans="11:12" ht="15" customHeight="1">
      <c r="K5099"/>
      <c r="L5099"/>
    </row>
    <row r="5100" spans="11:12" ht="15" customHeight="1">
      <c r="K5100"/>
      <c r="L5100"/>
    </row>
    <row r="5101" spans="11:12" ht="15" customHeight="1">
      <c r="K5101"/>
      <c r="L5101"/>
    </row>
    <row r="5102" spans="11:12" ht="15" customHeight="1">
      <c r="K5102"/>
      <c r="L5102"/>
    </row>
    <row r="5103" spans="11:12" ht="15" customHeight="1">
      <c r="K5103"/>
      <c r="L5103"/>
    </row>
    <row r="5104" spans="11:12" ht="15" customHeight="1">
      <c r="K5104"/>
      <c r="L5104"/>
    </row>
    <row r="5105" spans="11:12" ht="15" customHeight="1">
      <c r="K5105"/>
      <c r="L5105"/>
    </row>
    <row r="5106" spans="11:12" ht="15" customHeight="1">
      <c r="K5106"/>
      <c r="L5106"/>
    </row>
    <row r="5107" spans="11:12" ht="15" customHeight="1">
      <c r="K5107"/>
      <c r="L5107"/>
    </row>
    <row r="5108" spans="11:12" ht="15" customHeight="1">
      <c r="K5108"/>
      <c r="L5108"/>
    </row>
    <row r="5109" spans="11:12" ht="15" customHeight="1">
      <c r="K5109"/>
      <c r="L5109"/>
    </row>
    <row r="5110" spans="11:12" ht="15" customHeight="1">
      <c r="K5110"/>
      <c r="L5110"/>
    </row>
    <row r="5111" spans="11:12" ht="15" customHeight="1">
      <c r="K5111"/>
      <c r="L5111"/>
    </row>
    <row r="5112" spans="11:12" ht="15" customHeight="1">
      <c r="K5112"/>
      <c r="L5112"/>
    </row>
    <row r="5113" spans="11:12" ht="15" customHeight="1">
      <c r="K5113"/>
      <c r="L5113"/>
    </row>
    <row r="5114" spans="11:12" ht="15" customHeight="1">
      <c r="K5114"/>
      <c r="L5114"/>
    </row>
    <row r="5115" spans="11:12" ht="15" customHeight="1">
      <c r="K5115"/>
      <c r="L5115"/>
    </row>
    <row r="5116" spans="11:12" ht="15" customHeight="1">
      <c r="K5116"/>
      <c r="L5116"/>
    </row>
    <row r="5117" spans="11:12" ht="15" customHeight="1">
      <c r="K5117"/>
      <c r="L5117"/>
    </row>
    <row r="5118" spans="11:12" ht="15" customHeight="1">
      <c r="K5118"/>
      <c r="L5118"/>
    </row>
    <row r="5119" spans="11:12" ht="15" customHeight="1">
      <c r="K5119"/>
      <c r="L5119"/>
    </row>
    <row r="5120" spans="11:12" ht="15" customHeight="1">
      <c r="K5120"/>
      <c r="L5120"/>
    </row>
    <row r="5121" spans="11:12" ht="15" customHeight="1">
      <c r="K5121"/>
      <c r="L5121"/>
    </row>
    <row r="5122" spans="11:12" ht="15" customHeight="1">
      <c r="K5122"/>
      <c r="L5122"/>
    </row>
    <row r="5123" spans="11:12" ht="15" customHeight="1">
      <c r="K5123"/>
      <c r="L5123"/>
    </row>
    <row r="5124" spans="11:12" ht="15" customHeight="1">
      <c r="K5124"/>
      <c r="L5124"/>
    </row>
    <row r="5125" spans="11:12" ht="15" customHeight="1">
      <c r="K5125"/>
      <c r="L5125"/>
    </row>
    <row r="5126" spans="11:12" ht="15" customHeight="1">
      <c r="K5126"/>
      <c r="L5126"/>
    </row>
    <row r="5127" spans="11:12" ht="15" customHeight="1">
      <c r="K5127"/>
      <c r="L5127"/>
    </row>
    <row r="5128" spans="11:12" ht="15" customHeight="1">
      <c r="K5128"/>
      <c r="L5128"/>
    </row>
    <row r="5129" spans="11:12" ht="15" customHeight="1">
      <c r="K5129"/>
      <c r="L5129"/>
    </row>
    <row r="5130" spans="11:12" ht="15" customHeight="1">
      <c r="K5130"/>
      <c r="L5130"/>
    </row>
    <row r="5131" spans="11:12" ht="15" customHeight="1">
      <c r="K5131"/>
      <c r="L5131"/>
    </row>
    <row r="5132" spans="11:12" ht="15" customHeight="1">
      <c r="K5132"/>
      <c r="L5132"/>
    </row>
    <row r="5133" spans="11:12" ht="15" customHeight="1">
      <c r="K5133"/>
      <c r="L5133"/>
    </row>
    <row r="5134" spans="11:12" ht="15" customHeight="1">
      <c r="K5134"/>
      <c r="L5134"/>
    </row>
    <row r="5135" spans="11:12" ht="15" customHeight="1">
      <c r="K5135"/>
      <c r="L5135"/>
    </row>
    <row r="5136" spans="11:12" ht="15" customHeight="1">
      <c r="K5136"/>
      <c r="L5136"/>
    </row>
    <row r="5137" spans="11:12" ht="15" customHeight="1">
      <c r="K5137"/>
      <c r="L5137"/>
    </row>
    <row r="5138" spans="11:12" ht="15" customHeight="1">
      <c r="K5138"/>
      <c r="L5138"/>
    </row>
    <row r="5139" spans="11:12" ht="15" customHeight="1">
      <c r="K5139"/>
      <c r="L5139"/>
    </row>
    <row r="5140" spans="11:12" ht="15" customHeight="1">
      <c r="K5140"/>
      <c r="L5140"/>
    </row>
    <row r="5141" spans="11:12" ht="15" customHeight="1">
      <c r="K5141"/>
      <c r="L5141"/>
    </row>
    <row r="5142" spans="11:12" ht="15" customHeight="1">
      <c r="K5142"/>
      <c r="L5142"/>
    </row>
    <row r="5143" spans="11:12" ht="15" customHeight="1">
      <c r="K5143"/>
      <c r="L5143"/>
    </row>
    <row r="5144" spans="11:12" ht="15" customHeight="1">
      <c r="K5144"/>
      <c r="L5144"/>
    </row>
    <row r="5145" spans="11:12" ht="15" customHeight="1">
      <c r="K5145"/>
      <c r="L5145"/>
    </row>
    <row r="5146" spans="11:12" ht="15" customHeight="1">
      <c r="K5146"/>
      <c r="L5146"/>
    </row>
    <row r="5147" spans="11:12" ht="15" customHeight="1">
      <c r="K5147"/>
      <c r="L5147"/>
    </row>
    <row r="5148" spans="11:12" ht="15" customHeight="1">
      <c r="K5148"/>
      <c r="L5148"/>
    </row>
    <row r="5149" spans="11:12" ht="15" customHeight="1">
      <c r="K5149"/>
      <c r="L5149"/>
    </row>
    <row r="5150" spans="11:12" ht="15" customHeight="1">
      <c r="K5150"/>
      <c r="L5150"/>
    </row>
    <row r="5151" spans="11:12" ht="15" customHeight="1">
      <c r="K5151"/>
      <c r="L5151"/>
    </row>
    <row r="5152" spans="11:12" ht="15" customHeight="1">
      <c r="K5152"/>
      <c r="L5152"/>
    </row>
    <row r="5153" spans="11:12" ht="15" customHeight="1">
      <c r="K5153"/>
      <c r="L5153"/>
    </row>
    <row r="5154" spans="11:12" ht="15" customHeight="1">
      <c r="K5154"/>
      <c r="L5154"/>
    </row>
    <row r="5155" spans="11:12" ht="15" customHeight="1">
      <c r="K5155"/>
      <c r="L5155"/>
    </row>
    <row r="5156" spans="11:12" ht="15" customHeight="1">
      <c r="K5156"/>
      <c r="L5156"/>
    </row>
    <row r="5157" spans="11:12" ht="15" customHeight="1">
      <c r="K5157"/>
      <c r="L5157"/>
    </row>
    <row r="5158" spans="11:12" ht="15" customHeight="1">
      <c r="K5158"/>
      <c r="L5158"/>
    </row>
    <row r="5159" spans="11:12" ht="15" customHeight="1">
      <c r="K5159"/>
      <c r="L5159"/>
    </row>
    <row r="5160" spans="11:12" ht="15" customHeight="1">
      <c r="K5160"/>
      <c r="L5160"/>
    </row>
    <row r="5161" spans="11:12" ht="15" customHeight="1">
      <c r="K5161"/>
      <c r="L5161"/>
    </row>
    <row r="5162" spans="11:12" ht="15" customHeight="1">
      <c r="K5162"/>
      <c r="L5162"/>
    </row>
    <row r="5163" spans="11:12" ht="15" customHeight="1">
      <c r="K5163"/>
      <c r="L5163"/>
    </row>
    <row r="5164" spans="11:12" ht="15" customHeight="1">
      <c r="K5164"/>
      <c r="L5164"/>
    </row>
    <row r="5165" spans="11:12" ht="15" customHeight="1">
      <c r="K5165"/>
      <c r="L5165"/>
    </row>
    <row r="5166" spans="11:12" ht="15" customHeight="1">
      <c r="K5166"/>
      <c r="L5166"/>
    </row>
    <row r="5167" spans="11:12" ht="15" customHeight="1">
      <c r="K5167"/>
      <c r="L5167"/>
    </row>
    <row r="5168" spans="11:12" ht="15" customHeight="1">
      <c r="K5168"/>
      <c r="L5168"/>
    </row>
    <row r="5169" spans="11:12" ht="15" customHeight="1">
      <c r="K5169"/>
      <c r="L5169"/>
    </row>
    <row r="5170" spans="11:12" ht="15" customHeight="1">
      <c r="K5170"/>
      <c r="L5170"/>
    </row>
    <row r="5171" spans="11:12" ht="15" customHeight="1">
      <c r="K5171"/>
      <c r="L5171"/>
    </row>
    <row r="5172" spans="11:12" ht="15" customHeight="1">
      <c r="K5172"/>
      <c r="L5172"/>
    </row>
    <row r="5173" spans="11:12" ht="15" customHeight="1">
      <c r="K5173"/>
      <c r="L5173"/>
    </row>
    <row r="5174" spans="11:12" ht="15" customHeight="1">
      <c r="K5174"/>
      <c r="L5174"/>
    </row>
    <row r="5175" spans="11:12" ht="15" customHeight="1">
      <c r="K5175"/>
      <c r="L5175"/>
    </row>
    <row r="5176" spans="11:12" ht="15" customHeight="1">
      <c r="K5176"/>
      <c r="L5176"/>
    </row>
    <row r="5177" spans="11:12" ht="15" customHeight="1">
      <c r="K5177"/>
      <c r="L5177"/>
    </row>
    <row r="5178" spans="11:12" ht="15" customHeight="1">
      <c r="K5178"/>
      <c r="L5178"/>
    </row>
    <row r="5179" spans="11:12" ht="15" customHeight="1">
      <c r="K5179"/>
      <c r="L5179"/>
    </row>
    <row r="5180" spans="11:12" ht="15" customHeight="1">
      <c r="K5180"/>
      <c r="L5180"/>
    </row>
    <row r="5181" spans="11:12" ht="15" customHeight="1">
      <c r="K5181"/>
      <c r="L5181"/>
    </row>
    <row r="5182" spans="11:12" ht="15" customHeight="1">
      <c r="K5182"/>
      <c r="L5182"/>
    </row>
    <row r="5183" spans="11:12" ht="15" customHeight="1">
      <c r="K5183"/>
      <c r="L5183"/>
    </row>
    <row r="5184" spans="11:12" ht="15" customHeight="1">
      <c r="K5184"/>
      <c r="L5184"/>
    </row>
    <row r="5185" spans="11:12" ht="15" customHeight="1">
      <c r="K5185"/>
      <c r="L5185"/>
    </row>
    <row r="5186" spans="11:12" ht="15" customHeight="1">
      <c r="K5186"/>
      <c r="L5186"/>
    </row>
    <row r="5187" spans="11:12" ht="15" customHeight="1">
      <c r="K5187"/>
      <c r="L5187"/>
    </row>
    <row r="5188" spans="11:12" ht="15" customHeight="1">
      <c r="K5188"/>
      <c r="L5188"/>
    </row>
    <row r="5189" spans="11:12" ht="15" customHeight="1">
      <c r="K5189"/>
      <c r="L5189"/>
    </row>
    <row r="5190" spans="11:12" ht="15" customHeight="1">
      <c r="K5190"/>
      <c r="L5190"/>
    </row>
    <row r="5191" spans="11:12" ht="15" customHeight="1">
      <c r="K5191"/>
      <c r="L5191"/>
    </row>
    <row r="5192" spans="11:12" ht="15" customHeight="1">
      <c r="K5192"/>
      <c r="L5192"/>
    </row>
    <row r="5193" spans="11:12" ht="15" customHeight="1">
      <c r="K5193"/>
      <c r="L5193"/>
    </row>
    <row r="5194" spans="11:12" ht="15" customHeight="1">
      <c r="K5194"/>
      <c r="L5194"/>
    </row>
    <row r="5195" spans="11:12" ht="15" customHeight="1">
      <c r="K5195"/>
      <c r="L5195"/>
    </row>
    <row r="5196" spans="11:12" ht="15" customHeight="1">
      <c r="K5196"/>
      <c r="L5196"/>
    </row>
    <row r="5197" spans="11:12" ht="15" customHeight="1">
      <c r="K5197"/>
      <c r="L5197"/>
    </row>
    <row r="5198" spans="11:12" ht="15" customHeight="1">
      <c r="K5198"/>
      <c r="L5198"/>
    </row>
    <row r="5199" spans="11:12" ht="15" customHeight="1">
      <c r="K5199"/>
      <c r="L5199"/>
    </row>
    <row r="5200" spans="11:12" ht="15" customHeight="1">
      <c r="K5200"/>
      <c r="L5200"/>
    </row>
    <row r="5201" spans="11:12" ht="15" customHeight="1">
      <c r="K5201"/>
      <c r="L5201"/>
    </row>
    <row r="5202" spans="11:12" ht="15" customHeight="1">
      <c r="K5202"/>
      <c r="L5202"/>
    </row>
    <row r="5203" spans="11:12" ht="15" customHeight="1">
      <c r="K5203"/>
      <c r="L5203"/>
    </row>
    <row r="5204" spans="11:12" ht="15" customHeight="1">
      <c r="K5204"/>
      <c r="L5204"/>
    </row>
    <row r="5205" spans="11:12" ht="15" customHeight="1">
      <c r="K5205"/>
      <c r="L5205"/>
    </row>
    <row r="5206" spans="11:12" ht="15" customHeight="1">
      <c r="K5206"/>
      <c r="L5206"/>
    </row>
    <row r="5207" spans="11:12" ht="15" customHeight="1">
      <c r="K5207"/>
      <c r="L5207"/>
    </row>
    <row r="5208" spans="11:12" ht="15" customHeight="1">
      <c r="K5208"/>
      <c r="L5208"/>
    </row>
    <row r="5209" spans="11:12" ht="15" customHeight="1">
      <c r="K5209"/>
      <c r="L5209"/>
    </row>
    <row r="5210" spans="11:12" ht="15" customHeight="1">
      <c r="K5210"/>
      <c r="L5210"/>
    </row>
    <row r="5211" spans="11:12" ht="15" customHeight="1">
      <c r="K5211"/>
      <c r="L5211"/>
    </row>
    <row r="5212" spans="11:12" ht="15" customHeight="1">
      <c r="K5212"/>
      <c r="L5212"/>
    </row>
    <row r="5213" spans="11:12" ht="15" customHeight="1">
      <c r="K5213"/>
      <c r="L5213"/>
    </row>
    <row r="5214" spans="11:12" ht="15" customHeight="1">
      <c r="K5214"/>
      <c r="L5214"/>
    </row>
    <row r="5215" spans="11:12" ht="15" customHeight="1">
      <c r="K5215"/>
      <c r="L5215"/>
    </row>
    <row r="5216" spans="11:12" ht="15" customHeight="1">
      <c r="K5216"/>
      <c r="L5216"/>
    </row>
    <row r="5217" spans="11:12" ht="15" customHeight="1">
      <c r="K5217"/>
      <c r="L5217"/>
    </row>
    <row r="5218" spans="11:12" ht="15" customHeight="1">
      <c r="K5218"/>
      <c r="L5218"/>
    </row>
    <row r="5219" spans="11:12" ht="15" customHeight="1">
      <c r="K5219"/>
      <c r="L5219"/>
    </row>
    <row r="5220" spans="11:12" ht="15" customHeight="1">
      <c r="K5220"/>
      <c r="L5220"/>
    </row>
    <row r="5221" spans="11:12" ht="15" customHeight="1">
      <c r="K5221"/>
      <c r="L5221"/>
    </row>
    <row r="5222" spans="11:12" ht="15" customHeight="1">
      <c r="K5222"/>
      <c r="L5222"/>
    </row>
    <row r="5223" spans="11:12" ht="15" customHeight="1">
      <c r="K5223"/>
      <c r="L5223"/>
    </row>
    <row r="5224" spans="11:12" ht="15" customHeight="1">
      <c r="K5224"/>
      <c r="L5224"/>
    </row>
    <row r="5225" spans="11:12" ht="15" customHeight="1">
      <c r="K5225"/>
      <c r="L5225"/>
    </row>
    <row r="5226" spans="11:12" ht="15" customHeight="1">
      <c r="K5226"/>
      <c r="L5226"/>
    </row>
    <row r="5227" spans="11:12" ht="15" customHeight="1">
      <c r="K5227"/>
      <c r="L5227"/>
    </row>
    <row r="5228" spans="11:12" ht="15" customHeight="1">
      <c r="K5228"/>
      <c r="L5228"/>
    </row>
    <row r="5229" spans="11:12" ht="15" customHeight="1">
      <c r="K5229"/>
      <c r="L5229"/>
    </row>
    <row r="5230" spans="11:12" ht="15" customHeight="1">
      <c r="K5230"/>
      <c r="L5230"/>
    </row>
    <row r="5231" spans="11:12" ht="15" customHeight="1">
      <c r="K5231"/>
      <c r="L5231"/>
    </row>
    <row r="5232" spans="11:12" ht="15" customHeight="1">
      <c r="K5232"/>
      <c r="L5232"/>
    </row>
    <row r="5233" spans="11:12" ht="15" customHeight="1">
      <c r="K5233"/>
      <c r="L5233"/>
    </row>
    <row r="5234" spans="11:12" ht="15" customHeight="1">
      <c r="K5234"/>
      <c r="L5234"/>
    </row>
    <row r="5235" spans="11:12" ht="15" customHeight="1">
      <c r="K5235"/>
      <c r="L5235"/>
    </row>
    <row r="5236" spans="11:12" ht="15" customHeight="1">
      <c r="K5236"/>
      <c r="L5236"/>
    </row>
    <row r="5237" spans="11:12" ht="15" customHeight="1">
      <c r="K5237"/>
      <c r="L5237"/>
    </row>
    <row r="5238" spans="11:12" ht="15" customHeight="1">
      <c r="K5238"/>
      <c r="L5238"/>
    </row>
    <row r="5239" spans="11:12" ht="15" customHeight="1">
      <c r="K5239"/>
      <c r="L5239"/>
    </row>
    <row r="5240" spans="11:12" ht="15" customHeight="1">
      <c r="K5240"/>
      <c r="L5240"/>
    </row>
    <row r="5241" spans="11:12" ht="15" customHeight="1">
      <c r="K5241"/>
      <c r="L5241"/>
    </row>
    <row r="5242" spans="11:12" ht="15" customHeight="1">
      <c r="K5242"/>
      <c r="L5242"/>
    </row>
    <row r="5243" spans="11:12" ht="15" customHeight="1">
      <c r="K5243"/>
      <c r="L5243"/>
    </row>
    <row r="5244" spans="11:12" ht="15" customHeight="1">
      <c r="K5244"/>
      <c r="L5244"/>
    </row>
    <row r="5245" spans="11:12" ht="15" customHeight="1">
      <c r="K5245"/>
      <c r="L5245"/>
    </row>
    <row r="5246" spans="11:12" ht="15" customHeight="1">
      <c r="K5246"/>
      <c r="L5246"/>
    </row>
    <row r="5247" spans="11:12" ht="15" customHeight="1">
      <c r="K5247"/>
      <c r="L5247"/>
    </row>
    <row r="5248" spans="11:12" ht="15" customHeight="1">
      <c r="K5248"/>
      <c r="L5248"/>
    </row>
    <row r="5249" spans="11:12" ht="15" customHeight="1">
      <c r="K5249"/>
      <c r="L5249"/>
    </row>
    <row r="5250" spans="11:12" ht="15" customHeight="1">
      <c r="K5250"/>
      <c r="L5250"/>
    </row>
    <row r="5251" spans="11:12" ht="15" customHeight="1">
      <c r="K5251"/>
      <c r="L5251"/>
    </row>
    <row r="5252" spans="11:12" ht="15" customHeight="1">
      <c r="K5252"/>
      <c r="L5252"/>
    </row>
    <row r="5253" spans="11:12" ht="15" customHeight="1">
      <c r="K5253"/>
      <c r="L5253"/>
    </row>
    <row r="5254" spans="11:12" ht="15" customHeight="1">
      <c r="K5254"/>
      <c r="L5254"/>
    </row>
    <row r="5255" spans="11:12" ht="15" customHeight="1">
      <c r="K5255"/>
      <c r="L5255"/>
    </row>
    <row r="5256" spans="11:12" ht="15" customHeight="1">
      <c r="K5256"/>
      <c r="L5256"/>
    </row>
    <row r="5257" spans="11:12" ht="15" customHeight="1">
      <c r="K5257"/>
      <c r="L5257"/>
    </row>
    <row r="5258" spans="11:12" ht="15" customHeight="1">
      <c r="K5258"/>
      <c r="L5258"/>
    </row>
    <row r="5259" spans="11:12" ht="15" customHeight="1">
      <c r="K5259"/>
      <c r="L5259"/>
    </row>
    <row r="5260" spans="11:12" ht="15" customHeight="1">
      <c r="K5260"/>
      <c r="L5260"/>
    </row>
    <row r="5261" spans="11:12" ht="15" customHeight="1">
      <c r="K5261"/>
      <c r="L5261"/>
    </row>
    <row r="5262" spans="11:12" ht="15" customHeight="1">
      <c r="K5262"/>
      <c r="L5262"/>
    </row>
    <row r="5263" spans="11:12" ht="15" customHeight="1">
      <c r="K5263"/>
      <c r="L5263"/>
    </row>
    <row r="5264" spans="11:12" ht="15" customHeight="1">
      <c r="K5264"/>
      <c r="L5264"/>
    </row>
    <row r="5265" spans="11:12" ht="15" customHeight="1">
      <c r="K5265"/>
      <c r="L5265"/>
    </row>
    <row r="5266" spans="11:12" ht="15" customHeight="1">
      <c r="K5266"/>
      <c r="L5266"/>
    </row>
    <row r="5267" spans="11:12" ht="15" customHeight="1">
      <c r="K5267"/>
      <c r="L5267"/>
    </row>
    <row r="5268" spans="11:12" ht="15" customHeight="1">
      <c r="K5268"/>
      <c r="L5268"/>
    </row>
    <row r="5269" spans="11:12" ht="15" customHeight="1">
      <c r="K5269"/>
      <c r="L5269"/>
    </row>
    <row r="5270" spans="11:12" ht="15" customHeight="1">
      <c r="K5270"/>
      <c r="L5270"/>
    </row>
    <row r="5271" spans="11:12" ht="15" customHeight="1">
      <c r="K5271"/>
      <c r="L5271"/>
    </row>
    <row r="5272" spans="11:12" ht="15" customHeight="1">
      <c r="K5272"/>
      <c r="L5272"/>
    </row>
    <row r="5273" spans="11:12" ht="15" customHeight="1">
      <c r="K5273"/>
      <c r="L5273"/>
    </row>
    <row r="5274" spans="11:12" ht="15" customHeight="1">
      <c r="K5274"/>
      <c r="L5274"/>
    </row>
    <row r="5275" spans="11:12" ht="15" customHeight="1">
      <c r="K5275"/>
      <c r="L5275"/>
    </row>
    <row r="5276" spans="11:12" ht="15" customHeight="1">
      <c r="K5276"/>
      <c r="L5276"/>
    </row>
    <row r="5277" spans="11:12" ht="15" customHeight="1">
      <c r="K5277"/>
      <c r="L5277"/>
    </row>
    <row r="5278" spans="11:12" ht="15" customHeight="1">
      <c r="K5278"/>
      <c r="L5278"/>
    </row>
    <row r="5279" spans="11:12" ht="15" customHeight="1">
      <c r="K5279"/>
      <c r="L5279"/>
    </row>
    <row r="5280" spans="11:12" ht="15" customHeight="1">
      <c r="K5280"/>
      <c r="L5280"/>
    </row>
    <row r="5281" spans="11:12" ht="15" customHeight="1">
      <c r="K5281"/>
      <c r="L5281"/>
    </row>
    <row r="5282" spans="11:12" ht="15" customHeight="1">
      <c r="K5282"/>
      <c r="L5282"/>
    </row>
    <row r="5283" spans="11:12" ht="15" customHeight="1">
      <c r="K5283"/>
      <c r="L5283"/>
    </row>
    <row r="5284" spans="11:12" ht="15" customHeight="1">
      <c r="K5284"/>
      <c r="L5284"/>
    </row>
    <row r="5285" spans="11:12" ht="15" customHeight="1">
      <c r="K5285"/>
      <c r="L5285"/>
    </row>
    <row r="5286" spans="11:12" ht="15" customHeight="1">
      <c r="K5286"/>
      <c r="L5286"/>
    </row>
    <row r="5287" spans="11:12" ht="15" customHeight="1">
      <c r="K5287"/>
      <c r="L5287"/>
    </row>
    <row r="5288" spans="11:12" ht="15" customHeight="1">
      <c r="K5288"/>
      <c r="L5288"/>
    </row>
    <row r="5289" spans="11:12" ht="15" customHeight="1">
      <c r="K5289"/>
      <c r="L5289"/>
    </row>
    <row r="5290" spans="11:12" ht="15" customHeight="1">
      <c r="K5290"/>
      <c r="L5290"/>
    </row>
    <row r="5291" spans="11:12" ht="15" customHeight="1">
      <c r="K5291"/>
      <c r="L5291"/>
    </row>
    <row r="5292" spans="11:12" ht="15" customHeight="1">
      <c r="K5292"/>
      <c r="L5292"/>
    </row>
    <row r="5293" spans="11:12" ht="15" customHeight="1">
      <c r="K5293"/>
      <c r="L5293"/>
    </row>
    <row r="5294" spans="11:12" ht="15" customHeight="1">
      <c r="K5294"/>
      <c r="L5294"/>
    </row>
    <row r="5295" spans="11:12" ht="15" customHeight="1">
      <c r="K5295"/>
      <c r="L5295"/>
    </row>
    <row r="5296" spans="11:12" ht="15" customHeight="1">
      <c r="K5296"/>
      <c r="L5296"/>
    </row>
    <row r="5297" spans="11:12" ht="15" customHeight="1">
      <c r="K5297"/>
      <c r="L5297"/>
    </row>
    <row r="5298" spans="11:12" ht="15" customHeight="1">
      <c r="K5298"/>
      <c r="L5298"/>
    </row>
    <row r="5299" spans="11:12" ht="15" customHeight="1">
      <c r="K5299"/>
      <c r="L5299"/>
    </row>
    <row r="5300" spans="11:12" ht="15" customHeight="1">
      <c r="K5300"/>
      <c r="L5300"/>
    </row>
    <row r="5301" spans="11:12" ht="15" customHeight="1">
      <c r="K5301"/>
      <c r="L5301"/>
    </row>
    <row r="5302" spans="11:12" ht="15" customHeight="1">
      <c r="K5302"/>
      <c r="L5302"/>
    </row>
    <row r="5303" spans="11:12" ht="15" customHeight="1">
      <c r="K5303"/>
      <c r="L5303"/>
    </row>
    <row r="5304" spans="11:12" ht="15" customHeight="1">
      <c r="K5304"/>
      <c r="L5304"/>
    </row>
    <row r="5305" spans="11:12" ht="15" customHeight="1">
      <c r="K5305"/>
      <c r="L5305"/>
    </row>
    <row r="5306" spans="11:12" ht="15" customHeight="1">
      <c r="K5306"/>
      <c r="L5306"/>
    </row>
    <row r="5307" spans="11:12" ht="15" customHeight="1">
      <c r="K5307"/>
      <c r="L5307"/>
    </row>
    <row r="5308" spans="11:12" ht="15" customHeight="1">
      <c r="K5308"/>
      <c r="L5308"/>
    </row>
    <row r="5309" spans="11:12" ht="15" customHeight="1">
      <c r="K5309"/>
      <c r="L5309"/>
    </row>
    <row r="5310" spans="11:12" ht="15" customHeight="1">
      <c r="K5310"/>
      <c r="L5310"/>
    </row>
    <row r="5311" spans="11:12" ht="15" customHeight="1">
      <c r="K5311"/>
      <c r="L5311"/>
    </row>
    <row r="5312" spans="11:12" ht="15" customHeight="1">
      <c r="K5312"/>
      <c r="L5312"/>
    </row>
    <row r="5313" spans="11:12" ht="15" customHeight="1">
      <c r="K5313"/>
      <c r="L5313"/>
    </row>
    <row r="5314" spans="11:12" ht="15" customHeight="1">
      <c r="K5314"/>
      <c r="L5314"/>
    </row>
    <row r="5315" spans="11:12" ht="15" customHeight="1">
      <c r="K5315"/>
      <c r="L5315"/>
    </row>
    <row r="5316" spans="11:12" ht="15" customHeight="1">
      <c r="K5316"/>
      <c r="L5316"/>
    </row>
    <row r="5317" spans="11:12" ht="15" customHeight="1">
      <c r="K5317"/>
      <c r="L5317"/>
    </row>
    <row r="5318" spans="11:12" ht="15" customHeight="1">
      <c r="K5318"/>
      <c r="L5318"/>
    </row>
    <row r="5319" spans="11:12" ht="15" customHeight="1">
      <c r="K5319"/>
      <c r="L5319"/>
    </row>
    <row r="5320" spans="11:12" ht="15" customHeight="1">
      <c r="K5320"/>
      <c r="L5320"/>
    </row>
    <row r="5321" spans="11:12" ht="15" customHeight="1">
      <c r="K5321"/>
      <c r="L5321"/>
    </row>
    <row r="5322" spans="11:12" ht="15" customHeight="1">
      <c r="K5322"/>
      <c r="L5322"/>
    </row>
    <row r="5323" spans="11:12" ht="15" customHeight="1">
      <c r="K5323"/>
      <c r="L5323"/>
    </row>
    <row r="5324" spans="11:12" ht="15" customHeight="1">
      <c r="K5324"/>
      <c r="L5324"/>
    </row>
    <row r="5325" spans="11:12" ht="15" customHeight="1">
      <c r="K5325"/>
      <c r="L5325"/>
    </row>
    <row r="5326" spans="11:12" ht="15" customHeight="1">
      <c r="K5326"/>
      <c r="L5326"/>
    </row>
    <row r="5327" spans="11:12" ht="15" customHeight="1">
      <c r="K5327"/>
      <c r="L5327"/>
    </row>
    <row r="5328" spans="11:12" ht="15" customHeight="1">
      <c r="K5328"/>
      <c r="L5328"/>
    </row>
    <row r="5329" spans="11:12" ht="15" customHeight="1">
      <c r="K5329"/>
      <c r="L5329"/>
    </row>
    <row r="5330" spans="11:12" ht="15" customHeight="1">
      <c r="K5330"/>
      <c r="L5330"/>
    </row>
    <row r="5331" spans="11:12" ht="15" customHeight="1">
      <c r="K5331"/>
      <c r="L5331"/>
    </row>
    <row r="5332" spans="11:12" ht="15" customHeight="1">
      <c r="K5332"/>
      <c r="L5332"/>
    </row>
    <row r="5333" spans="11:12" ht="15" customHeight="1">
      <c r="K5333"/>
      <c r="L5333"/>
    </row>
    <row r="5334" spans="11:12" ht="15" customHeight="1">
      <c r="K5334"/>
      <c r="L5334"/>
    </row>
    <row r="5335" spans="11:12" ht="15" customHeight="1">
      <c r="K5335"/>
      <c r="L5335"/>
    </row>
    <row r="5336" spans="11:12" ht="15" customHeight="1">
      <c r="K5336"/>
      <c r="L5336"/>
    </row>
    <row r="5337" spans="11:12" ht="15" customHeight="1">
      <c r="K5337"/>
      <c r="L5337"/>
    </row>
    <row r="5338" spans="11:12" ht="15" customHeight="1">
      <c r="K5338"/>
      <c r="L5338"/>
    </row>
    <row r="5339" spans="11:12" ht="15" customHeight="1">
      <c r="K5339"/>
      <c r="L5339"/>
    </row>
    <row r="5340" spans="11:12" ht="15" customHeight="1">
      <c r="K5340"/>
      <c r="L5340"/>
    </row>
    <row r="5341" spans="11:12" ht="15" customHeight="1">
      <c r="K5341"/>
      <c r="L5341"/>
    </row>
    <row r="5342" spans="11:12" ht="15" customHeight="1">
      <c r="K5342"/>
      <c r="L5342"/>
    </row>
    <row r="5343" spans="11:12" ht="15" customHeight="1">
      <c r="K5343"/>
      <c r="L5343"/>
    </row>
    <row r="5344" spans="11:12" ht="15" customHeight="1">
      <c r="K5344"/>
      <c r="L5344"/>
    </row>
    <row r="5345" spans="11:12" ht="15" customHeight="1">
      <c r="K5345"/>
      <c r="L5345"/>
    </row>
    <row r="5346" spans="11:12" ht="15" customHeight="1">
      <c r="K5346"/>
      <c r="L5346"/>
    </row>
    <row r="5347" spans="11:12" ht="15" customHeight="1">
      <c r="K5347"/>
      <c r="L5347"/>
    </row>
    <row r="5348" spans="11:12" ht="15" customHeight="1">
      <c r="K5348"/>
      <c r="L5348"/>
    </row>
    <row r="5349" spans="11:12" ht="15" customHeight="1">
      <c r="K5349"/>
      <c r="L5349"/>
    </row>
    <row r="5350" spans="11:12" ht="15" customHeight="1">
      <c r="K5350"/>
      <c r="L5350"/>
    </row>
    <row r="5351" spans="11:12" ht="15" customHeight="1">
      <c r="K5351"/>
      <c r="L5351"/>
    </row>
    <row r="5352" spans="11:12" ht="15" customHeight="1">
      <c r="K5352"/>
      <c r="L5352"/>
    </row>
    <row r="5353" spans="11:12" ht="15" customHeight="1">
      <c r="K5353"/>
      <c r="L5353"/>
    </row>
    <row r="5354" spans="11:12" ht="15" customHeight="1">
      <c r="K5354"/>
      <c r="L5354"/>
    </row>
    <row r="5355" spans="11:12" ht="15" customHeight="1">
      <c r="K5355"/>
      <c r="L5355"/>
    </row>
    <row r="5356" spans="11:12" ht="15" customHeight="1">
      <c r="K5356"/>
      <c r="L5356"/>
    </row>
    <row r="5357" spans="11:12" ht="15" customHeight="1">
      <c r="K5357"/>
      <c r="L5357"/>
    </row>
    <row r="5358" spans="11:12" ht="15" customHeight="1">
      <c r="K5358"/>
      <c r="L5358"/>
    </row>
    <row r="5359" spans="11:12" ht="15" customHeight="1">
      <c r="K5359"/>
      <c r="L5359"/>
    </row>
    <row r="5360" spans="11:12" ht="15" customHeight="1">
      <c r="K5360"/>
      <c r="L5360"/>
    </row>
    <row r="5361" spans="11:12" ht="15" customHeight="1">
      <c r="K5361"/>
      <c r="L5361"/>
    </row>
    <row r="5362" spans="11:12" ht="15" customHeight="1">
      <c r="K5362"/>
      <c r="L5362"/>
    </row>
    <row r="5363" spans="11:12" ht="15" customHeight="1">
      <c r="K5363"/>
      <c r="L5363"/>
    </row>
    <row r="5364" spans="11:12" ht="15" customHeight="1">
      <c r="K5364"/>
      <c r="L5364"/>
    </row>
    <row r="5365" spans="11:12" ht="15" customHeight="1">
      <c r="K5365"/>
      <c r="L5365"/>
    </row>
    <row r="5366" spans="11:12" ht="15" customHeight="1">
      <c r="K5366"/>
      <c r="L5366"/>
    </row>
    <row r="5367" spans="11:12" ht="15" customHeight="1">
      <c r="K5367"/>
      <c r="L5367"/>
    </row>
    <row r="5368" spans="11:12" ht="15" customHeight="1">
      <c r="K5368"/>
      <c r="L5368"/>
    </row>
    <row r="5369" spans="11:12" ht="15" customHeight="1">
      <c r="K5369"/>
      <c r="L5369"/>
    </row>
    <row r="5370" spans="11:12" ht="15" customHeight="1">
      <c r="K5370"/>
      <c r="L5370"/>
    </row>
    <row r="5371" spans="11:12" ht="15" customHeight="1">
      <c r="K5371"/>
      <c r="L5371"/>
    </row>
    <row r="5372" spans="11:12" ht="15" customHeight="1">
      <c r="K5372"/>
      <c r="L5372"/>
    </row>
    <row r="5373" spans="11:12" ht="15" customHeight="1">
      <c r="K5373"/>
      <c r="L5373"/>
    </row>
    <row r="5374" spans="11:12" ht="15" customHeight="1">
      <c r="K5374"/>
      <c r="L5374"/>
    </row>
    <row r="5375" spans="11:12" ht="15" customHeight="1">
      <c r="K5375"/>
      <c r="L5375"/>
    </row>
    <row r="5376" spans="11:12" ht="15" customHeight="1">
      <c r="K5376"/>
      <c r="L5376"/>
    </row>
    <row r="5377" spans="11:12" ht="15" customHeight="1">
      <c r="K5377"/>
      <c r="L5377"/>
    </row>
    <row r="5378" spans="11:12" ht="15" customHeight="1">
      <c r="K5378"/>
      <c r="L5378"/>
    </row>
    <row r="5379" spans="11:12" ht="15" customHeight="1">
      <c r="K5379"/>
      <c r="L5379"/>
    </row>
    <row r="5380" spans="11:12" ht="15" customHeight="1">
      <c r="K5380"/>
      <c r="L5380"/>
    </row>
    <row r="5381" spans="11:12" ht="15" customHeight="1">
      <c r="K5381"/>
      <c r="L5381"/>
    </row>
    <row r="5382" spans="11:12" ht="15" customHeight="1">
      <c r="K5382"/>
      <c r="L5382"/>
    </row>
    <row r="5383" spans="11:12" ht="15" customHeight="1">
      <c r="K5383"/>
      <c r="L5383"/>
    </row>
    <row r="5384" spans="11:12" ht="15" customHeight="1">
      <c r="K5384"/>
      <c r="L5384"/>
    </row>
    <row r="5385" spans="11:12" ht="15" customHeight="1">
      <c r="K5385"/>
      <c r="L5385"/>
    </row>
    <row r="5386" spans="11:12" ht="15" customHeight="1">
      <c r="K5386"/>
      <c r="L5386"/>
    </row>
    <row r="5387" spans="11:12" ht="15" customHeight="1">
      <c r="K5387"/>
      <c r="L5387"/>
    </row>
    <row r="5388" spans="11:12" ht="15" customHeight="1">
      <c r="K5388"/>
      <c r="L5388"/>
    </row>
    <row r="5389" spans="11:12" ht="15" customHeight="1">
      <c r="K5389"/>
      <c r="L5389"/>
    </row>
    <row r="5390" spans="11:12" ht="15" customHeight="1">
      <c r="K5390"/>
      <c r="L5390"/>
    </row>
    <row r="5391" spans="11:12" ht="15" customHeight="1">
      <c r="K5391"/>
      <c r="L5391"/>
    </row>
    <row r="5392" spans="11:12" ht="15" customHeight="1">
      <c r="K5392"/>
      <c r="L5392"/>
    </row>
    <row r="5393" spans="11:12" ht="15" customHeight="1">
      <c r="K5393"/>
      <c r="L5393"/>
    </row>
    <row r="5394" spans="11:12" ht="15" customHeight="1">
      <c r="K5394"/>
      <c r="L5394"/>
    </row>
    <row r="5395" spans="11:12" ht="15" customHeight="1">
      <c r="K5395"/>
      <c r="L5395"/>
    </row>
    <row r="5396" spans="11:12" ht="15" customHeight="1">
      <c r="K5396"/>
      <c r="L5396"/>
    </row>
    <row r="5397" spans="11:12" ht="15" customHeight="1">
      <c r="K5397"/>
      <c r="L5397"/>
    </row>
    <row r="5398" spans="11:12" ht="15" customHeight="1">
      <c r="K5398"/>
      <c r="L5398"/>
    </row>
    <row r="5399" spans="11:12" ht="15" customHeight="1">
      <c r="K5399"/>
      <c r="L5399"/>
    </row>
    <row r="5400" spans="11:12" ht="15" customHeight="1">
      <c r="K5400"/>
      <c r="L5400"/>
    </row>
    <row r="5401" spans="11:12" ht="15" customHeight="1">
      <c r="K5401"/>
      <c r="L5401"/>
    </row>
    <row r="5402" spans="11:12" ht="15" customHeight="1">
      <c r="K5402"/>
      <c r="L5402"/>
    </row>
    <row r="5403" spans="11:12" ht="15" customHeight="1">
      <c r="K5403"/>
      <c r="L5403"/>
    </row>
    <row r="5404" spans="11:12" ht="15" customHeight="1">
      <c r="K5404"/>
      <c r="L5404"/>
    </row>
    <row r="5405" spans="11:12" ht="15" customHeight="1">
      <c r="K5405"/>
      <c r="L5405"/>
    </row>
    <row r="5406" spans="11:12" ht="15" customHeight="1">
      <c r="K5406"/>
      <c r="L5406"/>
    </row>
    <row r="5407" spans="11:12" ht="15" customHeight="1">
      <c r="K5407"/>
      <c r="L5407"/>
    </row>
    <row r="5408" spans="11:12" ht="15" customHeight="1">
      <c r="K5408"/>
      <c r="L5408"/>
    </row>
    <row r="5409" spans="11:12" ht="15" customHeight="1">
      <c r="K5409"/>
      <c r="L5409"/>
    </row>
    <row r="5410" spans="11:12" ht="15" customHeight="1">
      <c r="K5410"/>
      <c r="L5410"/>
    </row>
    <row r="5411" spans="11:12" ht="15" customHeight="1">
      <c r="K5411"/>
      <c r="L5411"/>
    </row>
    <row r="5412" spans="11:12" ht="15" customHeight="1">
      <c r="K5412"/>
      <c r="L5412"/>
    </row>
    <row r="5413" spans="11:12" ht="15" customHeight="1">
      <c r="K5413"/>
      <c r="L5413"/>
    </row>
    <row r="5414" spans="11:12" ht="15" customHeight="1">
      <c r="K5414"/>
      <c r="L5414"/>
    </row>
    <row r="5415" spans="11:12" ht="15" customHeight="1">
      <c r="K5415"/>
      <c r="L5415"/>
    </row>
    <row r="5416" spans="11:12" ht="15" customHeight="1">
      <c r="K5416"/>
      <c r="L5416"/>
    </row>
    <row r="5417" spans="11:12" ht="15" customHeight="1">
      <c r="K5417"/>
      <c r="L5417"/>
    </row>
    <row r="5418" spans="11:12" ht="15" customHeight="1">
      <c r="K5418"/>
      <c r="L5418"/>
    </row>
    <row r="5419" spans="11:12" ht="15" customHeight="1">
      <c r="K5419"/>
      <c r="L5419"/>
    </row>
    <row r="5420" spans="11:12" ht="15" customHeight="1">
      <c r="K5420"/>
      <c r="L5420"/>
    </row>
    <row r="5421" spans="11:12" ht="15" customHeight="1">
      <c r="K5421"/>
      <c r="L5421"/>
    </row>
    <row r="5422" spans="11:12" ht="15" customHeight="1">
      <c r="K5422"/>
      <c r="L5422"/>
    </row>
    <row r="5423" spans="11:12" ht="15" customHeight="1">
      <c r="K5423"/>
      <c r="L5423"/>
    </row>
    <row r="5424" spans="11:12" ht="15" customHeight="1">
      <c r="K5424"/>
      <c r="L5424"/>
    </row>
    <row r="5425" spans="11:12" ht="15" customHeight="1">
      <c r="K5425"/>
      <c r="L5425"/>
    </row>
    <row r="5426" spans="11:12" ht="15" customHeight="1">
      <c r="K5426"/>
      <c r="L5426"/>
    </row>
    <row r="5427" spans="11:12" ht="15" customHeight="1">
      <c r="K5427"/>
      <c r="L5427"/>
    </row>
    <row r="5428" spans="11:12" ht="15" customHeight="1">
      <c r="K5428"/>
      <c r="L5428"/>
    </row>
    <row r="5429" spans="11:12" ht="15" customHeight="1">
      <c r="K5429"/>
      <c r="L5429"/>
    </row>
    <row r="5430" spans="11:12" ht="15" customHeight="1">
      <c r="K5430"/>
      <c r="L5430"/>
    </row>
    <row r="5431" spans="11:12" ht="15" customHeight="1">
      <c r="K5431"/>
      <c r="L5431"/>
    </row>
    <row r="5432" spans="11:12" ht="15" customHeight="1">
      <c r="K5432"/>
      <c r="L5432"/>
    </row>
    <row r="5433" spans="11:12" ht="15" customHeight="1">
      <c r="K5433"/>
      <c r="L5433"/>
    </row>
    <row r="5434" spans="11:12" ht="15" customHeight="1">
      <c r="K5434"/>
      <c r="L5434"/>
    </row>
    <row r="5435" spans="11:12" ht="15" customHeight="1">
      <c r="K5435"/>
      <c r="L5435"/>
    </row>
    <row r="5436" spans="11:12" ht="15" customHeight="1">
      <c r="K5436"/>
      <c r="L5436"/>
    </row>
    <row r="5437" spans="11:12" ht="15" customHeight="1">
      <c r="K5437"/>
      <c r="L5437"/>
    </row>
    <row r="5438" spans="11:12" ht="15" customHeight="1">
      <c r="K5438"/>
      <c r="L5438"/>
    </row>
    <row r="5439" spans="11:12" ht="15" customHeight="1">
      <c r="K5439"/>
      <c r="L5439"/>
    </row>
    <row r="5440" spans="11:12" ht="15" customHeight="1">
      <c r="K5440"/>
      <c r="L5440"/>
    </row>
    <row r="5441" spans="11:12" ht="15" customHeight="1">
      <c r="K5441"/>
      <c r="L5441"/>
    </row>
    <row r="5442" spans="11:12" ht="15" customHeight="1">
      <c r="K5442"/>
      <c r="L5442"/>
    </row>
    <row r="5443" spans="11:12" ht="15" customHeight="1">
      <c r="K5443"/>
      <c r="L5443"/>
    </row>
    <row r="5444" spans="11:12" ht="15" customHeight="1">
      <c r="K5444"/>
      <c r="L5444"/>
    </row>
    <row r="5445" spans="11:12" ht="15" customHeight="1">
      <c r="K5445"/>
      <c r="L5445"/>
    </row>
    <row r="5446" spans="11:12" ht="15" customHeight="1">
      <c r="K5446"/>
      <c r="L5446"/>
    </row>
    <row r="5447" spans="11:12" ht="15" customHeight="1">
      <c r="K5447"/>
      <c r="L5447"/>
    </row>
    <row r="5448" spans="11:12" ht="15" customHeight="1">
      <c r="K5448"/>
      <c r="L5448"/>
    </row>
    <row r="5449" spans="11:12" ht="15" customHeight="1">
      <c r="K5449"/>
      <c r="L5449"/>
    </row>
    <row r="5450" spans="11:12" ht="15" customHeight="1">
      <c r="K5450"/>
      <c r="L5450"/>
    </row>
    <row r="5451" spans="11:12" ht="15" customHeight="1">
      <c r="K5451"/>
      <c r="L5451"/>
    </row>
    <row r="5452" spans="11:12" ht="15" customHeight="1">
      <c r="K5452"/>
      <c r="L5452"/>
    </row>
    <row r="5453" spans="11:12" ht="15" customHeight="1">
      <c r="K5453"/>
      <c r="L5453"/>
    </row>
    <row r="5454" spans="11:12" ht="15" customHeight="1">
      <c r="K5454"/>
      <c r="L5454"/>
    </row>
    <row r="5455" spans="11:12" ht="15" customHeight="1">
      <c r="K5455"/>
      <c r="L5455"/>
    </row>
    <row r="5456" spans="11:12" ht="15" customHeight="1">
      <c r="K5456"/>
      <c r="L5456"/>
    </row>
    <row r="5457" spans="11:12" ht="15" customHeight="1">
      <c r="K5457"/>
      <c r="L5457"/>
    </row>
    <row r="5458" spans="11:12" ht="15" customHeight="1">
      <c r="K5458"/>
      <c r="L5458"/>
    </row>
    <row r="5459" spans="11:12" ht="15" customHeight="1">
      <c r="K5459"/>
      <c r="L5459"/>
    </row>
    <row r="5460" spans="11:12" ht="15" customHeight="1">
      <c r="K5460"/>
      <c r="L5460"/>
    </row>
    <row r="5461" spans="11:12" ht="15" customHeight="1">
      <c r="K5461"/>
      <c r="L5461"/>
    </row>
    <row r="5462" spans="11:12" ht="15" customHeight="1">
      <c r="K5462"/>
      <c r="L5462"/>
    </row>
    <row r="5463" spans="11:12" ht="15" customHeight="1">
      <c r="K5463"/>
      <c r="L5463"/>
    </row>
    <row r="5464" spans="11:12" ht="15" customHeight="1">
      <c r="K5464"/>
      <c r="L5464"/>
    </row>
    <row r="5465" spans="11:12" ht="15" customHeight="1">
      <c r="K5465"/>
      <c r="L5465"/>
    </row>
    <row r="5466" spans="11:12" ht="15" customHeight="1">
      <c r="K5466"/>
      <c r="L5466"/>
    </row>
    <row r="5467" spans="11:12" ht="15" customHeight="1">
      <c r="K5467"/>
      <c r="L5467"/>
    </row>
    <row r="5468" spans="11:12" ht="15" customHeight="1">
      <c r="K5468"/>
      <c r="L5468"/>
    </row>
    <row r="5469" spans="11:12" ht="15" customHeight="1">
      <c r="K5469"/>
      <c r="L5469"/>
    </row>
    <row r="5470" spans="11:12" ht="15" customHeight="1">
      <c r="K5470"/>
      <c r="L5470"/>
    </row>
    <row r="5471" spans="11:12" ht="15" customHeight="1">
      <c r="K5471"/>
      <c r="L5471"/>
    </row>
    <row r="5472" spans="11:12" ht="15" customHeight="1">
      <c r="K5472"/>
      <c r="L5472"/>
    </row>
    <row r="5473" spans="11:12" ht="15" customHeight="1">
      <c r="K5473"/>
      <c r="L5473"/>
    </row>
    <row r="5474" spans="11:12" ht="15" customHeight="1">
      <c r="K5474"/>
      <c r="L5474"/>
    </row>
    <row r="5475" spans="11:12" ht="15" customHeight="1">
      <c r="K5475"/>
      <c r="L5475"/>
    </row>
    <row r="5476" spans="11:12" ht="15" customHeight="1">
      <c r="K5476"/>
      <c r="L5476"/>
    </row>
    <row r="5477" spans="11:12" ht="15" customHeight="1">
      <c r="K5477"/>
      <c r="L5477"/>
    </row>
    <row r="5478" spans="11:12" ht="15" customHeight="1">
      <c r="K5478"/>
      <c r="L5478"/>
    </row>
    <row r="5479" spans="11:12" ht="15" customHeight="1">
      <c r="K5479"/>
      <c r="L5479"/>
    </row>
    <row r="5480" spans="11:12" ht="15" customHeight="1">
      <c r="K5480"/>
      <c r="L5480"/>
    </row>
    <row r="5481" spans="11:12" ht="15" customHeight="1">
      <c r="K5481"/>
      <c r="L5481"/>
    </row>
    <row r="5482" spans="11:12" ht="15" customHeight="1">
      <c r="K5482"/>
      <c r="L5482"/>
    </row>
    <row r="5483" spans="11:12" ht="15" customHeight="1">
      <c r="K5483"/>
      <c r="L5483"/>
    </row>
    <row r="5484" spans="11:12" ht="15" customHeight="1">
      <c r="K5484"/>
      <c r="L5484"/>
    </row>
    <row r="5485" spans="11:12" ht="15" customHeight="1">
      <c r="K5485"/>
      <c r="L5485"/>
    </row>
    <row r="5486" spans="11:12" ht="15" customHeight="1">
      <c r="K5486"/>
      <c r="L5486"/>
    </row>
    <row r="5487" spans="11:12" ht="15" customHeight="1">
      <c r="K5487"/>
      <c r="L5487"/>
    </row>
    <row r="5488" spans="11:12" ht="15" customHeight="1">
      <c r="K5488"/>
      <c r="L5488"/>
    </row>
    <row r="5489" spans="11:12" ht="15" customHeight="1">
      <c r="K5489"/>
      <c r="L5489"/>
    </row>
    <row r="5490" spans="11:12" ht="15" customHeight="1">
      <c r="K5490"/>
      <c r="L5490"/>
    </row>
    <row r="5491" spans="11:12" ht="15" customHeight="1">
      <c r="K5491"/>
      <c r="L5491"/>
    </row>
    <row r="5492" spans="11:12" ht="15" customHeight="1">
      <c r="K5492"/>
      <c r="L5492"/>
    </row>
    <row r="5493" spans="11:12" ht="15" customHeight="1">
      <c r="K5493"/>
      <c r="L5493"/>
    </row>
    <row r="5494" spans="11:12" ht="15" customHeight="1">
      <c r="K5494"/>
      <c r="L5494"/>
    </row>
    <row r="5495" spans="11:12" ht="15" customHeight="1">
      <c r="K5495"/>
      <c r="L5495"/>
    </row>
    <row r="5496" spans="11:12" ht="15" customHeight="1">
      <c r="K5496"/>
      <c r="L5496"/>
    </row>
    <row r="5497" spans="11:12" ht="15" customHeight="1">
      <c r="K5497"/>
      <c r="L5497"/>
    </row>
    <row r="5498" spans="11:12" ht="15" customHeight="1">
      <c r="K5498"/>
      <c r="L5498"/>
    </row>
    <row r="5499" spans="11:12" ht="15" customHeight="1">
      <c r="K5499"/>
      <c r="L5499"/>
    </row>
    <row r="5500" spans="11:12" ht="15" customHeight="1">
      <c r="K5500"/>
      <c r="L5500"/>
    </row>
    <row r="5501" spans="11:12" ht="15" customHeight="1">
      <c r="K5501"/>
      <c r="L5501"/>
    </row>
    <row r="5502" spans="11:12" ht="15" customHeight="1">
      <c r="K5502"/>
      <c r="L5502"/>
    </row>
    <row r="5503" spans="11:12" ht="15" customHeight="1">
      <c r="K5503"/>
      <c r="L5503"/>
    </row>
    <row r="5504" spans="11:12" ht="15" customHeight="1">
      <c r="K5504"/>
      <c r="L5504"/>
    </row>
    <row r="5505" spans="11:12" ht="15" customHeight="1">
      <c r="K5505"/>
      <c r="L5505"/>
    </row>
    <row r="5506" spans="11:12" ht="15" customHeight="1">
      <c r="K5506"/>
      <c r="L5506"/>
    </row>
    <row r="5507" spans="11:12" ht="15" customHeight="1">
      <c r="K5507"/>
      <c r="L5507"/>
    </row>
    <row r="5508" spans="11:12" ht="15" customHeight="1">
      <c r="K5508"/>
      <c r="L5508"/>
    </row>
    <row r="5509" spans="11:12" ht="15" customHeight="1">
      <c r="K5509"/>
      <c r="L5509"/>
    </row>
    <row r="5510" spans="11:12" ht="15" customHeight="1">
      <c r="K5510"/>
      <c r="L5510"/>
    </row>
    <row r="5511" spans="11:12" ht="15" customHeight="1">
      <c r="K5511"/>
      <c r="L5511"/>
    </row>
    <row r="5512" spans="11:12" ht="15" customHeight="1">
      <c r="K5512"/>
      <c r="L5512"/>
    </row>
    <row r="5513" spans="11:12" ht="15" customHeight="1">
      <c r="K5513"/>
      <c r="L5513"/>
    </row>
    <row r="5514" spans="11:12" ht="15" customHeight="1">
      <c r="K5514"/>
      <c r="L5514"/>
    </row>
    <row r="5515" spans="11:12" ht="15" customHeight="1">
      <c r="K5515"/>
      <c r="L5515"/>
    </row>
    <row r="5516" spans="11:12" ht="15" customHeight="1">
      <c r="K5516"/>
      <c r="L5516"/>
    </row>
    <row r="5517" spans="11:12" ht="15" customHeight="1">
      <c r="K5517"/>
      <c r="L5517"/>
    </row>
    <row r="5518" spans="11:12" ht="15" customHeight="1">
      <c r="K5518"/>
      <c r="L5518"/>
    </row>
    <row r="5519" spans="11:12" ht="15" customHeight="1">
      <c r="K5519"/>
      <c r="L5519"/>
    </row>
    <row r="5520" spans="11:12" ht="15" customHeight="1">
      <c r="K5520"/>
      <c r="L5520"/>
    </row>
    <row r="5521" spans="11:12" ht="15" customHeight="1">
      <c r="K5521"/>
      <c r="L5521"/>
    </row>
    <row r="5522" spans="11:12" ht="15" customHeight="1">
      <c r="K5522"/>
      <c r="L5522"/>
    </row>
    <row r="5523" spans="11:12" ht="15" customHeight="1">
      <c r="K5523"/>
      <c r="L5523"/>
    </row>
    <row r="5524" spans="11:12" ht="15" customHeight="1">
      <c r="K5524"/>
      <c r="L5524"/>
    </row>
    <row r="5525" spans="11:12" ht="15" customHeight="1">
      <c r="K5525"/>
      <c r="L5525"/>
    </row>
    <row r="5526" spans="11:12" ht="15" customHeight="1">
      <c r="K5526"/>
      <c r="L5526"/>
    </row>
    <row r="5527" spans="11:12" ht="15" customHeight="1">
      <c r="K5527"/>
      <c r="L5527"/>
    </row>
    <row r="5528" spans="11:12" ht="15" customHeight="1">
      <c r="K5528"/>
      <c r="L5528"/>
    </row>
    <row r="5529" spans="11:12" ht="15" customHeight="1">
      <c r="K5529"/>
      <c r="L5529"/>
    </row>
    <row r="5530" spans="11:12" ht="15" customHeight="1">
      <c r="K5530"/>
      <c r="L5530"/>
    </row>
    <row r="5531" spans="11:12" ht="15" customHeight="1">
      <c r="K5531"/>
      <c r="L5531"/>
    </row>
    <row r="5532" spans="11:12" ht="15" customHeight="1">
      <c r="K5532"/>
      <c r="L5532"/>
    </row>
    <row r="5533" spans="11:12" ht="15" customHeight="1">
      <c r="K5533"/>
      <c r="L5533"/>
    </row>
    <row r="5534" spans="11:12" ht="15" customHeight="1">
      <c r="K5534"/>
      <c r="L5534"/>
    </row>
    <row r="5535" spans="11:12" ht="15" customHeight="1">
      <c r="K5535"/>
      <c r="L5535"/>
    </row>
    <row r="5536" spans="11:12" ht="15" customHeight="1">
      <c r="K5536"/>
      <c r="L5536"/>
    </row>
    <row r="5537" spans="11:12" ht="15" customHeight="1">
      <c r="K5537"/>
      <c r="L5537"/>
    </row>
    <row r="5538" spans="11:12" ht="15" customHeight="1">
      <c r="K5538"/>
      <c r="L5538"/>
    </row>
    <row r="5539" spans="11:12" ht="15" customHeight="1">
      <c r="K5539"/>
      <c r="L5539"/>
    </row>
    <row r="5540" spans="11:12" ht="15" customHeight="1">
      <c r="K5540"/>
      <c r="L5540"/>
    </row>
    <row r="5541" spans="11:12" ht="15" customHeight="1">
      <c r="K5541"/>
      <c r="L5541"/>
    </row>
    <row r="5542" spans="11:12" ht="15" customHeight="1">
      <c r="K5542"/>
      <c r="L5542"/>
    </row>
    <row r="5543" spans="11:12" ht="15" customHeight="1">
      <c r="K5543"/>
      <c r="L5543"/>
    </row>
    <row r="5544" spans="11:12" ht="15" customHeight="1">
      <c r="K5544"/>
      <c r="L5544"/>
    </row>
    <row r="5545" spans="11:12" ht="15" customHeight="1">
      <c r="K5545"/>
      <c r="L5545"/>
    </row>
    <row r="5546" spans="11:12" ht="15" customHeight="1">
      <c r="K5546"/>
      <c r="L5546"/>
    </row>
    <row r="5547" spans="11:12" ht="15" customHeight="1">
      <c r="K5547"/>
      <c r="L5547"/>
    </row>
    <row r="5548" spans="11:12" ht="15" customHeight="1">
      <c r="K5548"/>
      <c r="L5548"/>
    </row>
    <row r="5549" spans="11:12" ht="15" customHeight="1">
      <c r="K5549"/>
      <c r="L5549"/>
    </row>
    <row r="5550" spans="11:12" ht="15" customHeight="1">
      <c r="K5550"/>
      <c r="L5550"/>
    </row>
    <row r="5551" spans="11:12" ht="15" customHeight="1">
      <c r="K5551"/>
      <c r="L5551"/>
    </row>
    <row r="5552" spans="11:12" ht="15" customHeight="1">
      <c r="K5552"/>
      <c r="L5552"/>
    </row>
    <row r="5553" spans="11:12" ht="15" customHeight="1">
      <c r="K5553"/>
      <c r="L5553"/>
    </row>
    <row r="5554" spans="11:12" ht="15" customHeight="1">
      <c r="K5554"/>
      <c r="L5554"/>
    </row>
    <row r="5555" spans="11:12" ht="15" customHeight="1">
      <c r="K5555"/>
      <c r="L5555"/>
    </row>
    <row r="5556" spans="11:12" ht="15" customHeight="1">
      <c r="K5556"/>
      <c r="L5556"/>
    </row>
    <row r="5557" spans="11:12" ht="15" customHeight="1">
      <c r="K5557"/>
      <c r="L5557"/>
    </row>
    <row r="5558" spans="11:12" ht="15" customHeight="1">
      <c r="K5558"/>
      <c r="L5558"/>
    </row>
    <row r="5559" spans="11:12" ht="15" customHeight="1">
      <c r="K5559"/>
      <c r="L5559"/>
    </row>
    <row r="5560" spans="11:12" ht="15" customHeight="1">
      <c r="K5560"/>
      <c r="L5560"/>
    </row>
    <row r="5561" spans="11:12" ht="15" customHeight="1">
      <c r="K5561"/>
      <c r="L5561"/>
    </row>
    <row r="5562" spans="11:12" ht="15" customHeight="1">
      <c r="K5562"/>
      <c r="L5562"/>
    </row>
    <row r="5563" spans="11:12" ht="15" customHeight="1">
      <c r="K5563"/>
      <c r="L5563"/>
    </row>
    <row r="5564" spans="11:12" ht="15" customHeight="1">
      <c r="K5564"/>
      <c r="L5564"/>
    </row>
    <row r="5565" spans="11:12" ht="15" customHeight="1">
      <c r="K5565"/>
      <c r="L5565"/>
    </row>
    <row r="5566" spans="11:12" ht="15" customHeight="1">
      <c r="K5566"/>
      <c r="L5566"/>
    </row>
    <row r="5567" spans="11:12" ht="15" customHeight="1">
      <c r="K5567"/>
      <c r="L5567"/>
    </row>
    <row r="5568" spans="11:12" ht="15" customHeight="1">
      <c r="K5568"/>
      <c r="L5568"/>
    </row>
    <row r="5569" spans="11:12" ht="15" customHeight="1">
      <c r="K5569"/>
      <c r="L5569"/>
    </row>
    <row r="5570" spans="11:12" ht="15" customHeight="1">
      <c r="K5570"/>
      <c r="L5570"/>
    </row>
    <row r="5571" spans="11:12" ht="15" customHeight="1">
      <c r="K5571"/>
      <c r="L5571"/>
    </row>
    <row r="5572" spans="11:12" ht="15" customHeight="1">
      <c r="K5572"/>
      <c r="L5572"/>
    </row>
    <row r="5573" spans="11:12" ht="15" customHeight="1">
      <c r="K5573"/>
      <c r="L5573"/>
    </row>
    <row r="5574" spans="11:12" ht="15" customHeight="1">
      <c r="K5574"/>
      <c r="L5574"/>
    </row>
    <row r="5575" spans="11:12" ht="15" customHeight="1">
      <c r="K5575"/>
      <c r="L5575"/>
    </row>
    <row r="5576" spans="11:12" ht="15" customHeight="1">
      <c r="K5576"/>
      <c r="L5576"/>
    </row>
    <row r="5577" spans="11:12" ht="15" customHeight="1">
      <c r="K5577"/>
      <c r="L5577"/>
    </row>
    <row r="5578" spans="11:12" ht="15" customHeight="1">
      <c r="K5578"/>
      <c r="L5578"/>
    </row>
    <row r="5579" spans="11:12" ht="15" customHeight="1">
      <c r="K5579"/>
      <c r="L5579"/>
    </row>
    <row r="5580" spans="11:12" ht="15" customHeight="1">
      <c r="K5580"/>
      <c r="L5580"/>
    </row>
    <row r="5581" spans="11:12" ht="15" customHeight="1">
      <c r="K5581"/>
      <c r="L5581"/>
    </row>
    <row r="5582" spans="11:12" ht="15" customHeight="1">
      <c r="K5582"/>
      <c r="L5582"/>
    </row>
    <row r="5583" spans="11:12" ht="15" customHeight="1">
      <c r="K5583"/>
      <c r="L5583"/>
    </row>
    <row r="5584" spans="11:12" ht="15" customHeight="1">
      <c r="K5584"/>
      <c r="L5584"/>
    </row>
    <row r="5585" spans="11:12" ht="15" customHeight="1">
      <c r="K5585"/>
      <c r="L5585"/>
    </row>
    <row r="5586" spans="11:12" ht="15" customHeight="1">
      <c r="K5586"/>
      <c r="L5586"/>
    </row>
    <row r="5587" spans="11:12" ht="15" customHeight="1">
      <c r="K5587"/>
      <c r="L5587"/>
    </row>
    <row r="5588" spans="11:12" ht="15" customHeight="1">
      <c r="K5588"/>
      <c r="L5588"/>
    </row>
    <row r="5589" spans="11:12" ht="15" customHeight="1">
      <c r="K5589"/>
      <c r="L5589"/>
    </row>
    <row r="5590" spans="11:12" ht="15" customHeight="1">
      <c r="K5590"/>
      <c r="L5590"/>
    </row>
    <row r="5591" spans="11:12" ht="15" customHeight="1">
      <c r="K5591"/>
      <c r="L5591"/>
    </row>
    <row r="5592" spans="11:12" ht="15" customHeight="1">
      <c r="K5592"/>
      <c r="L5592"/>
    </row>
    <row r="5593" spans="11:12" ht="15" customHeight="1">
      <c r="K5593"/>
      <c r="L5593"/>
    </row>
    <row r="5594" spans="11:12" ht="15" customHeight="1">
      <c r="K5594"/>
      <c r="L5594"/>
    </row>
    <row r="5595" spans="11:12" ht="15" customHeight="1">
      <c r="K5595"/>
      <c r="L5595"/>
    </row>
    <row r="5596" spans="11:12" ht="15" customHeight="1">
      <c r="K5596"/>
      <c r="L5596"/>
    </row>
    <row r="5597" spans="11:12" ht="15" customHeight="1">
      <c r="K5597"/>
      <c r="L5597"/>
    </row>
    <row r="5598" spans="11:12" ht="15" customHeight="1">
      <c r="K5598"/>
      <c r="L5598"/>
    </row>
    <row r="5599" spans="11:12" ht="15" customHeight="1">
      <c r="K5599"/>
      <c r="L5599"/>
    </row>
    <row r="5600" spans="11:12" ht="15" customHeight="1">
      <c r="K5600"/>
      <c r="L5600"/>
    </row>
    <row r="5601" spans="11:12" ht="15" customHeight="1">
      <c r="K5601"/>
      <c r="L5601"/>
    </row>
    <row r="5602" spans="11:12" ht="15" customHeight="1">
      <c r="K5602"/>
      <c r="L5602"/>
    </row>
    <row r="5603" spans="11:12" ht="15" customHeight="1">
      <c r="K5603"/>
      <c r="L5603"/>
    </row>
    <row r="5604" spans="11:12" ht="15" customHeight="1">
      <c r="K5604"/>
      <c r="L5604"/>
    </row>
    <row r="5605" spans="11:12" ht="15" customHeight="1">
      <c r="K5605"/>
      <c r="L5605"/>
    </row>
    <row r="5606" spans="11:12" ht="15" customHeight="1">
      <c r="K5606"/>
      <c r="L5606"/>
    </row>
    <row r="5607" spans="11:12" ht="15" customHeight="1">
      <c r="K5607"/>
      <c r="L5607"/>
    </row>
    <row r="5608" spans="11:12" ht="15" customHeight="1">
      <c r="K5608"/>
      <c r="L5608"/>
    </row>
    <row r="5609" spans="11:12" ht="15" customHeight="1">
      <c r="K5609"/>
      <c r="L5609"/>
    </row>
    <row r="5610" spans="11:12" ht="15" customHeight="1">
      <c r="K5610"/>
      <c r="L5610"/>
    </row>
    <row r="5611" spans="11:12" ht="15" customHeight="1">
      <c r="K5611"/>
      <c r="L5611"/>
    </row>
    <row r="5612" spans="11:12" ht="15" customHeight="1">
      <c r="K5612"/>
      <c r="L5612"/>
    </row>
    <row r="5613" spans="11:12" ht="15" customHeight="1">
      <c r="K5613"/>
      <c r="L5613"/>
    </row>
    <row r="5614" spans="11:12" ht="15" customHeight="1">
      <c r="K5614"/>
      <c r="L5614"/>
    </row>
    <row r="5615" spans="11:12" ht="15" customHeight="1">
      <c r="K5615"/>
      <c r="L5615"/>
    </row>
    <row r="5616" spans="11:12" ht="15" customHeight="1">
      <c r="K5616"/>
      <c r="L5616"/>
    </row>
    <row r="5617" spans="11:12" ht="15" customHeight="1">
      <c r="K5617"/>
      <c r="L5617"/>
    </row>
    <row r="5618" spans="11:12" ht="15" customHeight="1">
      <c r="K5618"/>
      <c r="L5618"/>
    </row>
    <row r="5619" spans="11:12" ht="15" customHeight="1">
      <c r="K5619"/>
      <c r="L5619"/>
    </row>
    <row r="5620" spans="11:12" ht="15" customHeight="1">
      <c r="K5620"/>
      <c r="L5620"/>
    </row>
    <row r="5621" spans="11:12" ht="15" customHeight="1">
      <c r="K5621"/>
      <c r="L5621"/>
    </row>
    <row r="5622" spans="11:12" ht="15" customHeight="1">
      <c r="K5622"/>
      <c r="L5622"/>
    </row>
    <row r="5623" spans="11:12" ht="15" customHeight="1">
      <c r="K5623"/>
      <c r="L5623"/>
    </row>
    <row r="5624" spans="11:12" ht="15" customHeight="1">
      <c r="K5624"/>
      <c r="L5624"/>
    </row>
    <row r="5625" spans="11:12" ht="15" customHeight="1">
      <c r="K5625"/>
      <c r="L5625"/>
    </row>
    <row r="5626" spans="11:12" ht="15" customHeight="1">
      <c r="K5626"/>
      <c r="L5626"/>
    </row>
    <row r="5627" spans="11:12" ht="15" customHeight="1">
      <c r="K5627"/>
      <c r="L5627"/>
    </row>
    <row r="5628" spans="11:12" ht="15" customHeight="1">
      <c r="K5628"/>
      <c r="L5628"/>
    </row>
    <row r="5629" spans="11:12" ht="15" customHeight="1">
      <c r="K5629"/>
      <c r="L5629"/>
    </row>
    <row r="5630" spans="11:12" ht="15" customHeight="1">
      <c r="K5630"/>
      <c r="L5630"/>
    </row>
    <row r="5631" spans="11:12" ht="15" customHeight="1">
      <c r="K5631"/>
      <c r="L5631"/>
    </row>
    <row r="5632" spans="11:12" ht="15" customHeight="1">
      <c r="K5632"/>
      <c r="L5632"/>
    </row>
    <row r="5633" spans="11:12" ht="15" customHeight="1">
      <c r="K5633"/>
      <c r="L5633"/>
    </row>
    <row r="5634" spans="11:12" ht="15" customHeight="1">
      <c r="K5634"/>
      <c r="L5634"/>
    </row>
    <row r="5635" spans="11:12" ht="15" customHeight="1">
      <c r="K5635"/>
      <c r="L5635"/>
    </row>
    <row r="5636" spans="11:12" ht="15" customHeight="1">
      <c r="K5636"/>
      <c r="L5636"/>
    </row>
    <row r="5637" spans="11:12" ht="15" customHeight="1">
      <c r="K5637"/>
      <c r="L5637"/>
    </row>
    <row r="5638" spans="11:12" ht="15" customHeight="1">
      <c r="K5638"/>
      <c r="L5638"/>
    </row>
    <row r="5639" spans="11:12" ht="15" customHeight="1">
      <c r="K5639"/>
      <c r="L5639"/>
    </row>
    <row r="5640" spans="11:12" ht="15" customHeight="1">
      <c r="K5640"/>
      <c r="L5640"/>
    </row>
    <row r="5641" spans="11:12" ht="15" customHeight="1">
      <c r="K5641"/>
      <c r="L5641"/>
    </row>
    <row r="5642" spans="11:12" ht="15" customHeight="1">
      <c r="K5642"/>
      <c r="L5642"/>
    </row>
    <row r="5643" spans="11:12" ht="15" customHeight="1">
      <c r="K5643"/>
      <c r="L5643"/>
    </row>
    <row r="5644" spans="11:12" ht="15" customHeight="1">
      <c r="K5644"/>
      <c r="L5644"/>
    </row>
    <row r="5645" spans="11:12" ht="15" customHeight="1">
      <c r="K5645"/>
      <c r="L5645"/>
    </row>
    <row r="5646" spans="11:12" ht="15" customHeight="1">
      <c r="K5646"/>
      <c r="L5646"/>
    </row>
    <row r="5647" spans="11:12" ht="15" customHeight="1">
      <c r="K5647"/>
      <c r="L5647"/>
    </row>
    <row r="5648" spans="11:12" ht="15" customHeight="1">
      <c r="K5648"/>
      <c r="L5648"/>
    </row>
    <row r="5649" spans="11:12" ht="15" customHeight="1">
      <c r="K5649"/>
      <c r="L5649"/>
    </row>
    <row r="5650" spans="11:12" ht="15" customHeight="1">
      <c r="K5650"/>
      <c r="L5650"/>
    </row>
    <row r="5651" spans="11:12" ht="15" customHeight="1">
      <c r="K5651"/>
      <c r="L5651"/>
    </row>
    <row r="5652" spans="11:12" ht="15" customHeight="1">
      <c r="K5652"/>
      <c r="L5652"/>
    </row>
    <row r="5653" spans="11:12" ht="15" customHeight="1">
      <c r="K5653"/>
      <c r="L5653"/>
    </row>
    <row r="5654" spans="11:12" ht="15" customHeight="1">
      <c r="K5654"/>
      <c r="L5654"/>
    </row>
    <row r="5655" spans="11:12" ht="15" customHeight="1">
      <c r="K5655"/>
      <c r="L5655"/>
    </row>
    <row r="5656" spans="11:12" ht="15" customHeight="1">
      <c r="K5656"/>
      <c r="L5656"/>
    </row>
    <row r="5657" spans="11:12" ht="15" customHeight="1">
      <c r="K5657"/>
      <c r="L5657"/>
    </row>
    <row r="5658" spans="11:12" ht="15" customHeight="1">
      <c r="K5658"/>
      <c r="L5658"/>
    </row>
    <row r="5659" spans="11:12" ht="15" customHeight="1">
      <c r="K5659"/>
      <c r="L5659"/>
    </row>
    <row r="5660" spans="11:12" ht="15" customHeight="1">
      <c r="K5660"/>
      <c r="L5660"/>
    </row>
    <row r="5661" spans="11:12" ht="15" customHeight="1">
      <c r="K5661"/>
      <c r="L5661"/>
    </row>
    <row r="5662" spans="11:12" ht="15" customHeight="1">
      <c r="K5662"/>
      <c r="L5662"/>
    </row>
    <row r="5663" spans="11:12" ht="15" customHeight="1">
      <c r="K5663"/>
      <c r="L5663"/>
    </row>
    <row r="5664" spans="11:12" ht="15" customHeight="1">
      <c r="K5664"/>
      <c r="L5664"/>
    </row>
    <row r="5665" spans="11:12" ht="15" customHeight="1">
      <c r="K5665"/>
      <c r="L5665"/>
    </row>
    <row r="5666" spans="11:12" ht="15" customHeight="1">
      <c r="K5666"/>
      <c r="L5666"/>
    </row>
    <row r="5667" spans="11:12" ht="15" customHeight="1">
      <c r="K5667"/>
      <c r="L5667"/>
    </row>
    <row r="5668" spans="11:12" ht="15" customHeight="1">
      <c r="K5668"/>
      <c r="L5668"/>
    </row>
    <row r="5669" spans="11:12" ht="15" customHeight="1">
      <c r="K5669"/>
      <c r="L5669"/>
    </row>
    <row r="5670" spans="11:12" ht="15" customHeight="1">
      <c r="K5670"/>
      <c r="L5670"/>
    </row>
    <row r="5671" spans="11:12" ht="15" customHeight="1">
      <c r="K5671"/>
      <c r="L5671"/>
    </row>
    <row r="5672" spans="11:12" ht="15" customHeight="1">
      <c r="K5672"/>
      <c r="L5672"/>
    </row>
    <row r="5673" spans="11:12" ht="15" customHeight="1">
      <c r="K5673"/>
      <c r="L5673"/>
    </row>
    <row r="5674" spans="11:12" ht="15" customHeight="1">
      <c r="K5674"/>
      <c r="L5674"/>
    </row>
    <row r="5675" spans="11:12" ht="15" customHeight="1">
      <c r="K5675"/>
      <c r="L5675"/>
    </row>
    <row r="5676" spans="11:12" ht="15" customHeight="1">
      <c r="K5676"/>
      <c r="L5676"/>
    </row>
    <row r="5677" spans="11:12" ht="15" customHeight="1">
      <c r="K5677"/>
      <c r="L5677"/>
    </row>
    <row r="5678" spans="11:12" ht="15" customHeight="1">
      <c r="K5678"/>
      <c r="L5678"/>
    </row>
    <row r="5679" spans="11:12" ht="15" customHeight="1">
      <c r="K5679"/>
      <c r="L5679"/>
    </row>
    <row r="5680" spans="11:12" ht="15" customHeight="1">
      <c r="K5680"/>
      <c r="L5680"/>
    </row>
    <row r="5681" spans="11:12" ht="15" customHeight="1">
      <c r="K5681"/>
      <c r="L5681"/>
    </row>
    <row r="5682" spans="11:12" ht="15" customHeight="1">
      <c r="K5682"/>
      <c r="L5682"/>
    </row>
    <row r="5683" spans="11:12" ht="15" customHeight="1">
      <c r="K5683"/>
      <c r="L5683"/>
    </row>
    <row r="5684" spans="11:12" ht="15" customHeight="1">
      <c r="K5684"/>
      <c r="L5684"/>
    </row>
    <row r="5685" spans="11:12" ht="15" customHeight="1">
      <c r="K5685"/>
      <c r="L5685"/>
    </row>
    <row r="5686" spans="11:12" ht="15" customHeight="1">
      <c r="K5686"/>
      <c r="L5686"/>
    </row>
    <row r="5687" spans="11:12" ht="15" customHeight="1">
      <c r="K5687"/>
      <c r="L5687"/>
    </row>
    <row r="5688" spans="11:12" ht="15" customHeight="1">
      <c r="K5688"/>
      <c r="L5688"/>
    </row>
    <row r="5689" spans="11:12" ht="15" customHeight="1">
      <c r="K5689"/>
      <c r="L5689"/>
    </row>
    <row r="5690" spans="11:12" ht="15" customHeight="1">
      <c r="K5690"/>
      <c r="L5690"/>
    </row>
    <row r="5691" spans="11:12" ht="15" customHeight="1">
      <c r="K5691"/>
      <c r="L5691"/>
    </row>
    <row r="5692" spans="11:12" ht="15" customHeight="1">
      <c r="K5692"/>
      <c r="L5692"/>
    </row>
    <row r="5693" spans="11:12" ht="15" customHeight="1">
      <c r="K5693"/>
      <c r="L5693"/>
    </row>
    <row r="5694" spans="11:12" ht="15" customHeight="1">
      <c r="K5694"/>
      <c r="L5694"/>
    </row>
    <row r="5695" spans="11:12" ht="15" customHeight="1">
      <c r="K5695"/>
      <c r="L5695"/>
    </row>
    <row r="5696" spans="11:12" ht="15" customHeight="1">
      <c r="K5696"/>
      <c r="L5696"/>
    </row>
    <row r="5697" spans="11:12" ht="15" customHeight="1">
      <c r="K5697"/>
      <c r="L5697"/>
    </row>
    <row r="5698" spans="11:12" ht="15" customHeight="1">
      <c r="K5698"/>
      <c r="L5698"/>
    </row>
    <row r="5699" spans="11:12" ht="15" customHeight="1">
      <c r="K5699"/>
      <c r="L5699"/>
    </row>
    <row r="5700" spans="11:12" ht="15" customHeight="1">
      <c r="K5700"/>
      <c r="L5700"/>
    </row>
    <row r="5701" spans="11:12" ht="15" customHeight="1">
      <c r="K5701"/>
      <c r="L5701"/>
    </row>
    <row r="5702" spans="11:12" ht="15" customHeight="1">
      <c r="K5702"/>
      <c r="L5702"/>
    </row>
    <row r="5703" spans="11:12" ht="15" customHeight="1">
      <c r="K5703"/>
      <c r="L5703"/>
    </row>
    <row r="5704" spans="11:12" ht="15" customHeight="1">
      <c r="K5704"/>
      <c r="L5704"/>
    </row>
    <row r="5705" spans="11:12" ht="15" customHeight="1">
      <c r="K5705"/>
      <c r="L5705"/>
    </row>
    <row r="5706" spans="11:12" ht="15" customHeight="1">
      <c r="K5706"/>
      <c r="L5706"/>
    </row>
    <row r="5707" spans="11:12" ht="15" customHeight="1">
      <c r="K5707"/>
      <c r="L5707"/>
    </row>
    <row r="5708" spans="11:12" ht="15" customHeight="1">
      <c r="K5708"/>
      <c r="L5708"/>
    </row>
    <row r="5709" spans="11:12" ht="15" customHeight="1">
      <c r="K5709"/>
      <c r="L5709"/>
    </row>
    <row r="5710" spans="11:12" ht="15" customHeight="1">
      <c r="K5710"/>
      <c r="L5710"/>
    </row>
    <row r="5711" spans="11:12" ht="15" customHeight="1">
      <c r="K5711"/>
      <c r="L5711"/>
    </row>
    <row r="5712" spans="11:12" ht="15" customHeight="1">
      <c r="K5712"/>
      <c r="L5712"/>
    </row>
    <row r="5713" spans="11:12" ht="15" customHeight="1">
      <c r="K5713"/>
      <c r="L5713"/>
    </row>
    <row r="5714" spans="11:12" ht="15" customHeight="1">
      <c r="K5714"/>
      <c r="L5714"/>
    </row>
    <row r="5715" spans="11:12" ht="15" customHeight="1">
      <c r="K5715"/>
      <c r="L5715"/>
    </row>
    <row r="5716" spans="11:12" ht="15" customHeight="1">
      <c r="K5716"/>
      <c r="L5716"/>
    </row>
    <row r="5717" spans="11:12" ht="15" customHeight="1">
      <c r="K5717"/>
      <c r="L5717"/>
    </row>
    <row r="5718" spans="11:12" ht="15" customHeight="1">
      <c r="K5718"/>
      <c r="L5718"/>
    </row>
    <row r="5719" spans="11:12" ht="15" customHeight="1">
      <c r="K5719"/>
      <c r="L5719"/>
    </row>
    <row r="5720" spans="11:12" ht="15" customHeight="1">
      <c r="K5720"/>
      <c r="L5720"/>
    </row>
    <row r="5721" spans="11:12" ht="15" customHeight="1">
      <c r="K5721"/>
      <c r="L5721"/>
    </row>
    <row r="5722" spans="11:12" ht="15" customHeight="1">
      <c r="K5722"/>
      <c r="L5722"/>
    </row>
    <row r="5723" spans="11:12" ht="15" customHeight="1">
      <c r="K5723"/>
      <c r="L5723"/>
    </row>
    <row r="5724" spans="11:12" ht="15" customHeight="1">
      <c r="K5724"/>
      <c r="L5724"/>
    </row>
    <row r="5725" spans="11:12" ht="15" customHeight="1">
      <c r="K5725"/>
      <c r="L5725"/>
    </row>
    <row r="5726" spans="11:12" ht="15" customHeight="1">
      <c r="K5726"/>
      <c r="L5726"/>
    </row>
    <row r="5727" spans="11:12" ht="15" customHeight="1">
      <c r="K5727"/>
      <c r="L5727"/>
    </row>
    <row r="5728" spans="11:12" ht="15" customHeight="1">
      <c r="K5728"/>
      <c r="L5728"/>
    </row>
    <row r="5729" spans="11:12" ht="15" customHeight="1">
      <c r="K5729"/>
      <c r="L5729"/>
    </row>
    <row r="5730" spans="11:12" ht="15" customHeight="1">
      <c r="K5730"/>
      <c r="L5730"/>
    </row>
    <row r="5731" spans="11:12" ht="15" customHeight="1">
      <c r="K5731"/>
      <c r="L5731"/>
    </row>
    <row r="5732" spans="11:12" ht="15" customHeight="1">
      <c r="K5732"/>
      <c r="L5732"/>
    </row>
    <row r="5733" spans="11:12" ht="15" customHeight="1">
      <c r="K5733"/>
      <c r="L5733"/>
    </row>
    <row r="5734" spans="11:12" ht="15" customHeight="1">
      <c r="K5734"/>
      <c r="L5734"/>
    </row>
    <row r="5735" spans="11:12" ht="15" customHeight="1">
      <c r="K5735"/>
      <c r="L5735"/>
    </row>
    <row r="5736" spans="11:12" ht="15" customHeight="1">
      <c r="K5736"/>
      <c r="L5736"/>
    </row>
    <row r="5737" spans="11:12" ht="15" customHeight="1">
      <c r="K5737"/>
      <c r="L5737"/>
    </row>
    <row r="5738" spans="11:12" ht="15" customHeight="1">
      <c r="K5738"/>
      <c r="L5738"/>
    </row>
    <row r="5739" spans="11:12" ht="15" customHeight="1">
      <c r="K5739"/>
      <c r="L5739"/>
    </row>
    <row r="5740" spans="11:12" ht="15" customHeight="1">
      <c r="K5740"/>
      <c r="L5740"/>
    </row>
    <row r="5741" spans="11:12" ht="15" customHeight="1">
      <c r="K5741"/>
      <c r="L5741"/>
    </row>
    <row r="5742" spans="11:12" ht="15" customHeight="1">
      <c r="K5742"/>
      <c r="L5742"/>
    </row>
    <row r="5743" spans="11:12" ht="15" customHeight="1">
      <c r="K5743"/>
      <c r="L5743"/>
    </row>
    <row r="5744" spans="11:12" ht="15" customHeight="1">
      <c r="K5744"/>
      <c r="L5744"/>
    </row>
    <row r="5745" spans="11:12" ht="15" customHeight="1">
      <c r="K5745"/>
      <c r="L5745"/>
    </row>
    <row r="5746" spans="11:12" ht="15" customHeight="1">
      <c r="K5746"/>
      <c r="L5746"/>
    </row>
    <row r="5747" spans="11:12" ht="15" customHeight="1">
      <c r="K5747"/>
      <c r="L5747"/>
    </row>
    <row r="5748" spans="11:12" ht="15" customHeight="1">
      <c r="K5748"/>
      <c r="L5748"/>
    </row>
    <row r="5749" spans="11:12" ht="15" customHeight="1">
      <c r="K5749"/>
      <c r="L5749"/>
    </row>
    <row r="5750" spans="11:12" ht="15" customHeight="1">
      <c r="K5750"/>
      <c r="L5750"/>
    </row>
    <row r="5751" spans="11:12" ht="15" customHeight="1">
      <c r="K5751"/>
      <c r="L5751"/>
    </row>
    <row r="5752" spans="11:12" ht="15" customHeight="1">
      <c r="K5752"/>
      <c r="L5752"/>
    </row>
    <row r="5753" spans="11:12" ht="15" customHeight="1">
      <c r="K5753"/>
      <c r="L5753"/>
    </row>
    <row r="5754" spans="11:12" ht="15" customHeight="1">
      <c r="K5754"/>
      <c r="L5754"/>
    </row>
    <row r="5755" spans="11:12" ht="15" customHeight="1">
      <c r="K5755"/>
      <c r="L5755"/>
    </row>
    <row r="5756" spans="11:12" ht="15" customHeight="1">
      <c r="K5756"/>
      <c r="L5756"/>
    </row>
    <row r="5757" spans="11:12" ht="15" customHeight="1">
      <c r="K5757"/>
      <c r="L5757"/>
    </row>
    <row r="5758" spans="11:12" ht="15" customHeight="1">
      <c r="K5758"/>
      <c r="L5758"/>
    </row>
    <row r="5759" spans="11:12" ht="15" customHeight="1">
      <c r="K5759"/>
      <c r="L5759"/>
    </row>
    <row r="5760" spans="11:12" ht="15" customHeight="1">
      <c r="K5760"/>
      <c r="L5760"/>
    </row>
    <row r="5761" spans="11:12" ht="15" customHeight="1">
      <c r="K5761"/>
      <c r="L5761"/>
    </row>
    <row r="5762" spans="11:12" ht="15" customHeight="1">
      <c r="K5762"/>
      <c r="L5762"/>
    </row>
    <row r="5763" spans="11:12" ht="15" customHeight="1">
      <c r="K5763"/>
      <c r="L5763"/>
    </row>
    <row r="5764" spans="11:12" ht="15" customHeight="1">
      <c r="K5764"/>
      <c r="L5764"/>
    </row>
    <row r="5765" spans="11:12" ht="15" customHeight="1">
      <c r="K5765"/>
      <c r="L5765"/>
    </row>
    <row r="5766" spans="11:12" ht="15" customHeight="1">
      <c r="K5766"/>
      <c r="L5766"/>
    </row>
    <row r="5767" spans="11:12" ht="15" customHeight="1">
      <c r="K5767"/>
      <c r="L5767"/>
    </row>
    <row r="5768" spans="11:12" ht="15" customHeight="1">
      <c r="K5768"/>
      <c r="L5768"/>
    </row>
    <row r="5769" spans="11:12" ht="15" customHeight="1">
      <c r="K5769"/>
      <c r="L5769"/>
    </row>
    <row r="5770" spans="11:12" ht="15" customHeight="1">
      <c r="K5770"/>
      <c r="L5770"/>
    </row>
    <row r="5771" spans="11:12" ht="15" customHeight="1">
      <c r="K5771"/>
      <c r="L5771"/>
    </row>
    <row r="5772" spans="11:12" ht="15" customHeight="1">
      <c r="K5772"/>
      <c r="L5772"/>
    </row>
    <row r="5773" spans="11:12" ht="15" customHeight="1">
      <c r="K5773"/>
      <c r="L5773"/>
    </row>
    <row r="5774" spans="11:12" ht="15" customHeight="1">
      <c r="K5774"/>
      <c r="L5774"/>
    </row>
    <row r="5775" spans="11:12" ht="15" customHeight="1">
      <c r="K5775"/>
      <c r="L5775"/>
    </row>
    <row r="5776" spans="11:12" ht="15" customHeight="1">
      <c r="K5776"/>
      <c r="L5776"/>
    </row>
    <row r="5777" spans="11:12" ht="15" customHeight="1">
      <c r="K5777"/>
      <c r="L5777"/>
    </row>
    <row r="5778" spans="11:12" ht="15" customHeight="1">
      <c r="K5778"/>
      <c r="L5778"/>
    </row>
    <row r="5779" spans="11:12" ht="15" customHeight="1">
      <c r="K5779"/>
      <c r="L5779"/>
    </row>
    <row r="5780" spans="11:12" ht="15" customHeight="1">
      <c r="K5780"/>
      <c r="L5780"/>
    </row>
    <row r="5781" spans="11:12" ht="15" customHeight="1">
      <c r="K5781"/>
      <c r="L5781"/>
    </row>
    <row r="5782" spans="11:12" ht="15" customHeight="1">
      <c r="K5782"/>
      <c r="L5782"/>
    </row>
    <row r="5783" spans="11:12" ht="15" customHeight="1">
      <c r="K5783"/>
      <c r="L5783"/>
    </row>
    <row r="5784" spans="11:12" ht="15" customHeight="1">
      <c r="K5784"/>
      <c r="L5784"/>
    </row>
    <row r="5785" spans="11:12" ht="15" customHeight="1">
      <c r="K5785"/>
      <c r="L5785"/>
    </row>
    <row r="5786" spans="11:12" ht="15" customHeight="1">
      <c r="K5786"/>
      <c r="L5786"/>
    </row>
    <row r="5787" spans="11:12" ht="15" customHeight="1">
      <c r="K5787"/>
      <c r="L5787"/>
    </row>
    <row r="5788" spans="11:12" ht="15" customHeight="1">
      <c r="K5788"/>
      <c r="L5788"/>
    </row>
    <row r="5789" spans="11:12" ht="15" customHeight="1">
      <c r="K5789"/>
      <c r="L5789"/>
    </row>
    <row r="5790" spans="11:12" ht="15" customHeight="1">
      <c r="K5790"/>
      <c r="L5790"/>
    </row>
    <row r="5791" spans="11:12" ht="15" customHeight="1">
      <c r="K5791"/>
      <c r="L5791"/>
    </row>
    <row r="5792" spans="11:12" ht="15" customHeight="1">
      <c r="K5792"/>
      <c r="L5792"/>
    </row>
    <row r="5793" spans="11:12" ht="15" customHeight="1">
      <c r="K5793"/>
      <c r="L5793"/>
    </row>
    <row r="5794" spans="11:12" ht="15" customHeight="1">
      <c r="K5794"/>
      <c r="L5794"/>
    </row>
    <row r="5795" spans="11:12" ht="15" customHeight="1">
      <c r="K5795"/>
      <c r="L5795"/>
    </row>
    <row r="5796" spans="11:12" ht="15" customHeight="1">
      <c r="K5796"/>
      <c r="L5796"/>
    </row>
    <row r="5797" spans="11:12" ht="15" customHeight="1">
      <c r="K5797"/>
      <c r="L5797"/>
    </row>
    <row r="5798" spans="11:12" ht="15" customHeight="1">
      <c r="K5798"/>
      <c r="L5798"/>
    </row>
    <row r="5799" spans="11:12" ht="15" customHeight="1">
      <c r="K5799"/>
      <c r="L5799"/>
    </row>
    <row r="5800" spans="11:12" ht="15" customHeight="1">
      <c r="K5800"/>
      <c r="L5800"/>
    </row>
    <row r="5801" spans="11:12" ht="15" customHeight="1">
      <c r="K5801"/>
      <c r="L5801"/>
    </row>
    <row r="5802" spans="11:12" ht="15" customHeight="1">
      <c r="K5802"/>
      <c r="L5802"/>
    </row>
    <row r="5803" spans="11:12" ht="15" customHeight="1">
      <c r="K5803"/>
      <c r="L5803"/>
    </row>
    <row r="5804" spans="11:12" ht="15" customHeight="1">
      <c r="K5804"/>
      <c r="L5804"/>
    </row>
    <row r="5805" spans="11:12" ht="15" customHeight="1">
      <c r="K5805"/>
      <c r="L5805"/>
    </row>
    <row r="5806" spans="11:12" ht="15" customHeight="1">
      <c r="K5806"/>
      <c r="L5806"/>
    </row>
    <row r="5807" spans="11:12" ht="15" customHeight="1">
      <c r="K5807"/>
      <c r="L5807"/>
    </row>
    <row r="5808" spans="11:12" ht="15" customHeight="1">
      <c r="K5808"/>
      <c r="L5808"/>
    </row>
    <row r="5809" spans="11:12" ht="15" customHeight="1">
      <c r="K5809"/>
      <c r="L5809"/>
    </row>
    <row r="5810" spans="11:12" ht="15" customHeight="1">
      <c r="K5810"/>
      <c r="L5810"/>
    </row>
    <row r="5811" spans="11:12" ht="15" customHeight="1">
      <c r="K5811"/>
      <c r="L5811"/>
    </row>
    <row r="5812" spans="11:12" ht="15" customHeight="1">
      <c r="K5812"/>
      <c r="L5812"/>
    </row>
    <row r="5813" spans="11:12" ht="15" customHeight="1">
      <c r="K5813"/>
      <c r="L5813"/>
    </row>
    <row r="5814" spans="11:12" ht="15" customHeight="1">
      <c r="K5814"/>
      <c r="L5814"/>
    </row>
    <row r="5815" spans="11:12" ht="15" customHeight="1">
      <c r="K5815"/>
      <c r="L5815"/>
    </row>
    <row r="5816" spans="11:12" ht="15" customHeight="1">
      <c r="K5816"/>
      <c r="L5816"/>
    </row>
    <row r="5817" spans="11:12" ht="15" customHeight="1">
      <c r="K5817"/>
      <c r="L5817"/>
    </row>
    <row r="5818" spans="11:12" ht="15" customHeight="1">
      <c r="K5818"/>
      <c r="L5818"/>
    </row>
    <row r="5819" spans="11:12" ht="15" customHeight="1">
      <c r="K5819"/>
      <c r="L5819"/>
    </row>
    <row r="5820" spans="11:12" ht="15" customHeight="1">
      <c r="K5820"/>
      <c r="L5820"/>
    </row>
    <row r="5821" spans="11:12" ht="15" customHeight="1">
      <c r="K5821"/>
      <c r="L5821"/>
    </row>
    <row r="5822" spans="11:12" ht="15" customHeight="1">
      <c r="K5822"/>
      <c r="L5822"/>
    </row>
    <row r="5823" spans="11:12" ht="15" customHeight="1">
      <c r="K5823"/>
      <c r="L5823"/>
    </row>
    <row r="5824" spans="11:12" ht="15" customHeight="1">
      <c r="K5824"/>
      <c r="L5824"/>
    </row>
    <row r="5825" spans="11:12" ht="15" customHeight="1">
      <c r="K5825"/>
      <c r="L5825"/>
    </row>
    <row r="5826" spans="11:12" ht="15" customHeight="1">
      <c r="K5826"/>
      <c r="L5826"/>
    </row>
    <row r="5827" spans="11:12" ht="15" customHeight="1">
      <c r="K5827"/>
      <c r="L5827"/>
    </row>
    <row r="5828" spans="11:12" ht="15" customHeight="1">
      <c r="K5828"/>
      <c r="L5828"/>
    </row>
    <row r="5829" spans="11:12" ht="15" customHeight="1">
      <c r="K5829"/>
      <c r="L5829"/>
    </row>
    <row r="5830" spans="11:12" ht="15" customHeight="1">
      <c r="K5830"/>
      <c r="L5830"/>
    </row>
    <row r="5831" spans="11:12" ht="15" customHeight="1">
      <c r="K5831"/>
      <c r="L5831"/>
    </row>
    <row r="5832" spans="11:12" ht="15" customHeight="1">
      <c r="K5832"/>
      <c r="L5832"/>
    </row>
    <row r="5833" spans="11:12" ht="15" customHeight="1">
      <c r="K5833"/>
      <c r="L5833"/>
    </row>
    <row r="5834" spans="11:12" ht="15" customHeight="1">
      <c r="K5834"/>
      <c r="L5834"/>
    </row>
    <row r="5835" spans="11:12" ht="15" customHeight="1">
      <c r="K5835"/>
      <c r="L5835"/>
    </row>
    <row r="5836" spans="11:12" ht="15" customHeight="1">
      <c r="K5836"/>
      <c r="L5836"/>
    </row>
    <row r="5837" spans="11:12" ht="15" customHeight="1">
      <c r="K5837"/>
      <c r="L5837"/>
    </row>
    <row r="5838" spans="11:12" ht="15" customHeight="1">
      <c r="K5838"/>
      <c r="L5838"/>
    </row>
    <row r="5839" spans="11:12" ht="15" customHeight="1">
      <c r="K5839"/>
      <c r="L5839"/>
    </row>
    <row r="5840" spans="11:12" ht="15" customHeight="1">
      <c r="K5840"/>
      <c r="L5840"/>
    </row>
    <row r="5841" spans="11:12" ht="15" customHeight="1">
      <c r="K5841"/>
      <c r="L5841"/>
    </row>
    <row r="5842" spans="11:12" ht="15" customHeight="1">
      <c r="K5842"/>
      <c r="L5842"/>
    </row>
    <row r="5843" spans="11:12" ht="15" customHeight="1">
      <c r="K5843"/>
      <c r="L5843"/>
    </row>
    <row r="5844" spans="11:12" ht="15" customHeight="1">
      <c r="K5844"/>
      <c r="L5844"/>
    </row>
    <row r="5845" spans="11:12" ht="15" customHeight="1">
      <c r="K5845"/>
      <c r="L5845"/>
    </row>
    <row r="5846" spans="11:12" ht="15" customHeight="1">
      <c r="K5846"/>
      <c r="L5846"/>
    </row>
    <row r="5847" spans="11:12" ht="15" customHeight="1">
      <c r="K5847"/>
      <c r="L5847"/>
    </row>
    <row r="5848" spans="11:12" ht="15" customHeight="1">
      <c r="K5848"/>
      <c r="L5848"/>
    </row>
    <row r="5849" spans="11:12" ht="15" customHeight="1">
      <c r="K5849"/>
      <c r="L5849"/>
    </row>
    <row r="5850" spans="11:12" ht="15" customHeight="1">
      <c r="K5850"/>
      <c r="L5850"/>
    </row>
    <row r="5851" spans="11:12" ht="15" customHeight="1">
      <c r="K5851"/>
      <c r="L5851"/>
    </row>
    <row r="5852" spans="11:12" ht="15" customHeight="1">
      <c r="K5852"/>
      <c r="L5852"/>
    </row>
    <row r="5853" spans="11:12" ht="15" customHeight="1">
      <c r="K5853"/>
      <c r="L5853"/>
    </row>
    <row r="5854" spans="11:12" ht="15" customHeight="1">
      <c r="K5854"/>
      <c r="L5854"/>
    </row>
    <row r="5855" spans="11:12" ht="15" customHeight="1">
      <c r="K5855"/>
      <c r="L5855"/>
    </row>
    <row r="5856" spans="11:12" ht="15" customHeight="1">
      <c r="K5856"/>
      <c r="L5856"/>
    </row>
    <row r="5857" spans="11:12" ht="15" customHeight="1">
      <c r="K5857"/>
      <c r="L5857"/>
    </row>
    <row r="5858" spans="11:12" ht="15" customHeight="1">
      <c r="K5858"/>
      <c r="L5858"/>
    </row>
    <row r="5859" spans="11:12" ht="15" customHeight="1">
      <c r="K5859"/>
      <c r="L5859"/>
    </row>
    <row r="5860" spans="11:12" ht="15" customHeight="1">
      <c r="K5860"/>
      <c r="L5860"/>
    </row>
    <row r="5861" spans="11:12" ht="15" customHeight="1">
      <c r="K5861"/>
      <c r="L5861"/>
    </row>
    <row r="5862" spans="11:12" ht="15" customHeight="1">
      <c r="K5862"/>
      <c r="L5862"/>
    </row>
    <row r="5863" spans="11:12" ht="15" customHeight="1">
      <c r="K5863"/>
      <c r="L5863"/>
    </row>
    <row r="5864" spans="11:12" ht="15" customHeight="1">
      <c r="K5864"/>
      <c r="L5864"/>
    </row>
    <row r="5865" spans="11:12" ht="15" customHeight="1">
      <c r="K5865"/>
      <c r="L5865"/>
    </row>
    <row r="5866" spans="11:12" ht="15" customHeight="1">
      <c r="K5866"/>
      <c r="L5866"/>
    </row>
    <row r="5867" spans="11:12" ht="15" customHeight="1">
      <c r="K5867"/>
      <c r="L5867"/>
    </row>
    <row r="5868" spans="11:12" ht="15" customHeight="1">
      <c r="K5868"/>
      <c r="L5868"/>
    </row>
    <row r="5869" spans="11:12" ht="15" customHeight="1">
      <c r="K5869"/>
      <c r="L5869"/>
    </row>
    <row r="5870" spans="11:12" ht="15" customHeight="1">
      <c r="K5870"/>
      <c r="L5870"/>
    </row>
    <row r="5871" spans="11:12" ht="15" customHeight="1">
      <c r="K5871"/>
      <c r="L5871"/>
    </row>
    <row r="5872" spans="11:12" ht="15" customHeight="1">
      <c r="K5872"/>
      <c r="L5872"/>
    </row>
    <row r="5873" spans="11:12" ht="15" customHeight="1">
      <c r="K5873"/>
      <c r="L5873"/>
    </row>
    <row r="5874" spans="11:12" ht="15" customHeight="1">
      <c r="K5874"/>
      <c r="L5874"/>
    </row>
    <row r="5875" spans="11:12" ht="15" customHeight="1">
      <c r="K5875"/>
      <c r="L5875"/>
    </row>
    <row r="5876" spans="11:12" ht="15" customHeight="1">
      <c r="K5876"/>
      <c r="L5876"/>
    </row>
    <row r="5877" spans="11:12" ht="15" customHeight="1">
      <c r="K5877"/>
      <c r="L5877"/>
    </row>
    <row r="5878" spans="11:12" ht="15" customHeight="1">
      <c r="K5878"/>
      <c r="L5878"/>
    </row>
    <row r="5879" spans="11:12" ht="15" customHeight="1">
      <c r="K5879"/>
      <c r="L5879"/>
    </row>
    <row r="5880" spans="11:12" ht="15" customHeight="1">
      <c r="K5880"/>
      <c r="L5880"/>
    </row>
    <row r="5881" spans="11:12" ht="15" customHeight="1">
      <c r="K5881"/>
      <c r="L5881"/>
    </row>
    <row r="5882" spans="11:12" ht="15" customHeight="1">
      <c r="K5882"/>
      <c r="L5882"/>
    </row>
    <row r="5883" spans="11:12" ht="15" customHeight="1">
      <c r="K5883"/>
      <c r="L5883"/>
    </row>
    <row r="5884" spans="11:12" ht="15" customHeight="1">
      <c r="K5884"/>
      <c r="L5884"/>
    </row>
    <row r="5885" spans="11:12" ht="15" customHeight="1">
      <c r="K5885"/>
      <c r="L5885"/>
    </row>
    <row r="5886" spans="11:12" ht="15" customHeight="1">
      <c r="K5886"/>
      <c r="L5886"/>
    </row>
    <row r="5887" spans="11:12" ht="15" customHeight="1">
      <c r="K5887"/>
      <c r="L5887"/>
    </row>
    <row r="5888" spans="11:12" ht="15" customHeight="1">
      <c r="K5888"/>
      <c r="L5888"/>
    </row>
    <row r="5889" spans="11:12" ht="15" customHeight="1">
      <c r="K5889"/>
      <c r="L5889"/>
    </row>
    <row r="5890" spans="11:12" ht="15" customHeight="1">
      <c r="K5890"/>
      <c r="L5890"/>
    </row>
    <row r="5891" spans="11:12" ht="15" customHeight="1">
      <c r="K5891"/>
      <c r="L5891"/>
    </row>
    <row r="5892" spans="11:12" ht="15" customHeight="1">
      <c r="K5892"/>
      <c r="L5892"/>
    </row>
    <row r="5893" spans="11:12" ht="15" customHeight="1">
      <c r="K5893"/>
      <c r="L5893"/>
    </row>
    <row r="5894" spans="11:12" ht="15" customHeight="1">
      <c r="K5894"/>
      <c r="L5894"/>
    </row>
    <row r="5895" spans="11:12" ht="15" customHeight="1">
      <c r="K5895"/>
      <c r="L5895"/>
    </row>
    <row r="5896" spans="11:12" ht="15" customHeight="1">
      <c r="K5896"/>
      <c r="L5896"/>
    </row>
    <row r="5897" spans="11:12" ht="15" customHeight="1">
      <c r="K5897"/>
      <c r="L5897"/>
    </row>
    <row r="5898" spans="11:12" ht="15" customHeight="1">
      <c r="K5898"/>
      <c r="L5898"/>
    </row>
    <row r="5899" spans="11:12" ht="15" customHeight="1">
      <c r="K5899"/>
      <c r="L5899"/>
    </row>
    <row r="5900" spans="11:12" ht="15" customHeight="1">
      <c r="K5900"/>
      <c r="L5900"/>
    </row>
    <row r="5901" spans="11:12" ht="15" customHeight="1">
      <c r="K5901"/>
      <c r="L5901"/>
    </row>
    <row r="5902" spans="11:12" ht="15" customHeight="1">
      <c r="K5902"/>
      <c r="L5902"/>
    </row>
    <row r="5903" spans="11:12" ht="15" customHeight="1">
      <c r="K5903"/>
      <c r="L5903"/>
    </row>
    <row r="5904" spans="11:12" ht="15" customHeight="1">
      <c r="K5904"/>
      <c r="L5904"/>
    </row>
    <row r="5905" spans="11:12" ht="15" customHeight="1">
      <c r="K5905"/>
      <c r="L5905"/>
    </row>
    <row r="5906" spans="11:12" ht="15" customHeight="1">
      <c r="K5906"/>
      <c r="L5906"/>
    </row>
    <row r="5907" spans="11:12" ht="15" customHeight="1">
      <c r="K5907"/>
      <c r="L5907"/>
    </row>
    <row r="5908" spans="11:12" ht="15" customHeight="1">
      <c r="K5908"/>
      <c r="L5908"/>
    </row>
    <row r="5909" spans="11:12" ht="15" customHeight="1">
      <c r="K5909"/>
      <c r="L5909"/>
    </row>
    <row r="5910" spans="11:12" ht="15" customHeight="1">
      <c r="K5910"/>
      <c r="L5910"/>
    </row>
    <row r="5911" spans="11:12" ht="15" customHeight="1">
      <c r="K5911"/>
      <c r="L5911"/>
    </row>
    <row r="5912" spans="11:12" ht="15" customHeight="1">
      <c r="K5912"/>
      <c r="L5912"/>
    </row>
    <row r="5913" spans="11:12" ht="15" customHeight="1">
      <c r="K5913"/>
      <c r="L5913"/>
    </row>
    <row r="5914" spans="11:12" ht="15" customHeight="1">
      <c r="K5914"/>
      <c r="L5914"/>
    </row>
    <row r="5915" spans="11:12" ht="15" customHeight="1">
      <c r="K5915"/>
      <c r="L5915"/>
    </row>
    <row r="5916" spans="11:12" ht="15" customHeight="1">
      <c r="K5916"/>
      <c r="L5916"/>
    </row>
    <row r="5917" spans="11:12" ht="15" customHeight="1">
      <c r="K5917"/>
      <c r="L5917"/>
    </row>
    <row r="5918" spans="11:12" ht="15" customHeight="1">
      <c r="K5918"/>
      <c r="L5918"/>
    </row>
    <row r="5919" spans="11:12" ht="15" customHeight="1">
      <c r="K5919"/>
      <c r="L5919"/>
    </row>
    <row r="5920" spans="11:12" ht="15" customHeight="1">
      <c r="K5920"/>
      <c r="L5920"/>
    </row>
    <row r="5921" spans="11:12" ht="15" customHeight="1">
      <c r="K5921"/>
      <c r="L5921"/>
    </row>
    <row r="5922" spans="11:12" ht="15" customHeight="1">
      <c r="K5922"/>
      <c r="L5922"/>
    </row>
    <row r="5923" spans="11:12" ht="15" customHeight="1">
      <c r="K5923"/>
      <c r="L5923"/>
    </row>
    <row r="5924" spans="11:12" ht="15" customHeight="1">
      <c r="K5924"/>
      <c r="L5924"/>
    </row>
    <row r="5925" spans="11:12" ht="15" customHeight="1">
      <c r="K5925"/>
      <c r="L5925"/>
    </row>
    <row r="5926" spans="11:12" ht="15" customHeight="1">
      <c r="K5926"/>
      <c r="L5926"/>
    </row>
    <row r="5927" spans="11:12" ht="15" customHeight="1">
      <c r="K5927"/>
      <c r="L5927"/>
    </row>
    <row r="5928" spans="11:12" ht="15" customHeight="1">
      <c r="K5928"/>
      <c r="L5928"/>
    </row>
    <row r="5929" spans="11:12" ht="15" customHeight="1">
      <c r="K5929"/>
      <c r="L5929"/>
    </row>
    <row r="5930" spans="11:12" ht="15" customHeight="1">
      <c r="K5930"/>
      <c r="L5930"/>
    </row>
    <row r="5931" spans="11:12" ht="15" customHeight="1">
      <c r="K5931"/>
      <c r="L5931"/>
    </row>
    <row r="5932" spans="11:12" ht="15" customHeight="1">
      <c r="K5932"/>
      <c r="L5932"/>
    </row>
    <row r="5933" spans="11:12" ht="15" customHeight="1">
      <c r="K5933"/>
      <c r="L5933"/>
    </row>
    <row r="5934" spans="11:12" ht="15" customHeight="1">
      <c r="K5934"/>
      <c r="L5934"/>
    </row>
    <row r="5935" spans="11:12" ht="15" customHeight="1">
      <c r="K5935"/>
      <c r="L5935"/>
    </row>
    <row r="5936" spans="11:12" ht="15" customHeight="1">
      <c r="K5936"/>
      <c r="L5936"/>
    </row>
    <row r="5937" spans="11:12" ht="15" customHeight="1">
      <c r="K5937"/>
      <c r="L5937"/>
    </row>
    <row r="5938" spans="11:12" ht="15" customHeight="1">
      <c r="K5938"/>
      <c r="L5938"/>
    </row>
    <row r="5939" spans="11:12" ht="15" customHeight="1">
      <c r="K5939"/>
      <c r="L5939"/>
    </row>
    <row r="5940" spans="11:12" ht="15" customHeight="1">
      <c r="K5940"/>
      <c r="L5940"/>
    </row>
    <row r="5941" spans="11:12" ht="15" customHeight="1">
      <c r="K5941"/>
      <c r="L5941"/>
    </row>
    <row r="5942" spans="11:12" ht="15" customHeight="1">
      <c r="K5942"/>
      <c r="L5942"/>
    </row>
    <row r="5943" spans="11:12" ht="15" customHeight="1">
      <c r="K5943"/>
      <c r="L5943"/>
    </row>
    <row r="5944" spans="11:12" ht="15" customHeight="1">
      <c r="K5944"/>
      <c r="L5944"/>
    </row>
    <row r="5945" spans="11:12" ht="15" customHeight="1">
      <c r="K5945"/>
      <c r="L5945"/>
    </row>
    <row r="5946" spans="11:12" ht="15" customHeight="1">
      <c r="K5946"/>
      <c r="L5946"/>
    </row>
    <row r="5947" spans="11:12" ht="15" customHeight="1">
      <c r="K5947"/>
      <c r="L5947"/>
    </row>
    <row r="5948" spans="11:12" ht="15" customHeight="1">
      <c r="K5948"/>
      <c r="L5948"/>
    </row>
    <row r="5949" spans="11:12" ht="15" customHeight="1">
      <c r="K5949"/>
      <c r="L5949"/>
    </row>
    <row r="5950" spans="11:12" ht="15" customHeight="1">
      <c r="K5950"/>
      <c r="L5950"/>
    </row>
    <row r="5951" spans="11:12" ht="15" customHeight="1">
      <c r="K5951"/>
      <c r="L5951"/>
    </row>
    <row r="5952" spans="11:12" ht="15" customHeight="1">
      <c r="K5952"/>
      <c r="L5952"/>
    </row>
    <row r="5953" spans="11:12" ht="15" customHeight="1">
      <c r="K5953"/>
      <c r="L5953"/>
    </row>
    <row r="5954" spans="11:12" ht="15" customHeight="1">
      <c r="K5954"/>
      <c r="L5954"/>
    </row>
    <row r="5955" spans="11:12" ht="15" customHeight="1">
      <c r="K5955"/>
      <c r="L5955"/>
    </row>
    <row r="5956" spans="11:12" ht="15" customHeight="1">
      <c r="K5956"/>
      <c r="L5956"/>
    </row>
    <row r="5957" spans="11:12" ht="15" customHeight="1">
      <c r="K5957"/>
      <c r="L5957"/>
    </row>
    <row r="5958" spans="11:12" ht="15" customHeight="1">
      <c r="K5958"/>
      <c r="L5958"/>
    </row>
    <row r="5959" spans="11:12" ht="15" customHeight="1">
      <c r="K5959"/>
      <c r="L5959"/>
    </row>
    <row r="5960" spans="11:12" ht="15" customHeight="1">
      <c r="K5960"/>
      <c r="L5960"/>
    </row>
    <row r="5961" spans="11:12" ht="15" customHeight="1">
      <c r="K5961"/>
      <c r="L5961"/>
    </row>
    <row r="5962" spans="11:12" ht="15" customHeight="1">
      <c r="K5962"/>
      <c r="L5962"/>
    </row>
    <row r="5963" spans="11:12" ht="15" customHeight="1">
      <c r="K5963"/>
      <c r="L5963"/>
    </row>
    <row r="5964" spans="11:12" ht="15" customHeight="1">
      <c r="K5964"/>
      <c r="L5964"/>
    </row>
    <row r="5965" spans="11:12" ht="15" customHeight="1">
      <c r="K5965"/>
      <c r="L5965"/>
    </row>
    <row r="5966" spans="11:12" ht="15" customHeight="1">
      <c r="K5966"/>
      <c r="L5966"/>
    </row>
    <row r="5967" spans="11:12" ht="15" customHeight="1">
      <c r="K5967"/>
      <c r="L5967"/>
    </row>
    <row r="5968" spans="11:12" ht="15" customHeight="1">
      <c r="K5968"/>
      <c r="L5968"/>
    </row>
    <row r="5969" spans="11:12" ht="15" customHeight="1">
      <c r="K5969"/>
      <c r="L5969"/>
    </row>
    <row r="5970" spans="11:12" ht="15" customHeight="1">
      <c r="K5970"/>
      <c r="L5970"/>
    </row>
    <row r="5971" spans="11:12" ht="15" customHeight="1">
      <c r="K5971"/>
      <c r="L5971"/>
    </row>
    <row r="5972" spans="11:12" ht="15" customHeight="1">
      <c r="K5972"/>
      <c r="L5972"/>
    </row>
    <row r="5973" spans="11:12" ht="15" customHeight="1">
      <c r="K5973"/>
      <c r="L5973"/>
    </row>
    <row r="5974" spans="11:12" ht="15" customHeight="1">
      <c r="K5974"/>
      <c r="L5974"/>
    </row>
    <row r="5975" spans="11:12" ht="15" customHeight="1">
      <c r="K5975"/>
      <c r="L5975"/>
    </row>
    <row r="5976" spans="11:12" ht="15" customHeight="1">
      <c r="K5976"/>
      <c r="L5976"/>
    </row>
    <row r="5977" spans="11:12" ht="15" customHeight="1">
      <c r="K5977"/>
      <c r="L5977"/>
    </row>
    <row r="5978" spans="11:12" ht="15" customHeight="1">
      <c r="K5978"/>
      <c r="L5978"/>
    </row>
    <row r="5979" spans="11:12" ht="15" customHeight="1">
      <c r="K5979"/>
      <c r="L5979"/>
    </row>
    <row r="5980" spans="11:12" ht="15" customHeight="1">
      <c r="K5980"/>
      <c r="L5980"/>
    </row>
    <row r="5981" spans="11:12" ht="15" customHeight="1">
      <c r="K5981"/>
      <c r="L5981"/>
    </row>
    <row r="5982" spans="11:12" ht="15" customHeight="1">
      <c r="K5982"/>
      <c r="L5982"/>
    </row>
    <row r="5983" spans="11:12" ht="15" customHeight="1">
      <c r="K5983"/>
      <c r="L5983"/>
    </row>
    <row r="5984" spans="11:12" ht="15" customHeight="1">
      <c r="K5984"/>
      <c r="L5984"/>
    </row>
    <row r="5985" spans="11:12" ht="15" customHeight="1">
      <c r="K5985"/>
      <c r="L5985"/>
    </row>
    <row r="5986" spans="11:12" ht="15" customHeight="1">
      <c r="K5986"/>
      <c r="L5986"/>
    </row>
    <row r="5987" spans="11:12" ht="15" customHeight="1">
      <c r="K5987"/>
      <c r="L5987"/>
    </row>
    <row r="5988" spans="11:12" ht="15" customHeight="1">
      <c r="K5988"/>
      <c r="L5988"/>
    </row>
    <row r="5989" spans="11:12" ht="15" customHeight="1">
      <c r="K5989"/>
      <c r="L5989"/>
    </row>
    <row r="5990" spans="11:12" ht="15" customHeight="1">
      <c r="K5990"/>
      <c r="L5990"/>
    </row>
    <row r="5991" spans="11:12" ht="15" customHeight="1">
      <c r="K5991"/>
      <c r="L5991"/>
    </row>
    <row r="5992" spans="11:12" ht="15" customHeight="1">
      <c r="K5992"/>
      <c r="L5992"/>
    </row>
    <row r="5993" spans="11:12" ht="15" customHeight="1">
      <c r="K5993"/>
      <c r="L5993"/>
    </row>
    <row r="5994" spans="11:12" ht="15" customHeight="1">
      <c r="K5994"/>
      <c r="L5994"/>
    </row>
    <row r="5995" spans="11:12" ht="15" customHeight="1">
      <c r="K5995"/>
      <c r="L5995"/>
    </row>
    <row r="5996" spans="11:12" ht="15" customHeight="1">
      <c r="K5996"/>
      <c r="L5996"/>
    </row>
    <row r="5997" spans="11:12" ht="15" customHeight="1">
      <c r="K5997"/>
      <c r="L5997"/>
    </row>
    <row r="5998" spans="11:12" ht="15" customHeight="1">
      <c r="K5998"/>
      <c r="L5998"/>
    </row>
    <row r="5999" spans="11:12" ht="15" customHeight="1">
      <c r="K5999"/>
      <c r="L5999"/>
    </row>
    <row r="6000" spans="11:12" ht="15" customHeight="1">
      <c r="K6000"/>
      <c r="L6000"/>
    </row>
    <row r="6001" spans="11:12" ht="15" customHeight="1">
      <c r="K6001"/>
      <c r="L6001"/>
    </row>
    <row r="6002" spans="11:12" ht="15" customHeight="1">
      <c r="K6002"/>
      <c r="L6002"/>
    </row>
    <row r="6003" spans="11:12" ht="15" customHeight="1">
      <c r="K6003"/>
      <c r="L6003"/>
    </row>
    <row r="6004" spans="11:12" ht="15" customHeight="1">
      <c r="K6004"/>
      <c r="L6004"/>
    </row>
    <row r="6005" spans="11:12" ht="15" customHeight="1">
      <c r="K6005"/>
      <c r="L6005"/>
    </row>
    <row r="6006" spans="11:12" ht="15" customHeight="1">
      <c r="K6006"/>
      <c r="L6006"/>
    </row>
    <row r="6007" spans="11:12" ht="15" customHeight="1">
      <c r="K6007"/>
      <c r="L6007"/>
    </row>
    <row r="6008" spans="11:12" ht="15" customHeight="1">
      <c r="K6008"/>
      <c r="L6008"/>
    </row>
    <row r="6009" spans="11:12" ht="15" customHeight="1">
      <c r="K6009"/>
      <c r="L6009"/>
    </row>
    <row r="6010" spans="11:12" ht="15" customHeight="1">
      <c r="K6010"/>
      <c r="L6010"/>
    </row>
    <row r="6011" spans="11:12" ht="15" customHeight="1">
      <c r="K6011"/>
      <c r="L6011"/>
    </row>
    <row r="6012" spans="11:12" ht="15" customHeight="1">
      <c r="K6012"/>
      <c r="L6012"/>
    </row>
    <row r="6013" spans="11:12" ht="15" customHeight="1">
      <c r="K6013"/>
      <c r="L6013"/>
    </row>
    <row r="6014" spans="11:12" ht="15" customHeight="1">
      <c r="K6014"/>
      <c r="L6014"/>
    </row>
    <row r="6015" spans="11:12" ht="15" customHeight="1">
      <c r="K6015"/>
      <c r="L6015"/>
    </row>
    <row r="6016" spans="11:12" ht="15" customHeight="1">
      <c r="K6016"/>
      <c r="L6016"/>
    </row>
    <row r="6017" spans="11:12" ht="15" customHeight="1">
      <c r="K6017"/>
      <c r="L6017"/>
    </row>
    <row r="6018" spans="11:12" ht="15" customHeight="1">
      <c r="K6018"/>
      <c r="L6018"/>
    </row>
    <row r="6019" spans="11:12" ht="15" customHeight="1">
      <c r="K6019"/>
      <c r="L6019"/>
    </row>
    <row r="6020" spans="11:12" ht="15" customHeight="1">
      <c r="K6020"/>
      <c r="L6020"/>
    </row>
    <row r="6021" spans="11:12" ht="15" customHeight="1">
      <c r="K6021"/>
      <c r="L6021"/>
    </row>
    <row r="6022" spans="11:12" ht="15" customHeight="1">
      <c r="K6022"/>
      <c r="L6022"/>
    </row>
    <row r="6023" spans="11:12" ht="15" customHeight="1">
      <c r="K6023"/>
      <c r="L6023"/>
    </row>
    <row r="6024" spans="11:12" ht="15" customHeight="1">
      <c r="K6024"/>
      <c r="L6024"/>
    </row>
    <row r="6025" spans="11:12" ht="15" customHeight="1">
      <c r="K6025"/>
      <c r="L6025"/>
    </row>
    <row r="6026" spans="11:12" ht="15" customHeight="1">
      <c r="K6026"/>
      <c r="L6026"/>
    </row>
    <row r="6027" spans="11:12" ht="15" customHeight="1">
      <c r="K6027"/>
      <c r="L6027"/>
    </row>
    <row r="6028" spans="11:12" ht="15" customHeight="1">
      <c r="K6028"/>
      <c r="L6028"/>
    </row>
    <row r="6029" spans="11:12" ht="15" customHeight="1">
      <c r="K6029"/>
      <c r="L6029"/>
    </row>
    <row r="6030" spans="11:12" ht="15" customHeight="1">
      <c r="K6030"/>
      <c r="L6030"/>
    </row>
    <row r="6031" spans="11:12" ht="15" customHeight="1">
      <c r="K6031"/>
      <c r="L6031"/>
    </row>
    <row r="6032" spans="11:12" ht="15" customHeight="1">
      <c r="K6032"/>
      <c r="L6032"/>
    </row>
    <row r="6033" spans="11:12" ht="15" customHeight="1">
      <c r="K6033"/>
      <c r="L6033"/>
    </row>
    <row r="6034" spans="11:12" ht="15" customHeight="1">
      <c r="K6034"/>
      <c r="L6034"/>
    </row>
    <row r="6035" spans="11:12" ht="15" customHeight="1">
      <c r="K6035"/>
      <c r="L6035"/>
    </row>
    <row r="6036" spans="11:12" ht="15" customHeight="1">
      <c r="K6036"/>
      <c r="L6036"/>
    </row>
    <row r="6037" spans="11:12" ht="15" customHeight="1">
      <c r="K6037"/>
      <c r="L6037"/>
    </row>
    <row r="6038" spans="11:12" ht="15" customHeight="1">
      <c r="K6038"/>
      <c r="L6038"/>
    </row>
    <row r="6039" spans="11:12" ht="15" customHeight="1">
      <c r="K6039"/>
      <c r="L6039"/>
    </row>
    <row r="6040" spans="11:12" ht="15" customHeight="1">
      <c r="K6040"/>
      <c r="L6040"/>
    </row>
    <row r="6041" spans="11:12" ht="15" customHeight="1">
      <c r="K6041"/>
      <c r="L6041"/>
    </row>
    <row r="6042" spans="11:12" ht="15" customHeight="1">
      <c r="K6042"/>
      <c r="L6042"/>
    </row>
    <row r="6043" spans="11:12" ht="15" customHeight="1">
      <c r="K6043"/>
      <c r="L6043"/>
    </row>
    <row r="6044" spans="11:12" ht="15" customHeight="1">
      <c r="K6044"/>
      <c r="L6044"/>
    </row>
    <row r="6045" spans="11:12" ht="15" customHeight="1">
      <c r="K6045"/>
      <c r="L6045"/>
    </row>
    <row r="6046" spans="11:12" ht="15" customHeight="1">
      <c r="K6046"/>
      <c r="L6046"/>
    </row>
    <row r="6047" spans="11:12" ht="15" customHeight="1">
      <c r="K6047"/>
      <c r="L6047"/>
    </row>
    <row r="6048" spans="11:12" ht="15" customHeight="1">
      <c r="K6048"/>
      <c r="L6048"/>
    </row>
    <row r="6049" spans="11:12" ht="15" customHeight="1">
      <c r="K6049"/>
      <c r="L6049"/>
    </row>
    <row r="6050" spans="11:12" ht="15" customHeight="1">
      <c r="K6050"/>
      <c r="L6050"/>
    </row>
    <row r="6051" spans="11:12" ht="15" customHeight="1">
      <c r="K6051"/>
      <c r="L6051"/>
    </row>
    <row r="6052" spans="11:12" ht="15" customHeight="1">
      <c r="K6052"/>
      <c r="L6052"/>
    </row>
    <row r="6053" spans="11:12" ht="15" customHeight="1">
      <c r="K6053"/>
      <c r="L6053"/>
    </row>
    <row r="6054" spans="11:12" ht="15" customHeight="1">
      <c r="K6054"/>
      <c r="L6054"/>
    </row>
    <row r="6055" spans="11:12" ht="15" customHeight="1">
      <c r="K6055"/>
      <c r="L6055"/>
    </row>
    <row r="6056" spans="11:12" ht="15" customHeight="1">
      <c r="K6056"/>
      <c r="L6056"/>
    </row>
    <row r="6057" spans="11:12" ht="15" customHeight="1">
      <c r="K6057"/>
      <c r="L6057"/>
    </row>
    <row r="6058" spans="11:12" ht="15" customHeight="1">
      <c r="K6058"/>
      <c r="L6058"/>
    </row>
    <row r="6059" spans="11:12" ht="15" customHeight="1">
      <c r="K6059"/>
      <c r="L6059"/>
    </row>
    <row r="6060" spans="11:12" ht="15" customHeight="1">
      <c r="K6060"/>
      <c r="L6060"/>
    </row>
    <row r="6061" spans="11:12" ht="15" customHeight="1">
      <c r="K6061"/>
      <c r="L6061"/>
    </row>
    <row r="6062" spans="11:12" ht="15" customHeight="1">
      <c r="K6062"/>
      <c r="L6062"/>
    </row>
    <row r="6063" spans="11:12" ht="15" customHeight="1">
      <c r="K6063"/>
      <c r="L6063"/>
    </row>
    <row r="6064" spans="11:12" ht="15" customHeight="1">
      <c r="K6064"/>
      <c r="L6064"/>
    </row>
    <row r="6065" spans="11:12" ht="15" customHeight="1">
      <c r="K6065"/>
      <c r="L6065"/>
    </row>
    <row r="6066" spans="11:12" ht="15" customHeight="1">
      <c r="K6066"/>
      <c r="L6066"/>
    </row>
    <row r="6067" spans="11:12" ht="15" customHeight="1">
      <c r="K6067"/>
      <c r="L6067"/>
    </row>
    <row r="6068" spans="11:12" ht="15" customHeight="1">
      <c r="K6068"/>
      <c r="L6068"/>
    </row>
    <row r="6069" spans="11:12" ht="15" customHeight="1">
      <c r="K6069"/>
      <c r="L6069"/>
    </row>
    <row r="6070" spans="11:12" ht="15" customHeight="1">
      <c r="K6070"/>
      <c r="L6070"/>
    </row>
    <row r="6071" spans="11:12" ht="15" customHeight="1">
      <c r="K6071"/>
      <c r="L6071"/>
    </row>
    <row r="6072" spans="11:12" ht="15" customHeight="1">
      <c r="K6072"/>
      <c r="L6072"/>
    </row>
    <row r="6073" spans="11:12" ht="15" customHeight="1">
      <c r="K6073"/>
      <c r="L6073"/>
    </row>
    <row r="6074" spans="11:12" ht="15" customHeight="1">
      <c r="K6074"/>
      <c r="L6074"/>
    </row>
    <row r="6075" spans="11:12" ht="15" customHeight="1">
      <c r="K6075"/>
      <c r="L6075"/>
    </row>
    <row r="6076" spans="11:12" ht="15" customHeight="1">
      <c r="K6076"/>
      <c r="L6076"/>
    </row>
    <row r="6077" spans="11:12" ht="15" customHeight="1">
      <c r="K6077"/>
      <c r="L6077"/>
    </row>
    <row r="6078" spans="11:12" ht="15" customHeight="1">
      <c r="K6078"/>
      <c r="L6078"/>
    </row>
    <row r="6079" spans="11:12" ht="15" customHeight="1">
      <c r="K6079"/>
      <c r="L6079"/>
    </row>
    <row r="6080" spans="11:12" ht="15" customHeight="1">
      <c r="K6080"/>
      <c r="L6080"/>
    </row>
    <row r="6081" spans="11:12" ht="15" customHeight="1">
      <c r="K6081"/>
      <c r="L6081"/>
    </row>
    <row r="6082" spans="11:12" ht="15" customHeight="1">
      <c r="K6082"/>
      <c r="L6082"/>
    </row>
    <row r="6083" spans="11:12" ht="15" customHeight="1">
      <c r="K6083"/>
      <c r="L6083"/>
    </row>
    <row r="6084" spans="11:12" ht="15" customHeight="1">
      <c r="K6084"/>
      <c r="L6084"/>
    </row>
    <row r="6085" spans="11:12" ht="15" customHeight="1">
      <c r="K6085"/>
      <c r="L6085"/>
    </row>
    <row r="6086" spans="11:12" ht="15" customHeight="1">
      <c r="K6086"/>
      <c r="L6086"/>
    </row>
    <row r="6087" spans="11:12" ht="15" customHeight="1">
      <c r="K6087"/>
      <c r="L6087"/>
    </row>
    <row r="6088" spans="11:12" ht="15" customHeight="1">
      <c r="K6088"/>
      <c r="L6088"/>
    </row>
    <row r="6089" spans="11:12" ht="15" customHeight="1">
      <c r="K6089"/>
      <c r="L6089"/>
    </row>
    <row r="6090" spans="11:12" ht="15" customHeight="1">
      <c r="K6090"/>
      <c r="L6090"/>
    </row>
    <row r="6091" spans="11:12" ht="15" customHeight="1">
      <c r="K6091"/>
      <c r="L6091"/>
    </row>
    <row r="6092" spans="11:12" ht="15" customHeight="1">
      <c r="K6092"/>
      <c r="L6092"/>
    </row>
    <row r="6093" spans="11:12" ht="15" customHeight="1">
      <c r="K6093"/>
      <c r="L6093"/>
    </row>
    <row r="6094" spans="11:12" ht="15" customHeight="1">
      <c r="K6094"/>
      <c r="L6094"/>
    </row>
    <row r="6095" spans="11:12" ht="15" customHeight="1">
      <c r="K6095"/>
      <c r="L6095"/>
    </row>
    <row r="6096" spans="11:12" ht="15" customHeight="1">
      <c r="K6096"/>
      <c r="L6096"/>
    </row>
    <row r="6097" spans="11:12" ht="15" customHeight="1">
      <c r="K6097"/>
      <c r="L6097"/>
    </row>
    <row r="6098" spans="11:12" ht="15" customHeight="1">
      <c r="K6098"/>
      <c r="L6098"/>
    </row>
    <row r="6099" spans="11:12" ht="15" customHeight="1">
      <c r="K6099"/>
      <c r="L6099"/>
    </row>
    <row r="6100" spans="11:12" ht="15" customHeight="1">
      <c r="K6100"/>
      <c r="L6100"/>
    </row>
    <row r="6101" spans="11:12" ht="15" customHeight="1">
      <c r="K6101"/>
      <c r="L6101"/>
    </row>
    <row r="6102" spans="11:12" ht="15" customHeight="1">
      <c r="K6102"/>
      <c r="L6102"/>
    </row>
    <row r="6103" spans="11:12" ht="15" customHeight="1">
      <c r="K6103"/>
      <c r="L6103"/>
    </row>
    <row r="6104" spans="11:12" ht="15" customHeight="1">
      <c r="K6104"/>
      <c r="L6104"/>
    </row>
    <row r="6105" spans="11:12" ht="15" customHeight="1">
      <c r="K6105"/>
      <c r="L6105"/>
    </row>
    <row r="6106" spans="11:12" ht="15" customHeight="1">
      <c r="K6106"/>
      <c r="L6106"/>
    </row>
    <row r="6107" spans="11:12" ht="15" customHeight="1">
      <c r="K6107"/>
      <c r="L6107"/>
    </row>
    <row r="6108" spans="11:12" ht="15" customHeight="1">
      <c r="K6108"/>
      <c r="L6108"/>
    </row>
    <row r="6109" spans="11:12" ht="15" customHeight="1">
      <c r="K6109"/>
      <c r="L6109"/>
    </row>
    <row r="6110" spans="11:12" ht="15" customHeight="1">
      <c r="K6110"/>
      <c r="L6110"/>
    </row>
    <row r="6111" spans="11:12" ht="15" customHeight="1">
      <c r="K6111"/>
      <c r="L6111"/>
    </row>
    <row r="6112" spans="11:12" ht="15" customHeight="1">
      <c r="K6112"/>
      <c r="L6112"/>
    </row>
    <row r="6113" spans="11:12" ht="15" customHeight="1">
      <c r="K6113"/>
      <c r="L6113"/>
    </row>
    <row r="6114" spans="11:12" ht="15" customHeight="1">
      <c r="K6114"/>
      <c r="L6114"/>
    </row>
    <row r="6115" spans="11:12" ht="15" customHeight="1">
      <c r="K6115"/>
      <c r="L6115"/>
    </row>
    <row r="6116" spans="11:12" ht="15" customHeight="1">
      <c r="K6116"/>
      <c r="L6116"/>
    </row>
    <row r="6117" spans="11:12" ht="15" customHeight="1">
      <c r="K6117"/>
      <c r="L6117"/>
    </row>
    <row r="6118" spans="11:12" ht="15" customHeight="1">
      <c r="K6118"/>
      <c r="L6118"/>
    </row>
    <row r="6119" spans="11:12" ht="15" customHeight="1">
      <c r="K6119"/>
      <c r="L6119"/>
    </row>
    <row r="6120" spans="11:12" ht="15" customHeight="1">
      <c r="K6120"/>
      <c r="L6120"/>
    </row>
    <row r="6121" spans="11:12" ht="15" customHeight="1">
      <c r="K6121"/>
      <c r="L6121"/>
    </row>
    <row r="6122" spans="11:12" ht="15" customHeight="1">
      <c r="K6122"/>
      <c r="L6122"/>
    </row>
    <row r="6123" spans="11:12" ht="15" customHeight="1">
      <c r="K6123"/>
      <c r="L6123"/>
    </row>
    <row r="6124" spans="11:12" ht="15" customHeight="1">
      <c r="K6124"/>
      <c r="L6124"/>
    </row>
    <row r="6125" spans="11:12" ht="15" customHeight="1">
      <c r="K6125"/>
      <c r="L6125"/>
    </row>
    <row r="6126" spans="11:12" ht="15" customHeight="1">
      <c r="K6126"/>
      <c r="L6126"/>
    </row>
    <row r="6127" spans="11:12" ht="15" customHeight="1">
      <c r="K6127"/>
      <c r="L6127"/>
    </row>
    <row r="6128" spans="11:12" ht="15" customHeight="1">
      <c r="K6128"/>
      <c r="L6128"/>
    </row>
    <row r="6129" spans="11:12" ht="15" customHeight="1">
      <c r="K6129"/>
      <c r="L6129"/>
    </row>
    <row r="6130" spans="11:12" ht="15" customHeight="1">
      <c r="K6130"/>
      <c r="L6130"/>
    </row>
    <row r="6131" spans="11:12" ht="15" customHeight="1">
      <c r="K6131"/>
      <c r="L6131"/>
    </row>
    <row r="6132" spans="11:12" ht="15" customHeight="1">
      <c r="K6132"/>
      <c r="L6132"/>
    </row>
    <row r="6133" spans="11:12" ht="15" customHeight="1">
      <c r="K6133"/>
      <c r="L6133"/>
    </row>
    <row r="6134" spans="11:12" ht="15" customHeight="1">
      <c r="K6134"/>
      <c r="L6134"/>
    </row>
    <row r="6135" spans="11:12" ht="15" customHeight="1">
      <c r="K6135"/>
      <c r="L6135"/>
    </row>
    <row r="6136" spans="11:12" ht="15" customHeight="1">
      <c r="K6136"/>
      <c r="L6136"/>
    </row>
    <row r="6137" spans="11:12" ht="15" customHeight="1">
      <c r="K6137"/>
      <c r="L6137"/>
    </row>
    <row r="6138" spans="11:12" ht="15" customHeight="1">
      <c r="K6138"/>
      <c r="L6138"/>
    </row>
    <row r="6139" spans="11:12" ht="15" customHeight="1">
      <c r="K6139"/>
      <c r="L6139"/>
    </row>
    <row r="6140" spans="11:12" ht="15" customHeight="1">
      <c r="K6140"/>
      <c r="L6140"/>
    </row>
    <row r="6141" spans="11:12" ht="15" customHeight="1">
      <c r="K6141"/>
      <c r="L6141"/>
    </row>
    <row r="6142" spans="11:12" ht="15" customHeight="1">
      <c r="K6142"/>
      <c r="L6142"/>
    </row>
    <row r="6143" spans="11:12" ht="15" customHeight="1">
      <c r="K6143"/>
      <c r="L6143"/>
    </row>
    <row r="6144" spans="11:12" ht="15" customHeight="1">
      <c r="K6144"/>
      <c r="L6144"/>
    </row>
    <row r="6145" spans="11:12" ht="15" customHeight="1">
      <c r="K6145"/>
      <c r="L6145"/>
    </row>
    <row r="6146" spans="11:12" ht="15" customHeight="1">
      <c r="K6146"/>
      <c r="L6146"/>
    </row>
    <row r="6147" spans="11:12" ht="15" customHeight="1">
      <c r="K6147"/>
      <c r="L6147"/>
    </row>
    <row r="6148" spans="11:12" ht="15" customHeight="1">
      <c r="K6148"/>
      <c r="L6148"/>
    </row>
    <row r="6149" spans="11:12" ht="15" customHeight="1">
      <c r="K6149"/>
      <c r="L6149"/>
    </row>
    <row r="6150" spans="11:12" ht="15" customHeight="1">
      <c r="K6150"/>
      <c r="L6150"/>
    </row>
    <row r="6151" spans="11:12" ht="15" customHeight="1">
      <c r="K6151"/>
      <c r="L6151"/>
    </row>
    <row r="6152" spans="11:12" ht="15" customHeight="1">
      <c r="K6152"/>
      <c r="L6152"/>
    </row>
    <row r="6153" spans="11:12" ht="15" customHeight="1">
      <c r="K6153"/>
      <c r="L6153"/>
    </row>
    <row r="6154" spans="11:12" ht="15" customHeight="1">
      <c r="K6154"/>
      <c r="L6154"/>
    </row>
    <row r="6155" spans="11:12" ht="15" customHeight="1">
      <c r="K6155"/>
      <c r="L6155"/>
    </row>
    <row r="6156" spans="11:12" ht="15" customHeight="1">
      <c r="K6156"/>
      <c r="L6156"/>
    </row>
    <row r="6157" spans="11:12" ht="15" customHeight="1">
      <c r="K6157"/>
      <c r="L6157"/>
    </row>
    <row r="6158" spans="11:12" ht="15" customHeight="1">
      <c r="K6158"/>
      <c r="L6158"/>
    </row>
    <row r="6159" spans="11:12" ht="15" customHeight="1">
      <c r="K6159"/>
      <c r="L6159"/>
    </row>
    <row r="6160" spans="11:12" ht="15" customHeight="1">
      <c r="K6160"/>
      <c r="L6160"/>
    </row>
    <row r="6161" spans="11:12" ht="15" customHeight="1">
      <c r="K6161"/>
      <c r="L6161"/>
    </row>
    <row r="6162" spans="11:12" ht="15" customHeight="1">
      <c r="K6162"/>
      <c r="L6162"/>
    </row>
    <row r="6163" spans="11:12" ht="15" customHeight="1">
      <c r="K6163"/>
      <c r="L6163"/>
    </row>
    <row r="6164" spans="11:12" ht="15" customHeight="1">
      <c r="K6164"/>
      <c r="L6164"/>
    </row>
    <row r="6165" spans="11:12" ht="15" customHeight="1">
      <c r="K6165"/>
      <c r="L6165"/>
    </row>
    <row r="6166" spans="11:12" ht="15" customHeight="1">
      <c r="K6166"/>
      <c r="L6166"/>
    </row>
    <row r="6167" spans="11:12" ht="15" customHeight="1">
      <c r="K6167"/>
      <c r="L6167"/>
    </row>
    <row r="6168" spans="11:12" ht="15" customHeight="1">
      <c r="K6168"/>
      <c r="L6168"/>
    </row>
    <row r="6169" spans="11:12" ht="15" customHeight="1">
      <c r="K6169"/>
      <c r="L6169"/>
    </row>
    <row r="6170" spans="11:12" ht="15" customHeight="1">
      <c r="K6170"/>
      <c r="L6170"/>
    </row>
    <row r="6171" spans="11:12" ht="15" customHeight="1">
      <c r="K6171"/>
      <c r="L6171"/>
    </row>
    <row r="6172" spans="11:12" ht="15" customHeight="1">
      <c r="K6172"/>
      <c r="L6172"/>
    </row>
    <row r="6173" spans="11:12" ht="15" customHeight="1">
      <c r="K6173"/>
      <c r="L6173"/>
    </row>
    <row r="6174" spans="11:12" ht="15" customHeight="1">
      <c r="K6174"/>
      <c r="L6174"/>
    </row>
    <row r="6175" spans="11:12" ht="15" customHeight="1">
      <c r="K6175"/>
      <c r="L6175"/>
    </row>
    <row r="6176" spans="11:12" ht="15" customHeight="1">
      <c r="K6176"/>
      <c r="L6176"/>
    </row>
    <row r="6177" spans="11:12" ht="15" customHeight="1">
      <c r="K6177"/>
      <c r="L6177"/>
    </row>
    <row r="6178" spans="11:12" ht="15" customHeight="1">
      <c r="K6178"/>
      <c r="L6178"/>
    </row>
    <row r="6179" spans="11:12" ht="15" customHeight="1">
      <c r="K6179"/>
      <c r="L6179"/>
    </row>
    <row r="6180" spans="11:12" ht="15" customHeight="1">
      <c r="K6180"/>
      <c r="L6180"/>
    </row>
    <row r="6181" spans="11:12" ht="15" customHeight="1">
      <c r="K6181"/>
      <c r="L6181"/>
    </row>
    <row r="6182" spans="11:12" ht="15" customHeight="1">
      <c r="K6182"/>
      <c r="L6182"/>
    </row>
    <row r="6183" spans="11:12" ht="15" customHeight="1">
      <c r="K6183"/>
      <c r="L6183"/>
    </row>
    <row r="6184" spans="11:12" ht="15" customHeight="1">
      <c r="K6184"/>
      <c r="L6184"/>
    </row>
    <row r="6185" spans="11:12" ht="15" customHeight="1">
      <c r="K6185"/>
      <c r="L6185"/>
    </row>
    <row r="6186" spans="11:12" ht="15" customHeight="1">
      <c r="K6186"/>
      <c r="L6186"/>
    </row>
    <row r="6187" spans="11:12" ht="15" customHeight="1">
      <c r="K6187"/>
      <c r="L6187"/>
    </row>
    <row r="6188" spans="11:12" ht="15" customHeight="1">
      <c r="K6188"/>
      <c r="L6188"/>
    </row>
    <row r="6189" spans="11:12" ht="15" customHeight="1">
      <c r="K6189"/>
      <c r="L6189"/>
    </row>
    <row r="6190" spans="11:12" ht="15" customHeight="1">
      <c r="K6190"/>
      <c r="L6190"/>
    </row>
    <row r="6191" spans="11:12" ht="15" customHeight="1">
      <c r="K6191"/>
      <c r="L6191"/>
    </row>
    <row r="6192" spans="11:12" ht="15" customHeight="1">
      <c r="K6192"/>
      <c r="L6192"/>
    </row>
    <row r="6193" spans="11:12" ht="15" customHeight="1">
      <c r="K6193"/>
      <c r="L6193"/>
    </row>
    <row r="6194" spans="11:12" ht="15" customHeight="1">
      <c r="K6194"/>
      <c r="L6194"/>
    </row>
    <row r="6195" spans="11:12" ht="15" customHeight="1">
      <c r="K6195"/>
      <c r="L6195"/>
    </row>
    <row r="6196" spans="11:12" ht="15" customHeight="1">
      <c r="K6196"/>
      <c r="L6196"/>
    </row>
    <row r="6197" spans="11:12" ht="15" customHeight="1">
      <c r="K6197"/>
      <c r="L6197"/>
    </row>
    <row r="6198" spans="11:12" ht="15" customHeight="1">
      <c r="K6198"/>
      <c r="L6198"/>
    </row>
    <row r="6199" spans="11:12" ht="15" customHeight="1">
      <c r="K6199"/>
      <c r="L6199"/>
    </row>
    <row r="6200" spans="11:12" ht="15" customHeight="1">
      <c r="K6200"/>
      <c r="L6200"/>
    </row>
    <row r="6201" spans="11:12" ht="15" customHeight="1">
      <c r="K6201"/>
      <c r="L6201"/>
    </row>
    <row r="6202" spans="11:12" ht="15" customHeight="1">
      <c r="K6202"/>
      <c r="L6202"/>
    </row>
    <row r="6203" spans="11:12" ht="15" customHeight="1">
      <c r="K6203"/>
      <c r="L6203"/>
    </row>
    <row r="6204" spans="11:12" ht="15" customHeight="1">
      <c r="K6204"/>
      <c r="L6204"/>
    </row>
    <row r="6205" spans="11:12" ht="15" customHeight="1">
      <c r="K6205"/>
      <c r="L6205"/>
    </row>
    <row r="6206" spans="11:12" ht="15" customHeight="1">
      <c r="K6206"/>
      <c r="L6206"/>
    </row>
    <row r="6207" spans="11:12" ht="15" customHeight="1">
      <c r="K6207"/>
      <c r="L6207"/>
    </row>
    <row r="6208" spans="11:12" ht="15" customHeight="1">
      <c r="K6208"/>
      <c r="L6208"/>
    </row>
    <row r="6209" spans="11:12" ht="15" customHeight="1">
      <c r="K6209"/>
      <c r="L6209"/>
    </row>
    <row r="6210" spans="11:12" ht="15" customHeight="1">
      <c r="K6210"/>
      <c r="L6210"/>
    </row>
    <row r="6211" spans="11:12" ht="15" customHeight="1">
      <c r="K6211"/>
      <c r="L6211"/>
    </row>
    <row r="6212" spans="11:12" ht="15" customHeight="1">
      <c r="K6212"/>
      <c r="L6212"/>
    </row>
    <row r="6213" spans="11:12" ht="15" customHeight="1">
      <c r="K6213"/>
      <c r="L6213"/>
    </row>
    <row r="6214" spans="11:12" ht="15" customHeight="1">
      <c r="K6214"/>
      <c r="L6214"/>
    </row>
    <row r="6215" spans="11:12" ht="15" customHeight="1">
      <c r="K6215"/>
      <c r="L6215"/>
    </row>
    <row r="6216" spans="11:12" ht="15" customHeight="1">
      <c r="K6216"/>
      <c r="L6216"/>
    </row>
    <row r="6217" spans="11:12" ht="15" customHeight="1">
      <c r="K6217"/>
      <c r="L6217"/>
    </row>
    <row r="6218" spans="11:12" ht="15" customHeight="1">
      <c r="K6218"/>
      <c r="L6218"/>
    </row>
    <row r="6219" spans="11:12" ht="15" customHeight="1">
      <c r="K6219"/>
      <c r="L6219"/>
    </row>
    <row r="6220" spans="11:12" ht="15" customHeight="1">
      <c r="K6220"/>
      <c r="L6220"/>
    </row>
    <row r="6221" spans="11:12" ht="15" customHeight="1">
      <c r="K6221"/>
      <c r="L6221"/>
    </row>
    <row r="6222" spans="11:12" ht="15" customHeight="1">
      <c r="K6222"/>
      <c r="L6222"/>
    </row>
    <row r="6223" spans="11:12" ht="15" customHeight="1">
      <c r="K6223"/>
      <c r="L6223"/>
    </row>
    <row r="6224" spans="11:12" ht="15" customHeight="1">
      <c r="K6224"/>
      <c r="L6224"/>
    </row>
    <row r="6225" spans="11:12" ht="15" customHeight="1">
      <c r="K6225"/>
      <c r="L6225"/>
    </row>
    <row r="6226" spans="11:12" ht="15" customHeight="1">
      <c r="K6226"/>
      <c r="L6226"/>
    </row>
    <row r="6227" spans="11:12" ht="15" customHeight="1">
      <c r="K6227"/>
      <c r="L6227"/>
    </row>
    <row r="6228" spans="11:12" ht="15" customHeight="1">
      <c r="K6228"/>
      <c r="L6228"/>
    </row>
    <row r="6229" spans="11:12" ht="15" customHeight="1">
      <c r="K6229"/>
      <c r="L6229"/>
    </row>
    <row r="6230" spans="11:12" ht="15" customHeight="1">
      <c r="K6230"/>
      <c r="L6230"/>
    </row>
    <row r="6231" spans="11:12" ht="15" customHeight="1">
      <c r="K6231"/>
      <c r="L6231"/>
    </row>
    <row r="6232" spans="11:12" ht="15" customHeight="1">
      <c r="K6232"/>
      <c r="L6232"/>
    </row>
    <row r="6233" spans="11:12" ht="15" customHeight="1">
      <c r="K6233"/>
      <c r="L6233"/>
    </row>
    <row r="6234" spans="11:12" ht="15" customHeight="1">
      <c r="K6234"/>
      <c r="L6234"/>
    </row>
    <row r="6235" spans="11:12" ht="15" customHeight="1">
      <c r="K6235"/>
      <c r="L6235"/>
    </row>
    <row r="6236" spans="11:12" ht="15" customHeight="1">
      <c r="K6236"/>
      <c r="L6236"/>
    </row>
    <row r="6237" spans="11:12" ht="15" customHeight="1">
      <c r="K6237"/>
      <c r="L6237"/>
    </row>
    <row r="6238" spans="11:12" ht="15" customHeight="1">
      <c r="K6238"/>
      <c r="L6238"/>
    </row>
    <row r="6239" spans="11:12" ht="15" customHeight="1">
      <c r="K6239"/>
      <c r="L6239"/>
    </row>
    <row r="6240" spans="11:12" ht="15" customHeight="1">
      <c r="K6240"/>
      <c r="L6240"/>
    </row>
    <row r="6241" spans="11:12" ht="15" customHeight="1">
      <c r="K6241"/>
      <c r="L6241"/>
    </row>
    <row r="6242" spans="11:12" ht="15" customHeight="1">
      <c r="K6242"/>
      <c r="L6242"/>
    </row>
    <row r="6243" spans="11:12" ht="15" customHeight="1">
      <c r="K6243"/>
      <c r="L6243"/>
    </row>
    <row r="6244" spans="11:12" ht="15" customHeight="1">
      <c r="K6244"/>
      <c r="L6244"/>
    </row>
    <row r="6245" spans="11:12" ht="15" customHeight="1">
      <c r="K6245"/>
      <c r="L6245"/>
    </row>
    <row r="6246" spans="11:12" ht="15" customHeight="1">
      <c r="K6246"/>
      <c r="L6246"/>
    </row>
    <row r="6247" spans="11:12" ht="15" customHeight="1">
      <c r="K6247"/>
      <c r="L6247"/>
    </row>
    <row r="6248" spans="11:12" ht="15" customHeight="1">
      <c r="K6248"/>
      <c r="L6248"/>
    </row>
    <row r="6249" spans="11:12" ht="15" customHeight="1">
      <c r="K6249"/>
      <c r="L6249"/>
    </row>
    <row r="6250" spans="11:12" ht="15" customHeight="1">
      <c r="K6250"/>
      <c r="L6250"/>
    </row>
    <row r="6251" spans="11:12" ht="15" customHeight="1">
      <c r="K6251"/>
      <c r="L6251"/>
    </row>
    <row r="6252" spans="11:12" ht="15" customHeight="1">
      <c r="K6252"/>
      <c r="L6252"/>
    </row>
    <row r="6253" spans="11:12" ht="15" customHeight="1">
      <c r="K6253"/>
      <c r="L6253"/>
    </row>
    <row r="6254" spans="11:12" ht="15" customHeight="1">
      <c r="K6254"/>
      <c r="L6254"/>
    </row>
    <row r="6255" spans="11:12" ht="15" customHeight="1">
      <c r="K6255"/>
      <c r="L6255"/>
    </row>
    <row r="6256" spans="11:12" ht="15" customHeight="1">
      <c r="K6256"/>
      <c r="L6256"/>
    </row>
    <row r="6257" spans="11:12" ht="15" customHeight="1">
      <c r="K6257"/>
      <c r="L6257"/>
    </row>
    <row r="6258" spans="11:12" ht="15" customHeight="1">
      <c r="K6258"/>
      <c r="L6258"/>
    </row>
    <row r="6259" spans="11:12" ht="15" customHeight="1">
      <c r="K6259"/>
      <c r="L6259"/>
    </row>
    <row r="6260" spans="11:12" ht="15" customHeight="1">
      <c r="K6260"/>
      <c r="L6260"/>
    </row>
    <row r="6261" spans="11:12" ht="15" customHeight="1">
      <c r="K6261"/>
      <c r="L6261"/>
    </row>
    <row r="6262" spans="11:12" ht="15" customHeight="1">
      <c r="K6262"/>
      <c r="L6262"/>
    </row>
    <row r="6263" spans="11:12" ht="15" customHeight="1">
      <c r="K6263"/>
      <c r="L6263"/>
    </row>
    <row r="6264" spans="11:12" ht="15" customHeight="1">
      <c r="K6264"/>
      <c r="L6264"/>
    </row>
    <row r="6265" spans="11:12" ht="15" customHeight="1">
      <c r="K6265"/>
      <c r="L6265"/>
    </row>
    <row r="6266" spans="11:12" ht="15" customHeight="1">
      <c r="K6266"/>
      <c r="L6266"/>
    </row>
    <row r="6267" spans="11:12" ht="15" customHeight="1">
      <c r="K6267"/>
      <c r="L6267"/>
    </row>
    <row r="6268" spans="11:12" ht="15" customHeight="1">
      <c r="K6268"/>
      <c r="L6268"/>
    </row>
    <row r="6269" spans="11:12" ht="15" customHeight="1">
      <c r="K6269"/>
      <c r="L6269"/>
    </row>
    <row r="6270" spans="11:12" ht="15" customHeight="1">
      <c r="K6270"/>
      <c r="L6270"/>
    </row>
    <row r="6271" spans="11:12" ht="15" customHeight="1">
      <c r="K6271"/>
      <c r="L6271"/>
    </row>
    <row r="6272" spans="11:12" ht="15" customHeight="1">
      <c r="K6272"/>
      <c r="L6272"/>
    </row>
    <row r="6273" spans="11:12" ht="15" customHeight="1">
      <c r="K6273"/>
      <c r="L6273"/>
    </row>
    <row r="6274" spans="11:12" ht="15" customHeight="1">
      <c r="K6274"/>
      <c r="L6274"/>
    </row>
    <row r="6275" spans="11:12" ht="15" customHeight="1">
      <c r="K6275"/>
      <c r="L6275"/>
    </row>
    <row r="6276" spans="11:12" ht="15" customHeight="1">
      <c r="K6276"/>
      <c r="L6276"/>
    </row>
    <row r="6277" spans="11:12" ht="15" customHeight="1">
      <c r="K6277"/>
      <c r="L6277"/>
    </row>
    <row r="6278" spans="11:12" ht="15" customHeight="1">
      <c r="K6278"/>
      <c r="L6278"/>
    </row>
    <row r="6279" spans="11:12" ht="15" customHeight="1">
      <c r="K6279"/>
      <c r="L6279"/>
    </row>
    <row r="6280" spans="11:12" ht="15" customHeight="1">
      <c r="K6280"/>
      <c r="L6280"/>
    </row>
    <row r="6281" spans="11:12" ht="15" customHeight="1">
      <c r="K6281"/>
      <c r="L6281"/>
    </row>
    <row r="6282" spans="11:12" ht="15" customHeight="1">
      <c r="K6282"/>
      <c r="L6282"/>
    </row>
    <row r="6283" spans="11:12" ht="15" customHeight="1">
      <c r="K6283"/>
      <c r="L6283"/>
    </row>
    <row r="6284" spans="11:12" ht="15" customHeight="1">
      <c r="K6284"/>
      <c r="L6284"/>
    </row>
    <row r="6285" spans="11:12" ht="15" customHeight="1">
      <c r="K6285"/>
      <c r="L6285"/>
    </row>
    <row r="6286" spans="11:12" ht="15" customHeight="1">
      <c r="K6286"/>
      <c r="L6286"/>
    </row>
    <row r="6287" spans="11:12" ht="15" customHeight="1">
      <c r="K6287"/>
      <c r="L6287"/>
    </row>
    <row r="6288" spans="11:12" ht="15" customHeight="1">
      <c r="K6288"/>
      <c r="L6288"/>
    </row>
    <row r="6289" spans="11:12" ht="15" customHeight="1">
      <c r="K6289"/>
      <c r="L6289"/>
    </row>
    <row r="6290" spans="11:12" ht="15" customHeight="1">
      <c r="K6290"/>
      <c r="L6290"/>
    </row>
    <row r="6291" spans="11:12" ht="15" customHeight="1">
      <c r="K6291"/>
      <c r="L6291"/>
    </row>
    <row r="6292" spans="11:12" ht="15" customHeight="1">
      <c r="K6292"/>
      <c r="L6292"/>
    </row>
    <row r="6293" spans="11:12" ht="15" customHeight="1">
      <c r="K6293"/>
      <c r="L6293"/>
    </row>
    <row r="6294" spans="11:12" ht="15" customHeight="1">
      <c r="K6294"/>
      <c r="L6294"/>
    </row>
    <row r="6295" spans="11:12" ht="15" customHeight="1">
      <c r="K6295"/>
      <c r="L6295"/>
    </row>
    <row r="6296" spans="11:12" ht="15" customHeight="1">
      <c r="K6296"/>
      <c r="L6296"/>
    </row>
    <row r="6297" spans="11:12" ht="15" customHeight="1">
      <c r="K6297"/>
      <c r="L6297"/>
    </row>
    <row r="6298" spans="11:12" ht="15" customHeight="1">
      <c r="K6298"/>
      <c r="L6298"/>
    </row>
    <row r="6299" spans="11:12" ht="15" customHeight="1">
      <c r="K6299"/>
      <c r="L6299"/>
    </row>
    <row r="6300" spans="11:12" ht="15" customHeight="1">
      <c r="K6300"/>
      <c r="L6300"/>
    </row>
    <row r="6301" spans="11:12" ht="15" customHeight="1">
      <c r="K6301"/>
      <c r="L6301"/>
    </row>
    <row r="6302" spans="11:12" ht="15" customHeight="1">
      <c r="K6302"/>
      <c r="L6302"/>
    </row>
    <row r="6303" spans="11:12" ht="15" customHeight="1">
      <c r="K6303"/>
      <c r="L6303"/>
    </row>
    <row r="6304" spans="11:12" ht="15" customHeight="1">
      <c r="K6304"/>
      <c r="L6304"/>
    </row>
    <row r="6305" spans="11:12" ht="15" customHeight="1">
      <c r="K6305"/>
      <c r="L6305"/>
    </row>
    <row r="6306" spans="11:12" ht="15" customHeight="1">
      <c r="K6306"/>
      <c r="L6306"/>
    </row>
    <row r="6307" spans="11:12" ht="15" customHeight="1">
      <c r="K6307"/>
      <c r="L6307"/>
    </row>
    <row r="6308" spans="11:12" ht="15" customHeight="1">
      <c r="K6308"/>
      <c r="L6308"/>
    </row>
    <row r="6309" spans="11:12" ht="15" customHeight="1">
      <c r="K6309"/>
      <c r="L6309"/>
    </row>
    <row r="6310" spans="11:12" ht="15" customHeight="1">
      <c r="K6310"/>
      <c r="L6310"/>
    </row>
    <row r="6311" spans="11:12" ht="15" customHeight="1">
      <c r="K6311"/>
      <c r="L6311"/>
    </row>
    <row r="6312" spans="11:12" ht="15" customHeight="1">
      <c r="K6312"/>
      <c r="L6312"/>
    </row>
    <row r="6313" spans="11:12" ht="15" customHeight="1">
      <c r="K6313"/>
      <c r="L6313"/>
    </row>
    <row r="6314" spans="11:12" ht="15" customHeight="1">
      <c r="K6314"/>
      <c r="L6314"/>
    </row>
    <row r="6315" spans="11:12" ht="15" customHeight="1">
      <c r="K6315"/>
      <c r="L6315"/>
    </row>
    <row r="6316" spans="11:12" ht="15" customHeight="1">
      <c r="K6316"/>
      <c r="L6316"/>
    </row>
    <row r="6317" spans="11:12" ht="15" customHeight="1">
      <c r="K6317"/>
      <c r="L6317"/>
    </row>
    <row r="6318" spans="11:12" ht="15" customHeight="1">
      <c r="K6318"/>
      <c r="L6318"/>
    </row>
    <row r="6319" spans="11:12" ht="15" customHeight="1">
      <c r="K6319"/>
      <c r="L6319"/>
    </row>
    <row r="6320" spans="11:12" ht="15" customHeight="1">
      <c r="K6320"/>
      <c r="L6320"/>
    </row>
    <row r="6321" spans="11:12" ht="15" customHeight="1">
      <c r="K6321"/>
      <c r="L6321"/>
    </row>
    <row r="6322" spans="11:12" ht="15" customHeight="1">
      <c r="K6322"/>
      <c r="L6322"/>
    </row>
    <row r="6323" spans="11:12" ht="15" customHeight="1">
      <c r="K6323"/>
      <c r="L6323"/>
    </row>
    <row r="6324" spans="11:12" ht="15" customHeight="1">
      <c r="K6324"/>
      <c r="L6324"/>
    </row>
    <row r="6325" spans="11:12" ht="15" customHeight="1">
      <c r="K6325"/>
      <c r="L6325"/>
    </row>
    <row r="6326" spans="11:12" ht="15" customHeight="1">
      <c r="K6326"/>
      <c r="L6326"/>
    </row>
    <row r="6327" spans="11:12" ht="15" customHeight="1">
      <c r="K6327"/>
      <c r="L6327"/>
    </row>
    <row r="6328" spans="11:12" ht="15" customHeight="1">
      <c r="K6328"/>
      <c r="L6328"/>
    </row>
    <row r="6329" spans="11:12" ht="15" customHeight="1">
      <c r="K6329"/>
      <c r="L6329"/>
    </row>
    <row r="6330" spans="11:12" ht="15" customHeight="1">
      <c r="K6330"/>
      <c r="L6330"/>
    </row>
    <row r="6331" spans="11:12" ht="15" customHeight="1">
      <c r="K6331"/>
      <c r="L6331"/>
    </row>
    <row r="6332" spans="11:12" ht="15" customHeight="1">
      <c r="K6332"/>
      <c r="L6332"/>
    </row>
    <row r="6333" spans="11:12" ht="15" customHeight="1">
      <c r="K6333"/>
      <c r="L6333"/>
    </row>
    <row r="6334" spans="11:12" ht="15" customHeight="1">
      <c r="K6334"/>
      <c r="L6334"/>
    </row>
    <row r="6335" spans="11:12" ht="15" customHeight="1">
      <c r="K6335"/>
      <c r="L6335"/>
    </row>
    <row r="6336" spans="11:12" ht="15" customHeight="1">
      <c r="K6336"/>
      <c r="L6336"/>
    </row>
    <row r="6337" spans="11:12" ht="15" customHeight="1">
      <c r="K6337"/>
      <c r="L6337"/>
    </row>
    <row r="6338" spans="11:12" ht="15" customHeight="1">
      <c r="K6338"/>
      <c r="L6338"/>
    </row>
    <row r="6339" spans="11:12" ht="15" customHeight="1">
      <c r="K6339"/>
      <c r="L6339"/>
    </row>
    <row r="6340" spans="11:12" ht="15" customHeight="1">
      <c r="K6340"/>
      <c r="L6340"/>
    </row>
    <row r="6341" spans="11:12" ht="15" customHeight="1">
      <c r="K6341"/>
      <c r="L6341"/>
    </row>
    <row r="6342" spans="11:12" ht="15" customHeight="1">
      <c r="K6342"/>
      <c r="L6342"/>
    </row>
    <row r="6343" spans="11:12" ht="15" customHeight="1">
      <c r="K6343"/>
      <c r="L6343"/>
    </row>
    <row r="6344" spans="11:12" ht="15" customHeight="1">
      <c r="K6344"/>
      <c r="L6344"/>
    </row>
    <row r="6345" spans="11:12" ht="15" customHeight="1">
      <c r="K6345"/>
      <c r="L6345"/>
    </row>
    <row r="6346" spans="11:12" ht="15" customHeight="1">
      <c r="K6346"/>
      <c r="L6346"/>
    </row>
    <row r="6347" spans="11:12" ht="15" customHeight="1">
      <c r="K6347"/>
      <c r="L6347"/>
    </row>
    <row r="6348" spans="11:12" ht="15" customHeight="1">
      <c r="K6348"/>
      <c r="L6348"/>
    </row>
    <row r="6349" spans="11:12" ht="15" customHeight="1">
      <c r="K6349"/>
      <c r="L6349"/>
    </row>
    <row r="6350" spans="11:12" ht="15" customHeight="1">
      <c r="K6350"/>
      <c r="L6350"/>
    </row>
    <row r="6351" spans="11:12" ht="15" customHeight="1">
      <c r="K6351"/>
      <c r="L6351"/>
    </row>
    <row r="6352" spans="11:12" ht="15" customHeight="1">
      <c r="K6352"/>
      <c r="L6352"/>
    </row>
    <row r="6353" spans="11:12" ht="15" customHeight="1">
      <c r="K6353"/>
      <c r="L6353"/>
    </row>
    <row r="6354" spans="11:12" ht="15" customHeight="1">
      <c r="K6354"/>
      <c r="L6354"/>
    </row>
    <row r="6355" spans="11:12" ht="15" customHeight="1">
      <c r="K6355"/>
      <c r="L6355"/>
    </row>
    <row r="6356" spans="11:12" ht="15" customHeight="1">
      <c r="K6356"/>
      <c r="L6356"/>
    </row>
    <row r="6357" spans="11:12" ht="15" customHeight="1">
      <c r="K6357"/>
      <c r="L6357"/>
    </row>
    <row r="6358" spans="11:12" ht="15" customHeight="1">
      <c r="K6358"/>
      <c r="L6358"/>
    </row>
    <row r="6359" spans="11:12" ht="15" customHeight="1">
      <c r="K6359"/>
      <c r="L6359"/>
    </row>
    <row r="6360" spans="11:12" ht="15" customHeight="1">
      <c r="K6360"/>
      <c r="L6360"/>
    </row>
    <row r="6361" spans="11:12" ht="15" customHeight="1">
      <c r="K6361"/>
      <c r="L6361"/>
    </row>
    <row r="6362" spans="11:12" ht="15" customHeight="1">
      <c r="K6362"/>
      <c r="L6362"/>
    </row>
    <row r="6363" spans="11:12" ht="15" customHeight="1">
      <c r="K6363"/>
      <c r="L6363"/>
    </row>
    <row r="6364" spans="11:12" ht="15" customHeight="1">
      <c r="K6364"/>
      <c r="L6364"/>
    </row>
    <row r="6365" spans="11:12" ht="15" customHeight="1">
      <c r="K6365"/>
      <c r="L6365"/>
    </row>
    <row r="6366" spans="11:12" ht="15" customHeight="1">
      <c r="K6366"/>
      <c r="L6366"/>
    </row>
    <row r="6367" spans="11:12" ht="15" customHeight="1">
      <c r="K6367"/>
      <c r="L6367"/>
    </row>
    <row r="6368" spans="11:12" ht="15" customHeight="1">
      <c r="K6368"/>
      <c r="L6368"/>
    </row>
    <row r="6369" spans="11:12" ht="15" customHeight="1">
      <c r="K6369"/>
      <c r="L6369"/>
    </row>
    <row r="6370" spans="11:12" ht="15" customHeight="1">
      <c r="K6370"/>
      <c r="L6370"/>
    </row>
    <row r="6371" spans="11:12" ht="15" customHeight="1">
      <c r="K6371"/>
      <c r="L6371"/>
    </row>
    <row r="6372" spans="11:12" ht="15" customHeight="1">
      <c r="K6372"/>
      <c r="L6372"/>
    </row>
    <row r="6373" spans="11:12" ht="15" customHeight="1">
      <c r="K6373"/>
      <c r="L6373"/>
    </row>
    <row r="6374" spans="11:12" ht="15" customHeight="1">
      <c r="K6374"/>
      <c r="L6374"/>
    </row>
    <row r="6375" spans="11:12" ht="15" customHeight="1">
      <c r="K6375"/>
      <c r="L6375"/>
    </row>
    <row r="6376" spans="11:12" ht="15" customHeight="1">
      <c r="K6376"/>
      <c r="L6376"/>
    </row>
    <row r="6377" spans="11:12" ht="15" customHeight="1">
      <c r="K6377"/>
      <c r="L6377"/>
    </row>
    <row r="6378" spans="11:12" ht="15" customHeight="1">
      <c r="K6378"/>
      <c r="L6378"/>
    </row>
    <row r="6379" spans="11:12" ht="15" customHeight="1">
      <c r="K6379"/>
      <c r="L6379"/>
    </row>
    <row r="6380" spans="11:12" ht="15" customHeight="1">
      <c r="K6380"/>
      <c r="L6380"/>
    </row>
    <row r="6381" spans="11:12" ht="15" customHeight="1">
      <c r="K6381"/>
      <c r="L6381"/>
    </row>
    <row r="6382" spans="11:12" ht="15" customHeight="1">
      <c r="K6382"/>
      <c r="L6382"/>
    </row>
    <row r="6383" spans="11:12" ht="15" customHeight="1">
      <c r="K6383"/>
      <c r="L6383"/>
    </row>
    <row r="6384" spans="11:12" ht="15" customHeight="1">
      <c r="K6384"/>
      <c r="L6384"/>
    </row>
    <row r="6385" spans="11:12" ht="15" customHeight="1">
      <c r="K6385"/>
      <c r="L6385"/>
    </row>
    <row r="6386" spans="11:12" ht="15" customHeight="1">
      <c r="K6386"/>
      <c r="L6386"/>
    </row>
    <row r="6387" spans="11:12" ht="15" customHeight="1">
      <c r="K6387"/>
      <c r="L6387"/>
    </row>
    <row r="6388" spans="11:12" ht="15" customHeight="1">
      <c r="K6388"/>
      <c r="L6388"/>
    </row>
    <row r="6389" spans="11:12" ht="15" customHeight="1">
      <c r="K6389"/>
      <c r="L6389"/>
    </row>
    <row r="6390" spans="11:12" ht="15" customHeight="1">
      <c r="K6390"/>
      <c r="L6390"/>
    </row>
    <row r="6391" spans="11:12" ht="15" customHeight="1">
      <c r="K6391"/>
      <c r="L6391"/>
    </row>
    <row r="6392" spans="11:12" ht="15" customHeight="1">
      <c r="K6392"/>
      <c r="L6392"/>
    </row>
    <row r="6393" spans="11:12" ht="15" customHeight="1">
      <c r="K6393"/>
      <c r="L6393"/>
    </row>
    <row r="6394" spans="11:12" ht="15" customHeight="1">
      <c r="K6394"/>
      <c r="L6394"/>
    </row>
    <row r="6395" spans="11:12" ht="15" customHeight="1">
      <c r="K6395"/>
      <c r="L6395"/>
    </row>
    <row r="6396" spans="11:12" ht="15" customHeight="1">
      <c r="K6396"/>
      <c r="L6396"/>
    </row>
    <row r="6397" spans="11:12" ht="15" customHeight="1">
      <c r="K6397"/>
      <c r="L6397"/>
    </row>
    <row r="6398" spans="11:12" ht="15" customHeight="1">
      <c r="K6398"/>
      <c r="L6398"/>
    </row>
    <row r="6399" spans="11:12" ht="15" customHeight="1">
      <c r="K6399"/>
      <c r="L6399"/>
    </row>
    <row r="6400" spans="11:12" ht="15" customHeight="1">
      <c r="K6400"/>
      <c r="L6400"/>
    </row>
    <row r="6401" spans="11:12" ht="15" customHeight="1">
      <c r="K6401"/>
      <c r="L6401"/>
    </row>
    <row r="6402" spans="11:12" ht="15" customHeight="1">
      <c r="K6402"/>
      <c r="L6402"/>
    </row>
    <row r="6403" spans="11:12" ht="15" customHeight="1">
      <c r="K6403"/>
      <c r="L6403"/>
    </row>
    <row r="6404" spans="11:12" ht="15" customHeight="1">
      <c r="K6404"/>
      <c r="L6404"/>
    </row>
    <row r="6405" spans="11:12" ht="15" customHeight="1">
      <c r="K6405"/>
      <c r="L6405"/>
    </row>
    <row r="6406" spans="11:12" ht="15" customHeight="1">
      <c r="K6406"/>
      <c r="L6406"/>
    </row>
    <row r="6407" spans="11:12" ht="15" customHeight="1">
      <c r="K6407"/>
      <c r="L6407"/>
    </row>
    <row r="6408" spans="11:12" ht="15" customHeight="1">
      <c r="K6408"/>
      <c r="L6408"/>
    </row>
    <row r="6409" spans="11:12" ht="15" customHeight="1">
      <c r="K6409"/>
      <c r="L6409"/>
    </row>
    <row r="6410" spans="11:12" ht="15" customHeight="1">
      <c r="K6410"/>
      <c r="L6410"/>
    </row>
    <row r="6411" spans="11:12" ht="15" customHeight="1">
      <c r="K6411"/>
      <c r="L6411"/>
    </row>
    <row r="6412" spans="11:12" ht="15" customHeight="1">
      <c r="K6412"/>
      <c r="L6412"/>
    </row>
    <row r="6413" spans="11:12" ht="15" customHeight="1">
      <c r="K6413"/>
      <c r="L6413"/>
    </row>
    <row r="6414" spans="11:12" ht="15" customHeight="1">
      <c r="K6414"/>
      <c r="L6414"/>
    </row>
    <row r="6415" spans="11:12" ht="15" customHeight="1">
      <c r="K6415"/>
      <c r="L6415"/>
    </row>
    <row r="6416" spans="11:12" ht="15" customHeight="1">
      <c r="K6416"/>
      <c r="L6416"/>
    </row>
    <row r="6417" spans="11:12" ht="15" customHeight="1">
      <c r="K6417"/>
      <c r="L6417"/>
    </row>
    <row r="6418" spans="11:12" ht="15" customHeight="1">
      <c r="K6418"/>
      <c r="L6418"/>
    </row>
    <row r="6419" spans="11:12" ht="15" customHeight="1">
      <c r="K6419"/>
      <c r="L6419"/>
    </row>
    <row r="6420" spans="11:12" ht="15" customHeight="1">
      <c r="K6420"/>
      <c r="L6420"/>
    </row>
    <row r="6421" spans="11:12" ht="15" customHeight="1">
      <c r="K6421"/>
      <c r="L6421"/>
    </row>
    <row r="6422" spans="11:12" ht="15" customHeight="1">
      <c r="K6422"/>
      <c r="L6422"/>
    </row>
    <row r="6423" spans="11:12" ht="15" customHeight="1">
      <c r="K6423"/>
      <c r="L6423"/>
    </row>
    <row r="6424" spans="11:12" ht="15" customHeight="1">
      <c r="K6424"/>
      <c r="L6424"/>
    </row>
    <row r="6425" spans="11:12" ht="15" customHeight="1">
      <c r="K6425"/>
      <c r="L6425"/>
    </row>
    <row r="6426" spans="11:12" ht="15" customHeight="1">
      <c r="K6426"/>
      <c r="L6426"/>
    </row>
    <row r="6427" spans="11:12" ht="15" customHeight="1">
      <c r="K6427"/>
      <c r="L6427"/>
    </row>
    <row r="6428" spans="11:12" ht="15" customHeight="1">
      <c r="K6428"/>
      <c r="L6428"/>
    </row>
    <row r="6429" spans="11:12" ht="15" customHeight="1">
      <c r="K6429"/>
      <c r="L6429"/>
    </row>
    <row r="6430" spans="11:12" ht="15" customHeight="1">
      <c r="K6430"/>
      <c r="L6430"/>
    </row>
    <row r="6431" spans="11:12" ht="15" customHeight="1">
      <c r="K6431"/>
      <c r="L6431"/>
    </row>
    <row r="6432" spans="11:12" ht="15" customHeight="1">
      <c r="K6432"/>
      <c r="L6432"/>
    </row>
    <row r="6433" spans="11:12" ht="15" customHeight="1">
      <c r="K6433"/>
      <c r="L6433"/>
    </row>
    <row r="6434" spans="11:12" ht="15" customHeight="1">
      <c r="K6434"/>
      <c r="L6434"/>
    </row>
    <row r="6435" spans="11:12" ht="15" customHeight="1">
      <c r="K6435"/>
      <c r="L6435"/>
    </row>
    <row r="6436" spans="11:12" ht="15" customHeight="1">
      <c r="K6436"/>
      <c r="L6436"/>
    </row>
    <row r="6437" spans="11:12" ht="15" customHeight="1">
      <c r="K6437"/>
      <c r="L6437"/>
    </row>
    <row r="6438" spans="11:12" ht="15" customHeight="1">
      <c r="K6438"/>
      <c r="L6438"/>
    </row>
    <row r="6439" spans="11:12" ht="15" customHeight="1">
      <c r="K6439"/>
      <c r="L6439"/>
    </row>
    <row r="6440" spans="11:12" ht="15" customHeight="1">
      <c r="K6440"/>
      <c r="L6440"/>
    </row>
    <row r="6441" spans="11:12" ht="15" customHeight="1">
      <c r="K6441"/>
      <c r="L6441"/>
    </row>
    <row r="6442" spans="11:12" ht="15" customHeight="1">
      <c r="K6442"/>
      <c r="L6442"/>
    </row>
    <row r="6443" spans="11:12" ht="15" customHeight="1">
      <c r="K6443"/>
      <c r="L6443"/>
    </row>
    <row r="6444" spans="11:12" ht="15" customHeight="1">
      <c r="K6444"/>
      <c r="L6444"/>
    </row>
    <row r="6445" spans="11:12" ht="15" customHeight="1">
      <c r="K6445"/>
      <c r="L6445"/>
    </row>
    <row r="6446" spans="11:12" ht="15" customHeight="1">
      <c r="K6446"/>
      <c r="L6446"/>
    </row>
    <row r="6447" spans="11:12" ht="15" customHeight="1">
      <c r="K6447"/>
      <c r="L6447"/>
    </row>
    <row r="6448" spans="11:12" ht="15" customHeight="1">
      <c r="K6448"/>
      <c r="L6448"/>
    </row>
    <row r="6449" spans="11:12" ht="15" customHeight="1">
      <c r="K6449"/>
      <c r="L6449"/>
    </row>
    <row r="6450" spans="11:12" ht="15" customHeight="1">
      <c r="K6450"/>
      <c r="L6450"/>
    </row>
    <row r="6451" spans="11:12" ht="15" customHeight="1">
      <c r="K6451"/>
      <c r="L6451"/>
    </row>
    <row r="6452" spans="11:12" ht="15" customHeight="1">
      <c r="K6452"/>
      <c r="L6452"/>
    </row>
    <row r="6453" spans="11:12" ht="15" customHeight="1">
      <c r="K6453"/>
      <c r="L6453"/>
    </row>
    <row r="6454" spans="11:12" ht="15" customHeight="1">
      <c r="K6454"/>
      <c r="L6454"/>
    </row>
    <row r="6455" spans="11:12" ht="15" customHeight="1">
      <c r="K6455"/>
      <c r="L6455"/>
    </row>
    <row r="6456" spans="11:12" ht="15" customHeight="1">
      <c r="K6456"/>
      <c r="L6456"/>
    </row>
    <row r="6457" spans="11:12" ht="15" customHeight="1">
      <c r="K6457"/>
      <c r="L6457"/>
    </row>
    <row r="6458" spans="11:12" ht="15" customHeight="1">
      <c r="K6458"/>
      <c r="L6458"/>
    </row>
    <row r="6459" spans="11:12" ht="15" customHeight="1">
      <c r="K6459"/>
      <c r="L6459"/>
    </row>
    <row r="6460" spans="11:12" ht="15" customHeight="1">
      <c r="K6460"/>
      <c r="L6460"/>
    </row>
    <row r="6461" spans="11:12" ht="15" customHeight="1">
      <c r="K6461"/>
      <c r="L6461"/>
    </row>
    <row r="6462" spans="11:12" ht="15" customHeight="1">
      <c r="K6462"/>
      <c r="L6462"/>
    </row>
    <row r="6463" spans="11:12" ht="15" customHeight="1">
      <c r="K6463"/>
      <c r="L6463"/>
    </row>
    <row r="6464" spans="11:12" ht="15" customHeight="1">
      <c r="K6464"/>
      <c r="L6464"/>
    </row>
    <row r="6465" spans="11:12" ht="15" customHeight="1">
      <c r="K6465"/>
      <c r="L6465"/>
    </row>
    <row r="6466" spans="11:12" ht="15" customHeight="1">
      <c r="K6466"/>
      <c r="L6466"/>
    </row>
    <row r="6467" spans="11:12" ht="15" customHeight="1">
      <c r="K6467"/>
      <c r="L6467"/>
    </row>
    <row r="6468" spans="11:12" ht="15" customHeight="1">
      <c r="K6468"/>
      <c r="L6468"/>
    </row>
    <row r="6469" spans="11:12" ht="15" customHeight="1">
      <c r="K6469"/>
      <c r="L6469"/>
    </row>
    <row r="6470" spans="11:12" ht="15" customHeight="1">
      <c r="K6470"/>
      <c r="L6470"/>
    </row>
    <row r="6471" spans="11:12" ht="15" customHeight="1">
      <c r="K6471"/>
      <c r="L6471"/>
    </row>
    <row r="6472" spans="11:12" ht="15" customHeight="1">
      <c r="K6472"/>
      <c r="L6472"/>
    </row>
    <row r="6473" spans="11:12" ht="15" customHeight="1">
      <c r="K6473"/>
      <c r="L6473"/>
    </row>
    <row r="6474" spans="11:12" ht="15" customHeight="1">
      <c r="K6474"/>
      <c r="L6474"/>
    </row>
    <row r="6475" spans="11:12" ht="15" customHeight="1">
      <c r="K6475"/>
      <c r="L6475"/>
    </row>
    <row r="6476" spans="11:12" ht="15" customHeight="1">
      <c r="K6476"/>
      <c r="L6476"/>
    </row>
    <row r="6477" spans="11:12" ht="15" customHeight="1">
      <c r="K6477"/>
      <c r="L6477"/>
    </row>
    <row r="6478" spans="11:12" ht="15" customHeight="1">
      <c r="K6478"/>
      <c r="L6478"/>
    </row>
    <row r="6479" spans="11:12" ht="15" customHeight="1">
      <c r="K6479"/>
      <c r="L6479"/>
    </row>
    <row r="6480" spans="11:12" ht="15" customHeight="1">
      <c r="K6480"/>
      <c r="L6480"/>
    </row>
    <row r="6481" spans="11:12" ht="15" customHeight="1">
      <c r="K6481"/>
      <c r="L6481"/>
    </row>
    <row r="6482" spans="11:12" ht="15" customHeight="1">
      <c r="K6482"/>
      <c r="L6482"/>
    </row>
    <row r="6483" spans="11:12" ht="15" customHeight="1">
      <c r="K6483"/>
      <c r="L6483"/>
    </row>
    <row r="6484" spans="11:12" ht="15" customHeight="1">
      <c r="K6484"/>
      <c r="L6484"/>
    </row>
    <row r="6485" spans="11:12" ht="15" customHeight="1">
      <c r="K6485"/>
      <c r="L6485"/>
    </row>
    <row r="6486" spans="11:12" ht="15" customHeight="1">
      <c r="K6486"/>
      <c r="L6486"/>
    </row>
    <row r="6487" spans="11:12" ht="15" customHeight="1">
      <c r="K6487"/>
      <c r="L6487"/>
    </row>
    <row r="6488" spans="11:12" ht="15" customHeight="1">
      <c r="K6488"/>
      <c r="L6488"/>
    </row>
    <row r="6489" spans="11:12" ht="15" customHeight="1">
      <c r="K6489"/>
      <c r="L6489"/>
    </row>
    <row r="6490" spans="11:12" ht="15" customHeight="1">
      <c r="K6490"/>
      <c r="L6490"/>
    </row>
    <row r="6491" spans="11:12" ht="15" customHeight="1">
      <c r="K6491"/>
      <c r="L6491"/>
    </row>
    <row r="6492" spans="11:12" ht="15" customHeight="1">
      <c r="K6492"/>
      <c r="L6492"/>
    </row>
    <row r="6493" spans="11:12" ht="15" customHeight="1">
      <c r="K6493"/>
      <c r="L6493"/>
    </row>
    <row r="6494" spans="11:12" ht="15" customHeight="1">
      <c r="K6494"/>
      <c r="L6494"/>
    </row>
    <row r="6495" spans="11:12" ht="15" customHeight="1">
      <c r="K6495"/>
      <c r="L6495"/>
    </row>
    <row r="6496" spans="11:12" ht="15" customHeight="1">
      <c r="K6496"/>
      <c r="L6496"/>
    </row>
    <row r="6497" spans="11:12" ht="15" customHeight="1">
      <c r="K6497"/>
      <c r="L6497"/>
    </row>
    <row r="6498" spans="11:12" ht="15" customHeight="1">
      <c r="K6498"/>
      <c r="L6498"/>
    </row>
    <row r="6499" spans="11:12" ht="15" customHeight="1">
      <c r="K6499"/>
      <c r="L6499"/>
    </row>
    <row r="6500" spans="11:12" ht="15" customHeight="1">
      <c r="K6500"/>
      <c r="L6500"/>
    </row>
    <row r="6501" spans="11:12" ht="15" customHeight="1">
      <c r="K6501"/>
      <c r="L6501"/>
    </row>
    <row r="6502" spans="11:12" ht="15" customHeight="1">
      <c r="K6502"/>
      <c r="L6502"/>
    </row>
    <row r="6503" spans="11:12" ht="15" customHeight="1">
      <c r="K6503"/>
      <c r="L6503"/>
    </row>
    <row r="6504" spans="11:12" ht="15" customHeight="1">
      <c r="K6504"/>
      <c r="L6504"/>
    </row>
    <row r="6505" spans="11:12" ht="15" customHeight="1">
      <c r="K6505"/>
      <c r="L6505"/>
    </row>
    <row r="6506" spans="11:12" ht="15" customHeight="1">
      <c r="K6506"/>
      <c r="L6506"/>
    </row>
    <row r="6507" spans="11:12" ht="15" customHeight="1">
      <c r="K6507"/>
      <c r="L6507"/>
    </row>
    <row r="6508" spans="11:12" ht="15" customHeight="1">
      <c r="K6508"/>
      <c r="L6508"/>
    </row>
    <row r="6509" spans="11:12" ht="15" customHeight="1">
      <c r="K6509"/>
      <c r="L6509"/>
    </row>
    <row r="6510" spans="11:12" ht="15" customHeight="1">
      <c r="K6510"/>
      <c r="L6510"/>
    </row>
    <row r="6511" spans="11:12" ht="15" customHeight="1">
      <c r="K6511"/>
      <c r="L6511"/>
    </row>
    <row r="6512" spans="11:12" ht="15" customHeight="1">
      <c r="K6512"/>
      <c r="L6512"/>
    </row>
    <row r="6513" spans="11:12" ht="15" customHeight="1">
      <c r="K6513"/>
      <c r="L6513"/>
    </row>
    <row r="6514" spans="11:12" ht="15" customHeight="1">
      <c r="K6514"/>
      <c r="L6514"/>
    </row>
    <row r="6515" spans="11:12" ht="15" customHeight="1">
      <c r="K6515"/>
      <c r="L6515"/>
    </row>
    <row r="6516" spans="11:12" ht="15" customHeight="1">
      <c r="K6516"/>
      <c r="L6516"/>
    </row>
    <row r="6517" spans="11:12" ht="15" customHeight="1">
      <c r="K6517"/>
      <c r="L6517"/>
    </row>
    <row r="6518" spans="11:12" ht="15" customHeight="1">
      <c r="K6518"/>
      <c r="L6518"/>
    </row>
    <row r="6519" spans="11:12" ht="15" customHeight="1">
      <c r="K6519"/>
      <c r="L6519"/>
    </row>
    <row r="6520" spans="11:12" ht="15" customHeight="1">
      <c r="K6520"/>
      <c r="L6520"/>
    </row>
    <row r="6521" spans="11:12" ht="15" customHeight="1">
      <c r="K6521"/>
      <c r="L6521"/>
    </row>
    <row r="6522" spans="11:12" ht="15" customHeight="1">
      <c r="K6522"/>
      <c r="L6522"/>
    </row>
    <row r="6523" spans="11:12" ht="15" customHeight="1">
      <c r="K6523"/>
      <c r="L6523"/>
    </row>
    <row r="6524" spans="11:12" ht="15" customHeight="1">
      <c r="K6524"/>
      <c r="L6524"/>
    </row>
    <row r="6525" spans="11:12" ht="15" customHeight="1">
      <c r="K6525"/>
      <c r="L6525"/>
    </row>
    <row r="6526" spans="11:12" ht="15" customHeight="1">
      <c r="K6526"/>
      <c r="L6526"/>
    </row>
    <row r="6527" spans="11:12" ht="15" customHeight="1">
      <c r="K6527"/>
      <c r="L6527"/>
    </row>
    <row r="6528" spans="11:12" ht="15" customHeight="1">
      <c r="K6528"/>
      <c r="L6528"/>
    </row>
    <row r="6529" spans="11:12" ht="15" customHeight="1">
      <c r="K6529"/>
      <c r="L6529"/>
    </row>
    <row r="6530" spans="11:12" ht="15" customHeight="1">
      <c r="K6530"/>
      <c r="L6530"/>
    </row>
    <row r="6531" spans="11:12" ht="15" customHeight="1">
      <c r="K6531"/>
      <c r="L6531"/>
    </row>
    <row r="6532" spans="11:12" ht="15" customHeight="1">
      <c r="K6532"/>
      <c r="L6532"/>
    </row>
    <row r="6533" spans="11:12" ht="15" customHeight="1">
      <c r="K6533"/>
      <c r="L6533"/>
    </row>
    <row r="6534" spans="11:12" ht="15" customHeight="1">
      <c r="K6534"/>
      <c r="L6534"/>
    </row>
    <row r="6535" spans="11:12" ht="15" customHeight="1">
      <c r="K6535"/>
      <c r="L6535"/>
    </row>
    <row r="6536" spans="11:12" ht="15" customHeight="1">
      <c r="K6536"/>
      <c r="L6536"/>
    </row>
    <row r="6537" spans="11:12" ht="15" customHeight="1">
      <c r="K6537"/>
      <c r="L6537"/>
    </row>
    <row r="6538" spans="11:12" ht="15" customHeight="1">
      <c r="K6538"/>
      <c r="L6538"/>
    </row>
    <row r="6539" spans="11:12" ht="15" customHeight="1">
      <c r="K6539"/>
      <c r="L6539"/>
    </row>
    <row r="6540" spans="11:12" ht="15" customHeight="1">
      <c r="K6540"/>
      <c r="L6540"/>
    </row>
    <row r="6541" spans="11:12" ht="15" customHeight="1">
      <c r="K6541"/>
      <c r="L6541"/>
    </row>
    <row r="6542" spans="11:12" ht="15" customHeight="1">
      <c r="K6542"/>
      <c r="L6542"/>
    </row>
    <row r="6543" spans="11:12" ht="15" customHeight="1">
      <c r="K6543"/>
      <c r="L6543"/>
    </row>
    <row r="6544" spans="11:12" ht="15" customHeight="1">
      <c r="K6544"/>
      <c r="L6544"/>
    </row>
    <row r="6545" spans="11:12" ht="15" customHeight="1">
      <c r="K6545"/>
      <c r="L6545"/>
    </row>
    <row r="6546" spans="11:12" ht="15" customHeight="1">
      <c r="K6546"/>
      <c r="L6546"/>
    </row>
    <row r="6547" spans="11:12" ht="15" customHeight="1">
      <c r="K6547"/>
      <c r="L6547"/>
    </row>
    <row r="6548" spans="11:12" ht="15" customHeight="1">
      <c r="K6548"/>
      <c r="L6548"/>
    </row>
    <row r="6549" spans="11:12" ht="15" customHeight="1">
      <c r="K6549"/>
      <c r="L6549"/>
    </row>
    <row r="6550" spans="11:12" ht="15" customHeight="1">
      <c r="K6550"/>
      <c r="L6550"/>
    </row>
    <row r="6551" spans="11:12" ht="15" customHeight="1">
      <c r="K6551"/>
      <c r="L6551"/>
    </row>
    <row r="6552" spans="11:12" ht="15" customHeight="1">
      <c r="K6552"/>
      <c r="L6552"/>
    </row>
    <row r="6553" spans="11:12" ht="15" customHeight="1">
      <c r="K6553"/>
      <c r="L6553"/>
    </row>
    <row r="6554" spans="11:12" ht="15" customHeight="1">
      <c r="K6554"/>
      <c r="L6554"/>
    </row>
    <row r="6555" spans="11:12" ht="15" customHeight="1">
      <c r="K6555"/>
      <c r="L6555"/>
    </row>
    <row r="6556" spans="11:12" ht="15" customHeight="1">
      <c r="K6556"/>
      <c r="L6556"/>
    </row>
    <row r="6557" spans="11:12" ht="15" customHeight="1">
      <c r="K6557"/>
      <c r="L6557"/>
    </row>
    <row r="6558" spans="11:12" ht="15" customHeight="1">
      <c r="K6558"/>
      <c r="L6558"/>
    </row>
    <row r="6559" spans="11:12" ht="15" customHeight="1">
      <c r="K6559"/>
      <c r="L6559"/>
    </row>
    <row r="6560" spans="11:12" ht="15" customHeight="1">
      <c r="K6560"/>
      <c r="L6560"/>
    </row>
    <row r="6561" spans="11:12" ht="15" customHeight="1">
      <c r="K6561"/>
      <c r="L6561"/>
    </row>
    <row r="6562" spans="11:12" ht="15" customHeight="1">
      <c r="K6562"/>
      <c r="L6562"/>
    </row>
    <row r="6563" spans="11:12" ht="15" customHeight="1">
      <c r="K6563"/>
      <c r="L6563"/>
    </row>
    <row r="6564" spans="11:12" ht="15" customHeight="1">
      <c r="K6564"/>
      <c r="L6564"/>
    </row>
    <row r="6565" spans="11:12" ht="15" customHeight="1">
      <c r="K6565"/>
      <c r="L6565"/>
    </row>
    <row r="6566" spans="11:12" ht="15" customHeight="1">
      <c r="K6566"/>
      <c r="L6566"/>
    </row>
    <row r="6567" spans="11:12" ht="15" customHeight="1">
      <c r="K6567"/>
      <c r="L6567"/>
    </row>
    <row r="6568" spans="11:12" ht="15" customHeight="1">
      <c r="K6568"/>
      <c r="L6568"/>
    </row>
    <row r="6569" spans="11:12" ht="15" customHeight="1">
      <c r="K6569"/>
      <c r="L6569"/>
    </row>
    <row r="6570" spans="11:12" ht="15" customHeight="1">
      <c r="K6570"/>
      <c r="L6570"/>
    </row>
    <row r="6571" spans="11:12" ht="15" customHeight="1">
      <c r="K6571"/>
      <c r="L6571"/>
    </row>
    <row r="6572" spans="11:12" ht="15" customHeight="1">
      <c r="K6572"/>
      <c r="L6572"/>
    </row>
    <row r="6573" spans="11:12" ht="15" customHeight="1">
      <c r="K6573"/>
      <c r="L6573"/>
    </row>
    <row r="6574" spans="11:12" ht="15" customHeight="1">
      <c r="K6574"/>
      <c r="L6574"/>
    </row>
    <row r="6575" spans="11:12" ht="15" customHeight="1">
      <c r="K6575"/>
      <c r="L6575"/>
    </row>
    <row r="6576" spans="11:12" ht="15" customHeight="1">
      <c r="K6576"/>
      <c r="L6576"/>
    </row>
    <row r="6577" spans="11:12" ht="15" customHeight="1">
      <c r="K6577"/>
      <c r="L6577"/>
    </row>
    <row r="6578" spans="11:12" ht="15" customHeight="1">
      <c r="K6578"/>
      <c r="L6578"/>
    </row>
    <row r="6579" spans="11:12" ht="15" customHeight="1">
      <c r="K6579"/>
      <c r="L6579"/>
    </row>
    <row r="6580" spans="11:12" ht="15" customHeight="1">
      <c r="K6580"/>
      <c r="L6580"/>
    </row>
    <row r="6581" spans="11:12" ht="15" customHeight="1">
      <c r="K6581"/>
      <c r="L6581"/>
    </row>
    <row r="6582" spans="11:12" ht="15" customHeight="1">
      <c r="K6582"/>
      <c r="L6582"/>
    </row>
    <row r="6583" spans="11:12" ht="15" customHeight="1">
      <c r="K6583"/>
      <c r="L6583"/>
    </row>
    <row r="6584" spans="11:12" ht="15" customHeight="1">
      <c r="K6584"/>
      <c r="L6584"/>
    </row>
    <row r="6585" spans="11:12" ht="15" customHeight="1">
      <c r="K6585"/>
      <c r="L6585"/>
    </row>
    <row r="6586" spans="11:12" ht="15" customHeight="1">
      <c r="K6586"/>
      <c r="L6586"/>
    </row>
    <row r="6587" spans="11:12" ht="15" customHeight="1">
      <c r="K6587"/>
      <c r="L6587"/>
    </row>
    <row r="6588" spans="11:12" ht="15" customHeight="1">
      <c r="K6588"/>
      <c r="L6588"/>
    </row>
    <row r="6589" spans="11:12" ht="15" customHeight="1">
      <c r="K6589"/>
      <c r="L6589"/>
    </row>
    <row r="6590" spans="11:12" ht="15" customHeight="1">
      <c r="K6590"/>
      <c r="L6590"/>
    </row>
    <row r="6591" spans="11:12" ht="15" customHeight="1">
      <c r="K6591"/>
      <c r="L6591"/>
    </row>
    <row r="6592" spans="11:12" ht="15" customHeight="1">
      <c r="K6592"/>
      <c r="L6592"/>
    </row>
    <row r="6593" spans="11:12" ht="15" customHeight="1">
      <c r="K6593"/>
      <c r="L6593"/>
    </row>
    <row r="6594" spans="11:12" ht="15" customHeight="1">
      <c r="K6594"/>
      <c r="L6594"/>
    </row>
    <row r="6595" spans="11:12" ht="15" customHeight="1">
      <c r="K6595"/>
      <c r="L6595"/>
    </row>
    <row r="6596" spans="11:12" ht="15" customHeight="1">
      <c r="K6596"/>
      <c r="L6596"/>
    </row>
    <row r="6597" spans="11:12" ht="15" customHeight="1">
      <c r="K6597"/>
      <c r="L6597"/>
    </row>
    <row r="6598" spans="11:12" ht="15" customHeight="1">
      <c r="K6598"/>
      <c r="L6598"/>
    </row>
    <row r="6599" spans="11:12" ht="15" customHeight="1">
      <c r="K6599"/>
      <c r="L6599"/>
    </row>
    <row r="6600" spans="11:12" ht="15" customHeight="1">
      <c r="K6600"/>
      <c r="L6600"/>
    </row>
    <row r="6601" spans="11:12" ht="15" customHeight="1">
      <c r="K6601"/>
      <c r="L6601"/>
    </row>
    <row r="6602" spans="11:12" ht="15" customHeight="1">
      <c r="K6602"/>
      <c r="L6602"/>
    </row>
    <row r="6603" spans="11:12" ht="15" customHeight="1">
      <c r="K6603"/>
      <c r="L6603"/>
    </row>
    <row r="6604" spans="11:12" ht="15" customHeight="1">
      <c r="K6604"/>
      <c r="L6604"/>
    </row>
    <row r="6605" spans="11:12" ht="15" customHeight="1">
      <c r="K6605"/>
      <c r="L6605"/>
    </row>
    <row r="6606" spans="11:12" ht="15" customHeight="1">
      <c r="K6606"/>
      <c r="L6606"/>
    </row>
    <row r="6607" spans="11:12" ht="15" customHeight="1">
      <c r="K6607"/>
      <c r="L6607"/>
    </row>
    <row r="6608" spans="11:12" ht="15" customHeight="1">
      <c r="K6608"/>
      <c r="L6608"/>
    </row>
    <row r="6609" spans="11:12" ht="15" customHeight="1">
      <c r="K6609"/>
      <c r="L6609"/>
    </row>
    <row r="6610" spans="11:12" ht="15" customHeight="1">
      <c r="K6610"/>
      <c r="L6610"/>
    </row>
    <row r="6611" spans="11:12" ht="15" customHeight="1">
      <c r="K6611"/>
      <c r="L6611"/>
    </row>
    <row r="6612" spans="11:12" ht="15" customHeight="1">
      <c r="K6612"/>
      <c r="L6612"/>
    </row>
    <row r="6613" spans="11:12" ht="15" customHeight="1">
      <c r="K6613"/>
      <c r="L6613"/>
    </row>
    <row r="6614" spans="11:12" ht="15" customHeight="1">
      <c r="K6614"/>
      <c r="L6614"/>
    </row>
    <row r="6615" spans="11:12" ht="15" customHeight="1">
      <c r="K6615"/>
      <c r="L6615"/>
    </row>
    <row r="6616" spans="11:12" ht="15" customHeight="1">
      <c r="K6616"/>
      <c r="L6616"/>
    </row>
    <row r="6617" spans="11:12" ht="15" customHeight="1">
      <c r="K6617"/>
      <c r="L6617"/>
    </row>
    <row r="6618" spans="11:12" ht="15" customHeight="1">
      <c r="K6618"/>
      <c r="L6618"/>
    </row>
    <row r="6619" spans="11:12" ht="15" customHeight="1">
      <c r="K6619"/>
      <c r="L6619"/>
    </row>
    <row r="6620" spans="11:12" ht="15" customHeight="1">
      <c r="K6620"/>
      <c r="L6620"/>
    </row>
    <row r="6621" spans="11:12" ht="15" customHeight="1">
      <c r="K6621"/>
      <c r="L6621"/>
    </row>
    <row r="6622" spans="11:12" ht="15" customHeight="1">
      <c r="K6622"/>
      <c r="L6622"/>
    </row>
    <row r="6623" spans="11:12" ht="15" customHeight="1">
      <c r="K6623"/>
      <c r="L6623"/>
    </row>
    <row r="6624" spans="11:12" ht="15" customHeight="1">
      <c r="K6624"/>
      <c r="L6624"/>
    </row>
    <row r="6625" spans="11:12" ht="15" customHeight="1">
      <c r="K6625"/>
      <c r="L6625"/>
    </row>
    <row r="6626" spans="11:12" ht="15" customHeight="1">
      <c r="K6626"/>
      <c r="L6626"/>
    </row>
    <row r="6627" spans="11:12" ht="15" customHeight="1">
      <c r="K6627"/>
      <c r="L6627"/>
    </row>
    <row r="6628" spans="11:12" ht="15" customHeight="1">
      <c r="K6628"/>
      <c r="L6628"/>
    </row>
    <row r="6629" spans="11:12" ht="15" customHeight="1">
      <c r="K6629"/>
      <c r="L6629"/>
    </row>
    <row r="6630" spans="11:12" ht="15" customHeight="1">
      <c r="K6630"/>
      <c r="L6630"/>
    </row>
    <row r="6631" spans="11:12" ht="15" customHeight="1">
      <c r="K6631"/>
      <c r="L6631"/>
    </row>
    <row r="6632" spans="11:12" ht="15" customHeight="1">
      <c r="K6632"/>
      <c r="L6632"/>
    </row>
    <row r="6633" spans="11:12" ht="15" customHeight="1">
      <c r="K6633"/>
      <c r="L6633"/>
    </row>
    <row r="6634" spans="11:12" ht="15" customHeight="1">
      <c r="K6634"/>
      <c r="L6634"/>
    </row>
    <row r="6635" spans="11:12" ht="15" customHeight="1">
      <c r="K6635"/>
      <c r="L6635"/>
    </row>
    <row r="6636" spans="11:12" ht="15" customHeight="1">
      <c r="K6636"/>
      <c r="L6636"/>
    </row>
    <row r="6637" spans="11:12" ht="15" customHeight="1">
      <c r="K6637"/>
      <c r="L6637"/>
    </row>
    <row r="6638" spans="11:12" ht="15" customHeight="1">
      <c r="K6638"/>
      <c r="L6638"/>
    </row>
    <row r="6639" spans="11:12" ht="15" customHeight="1">
      <c r="K6639"/>
      <c r="L6639"/>
    </row>
    <row r="6640" spans="11:12" ht="15" customHeight="1">
      <c r="K6640"/>
      <c r="L6640"/>
    </row>
    <row r="6641" spans="11:12" ht="15" customHeight="1">
      <c r="K6641"/>
      <c r="L6641"/>
    </row>
    <row r="6642" spans="11:12" ht="15" customHeight="1">
      <c r="K6642"/>
      <c r="L6642"/>
    </row>
    <row r="6643" spans="11:12" ht="15" customHeight="1">
      <c r="K6643"/>
      <c r="L6643"/>
    </row>
    <row r="6644" spans="11:12" ht="15" customHeight="1">
      <c r="K6644"/>
      <c r="L6644"/>
    </row>
    <row r="6645" spans="11:12" ht="15" customHeight="1">
      <c r="K6645"/>
      <c r="L6645"/>
    </row>
    <row r="6646" spans="11:12" ht="15" customHeight="1">
      <c r="K6646"/>
      <c r="L6646"/>
    </row>
    <row r="6647" spans="11:12" ht="15" customHeight="1">
      <c r="K6647"/>
      <c r="L6647"/>
    </row>
    <row r="6648" spans="11:12" ht="15" customHeight="1">
      <c r="K6648"/>
      <c r="L6648"/>
    </row>
    <row r="6649" spans="11:12" ht="15" customHeight="1">
      <c r="K6649"/>
      <c r="L6649"/>
    </row>
    <row r="6650" spans="11:12" ht="15" customHeight="1">
      <c r="K6650"/>
      <c r="L6650"/>
    </row>
    <row r="6651" spans="11:12" ht="15" customHeight="1">
      <c r="K6651"/>
      <c r="L6651"/>
    </row>
    <row r="6652" spans="11:12" ht="15" customHeight="1">
      <c r="K6652"/>
      <c r="L6652"/>
    </row>
    <row r="6653" spans="11:12" ht="15" customHeight="1">
      <c r="K6653"/>
      <c r="L6653"/>
    </row>
    <row r="6654" spans="11:12" ht="15" customHeight="1">
      <c r="K6654"/>
      <c r="L6654"/>
    </row>
    <row r="6655" spans="11:12" ht="15" customHeight="1">
      <c r="K6655"/>
      <c r="L6655"/>
    </row>
    <row r="6656" spans="11:12" ht="15" customHeight="1">
      <c r="K6656"/>
      <c r="L6656"/>
    </row>
    <row r="6657" spans="11:12" ht="15" customHeight="1">
      <c r="K6657"/>
      <c r="L6657"/>
    </row>
    <row r="6658" spans="11:12" ht="15" customHeight="1">
      <c r="K6658"/>
      <c r="L6658"/>
    </row>
    <row r="6659" spans="11:12" ht="15" customHeight="1">
      <c r="K6659"/>
      <c r="L6659"/>
    </row>
    <row r="6660" spans="11:12" ht="15" customHeight="1">
      <c r="K6660"/>
      <c r="L6660"/>
    </row>
    <row r="6661" spans="11:12" ht="15" customHeight="1">
      <c r="K6661"/>
      <c r="L6661"/>
    </row>
    <row r="6662" spans="11:12" ht="15" customHeight="1">
      <c r="K6662"/>
      <c r="L6662"/>
    </row>
    <row r="6663" spans="11:12" ht="15" customHeight="1">
      <c r="K6663"/>
      <c r="L6663"/>
    </row>
    <row r="6664" spans="11:12" ht="15" customHeight="1">
      <c r="K6664"/>
      <c r="L6664"/>
    </row>
    <row r="6665" spans="11:12" ht="15" customHeight="1">
      <c r="K6665"/>
      <c r="L6665"/>
    </row>
    <row r="6666" spans="11:12" ht="15" customHeight="1">
      <c r="K6666"/>
      <c r="L6666"/>
    </row>
    <row r="6667" spans="11:12" ht="15" customHeight="1">
      <c r="K6667"/>
      <c r="L6667"/>
    </row>
    <row r="6668" spans="11:12" ht="15" customHeight="1">
      <c r="K6668"/>
      <c r="L6668"/>
    </row>
    <row r="6669" spans="11:12" ht="15" customHeight="1">
      <c r="K6669"/>
      <c r="L6669"/>
    </row>
    <row r="6670" spans="11:12" ht="15" customHeight="1">
      <c r="K6670"/>
      <c r="L6670"/>
    </row>
    <row r="6671" spans="11:12" ht="15" customHeight="1">
      <c r="K6671"/>
      <c r="L6671"/>
    </row>
    <row r="6672" spans="11:12" ht="15" customHeight="1">
      <c r="K6672"/>
      <c r="L6672"/>
    </row>
    <row r="6673" spans="11:12" ht="15" customHeight="1">
      <c r="K6673"/>
      <c r="L6673"/>
    </row>
    <row r="6674" spans="11:12" ht="15" customHeight="1">
      <c r="K6674"/>
      <c r="L6674"/>
    </row>
    <row r="6675" spans="11:12" ht="15" customHeight="1">
      <c r="K6675"/>
      <c r="L6675"/>
    </row>
    <row r="6676" spans="11:12" ht="15" customHeight="1">
      <c r="K6676"/>
      <c r="L6676"/>
    </row>
    <row r="6677" spans="11:12" ht="15" customHeight="1">
      <c r="K6677"/>
      <c r="L6677"/>
    </row>
    <row r="6678" spans="11:12" ht="15" customHeight="1">
      <c r="K6678"/>
      <c r="L6678"/>
    </row>
    <row r="6679" spans="11:12" ht="15" customHeight="1">
      <c r="K6679"/>
      <c r="L6679"/>
    </row>
    <row r="6680" spans="11:12" ht="15" customHeight="1">
      <c r="K6680"/>
      <c r="L6680"/>
    </row>
    <row r="6681" spans="11:12" ht="15" customHeight="1">
      <c r="K6681"/>
      <c r="L6681"/>
    </row>
    <row r="6682" spans="11:12" ht="15" customHeight="1">
      <c r="K6682"/>
      <c r="L6682"/>
    </row>
    <row r="6683" spans="11:12" ht="15" customHeight="1">
      <c r="K6683"/>
      <c r="L6683"/>
    </row>
    <row r="6684" spans="11:12" ht="15" customHeight="1">
      <c r="K6684"/>
      <c r="L6684"/>
    </row>
    <row r="6685" spans="11:12" ht="15" customHeight="1">
      <c r="K6685"/>
      <c r="L6685"/>
    </row>
    <row r="6686" spans="11:12" ht="15" customHeight="1">
      <c r="K6686"/>
      <c r="L6686"/>
    </row>
    <row r="6687" spans="11:12" ht="15" customHeight="1">
      <c r="K6687"/>
      <c r="L6687"/>
    </row>
    <row r="6688" spans="11:12" ht="15" customHeight="1">
      <c r="K6688"/>
      <c r="L6688"/>
    </row>
    <row r="6689" spans="11:12" ht="15" customHeight="1">
      <c r="K6689"/>
      <c r="L6689"/>
    </row>
    <row r="6690" spans="11:12" ht="15" customHeight="1">
      <c r="K6690"/>
      <c r="L6690"/>
    </row>
    <row r="6691" spans="11:12" ht="15" customHeight="1">
      <c r="K6691"/>
      <c r="L6691"/>
    </row>
    <row r="6692" spans="11:12" ht="15" customHeight="1">
      <c r="K6692"/>
      <c r="L6692"/>
    </row>
    <row r="6693" spans="11:12" ht="15" customHeight="1">
      <c r="K6693"/>
      <c r="L6693"/>
    </row>
    <row r="6694" spans="11:12" ht="15" customHeight="1">
      <c r="K6694"/>
      <c r="L6694"/>
    </row>
    <row r="6695" spans="11:12" ht="15" customHeight="1">
      <c r="K6695"/>
      <c r="L6695"/>
    </row>
    <row r="6696" spans="11:12" ht="15" customHeight="1">
      <c r="K6696"/>
      <c r="L6696"/>
    </row>
    <row r="6697" spans="11:12" ht="15" customHeight="1">
      <c r="K6697"/>
      <c r="L6697"/>
    </row>
    <row r="6698" spans="11:12" ht="15" customHeight="1">
      <c r="K6698"/>
      <c r="L6698"/>
    </row>
    <row r="6699" spans="11:12" ht="15" customHeight="1">
      <c r="K6699"/>
      <c r="L6699"/>
    </row>
    <row r="6700" spans="11:12" ht="15" customHeight="1">
      <c r="K6700"/>
      <c r="L6700"/>
    </row>
    <row r="6701" spans="11:12" ht="15" customHeight="1">
      <c r="K6701"/>
      <c r="L6701"/>
    </row>
    <row r="6702" spans="11:12" ht="15" customHeight="1">
      <c r="K6702"/>
      <c r="L6702"/>
    </row>
    <row r="6703" spans="11:12" ht="15" customHeight="1">
      <c r="K6703"/>
      <c r="L6703"/>
    </row>
    <row r="6704" spans="11:12" ht="15" customHeight="1">
      <c r="K6704"/>
      <c r="L6704"/>
    </row>
    <row r="6705" spans="11:12" ht="15" customHeight="1">
      <c r="K6705"/>
      <c r="L6705"/>
    </row>
    <row r="6706" spans="11:12" ht="15" customHeight="1">
      <c r="K6706"/>
      <c r="L6706"/>
    </row>
    <row r="6707" spans="11:12" ht="15" customHeight="1">
      <c r="K6707"/>
      <c r="L6707"/>
    </row>
    <row r="6708" spans="11:12" ht="15" customHeight="1">
      <c r="K6708"/>
      <c r="L6708"/>
    </row>
    <row r="6709" spans="11:12" ht="15" customHeight="1">
      <c r="K6709"/>
      <c r="L6709"/>
    </row>
    <row r="6710" spans="11:12" ht="15" customHeight="1">
      <c r="K6710"/>
      <c r="L6710"/>
    </row>
    <row r="6711" spans="11:12" ht="15" customHeight="1">
      <c r="K6711"/>
      <c r="L6711"/>
    </row>
    <row r="6712" spans="11:12" ht="15" customHeight="1">
      <c r="K6712"/>
      <c r="L6712"/>
    </row>
    <row r="6713" spans="11:12" ht="15" customHeight="1">
      <c r="K6713"/>
      <c r="L6713"/>
    </row>
    <row r="6714" spans="11:12" ht="15" customHeight="1">
      <c r="K6714"/>
      <c r="L6714"/>
    </row>
    <row r="6715" spans="11:12" ht="15" customHeight="1">
      <c r="K6715"/>
      <c r="L6715"/>
    </row>
    <row r="6716" spans="11:12" ht="15" customHeight="1">
      <c r="K6716"/>
      <c r="L6716"/>
    </row>
    <row r="6717" spans="11:12" ht="15" customHeight="1">
      <c r="K6717"/>
      <c r="L6717"/>
    </row>
    <row r="6718" spans="11:12" ht="15" customHeight="1">
      <c r="K6718"/>
      <c r="L6718"/>
    </row>
    <row r="6719" spans="11:12" ht="15" customHeight="1">
      <c r="K6719"/>
      <c r="L6719"/>
    </row>
    <row r="6720" spans="11:12" ht="15" customHeight="1">
      <c r="K6720"/>
      <c r="L6720"/>
    </row>
    <row r="6721" spans="11:12" ht="15" customHeight="1">
      <c r="K6721"/>
      <c r="L6721"/>
    </row>
    <row r="6722" spans="11:12" ht="15" customHeight="1">
      <c r="K6722"/>
      <c r="L6722"/>
    </row>
    <row r="6723" spans="11:12" ht="15" customHeight="1">
      <c r="K6723"/>
      <c r="L6723"/>
    </row>
    <row r="6724" spans="11:12" ht="15" customHeight="1">
      <c r="K6724"/>
      <c r="L6724"/>
    </row>
    <row r="6725" spans="11:12" ht="15" customHeight="1">
      <c r="K6725"/>
      <c r="L6725"/>
    </row>
    <row r="6726" spans="11:12" ht="15" customHeight="1">
      <c r="K6726"/>
      <c r="L6726"/>
    </row>
    <row r="6727" spans="11:12" ht="15" customHeight="1">
      <c r="K6727"/>
      <c r="L6727"/>
    </row>
    <row r="6728" spans="11:12" ht="15" customHeight="1">
      <c r="K6728"/>
      <c r="L6728"/>
    </row>
    <row r="6729" spans="11:12" ht="15" customHeight="1">
      <c r="K6729"/>
      <c r="L6729"/>
    </row>
    <row r="6730" spans="11:12" ht="15" customHeight="1">
      <c r="K6730"/>
      <c r="L6730"/>
    </row>
    <row r="6731" spans="11:12" ht="15" customHeight="1">
      <c r="K6731"/>
      <c r="L6731"/>
    </row>
    <row r="6732" spans="11:12" ht="15" customHeight="1">
      <c r="K6732"/>
      <c r="L6732"/>
    </row>
    <row r="6733" spans="11:12" ht="15" customHeight="1">
      <c r="K6733"/>
      <c r="L6733"/>
    </row>
    <row r="6734" spans="11:12" ht="15" customHeight="1">
      <c r="K6734"/>
      <c r="L6734"/>
    </row>
    <row r="6735" spans="11:12" ht="15" customHeight="1">
      <c r="K6735"/>
      <c r="L6735"/>
    </row>
    <row r="6736" spans="11:12" ht="15" customHeight="1">
      <c r="K6736"/>
      <c r="L6736"/>
    </row>
    <row r="6737" spans="11:12" ht="15" customHeight="1">
      <c r="K6737"/>
      <c r="L6737"/>
    </row>
    <row r="6738" spans="11:12" ht="15" customHeight="1">
      <c r="K6738"/>
      <c r="L6738"/>
    </row>
    <row r="6739" spans="11:12" ht="15" customHeight="1">
      <c r="K6739"/>
      <c r="L6739"/>
    </row>
    <row r="6740" spans="11:12" ht="15" customHeight="1">
      <c r="K6740"/>
      <c r="L6740"/>
    </row>
    <row r="6741" spans="11:12" ht="15" customHeight="1">
      <c r="K6741"/>
      <c r="L6741"/>
    </row>
    <row r="6742" spans="11:12" ht="15" customHeight="1">
      <c r="K6742"/>
      <c r="L6742"/>
    </row>
    <row r="6743" spans="11:12" ht="15" customHeight="1">
      <c r="K6743"/>
      <c r="L6743"/>
    </row>
    <row r="6744" spans="11:12" ht="15" customHeight="1">
      <c r="K6744"/>
      <c r="L6744"/>
    </row>
    <row r="6745" spans="11:12" ht="15" customHeight="1">
      <c r="K6745"/>
      <c r="L6745"/>
    </row>
    <row r="6746" spans="11:12" ht="15" customHeight="1">
      <c r="K6746"/>
      <c r="L6746"/>
    </row>
    <row r="6747" spans="11:12" ht="15" customHeight="1">
      <c r="K6747"/>
      <c r="L6747"/>
    </row>
    <row r="6748" spans="11:12" ht="15" customHeight="1">
      <c r="K6748"/>
      <c r="L6748"/>
    </row>
    <row r="6749" spans="11:12" ht="15" customHeight="1">
      <c r="K6749"/>
      <c r="L6749"/>
    </row>
    <row r="6750" spans="11:12" ht="15" customHeight="1">
      <c r="K6750"/>
      <c r="L6750"/>
    </row>
    <row r="6751" spans="11:12" ht="15" customHeight="1">
      <c r="K6751"/>
      <c r="L6751"/>
    </row>
    <row r="6752" spans="11:12" ht="15" customHeight="1">
      <c r="K6752"/>
      <c r="L6752"/>
    </row>
    <row r="6753" spans="11:12" ht="15" customHeight="1">
      <c r="K6753"/>
      <c r="L6753"/>
    </row>
    <row r="6754" spans="11:12" ht="15" customHeight="1">
      <c r="K6754"/>
      <c r="L6754"/>
    </row>
    <row r="6755" spans="11:12" ht="15" customHeight="1">
      <c r="K6755"/>
      <c r="L6755"/>
    </row>
    <row r="6756" spans="11:12" ht="15" customHeight="1">
      <c r="K6756"/>
      <c r="L6756"/>
    </row>
    <row r="6757" spans="11:12" ht="15" customHeight="1">
      <c r="K6757"/>
      <c r="L6757"/>
    </row>
    <row r="6758" spans="11:12" ht="15" customHeight="1">
      <c r="K6758"/>
      <c r="L6758"/>
    </row>
    <row r="6759" spans="11:12" ht="15" customHeight="1">
      <c r="K6759"/>
      <c r="L6759"/>
    </row>
    <row r="6760" spans="11:12" ht="15" customHeight="1">
      <c r="K6760"/>
      <c r="L6760"/>
    </row>
    <row r="6761" spans="11:12" ht="15" customHeight="1">
      <c r="K6761"/>
      <c r="L6761"/>
    </row>
    <row r="6762" spans="11:12" ht="15" customHeight="1">
      <c r="K6762"/>
      <c r="L6762"/>
    </row>
    <row r="6763" spans="11:12" ht="15" customHeight="1">
      <c r="K6763"/>
      <c r="L6763"/>
    </row>
    <row r="6764" spans="11:12" ht="15" customHeight="1">
      <c r="K6764"/>
      <c r="L6764"/>
    </row>
    <row r="6765" spans="11:12" ht="15" customHeight="1">
      <c r="K6765"/>
      <c r="L6765"/>
    </row>
    <row r="6766" spans="11:12" ht="15" customHeight="1">
      <c r="K6766"/>
      <c r="L6766"/>
    </row>
    <row r="6767" spans="11:12" ht="15" customHeight="1">
      <c r="K6767"/>
      <c r="L6767"/>
    </row>
    <row r="6768" spans="11:12" ht="15" customHeight="1">
      <c r="K6768"/>
      <c r="L6768"/>
    </row>
    <row r="6769" spans="11:12" ht="15" customHeight="1">
      <c r="K6769"/>
      <c r="L6769"/>
    </row>
    <row r="6770" spans="11:12" ht="15" customHeight="1">
      <c r="K6770"/>
      <c r="L6770"/>
    </row>
    <row r="6771" spans="11:12" ht="15" customHeight="1">
      <c r="K6771"/>
      <c r="L6771"/>
    </row>
    <row r="6772" spans="11:12" ht="15" customHeight="1">
      <c r="K6772"/>
      <c r="L6772"/>
    </row>
    <row r="6773" spans="11:12" ht="15" customHeight="1">
      <c r="K6773"/>
      <c r="L6773"/>
    </row>
    <row r="6774" spans="11:12" ht="15" customHeight="1">
      <c r="K6774"/>
      <c r="L6774"/>
    </row>
    <row r="6775" spans="11:12" ht="15" customHeight="1">
      <c r="K6775"/>
      <c r="L6775"/>
    </row>
    <row r="6776" spans="11:12" ht="15" customHeight="1">
      <c r="K6776"/>
      <c r="L6776"/>
    </row>
    <row r="6777" spans="11:12" ht="15" customHeight="1">
      <c r="K6777"/>
      <c r="L6777"/>
    </row>
    <row r="6778" spans="11:12" ht="15" customHeight="1">
      <c r="K6778"/>
      <c r="L6778"/>
    </row>
    <row r="6779" spans="11:12" ht="15" customHeight="1">
      <c r="K6779"/>
      <c r="L6779"/>
    </row>
    <row r="6780" spans="11:12" ht="15" customHeight="1">
      <c r="K6780"/>
      <c r="L6780"/>
    </row>
    <row r="6781" spans="11:12" ht="15" customHeight="1">
      <c r="K6781"/>
      <c r="L6781"/>
    </row>
    <row r="6782" spans="11:12" ht="15" customHeight="1">
      <c r="K6782"/>
      <c r="L6782"/>
    </row>
    <row r="6783" spans="11:12" ht="15" customHeight="1">
      <c r="K6783"/>
      <c r="L6783"/>
    </row>
    <row r="6784" spans="11:12" ht="15" customHeight="1">
      <c r="K6784"/>
      <c r="L6784"/>
    </row>
    <row r="6785" spans="11:12" ht="15" customHeight="1">
      <c r="K6785"/>
      <c r="L6785"/>
    </row>
    <row r="6786" spans="11:12" ht="15" customHeight="1">
      <c r="K6786"/>
      <c r="L6786"/>
    </row>
    <row r="6787" spans="11:12" ht="15" customHeight="1">
      <c r="K6787"/>
      <c r="L6787"/>
    </row>
    <row r="6788" spans="11:12" ht="15" customHeight="1">
      <c r="K6788"/>
      <c r="L6788"/>
    </row>
    <row r="6789" spans="11:12" ht="15" customHeight="1">
      <c r="K6789"/>
      <c r="L6789"/>
    </row>
    <row r="6790" spans="11:12" ht="15" customHeight="1">
      <c r="K6790"/>
      <c r="L6790"/>
    </row>
    <row r="6791" spans="11:12" ht="15" customHeight="1">
      <c r="K6791"/>
      <c r="L6791"/>
    </row>
    <row r="6792" spans="11:12" ht="15" customHeight="1">
      <c r="K6792"/>
      <c r="L6792"/>
    </row>
    <row r="6793" spans="11:12" ht="15" customHeight="1">
      <c r="K6793"/>
      <c r="L6793"/>
    </row>
    <row r="6794" spans="11:12" ht="15" customHeight="1">
      <c r="K6794"/>
      <c r="L6794"/>
    </row>
    <row r="6795" spans="11:12" ht="15" customHeight="1">
      <c r="K6795"/>
      <c r="L6795"/>
    </row>
    <row r="6796" spans="11:12" ht="15" customHeight="1">
      <c r="K6796"/>
      <c r="L6796"/>
    </row>
    <row r="6797" spans="11:12" ht="15" customHeight="1">
      <c r="K6797"/>
      <c r="L6797"/>
    </row>
    <row r="6798" spans="11:12" ht="15" customHeight="1">
      <c r="K6798"/>
      <c r="L6798"/>
    </row>
    <row r="6799" spans="11:12" ht="15" customHeight="1">
      <c r="K6799"/>
      <c r="L6799"/>
    </row>
    <row r="6800" spans="11:12" ht="15" customHeight="1">
      <c r="K6800"/>
      <c r="L6800"/>
    </row>
    <row r="6801" spans="11:12" ht="15" customHeight="1">
      <c r="K6801"/>
      <c r="L6801"/>
    </row>
    <row r="6802" spans="11:12" ht="15" customHeight="1">
      <c r="K6802"/>
      <c r="L6802"/>
    </row>
    <row r="6803" spans="11:12" ht="15" customHeight="1">
      <c r="K6803"/>
      <c r="L6803"/>
    </row>
    <row r="6804" spans="11:12" ht="15" customHeight="1">
      <c r="K6804"/>
      <c r="L6804"/>
    </row>
    <row r="6805" spans="11:12" ht="15" customHeight="1">
      <c r="K6805"/>
      <c r="L6805"/>
    </row>
    <row r="6806" spans="11:12" ht="15" customHeight="1">
      <c r="K6806"/>
      <c r="L6806"/>
    </row>
    <row r="6807" spans="11:12" ht="15" customHeight="1">
      <c r="K6807"/>
      <c r="L6807"/>
    </row>
    <row r="6808" spans="11:12" ht="15" customHeight="1">
      <c r="K6808"/>
      <c r="L6808"/>
    </row>
    <row r="6809" spans="11:12" ht="15" customHeight="1">
      <c r="K6809"/>
      <c r="L6809"/>
    </row>
    <row r="6810" spans="11:12" ht="15" customHeight="1">
      <c r="K6810"/>
      <c r="L6810"/>
    </row>
    <row r="6811" spans="11:12" ht="15" customHeight="1">
      <c r="K6811"/>
      <c r="L6811"/>
    </row>
    <row r="6812" spans="11:12" ht="15" customHeight="1">
      <c r="K6812"/>
      <c r="L6812"/>
    </row>
    <row r="6813" spans="11:12" ht="15" customHeight="1">
      <c r="K6813"/>
      <c r="L6813"/>
    </row>
    <row r="6814" spans="11:12" ht="15" customHeight="1">
      <c r="K6814"/>
      <c r="L6814"/>
    </row>
    <row r="6815" spans="11:12" ht="15" customHeight="1">
      <c r="K6815"/>
      <c r="L6815"/>
    </row>
    <row r="6816" spans="11:12" ht="15" customHeight="1">
      <c r="K6816"/>
      <c r="L6816"/>
    </row>
    <row r="6817" spans="11:12" ht="15" customHeight="1">
      <c r="K6817"/>
      <c r="L6817"/>
    </row>
    <row r="6818" spans="11:12" ht="15" customHeight="1">
      <c r="K6818"/>
      <c r="L6818"/>
    </row>
    <row r="6819" spans="11:12" ht="15" customHeight="1">
      <c r="K6819"/>
      <c r="L6819"/>
    </row>
    <row r="6820" spans="11:12" ht="15" customHeight="1">
      <c r="K6820"/>
      <c r="L6820"/>
    </row>
    <row r="6821" spans="11:12" ht="15" customHeight="1">
      <c r="K6821"/>
      <c r="L6821"/>
    </row>
    <row r="6822" spans="11:12" ht="15" customHeight="1">
      <c r="K6822"/>
      <c r="L6822"/>
    </row>
    <row r="6823" spans="11:12" ht="15" customHeight="1">
      <c r="K6823"/>
      <c r="L6823"/>
    </row>
    <row r="6824" spans="11:12" ht="15" customHeight="1">
      <c r="K6824"/>
      <c r="L6824"/>
    </row>
    <row r="6825" spans="11:12" ht="15" customHeight="1">
      <c r="K6825"/>
      <c r="L6825"/>
    </row>
    <row r="6826" spans="11:12" ht="15" customHeight="1">
      <c r="K6826"/>
      <c r="L6826"/>
    </row>
    <row r="6827" spans="11:12" ht="15" customHeight="1">
      <c r="K6827"/>
      <c r="L6827"/>
    </row>
    <row r="6828" spans="11:12" ht="15" customHeight="1">
      <c r="K6828"/>
      <c r="L6828"/>
    </row>
    <row r="6829" spans="11:12" ht="15" customHeight="1">
      <c r="K6829"/>
      <c r="L6829"/>
    </row>
    <row r="6830" spans="11:12" ht="15" customHeight="1">
      <c r="K6830"/>
      <c r="L6830"/>
    </row>
    <row r="6831" spans="11:12" ht="15" customHeight="1">
      <c r="K6831"/>
      <c r="L6831"/>
    </row>
    <row r="6832" spans="11:12" ht="15" customHeight="1">
      <c r="K6832"/>
      <c r="L6832"/>
    </row>
    <row r="6833" spans="11:12" ht="15" customHeight="1">
      <c r="K6833"/>
      <c r="L6833"/>
    </row>
    <row r="6834" spans="11:12" ht="15" customHeight="1">
      <c r="K6834"/>
      <c r="L6834"/>
    </row>
    <row r="6835" spans="11:12" ht="15" customHeight="1">
      <c r="K6835"/>
      <c r="L6835"/>
    </row>
    <row r="6836" spans="11:12" ht="15" customHeight="1">
      <c r="K6836"/>
      <c r="L6836"/>
    </row>
    <row r="6837" spans="11:12" ht="15" customHeight="1">
      <c r="K6837"/>
      <c r="L6837"/>
    </row>
    <row r="6838" spans="11:12" ht="15" customHeight="1">
      <c r="K6838"/>
      <c r="L6838"/>
    </row>
    <row r="6839" spans="11:12" ht="15" customHeight="1">
      <c r="K6839"/>
      <c r="L6839"/>
    </row>
    <row r="6840" spans="11:12" ht="15" customHeight="1">
      <c r="K6840"/>
      <c r="L6840"/>
    </row>
    <row r="6841" spans="11:12" ht="15" customHeight="1">
      <c r="K6841"/>
      <c r="L6841"/>
    </row>
    <row r="6842" spans="11:12" ht="15" customHeight="1">
      <c r="K6842"/>
      <c r="L6842"/>
    </row>
    <row r="6843" spans="11:12" ht="15" customHeight="1">
      <c r="K6843"/>
      <c r="L6843"/>
    </row>
    <row r="6844" spans="11:12" ht="15" customHeight="1">
      <c r="K6844"/>
      <c r="L6844"/>
    </row>
    <row r="6845" spans="11:12" ht="15" customHeight="1">
      <c r="K6845"/>
      <c r="L6845"/>
    </row>
    <row r="6846" spans="11:12" ht="15" customHeight="1">
      <c r="K6846"/>
      <c r="L6846"/>
    </row>
    <row r="6847" spans="11:12" ht="15" customHeight="1">
      <c r="K6847"/>
      <c r="L6847"/>
    </row>
    <row r="6848" spans="11:12" ht="15" customHeight="1">
      <c r="K6848"/>
      <c r="L6848"/>
    </row>
    <row r="6849" spans="11:12" ht="15" customHeight="1">
      <c r="K6849"/>
      <c r="L6849"/>
    </row>
    <row r="6850" spans="11:12" ht="15" customHeight="1">
      <c r="K6850"/>
      <c r="L6850"/>
    </row>
    <row r="6851" spans="11:12" ht="15" customHeight="1">
      <c r="K6851"/>
      <c r="L6851"/>
    </row>
    <row r="6852" spans="11:12" ht="15" customHeight="1">
      <c r="K6852"/>
      <c r="L6852"/>
    </row>
    <row r="6853" spans="11:12" ht="15" customHeight="1">
      <c r="K6853"/>
      <c r="L6853"/>
    </row>
    <row r="6854" spans="11:12" ht="15" customHeight="1">
      <c r="K6854"/>
      <c r="L6854"/>
    </row>
    <row r="6855" spans="11:12" ht="15" customHeight="1">
      <c r="K6855"/>
      <c r="L6855"/>
    </row>
    <row r="6856" spans="11:12" ht="15" customHeight="1">
      <c r="K6856"/>
      <c r="L6856"/>
    </row>
    <row r="6857" spans="11:12" ht="15" customHeight="1">
      <c r="K6857"/>
      <c r="L6857"/>
    </row>
    <row r="6858" spans="11:12" ht="15" customHeight="1">
      <c r="K6858"/>
      <c r="L6858"/>
    </row>
    <row r="6859" spans="11:12" ht="15" customHeight="1">
      <c r="K6859"/>
      <c r="L6859"/>
    </row>
    <row r="6860" spans="11:12" ht="15" customHeight="1">
      <c r="K6860"/>
      <c r="L6860"/>
    </row>
    <row r="6861" spans="11:12" ht="15" customHeight="1">
      <c r="K6861"/>
      <c r="L6861"/>
    </row>
    <row r="6862" spans="11:12" ht="15" customHeight="1">
      <c r="K6862"/>
      <c r="L6862"/>
    </row>
    <row r="6863" spans="11:12" ht="15" customHeight="1">
      <c r="K6863"/>
      <c r="L6863"/>
    </row>
    <row r="6864" spans="11:12" ht="15" customHeight="1">
      <c r="K6864"/>
      <c r="L6864"/>
    </row>
    <row r="6865" spans="11:12" ht="15" customHeight="1">
      <c r="K6865"/>
      <c r="L6865"/>
    </row>
    <row r="6866" spans="11:12" ht="15" customHeight="1">
      <c r="K6866"/>
      <c r="L6866"/>
    </row>
    <row r="6867" spans="11:12" ht="15" customHeight="1">
      <c r="K6867"/>
      <c r="L6867"/>
    </row>
    <row r="6868" spans="11:12" ht="15" customHeight="1">
      <c r="K6868"/>
      <c r="L6868"/>
    </row>
    <row r="6869" spans="11:12" ht="15" customHeight="1">
      <c r="K6869"/>
      <c r="L6869"/>
    </row>
    <row r="6870" spans="11:12" ht="15" customHeight="1">
      <c r="K6870"/>
      <c r="L6870"/>
    </row>
    <row r="6871" spans="11:12" ht="15" customHeight="1">
      <c r="K6871"/>
      <c r="L6871"/>
    </row>
    <row r="6872" spans="11:12" ht="15" customHeight="1">
      <c r="K6872"/>
      <c r="L6872"/>
    </row>
    <row r="6873" spans="11:12" ht="15" customHeight="1">
      <c r="K6873"/>
      <c r="L6873"/>
    </row>
    <row r="6874" spans="11:12" ht="15" customHeight="1">
      <c r="K6874"/>
      <c r="L6874"/>
    </row>
    <row r="6875" spans="11:12" ht="15" customHeight="1">
      <c r="K6875"/>
      <c r="L6875"/>
    </row>
    <row r="6876" spans="11:12" ht="15" customHeight="1">
      <c r="K6876"/>
      <c r="L6876"/>
    </row>
    <row r="6877" spans="11:12" ht="15" customHeight="1">
      <c r="K6877"/>
      <c r="L6877"/>
    </row>
    <row r="6878" spans="11:12" ht="15" customHeight="1">
      <c r="K6878"/>
      <c r="L6878"/>
    </row>
    <row r="6879" spans="11:12" ht="15" customHeight="1">
      <c r="K6879"/>
      <c r="L6879"/>
    </row>
    <row r="6880" spans="11:12" ht="15" customHeight="1">
      <c r="K6880"/>
      <c r="L6880"/>
    </row>
    <row r="6881" spans="11:12" ht="15" customHeight="1">
      <c r="K6881"/>
      <c r="L6881"/>
    </row>
    <row r="6882" spans="11:12" ht="15" customHeight="1">
      <c r="K6882"/>
      <c r="L6882"/>
    </row>
    <row r="6883" spans="11:12" ht="15" customHeight="1">
      <c r="K6883"/>
      <c r="L6883"/>
    </row>
    <row r="6884" spans="11:12" ht="15" customHeight="1">
      <c r="K6884"/>
      <c r="L6884"/>
    </row>
    <row r="6885" spans="11:12" ht="15" customHeight="1">
      <c r="K6885"/>
      <c r="L6885"/>
    </row>
    <row r="6886" spans="11:12" ht="15" customHeight="1">
      <c r="K6886"/>
      <c r="L6886"/>
    </row>
    <row r="6887" spans="11:12" ht="15" customHeight="1">
      <c r="K6887"/>
      <c r="L6887"/>
    </row>
    <row r="6888" spans="11:12" ht="15" customHeight="1">
      <c r="K6888"/>
      <c r="L6888"/>
    </row>
    <row r="6889" spans="11:12" ht="15" customHeight="1">
      <c r="K6889"/>
      <c r="L6889"/>
    </row>
    <row r="6890" spans="11:12" ht="15" customHeight="1">
      <c r="K6890"/>
      <c r="L6890"/>
    </row>
    <row r="6891" spans="11:12" ht="15" customHeight="1">
      <c r="K6891"/>
      <c r="L6891"/>
    </row>
    <row r="6892" spans="11:12" ht="15" customHeight="1">
      <c r="K6892"/>
      <c r="L6892"/>
    </row>
    <row r="6893" spans="11:12" ht="15" customHeight="1">
      <c r="K6893"/>
      <c r="L6893"/>
    </row>
    <row r="6894" spans="11:12" ht="15" customHeight="1">
      <c r="K6894"/>
      <c r="L6894"/>
    </row>
    <row r="6895" spans="11:12" ht="15" customHeight="1">
      <c r="K6895"/>
      <c r="L6895"/>
    </row>
    <row r="6896" spans="11:12" ht="15" customHeight="1">
      <c r="K6896"/>
      <c r="L6896"/>
    </row>
    <row r="6897" spans="11:12" ht="15" customHeight="1">
      <c r="K6897"/>
      <c r="L6897"/>
    </row>
    <row r="6898" spans="11:12" ht="15" customHeight="1">
      <c r="K6898"/>
      <c r="L6898"/>
    </row>
    <row r="6899" spans="11:12" ht="15" customHeight="1">
      <c r="K6899"/>
      <c r="L6899"/>
    </row>
    <row r="6900" spans="11:12" ht="15" customHeight="1">
      <c r="K6900"/>
      <c r="L6900"/>
    </row>
    <row r="6901" spans="11:12" ht="15" customHeight="1">
      <c r="K6901"/>
      <c r="L6901"/>
    </row>
    <row r="6902" spans="11:12" ht="15" customHeight="1">
      <c r="K6902"/>
      <c r="L6902"/>
    </row>
    <row r="6903" spans="11:12" ht="15" customHeight="1">
      <c r="K6903"/>
      <c r="L6903"/>
    </row>
    <row r="6904" spans="11:12" ht="15" customHeight="1">
      <c r="K6904"/>
      <c r="L6904"/>
    </row>
    <row r="6905" spans="11:12" ht="15" customHeight="1">
      <c r="K6905"/>
      <c r="L6905"/>
    </row>
    <row r="6906" spans="11:12" ht="15" customHeight="1">
      <c r="K6906"/>
      <c r="L6906"/>
    </row>
    <row r="6907" spans="11:12" ht="15" customHeight="1">
      <c r="K6907"/>
      <c r="L6907"/>
    </row>
    <row r="6908" spans="11:12" ht="15" customHeight="1">
      <c r="K6908"/>
      <c r="L6908"/>
    </row>
    <row r="6909" spans="11:12" ht="15" customHeight="1">
      <c r="K6909"/>
      <c r="L6909"/>
    </row>
    <row r="6910" spans="11:12" ht="15" customHeight="1">
      <c r="K6910"/>
      <c r="L6910"/>
    </row>
    <row r="6911" spans="11:12" ht="15" customHeight="1">
      <c r="K6911"/>
      <c r="L6911"/>
    </row>
    <row r="6912" spans="11:12" ht="15" customHeight="1">
      <c r="K6912"/>
      <c r="L6912"/>
    </row>
    <row r="6913" spans="11:12" ht="15" customHeight="1">
      <c r="K6913"/>
      <c r="L6913"/>
    </row>
    <row r="6914" spans="11:12" ht="15" customHeight="1">
      <c r="K6914"/>
      <c r="L6914"/>
    </row>
    <row r="6915" spans="11:12" ht="15" customHeight="1">
      <c r="K6915"/>
      <c r="L6915"/>
    </row>
    <row r="6916" spans="11:12" ht="15" customHeight="1">
      <c r="K6916"/>
      <c r="L6916"/>
    </row>
    <row r="6917" spans="11:12" ht="15" customHeight="1">
      <c r="K6917"/>
      <c r="L6917"/>
    </row>
    <row r="6918" spans="11:12" ht="15" customHeight="1">
      <c r="K6918"/>
      <c r="L6918"/>
    </row>
    <row r="6919" spans="11:12" ht="15" customHeight="1">
      <c r="K6919"/>
      <c r="L6919"/>
    </row>
    <row r="6920" spans="11:12" ht="15" customHeight="1">
      <c r="K6920"/>
      <c r="L6920"/>
    </row>
    <row r="6921" spans="11:12" ht="15" customHeight="1">
      <c r="K6921"/>
      <c r="L6921"/>
    </row>
    <row r="6922" spans="11:12" ht="15" customHeight="1">
      <c r="K6922"/>
      <c r="L6922"/>
    </row>
    <row r="6923" spans="11:12" ht="15" customHeight="1">
      <c r="K6923"/>
      <c r="L6923"/>
    </row>
    <row r="6924" spans="11:12" ht="15" customHeight="1">
      <c r="K6924"/>
      <c r="L6924"/>
    </row>
    <row r="6925" spans="11:12" ht="15" customHeight="1">
      <c r="K6925"/>
      <c r="L6925"/>
    </row>
    <row r="6926" spans="11:12" ht="15" customHeight="1">
      <c r="K6926"/>
      <c r="L6926"/>
    </row>
    <row r="6927" spans="11:12" ht="15" customHeight="1">
      <c r="K6927"/>
      <c r="L6927"/>
    </row>
    <row r="6928" spans="11:12" ht="15" customHeight="1">
      <c r="K6928"/>
      <c r="L6928"/>
    </row>
    <row r="6929" spans="11:12" ht="15" customHeight="1">
      <c r="K6929"/>
      <c r="L6929"/>
    </row>
    <row r="6930" spans="11:12" ht="15" customHeight="1">
      <c r="K6930"/>
      <c r="L6930"/>
    </row>
    <row r="6931" spans="11:12" ht="15" customHeight="1">
      <c r="K6931"/>
      <c r="L6931"/>
    </row>
    <row r="6932" spans="11:12" ht="15" customHeight="1">
      <c r="K6932"/>
      <c r="L6932"/>
    </row>
    <row r="6933" spans="11:12" ht="15" customHeight="1">
      <c r="K6933"/>
      <c r="L6933"/>
    </row>
    <row r="6934" spans="11:12" ht="15" customHeight="1">
      <c r="K6934"/>
      <c r="L6934"/>
    </row>
    <row r="6935" spans="11:12" ht="15" customHeight="1">
      <c r="K6935"/>
      <c r="L6935"/>
    </row>
    <row r="6936" spans="11:12" ht="15" customHeight="1">
      <c r="K6936"/>
      <c r="L6936"/>
    </row>
    <row r="6937" spans="11:12" ht="15" customHeight="1">
      <c r="K6937"/>
      <c r="L6937"/>
    </row>
    <row r="6938" spans="11:12" ht="15" customHeight="1">
      <c r="K6938"/>
      <c r="L6938"/>
    </row>
    <row r="6939" spans="11:12" ht="15" customHeight="1">
      <c r="K6939"/>
      <c r="L6939"/>
    </row>
    <row r="6940" spans="11:12" ht="15" customHeight="1">
      <c r="K6940"/>
      <c r="L6940"/>
    </row>
    <row r="6941" spans="11:12" ht="15" customHeight="1">
      <c r="K6941"/>
      <c r="L6941"/>
    </row>
    <row r="6942" spans="11:12" ht="15" customHeight="1">
      <c r="K6942"/>
      <c r="L6942"/>
    </row>
    <row r="6943" spans="11:12" ht="15" customHeight="1">
      <c r="K6943"/>
      <c r="L6943"/>
    </row>
    <row r="6944" spans="11:12" ht="15" customHeight="1">
      <c r="K6944"/>
      <c r="L6944"/>
    </row>
    <row r="6945" spans="11:12" ht="15" customHeight="1">
      <c r="K6945"/>
      <c r="L6945"/>
    </row>
    <row r="6946" spans="11:12" ht="15" customHeight="1">
      <c r="K6946"/>
      <c r="L6946"/>
    </row>
    <row r="6947" spans="11:12" ht="15" customHeight="1">
      <c r="K6947"/>
      <c r="L6947"/>
    </row>
    <row r="6948" spans="11:12" ht="15" customHeight="1">
      <c r="K6948"/>
      <c r="L6948"/>
    </row>
    <row r="6949" spans="11:12" ht="15" customHeight="1">
      <c r="K6949"/>
      <c r="L6949"/>
    </row>
    <row r="6950" spans="11:12" ht="15" customHeight="1">
      <c r="K6950"/>
      <c r="L6950"/>
    </row>
    <row r="6951" spans="11:12" ht="15" customHeight="1">
      <c r="K6951"/>
      <c r="L6951"/>
    </row>
    <row r="6952" spans="11:12" ht="15" customHeight="1">
      <c r="K6952"/>
      <c r="L6952"/>
    </row>
    <row r="6953" spans="11:12" ht="15" customHeight="1">
      <c r="K6953"/>
      <c r="L6953"/>
    </row>
    <row r="6954" spans="11:12" ht="15" customHeight="1">
      <c r="K6954"/>
      <c r="L6954"/>
    </row>
    <row r="6955" spans="11:12" ht="15" customHeight="1">
      <c r="K6955"/>
      <c r="L6955"/>
    </row>
    <row r="6956" spans="11:12" ht="15" customHeight="1">
      <c r="K6956"/>
      <c r="L6956"/>
    </row>
    <row r="6957" spans="11:12" ht="15" customHeight="1">
      <c r="K6957"/>
      <c r="L6957"/>
    </row>
    <row r="6958" spans="11:12" ht="15" customHeight="1">
      <c r="K6958"/>
      <c r="L6958"/>
    </row>
    <row r="6959" spans="11:12" ht="15" customHeight="1">
      <c r="K6959"/>
      <c r="L6959"/>
    </row>
    <row r="6960" spans="11:12" ht="15" customHeight="1">
      <c r="K6960"/>
      <c r="L6960"/>
    </row>
    <row r="6961" spans="11:12" ht="15" customHeight="1">
      <c r="K6961"/>
      <c r="L6961"/>
    </row>
    <row r="6962" spans="11:12" ht="15" customHeight="1">
      <c r="K6962"/>
      <c r="L6962"/>
    </row>
    <row r="6963" spans="11:12" ht="15" customHeight="1">
      <c r="K6963"/>
      <c r="L6963"/>
    </row>
    <row r="6964" spans="11:12" ht="15" customHeight="1">
      <c r="K6964"/>
      <c r="L6964"/>
    </row>
    <row r="6965" spans="11:12" ht="15" customHeight="1">
      <c r="K6965"/>
      <c r="L6965"/>
    </row>
    <row r="6966" spans="11:12" ht="15" customHeight="1">
      <c r="K6966"/>
      <c r="L6966"/>
    </row>
    <row r="6967" spans="11:12" ht="15" customHeight="1">
      <c r="K6967"/>
      <c r="L6967"/>
    </row>
    <row r="6968" spans="11:12" ht="15" customHeight="1">
      <c r="K6968"/>
      <c r="L6968"/>
    </row>
    <row r="6969" spans="11:12" ht="15" customHeight="1">
      <c r="K6969"/>
      <c r="L6969"/>
    </row>
    <row r="6970" spans="11:12" ht="15" customHeight="1">
      <c r="K6970"/>
      <c r="L6970"/>
    </row>
    <row r="6971" spans="11:12" ht="15" customHeight="1">
      <c r="K6971"/>
      <c r="L6971"/>
    </row>
    <row r="6972" spans="11:12" ht="15" customHeight="1">
      <c r="K6972"/>
      <c r="L6972"/>
    </row>
    <row r="6973" spans="11:12" ht="15" customHeight="1">
      <c r="K6973"/>
      <c r="L6973"/>
    </row>
    <row r="6974" spans="11:12" ht="15" customHeight="1">
      <c r="K6974"/>
      <c r="L6974"/>
    </row>
    <row r="6975" spans="11:12" ht="15" customHeight="1">
      <c r="K6975"/>
      <c r="L6975"/>
    </row>
    <row r="6976" spans="11:12" ht="15" customHeight="1">
      <c r="K6976"/>
      <c r="L6976"/>
    </row>
    <row r="6977" spans="11:12" ht="15" customHeight="1">
      <c r="K6977"/>
      <c r="L6977"/>
    </row>
    <row r="6978" spans="11:12" ht="15" customHeight="1">
      <c r="K6978"/>
      <c r="L6978"/>
    </row>
    <row r="6979" spans="11:12" ht="15" customHeight="1">
      <c r="K6979"/>
      <c r="L6979"/>
    </row>
    <row r="6980" spans="11:12" ht="15" customHeight="1">
      <c r="K6980"/>
      <c r="L6980"/>
    </row>
    <row r="6981" spans="11:12" ht="15" customHeight="1">
      <c r="K6981"/>
      <c r="L6981"/>
    </row>
    <row r="6982" spans="11:12" ht="15" customHeight="1">
      <c r="K6982"/>
      <c r="L6982"/>
    </row>
    <row r="6983" spans="11:12" ht="15" customHeight="1">
      <c r="K6983"/>
      <c r="L6983"/>
    </row>
    <row r="6984" spans="11:12" ht="15" customHeight="1">
      <c r="K6984"/>
      <c r="L6984"/>
    </row>
    <row r="6985" spans="11:12" ht="15" customHeight="1">
      <c r="K6985"/>
      <c r="L6985"/>
    </row>
    <row r="6986" spans="11:12" ht="15" customHeight="1">
      <c r="K6986"/>
      <c r="L6986"/>
    </row>
    <row r="6987" spans="11:12" ht="15" customHeight="1">
      <c r="K6987"/>
      <c r="L6987"/>
    </row>
    <row r="6988" spans="11:12" ht="15" customHeight="1">
      <c r="K6988"/>
      <c r="L6988"/>
    </row>
    <row r="6989" spans="11:12" ht="15" customHeight="1">
      <c r="K6989"/>
      <c r="L6989"/>
    </row>
    <row r="6990" spans="11:12" ht="15" customHeight="1">
      <c r="K6990"/>
      <c r="L6990"/>
    </row>
    <row r="6991" spans="11:12" ht="15" customHeight="1">
      <c r="K6991"/>
      <c r="L6991"/>
    </row>
    <row r="6992" spans="11:12" ht="15" customHeight="1">
      <c r="K6992"/>
      <c r="L6992"/>
    </row>
    <row r="6993" spans="11:12" ht="15" customHeight="1">
      <c r="K6993"/>
      <c r="L6993"/>
    </row>
    <row r="6994" spans="11:12" ht="15" customHeight="1">
      <c r="K6994"/>
      <c r="L6994"/>
    </row>
    <row r="6995" spans="11:12" ht="15" customHeight="1">
      <c r="K6995"/>
      <c r="L6995"/>
    </row>
    <row r="6996" spans="11:12" ht="15" customHeight="1">
      <c r="K6996"/>
      <c r="L6996"/>
    </row>
    <row r="6997" spans="11:12" ht="15" customHeight="1">
      <c r="K6997"/>
      <c r="L6997"/>
    </row>
    <row r="6998" spans="11:12" ht="15" customHeight="1">
      <c r="K6998"/>
      <c r="L6998"/>
    </row>
    <row r="6999" spans="11:12" ht="15" customHeight="1">
      <c r="K6999"/>
      <c r="L6999"/>
    </row>
    <row r="7000" spans="11:12" ht="15" customHeight="1">
      <c r="K7000"/>
      <c r="L7000"/>
    </row>
    <row r="7001" spans="11:12" ht="15" customHeight="1">
      <c r="K7001"/>
      <c r="L7001"/>
    </row>
    <row r="7002" spans="11:12" ht="15" customHeight="1">
      <c r="K7002"/>
      <c r="L7002"/>
    </row>
    <row r="7003" spans="11:12" ht="15" customHeight="1">
      <c r="K7003"/>
      <c r="L7003"/>
    </row>
    <row r="7004" spans="11:12" ht="15" customHeight="1">
      <c r="K7004"/>
      <c r="L7004"/>
    </row>
    <row r="7005" spans="11:12" ht="15" customHeight="1">
      <c r="K7005"/>
      <c r="L7005"/>
    </row>
    <row r="7006" spans="11:12" ht="15" customHeight="1">
      <c r="K7006"/>
      <c r="L7006"/>
    </row>
    <row r="7007" spans="11:12" ht="15" customHeight="1">
      <c r="K7007"/>
      <c r="L7007"/>
    </row>
    <row r="7008" spans="11:12" ht="15" customHeight="1">
      <c r="K7008"/>
      <c r="L7008"/>
    </row>
    <row r="7009" spans="11:12" ht="15" customHeight="1">
      <c r="K7009"/>
      <c r="L7009"/>
    </row>
    <row r="7010" spans="11:12" ht="15" customHeight="1">
      <c r="K7010"/>
      <c r="L7010"/>
    </row>
    <row r="7011" spans="11:12" ht="15" customHeight="1">
      <c r="K7011"/>
      <c r="L7011"/>
    </row>
    <row r="7012" spans="11:12" ht="15" customHeight="1">
      <c r="K7012"/>
      <c r="L7012"/>
    </row>
    <row r="7013" spans="11:12" ht="15" customHeight="1">
      <c r="K7013"/>
      <c r="L7013"/>
    </row>
    <row r="7014" spans="11:12" ht="15" customHeight="1">
      <c r="K7014"/>
      <c r="L7014"/>
    </row>
    <row r="7015" spans="11:12" ht="15" customHeight="1">
      <c r="K7015"/>
      <c r="L7015"/>
    </row>
    <row r="7016" spans="11:12" ht="15" customHeight="1">
      <c r="K7016"/>
      <c r="L7016"/>
    </row>
    <row r="7017" spans="11:12" ht="15" customHeight="1">
      <c r="K7017"/>
      <c r="L7017"/>
    </row>
    <row r="7018" spans="11:12" ht="15" customHeight="1">
      <c r="K7018"/>
      <c r="L7018"/>
    </row>
    <row r="7019" spans="11:12" ht="15" customHeight="1">
      <c r="K7019"/>
      <c r="L7019"/>
    </row>
    <row r="7020" spans="11:12" ht="15" customHeight="1">
      <c r="K7020"/>
      <c r="L7020"/>
    </row>
    <row r="7021" spans="11:12" ht="15" customHeight="1">
      <c r="K7021"/>
      <c r="L7021"/>
    </row>
    <row r="7022" spans="11:12" ht="15" customHeight="1">
      <c r="K7022"/>
      <c r="L7022"/>
    </row>
    <row r="7023" spans="11:12" ht="15" customHeight="1">
      <c r="K7023"/>
      <c r="L7023"/>
    </row>
    <row r="7024" spans="11:12" ht="15" customHeight="1">
      <c r="K7024"/>
      <c r="L7024"/>
    </row>
    <row r="7025" spans="11:12" ht="15" customHeight="1">
      <c r="K7025"/>
      <c r="L7025"/>
    </row>
    <row r="7026" spans="11:12" ht="15" customHeight="1">
      <c r="K7026"/>
      <c r="L7026"/>
    </row>
    <row r="7027" spans="11:12" ht="15" customHeight="1">
      <c r="K7027"/>
      <c r="L7027"/>
    </row>
    <row r="7028" spans="11:12" ht="15" customHeight="1">
      <c r="K7028"/>
      <c r="L7028"/>
    </row>
    <row r="7029" spans="11:12" ht="15" customHeight="1">
      <c r="K7029"/>
      <c r="L7029"/>
    </row>
    <row r="7030" spans="11:12" ht="15" customHeight="1">
      <c r="K7030"/>
      <c r="L7030"/>
    </row>
    <row r="7031" spans="11:12" ht="15" customHeight="1">
      <c r="K7031"/>
      <c r="L7031"/>
    </row>
    <row r="7032" spans="11:12" ht="15" customHeight="1">
      <c r="K7032"/>
      <c r="L7032"/>
    </row>
    <row r="7033" spans="11:12" ht="15" customHeight="1">
      <c r="K7033"/>
      <c r="L7033"/>
    </row>
    <row r="7034" spans="11:12" ht="15" customHeight="1">
      <c r="K7034"/>
      <c r="L7034"/>
    </row>
    <row r="7035" spans="11:12" ht="15" customHeight="1">
      <c r="K7035"/>
      <c r="L7035"/>
    </row>
    <row r="7036" spans="11:12" ht="15" customHeight="1">
      <c r="K7036"/>
      <c r="L7036"/>
    </row>
    <row r="7037" spans="11:12" ht="15" customHeight="1">
      <c r="K7037"/>
      <c r="L7037"/>
    </row>
    <row r="7038" spans="11:12" ht="15" customHeight="1">
      <c r="K7038"/>
      <c r="L7038"/>
    </row>
    <row r="7039" spans="11:12" ht="15" customHeight="1">
      <c r="K7039"/>
      <c r="L7039"/>
    </row>
    <row r="7040" spans="11:12" ht="15" customHeight="1">
      <c r="K7040"/>
      <c r="L7040"/>
    </row>
    <row r="7041" spans="11:12" ht="15" customHeight="1">
      <c r="K7041"/>
      <c r="L7041"/>
    </row>
    <row r="7042" spans="11:12" ht="15" customHeight="1">
      <c r="K7042"/>
      <c r="L7042"/>
    </row>
    <row r="7043" spans="11:12" ht="15" customHeight="1">
      <c r="K7043"/>
      <c r="L7043"/>
    </row>
    <row r="7044" spans="11:12" ht="15" customHeight="1">
      <c r="K7044"/>
      <c r="L7044"/>
    </row>
    <row r="7045" spans="11:12" ht="15" customHeight="1">
      <c r="K7045"/>
      <c r="L7045"/>
    </row>
    <row r="7046" spans="11:12" ht="15" customHeight="1">
      <c r="K7046"/>
      <c r="L7046"/>
    </row>
    <row r="7047" spans="11:12" ht="15" customHeight="1">
      <c r="K7047"/>
      <c r="L7047"/>
    </row>
    <row r="7048" spans="11:12" ht="15" customHeight="1">
      <c r="K7048"/>
      <c r="L7048"/>
    </row>
    <row r="7049" spans="11:12" ht="15" customHeight="1">
      <c r="K7049"/>
      <c r="L7049"/>
    </row>
    <row r="7050" spans="11:12" ht="15" customHeight="1">
      <c r="K7050"/>
      <c r="L7050"/>
    </row>
    <row r="7051" spans="11:12" ht="15" customHeight="1">
      <c r="K7051"/>
      <c r="L7051"/>
    </row>
    <row r="7052" spans="11:12" ht="15" customHeight="1">
      <c r="K7052"/>
      <c r="L7052"/>
    </row>
    <row r="7053" spans="11:12" ht="15" customHeight="1">
      <c r="K7053"/>
      <c r="L7053"/>
    </row>
    <row r="7054" spans="11:12" ht="15" customHeight="1">
      <c r="K7054"/>
      <c r="L7054"/>
    </row>
    <row r="7055" spans="11:12" ht="15" customHeight="1">
      <c r="K7055"/>
      <c r="L7055"/>
    </row>
    <row r="7056" spans="11:12" ht="15" customHeight="1">
      <c r="K7056"/>
      <c r="L7056"/>
    </row>
    <row r="7057" spans="11:12" ht="15" customHeight="1">
      <c r="K7057"/>
      <c r="L7057"/>
    </row>
    <row r="7058" spans="11:12" ht="15" customHeight="1">
      <c r="K7058"/>
      <c r="L7058"/>
    </row>
    <row r="7059" spans="11:12" ht="15" customHeight="1">
      <c r="K7059"/>
      <c r="L7059"/>
    </row>
    <row r="7060" spans="11:12" ht="15" customHeight="1">
      <c r="K7060"/>
      <c r="L7060"/>
    </row>
    <row r="7061" spans="11:12" ht="15" customHeight="1">
      <c r="K7061"/>
      <c r="L7061"/>
    </row>
    <row r="7062" spans="11:12" ht="15" customHeight="1">
      <c r="K7062"/>
      <c r="L7062"/>
    </row>
    <row r="7063" spans="11:12" ht="15" customHeight="1">
      <c r="K7063"/>
      <c r="L7063"/>
    </row>
    <row r="7064" spans="11:12" ht="15" customHeight="1">
      <c r="K7064"/>
      <c r="L7064"/>
    </row>
    <row r="7065" spans="11:12" ht="15" customHeight="1">
      <c r="K7065"/>
      <c r="L7065"/>
    </row>
    <row r="7066" spans="11:12" ht="15" customHeight="1">
      <c r="K7066"/>
      <c r="L7066"/>
    </row>
    <row r="7067" spans="11:12" ht="15" customHeight="1">
      <c r="K7067"/>
      <c r="L7067"/>
    </row>
    <row r="7068" spans="11:12" ht="15" customHeight="1">
      <c r="K7068"/>
      <c r="L7068"/>
    </row>
    <row r="7069" spans="11:12" ht="15" customHeight="1">
      <c r="K7069"/>
      <c r="L7069"/>
    </row>
    <row r="7070" spans="11:12" ht="15" customHeight="1">
      <c r="K7070"/>
      <c r="L7070"/>
    </row>
    <row r="7071" spans="11:12" ht="15" customHeight="1">
      <c r="K7071"/>
      <c r="L7071"/>
    </row>
    <row r="7072" spans="11:12" ht="15" customHeight="1">
      <c r="K7072"/>
      <c r="L7072"/>
    </row>
    <row r="7073" spans="11:12" ht="15" customHeight="1">
      <c r="K7073"/>
      <c r="L7073"/>
    </row>
    <row r="7074" spans="11:12" ht="15" customHeight="1">
      <c r="K7074"/>
      <c r="L7074"/>
    </row>
    <row r="7075" spans="11:12" ht="15" customHeight="1">
      <c r="K7075"/>
      <c r="L7075"/>
    </row>
    <row r="7076" spans="11:12" ht="15" customHeight="1">
      <c r="K7076"/>
      <c r="L7076"/>
    </row>
    <row r="7077" spans="11:12" ht="15" customHeight="1">
      <c r="K7077"/>
      <c r="L7077"/>
    </row>
    <row r="7078" spans="11:12" ht="15" customHeight="1">
      <c r="K7078"/>
      <c r="L7078"/>
    </row>
    <row r="7079" spans="11:12" ht="15" customHeight="1">
      <c r="K7079"/>
      <c r="L7079"/>
    </row>
    <row r="7080" spans="11:12" ht="15" customHeight="1">
      <c r="K7080"/>
      <c r="L7080"/>
    </row>
    <row r="7081" spans="11:12" ht="15" customHeight="1">
      <c r="K7081"/>
      <c r="L7081"/>
    </row>
    <row r="7082" spans="11:12" ht="15" customHeight="1">
      <c r="K7082"/>
      <c r="L7082"/>
    </row>
    <row r="7083" spans="11:12" ht="15" customHeight="1">
      <c r="K7083"/>
      <c r="L7083"/>
    </row>
    <row r="7084" spans="11:12" ht="15" customHeight="1">
      <c r="K7084"/>
      <c r="L7084"/>
    </row>
    <row r="7085" spans="11:12" ht="15" customHeight="1">
      <c r="K7085"/>
      <c r="L7085"/>
    </row>
    <row r="7086" spans="11:12" ht="15" customHeight="1">
      <c r="K7086"/>
      <c r="L7086"/>
    </row>
    <row r="7087" spans="11:12" ht="15" customHeight="1">
      <c r="K7087"/>
      <c r="L7087"/>
    </row>
    <row r="7088" spans="11:12" ht="15" customHeight="1">
      <c r="K7088"/>
      <c r="L7088"/>
    </row>
    <row r="7089" spans="11:12" ht="15" customHeight="1">
      <c r="K7089"/>
      <c r="L7089"/>
    </row>
    <row r="7090" spans="11:12" ht="15" customHeight="1">
      <c r="K7090"/>
      <c r="L7090"/>
    </row>
    <row r="7091" spans="11:12" ht="15" customHeight="1">
      <c r="K7091"/>
      <c r="L7091"/>
    </row>
    <row r="7092" spans="11:12" ht="15" customHeight="1">
      <c r="K7092"/>
      <c r="L7092"/>
    </row>
    <row r="7093" spans="11:12" ht="15" customHeight="1">
      <c r="K7093"/>
      <c r="L7093"/>
    </row>
    <row r="7094" spans="11:12" ht="15" customHeight="1">
      <c r="K7094"/>
      <c r="L7094"/>
    </row>
    <row r="7095" spans="11:12" ht="15" customHeight="1">
      <c r="K7095"/>
      <c r="L7095"/>
    </row>
    <row r="7096" spans="11:12" ht="15" customHeight="1">
      <c r="K7096"/>
      <c r="L7096"/>
    </row>
    <row r="7097" spans="11:12" ht="15" customHeight="1">
      <c r="K7097"/>
      <c r="L7097"/>
    </row>
    <row r="7098" spans="11:12" ht="15" customHeight="1">
      <c r="K7098"/>
      <c r="L7098"/>
    </row>
    <row r="7099" spans="11:12" ht="15" customHeight="1">
      <c r="K7099"/>
      <c r="L7099"/>
    </row>
    <row r="7100" spans="11:12" ht="15" customHeight="1">
      <c r="K7100"/>
      <c r="L7100"/>
    </row>
    <row r="7101" spans="11:12" ht="15" customHeight="1">
      <c r="K7101"/>
      <c r="L7101"/>
    </row>
    <row r="7102" spans="11:12" ht="15" customHeight="1">
      <c r="K7102"/>
      <c r="L7102"/>
    </row>
    <row r="7103" spans="11:12" ht="15" customHeight="1">
      <c r="K7103"/>
      <c r="L7103"/>
    </row>
    <row r="7104" spans="11:12" ht="15" customHeight="1">
      <c r="K7104"/>
      <c r="L7104"/>
    </row>
    <row r="7105" spans="11:12" ht="15" customHeight="1">
      <c r="K7105"/>
      <c r="L7105"/>
    </row>
    <row r="7106" spans="11:12" ht="15" customHeight="1">
      <c r="K7106"/>
      <c r="L7106"/>
    </row>
    <row r="7107" spans="11:12" ht="15" customHeight="1">
      <c r="K7107"/>
      <c r="L7107"/>
    </row>
    <row r="7108" spans="11:12" ht="15" customHeight="1">
      <c r="K7108"/>
      <c r="L7108"/>
    </row>
    <row r="7109" spans="11:12" ht="15" customHeight="1">
      <c r="K7109"/>
      <c r="L7109"/>
    </row>
    <row r="7110" spans="11:12" ht="15" customHeight="1">
      <c r="K7110"/>
      <c r="L7110"/>
    </row>
    <row r="7111" spans="11:12" ht="15" customHeight="1">
      <c r="K7111"/>
      <c r="L7111"/>
    </row>
    <row r="7112" spans="11:12" ht="15" customHeight="1">
      <c r="K7112"/>
      <c r="L7112"/>
    </row>
    <row r="7113" spans="11:12" ht="15" customHeight="1">
      <c r="K7113"/>
      <c r="L7113"/>
    </row>
    <row r="7114" spans="11:12" ht="15" customHeight="1">
      <c r="K7114"/>
      <c r="L7114"/>
    </row>
    <row r="7115" spans="11:12" ht="15" customHeight="1">
      <c r="K7115"/>
      <c r="L7115"/>
    </row>
    <row r="7116" spans="11:12" ht="15" customHeight="1">
      <c r="K7116"/>
      <c r="L7116"/>
    </row>
    <row r="7117" spans="11:12" ht="15" customHeight="1">
      <c r="K7117"/>
      <c r="L7117"/>
    </row>
    <row r="7118" spans="11:12" ht="15" customHeight="1">
      <c r="K7118"/>
      <c r="L7118"/>
    </row>
    <row r="7119" spans="11:12" ht="15" customHeight="1">
      <c r="K7119"/>
      <c r="L7119"/>
    </row>
    <row r="7120" spans="11:12" ht="15" customHeight="1">
      <c r="K7120"/>
      <c r="L7120"/>
    </row>
    <row r="7121" spans="11:12" ht="15" customHeight="1">
      <c r="K7121"/>
      <c r="L7121"/>
    </row>
    <row r="7122" spans="11:12" ht="15" customHeight="1">
      <c r="K7122"/>
      <c r="L7122"/>
    </row>
    <row r="7123" spans="11:12" ht="15" customHeight="1">
      <c r="K7123"/>
      <c r="L7123"/>
    </row>
    <row r="7124" spans="11:12" ht="15" customHeight="1">
      <c r="K7124"/>
      <c r="L7124"/>
    </row>
    <row r="7125" spans="11:12" ht="15" customHeight="1">
      <c r="K7125"/>
      <c r="L7125"/>
    </row>
    <row r="7126" spans="11:12" ht="15" customHeight="1">
      <c r="K7126"/>
      <c r="L7126"/>
    </row>
    <row r="7127" spans="11:12" ht="15" customHeight="1">
      <c r="K7127"/>
      <c r="L7127"/>
    </row>
    <row r="7128" spans="11:12" ht="15" customHeight="1">
      <c r="K7128"/>
      <c r="L7128"/>
    </row>
    <row r="7129" spans="11:12" ht="15" customHeight="1">
      <c r="K7129"/>
      <c r="L7129"/>
    </row>
    <row r="7130" spans="11:12" ht="15" customHeight="1">
      <c r="K7130"/>
      <c r="L7130"/>
    </row>
    <row r="7131" spans="11:12" ht="15" customHeight="1">
      <c r="K7131"/>
      <c r="L7131"/>
    </row>
    <row r="7132" spans="11:12" ht="15" customHeight="1">
      <c r="K7132"/>
      <c r="L7132"/>
    </row>
    <row r="7133" spans="11:12" ht="15" customHeight="1">
      <c r="K7133"/>
      <c r="L7133"/>
    </row>
    <row r="7134" spans="11:12" ht="15" customHeight="1">
      <c r="K7134"/>
      <c r="L7134"/>
    </row>
    <row r="7135" spans="11:12" ht="15" customHeight="1">
      <c r="K7135"/>
      <c r="L7135"/>
    </row>
    <row r="7136" spans="11:12" ht="15" customHeight="1">
      <c r="K7136"/>
      <c r="L7136"/>
    </row>
    <row r="7137" spans="11:12" ht="15" customHeight="1">
      <c r="K7137"/>
      <c r="L7137"/>
    </row>
    <row r="7138" spans="11:12" ht="15" customHeight="1">
      <c r="K7138"/>
      <c r="L7138"/>
    </row>
    <row r="7139" spans="11:12" ht="15" customHeight="1">
      <c r="K7139"/>
      <c r="L7139"/>
    </row>
    <row r="7140" spans="11:12" ht="15" customHeight="1">
      <c r="K7140"/>
      <c r="L7140"/>
    </row>
    <row r="7141" spans="11:12" ht="15" customHeight="1">
      <c r="K7141"/>
      <c r="L7141"/>
    </row>
    <row r="7142" spans="11:12" ht="15" customHeight="1">
      <c r="K7142"/>
      <c r="L7142"/>
    </row>
    <row r="7143" spans="11:12" ht="15" customHeight="1">
      <c r="K7143"/>
      <c r="L7143"/>
    </row>
    <row r="7144" spans="11:12" ht="15" customHeight="1">
      <c r="K7144"/>
      <c r="L7144"/>
    </row>
    <row r="7145" spans="11:12" ht="15" customHeight="1">
      <c r="K7145"/>
      <c r="L7145"/>
    </row>
    <row r="7146" spans="11:12" ht="15" customHeight="1">
      <c r="K7146"/>
      <c r="L7146"/>
    </row>
    <row r="7147" spans="11:12" ht="15" customHeight="1">
      <c r="K7147"/>
      <c r="L7147"/>
    </row>
    <row r="7148" spans="11:12" ht="15" customHeight="1">
      <c r="K7148"/>
      <c r="L7148"/>
    </row>
    <row r="7149" spans="11:12" ht="15" customHeight="1">
      <c r="K7149"/>
      <c r="L7149"/>
    </row>
    <row r="7150" spans="11:12" ht="15" customHeight="1">
      <c r="K7150"/>
      <c r="L7150"/>
    </row>
    <row r="7151" spans="11:12" ht="15" customHeight="1">
      <c r="K7151"/>
      <c r="L7151"/>
    </row>
    <row r="7152" spans="11:12" ht="15" customHeight="1">
      <c r="K7152"/>
      <c r="L7152"/>
    </row>
    <row r="7153" spans="11:12" ht="15" customHeight="1">
      <c r="K7153"/>
      <c r="L7153"/>
    </row>
    <row r="7154" spans="11:12" ht="15" customHeight="1">
      <c r="K7154"/>
      <c r="L7154"/>
    </row>
    <row r="7155" spans="11:12" ht="15" customHeight="1">
      <c r="K7155"/>
      <c r="L7155"/>
    </row>
    <row r="7156" spans="11:12" ht="15" customHeight="1">
      <c r="K7156"/>
      <c r="L7156"/>
    </row>
    <row r="7157" spans="11:12" ht="15" customHeight="1">
      <c r="K7157"/>
      <c r="L7157"/>
    </row>
    <row r="7158" spans="11:12" ht="15" customHeight="1">
      <c r="K7158"/>
      <c r="L7158"/>
    </row>
    <row r="7159" spans="11:12" ht="15" customHeight="1">
      <c r="K7159"/>
      <c r="L7159"/>
    </row>
    <row r="7160" spans="11:12" ht="15" customHeight="1">
      <c r="K7160"/>
      <c r="L7160"/>
    </row>
    <row r="7161" spans="11:12" ht="15" customHeight="1">
      <c r="K7161"/>
      <c r="L7161"/>
    </row>
    <row r="7162" spans="11:12" ht="15" customHeight="1">
      <c r="K7162"/>
      <c r="L7162"/>
    </row>
    <row r="7163" spans="11:12" ht="15" customHeight="1">
      <c r="K7163"/>
      <c r="L7163"/>
    </row>
    <row r="7164" spans="11:12" ht="15" customHeight="1">
      <c r="K7164"/>
      <c r="L7164"/>
    </row>
    <row r="7165" spans="11:12" ht="15" customHeight="1">
      <c r="K7165"/>
      <c r="L7165"/>
    </row>
    <row r="7166" spans="11:12" ht="15" customHeight="1">
      <c r="K7166"/>
      <c r="L7166"/>
    </row>
    <row r="7167" spans="11:12" ht="15" customHeight="1">
      <c r="K7167"/>
      <c r="L7167"/>
    </row>
    <row r="7168" spans="11:12" ht="15" customHeight="1">
      <c r="K7168"/>
      <c r="L7168"/>
    </row>
    <row r="7169" spans="11:12" ht="15" customHeight="1">
      <c r="K7169"/>
      <c r="L7169"/>
    </row>
    <row r="7170" spans="11:12" ht="15" customHeight="1">
      <c r="K7170"/>
      <c r="L7170"/>
    </row>
    <row r="7171" spans="11:12" ht="15" customHeight="1">
      <c r="K7171"/>
      <c r="L7171"/>
    </row>
    <row r="7172" spans="11:12" ht="15" customHeight="1">
      <c r="K7172"/>
      <c r="L7172"/>
    </row>
    <row r="7173" spans="11:12" ht="15" customHeight="1">
      <c r="K7173"/>
      <c r="L7173"/>
    </row>
    <row r="7174" spans="11:12" ht="15" customHeight="1">
      <c r="K7174"/>
      <c r="L7174"/>
    </row>
    <row r="7175" spans="11:12" ht="15" customHeight="1">
      <c r="K7175"/>
      <c r="L7175"/>
    </row>
    <row r="7176" spans="11:12" ht="15" customHeight="1">
      <c r="K7176"/>
      <c r="L7176"/>
    </row>
    <row r="7177" spans="11:12" ht="15" customHeight="1">
      <c r="K7177"/>
      <c r="L7177"/>
    </row>
    <row r="7178" spans="11:12" ht="15" customHeight="1">
      <c r="K7178"/>
      <c r="L7178"/>
    </row>
    <row r="7179" spans="11:12" ht="15" customHeight="1">
      <c r="K7179"/>
      <c r="L7179"/>
    </row>
    <row r="7180" spans="11:12" ht="15" customHeight="1">
      <c r="K7180"/>
      <c r="L7180"/>
    </row>
    <row r="7181" spans="11:12" ht="15" customHeight="1">
      <c r="K7181"/>
      <c r="L7181"/>
    </row>
    <row r="7182" spans="11:12" ht="15" customHeight="1">
      <c r="K7182"/>
      <c r="L7182"/>
    </row>
    <row r="7183" spans="11:12" ht="15" customHeight="1">
      <c r="K7183"/>
      <c r="L7183"/>
    </row>
    <row r="7184" spans="11:12" ht="15" customHeight="1">
      <c r="K7184"/>
      <c r="L7184"/>
    </row>
    <row r="7185" spans="11:12" ht="15" customHeight="1">
      <c r="K7185"/>
      <c r="L7185"/>
    </row>
    <row r="7186" spans="11:12" ht="15" customHeight="1">
      <c r="K7186"/>
      <c r="L7186"/>
    </row>
    <row r="7187" spans="11:12" ht="15" customHeight="1">
      <c r="K7187"/>
      <c r="L7187"/>
    </row>
    <row r="7188" spans="11:12" ht="15" customHeight="1">
      <c r="K7188"/>
      <c r="L7188"/>
    </row>
    <row r="7189" spans="11:12" ht="15" customHeight="1">
      <c r="K7189"/>
      <c r="L7189"/>
    </row>
    <row r="7190" spans="11:12" ht="15" customHeight="1">
      <c r="K7190"/>
      <c r="L7190"/>
    </row>
    <row r="7191" spans="11:12" ht="15" customHeight="1">
      <c r="K7191"/>
      <c r="L7191"/>
    </row>
    <row r="7192" spans="11:12" ht="15" customHeight="1">
      <c r="K7192"/>
      <c r="L7192"/>
    </row>
    <row r="7193" spans="11:12" ht="15" customHeight="1">
      <c r="K7193"/>
      <c r="L7193"/>
    </row>
    <row r="7194" spans="11:12" ht="15" customHeight="1">
      <c r="K7194"/>
      <c r="L7194"/>
    </row>
    <row r="7195" spans="11:12" ht="15" customHeight="1">
      <c r="K7195"/>
      <c r="L7195"/>
    </row>
    <row r="7196" spans="11:12" ht="15" customHeight="1">
      <c r="K7196"/>
      <c r="L7196"/>
    </row>
    <row r="7197" spans="11:12" ht="15" customHeight="1">
      <c r="K7197"/>
      <c r="L7197"/>
    </row>
    <row r="7198" spans="11:12" ht="15" customHeight="1">
      <c r="K7198"/>
      <c r="L7198"/>
    </row>
    <row r="7199" spans="11:12" ht="15" customHeight="1">
      <c r="K7199"/>
      <c r="L7199"/>
    </row>
    <row r="7200" spans="11:12" ht="15" customHeight="1">
      <c r="K7200"/>
      <c r="L7200"/>
    </row>
    <row r="7201" spans="11:12" ht="15" customHeight="1">
      <c r="K7201"/>
      <c r="L7201"/>
    </row>
    <row r="7202" spans="11:12" ht="15" customHeight="1">
      <c r="K7202"/>
      <c r="L7202"/>
    </row>
    <row r="7203" spans="11:12" ht="15" customHeight="1">
      <c r="K7203"/>
      <c r="L7203"/>
    </row>
    <row r="7204" spans="11:12" ht="15" customHeight="1">
      <c r="K7204"/>
      <c r="L7204"/>
    </row>
    <row r="7205" spans="11:12" ht="15" customHeight="1">
      <c r="K7205"/>
      <c r="L7205"/>
    </row>
    <row r="7206" spans="11:12" ht="15" customHeight="1">
      <c r="K7206"/>
      <c r="L7206"/>
    </row>
    <row r="7207" spans="11:12" ht="15" customHeight="1">
      <c r="K7207"/>
      <c r="L7207"/>
    </row>
    <row r="7208" spans="11:12" ht="15" customHeight="1">
      <c r="K7208"/>
      <c r="L7208"/>
    </row>
    <row r="7209" spans="11:12" ht="15" customHeight="1">
      <c r="K7209"/>
      <c r="L7209"/>
    </row>
    <row r="7210" spans="11:12" ht="15" customHeight="1">
      <c r="K7210"/>
      <c r="L7210"/>
    </row>
    <row r="7211" spans="11:12" ht="15" customHeight="1">
      <c r="K7211"/>
      <c r="L7211"/>
    </row>
    <row r="7212" spans="11:12" ht="15" customHeight="1">
      <c r="K7212"/>
      <c r="L7212"/>
    </row>
    <row r="7213" spans="11:12" ht="15" customHeight="1">
      <c r="K7213"/>
      <c r="L7213"/>
    </row>
    <row r="7214" spans="11:12" ht="15" customHeight="1">
      <c r="K7214"/>
      <c r="L7214"/>
    </row>
    <row r="7215" spans="11:12" ht="15" customHeight="1">
      <c r="K7215"/>
      <c r="L7215"/>
    </row>
    <row r="7216" spans="11:12" ht="15" customHeight="1">
      <c r="K7216"/>
      <c r="L7216"/>
    </row>
    <row r="7217" spans="11:12" ht="15" customHeight="1">
      <c r="K7217"/>
      <c r="L7217"/>
    </row>
    <row r="7218" spans="11:12" ht="15" customHeight="1">
      <c r="K7218"/>
      <c r="L7218"/>
    </row>
    <row r="7219" spans="11:12" ht="15" customHeight="1">
      <c r="K7219"/>
      <c r="L7219"/>
    </row>
    <row r="7220" spans="11:12" ht="15" customHeight="1">
      <c r="K7220"/>
      <c r="L7220"/>
    </row>
    <row r="7221" spans="11:12" ht="15" customHeight="1">
      <c r="K7221"/>
      <c r="L7221"/>
    </row>
    <row r="7222" spans="11:12" ht="15" customHeight="1">
      <c r="K7222"/>
      <c r="L7222"/>
    </row>
    <row r="7223" spans="11:12" ht="15" customHeight="1">
      <c r="K7223"/>
      <c r="L7223"/>
    </row>
    <row r="7224" spans="11:12" ht="15" customHeight="1">
      <c r="K7224"/>
      <c r="L7224"/>
    </row>
    <row r="7225" spans="11:12" ht="15" customHeight="1">
      <c r="K7225"/>
      <c r="L7225"/>
    </row>
    <row r="7226" spans="11:12" ht="15" customHeight="1">
      <c r="K7226"/>
      <c r="L7226"/>
    </row>
    <row r="7227" spans="11:12" ht="15" customHeight="1">
      <c r="K7227"/>
      <c r="L7227"/>
    </row>
    <row r="7228" spans="11:12" ht="15" customHeight="1">
      <c r="K7228"/>
      <c r="L7228"/>
    </row>
    <row r="7229" spans="11:12" ht="15" customHeight="1">
      <c r="K7229"/>
      <c r="L7229"/>
    </row>
    <row r="7230" spans="11:12" ht="15" customHeight="1">
      <c r="K7230"/>
      <c r="L7230"/>
    </row>
    <row r="7231" spans="11:12" ht="15" customHeight="1">
      <c r="K7231"/>
      <c r="L7231"/>
    </row>
    <row r="7232" spans="11:12" ht="15" customHeight="1">
      <c r="K7232"/>
      <c r="L7232"/>
    </row>
    <row r="7233" spans="11:12" ht="15" customHeight="1">
      <c r="K7233"/>
      <c r="L7233"/>
    </row>
    <row r="7234" spans="11:12" ht="15" customHeight="1">
      <c r="K7234"/>
      <c r="L7234"/>
    </row>
    <row r="7235" spans="11:12" ht="15" customHeight="1">
      <c r="K7235"/>
      <c r="L7235"/>
    </row>
    <row r="7236" spans="11:12" ht="15" customHeight="1">
      <c r="K7236"/>
      <c r="L7236"/>
    </row>
    <row r="7237" spans="11:12" ht="15" customHeight="1">
      <c r="K7237"/>
      <c r="L7237"/>
    </row>
    <row r="7238" spans="11:12" ht="15" customHeight="1">
      <c r="K7238"/>
      <c r="L7238"/>
    </row>
    <row r="7239" spans="11:12" ht="15" customHeight="1">
      <c r="K7239"/>
      <c r="L7239"/>
    </row>
    <row r="7240" spans="11:12" ht="15" customHeight="1">
      <c r="K7240"/>
      <c r="L7240"/>
    </row>
    <row r="7241" spans="11:12" ht="15" customHeight="1">
      <c r="K7241"/>
      <c r="L7241"/>
    </row>
    <row r="7242" spans="11:12" ht="15" customHeight="1">
      <c r="K7242"/>
      <c r="L7242"/>
    </row>
    <row r="7243" spans="11:12" ht="15" customHeight="1">
      <c r="K7243"/>
      <c r="L7243"/>
    </row>
    <row r="7244" spans="11:12" ht="15" customHeight="1">
      <c r="K7244"/>
      <c r="L7244"/>
    </row>
    <row r="7245" spans="11:12" ht="15" customHeight="1">
      <c r="K7245"/>
      <c r="L7245"/>
    </row>
    <row r="7246" spans="11:12" ht="15" customHeight="1">
      <c r="K7246"/>
      <c r="L7246"/>
    </row>
    <row r="7247" spans="11:12" ht="15" customHeight="1">
      <c r="K7247"/>
      <c r="L7247"/>
    </row>
    <row r="7248" spans="11:12" ht="15" customHeight="1">
      <c r="K7248"/>
      <c r="L7248"/>
    </row>
    <row r="7249" spans="11:12" ht="15" customHeight="1">
      <c r="K7249"/>
      <c r="L7249"/>
    </row>
    <row r="7250" spans="11:12" ht="15" customHeight="1">
      <c r="K7250"/>
      <c r="L7250"/>
    </row>
    <row r="7251" spans="11:12" ht="15" customHeight="1">
      <c r="K7251"/>
      <c r="L7251"/>
    </row>
    <row r="7252" spans="11:12" ht="15" customHeight="1">
      <c r="K7252"/>
      <c r="L7252"/>
    </row>
    <row r="7253" spans="11:12" ht="15" customHeight="1">
      <c r="K7253"/>
      <c r="L7253"/>
    </row>
    <row r="7254" spans="11:12" ht="15" customHeight="1">
      <c r="K7254"/>
      <c r="L7254"/>
    </row>
    <row r="7255" spans="11:12" ht="15" customHeight="1">
      <c r="K7255"/>
      <c r="L7255"/>
    </row>
    <row r="7256" spans="11:12" ht="15" customHeight="1">
      <c r="K7256"/>
      <c r="L7256"/>
    </row>
    <row r="7257" spans="11:12" ht="15" customHeight="1">
      <c r="K7257"/>
      <c r="L7257"/>
    </row>
    <row r="7258" spans="11:12" ht="15" customHeight="1">
      <c r="K7258"/>
      <c r="L7258"/>
    </row>
    <row r="7259" spans="11:12" ht="15" customHeight="1">
      <c r="K7259"/>
      <c r="L7259"/>
    </row>
    <row r="7260" spans="11:12" ht="15" customHeight="1">
      <c r="K7260"/>
      <c r="L7260"/>
    </row>
    <row r="7261" spans="11:12" ht="15" customHeight="1">
      <c r="K7261"/>
      <c r="L7261"/>
    </row>
    <row r="7262" spans="11:12" ht="15" customHeight="1">
      <c r="K7262"/>
      <c r="L7262"/>
    </row>
    <row r="7263" spans="11:12" ht="15" customHeight="1">
      <c r="K7263"/>
      <c r="L7263"/>
    </row>
    <row r="7264" spans="11:12" ht="15" customHeight="1">
      <c r="K7264"/>
      <c r="L7264"/>
    </row>
    <row r="7265" spans="11:12" ht="15" customHeight="1">
      <c r="K7265"/>
      <c r="L7265"/>
    </row>
    <row r="7266" spans="11:12" ht="15" customHeight="1">
      <c r="K7266"/>
      <c r="L7266"/>
    </row>
    <row r="7267" spans="11:12" ht="15" customHeight="1">
      <c r="K7267"/>
      <c r="L7267"/>
    </row>
    <row r="7268" spans="11:12" ht="15" customHeight="1">
      <c r="K7268"/>
      <c r="L7268"/>
    </row>
    <row r="7269" spans="11:12" ht="15" customHeight="1">
      <c r="K7269"/>
      <c r="L7269"/>
    </row>
    <row r="7270" spans="11:12" ht="15" customHeight="1">
      <c r="K7270"/>
      <c r="L7270"/>
    </row>
    <row r="7271" spans="11:12" ht="15" customHeight="1">
      <c r="K7271"/>
      <c r="L7271"/>
    </row>
    <row r="7272" spans="11:12" ht="15" customHeight="1">
      <c r="K7272"/>
      <c r="L7272"/>
    </row>
    <row r="7273" spans="11:12" ht="15" customHeight="1">
      <c r="K7273"/>
      <c r="L7273"/>
    </row>
    <row r="7274" spans="11:12" ht="15" customHeight="1">
      <c r="K7274"/>
      <c r="L7274"/>
    </row>
    <row r="7275" spans="11:12" ht="15" customHeight="1">
      <c r="K7275"/>
      <c r="L7275"/>
    </row>
    <row r="7276" spans="11:12" ht="15" customHeight="1">
      <c r="K7276"/>
      <c r="L7276"/>
    </row>
    <row r="7277" spans="11:12" ht="15" customHeight="1">
      <c r="K7277"/>
      <c r="L7277"/>
    </row>
    <row r="7278" spans="11:12" ht="15" customHeight="1">
      <c r="K7278"/>
      <c r="L7278"/>
    </row>
    <row r="7279" spans="11:12" ht="15" customHeight="1">
      <c r="K7279"/>
      <c r="L7279"/>
    </row>
    <row r="7280" spans="11:12" ht="15" customHeight="1">
      <c r="K7280"/>
      <c r="L7280"/>
    </row>
    <row r="7281" spans="11:12" ht="15" customHeight="1">
      <c r="K7281"/>
      <c r="L7281"/>
    </row>
    <row r="7282" spans="11:12" ht="15" customHeight="1">
      <c r="K7282"/>
      <c r="L7282"/>
    </row>
    <row r="7283" spans="11:12" ht="15" customHeight="1">
      <c r="K7283"/>
      <c r="L7283"/>
    </row>
    <row r="7284" spans="11:12" ht="15" customHeight="1">
      <c r="K7284"/>
      <c r="L7284"/>
    </row>
    <row r="7285" spans="11:12" ht="15" customHeight="1">
      <c r="K7285"/>
      <c r="L7285"/>
    </row>
    <row r="7286" spans="11:12" ht="15" customHeight="1">
      <c r="K7286"/>
      <c r="L7286"/>
    </row>
    <row r="7287" spans="11:12" ht="15" customHeight="1">
      <c r="K7287"/>
      <c r="L7287"/>
    </row>
    <row r="7288" spans="11:12" ht="15" customHeight="1">
      <c r="K7288"/>
      <c r="L7288"/>
    </row>
    <row r="7289" spans="11:12" ht="15" customHeight="1">
      <c r="K7289"/>
      <c r="L7289"/>
    </row>
    <row r="7290" spans="11:12" ht="15" customHeight="1">
      <c r="K7290"/>
      <c r="L7290"/>
    </row>
    <row r="7291" spans="11:12" ht="15" customHeight="1">
      <c r="K7291"/>
      <c r="L7291"/>
    </row>
    <row r="7292" spans="11:12" ht="15" customHeight="1">
      <c r="K7292"/>
      <c r="L7292"/>
    </row>
    <row r="7293" spans="11:12" ht="15" customHeight="1">
      <c r="K7293"/>
      <c r="L7293"/>
    </row>
    <row r="7294" spans="11:12" ht="15" customHeight="1">
      <c r="K7294"/>
      <c r="L7294"/>
    </row>
    <row r="7295" spans="11:12" ht="15" customHeight="1">
      <c r="K7295"/>
      <c r="L7295"/>
    </row>
    <row r="7296" spans="11:12" ht="15" customHeight="1">
      <c r="K7296"/>
      <c r="L7296"/>
    </row>
    <row r="7297" spans="11:12" ht="15" customHeight="1">
      <c r="K7297"/>
      <c r="L7297"/>
    </row>
    <row r="7298" spans="11:12" ht="15" customHeight="1">
      <c r="K7298"/>
      <c r="L7298"/>
    </row>
    <row r="7299" spans="11:12" ht="15" customHeight="1">
      <c r="K7299"/>
      <c r="L7299"/>
    </row>
    <row r="7300" spans="11:12" ht="15" customHeight="1">
      <c r="K7300"/>
      <c r="L7300"/>
    </row>
    <row r="7301" spans="11:12" ht="15" customHeight="1">
      <c r="K7301"/>
      <c r="L7301"/>
    </row>
    <row r="7302" spans="11:12" ht="15" customHeight="1">
      <c r="K7302"/>
      <c r="L7302"/>
    </row>
    <row r="7303" spans="11:12" ht="15" customHeight="1">
      <c r="K7303"/>
      <c r="L7303"/>
    </row>
    <row r="7304" spans="11:12" ht="15" customHeight="1">
      <c r="K7304"/>
      <c r="L7304"/>
    </row>
    <row r="7305" spans="11:12" ht="15" customHeight="1">
      <c r="K7305"/>
      <c r="L7305"/>
    </row>
    <row r="7306" spans="11:12" ht="15" customHeight="1">
      <c r="K7306"/>
      <c r="L7306"/>
    </row>
    <row r="7307" spans="11:12" ht="15" customHeight="1">
      <c r="K7307"/>
      <c r="L7307"/>
    </row>
    <row r="7308" spans="11:12" ht="15" customHeight="1">
      <c r="K7308"/>
      <c r="L7308"/>
    </row>
    <row r="7309" spans="11:12" ht="15" customHeight="1">
      <c r="K7309"/>
      <c r="L7309"/>
    </row>
    <row r="7310" spans="11:12" ht="15" customHeight="1">
      <c r="K7310"/>
      <c r="L7310"/>
    </row>
    <row r="7311" spans="11:12" ht="15" customHeight="1">
      <c r="K7311"/>
      <c r="L7311"/>
    </row>
    <row r="7312" spans="11:12" ht="15" customHeight="1">
      <c r="K7312"/>
      <c r="L7312"/>
    </row>
    <row r="7313" spans="11:12" ht="15" customHeight="1">
      <c r="K7313"/>
      <c r="L7313"/>
    </row>
    <row r="7314" spans="11:12" ht="15" customHeight="1">
      <c r="K7314"/>
      <c r="L7314"/>
    </row>
    <row r="7315" spans="11:12" ht="15" customHeight="1">
      <c r="K7315"/>
      <c r="L7315"/>
    </row>
    <row r="7316" spans="11:12" ht="15" customHeight="1">
      <c r="K7316"/>
      <c r="L7316"/>
    </row>
    <row r="7317" spans="11:12" ht="15" customHeight="1">
      <c r="K7317"/>
      <c r="L7317"/>
    </row>
    <row r="7318" spans="11:12" ht="15" customHeight="1">
      <c r="K7318"/>
      <c r="L7318"/>
    </row>
    <row r="7319" spans="11:12" ht="15" customHeight="1">
      <c r="K7319"/>
      <c r="L7319"/>
    </row>
    <row r="7320" spans="11:12" ht="15" customHeight="1">
      <c r="K7320"/>
      <c r="L7320"/>
    </row>
    <row r="7321" spans="11:12" ht="15" customHeight="1">
      <c r="K7321"/>
      <c r="L7321"/>
    </row>
    <row r="7322" spans="11:12" ht="15" customHeight="1">
      <c r="K7322"/>
      <c r="L7322"/>
    </row>
    <row r="7323" spans="11:12" ht="15" customHeight="1">
      <c r="K7323"/>
      <c r="L7323"/>
    </row>
    <row r="7324" spans="11:12" ht="15" customHeight="1">
      <c r="K7324"/>
      <c r="L7324"/>
    </row>
    <row r="7325" spans="11:12" ht="15" customHeight="1">
      <c r="K7325"/>
      <c r="L7325"/>
    </row>
    <row r="7326" spans="11:12" ht="15" customHeight="1">
      <c r="K7326"/>
      <c r="L7326"/>
    </row>
    <row r="7327" spans="11:12" ht="15" customHeight="1">
      <c r="K7327"/>
      <c r="L7327"/>
    </row>
    <row r="7328" spans="11:12" ht="15" customHeight="1">
      <c r="K7328"/>
      <c r="L7328"/>
    </row>
    <row r="7329" spans="11:12" ht="15" customHeight="1">
      <c r="K7329"/>
      <c r="L7329"/>
    </row>
    <row r="7330" spans="11:12" ht="15" customHeight="1">
      <c r="K7330"/>
      <c r="L7330"/>
    </row>
    <row r="7331" spans="11:12" ht="15" customHeight="1">
      <c r="K7331"/>
      <c r="L7331"/>
    </row>
    <row r="7332" spans="11:12" ht="15" customHeight="1">
      <c r="K7332"/>
      <c r="L7332"/>
    </row>
    <row r="7333" spans="11:12" ht="15" customHeight="1">
      <c r="K7333"/>
      <c r="L7333"/>
    </row>
    <row r="7334" spans="11:12" ht="15" customHeight="1">
      <c r="K7334"/>
      <c r="L7334"/>
    </row>
    <row r="7335" spans="11:12" ht="15" customHeight="1">
      <c r="K7335"/>
      <c r="L7335"/>
    </row>
    <row r="7336" spans="11:12" ht="15" customHeight="1">
      <c r="K7336"/>
      <c r="L7336"/>
    </row>
    <row r="7337" spans="11:12" ht="15" customHeight="1">
      <c r="K7337"/>
      <c r="L7337"/>
    </row>
    <row r="7338" spans="11:12" ht="15" customHeight="1">
      <c r="K7338"/>
      <c r="L7338"/>
    </row>
    <row r="7339" spans="11:12" ht="15" customHeight="1">
      <c r="K7339"/>
      <c r="L7339"/>
    </row>
    <row r="7340" spans="11:12" ht="15" customHeight="1">
      <c r="K7340"/>
      <c r="L7340"/>
    </row>
    <row r="7341" spans="11:12" ht="15" customHeight="1">
      <c r="K7341"/>
      <c r="L7341"/>
    </row>
    <row r="7342" spans="11:12" ht="15" customHeight="1">
      <c r="K7342"/>
      <c r="L7342"/>
    </row>
    <row r="7343" spans="11:12" ht="15" customHeight="1">
      <c r="K7343"/>
      <c r="L7343"/>
    </row>
    <row r="7344" spans="11:12" ht="15" customHeight="1">
      <c r="K7344"/>
      <c r="L7344"/>
    </row>
    <row r="7345" spans="11:12" ht="15" customHeight="1">
      <c r="K7345"/>
      <c r="L7345"/>
    </row>
    <row r="7346" spans="11:12" ht="15" customHeight="1">
      <c r="K7346"/>
      <c r="L7346"/>
    </row>
    <row r="7347" spans="11:12" ht="15" customHeight="1">
      <c r="K7347"/>
      <c r="L7347"/>
    </row>
    <row r="7348" spans="11:12" ht="15" customHeight="1">
      <c r="K7348"/>
      <c r="L7348"/>
    </row>
    <row r="7349" spans="11:12" ht="15" customHeight="1">
      <c r="K7349"/>
      <c r="L7349"/>
    </row>
    <row r="7350" spans="11:12" ht="15" customHeight="1">
      <c r="K7350"/>
      <c r="L7350"/>
    </row>
    <row r="7351" spans="11:12" ht="15" customHeight="1">
      <c r="K7351"/>
      <c r="L7351"/>
    </row>
    <row r="7352" spans="11:12" ht="15" customHeight="1">
      <c r="K7352"/>
      <c r="L7352"/>
    </row>
    <row r="7353" spans="11:12" ht="15" customHeight="1">
      <c r="K7353"/>
      <c r="L7353"/>
    </row>
    <row r="7354" spans="11:12" ht="15" customHeight="1">
      <c r="K7354"/>
      <c r="L7354"/>
    </row>
    <row r="7355" spans="11:12" ht="15" customHeight="1">
      <c r="K7355"/>
      <c r="L7355"/>
    </row>
    <row r="7356" spans="11:12" ht="15" customHeight="1">
      <c r="K7356"/>
      <c r="L7356"/>
    </row>
    <row r="7357" spans="11:12" ht="15" customHeight="1">
      <c r="K7357"/>
      <c r="L7357"/>
    </row>
    <row r="7358" spans="11:12" ht="15" customHeight="1">
      <c r="K7358"/>
      <c r="L7358"/>
    </row>
    <row r="7359" spans="11:12" ht="15" customHeight="1">
      <c r="K7359"/>
      <c r="L7359"/>
    </row>
    <row r="7360" spans="11:12" ht="15" customHeight="1">
      <c r="K7360"/>
      <c r="L7360"/>
    </row>
    <row r="7361" spans="11:12" ht="15" customHeight="1">
      <c r="K7361"/>
      <c r="L7361"/>
    </row>
    <row r="7362" spans="11:12" ht="15" customHeight="1">
      <c r="K7362"/>
      <c r="L7362"/>
    </row>
    <row r="7363" spans="11:12" ht="15" customHeight="1">
      <c r="K7363"/>
      <c r="L7363"/>
    </row>
    <row r="7364" spans="11:12" ht="15" customHeight="1">
      <c r="K7364"/>
      <c r="L7364"/>
    </row>
    <row r="7365" spans="11:12" ht="15" customHeight="1">
      <c r="K7365"/>
      <c r="L7365"/>
    </row>
    <row r="7366" spans="11:12" ht="15" customHeight="1">
      <c r="K7366"/>
      <c r="L7366"/>
    </row>
    <row r="7367" spans="11:12" ht="15" customHeight="1">
      <c r="K7367"/>
      <c r="L7367"/>
    </row>
    <row r="7368" spans="11:12" ht="15" customHeight="1">
      <c r="K7368"/>
      <c r="L7368"/>
    </row>
    <row r="7369" spans="11:12" ht="15" customHeight="1">
      <c r="K7369"/>
      <c r="L7369"/>
    </row>
    <row r="7370" spans="11:12" ht="15" customHeight="1">
      <c r="K7370"/>
      <c r="L7370"/>
    </row>
    <row r="7371" spans="11:12" ht="15" customHeight="1">
      <c r="K7371"/>
      <c r="L7371"/>
    </row>
    <row r="7372" spans="11:12" ht="15" customHeight="1">
      <c r="K7372"/>
      <c r="L7372"/>
    </row>
    <row r="7373" spans="11:12" ht="15" customHeight="1">
      <c r="K7373"/>
      <c r="L7373"/>
    </row>
    <row r="7374" spans="11:12" ht="15" customHeight="1">
      <c r="K7374"/>
      <c r="L7374"/>
    </row>
    <row r="7375" spans="11:12" ht="15" customHeight="1">
      <c r="K7375"/>
      <c r="L7375"/>
    </row>
    <row r="7376" spans="11:12" ht="15" customHeight="1">
      <c r="K7376"/>
      <c r="L7376"/>
    </row>
    <row r="7377" spans="11:12" ht="15" customHeight="1">
      <c r="K7377"/>
      <c r="L7377"/>
    </row>
    <row r="7378" spans="11:12" ht="15" customHeight="1">
      <c r="K7378"/>
      <c r="L7378"/>
    </row>
    <row r="7379" spans="11:12" ht="15" customHeight="1">
      <c r="K7379"/>
      <c r="L7379"/>
    </row>
    <row r="7380" spans="11:12" ht="15" customHeight="1">
      <c r="K7380"/>
      <c r="L7380"/>
    </row>
    <row r="7381" spans="11:12" ht="15" customHeight="1">
      <c r="K7381"/>
      <c r="L7381"/>
    </row>
    <row r="7382" spans="11:12" ht="15" customHeight="1">
      <c r="K7382"/>
      <c r="L7382"/>
    </row>
    <row r="7383" spans="11:12" ht="15" customHeight="1">
      <c r="K7383"/>
      <c r="L7383"/>
    </row>
    <row r="7384" spans="11:12" ht="15" customHeight="1">
      <c r="K7384"/>
      <c r="L7384"/>
    </row>
    <row r="7385" spans="11:12" ht="15" customHeight="1">
      <c r="K7385"/>
      <c r="L7385"/>
    </row>
    <row r="7386" spans="11:12" ht="15" customHeight="1">
      <c r="K7386"/>
      <c r="L7386"/>
    </row>
    <row r="7387" spans="11:12" ht="15" customHeight="1">
      <c r="K7387"/>
      <c r="L7387"/>
    </row>
    <row r="7388" spans="11:12" ht="15" customHeight="1">
      <c r="K7388"/>
      <c r="L7388"/>
    </row>
    <row r="7389" spans="11:12" ht="15" customHeight="1">
      <c r="K7389"/>
      <c r="L7389"/>
    </row>
    <row r="7390" spans="11:12" ht="15" customHeight="1">
      <c r="K7390"/>
      <c r="L7390"/>
    </row>
    <row r="7391" spans="11:12" ht="15" customHeight="1">
      <c r="K7391"/>
      <c r="L7391"/>
    </row>
    <row r="7392" spans="11:12" ht="15" customHeight="1">
      <c r="K7392"/>
      <c r="L7392"/>
    </row>
    <row r="7393" spans="11:12" ht="15" customHeight="1">
      <c r="K7393"/>
      <c r="L7393"/>
    </row>
    <row r="7394" spans="11:12" ht="15" customHeight="1">
      <c r="K7394"/>
      <c r="L7394"/>
    </row>
    <row r="7395" spans="11:12" ht="15" customHeight="1">
      <c r="K7395"/>
      <c r="L7395"/>
    </row>
    <row r="7396" spans="11:12" ht="15" customHeight="1">
      <c r="K7396"/>
      <c r="L7396"/>
    </row>
    <row r="7397" spans="11:12" ht="15" customHeight="1">
      <c r="K7397"/>
      <c r="L7397"/>
    </row>
    <row r="7398" spans="11:12" ht="15" customHeight="1">
      <c r="K7398"/>
      <c r="L7398"/>
    </row>
    <row r="7399" spans="11:12" ht="15" customHeight="1">
      <c r="K7399"/>
      <c r="L7399"/>
    </row>
    <row r="7400" spans="11:12" ht="15" customHeight="1">
      <c r="K7400"/>
      <c r="L7400"/>
    </row>
    <row r="7401" spans="11:12" ht="15" customHeight="1">
      <c r="K7401"/>
      <c r="L7401"/>
    </row>
    <row r="7402" spans="11:12" ht="15" customHeight="1">
      <c r="K7402"/>
      <c r="L7402"/>
    </row>
    <row r="7403" spans="11:12" ht="15" customHeight="1">
      <c r="K7403"/>
      <c r="L7403"/>
    </row>
    <row r="7404" spans="11:12" ht="15" customHeight="1">
      <c r="K7404"/>
      <c r="L7404"/>
    </row>
    <row r="7405" spans="11:12" ht="15" customHeight="1">
      <c r="K7405"/>
      <c r="L7405"/>
    </row>
    <row r="7406" spans="11:12" ht="15" customHeight="1">
      <c r="K7406"/>
      <c r="L7406"/>
    </row>
    <row r="7407" spans="11:12" ht="15" customHeight="1">
      <c r="K7407"/>
      <c r="L7407"/>
    </row>
    <row r="7408" spans="11:12" ht="15" customHeight="1">
      <c r="K7408"/>
      <c r="L7408"/>
    </row>
    <row r="7409" spans="11:12" ht="15" customHeight="1">
      <c r="K7409"/>
      <c r="L7409"/>
    </row>
    <row r="7410" spans="11:12" ht="15" customHeight="1">
      <c r="K7410"/>
      <c r="L7410"/>
    </row>
    <row r="7411" spans="11:12" ht="15" customHeight="1">
      <c r="K7411"/>
      <c r="L7411"/>
    </row>
    <row r="7412" spans="11:12" ht="15" customHeight="1">
      <c r="K7412"/>
      <c r="L7412"/>
    </row>
    <row r="7413" spans="11:12" ht="15" customHeight="1">
      <c r="K7413"/>
      <c r="L7413"/>
    </row>
    <row r="7414" spans="11:12" ht="15" customHeight="1">
      <c r="K7414"/>
      <c r="L7414"/>
    </row>
    <row r="7415" spans="11:12" ht="15" customHeight="1">
      <c r="K7415"/>
      <c r="L7415"/>
    </row>
    <row r="7416" spans="11:12" ht="15" customHeight="1">
      <c r="K7416"/>
      <c r="L7416"/>
    </row>
    <row r="7417" spans="11:12" ht="15" customHeight="1">
      <c r="K7417"/>
      <c r="L7417"/>
    </row>
    <row r="7418" spans="11:12" ht="15" customHeight="1">
      <c r="K7418"/>
      <c r="L7418"/>
    </row>
    <row r="7419" spans="11:12" ht="15" customHeight="1">
      <c r="K7419"/>
      <c r="L7419"/>
    </row>
    <row r="7420" spans="11:12" ht="15" customHeight="1">
      <c r="K7420"/>
      <c r="L7420"/>
    </row>
    <row r="7421" spans="11:12" ht="15" customHeight="1">
      <c r="K7421"/>
      <c r="L7421"/>
    </row>
    <row r="7422" spans="11:12" ht="15" customHeight="1">
      <c r="K7422"/>
      <c r="L7422"/>
    </row>
    <row r="7423" spans="11:12" ht="15" customHeight="1">
      <c r="K7423"/>
      <c r="L7423"/>
    </row>
    <row r="7424" spans="11:12" ht="15" customHeight="1">
      <c r="K7424"/>
      <c r="L7424"/>
    </row>
    <row r="7425" spans="11:12" ht="15" customHeight="1">
      <c r="K7425"/>
      <c r="L7425"/>
    </row>
    <row r="7426" spans="11:12" ht="15" customHeight="1">
      <c r="K7426"/>
      <c r="L7426"/>
    </row>
    <row r="7427" spans="11:12" ht="15" customHeight="1">
      <c r="K7427"/>
      <c r="L7427"/>
    </row>
    <row r="7428" spans="11:12" ht="15" customHeight="1">
      <c r="K7428"/>
      <c r="L7428"/>
    </row>
    <row r="7429" spans="11:12" ht="15" customHeight="1">
      <c r="K7429"/>
      <c r="L7429"/>
    </row>
    <row r="7430" spans="11:12" ht="15" customHeight="1">
      <c r="K7430"/>
      <c r="L7430"/>
    </row>
    <row r="7431" spans="11:12" ht="15" customHeight="1">
      <c r="K7431"/>
      <c r="L7431"/>
    </row>
    <row r="7432" spans="11:12" ht="15" customHeight="1">
      <c r="K7432"/>
      <c r="L7432"/>
    </row>
    <row r="7433" spans="11:12" ht="15" customHeight="1">
      <c r="K7433"/>
      <c r="L7433"/>
    </row>
    <row r="7434" spans="11:12" ht="15" customHeight="1">
      <c r="K7434"/>
      <c r="L7434"/>
    </row>
    <row r="7435" spans="11:12" ht="15" customHeight="1">
      <c r="K7435"/>
      <c r="L7435"/>
    </row>
    <row r="7436" spans="11:12" ht="15" customHeight="1">
      <c r="K7436"/>
      <c r="L7436"/>
    </row>
    <row r="7437" spans="11:12" ht="15" customHeight="1">
      <c r="K7437"/>
      <c r="L7437"/>
    </row>
    <row r="7438" spans="11:12" ht="15" customHeight="1">
      <c r="K7438"/>
      <c r="L7438"/>
    </row>
    <row r="7439" spans="11:12" ht="15" customHeight="1">
      <c r="K7439"/>
      <c r="L7439"/>
    </row>
    <row r="7440" spans="11:12" ht="15" customHeight="1">
      <c r="K7440"/>
      <c r="L7440"/>
    </row>
    <row r="7441" spans="11:12" ht="15" customHeight="1">
      <c r="K7441"/>
      <c r="L7441"/>
    </row>
    <row r="7442" spans="11:12" ht="15" customHeight="1">
      <c r="K7442"/>
      <c r="L7442"/>
    </row>
    <row r="7443" spans="11:12" ht="15" customHeight="1">
      <c r="K7443"/>
      <c r="L7443"/>
    </row>
    <row r="7444" spans="11:12" ht="15" customHeight="1">
      <c r="K7444"/>
      <c r="L7444"/>
    </row>
    <row r="7445" spans="11:12" ht="15" customHeight="1">
      <c r="K7445"/>
      <c r="L7445"/>
    </row>
    <row r="7446" spans="11:12" ht="15" customHeight="1">
      <c r="K7446"/>
      <c r="L7446"/>
    </row>
    <row r="7447" spans="11:12" ht="15" customHeight="1">
      <c r="K7447"/>
      <c r="L7447"/>
    </row>
    <row r="7448" spans="11:12" ht="15" customHeight="1">
      <c r="K7448"/>
      <c r="L7448"/>
    </row>
    <row r="7449" spans="11:12" ht="15" customHeight="1">
      <c r="K7449"/>
      <c r="L7449"/>
    </row>
    <row r="7450" spans="11:12" ht="15" customHeight="1">
      <c r="K7450"/>
      <c r="L7450"/>
    </row>
    <row r="7451" spans="11:12" ht="15" customHeight="1">
      <c r="K7451"/>
      <c r="L7451"/>
    </row>
    <row r="7452" spans="11:12" ht="15" customHeight="1">
      <c r="K7452"/>
      <c r="L7452"/>
    </row>
    <row r="7453" spans="11:12" ht="15" customHeight="1">
      <c r="K7453"/>
      <c r="L7453"/>
    </row>
    <row r="7454" spans="11:12" ht="15" customHeight="1">
      <c r="K7454"/>
      <c r="L7454"/>
    </row>
    <row r="7455" spans="11:12" ht="15" customHeight="1">
      <c r="K7455"/>
      <c r="L7455"/>
    </row>
    <row r="7456" spans="11:12" ht="15" customHeight="1">
      <c r="K7456"/>
      <c r="L7456"/>
    </row>
    <row r="7457" spans="11:12" ht="15" customHeight="1">
      <c r="K7457"/>
      <c r="L7457"/>
    </row>
    <row r="7458" spans="11:12" ht="15" customHeight="1">
      <c r="K7458"/>
      <c r="L7458"/>
    </row>
    <row r="7459" spans="11:12" ht="15" customHeight="1">
      <c r="K7459"/>
      <c r="L7459"/>
    </row>
    <row r="7460" spans="11:12" ht="15" customHeight="1">
      <c r="K7460"/>
      <c r="L7460"/>
    </row>
    <row r="7461" spans="11:12" ht="15" customHeight="1">
      <c r="K7461"/>
      <c r="L7461"/>
    </row>
    <row r="7462" spans="11:12" ht="15" customHeight="1">
      <c r="K7462"/>
      <c r="L7462"/>
    </row>
    <row r="7463" spans="11:12" ht="15" customHeight="1">
      <c r="K7463"/>
      <c r="L7463"/>
    </row>
    <row r="7464" spans="11:12" ht="15" customHeight="1">
      <c r="K7464"/>
      <c r="L7464"/>
    </row>
    <row r="7465" spans="11:12" ht="15" customHeight="1">
      <c r="K7465"/>
      <c r="L7465"/>
    </row>
    <row r="7466" spans="11:12" ht="15" customHeight="1">
      <c r="K7466"/>
      <c r="L7466"/>
    </row>
    <row r="7467" spans="11:12" ht="15" customHeight="1">
      <c r="K7467"/>
      <c r="L7467"/>
    </row>
    <row r="7468" spans="11:12" ht="15" customHeight="1">
      <c r="K7468"/>
      <c r="L7468"/>
    </row>
    <row r="7469" spans="11:12" ht="15" customHeight="1">
      <c r="K7469"/>
      <c r="L7469"/>
    </row>
    <row r="7470" spans="11:12" ht="15" customHeight="1">
      <c r="K7470"/>
      <c r="L7470"/>
    </row>
    <row r="7471" spans="11:12" ht="15" customHeight="1">
      <c r="K7471"/>
      <c r="L7471"/>
    </row>
    <row r="7472" spans="11:12" ht="15" customHeight="1">
      <c r="K7472"/>
      <c r="L7472"/>
    </row>
    <row r="7473" spans="11:12" ht="15" customHeight="1">
      <c r="K7473"/>
      <c r="L7473"/>
    </row>
    <row r="7474" spans="11:12" ht="15" customHeight="1">
      <c r="K7474"/>
      <c r="L7474"/>
    </row>
    <row r="7475" spans="11:12" ht="15" customHeight="1">
      <c r="K7475"/>
      <c r="L7475"/>
    </row>
    <row r="7476" spans="11:12" ht="15" customHeight="1">
      <c r="K7476"/>
      <c r="L7476"/>
    </row>
    <row r="7477" spans="11:12" ht="15" customHeight="1">
      <c r="K7477"/>
      <c r="L7477"/>
    </row>
    <row r="7478" spans="11:12" ht="15" customHeight="1">
      <c r="K7478"/>
      <c r="L7478"/>
    </row>
    <row r="7479" spans="11:12" ht="15" customHeight="1">
      <c r="K7479"/>
      <c r="L7479"/>
    </row>
    <row r="7480" spans="11:12" ht="15" customHeight="1">
      <c r="K7480"/>
      <c r="L7480"/>
    </row>
    <row r="7481" spans="11:12" ht="15" customHeight="1">
      <c r="K7481"/>
      <c r="L7481"/>
    </row>
    <row r="7482" spans="11:12" ht="15" customHeight="1">
      <c r="K7482"/>
      <c r="L7482"/>
    </row>
    <row r="7483" spans="11:12" ht="15" customHeight="1">
      <c r="K7483"/>
      <c r="L7483"/>
    </row>
    <row r="7484" spans="11:12" ht="15" customHeight="1">
      <c r="K7484"/>
      <c r="L7484"/>
    </row>
    <row r="7485" spans="11:12" ht="15" customHeight="1">
      <c r="K7485"/>
      <c r="L7485"/>
    </row>
    <row r="7486" spans="11:12" ht="15" customHeight="1">
      <c r="K7486"/>
      <c r="L7486"/>
    </row>
    <row r="7487" spans="11:12" ht="15" customHeight="1">
      <c r="K7487"/>
      <c r="L7487"/>
    </row>
    <row r="7488" spans="11:12" ht="15" customHeight="1">
      <c r="K7488"/>
      <c r="L7488"/>
    </row>
    <row r="7489" spans="11:12" ht="15" customHeight="1">
      <c r="K7489"/>
      <c r="L7489"/>
    </row>
    <row r="7490" spans="11:12" ht="15" customHeight="1">
      <c r="K7490"/>
      <c r="L7490"/>
    </row>
    <row r="7491" spans="11:12" ht="15" customHeight="1">
      <c r="K7491"/>
      <c r="L7491"/>
    </row>
    <row r="7492" spans="11:12" ht="15" customHeight="1">
      <c r="K7492"/>
      <c r="L7492"/>
    </row>
    <row r="7493" spans="11:12" ht="15" customHeight="1">
      <c r="K7493"/>
      <c r="L7493"/>
    </row>
    <row r="7494" spans="11:12" ht="15" customHeight="1">
      <c r="K7494"/>
      <c r="L7494"/>
    </row>
    <row r="7495" spans="11:12" ht="15" customHeight="1">
      <c r="K7495"/>
      <c r="L7495"/>
    </row>
    <row r="7496" spans="11:12" ht="15" customHeight="1">
      <c r="K7496"/>
      <c r="L7496"/>
    </row>
    <row r="7497" spans="11:12" ht="15" customHeight="1">
      <c r="K7497"/>
      <c r="L7497"/>
    </row>
    <row r="7498" spans="11:12" ht="15" customHeight="1">
      <c r="K7498"/>
      <c r="L7498"/>
    </row>
    <row r="7499" spans="11:12" ht="15" customHeight="1">
      <c r="K7499"/>
      <c r="L7499"/>
    </row>
    <row r="7500" spans="11:12" ht="15" customHeight="1">
      <c r="K7500"/>
      <c r="L7500"/>
    </row>
    <row r="7501" spans="11:12" ht="15" customHeight="1">
      <c r="K7501"/>
      <c r="L7501"/>
    </row>
    <row r="7502" spans="11:12" ht="15" customHeight="1">
      <c r="K7502"/>
      <c r="L7502"/>
    </row>
    <row r="7503" spans="11:12" ht="15" customHeight="1">
      <c r="K7503"/>
      <c r="L7503"/>
    </row>
    <row r="7504" spans="11:12" ht="15" customHeight="1">
      <c r="K7504"/>
      <c r="L7504"/>
    </row>
    <row r="7505" spans="11:12" ht="15" customHeight="1">
      <c r="K7505"/>
      <c r="L7505"/>
    </row>
    <row r="7506" spans="11:12" ht="15" customHeight="1">
      <c r="K7506"/>
      <c r="L7506"/>
    </row>
    <row r="7507" spans="11:12" ht="15" customHeight="1">
      <c r="K7507"/>
      <c r="L7507"/>
    </row>
    <row r="7508" spans="11:12" ht="15" customHeight="1">
      <c r="K7508"/>
      <c r="L7508"/>
    </row>
    <row r="7509" spans="11:12" ht="15" customHeight="1">
      <c r="K7509"/>
      <c r="L7509"/>
    </row>
    <row r="7510" spans="11:12" ht="15" customHeight="1">
      <c r="K7510"/>
      <c r="L7510"/>
    </row>
    <row r="7511" spans="11:12" ht="15" customHeight="1">
      <c r="K7511"/>
      <c r="L7511"/>
    </row>
    <row r="7512" spans="11:12" ht="15" customHeight="1">
      <c r="K7512"/>
      <c r="L7512"/>
    </row>
    <row r="7513" spans="11:12" ht="15" customHeight="1">
      <c r="K7513"/>
      <c r="L7513"/>
    </row>
    <row r="7514" spans="11:12" ht="15" customHeight="1">
      <c r="K7514"/>
      <c r="L7514"/>
    </row>
    <row r="7515" spans="11:12" ht="15" customHeight="1">
      <c r="K7515"/>
      <c r="L7515"/>
    </row>
    <row r="7516" spans="11:12" ht="15" customHeight="1">
      <c r="K7516"/>
      <c r="L7516"/>
    </row>
    <row r="7517" spans="11:12" ht="15" customHeight="1">
      <c r="K7517"/>
      <c r="L7517"/>
    </row>
    <row r="7518" spans="11:12" ht="15" customHeight="1">
      <c r="K7518"/>
      <c r="L7518"/>
    </row>
    <row r="7519" spans="11:12" ht="15" customHeight="1">
      <c r="K7519"/>
      <c r="L7519"/>
    </row>
    <row r="7520" spans="11:12" ht="15" customHeight="1">
      <c r="K7520"/>
      <c r="L7520"/>
    </row>
    <row r="7521" spans="11:12" ht="15" customHeight="1">
      <c r="K7521"/>
      <c r="L7521"/>
    </row>
    <row r="7522" spans="11:12" ht="15" customHeight="1">
      <c r="K7522"/>
      <c r="L7522"/>
    </row>
    <row r="7523" spans="11:12" ht="15" customHeight="1">
      <c r="K7523"/>
      <c r="L7523"/>
    </row>
    <row r="7524" spans="11:12" ht="15" customHeight="1">
      <c r="K7524"/>
      <c r="L7524"/>
    </row>
    <row r="7525" spans="11:12" ht="15" customHeight="1">
      <c r="K7525"/>
      <c r="L7525"/>
    </row>
    <row r="7526" spans="11:12" ht="15" customHeight="1">
      <c r="K7526"/>
      <c r="L7526"/>
    </row>
    <row r="7527" spans="11:12" ht="15" customHeight="1">
      <c r="K7527"/>
      <c r="L7527"/>
    </row>
    <row r="7528" spans="11:12" ht="15" customHeight="1">
      <c r="K7528"/>
      <c r="L7528"/>
    </row>
    <row r="7529" spans="11:12" ht="15" customHeight="1">
      <c r="K7529"/>
      <c r="L7529"/>
    </row>
    <row r="7530" spans="11:12" ht="15" customHeight="1">
      <c r="K7530"/>
      <c r="L7530"/>
    </row>
    <row r="7531" spans="11:12" ht="15" customHeight="1">
      <c r="K7531"/>
      <c r="L7531"/>
    </row>
    <row r="7532" spans="11:12" ht="15" customHeight="1">
      <c r="K7532"/>
      <c r="L7532"/>
    </row>
    <row r="7533" spans="11:12" ht="15" customHeight="1">
      <c r="K7533"/>
      <c r="L7533"/>
    </row>
    <row r="7534" spans="11:12" ht="15" customHeight="1">
      <c r="K7534"/>
      <c r="L7534"/>
    </row>
    <row r="7535" spans="11:12" ht="15" customHeight="1">
      <c r="K7535"/>
      <c r="L7535"/>
    </row>
    <row r="7536" spans="11:12" ht="15" customHeight="1">
      <c r="K7536"/>
      <c r="L7536"/>
    </row>
    <row r="7537" spans="11:12" ht="15" customHeight="1">
      <c r="K7537"/>
      <c r="L7537"/>
    </row>
    <row r="7538" spans="11:12" ht="15" customHeight="1">
      <c r="K7538"/>
      <c r="L7538"/>
    </row>
    <row r="7539" spans="11:12" ht="15" customHeight="1">
      <c r="K7539"/>
      <c r="L7539"/>
    </row>
    <row r="7540" spans="11:12" ht="15" customHeight="1">
      <c r="K7540"/>
      <c r="L7540"/>
    </row>
    <row r="7541" spans="11:12" ht="15" customHeight="1">
      <c r="K7541"/>
      <c r="L7541"/>
    </row>
    <row r="7542" spans="11:12" ht="15" customHeight="1">
      <c r="K7542"/>
      <c r="L7542"/>
    </row>
    <row r="7543" spans="11:12" ht="15" customHeight="1">
      <c r="K7543"/>
      <c r="L7543"/>
    </row>
    <row r="7544" spans="11:12" ht="15" customHeight="1">
      <c r="K7544"/>
      <c r="L7544"/>
    </row>
    <row r="7545" spans="11:12" ht="15" customHeight="1">
      <c r="K7545"/>
      <c r="L7545"/>
    </row>
    <row r="7546" spans="11:12" ht="15" customHeight="1">
      <c r="K7546"/>
      <c r="L7546"/>
    </row>
    <row r="7547" spans="11:12" ht="15" customHeight="1">
      <c r="K7547"/>
      <c r="L7547"/>
    </row>
    <row r="7548" spans="11:12" ht="15" customHeight="1">
      <c r="K7548"/>
      <c r="L7548"/>
    </row>
    <row r="7549" spans="11:12" ht="15" customHeight="1">
      <c r="K7549"/>
      <c r="L7549"/>
    </row>
    <row r="7550" spans="11:12" ht="15" customHeight="1">
      <c r="K7550"/>
      <c r="L7550"/>
    </row>
    <row r="7551" spans="11:12" ht="15" customHeight="1">
      <c r="K7551"/>
      <c r="L7551"/>
    </row>
    <row r="7552" spans="11:12" ht="15" customHeight="1">
      <c r="K7552"/>
      <c r="L7552"/>
    </row>
    <row r="7553" spans="11:12" ht="15" customHeight="1">
      <c r="K7553"/>
      <c r="L7553"/>
    </row>
    <row r="7554" spans="11:12" ht="15" customHeight="1">
      <c r="K7554"/>
      <c r="L7554"/>
    </row>
    <row r="7555" spans="11:12" ht="15" customHeight="1">
      <c r="K7555"/>
      <c r="L7555"/>
    </row>
    <row r="7556" spans="11:12" ht="15" customHeight="1">
      <c r="K7556"/>
      <c r="L7556"/>
    </row>
    <row r="7557" spans="11:12" ht="15" customHeight="1">
      <c r="K7557"/>
      <c r="L7557"/>
    </row>
    <row r="7558" spans="11:12" ht="15" customHeight="1">
      <c r="K7558"/>
      <c r="L7558"/>
    </row>
    <row r="7559" spans="11:12" ht="15" customHeight="1">
      <c r="K7559"/>
      <c r="L7559"/>
    </row>
    <row r="7560" spans="11:12" ht="15" customHeight="1">
      <c r="K7560"/>
      <c r="L7560"/>
    </row>
    <row r="7561" spans="11:12" ht="15" customHeight="1">
      <c r="K7561"/>
      <c r="L7561"/>
    </row>
    <row r="7562" spans="11:12" ht="15" customHeight="1">
      <c r="K7562"/>
      <c r="L7562"/>
    </row>
    <row r="7563" spans="11:12" ht="15" customHeight="1">
      <c r="K7563"/>
      <c r="L7563"/>
    </row>
    <row r="7564" spans="11:12" ht="15" customHeight="1">
      <c r="K7564"/>
      <c r="L7564"/>
    </row>
    <row r="7565" spans="11:12" ht="15" customHeight="1">
      <c r="K7565"/>
      <c r="L7565"/>
    </row>
    <row r="7566" spans="11:12" ht="15" customHeight="1">
      <c r="K7566"/>
      <c r="L7566"/>
    </row>
    <row r="7567" spans="11:12" ht="15" customHeight="1">
      <c r="K7567"/>
      <c r="L7567"/>
    </row>
    <row r="7568" spans="11:12" ht="15" customHeight="1">
      <c r="K7568"/>
      <c r="L7568"/>
    </row>
    <row r="7569" spans="11:12" ht="15" customHeight="1">
      <c r="K7569"/>
      <c r="L7569"/>
    </row>
    <row r="7570" spans="11:12" ht="15" customHeight="1">
      <c r="K7570"/>
      <c r="L7570"/>
    </row>
    <row r="7571" spans="11:12" ht="15" customHeight="1">
      <c r="K7571"/>
      <c r="L7571"/>
    </row>
    <row r="7572" spans="11:12" ht="15" customHeight="1">
      <c r="K7572"/>
      <c r="L7572"/>
    </row>
    <row r="7573" spans="11:12" ht="15" customHeight="1">
      <c r="K7573"/>
      <c r="L7573"/>
    </row>
    <row r="7574" spans="11:12" ht="15" customHeight="1">
      <c r="K7574"/>
      <c r="L7574"/>
    </row>
    <row r="7575" spans="11:12" ht="15" customHeight="1">
      <c r="K7575"/>
      <c r="L7575"/>
    </row>
    <row r="7576" spans="11:12" ht="15" customHeight="1">
      <c r="K7576"/>
      <c r="L7576"/>
    </row>
    <row r="7577" spans="11:12" ht="15" customHeight="1">
      <c r="K7577"/>
      <c r="L7577"/>
    </row>
    <row r="7578" spans="11:12" ht="15" customHeight="1">
      <c r="K7578"/>
      <c r="L7578"/>
    </row>
    <row r="7579" spans="11:12" ht="15" customHeight="1">
      <c r="K7579"/>
      <c r="L7579"/>
    </row>
    <row r="7580" spans="11:12" ht="15" customHeight="1">
      <c r="K7580"/>
      <c r="L7580"/>
    </row>
    <row r="7581" spans="11:12" ht="15" customHeight="1">
      <c r="K7581"/>
      <c r="L7581"/>
    </row>
    <row r="7582" spans="11:12" ht="15" customHeight="1">
      <c r="K7582"/>
      <c r="L7582"/>
    </row>
    <row r="7583" spans="11:12" ht="15" customHeight="1">
      <c r="K7583"/>
      <c r="L7583"/>
    </row>
    <row r="7584" spans="11:12" ht="15" customHeight="1">
      <c r="K7584"/>
      <c r="L7584"/>
    </row>
    <row r="7585" spans="11:12" ht="15" customHeight="1">
      <c r="K7585"/>
      <c r="L7585"/>
    </row>
    <row r="7586" spans="11:12" ht="15" customHeight="1">
      <c r="K7586"/>
      <c r="L7586"/>
    </row>
    <row r="7587" spans="11:12" ht="15" customHeight="1">
      <c r="K7587"/>
      <c r="L7587"/>
    </row>
    <row r="7588" spans="11:12" ht="15" customHeight="1">
      <c r="K7588"/>
      <c r="L7588"/>
    </row>
    <row r="7589" spans="11:12" ht="15" customHeight="1">
      <c r="K7589"/>
      <c r="L7589"/>
    </row>
    <row r="7590" spans="11:12" ht="15" customHeight="1">
      <c r="K7590"/>
      <c r="L7590"/>
    </row>
    <row r="7591" spans="11:12" ht="15" customHeight="1">
      <c r="K7591"/>
      <c r="L7591"/>
    </row>
    <row r="7592" spans="11:12" ht="15" customHeight="1">
      <c r="K7592"/>
      <c r="L7592"/>
    </row>
    <row r="7593" spans="11:12" ht="15" customHeight="1">
      <c r="K7593"/>
      <c r="L7593"/>
    </row>
    <row r="7594" spans="11:12" ht="15" customHeight="1">
      <c r="K7594"/>
      <c r="L7594"/>
    </row>
    <row r="7595" spans="11:12" ht="15" customHeight="1">
      <c r="K7595"/>
      <c r="L7595"/>
    </row>
    <row r="7596" spans="11:12" ht="15" customHeight="1">
      <c r="K7596"/>
      <c r="L7596"/>
    </row>
    <row r="7597" spans="11:12" ht="15" customHeight="1">
      <c r="K7597"/>
      <c r="L7597"/>
    </row>
    <row r="7598" spans="11:12" ht="15" customHeight="1">
      <c r="K7598"/>
      <c r="L7598"/>
    </row>
    <row r="7599" spans="11:12" ht="15" customHeight="1">
      <c r="K7599"/>
      <c r="L7599"/>
    </row>
    <row r="7600" spans="11:12" ht="15" customHeight="1">
      <c r="K7600"/>
      <c r="L7600"/>
    </row>
    <row r="7601" spans="11:12" ht="15" customHeight="1">
      <c r="K7601"/>
      <c r="L7601"/>
    </row>
    <row r="7602" spans="11:12" ht="15" customHeight="1">
      <c r="K7602"/>
      <c r="L7602"/>
    </row>
    <row r="7603" spans="11:12" ht="15" customHeight="1">
      <c r="K7603"/>
      <c r="L7603"/>
    </row>
    <row r="7604" spans="11:12" ht="15" customHeight="1">
      <c r="K7604"/>
      <c r="L7604"/>
    </row>
    <row r="7605" spans="11:12" ht="15" customHeight="1">
      <c r="K7605"/>
      <c r="L7605"/>
    </row>
    <row r="7606" spans="11:12" ht="15" customHeight="1">
      <c r="K7606"/>
      <c r="L7606"/>
    </row>
    <row r="7607" spans="11:12" ht="15" customHeight="1">
      <c r="K7607"/>
      <c r="L7607"/>
    </row>
    <row r="7608" spans="11:12" ht="15" customHeight="1">
      <c r="K7608"/>
      <c r="L7608"/>
    </row>
    <row r="7609" spans="11:12" ht="15" customHeight="1">
      <c r="K7609"/>
      <c r="L7609"/>
    </row>
    <row r="7610" spans="11:12" ht="15" customHeight="1">
      <c r="K7610"/>
      <c r="L7610"/>
    </row>
    <row r="7611" spans="11:12" ht="15" customHeight="1">
      <c r="K7611"/>
      <c r="L7611"/>
    </row>
    <row r="7612" spans="11:12" ht="15" customHeight="1">
      <c r="K7612"/>
      <c r="L7612"/>
    </row>
    <row r="7613" spans="11:12" ht="15" customHeight="1">
      <c r="K7613"/>
      <c r="L7613"/>
    </row>
    <row r="7614" spans="11:12" ht="15" customHeight="1">
      <c r="K7614"/>
      <c r="L7614"/>
    </row>
    <row r="7615" spans="11:12" ht="15" customHeight="1">
      <c r="K7615"/>
      <c r="L7615"/>
    </row>
    <row r="7616" spans="11:12" ht="15" customHeight="1">
      <c r="K7616"/>
      <c r="L7616"/>
    </row>
    <row r="7617" spans="11:12" ht="15" customHeight="1">
      <c r="K7617"/>
      <c r="L7617"/>
    </row>
    <row r="7618" spans="11:12" ht="15" customHeight="1">
      <c r="K7618"/>
      <c r="L7618"/>
    </row>
    <row r="7619" spans="11:12" ht="15" customHeight="1">
      <c r="K7619"/>
      <c r="L7619"/>
    </row>
    <row r="7620" spans="11:12" ht="15" customHeight="1">
      <c r="K7620"/>
      <c r="L7620"/>
    </row>
    <row r="7621" spans="11:12" ht="15" customHeight="1">
      <c r="K7621"/>
      <c r="L7621"/>
    </row>
    <row r="7622" spans="11:12" ht="15" customHeight="1">
      <c r="K7622"/>
      <c r="L7622"/>
    </row>
    <row r="7623" spans="11:12" ht="15" customHeight="1">
      <c r="K7623"/>
      <c r="L7623"/>
    </row>
    <row r="7624" spans="11:12" ht="15" customHeight="1">
      <c r="K7624"/>
      <c r="L7624"/>
    </row>
    <row r="7625" spans="11:12" ht="15" customHeight="1">
      <c r="K7625"/>
      <c r="L7625"/>
    </row>
    <row r="7626" spans="11:12" ht="15" customHeight="1">
      <c r="K7626"/>
      <c r="L7626"/>
    </row>
    <row r="7627" spans="11:12" ht="15" customHeight="1">
      <c r="K7627"/>
      <c r="L7627"/>
    </row>
    <row r="7628" spans="11:12" ht="15" customHeight="1">
      <c r="K7628"/>
      <c r="L7628"/>
    </row>
    <row r="7629" spans="11:12" ht="15" customHeight="1">
      <c r="K7629"/>
      <c r="L7629"/>
    </row>
    <row r="7630" spans="11:12" ht="15" customHeight="1">
      <c r="K7630"/>
      <c r="L7630"/>
    </row>
    <row r="7631" spans="11:12" ht="15" customHeight="1">
      <c r="K7631"/>
      <c r="L7631"/>
    </row>
    <row r="7632" spans="11:12" ht="15" customHeight="1">
      <c r="K7632"/>
      <c r="L7632"/>
    </row>
    <row r="7633" spans="11:12" ht="15" customHeight="1">
      <c r="K7633"/>
      <c r="L7633"/>
    </row>
    <row r="7634" spans="11:12" ht="15" customHeight="1">
      <c r="K7634"/>
      <c r="L7634"/>
    </row>
    <row r="7635" spans="11:12" ht="15" customHeight="1">
      <c r="K7635"/>
      <c r="L7635"/>
    </row>
    <row r="7636" spans="11:12" ht="15" customHeight="1">
      <c r="K7636"/>
      <c r="L7636"/>
    </row>
    <row r="7637" spans="11:12" ht="15" customHeight="1">
      <c r="K7637"/>
      <c r="L7637"/>
    </row>
    <row r="7638" spans="11:12" ht="15" customHeight="1">
      <c r="K7638"/>
      <c r="L7638"/>
    </row>
    <row r="7639" spans="11:12" ht="15" customHeight="1">
      <c r="K7639"/>
      <c r="L7639"/>
    </row>
    <row r="7640" spans="11:12" ht="15" customHeight="1">
      <c r="K7640"/>
      <c r="L7640"/>
    </row>
    <row r="7641" spans="11:12" ht="15" customHeight="1">
      <c r="K7641"/>
      <c r="L7641"/>
    </row>
    <row r="7642" spans="11:12" ht="15" customHeight="1">
      <c r="K7642"/>
      <c r="L7642"/>
    </row>
    <row r="7643" spans="11:12" ht="15" customHeight="1">
      <c r="K7643"/>
      <c r="L7643"/>
    </row>
    <row r="7644" spans="11:12" ht="15" customHeight="1">
      <c r="K7644"/>
      <c r="L7644"/>
    </row>
    <row r="7645" spans="11:12" ht="15" customHeight="1">
      <c r="K7645"/>
      <c r="L7645"/>
    </row>
    <row r="7646" spans="11:12" ht="15" customHeight="1">
      <c r="K7646"/>
      <c r="L7646"/>
    </row>
    <row r="7647" spans="11:12" ht="15" customHeight="1">
      <c r="K7647"/>
      <c r="L7647"/>
    </row>
    <row r="7648" spans="11:12" ht="15" customHeight="1">
      <c r="K7648"/>
      <c r="L7648"/>
    </row>
    <row r="7649" spans="11:12" ht="15" customHeight="1">
      <c r="K7649"/>
      <c r="L7649"/>
    </row>
    <row r="7650" spans="11:12" ht="15" customHeight="1">
      <c r="K7650"/>
      <c r="L7650"/>
    </row>
    <row r="7651" spans="11:12" ht="15" customHeight="1">
      <c r="K7651"/>
      <c r="L7651"/>
    </row>
    <row r="7652" spans="11:12" ht="15" customHeight="1">
      <c r="K7652"/>
      <c r="L7652"/>
    </row>
    <row r="7653" spans="11:12" ht="15" customHeight="1">
      <c r="K7653"/>
      <c r="L7653"/>
    </row>
    <row r="7654" spans="11:12" ht="15" customHeight="1">
      <c r="K7654"/>
      <c r="L7654"/>
    </row>
    <row r="7655" spans="11:12" ht="15" customHeight="1">
      <c r="K7655"/>
      <c r="L7655"/>
    </row>
    <row r="7656" spans="11:12" ht="15" customHeight="1">
      <c r="K7656"/>
      <c r="L7656"/>
    </row>
    <row r="7657" spans="11:12" ht="15" customHeight="1">
      <c r="K7657"/>
      <c r="L7657"/>
    </row>
    <row r="7658" spans="11:12" ht="15" customHeight="1">
      <c r="K7658"/>
      <c r="L7658"/>
    </row>
    <row r="7659" spans="11:12" ht="15" customHeight="1">
      <c r="K7659"/>
      <c r="L7659"/>
    </row>
    <row r="7660" spans="11:12" ht="15" customHeight="1">
      <c r="K7660"/>
      <c r="L7660"/>
    </row>
    <row r="7661" spans="11:12" ht="15" customHeight="1">
      <c r="K7661"/>
      <c r="L7661"/>
    </row>
    <row r="7662" spans="11:12" ht="15" customHeight="1">
      <c r="K7662"/>
      <c r="L7662"/>
    </row>
    <row r="7663" spans="11:12" ht="15" customHeight="1">
      <c r="K7663"/>
      <c r="L7663"/>
    </row>
    <row r="7664" spans="11:12" ht="15" customHeight="1">
      <c r="K7664"/>
      <c r="L7664"/>
    </row>
    <row r="7665" spans="11:12" ht="15" customHeight="1">
      <c r="K7665"/>
      <c r="L7665"/>
    </row>
    <row r="7666" spans="11:12" ht="15" customHeight="1">
      <c r="K7666"/>
      <c r="L7666"/>
    </row>
    <row r="7667" spans="11:12" ht="15" customHeight="1">
      <c r="K7667"/>
      <c r="L7667"/>
    </row>
    <row r="7668" spans="11:12" ht="15" customHeight="1">
      <c r="K7668"/>
      <c r="L7668"/>
    </row>
    <row r="7669" spans="11:12" ht="15" customHeight="1">
      <c r="K7669"/>
      <c r="L7669"/>
    </row>
    <row r="7670" spans="11:12" ht="15" customHeight="1">
      <c r="K7670"/>
      <c r="L7670"/>
    </row>
    <row r="7671" spans="11:12" ht="15" customHeight="1">
      <c r="K7671"/>
      <c r="L7671"/>
    </row>
    <row r="7672" spans="11:12" ht="15" customHeight="1">
      <c r="K7672"/>
      <c r="L7672"/>
    </row>
    <row r="7673" spans="11:12" ht="15" customHeight="1">
      <c r="K7673"/>
      <c r="L7673"/>
    </row>
    <row r="7674" spans="11:12" ht="15" customHeight="1">
      <c r="K7674"/>
      <c r="L7674"/>
    </row>
    <row r="7675" spans="11:12" ht="15" customHeight="1">
      <c r="K7675"/>
      <c r="L7675"/>
    </row>
    <row r="7676" spans="11:12" ht="15" customHeight="1">
      <c r="K7676"/>
      <c r="L7676"/>
    </row>
    <row r="7677" spans="11:12" ht="15" customHeight="1">
      <c r="K7677"/>
      <c r="L7677"/>
    </row>
    <row r="7678" spans="11:12" ht="15" customHeight="1">
      <c r="K7678"/>
      <c r="L7678"/>
    </row>
    <row r="7679" spans="11:12" ht="15" customHeight="1">
      <c r="K7679"/>
      <c r="L7679"/>
    </row>
    <row r="7680" spans="11:12" ht="15" customHeight="1">
      <c r="K7680"/>
      <c r="L7680"/>
    </row>
    <row r="7681" spans="11:12" ht="15" customHeight="1">
      <c r="K7681"/>
      <c r="L7681"/>
    </row>
    <row r="7682" spans="11:12" ht="15" customHeight="1">
      <c r="K7682"/>
      <c r="L7682"/>
    </row>
    <row r="7683" spans="11:12" ht="15" customHeight="1">
      <c r="K7683"/>
      <c r="L7683"/>
    </row>
    <row r="7684" spans="11:12" ht="15" customHeight="1">
      <c r="K7684"/>
      <c r="L7684"/>
    </row>
    <row r="7685" spans="11:12" ht="15" customHeight="1">
      <c r="K7685"/>
      <c r="L7685"/>
    </row>
    <row r="7686" spans="11:12" ht="15" customHeight="1">
      <c r="K7686"/>
      <c r="L7686"/>
    </row>
    <row r="7687" spans="11:12" ht="15" customHeight="1">
      <c r="K7687"/>
      <c r="L7687"/>
    </row>
    <row r="7688" spans="11:12" ht="15" customHeight="1">
      <c r="K7688"/>
      <c r="L7688"/>
    </row>
    <row r="7689" spans="11:12" ht="15" customHeight="1">
      <c r="K7689"/>
      <c r="L7689"/>
    </row>
    <row r="7690" spans="11:12" ht="15" customHeight="1">
      <c r="K7690"/>
      <c r="L7690"/>
    </row>
    <row r="7691" spans="11:12" ht="15" customHeight="1">
      <c r="K7691"/>
      <c r="L7691"/>
    </row>
    <row r="7692" spans="11:12" ht="15" customHeight="1">
      <c r="K7692"/>
      <c r="L7692"/>
    </row>
    <row r="7693" spans="11:12" ht="15" customHeight="1">
      <c r="K7693"/>
      <c r="L7693"/>
    </row>
    <row r="7694" spans="11:12" ht="15" customHeight="1">
      <c r="K7694"/>
      <c r="L7694"/>
    </row>
    <row r="7695" spans="11:12" ht="15" customHeight="1">
      <c r="K7695"/>
      <c r="L7695"/>
    </row>
    <row r="7696" spans="11:12" ht="15" customHeight="1">
      <c r="K7696"/>
      <c r="L7696"/>
    </row>
    <row r="7697" spans="11:12" ht="15" customHeight="1">
      <c r="K7697"/>
      <c r="L7697"/>
    </row>
    <row r="7698" spans="11:12" ht="15" customHeight="1">
      <c r="K7698"/>
      <c r="L7698"/>
    </row>
    <row r="7699" spans="11:12" ht="15" customHeight="1">
      <c r="K7699"/>
      <c r="L7699"/>
    </row>
    <row r="7700" spans="11:12" ht="15" customHeight="1">
      <c r="K7700"/>
      <c r="L7700"/>
    </row>
    <row r="7701" spans="11:12" ht="15" customHeight="1">
      <c r="K7701"/>
      <c r="L7701"/>
    </row>
    <row r="7702" spans="11:12" ht="15" customHeight="1">
      <c r="K7702"/>
      <c r="L7702"/>
    </row>
    <row r="7703" spans="11:12" ht="15" customHeight="1">
      <c r="K7703"/>
      <c r="L7703"/>
    </row>
    <row r="7704" spans="11:12" ht="15" customHeight="1">
      <c r="K7704"/>
      <c r="L7704"/>
    </row>
    <row r="7705" spans="11:12" ht="15" customHeight="1">
      <c r="K7705"/>
      <c r="L7705"/>
    </row>
    <row r="7706" spans="11:12" ht="15" customHeight="1">
      <c r="K7706"/>
      <c r="L7706"/>
    </row>
    <row r="7707" spans="11:12" ht="15" customHeight="1">
      <c r="K7707"/>
      <c r="L7707"/>
    </row>
    <row r="7708" spans="11:12" ht="15" customHeight="1">
      <c r="K7708"/>
      <c r="L7708"/>
    </row>
    <row r="7709" spans="11:12" ht="15" customHeight="1">
      <c r="K7709"/>
      <c r="L7709"/>
    </row>
    <row r="7710" spans="11:12" ht="15" customHeight="1">
      <c r="K7710"/>
      <c r="L7710"/>
    </row>
    <row r="7711" spans="11:12" ht="15" customHeight="1">
      <c r="K7711"/>
      <c r="L7711"/>
    </row>
    <row r="7712" spans="11:12" ht="15" customHeight="1">
      <c r="K7712"/>
      <c r="L7712"/>
    </row>
    <row r="7713" spans="11:12" ht="15" customHeight="1">
      <c r="K7713"/>
      <c r="L7713"/>
    </row>
    <row r="7714" spans="11:12" ht="15" customHeight="1">
      <c r="K7714"/>
      <c r="L7714"/>
    </row>
    <row r="7715" spans="11:12" ht="15" customHeight="1">
      <c r="K7715"/>
      <c r="L7715"/>
    </row>
    <row r="7716" spans="11:12" ht="15" customHeight="1">
      <c r="K7716"/>
      <c r="L7716"/>
    </row>
    <row r="7717" spans="11:12" ht="15" customHeight="1">
      <c r="K7717"/>
      <c r="L7717"/>
    </row>
    <row r="7718" spans="11:12" ht="15" customHeight="1">
      <c r="K7718"/>
      <c r="L7718"/>
    </row>
    <row r="7719" spans="11:12" ht="15" customHeight="1">
      <c r="K7719"/>
      <c r="L7719"/>
    </row>
    <row r="7720" spans="11:12" ht="15" customHeight="1">
      <c r="K7720"/>
      <c r="L7720"/>
    </row>
    <row r="7721" spans="11:12" ht="15" customHeight="1">
      <c r="K7721"/>
      <c r="L7721"/>
    </row>
    <row r="7722" spans="11:12" ht="15" customHeight="1">
      <c r="K7722"/>
      <c r="L7722"/>
    </row>
    <row r="7723" spans="11:12" ht="15" customHeight="1">
      <c r="K7723"/>
      <c r="L7723"/>
    </row>
    <row r="7724" spans="11:12" ht="15" customHeight="1">
      <c r="K7724"/>
      <c r="L7724"/>
    </row>
    <row r="7725" spans="11:12" ht="15" customHeight="1">
      <c r="K7725"/>
      <c r="L7725"/>
    </row>
    <row r="7726" spans="11:12" ht="15" customHeight="1">
      <c r="K7726"/>
      <c r="L7726"/>
    </row>
    <row r="7727" spans="11:12" ht="15" customHeight="1">
      <c r="K7727"/>
      <c r="L7727"/>
    </row>
    <row r="7728" spans="11:12" ht="15" customHeight="1">
      <c r="K7728"/>
      <c r="L7728"/>
    </row>
    <row r="7729" spans="11:12" ht="15" customHeight="1">
      <c r="K7729"/>
      <c r="L7729"/>
    </row>
    <row r="7730" spans="11:12" ht="15" customHeight="1">
      <c r="K7730"/>
      <c r="L7730"/>
    </row>
    <row r="7731" spans="11:12" ht="15" customHeight="1">
      <c r="K7731"/>
      <c r="L7731"/>
    </row>
    <row r="7732" spans="11:12" ht="15" customHeight="1">
      <c r="K7732"/>
      <c r="L7732"/>
    </row>
    <row r="7733" spans="11:12" ht="15" customHeight="1">
      <c r="K7733"/>
      <c r="L7733"/>
    </row>
    <row r="7734" spans="11:12" ht="15" customHeight="1">
      <c r="K7734"/>
      <c r="L7734"/>
    </row>
    <row r="7735" spans="11:12" ht="15" customHeight="1">
      <c r="K7735"/>
      <c r="L7735"/>
    </row>
    <row r="7736" spans="11:12" ht="15" customHeight="1">
      <c r="K7736"/>
      <c r="L7736"/>
    </row>
    <row r="7737" spans="11:12" ht="15" customHeight="1">
      <c r="K7737"/>
      <c r="L7737"/>
    </row>
    <row r="7738" spans="11:12" ht="15" customHeight="1">
      <c r="K7738"/>
      <c r="L7738"/>
    </row>
    <row r="7739" spans="11:12" ht="15" customHeight="1">
      <c r="K7739"/>
      <c r="L7739"/>
    </row>
    <row r="7740" spans="11:12" ht="15" customHeight="1">
      <c r="K7740"/>
      <c r="L7740"/>
    </row>
    <row r="7741" spans="11:12" ht="15" customHeight="1">
      <c r="K7741"/>
      <c r="L7741"/>
    </row>
    <row r="7742" spans="11:12" ht="15" customHeight="1">
      <c r="K7742"/>
      <c r="L7742"/>
    </row>
    <row r="7743" spans="11:12" ht="15" customHeight="1">
      <c r="K7743"/>
      <c r="L7743"/>
    </row>
    <row r="7744" spans="11:12" ht="15" customHeight="1">
      <c r="K7744"/>
      <c r="L7744"/>
    </row>
    <row r="7745" spans="11:12" ht="15" customHeight="1">
      <c r="K7745"/>
      <c r="L7745"/>
    </row>
    <row r="7746" spans="11:12" ht="15" customHeight="1">
      <c r="K7746"/>
      <c r="L7746"/>
    </row>
    <row r="7747" spans="11:12" ht="15" customHeight="1">
      <c r="K7747"/>
      <c r="L7747"/>
    </row>
    <row r="7748" spans="11:12" ht="15" customHeight="1">
      <c r="K7748"/>
      <c r="L7748"/>
    </row>
    <row r="7749" spans="11:12" ht="15" customHeight="1">
      <c r="K7749"/>
      <c r="L7749"/>
    </row>
    <row r="7750" spans="11:12" ht="15" customHeight="1">
      <c r="K7750"/>
      <c r="L7750"/>
    </row>
    <row r="7751" spans="11:12" ht="15" customHeight="1">
      <c r="K7751"/>
      <c r="L7751"/>
    </row>
    <row r="7752" spans="11:12" ht="15" customHeight="1">
      <c r="K7752"/>
      <c r="L7752"/>
    </row>
    <row r="7753" spans="11:12" ht="15" customHeight="1">
      <c r="K7753"/>
      <c r="L7753"/>
    </row>
    <row r="7754" spans="11:12" ht="15" customHeight="1">
      <c r="K7754"/>
      <c r="L7754"/>
    </row>
    <row r="7755" spans="11:12" ht="15" customHeight="1">
      <c r="K7755"/>
      <c r="L7755"/>
    </row>
    <row r="7756" spans="11:12" ht="15" customHeight="1">
      <c r="K7756"/>
      <c r="L7756"/>
    </row>
    <row r="7757" spans="11:12" ht="15" customHeight="1">
      <c r="K7757"/>
      <c r="L7757"/>
    </row>
    <row r="7758" spans="11:12" ht="15" customHeight="1">
      <c r="K7758"/>
      <c r="L7758"/>
    </row>
    <row r="7759" spans="11:12" ht="15" customHeight="1">
      <c r="K7759"/>
      <c r="L7759"/>
    </row>
    <row r="7760" spans="11:12" ht="15" customHeight="1">
      <c r="K7760"/>
      <c r="L7760"/>
    </row>
    <row r="7761" spans="11:12" ht="15" customHeight="1">
      <c r="K7761"/>
      <c r="L7761"/>
    </row>
    <row r="7762" spans="11:12" ht="15" customHeight="1">
      <c r="K7762"/>
      <c r="L7762"/>
    </row>
    <row r="7763" spans="11:12" ht="15" customHeight="1">
      <c r="K7763"/>
      <c r="L7763"/>
    </row>
    <row r="7764" spans="11:12" ht="15" customHeight="1">
      <c r="K7764"/>
      <c r="L7764"/>
    </row>
    <row r="7765" spans="11:12" ht="15" customHeight="1">
      <c r="K7765"/>
      <c r="L7765"/>
    </row>
    <row r="7766" spans="11:12" ht="15" customHeight="1">
      <c r="K7766"/>
      <c r="L7766"/>
    </row>
    <row r="7767" spans="11:12" ht="15" customHeight="1">
      <c r="K7767"/>
      <c r="L7767"/>
    </row>
    <row r="7768" spans="11:12" ht="15" customHeight="1">
      <c r="K7768"/>
      <c r="L7768"/>
    </row>
    <row r="7769" spans="11:12" ht="15" customHeight="1">
      <c r="K7769"/>
      <c r="L7769"/>
    </row>
    <row r="7770" spans="11:12" ht="15" customHeight="1">
      <c r="K7770"/>
      <c r="L7770"/>
    </row>
    <row r="7771" spans="11:12" ht="15" customHeight="1">
      <c r="K7771"/>
      <c r="L7771"/>
    </row>
    <row r="7772" spans="11:12" ht="15" customHeight="1">
      <c r="K7772"/>
      <c r="L7772"/>
    </row>
    <row r="7773" spans="11:12" ht="15" customHeight="1">
      <c r="K7773"/>
      <c r="L7773"/>
    </row>
    <row r="7774" spans="11:12" ht="15" customHeight="1">
      <c r="K7774"/>
      <c r="L7774"/>
    </row>
    <row r="7775" spans="11:12" ht="15" customHeight="1">
      <c r="K7775"/>
      <c r="L7775"/>
    </row>
    <row r="7776" spans="11:12" ht="15" customHeight="1">
      <c r="K7776"/>
      <c r="L7776"/>
    </row>
    <row r="7777" spans="11:12" ht="15" customHeight="1">
      <c r="K7777"/>
      <c r="L7777"/>
    </row>
    <row r="7778" spans="11:12" ht="15" customHeight="1">
      <c r="K7778"/>
      <c r="L7778"/>
    </row>
    <row r="7779" spans="11:12" ht="15" customHeight="1">
      <c r="K7779"/>
      <c r="L7779"/>
    </row>
    <row r="7780" spans="11:12" ht="15" customHeight="1">
      <c r="K7780"/>
      <c r="L7780"/>
    </row>
    <row r="7781" spans="11:12" ht="15" customHeight="1">
      <c r="K7781"/>
      <c r="L7781"/>
    </row>
    <row r="7782" spans="11:12" ht="15" customHeight="1">
      <c r="K7782"/>
      <c r="L7782"/>
    </row>
    <row r="7783" spans="11:12" ht="15" customHeight="1">
      <c r="K7783"/>
      <c r="L7783"/>
    </row>
    <row r="7784" spans="11:12" ht="15" customHeight="1">
      <c r="K7784"/>
      <c r="L7784"/>
    </row>
    <row r="7785" spans="11:12" ht="15" customHeight="1">
      <c r="K7785"/>
      <c r="L7785"/>
    </row>
    <row r="7786" spans="11:12" ht="15" customHeight="1">
      <c r="K7786"/>
      <c r="L7786"/>
    </row>
    <row r="7787" spans="11:12" ht="15" customHeight="1">
      <c r="K7787"/>
      <c r="L7787"/>
    </row>
    <row r="7788" spans="11:12" ht="15" customHeight="1">
      <c r="K7788"/>
      <c r="L7788"/>
    </row>
    <row r="7789" spans="11:12" ht="15" customHeight="1">
      <c r="K7789"/>
      <c r="L7789"/>
    </row>
    <row r="7790" spans="11:12" ht="15" customHeight="1">
      <c r="K7790"/>
      <c r="L7790"/>
    </row>
    <row r="7791" spans="11:12" ht="15" customHeight="1">
      <c r="K7791"/>
      <c r="L7791"/>
    </row>
    <row r="7792" spans="11:12" ht="15" customHeight="1">
      <c r="K7792"/>
      <c r="L7792"/>
    </row>
    <row r="7793" spans="11:12" ht="15" customHeight="1">
      <c r="K7793"/>
      <c r="L7793"/>
    </row>
    <row r="7794" spans="11:12" ht="15" customHeight="1">
      <c r="K7794"/>
      <c r="L7794"/>
    </row>
    <row r="7795" spans="11:12" ht="15" customHeight="1">
      <c r="K7795"/>
      <c r="L7795"/>
    </row>
    <row r="7796" spans="11:12" ht="15" customHeight="1">
      <c r="K7796"/>
      <c r="L7796"/>
    </row>
    <row r="7797" spans="11:12" ht="15" customHeight="1">
      <c r="K7797"/>
      <c r="L7797"/>
    </row>
    <row r="7798" spans="11:12" ht="15" customHeight="1">
      <c r="K7798"/>
      <c r="L7798"/>
    </row>
    <row r="7799" spans="11:12" ht="15" customHeight="1">
      <c r="K7799"/>
      <c r="L7799"/>
    </row>
    <row r="7800" spans="11:12" ht="15" customHeight="1">
      <c r="K7800"/>
      <c r="L7800"/>
    </row>
    <row r="7801" spans="11:12" ht="15" customHeight="1">
      <c r="K7801"/>
      <c r="L7801"/>
    </row>
    <row r="7802" spans="11:12" ht="15" customHeight="1">
      <c r="K7802"/>
      <c r="L7802"/>
    </row>
    <row r="7803" spans="11:12" ht="15" customHeight="1">
      <c r="K7803"/>
      <c r="L7803"/>
    </row>
    <row r="7804" spans="11:12" ht="15" customHeight="1">
      <c r="K7804"/>
      <c r="L7804"/>
    </row>
    <row r="7805" spans="11:12" ht="15" customHeight="1">
      <c r="K7805"/>
      <c r="L7805"/>
    </row>
    <row r="7806" spans="11:12" ht="15" customHeight="1">
      <c r="K7806"/>
      <c r="L7806"/>
    </row>
    <row r="7807" spans="11:12" ht="15" customHeight="1">
      <c r="K7807"/>
      <c r="L7807"/>
    </row>
    <row r="7808" spans="11:12" ht="15" customHeight="1">
      <c r="K7808"/>
      <c r="L7808"/>
    </row>
    <row r="7809" spans="11:12" ht="15" customHeight="1">
      <c r="K7809"/>
      <c r="L7809"/>
    </row>
    <row r="7810" spans="11:12" ht="15" customHeight="1">
      <c r="K7810"/>
      <c r="L7810"/>
    </row>
    <row r="7811" spans="11:12" ht="15" customHeight="1">
      <c r="K7811"/>
      <c r="L7811"/>
    </row>
    <row r="7812" spans="11:12" ht="15" customHeight="1">
      <c r="K7812"/>
      <c r="L7812"/>
    </row>
    <row r="7813" spans="11:12" ht="15" customHeight="1">
      <c r="K7813"/>
      <c r="L7813"/>
    </row>
    <row r="7814" spans="11:12" ht="15" customHeight="1">
      <c r="K7814"/>
      <c r="L7814"/>
    </row>
    <row r="7815" spans="11:12" ht="15" customHeight="1">
      <c r="K7815"/>
      <c r="L7815"/>
    </row>
    <row r="7816" spans="11:12" ht="15" customHeight="1">
      <c r="K7816"/>
      <c r="L7816"/>
    </row>
    <row r="7817" spans="11:12" ht="15" customHeight="1">
      <c r="K7817"/>
      <c r="L7817"/>
    </row>
    <row r="7818" spans="11:12" ht="15" customHeight="1">
      <c r="K7818"/>
      <c r="L7818"/>
    </row>
    <row r="7819" spans="11:12" ht="15" customHeight="1">
      <c r="K7819"/>
      <c r="L7819"/>
    </row>
    <row r="7820" spans="11:12" ht="15" customHeight="1">
      <c r="K7820"/>
      <c r="L7820"/>
    </row>
    <row r="7821" spans="11:12" ht="15" customHeight="1">
      <c r="K7821"/>
      <c r="L7821"/>
    </row>
    <row r="7822" spans="11:12" ht="15" customHeight="1">
      <c r="K7822"/>
      <c r="L7822"/>
    </row>
    <row r="7823" spans="11:12" ht="15" customHeight="1">
      <c r="K7823"/>
      <c r="L7823"/>
    </row>
    <row r="7824" spans="11:12" ht="15" customHeight="1">
      <c r="K7824"/>
      <c r="L7824"/>
    </row>
    <row r="7825" spans="11:12" ht="15" customHeight="1">
      <c r="K7825"/>
      <c r="L7825"/>
    </row>
    <row r="7826" spans="11:12" ht="15" customHeight="1">
      <c r="K7826"/>
      <c r="L7826"/>
    </row>
    <row r="7827" spans="11:12" ht="15" customHeight="1">
      <c r="K7827"/>
      <c r="L7827"/>
    </row>
    <row r="7828" spans="11:12" ht="15" customHeight="1">
      <c r="K7828"/>
      <c r="L7828"/>
    </row>
    <row r="7829" spans="11:12" ht="15" customHeight="1">
      <c r="K7829"/>
      <c r="L7829"/>
    </row>
    <row r="7830" spans="11:12" ht="15" customHeight="1">
      <c r="K7830"/>
      <c r="L7830"/>
    </row>
    <row r="7831" spans="11:12" ht="15" customHeight="1">
      <c r="K7831"/>
      <c r="L7831"/>
    </row>
    <row r="7832" spans="11:12" ht="15" customHeight="1">
      <c r="K7832"/>
      <c r="L7832"/>
    </row>
    <row r="7833" spans="11:12" ht="15" customHeight="1">
      <c r="K7833"/>
      <c r="L7833"/>
    </row>
    <row r="7834" spans="11:12" ht="15" customHeight="1">
      <c r="K7834"/>
      <c r="L7834"/>
    </row>
    <row r="7835" spans="11:12" ht="15" customHeight="1">
      <c r="K7835"/>
      <c r="L7835"/>
    </row>
    <row r="7836" spans="11:12" ht="15" customHeight="1">
      <c r="K7836"/>
      <c r="L7836"/>
    </row>
    <row r="7837" spans="11:12" ht="15" customHeight="1">
      <c r="K7837"/>
      <c r="L7837"/>
    </row>
    <row r="7838" spans="11:12" ht="15" customHeight="1">
      <c r="K7838"/>
      <c r="L7838"/>
    </row>
    <row r="7839" spans="11:12" ht="15" customHeight="1">
      <c r="K7839"/>
      <c r="L7839"/>
    </row>
    <row r="7840" spans="11:12" ht="15" customHeight="1">
      <c r="K7840"/>
      <c r="L7840"/>
    </row>
    <row r="7841" spans="11:12" ht="15" customHeight="1">
      <c r="K7841"/>
      <c r="L7841"/>
    </row>
    <row r="7842" spans="11:12" ht="15" customHeight="1">
      <c r="K7842"/>
      <c r="L7842"/>
    </row>
    <row r="7843" spans="11:12" ht="15" customHeight="1">
      <c r="K7843"/>
      <c r="L7843"/>
    </row>
    <row r="7844" spans="11:12" ht="15" customHeight="1">
      <c r="K7844"/>
      <c r="L7844"/>
    </row>
    <row r="7845" spans="11:12" ht="15" customHeight="1">
      <c r="K7845"/>
      <c r="L7845"/>
    </row>
    <row r="7846" spans="11:12" ht="15" customHeight="1">
      <c r="K7846"/>
      <c r="L7846"/>
    </row>
    <row r="7847" spans="11:12" ht="15" customHeight="1">
      <c r="K7847"/>
      <c r="L7847"/>
    </row>
    <row r="7848" spans="11:12" ht="15" customHeight="1">
      <c r="K7848"/>
      <c r="L7848"/>
    </row>
    <row r="7849" spans="11:12" ht="15" customHeight="1">
      <c r="K7849"/>
      <c r="L7849"/>
    </row>
    <row r="7850" spans="11:12" ht="15" customHeight="1">
      <c r="K7850"/>
      <c r="L7850"/>
    </row>
    <row r="7851" spans="11:12" ht="15" customHeight="1">
      <c r="K7851"/>
      <c r="L7851"/>
    </row>
    <row r="7852" spans="11:12" ht="15" customHeight="1">
      <c r="K7852"/>
      <c r="L7852"/>
    </row>
    <row r="7853" spans="11:12" ht="15" customHeight="1">
      <c r="K7853"/>
      <c r="L7853"/>
    </row>
    <row r="7854" spans="11:12" ht="15" customHeight="1">
      <c r="K7854"/>
      <c r="L7854"/>
    </row>
    <row r="7855" spans="11:12" ht="15" customHeight="1">
      <c r="K7855"/>
      <c r="L7855"/>
    </row>
    <row r="7856" spans="11:12" ht="15" customHeight="1">
      <c r="K7856"/>
      <c r="L7856"/>
    </row>
    <row r="7857" spans="11:12" ht="15" customHeight="1">
      <c r="K7857"/>
      <c r="L7857"/>
    </row>
    <row r="7858" spans="11:12" ht="15" customHeight="1">
      <c r="K7858"/>
      <c r="L7858"/>
    </row>
    <row r="7859" spans="11:12" ht="15" customHeight="1">
      <c r="K7859"/>
      <c r="L7859"/>
    </row>
    <row r="7860" spans="11:12" ht="15" customHeight="1">
      <c r="K7860"/>
      <c r="L7860"/>
    </row>
    <row r="7861" spans="11:12" ht="15" customHeight="1">
      <c r="K7861"/>
      <c r="L7861"/>
    </row>
    <row r="7862" spans="11:12" ht="15" customHeight="1">
      <c r="K7862"/>
      <c r="L7862"/>
    </row>
    <row r="7863" spans="11:12" ht="15" customHeight="1">
      <c r="K7863"/>
      <c r="L7863"/>
    </row>
    <row r="7864" spans="11:12" ht="15" customHeight="1">
      <c r="K7864"/>
      <c r="L7864"/>
    </row>
    <row r="7865" spans="11:12" ht="15" customHeight="1">
      <c r="K7865"/>
      <c r="L7865"/>
    </row>
    <row r="7866" spans="11:12" ht="15" customHeight="1">
      <c r="K7866"/>
      <c r="L7866"/>
    </row>
    <row r="7867" spans="11:12" ht="15" customHeight="1">
      <c r="K7867"/>
      <c r="L7867"/>
    </row>
    <row r="7868" spans="11:12" ht="15" customHeight="1">
      <c r="K7868"/>
      <c r="L7868"/>
    </row>
    <row r="7869" spans="11:12" ht="15" customHeight="1">
      <c r="K7869"/>
      <c r="L7869"/>
    </row>
    <row r="7870" spans="11:12" ht="15" customHeight="1">
      <c r="K7870"/>
      <c r="L7870"/>
    </row>
    <row r="7871" spans="11:12" ht="15" customHeight="1">
      <c r="K7871"/>
      <c r="L7871"/>
    </row>
    <row r="7872" spans="11:12" ht="15" customHeight="1">
      <c r="K7872"/>
      <c r="L7872"/>
    </row>
    <row r="7873" spans="11:12" ht="15" customHeight="1">
      <c r="K7873"/>
      <c r="L7873"/>
    </row>
    <row r="7874" spans="11:12" ht="15" customHeight="1">
      <c r="K7874"/>
      <c r="L7874"/>
    </row>
    <row r="7875" spans="11:12" ht="15" customHeight="1">
      <c r="K7875"/>
      <c r="L7875"/>
    </row>
    <row r="7876" spans="11:12" ht="15" customHeight="1">
      <c r="K7876"/>
      <c r="L7876"/>
    </row>
    <row r="7877" spans="11:12" ht="15" customHeight="1">
      <c r="K7877"/>
      <c r="L7877"/>
    </row>
    <row r="7878" spans="11:12" ht="15" customHeight="1">
      <c r="K7878"/>
      <c r="L7878"/>
    </row>
    <row r="7879" spans="11:12" ht="15" customHeight="1">
      <c r="K7879"/>
      <c r="L7879"/>
    </row>
    <row r="7880" spans="11:12" ht="15" customHeight="1">
      <c r="K7880"/>
      <c r="L7880"/>
    </row>
    <row r="7881" spans="11:12" ht="15" customHeight="1">
      <c r="K7881"/>
      <c r="L7881"/>
    </row>
    <row r="7882" spans="11:12" ht="15" customHeight="1">
      <c r="K7882"/>
      <c r="L7882"/>
    </row>
    <row r="7883" spans="11:12" ht="15" customHeight="1">
      <c r="K7883"/>
      <c r="L7883"/>
    </row>
    <row r="7884" spans="11:12" ht="15" customHeight="1">
      <c r="K7884"/>
      <c r="L7884"/>
    </row>
    <row r="7885" spans="11:12" ht="15" customHeight="1">
      <c r="K7885"/>
      <c r="L7885"/>
    </row>
    <row r="7886" spans="11:12" ht="15" customHeight="1">
      <c r="K7886"/>
      <c r="L7886"/>
    </row>
    <row r="7887" spans="11:12" ht="15" customHeight="1">
      <c r="K7887"/>
      <c r="L7887"/>
    </row>
    <row r="7888" spans="11:12" ht="15" customHeight="1">
      <c r="K7888"/>
      <c r="L7888"/>
    </row>
    <row r="7889" spans="11:12" ht="15" customHeight="1">
      <c r="K7889"/>
      <c r="L7889"/>
    </row>
    <row r="7890" spans="11:12" ht="15" customHeight="1">
      <c r="K7890"/>
      <c r="L7890"/>
    </row>
    <row r="7891" spans="11:12" ht="15" customHeight="1">
      <c r="K7891"/>
      <c r="L7891"/>
    </row>
    <row r="7892" spans="11:12" ht="15" customHeight="1">
      <c r="K7892"/>
      <c r="L7892"/>
    </row>
    <row r="7893" spans="11:12" ht="15" customHeight="1">
      <c r="K7893"/>
      <c r="L7893"/>
    </row>
    <row r="7894" spans="11:12" ht="15" customHeight="1">
      <c r="K7894"/>
      <c r="L7894"/>
    </row>
    <row r="7895" spans="11:12" ht="15" customHeight="1">
      <c r="K7895"/>
      <c r="L7895"/>
    </row>
    <row r="7896" spans="11:12" ht="15" customHeight="1">
      <c r="K7896"/>
      <c r="L7896"/>
    </row>
    <row r="7897" spans="11:12" ht="15" customHeight="1">
      <c r="K7897"/>
      <c r="L7897"/>
    </row>
    <row r="7898" spans="11:12" ht="15" customHeight="1">
      <c r="K7898"/>
      <c r="L7898"/>
    </row>
    <row r="7899" spans="11:12" ht="15" customHeight="1">
      <c r="K7899"/>
      <c r="L7899"/>
    </row>
    <row r="7900" spans="11:12" ht="15" customHeight="1">
      <c r="K7900"/>
      <c r="L7900"/>
    </row>
    <row r="7901" spans="11:12" ht="15" customHeight="1">
      <c r="K7901"/>
      <c r="L7901"/>
    </row>
    <row r="7902" spans="11:12" ht="15" customHeight="1">
      <c r="K7902"/>
      <c r="L7902"/>
    </row>
    <row r="7903" spans="11:12" ht="15" customHeight="1">
      <c r="K7903"/>
      <c r="L7903"/>
    </row>
    <row r="7904" spans="11:12" ht="15" customHeight="1">
      <c r="K7904"/>
      <c r="L7904"/>
    </row>
    <row r="7905" spans="11:12" ht="15" customHeight="1">
      <c r="K7905"/>
      <c r="L7905"/>
    </row>
    <row r="7906" spans="11:12" ht="15" customHeight="1">
      <c r="K7906"/>
      <c r="L7906"/>
    </row>
    <row r="7907" spans="11:12" ht="15" customHeight="1">
      <c r="K7907"/>
      <c r="L7907"/>
    </row>
    <row r="7908" spans="11:12" ht="15" customHeight="1">
      <c r="K7908"/>
      <c r="L7908"/>
    </row>
    <row r="7909" spans="11:12" ht="15" customHeight="1">
      <c r="K7909"/>
      <c r="L7909"/>
    </row>
    <row r="7910" spans="11:12" ht="15" customHeight="1">
      <c r="K7910"/>
      <c r="L7910"/>
    </row>
    <row r="7911" spans="11:12" ht="15" customHeight="1">
      <c r="K7911"/>
      <c r="L7911"/>
    </row>
    <row r="7912" spans="11:12" ht="15" customHeight="1">
      <c r="K7912"/>
      <c r="L7912"/>
    </row>
    <row r="7913" spans="11:12" ht="15" customHeight="1">
      <c r="K7913"/>
      <c r="L7913"/>
    </row>
    <row r="7914" spans="11:12" ht="15" customHeight="1">
      <c r="K7914"/>
      <c r="L7914"/>
    </row>
    <row r="7915" spans="11:12" ht="15" customHeight="1">
      <c r="K7915"/>
      <c r="L7915"/>
    </row>
    <row r="7916" spans="11:12" ht="15" customHeight="1">
      <c r="K7916"/>
      <c r="L7916"/>
    </row>
    <row r="7917" spans="11:12" ht="15" customHeight="1">
      <c r="K7917"/>
      <c r="L7917"/>
    </row>
    <row r="7918" spans="11:12" ht="15" customHeight="1">
      <c r="K7918"/>
      <c r="L7918"/>
    </row>
    <row r="7919" spans="11:12" ht="15" customHeight="1">
      <c r="K7919"/>
      <c r="L7919"/>
    </row>
    <row r="7920" spans="11:12" ht="15" customHeight="1">
      <c r="K7920"/>
      <c r="L7920"/>
    </row>
    <row r="7921" spans="11:12" ht="15" customHeight="1">
      <c r="K7921"/>
      <c r="L7921"/>
    </row>
    <row r="7922" spans="11:12" ht="15" customHeight="1">
      <c r="K7922"/>
      <c r="L7922"/>
    </row>
    <row r="7923" spans="11:12" ht="15" customHeight="1">
      <c r="K7923"/>
      <c r="L7923"/>
    </row>
    <row r="7924" spans="11:12" ht="15" customHeight="1">
      <c r="K7924"/>
      <c r="L7924"/>
    </row>
    <row r="7925" spans="11:12" ht="15" customHeight="1">
      <c r="K7925"/>
      <c r="L7925"/>
    </row>
    <row r="7926" spans="11:12" ht="15" customHeight="1">
      <c r="K7926"/>
      <c r="L7926"/>
    </row>
    <row r="7927" spans="11:12" ht="15" customHeight="1">
      <c r="K7927"/>
      <c r="L7927"/>
    </row>
    <row r="7928" spans="11:12" ht="15" customHeight="1">
      <c r="K7928"/>
      <c r="L7928"/>
    </row>
    <row r="7929" spans="11:12" ht="15" customHeight="1">
      <c r="K7929"/>
      <c r="L7929"/>
    </row>
    <row r="7930" spans="11:12" ht="15" customHeight="1">
      <c r="K7930"/>
      <c r="L7930"/>
    </row>
    <row r="7931" spans="11:12" ht="15" customHeight="1">
      <c r="K7931"/>
      <c r="L7931"/>
    </row>
    <row r="7932" spans="11:12" ht="15" customHeight="1">
      <c r="K7932"/>
      <c r="L7932"/>
    </row>
    <row r="7933" spans="11:12" ht="15" customHeight="1">
      <c r="K7933"/>
      <c r="L7933"/>
    </row>
    <row r="7934" spans="11:12" ht="15" customHeight="1">
      <c r="K7934"/>
      <c r="L7934"/>
    </row>
    <row r="7935" spans="11:12" ht="15" customHeight="1">
      <c r="K7935"/>
      <c r="L7935"/>
    </row>
    <row r="7936" spans="11:12" ht="15" customHeight="1">
      <c r="K7936"/>
      <c r="L7936"/>
    </row>
    <row r="7937" spans="11:12" ht="15" customHeight="1">
      <c r="K7937"/>
      <c r="L7937"/>
    </row>
    <row r="7938" spans="11:12" ht="15" customHeight="1">
      <c r="K7938"/>
      <c r="L7938"/>
    </row>
    <row r="7939" spans="11:12" ht="15" customHeight="1">
      <c r="K7939"/>
      <c r="L7939"/>
    </row>
    <row r="7940" spans="11:12" ht="15" customHeight="1">
      <c r="K7940"/>
      <c r="L7940"/>
    </row>
    <row r="7941" spans="11:12" ht="15" customHeight="1">
      <c r="K7941"/>
      <c r="L7941"/>
    </row>
    <row r="7942" spans="11:12" ht="15" customHeight="1">
      <c r="K7942"/>
      <c r="L7942"/>
    </row>
    <row r="7943" spans="11:12" ht="15" customHeight="1">
      <c r="K7943"/>
      <c r="L7943"/>
    </row>
    <row r="7944" spans="11:12" ht="15" customHeight="1">
      <c r="K7944"/>
      <c r="L7944"/>
    </row>
    <row r="7945" spans="11:12" ht="15" customHeight="1">
      <c r="K7945"/>
      <c r="L7945"/>
    </row>
    <row r="7946" spans="11:12" ht="15" customHeight="1">
      <c r="K7946"/>
      <c r="L7946"/>
    </row>
    <row r="7947" spans="11:12" ht="15" customHeight="1">
      <c r="K7947"/>
      <c r="L7947"/>
    </row>
    <row r="7948" spans="11:12" ht="15" customHeight="1">
      <c r="K7948"/>
      <c r="L7948"/>
    </row>
    <row r="7949" spans="11:12" ht="15" customHeight="1">
      <c r="K7949"/>
      <c r="L7949"/>
    </row>
    <row r="7950" spans="11:12" ht="15" customHeight="1">
      <c r="K7950"/>
      <c r="L7950"/>
    </row>
    <row r="7951" spans="11:12" ht="15" customHeight="1">
      <c r="K7951"/>
      <c r="L7951"/>
    </row>
    <row r="7952" spans="11:12" ht="15" customHeight="1">
      <c r="K7952"/>
      <c r="L7952"/>
    </row>
    <row r="7953" spans="11:12" ht="15" customHeight="1">
      <c r="K7953"/>
      <c r="L7953"/>
    </row>
    <row r="7954" spans="11:12" ht="15" customHeight="1">
      <c r="K7954"/>
      <c r="L7954"/>
    </row>
    <row r="7955" spans="11:12" ht="15" customHeight="1">
      <c r="K7955"/>
      <c r="L7955"/>
    </row>
    <row r="7956" spans="11:12" ht="15" customHeight="1">
      <c r="K7956"/>
      <c r="L7956"/>
    </row>
    <row r="7957" spans="11:12" ht="15" customHeight="1">
      <c r="K7957"/>
      <c r="L7957"/>
    </row>
    <row r="7958" spans="11:12" ht="15" customHeight="1">
      <c r="K7958"/>
      <c r="L7958"/>
    </row>
    <row r="7959" spans="11:12" ht="15" customHeight="1">
      <c r="K7959"/>
      <c r="L7959"/>
    </row>
    <row r="7960" spans="11:12" ht="15" customHeight="1">
      <c r="K7960"/>
      <c r="L7960"/>
    </row>
    <row r="7961" spans="11:12" ht="15" customHeight="1">
      <c r="K7961"/>
      <c r="L7961"/>
    </row>
    <row r="7962" spans="11:12" ht="15" customHeight="1">
      <c r="K7962"/>
      <c r="L7962"/>
    </row>
    <row r="7963" spans="11:12" ht="15" customHeight="1">
      <c r="K7963"/>
      <c r="L7963"/>
    </row>
    <row r="7964" spans="11:12" ht="15" customHeight="1">
      <c r="K7964"/>
      <c r="L7964"/>
    </row>
    <row r="7965" spans="11:12" ht="15" customHeight="1">
      <c r="K7965"/>
      <c r="L7965"/>
    </row>
    <row r="7966" spans="11:12" ht="15" customHeight="1">
      <c r="K7966"/>
      <c r="L7966"/>
    </row>
    <row r="7967" spans="11:12" ht="15" customHeight="1">
      <c r="K7967"/>
      <c r="L7967"/>
    </row>
    <row r="7968" spans="11:12" ht="15" customHeight="1">
      <c r="K7968"/>
      <c r="L7968"/>
    </row>
    <row r="7969" spans="11:12" ht="15" customHeight="1">
      <c r="K7969"/>
      <c r="L7969"/>
    </row>
    <row r="7970" spans="11:12" ht="15" customHeight="1">
      <c r="K7970"/>
      <c r="L7970"/>
    </row>
    <row r="7971" spans="11:12" ht="15" customHeight="1">
      <c r="K7971"/>
      <c r="L7971"/>
    </row>
    <row r="7972" spans="11:12" ht="15" customHeight="1">
      <c r="K7972"/>
      <c r="L7972"/>
    </row>
    <row r="7973" spans="11:12" ht="15" customHeight="1">
      <c r="K7973"/>
      <c r="L7973"/>
    </row>
    <row r="7974" spans="11:12" ht="15" customHeight="1">
      <c r="K7974"/>
      <c r="L7974"/>
    </row>
    <row r="7975" spans="11:12" ht="15" customHeight="1">
      <c r="K7975"/>
      <c r="L7975"/>
    </row>
    <row r="7976" spans="11:12" ht="15" customHeight="1">
      <c r="K7976"/>
      <c r="L7976"/>
    </row>
    <row r="7977" spans="11:12" ht="15" customHeight="1">
      <c r="K7977"/>
      <c r="L7977"/>
    </row>
    <row r="7978" spans="11:12" ht="15" customHeight="1">
      <c r="K7978"/>
      <c r="L7978"/>
    </row>
    <row r="7979" spans="11:12" ht="15" customHeight="1">
      <c r="K7979"/>
      <c r="L7979"/>
    </row>
    <row r="7980" spans="11:12" ht="15" customHeight="1">
      <c r="K7980"/>
      <c r="L7980"/>
    </row>
    <row r="7981" spans="11:12" ht="15" customHeight="1">
      <c r="K7981"/>
      <c r="L7981"/>
    </row>
    <row r="7982" spans="11:12" ht="15" customHeight="1">
      <c r="K7982"/>
      <c r="L7982"/>
    </row>
    <row r="7983" spans="11:12" ht="15" customHeight="1">
      <c r="K7983"/>
      <c r="L7983"/>
    </row>
    <row r="7984" spans="11:12" ht="15" customHeight="1">
      <c r="K7984"/>
      <c r="L7984"/>
    </row>
    <row r="7985" spans="11:12" ht="15" customHeight="1">
      <c r="K7985"/>
      <c r="L7985"/>
    </row>
    <row r="7986" spans="11:12" ht="15" customHeight="1">
      <c r="K7986"/>
      <c r="L7986"/>
    </row>
    <row r="7987" spans="11:12" ht="15" customHeight="1">
      <c r="K7987"/>
      <c r="L7987"/>
    </row>
    <row r="7988" spans="11:12" ht="15" customHeight="1">
      <c r="K7988"/>
      <c r="L7988"/>
    </row>
    <row r="7989" spans="11:12" ht="15" customHeight="1">
      <c r="K7989"/>
      <c r="L7989"/>
    </row>
    <row r="7990" spans="11:12" ht="15" customHeight="1">
      <c r="K7990"/>
      <c r="L7990"/>
    </row>
    <row r="7991" spans="11:12" ht="15" customHeight="1">
      <c r="K7991"/>
      <c r="L7991"/>
    </row>
    <row r="7992" spans="11:12" ht="15" customHeight="1">
      <c r="K7992"/>
      <c r="L7992"/>
    </row>
    <row r="7993" spans="11:12" ht="15" customHeight="1">
      <c r="K7993"/>
      <c r="L7993"/>
    </row>
    <row r="7994" spans="11:12" ht="15" customHeight="1">
      <c r="K7994"/>
      <c r="L7994"/>
    </row>
    <row r="7995" spans="11:12" ht="15" customHeight="1">
      <c r="K7995"/>
      <c r="L7995"/>
    </row>
    <row r="7996" spans="11:12" ht="15" customHeight="1">
      <c r="K7996"/>
      <c r="L7996"/>
    </row>
    <row r="7997" spans="11:12" ht="15" customHeight="1">
      <c r="K7997"/>
      <c r="L7997"/>
    </row>
    <row r="7998" spans="11:12" ht="15" customHeight="1">
      <c r="K7998"/>
      <c r="L7998"/>
    </row>
    <row r="7999" spans="11:12" ht="15" customHeight="1">
      <c r="K7999"/>
      <c r="L7999"/>
    </row>
    <row r="8000" spans="11:12" ht="15" customHeight="1">
      <c r="K8000"/>
      <c r="L8000"/>
    </row>
    <row r="8001" spans="11:12" ht="15" customHeight="1">
      <c r="K8001"/>
      <c r="L8001"/>
    </row>
    <row r="8002" spans="11:12" ht="15" customHeight="1">
      <c r="K8002"/>
      <c r="L8002"/>
    </row>
    <row r="8003" spans="11:12" ht="15" customHeight="1">
      <c r="K8003"/>
      <c r="L8003"/>
    </row>
    <row r="8004" spans="11:12" ht="15" customHeight="1">
      <c r="K8004"/>
      <c r="L8004"/>
    </row>
    <row r="8005" spans="11:12" ht="15" customHeight="1">
      <c r="K8005"/>
      <c r="L8005"/>
    </row>
    <row r="8006" spans="11:12" ht="15" customHeight="1">
      <c r="K8006"/>
      <c r="L8006"/>
    </row>
    <row r="8007" spans="11:12" ht="15" customHeight="1">
      <c r="K8007"/>
      <c r="L8007"/>
    </row>
    <row r="8008" spans="11:12" ht="15" customHeight="1">
      <c r="K8008"/>
      <c r="L8008"/>
    </row>
    <row r="8009" spans="11:12" ht="15" customHeight="1">
      <c r="K8009"/>
      <c r="L8009"/>
    </row>
    <row r="8010" spans="11:12" ht="15" customHeight="1">
      <c r="K8010"/>
      <c r="L8010"/>
    </row>
    <row r="8011" spans="11:12" ht="15" customHeight="1">
      <c r="K8011"/>
      <c r="L8011"/>
    </row>
    <row r="8012" spans="11:12" ht="15" customHeight="1">
      <c r="K8012"/>
      <c r="L8012"/>
    </row>
    <row r="8013" spans="11:12" ht="15" customHeight="1">
      <c r="K8013"/>
      <c r="L8013"/>
    </row>
    <row r="8014" spans="11:12" ht="15" customHeight="1">
      <c r="K8014"/>
      <c r="L8014"/>
    </row>
    <row r="8015" spans="11:12" ht="15" customHeight="1">
      <c r="K8015"/>
      <c r="L8015"/>
    </row>
    <row r="8016" spans="11:12" ht="15" customHeight="1">
      <c r="K8016"/>
      <c r="L8016"/>
    </row>
    <row r="8017" spans="11:12" ht="15" customHeight="1">
      <c r="K8017"/>
      <c r="L8017"/>
    </row>
    <row r="8018" spans="11:12" ht="15" customHeight="1">
      <c r="K8018"/>
      <c r="L8018"/>
    </row>
    <row r="8019" spans="11:12" ht="15" customHeight="1">
      <c r="K8019"/>
      <c r="L8019"/>
    </row>
    <row r="8020" spans="11:12" ht="15" customHeight="1">
      <c r="K8020"/>
      <c r="L8020"/>
    </row>
    <row r="8021" spans="11:12" ht="15" customHeight="1">
      <c r="K8021"/>
      <c r="L8021"/>
    </row>
    <row r="8022" spans="11:12" ht="15" customHeight="1">
      <c r="K8022"/>
      <c r="L8022"/>
    </row>
    <row r="8023" spans="11:12" ht="15" customHeight="1">
      <c r="K8023"/>
      <c r="L8023"/>
    </row>
    <row r="8024" spans="11:12" ht="15" customHeight="1">
      <c r="K8024"/>
      <c r="L8024"/>
    </row>
    <row r="8025" spans="11:12" ht="15" customHeight="1">
      <c r="K8025"/>
      <c r="L8025"/>
    </row>
    <row r="8026" spans="11:12" ht="15" customHeight="1">
      <c r="K8026"/>
      <c r="L8026"/>
    </row>
    <row r="8027" spans="11:12" ht="15" customHeight="1">
      <c r="K8027"/>
      <c r="L8027"/>
    </row>
    <row r="8028" spans="11:12" ht="15" customHeight="1">
      <c r="K8028"/>
      <c r="L8028"/>
    </row>
    <row r="8029" spans="11:12" ht="15" customHeight="1">
      <c r="K8029"/>
      <c r="L8029"/>
    </row>
    <row r="8030" spans="11:12" ht="15" customHeight="1">
      <c r="K8030"/>
      <c r="L8030"/>
    </row>
    <row r="8031" spans="11:12" ht="15" customHeight="1">
      <c r="K8031"/>
      <c r="L8031"/>
    </row>
    <row r="8032" spans="11:12" ht="15" customHeight="1">
      <c r="K8032"/>
      <c r="L8032"/>
    </row>
    <row r="8033" spans="11:12" ht="15" customHeight="1">
      <c r="K8033"/>
      <c r="L8033"/>
    </row>
    <row r="8034" spans="11:12" ht="15" customHeight="1">
      <c r="K8034"/>
      <c r="L8034"/>
    </row>
    <row r="8035" spans="11:12" ht="15" customHeight="1">
      <c r="K8035"/>
      <c r="L8035"/>
    </row>
    <row r="8036" spans="11:12" ht="15" customHeight="1">
      <c r="K8036"/>
      <c r="L8036"/>
    </row>
    <row r="8037" spans="11:12" ht="15" customHeight="1">
      <c r="K8037"/>
      <c r="L8037"/>
    </row>
    <row r="8038" spans="11:12" ht="15" customHeight="1">
      <c r="K8038"/>
      <c r="L8038"/>
    </row>
    <row r="8039" spans="11:12" ht="15" customHeight="1">
      <c r="K8039"/>
      <c r="L8039"/>
    </row>
    <row r="8040" spans="11:12" ht="15" customHeight="1">
      <c r="K8040"/>
      <c r="L8040"/>
    </row>
    <row r="8041" spans="11:12" ht="15" customHeight="1">
      <c r="K8041"/>
      <c r="L8041"/>
    </row>
    <row r="8042" spans="11:12" ht="15" customHeight="1">
      <c r="K8042"/>
      <c r="L8042"/>
    </row>
    <row r="8043" spans="11:12" ht="15" customHeight="1">
      <c r="K8043"/>
      <c r="L8043"/>
    </row>
    <row r="8044" spans="11:12" ht="15" customHeight="1">
      <c r="K8044"/>
      <c r="L8044"/>
    </row>
    <row r="8045" spans="11:12" ht="15" customHeight="1">
      <c r="K8045"/>
      <c r="L8045"/>
    </row>
    <row r="8046" spans="11:12" ht="15" customHeight="1">
      <c r="K8046"/>
      <c r="L8046"/>
    </row>
    <row r="8047" spans="11:12" ht="15" customHeight="1">
      <c r="K8047"/>
      <c r="L8047"/>
    </row>
    <row r="8048" spans="11:12" ht="15" customHeight="1">
      <c r="K8048"/>
      <c r="L8048"/>
    </row>
    <row r="8049" spans="11:12" ht="15" customHeight="1">
      <c r="K8049"/>
      <c r="L8049"/>
    </row>
    <row r="8050" spans="11:12" ht="15" customHeight="1">
      <c r="K8050"/>
      <c r="L8050"/>
    </row>
    <row r="8051" spans="11:12" ht="15" customHeight="1">
      <c r="K8051"/>
      <c r="L8051"/>
    </row>
    <row r="8052" spans="11:12" ht="15" customHeight="1">
      <c r="K8052"/>
      <c r="L8052"/>
    </row>
    <row r="8053" spans="11:12" ht="15" customHeight="1">
      <c r="K8053"/>
      <c r="L8053"/>
    </row>
    <row r="8054" spans="11:12" ht="15" customHeight="1">
      <c r="K8054"/>
      <c r="L8054"/>
    </row>
    <row r="8055" spans="11:12" ht="15" customHeight="1">
      <c r="K8055"/>
      <c r="L8055"/>
    </row>
    <row r="8056" spans="11:12" ht="15" customHeight="1">
      <c r="K8056"/>
      <c r="L8056"/>
    </row>
    <row r="8057" spans="11:12" ht="15" customHeight="1">
      <c r="K8057"/>
      <c r="L8057"/>
    </row>
    <row r="8058" spans="11:12" ht="15" customHeight="1">
      <c r="K8058"/>
      <c r="L8058"/>
    </row>
    <row r="8059" spans="11:12" ht="15" customHeight="1">
      <c r="K8059"/>
      <c r="L8059"/>
    </row>
    <row r="8060" spans="11:12" ht="15" customHeight="1">
      <c r="K8060"/>
      <c r="L8060"/>
    </row>
    <row r="8061" spans="11:12" ht="15" customHeight="1">
      <c r="K8061"/>
      <c r="L8061"/>
    </row>
    <row r="8062" spans="11:12" ht="15" customHeight="1">
      <c r="K8062"/>
      <c r="L8062"/>
    </row>
    <row r="8063" spans="11:12" ht="15" customHeight="1">
      <c r="K8063"/>
      <c r="L8063"/>
    </row>
    <row r="8064" spans="11:12" ht="15" customHeight="1">
      <c r="K8064"/>
      <c r="L8064"/>
    </row>
    <row r="8065" spans="11:12" ht="15" customHeight="1">
      <c r="K8065"/>
      <c r="L8065"/>
    </row>
    <row r="8066" spans="11:12" ht="15" customHeight="1">
      <c r="K8066"/>
      <c r="L8066"/>
    </row>
    <row r="8067" spans="11:12" ht="15" customHeight="1">
      <c r="K8067"/>
      <c r="L8067"/>
    </row>
    <row r="8068" spans="11:12" ht="15" customHeight="1">
      <c r="K8068"/>
      <c r="L8068"/>
    </row>
    <row r="8069" spans="11:12" ht="15" customHeight="1">
      <c r="K8069"/>
      <c r="L8069"/>
    </row>
    <row r="8070" spans="11:12" ht="15" customHeight="1">
      <c r="K8070"/>
      <c r="L8070"/>
    </row>
    <row r="8071" spans="11:12" ht="15" customHeight="1">
      <c r="K8071"/>
      <c r="L8071"/>
    </row>
    <row r="8072" spans="11:12" ht="15" customHeight="1">
      <c r="K8072"/>
      <c r="L8072"/>
    </row>
    <row r="8073" spans="11:12" ht="15" customHeight="1">
      <c r="K8073"/>
      <c r="L8073"/>
    </row>
    <row r="8074" spans="11:12" ht="15" customHeight="1">
      <c r="K8074"/>
      <c r="L8074"/>
    </row>
    <row r="8075" spans="11:12" ht="15" customHeight="1">
      <c r="K8075"/>
      <c r="L8075"/>
    </row>
    <row r="8076" spans="11:12" ht="15" customHeight="1">
      <c r="K8076"/>
      <c r="L8076"/>
    </row>
    <row r="8077" spans="11:12" ht="15" customHeight="1">
      <c r="K8077"/>
      <c r="L8077"/>
    </row>
    <row r="8078" spans="11:12" ht="15" customHeight="1">
      <c r="K8078"/>
      <c r="L8078"/>
    </row>
    <row r="8079" spans="11:12" ht="15" customHeight="1">
      <c r="K8079"/>
      <c r="L8079"/>
    </row>
    <row r="8080" spans="11:12" ht="15" customHeight="1">
      <c r="K8080"/>
      <c r="L8080"/>
    </row>
    <row r="8081" spans="11:12" ht="15" customHeight="1">
      <c r="K8081"/>
      <c r="L8081"/>
    </row>
    <row r="8082" spans="11:12" ht="15" customHeight="1">
      <c r="K8082"/>
      <c r="L8082"/>
    </row>
    <row r="8083" spans="11:12" ht="15" customHeight="1">
      <c r="K8083"/>
      <c r="L8083"/>
    </row>
    <row r="8084" spans="11:12" ht="15" customHeight="1">
      <c r="K8084"/>
      <c r="L8084"/>
    </row>
    <row r="8085" spans="11:12" ht="15" customHeight="1">
      <c r="K8085"/>
      <c r="L8085"/>
    </row>
    <row r="8086" spans="11:12" ht="15" customHeight="1">
      <c r="K8086"/>
      <c r="L8086"/>
    </row>
    <row r="8087" spans="11:12" ht="15" customHeight="1">
      <c r="K8087"/>
      <c r="L8087"/>
    </row>
    <row r="8088" spans="11:12" ht="15" customHeight="1">
      <c r="K8088"/>
      <c r="L8088"/>
    </row>
    <row r="8089" spans="11:12" ht="15" customHeight="1">
      <c r="K8089"/>
      <c r="L8089"/>
    </row>
    <row r="8090" spans="11:12" ht="15" customHeight="1">
      <c r="K8090"/>
      <c r="L8090"/>
    </row>
    <row r="8091" spans="11:12" ht="15" customHeight="1">
      <c r="K8091"/>
      <c r="L8091"/>
    </row>
    <row r="8092" spans="11:12" ht="15" customHeight="1">
      <c r="K8092"/>
      <c r="L8092"/>
    </row>
    <row r="8093" spans="11:12" ht="15" customHeight="1">
      <c r="K8093"/>
      <c r="L8093"/>
    </row>
    <row r="8094" spans="11:12" ht="15" customHeight="1">
      <c r="K8094"/>
      <c r="L8094"/>
    </row>
    <row r="8095" spans="11:12" ht="15" customHeight="1">
      <c r="K8095"/>
      <c r="L8095"/>
    </row>
    <row r="8096" spans="11:12" ht="15" customHeight="1">
      <c r="K8096"/>
      <c r="L8096"/>
    </row>
    <row r="8097" spans="11:12" ht="15" customHeight="1">
      <c r="K8097"/>
      <c r="L8097"/>
    </row>
    <row r="8098" spans="11:12" ht="15" customHeight="1">
      <c r="K8098"/>
      <c r="L8098"/>
    </row>
    <row r="8099" spans="11:12" ht="15" customHeight="1">
      <c r="K8099"/>
      <c r="L8099"/>
    </row>
    <row r="8100" spans="11:12" ht="15" customHeight="1">
      <c r="K8100"/>
      <c r="L8100"/>
    </row>
    <row r="8101" spans="11:12" ht="15" customHeight="1">
      <c r="K8101"/>
      <c r="L8101"/>
    </row>
    <row r="8102" spans="11:12" ht="15" customHeight="1">
      <c r="K8102"/>
      <c r="L8102"/>
    </row>
    <row r="8103" spans="11:12" ht="15" customHeight="1">
      <c r="K8103"/>
      <c r="L8103"/>
    </row>
    <row r="8104" spans="11:12" ht="15" customHeight="1">
      <c r="K8104"/>
      <c r="L8104"/>
    </row>
    <row r="8105" spans="11:12" ht="15" customHeight="1">
      <c r="K8105"/>
      <c r="L8105"/>
    </row>
    <row r="8106" spans="11:12" ht="15" customHeight="1">
      <c r="K8106"/>
      <c r="L8106"/>
    </row>
    <row r="8107" spans="11:12" ht="15" customHeight="1">
      <c r="K8107"/>
      <c r="L8107"/>
    </row>
    <row r="8108" spans="11:12" ht="15" customHeight="1">
      <c r="K8108"/>
      <c r="L8108"/>
    </row>
    <row r="8109" spans="11:12" ht="15" customHeight="1">
      <c r="K8109"/>
      <c r="L8109"/>
    </row>
    <row r="8110" spans="11:12" ht="15" customHeight="1">
      <c r="K8110"/>
      <c r="L8110"/>
    </row>
    <row r="8111" spans="11:12" ht="15" customHeight="1">
      <c r="K8111"/>
      <c r="L8111"/>
    </row>
    <row r="8112" spans="11:12" ht="15" customHeight="1">
      <c r="K8112"/>
      <c r="L8112"/>
    </row>
    <row r="8113" spans="11:12" ht="15" customHeight="1">
      <c r="K8113"/>
      <c r="L8113"/>
    </row>
    <row r="8114" spans="11:12" ht="15" customHeight="1">
      <c r="K8114"/>
      <c r="L8114"/>
    </row>
    <row r="8115" spans="11:12" ht="15" customHeight="1">
      <c r="K8115"/>
      <c r="L8115"/>
    </row>
    <row r="8116" spans="11:12" ht="15" customHeight="1">
      <c r="K8116"/>
      <c r="L8116"/>
    </row>
    <row r="8117" spans="11:12" ht="15" customHeight="1">
      <c r="K8117"/>
      <c r="L8117"/>
    </row>
    <row r="8118" spans="11:12" ht="15" customHeight="1">
      <c r="K8118"/>
      <c r="L8118"/>
    </row>
    <row r="8119" spans="11:12" ht="15" customHeight="1">
      <c r="K8119"/>
      <c r="L8119"/>
    </row>
    <row r="8120" spans="11:12" ht="15" customHeight="1">
      <c r="K8120"/>
      <c r="L8120"/>
    </row>
    <row r="8121" spans="11:12" ht="15" customHeight="1">
      <c r="K8121"/>
      <c r="L8121"/>
    </row>
    <row r="8122" spans="11:12" ht="15" customHeight="1">
      <c r="K8122"/>
      <c r="L8122"/>
    </row>
    <row r="8123" spans="11:12" ht="15" customHeight="1">
      <c r="K8123"/>
      <c r="L8123"/>
    </row>
    <row r="8124" spans="11:12" ht="15" customHeight="1">
      <c r="K8124"/>
      <c r="L8124"/>
    </row>
    <row r="8125" spans="11:12" ht="15" customHeight="1">
      <c r="K8125"/>
      <c r="L8125"/>
    </row>
    <row r="8126" spans="11:12" ht="15" customHeight="1">
      <c r="K8126"/>
      <c r="L8126"/>
    </row>
    <row r="8127" spans="11:12" ht="15" customHeight="1">
      <c r="K8127"/>
      <c r="L8127"/>
    </row>
    <row r="8128" spans="11:12" ht="15" customHeight="1">
      <c r="K8128"/>
      <c r="L8128"/>
    </row>
    <row r="8129" spans="11:12" ht="15" customHeight="1">
      <c r="K8129"/>
      <c r="L8129"/>
    </row>
    <row r="8130" spans="11:12" ht="15" customHeight="1">
      <c r="K8130"/>
      <c r="L8130"/>
    </row>
    <row r="8131" spans="11:12" ht="15" customHeight="1">
      <c r="K8131"/>
      <c r="L8131"/>
    </row>
    <row r="8132" spans="11:12" ht="15" customHeight="1">
      <c r="K8132"/>
      <c r="L8132"/>
    </row>
    <row r="8133" spans="11:12" ht="15" customHeight="1">
      <c r="K8133"/>
      <c r="L8133"/>
    </row>
    <row r="8134" spans="11:12" ht="15" customHeight="1">
      <c r="K8134"/>
      <c r="L8134"/>
    </row>
    <row r="8135" spans="11:12" ht="15" customHeight="1">
      <c r="K8135"/>
      <c r="L8135"/>
    </row>
    <row r="8136" spans="11:12" ht="15" customHeight="1">
      <c r="K8136"/>
      <c r="L8136"/>
    </row>
    <row r="8137" spans="11:12" ht="15" customHeight="1">
      <c r="K8137"/>
      <c r="L8137"/>
    </row>
    <row r="8138" spans="11:12" ht="15" customHeight="1">
      <c r="K8138"/>
      <c r="L8138"/>
    </row>
    <row r="8139" spans="11:12" ht="15" customHeight="1">
      <c r="K8139"/>
      <c r="L8139"/>
    </row>
    <row r="8140" spans="11:12" ht="15" customHeight="1">
      <c r="K8140"/>
      <c r="L8140"/>
    </row>
    <row r="8141" spans="11:12" ht="15" customHeight="1">
      <c r="K8141"/>
      <c r="L8141"/>
    </row>
    <row r="8142" spans="11:12" ht="15" customHeight="1">
      <c r="K8142"/>
      <c r="L8142"/>
    </row>
    <row r="8143" spans="11:12" ht="15" customHeight="1">
      <c r="K8143"/>
      <c r="L8143"/>
    </row>
    <row r="8144" spans="11:12" ht="15" customHeight="1">
      <c r="K8144"/>
      <c r="L8144"/>
    </row>
    <row r="8145" spans="11:12" ht="15" customHeight="1">
      <c r="K8145"/>
      <c r="L8145"/>
    </row>
    <row r="8146" spans="11:12" ht="15" customHeight="1">
      <c r="K8146"/>
      <c r="L8146"/>
    </row>
    <row r="8147" spans="11:12" ht="15" customHeight="1">
      <c r="K8147"/>
      <c r="L8147"/>
    </row>
    <row r="8148" spans="11:12" ht="15" customHeight="1">
      <c r="K8148"/>
      <c r="L8148"/>
    </row>
    <row r="8149" spans="11:12" ht="15" customHeight="1">
      <c r="K8149"/>
      <c r="L8149"/>
    </row>
    <row r="8150" spans="11:12" ht="15" customHeight="1">
      <c r="K8150"/>
      <c r="L8150"/>
    </row>
    <row r="8151" spans="11:12" ht="15" customHeight="1">
      <c r="K8151"/>
      <c r="L8151"/>
    </row>
    <row r="8152" spans="11:12" ht="15" customHeight="1">
      <c r="K8152"/>
      <c r="L8152"/>
    </row>
    <row r="8153" spans="11:12" ht="15" customHeight="1">
      <c r="K8153"/>
      <c r="L8153"/>
    </row>
    <row r="8154" spans="11:12" ht="15" customHeight="1">
      <c r="K8154"/>
      <c r="L8154"/>
    </row>
    <row r="8155" spans="11:12" ht="15" customHeight="1">
      <c r="K8155"/>
      <c r="L8155"/>
    </row>
    <row r="8156" spans="11:12" ht="15" customHeight="1">
      <c r="K8156"/>
      <c r="L8156"/>
    </row>
    <row r="8157" spans="11:12" ht="15" customHeight="1">
      <c r="K8157"/>
      <c r="L8157"/>
    </row>
    <row r="8158" spans="11:12" ht="15" customHeight="1">
      <c r="K8158"/>
      <c r="L8158"/>
    </row>
    <row r="8159" spans="11:12" ht="15" customHeight="1">
      <c r="K8159"/>
      <c r="L8159"/>
    </row>
    <row r="8160" spans="11:12" ht="15" customHeight="1">
      <c r="K8160"/>
      <c r="L8160"/>
    </row>
    <row r="8161" spans="11:12" ht="15" customHeight="1">
      <c r="K8161"/>
      <c r="L8161"/>
    </row>
    <row r="8162" spans="11:12" ht="15" customHeight="1">
      <c r="K8162"/>
      <c r="L8162"/>
    </row>
    <row r="8163" spans="11:12" ht="15" customHeight="1">
      <c r="K8163"/>
      <c r="L8163"/>
    </row>
    <row r="8164" spans="11:12" ht="15" customHeight="1">
      <c r="K8164"/>
      <c r="L8164"/>
    </row>
    <row r="8165" spans="11:12" ht="15" customHeight="1">
      <c r="K8165"/>
      <c r="L8165"/>
    </row>
    <row r="8166" spans="11:12" ht="15" customHeight="1">
      <c r="K8166"/>
      <c r="L8166"/>
    </row>
    <row r="8167" spans="11:12" ht="15" customHeight="1">
      <c r="K8167"/>
      <c r="L8167"/>
    </row>
    <row r="8168" spans="11:12" ht="15" customHeight="1">
      <c r="K8168"/>
      <c r="L8168"/>
    </row>
    <row r="8169" spans="11:12" ht="15" customHeight="1">
      <c r="K8169"/>
      <c r="L8169"/>
    </row>
    <row r="8170" spans="11:12" ht="15" customHeight="1">
      <c r="K8170"/>
      <c r="L8170"/>
    </row>
    <row r="8171" spans="11:12" ht="15" customHeight="1">
      <c r="K8171"/>
      <c r="L8171"/>
    </row>
    <row r="8172" spans="11:12" ht="15" customHeight="1">
      <c r="K8172"/>
      <c r="L8172"/>
    </row>
    <row r="8173" spans="11:12" ht="15" customHeight="1">
      <c r="K8173"/>
      <c r="L8173"/>
    </row>
    <row r="8174" spans="11:12" ht="15" customHeight="1">
      <c r="K8174"/>
      <c r="L8174"/>
    </row>
    <row r="8175" spans="11:12" ht="15" customHeight="1">
      <c r="K8175"/>
      <c r="L8175"/>
    </row>
    <row r="8176" spans="11:12" ht="15" customHeight="1">
      <c r="K8176"/>
      <c r="L8176"/>
    </row>
    <row r="8177" spans="11:12" ht="15" customHeight="1">
      <c r="K8177"/>
      <c r="L8177"/>
    </row>
    <row r="8178" spans="11:12" ht="15" customHeight="1">
      <c r="K8178"/>
      <c r="L8178"/>
    </row>
    <row r="8179" spans="11:12" ht="15" customHeight="1">
      <c r="K8179"/>
      <c r="L8179"/>
    </row>
    <row r="8180" spans="11:12" ht="15" customHeight="1">
      <c r="K8180"/>
      <c r="L8180"/>
    </row>
    <row r="8181" spans="11:12" ht="15" customHeight="1">
      <c r="K8181"/>
      <c r="L8181"/>
    </row>
    <row r="8182" spans="11:12" ht="15" customHeight="1">
      <c r="K8182"/>
      <c r="L8182"/>
    </row>
    <row r="8183" spans="11:12" ht="15" customHeight="1">
      <c r="K8183"/>
      <c r="L8183"/>
    </row>
    <row r="8184" spans="11:12" ht="15" customHeight="1">
      <c r="K8184"/>
      <c r="L8184"/>
    </row>
    <row r="8185" spans="11:12" ht="15" customHeight="1">
      <c r="K8185"/>
      <c r="L8185"/>
    </row>
    <row r="8186" spans="11:12" ht="15" customHeight="1">
      <c r="K8186"/>
      <c r="L8186"/>
    </row>
    <row r="8187" spans="11:12" ht="15" customHeight="1">
      <c r="K8187"/>
      <c r="L8187"/>
    </row>
    <row r="8188" spans="11:12" ht="15" customHeight="1">
      <c r="K8188"/>
      <c r="L8188"/>
    </row>
    <row r="8189" spans="11:12" ht="15" customHeight="1">
      <c r="K8189"/>
      <c r="L8189"/>
    </row>
    <row r="8190" spans="11:12" ht="15" customHeight="1">
      <c r="K8190"/>
      <c r="L8190"/>
    </row>
    <row r="8191" spans="11:12" ht="15" customHeight="1">
      <c r="K8191"/>
      <c r="L8191"/>
    </row>
    <row r="8192" spans="11:12" ht="15" customHeight="1">
      <c r="K8192"/>
      <c r="L8192"/>
    </row>
    <row r="8193" spans="11:12" ht="15" customHeight="1">
      <c r="K8193"/>
      <c r="L8193"/>
    </row>
    <row r="8194" spans="11:12" ht="15" customHeight="1">
      <c r="K8194"/>
      <c r="L8194"/>
    </row>
    <row r="8195" spans="11:12" ht="15" customHeight="1">
      <c r="K8195"/>
      <c r="L8195"/>
    </row>
    <row r="8196" spans="11:12" ht="15" customHeight="1">
      <c r="K8196"/>
      <c r="L8196"/>
    </row>
    <row r="8197" spans="11:12" ht="15" customHeight="1">
      <c r="K8197"/>
      <c r="L8197"/>
    </row>
    <row r="8198" spans="11:12" ht="15" customHeight="1">
      <c r="K8198"/>
      <c r="L8198"/>
    </row>
    <row r="8199" spans="11:12" ht="15" customHeight="1">
      <c r="K8199"/>
      <c r="L8199"/>
    </row>
    <row r="8200" spans="11:12" ht="15" customHeight="1">
      <c r="K8200"/>
      <c r="L8200"/>
    </row>
    <row r="8201" spans="11:12" ht="15" customHeight="1">
      <c r="K8201"/>
      <c r="L8201"/>
    </row>
    <row r="8202" spans="11:12" ht="15" customHeight="1">
      <c r="K8202"/>
      <c r="L8202"/>
    </row>
    <row r="8203" spans="11:12" ht="15" customHeight="1">
      <c r="K8203"/>
      <c r="L8203"/>
    </row>
    <row r="8204" spans="11:12" ht="15" customHeight="1">
      <c r="K8204"/>
      <c r="L8204"/>
    </row>
    <row r="8205" spans="11:12" ht="15" customHeight="1">
      <c r="K8205"/>
      <c r="L8205"/>
    </row>
    <row r="8206" spans="11:12" ht="15" customHeight="1">
      <c r="K8206"/>
      <c r="L8206"/>
    </row>
    <row r="8207" spans="11:12" ht="15" customHeight="1">
      <c r="K8207"/>
      <c r="L8207"/>
    </row>
    <row r="8208" spans="11:12" ht="15" customHeight="1">
      <c r="K8208"/>
      <c r="L8208"/>
    </row>
    <row r="8209" spans="11:12" ht="15" customHeight="1">
      <c r="K8209"/>
      <c r="L8209"/>
    </row>
    <row r="8210" spans="11:12" ht="15" customHeight="1">
      <c r="K8210"/>
      <c r="L8210"/>
    </row>
    <row r="8211" spans="11:12" ht="15" customHeight="1">
      <c r="K8211"/>
      <c r="L8211"/>
    </row>
    <row r="8212" spans="11:12" ht="15" customHeight="1">
      <c r="K8212"/>
      <c r="L8212"/>
    </row>
    <row r="8213" spans="11:12" ht="15" customHeight="1">
      <c r="K8213"/>
      <c r="L8213"/>
    </row>
    <row r="8214" spans="11:12" ht="15" customHeight="1">
      <c r="K8214"/>
      <c r="L8214"/>
    </row>
    <row r="8215" spans="11:12" ht="15" customHeight="1">
      <c r="K8215"/>
      <c r="L8215"/>
    </row>
    <row r="8216" spans="11:12" ht="15" customHeight="1">
      <c r="K8216"/>
      <c r="L8216"/>
    </row>
    <row r="8217" spans="11:12" ht="15" customHeight="1">
      <c r="K8217"/>
      <c r="L8217"/>
    </row>
    <row r="8218" spans="11:12" ht="15" customHeight="1">
      <c r="K8218"/>
      <c r="L8218"/>
    </row>
    <row r="8219" spans="11:12" ht="15" customHeight="1">
      <c r="K8219"/>
      <c r="L8219"/>
    </row>
    <row r="8220" spans="11:12" ht="15" customHeight="1">
      <c r="K8220"/>
      <c r="L8220"/>
    </row>
    <row r="8221" spans="11:12" ht="15" customHeight="1">
      <c r="K8221"/>
      <c r="L8221"/>
    </row>
    <row r="8222" spans="11:12" ht="15" customHeight="1">
      <c r="K8222"/>
      <c r="L8222"/>
    </row>
    <row r="8223" spans="11:12" ht="15" customHeight="1">
      <c r="K8223"/>
      <c r="L8223"/>
    </row>
    <row r="8224" spans="11:12" ht="15" customHeight="1">
      <c r="K8224"/>
      <c r="L8224"/>
    </row>
    <row r="8225" spans="11:12" ht="15" customHeight="1">
      <c r="K8225"/>
      <c r="L8225"/>
    </row>
    <row r="8226" spans="11:12" ht="15" customHeight="1">
      <c r="K8226"/>
      <c r="L8226"/>
    </row>
    <row r="8227" spans="11:12" ht="15" customHeight="1">
      <c r="K8227"/>
      <c r="L8227"/>
    </row>
    <row r="8228" spans="11:12" ht="15" customHeight="1">
      <c r="K8228"/>
      <c r="L8228"/>
    </row>
    <row r="8229" spans="11:12" ht="15" customHeight="1">
      <c r="K8229"/>
      <c r="L8229"/>
    </row>
    <row r="8230" spans="11:12" ht="15" customHeight="1">
      <c r="K8230"/>
      <c r="L8230"/>
    </row>
    <row r="8231" spans="11:12" ht="15" customHeight="1">
      <c r="K8231"/>
      <c r="L8231"/>
    </row>
    <row r="8232" spans="11:12" ht="15" customHeight="1">
      <c r="K8232"/>
      <c r="L8232"/>
    </row>
    <row r="8233" spans="11:12" ht="15" customHeight="1">
      <c r="K8233"/>
      <c r="L8233"/>
    </row>
    <row r="8234" spans="11:12" ht="15" customHeight="1">
      <c r="K8234"/>
      <c r="L8234"/>
    </row>
    <row r="8235" spans="11:12" ht="15" customHeight="1">
      <c r="K8235"/>
      <c r="L8235"/>
    </row>
    <row r="8236" spans="11:12" ht="15" customHeight="1">
      <c r="K8236"/>
      <c r="L8236"/>
    </row>
    <row r="8237" spans="11:12" ht="15" customHeight="1">
      <c r="K8237"/>
      <c r="L8237"/>
    </row>
    <row r="8238" spans="11:12" ht="15" customHeight="1">
      <c r="K8238"/>
      <c r="L8238"/>
    </row>
    <row r="8239" spans="11:12" ht="15" customHeight="1">
      <c r="K8239"/>
      <c r="L8239"/>
    </row>
    <row r="8240" spans="11:12" ht="15" customHeight="1">
      <c r="K8240"/>
      <c r="L8240"/>
    </row>
    <row r="8241" spans="11:12" ht="15" customHeight="1">
      <c r="K8241"/>
      <c r="L8241"/>
    </row>
    <row r="8242" spans="11:12" ht="15" customHeight="1">
      <c r="K8242"/>
      <c r="L8242"/>
    </row>
    <row r="8243" spans="11:12" ht="15" customHeight="1">
      <c r="K8243"/>
      <c r="L8243"/>
    </row>
    <row r="8244" spans="11:12" ht="15" customHeight="1">
      <c r="K8244"/>
      <c r="L8244"/>
    </row>
    <row r="8245" spans="11:12" ht="15" customHeight="1">
      <c r="K8245"/>
      <c r="L8245"/>
    </row>
    <row r="8246" spans="11:12" ht="15" customHeight="1">
      <c r="K8246"/>
      <c r="L8246"/>
    </row>
    <row r="8247" spans="11:12" ht="15" customHeight="1">
      <c r="K8247"/>
      <c r="L8247"/>
    </row>
    <row r="8248" spans="11:12" ht="15" customHeight="1">
      <c r="K8248"/>
      <c r="L8248"/>
    </row>
    <row r="8249" spans="11:12" ht="15" customHeight="1">
      <c r="K8249"/>
      <c r="L8249"/>
    </row>
    <row r="8250" spans="11:12" ht="15" customHeight="1">
      <c r="K8250"/>
      <c r="L8250"/>
    </row>
    <row r="8251" spans="11:12" ht="15" customHeight="1">
      <c r="K8251"/>
      <c r="L8251"/>
    </row>
    <row r="8252" spans="11:12" ht="15" customHeight="1">
      <c r="K8252"/>
      <c r="L8252"/>
    </row>
    <row r="8253" spans="11:12" ht="15" customHeight="1">
      <c r="K8253"/>
      <c r="L8253"/>
    </row>
    <row r="8254" spans="11:12" ht="15" customHeight="1">
      <c r="K8254"/>
      <c r="L8254"/>
    </row>
    <row r="8255" spans="11:12" ht="15" customHeight="1">
      <c r="K8255"/>
      <c r="L8255"/>
    </row>
    <row r="8256" spans="11:12" ht="15" customHeight="1">
      <c r="K8256"/>
      <c r="L8256"/>
    </row>
    <row r="8257" spans="11:12" ht="15" customHeight="1">
      <c r="K8257"/>
      <c r="L8257"/>
    </row>
    <row r="8258" spans="11:12" ht="15" customHeight="1">
      <c r="K8258"/>
      <c r="L8258"/>
    </row>
    <row r="8259" spans="11:12" ht="15" customHeight="1">
      <c r="K8259"/>
      <c r="L8259"/>
    </row>
    <row r="8260" spans="11:12" ht="15" customHeight="1">
      <c r="K8260"/>
      <c r="L8260"/>
    </row>
    <row r="8261" spans="11:12" ht="15" customHeight="1">
      <c r="K8261"/>
      <c r="L8261"/>
    </row>
    <row r="8262" spans="11:12" ht="15" customHeight="1">
      <c r="K8262"/>
      <c r="L8262"/>
    </row>
    <row r="8263" spans="11:12" ht="15" customHeight="1">
      <c r="K8263"/>
      <c r="L8263"/>
    </row>
    <row r="8264" spans="11:12" ht="15" customHeight="1">
      <c r="K8264"/>
      <c r="L8264"/>
    </row>
    <row r="8265" spans="11:12" ht="15" customHeight="1">
      <c r="K8265"/>
      <c r="L8265"/>
    </row>
    <row r="8266" spans="11:12" ht="15" customHeight="1">
      <c r="K8266"/>
      <c r="L8266"/>
    </row>
    <row r="8267" spans="11:12" ht="15" customHeight="1">
      <c r="K8267"/>
      <c r="L8267"/>
    </row>
    <row r="8268" spans="11:12" ht="15" customHeight="1">
      <c r="K8268"/>
      <c r="L8268"/>
    </row>
    <row r="8269" spans="11:12" ht="15" customHeight="1">
      <c r="K8269"/>
      <c r="L8269"/>
    </row>
    <row r="8270" spans="11:12" ht="15" customHeight="1">
      <c r="K8270"/>
      <c r="L8270"/>
    </row>
    <row r="8271" spans="11:12" ht="15" customHeight="1">
      <c r="K8271"/>
      <c r="L8271"/>
    </row>
    <row r="8272" spans="11:12" ht="15" customHeight="1">
      <c r="K8272"/>
      <c r="L8272"/>
    </row>
    <row r="8273" spans="11:12" ht="15" customHeight="1">
      <c r="K8273"/>
      <c r="L8273"/>
    </row>
    <row r="8274" spans="11:12" ht="15" customHeight="1">
      <c r="K8274"/>
      <c r="L8274"/>
    </row>
    <row r="8275" spans="11:12" ht="15" customHeight="1">
      <c r="K8275"/>
      <c r="L8275"/>
    </row>
    <row r="8276" spans="11:12" ht="15" customHeight="1">
      <c r="K8276"/>
      <c r="L8276"/>
    </row>
    <row r="8277" spans="11:12" ht="15" customHeight="1">
      <c r="K8277"/>
      <c r="L8277"/>
    </row>
    <row r="8278" spans="11:12" ht="15" customHeight="1">
      <c r="K8278"/>
      <c r="L8278"/>
    </row>
    <row r="8279" spans="11:12" ht="15" customHeight="1">
      <c r="K8279"/>
      <c r="L8279"/>
    </row>
    <row r="8280" spans="11:12" ht="15" customHeight="1">
      <c r="K8280"/>
      <c r="L8280"/>
    </row>
    <row r="8281" spans="11:12" ht="15" customHeight="1">
      <c r="K8281"/>
      <c r="L8281"/>
    </row>
    <row r="8282" spans="11:12" ht="15" customHeight="1">
      <c r="K8282"/>
      <c r="L8282"/>
    </row>
    <row r="8283" spans="11:12" ht="15" customHeight="1">
      <c r="K8283"/>
      <c r="L8283"/>
    </row>
    <row r="8284" spans="11:12" ht="15" customHeight="1">
      <c r="K8284"/>
      <c r="L8284"/>
    </row>
    <row r="8285" spans="11:12" ht="15" customHeight="1">
      <c r="K8285"/>
      <c r="L8285"/>
    </row>
    <row r="8286" spans="11:12" ht="15" customHeight="1">
      <c r="K8286"/>
      <c r="L8286"/>
    </row>
    <row r="8287" spans="11:12" ht="15" customHeight="1">
      <c r="K8287"/>
      <c r="L8287"/>
    </row>
    <row r="8288" spans="11:12" ht="15" customHeight="1">
      <c r="K8288"/>
      <c r="L8288"/>
    </row>
    <row r="8289" spans="11:12" ht="15" customHeight="1">
      <c r="K8289"/>
      <c r="L8289"/>
    </row>
    <row r="8290" spans="11:12" ht="15" customHeight="1">
      <c r="K8290"/>
      <c r="L8290"/>
    </row>
    <row r="8291" spans="11:12" ht="15" customHeight="1">
      <c r="K8291"/>
      <c r="L8291"/>
    </row>
    <row r="8292" spans="11:12" ht="15" customHeight="1">
      <c r="K8292"/>
      <c r="L8292"/>
    </row>
    <row r="8293" spans="11:12" ht="15" customHeight="1">
      <c r="K8293"/>
      <c r="L8293"/>
    </row>
    <row r="8294" spans="11:12" ht="15" customHeight="1">
      <c r="K8294"/>
      <c r="L8294"/>
    </row>
    <row r="8295" spans="11:12" ht="15" customHeight="1">
      <c r="K8295"/>
      <c r="L8295"/>
    </row>
    <row r="8296" spans="11:12" ht="15" customHeight="1">
      <c r="K8296"/>
      <c r="L8296"/>
    </row>
    <row r="8297" spans="11:12" ht="15" customHeight="1">
      <c r="K8297"/>
      <c r="L8297"/>
    </row>
    <row r="8298" spans="11:12" ht="15" customHeight="1">
      <c r="K8298"/>
      <c r="L8298"/>
    </row>
    <row r="8299" spans="11:12" ht="15" customHeight="1">
      <c r="K8299"/>
      <c r="L8299"/>
    </row>
    <row r="8300" spans="11:12" ht="15" customHeight="1">
      <c r="K8300"/>
      <c r="L8300"/>
    </row>
    <row r="8301" spans="11:12" ht="15" customHeight="1">
      <c r="K8301"/>
      <c r="L8301"/>
    </row>
    <row r="8302" spans="11:12" ht="15" customHeight="1">
      <c r="K8302"/>
      <c r="L8302"/>
    </row>
    <row r="8303" spans="11:12" ht="15" customHeight="1">
      <c r="K8303"/>
      <c r="L8303"/>
    </row>
    <row r="8304" spans="11:12" ht="15" customHeight="1">
      <c r="K8304"/>
      <c r="L8304"/>
    </row>
    <row r="8305" spans="11:12" ht="15" customHeight="1">
      <c r="K8305"/>
      <c r="L8305"/>
    </row>
    <row r="8306" spans="11:12" ht="15" customHeight="1">
      <c r="K8306"/>
      <c r="L8306"/>
    </row>
    <row r="8307" spans="11:12" ht="15" customHeight="1">
      <c r="K8307"/>
      <c r="L8307"/>
    </row>
    <row r="8308" spans="11:12" ht="15" customHeight="1">
      <c r="K8308"/>
      <c r="L8308"/>
    </row>
    <row r="8309" spans="11:12" ht="15" customHeight="1">
      <c r="K8309"/>
      <c r="L8309"/>
    </row>
    <row r="8310" spans="11:12" ht="15" customHeight="1">
      <c r="K8310"/>
      <c r="L8310"/>
    </row>
    <row r="8311" spans="11:12" ht="15" customHeight="1">
      <c r="K8311"/>
      <c r="L8311"/>
    </row>
    <row r="8312" spans="11:12" ht="15" customHeight="1">
      <c r="K8312"/>
      <c r="L8312"/>
    </row>
    <row r="8313" spans="11:12" ht="15" customHeight="1">
      <c r="K8313"/>
      <c r="L8313"/>
    </row>
    <row r="8314" spans="11:12" ht="15" customHeight="1">
      <c r="K8314"/>
      <c r="L8314"/>
    </row>
    <row r="8315" spans="11:12" ht="15" customHeight="1">
      <c r="K8315"/>
      <c r="L8315"/>
    </row>
    <row r="8316" spans="11:12" ht="15" customHeight="1">
      <c r="K8316"/>
      <c r="L8316"/>
    </row>
    <row r="8317" spans="11:12" ht="15" customHeight="1">
      <c r="K8317"/>
      <c r="L8317"/>
    </row>
    <row r="8318" spans="11:12" ht="15" customHeight="1">
      <c r="K8318"/>
      <c r="L8318"/>
    </row>
    <row r="8319" spans="11:12" ht="15" customHeight="1">
      <c r="K8319"/>
      <c r="L8319"/>
    </row>
    <row r="8320" spans="11:12" ht="15" customHeight="1">
      <c r="K8320"/>
      <c r="L8320"/>
    </row>
    <row r="8321" spans="11:12" ht="15" customHeight="1">
      <c r="K8321"/>
      <c r="L8321"/>
    </row>
    <row r="8322" spans="11:12" ht="15" customHeight="1">
      <c r="K8322"/>
      <c r="L8322"/>
    </row>
    <row r="8323" spans="11:12" ht="15" customHeight="1">
      <c r="K8323"/>
      <c r="L8323"/>
    </row>
    <row r="8324" spans="11:12" ht="15" customHeight="1">
      <c r="K8324"/>
      <c r="L8324"/>
    </row>
    <row r="8325" spans="11:12" ht="15" customHeight="1">
      <c r="K8325"/>
      <c r="L8325"/>
    </row>
    <row r="8326" spans="11:12" ht="15" customHeight="1">
      <c r="K8326"/>
      <c r="L8326"/>
    </row>
    <row r="8327" spans="11:12" ht="15" customHeight="1">
      <c r="K8327"/>
      <c r="L8327"/>
    </row>
    <row r="8328" spans="11:12" ht="15" customHeight="1">
      <c r="K8328"/>
      <c r="L8328"/>
    </row>
    <row r="8329" spans="11:12" ht="15" customHeight="1">
      <c r="K8329"/>
      <c r="L8329"/>
    </row>
    <row r="8330" spans="11:12" ht="15" customHeight="1">
      <c r="K8330"/>
      <c r="L8330"/>
    </row>
    <row r="8331" spans="11:12" ht="15" customHeight="1">
      <c r="K8331"/>
      <c r="L8331"/>
    </row>
    <row r="8332" spans="11:12" ht="15" customHeight="1">
      <c r="K8332"/>
      <c r="L8332"/>
    </row>
    <row r="8333" spans="11:12" ht="15" customHeight="1">
      <c r="K8333"/>
      <c r="L8333"/>
    </row>
    <row r="8334" spans="11:12" ht="15" customHeight="1">
      <c r="K8334"/>
      <c r="L8334"/>
    </row>
    <row r="8335" spans="11:12" ht="15" customHeight="1">
      <c r="K8335"/>
      <c r="L8335"/>
    </row>
    <row r="8336" spans="11:12" ht="15" customHeight="1">
      <c r="K8336"/>
      <c r="L8336"/>
    </row>
    <row r="8337" spans="11:12" ht="15" customHeight="1">
      <c r="K8337"/>
      <c r="L8337"/>
    </row>
    <row r="8338" spans="11:12" ht="15" customHeight="1">
      <c r="K8338"/>
      <c r="L8338"/>
    </row>
    <row r="8339" spans="11:12" ht="15" customHeight="1">
      <c r="K8339"/>
      <c r="L8339"/>
    </row>
    <row r="8340" spans="11:12" ht="15" customHeight="1">
      <c r="K8340"/>
      <c r="L8340"/>
    </row>
    <row r="8341" spans="11:12" ht="15" customHeight="1">
      <c r="K8341"/>
      <c r="L8341"/>
    </row>
    <row r="8342" spans="11:12" ht="15" customHeight="1">
      <c r="K8342"/>
      <c r="L8342"/>
    </row>
    <row r="8343" spans="11:12" ht="15" customHeight="1">
      <c r="K8343"/>
      <c r="L8343"/>
    </row>
    <row r="8344" spans="11:12" ht="15" customHeight="1">
      <c r="K8344"/>
      <c r="L8344"/>
    </row>
    <row r="8345" spans="11:12" ht="15" customHeight="1">
      <c r="K8345"/>
      <c r="L8345"/>
    </row>
    <row r="8346" spans="11:12" ht="15" customHeight="1">
      <c r="K8346"/>
      <c r="L8346"/>
    </row>
    <row r="8347" spans="11:12" ht="15" customHeight="1">
      <c r="K8347"/>
      <c r="L8347"/>
    </row>
    <row r="8348" spans="11:12" ht="15" customHeight="1">
      <c r="K8348"/>
      <c r="L8348"/>
    </row>
    <row r="8349" spans="11:12" ht="15" customHeight="1">
      <c r="K8349"/>
      <c r="L8349"/>
    </row>
    <row r="8350" spans="11:12" ht="15" customHeight="1">
      <c r="K8350"/>
      <c r="L8350"/>
    </row>
    <row r="8351" spans="11:12" ht="15" customHeight="1">
      <c r="K8351"/>
      <c r="L8351"/>
    </row>
    <row r="8352" spans="11:12" ht="15" customHeight="1">
      <c r="K8352"/>
      <c r="L8352"/>
    </row>
    <row r="8353" spans="11:12" ht="15" customHeight="1">
      <c r="K8353"/>
      <c r="L8353"/>
    </row>
    <row r="8354" spans="11:12" ht="15" customHeight="1">
      <c r="K8354"/>
      <c r="L8354"/>
    </row>
    <row r="8355" spans="11:12" ht="15" customHeight="1">
      <c r="K8355"/>
      <c r="L8355"/>
    </row>
    <row r="8356" spans="11:12" ht="15" customHeight="1">
      <c r="K8356"/>
      <c r="L8356"/>
    </row>
    <row r="8357" spans="11:12" ht="15" customHeight="1">
      <c r="K8357"/>
      <c r="L8357"/>
    </row>
    <row r="8358" spans="11:12" ht="15" customHeight="1">
      <c r="K8358"/>
      <c r="L8358"/>
    </row>
    <row r="8359" spans="11:12" ht="15" customHeight="1">
      <c r="K8359"/>
      <c r="L8359"/>
    </row>
    <row r="8360" spans="11:12" ht="15" customHeight="1">
      <c r="K8360"/>
      <c r="L8360"/>
    </row>
    <row r="8361" spans="11:12" ht="15" customHeight="1">
      <c r="K8361"/>
      <c r="L8361"/>
    </row>
    <row r="8362" spans="11:12" ht="15" customHeight="1">
      <c r="K8362"/>
      <c r="L8362"/>
    </row>
    <row r="8363" spans="11:12" ht="15" customHeight="1">
      <c r="K8363"/>
      <c r="L8363"/>
    </row>
    <row r="8364" spans="11:12" ht="15" customHeight="1">
      <c r="K8364"/>
      <c r="L8364"/>
    </row>
    <row r="8365" spans="11:12" ht="15" customHeight="1">
      <c r="K8365"/>
      <c r="L8365"/>
    </row>
    <row r="8366" spans="11:12" ht="15" customHeight="1">
      <c r="K8366"/>
      <c r="L8366"/>
    </row>
    <row r="8367" spans="11:12" ht="15" customHeight="1">
      <c r="K8367"/>
      <c r="L8367"/>
    </row>
    <row r="8368" spans="11:12" ht="15" customHeight="1">
      <c r="K8368"/>
      <c r="L8368"/>
    </row>
    <row r="8369" spans="11:12" ht="15" customHeight="1">
      <c r="K8369"/>
      <c r="L8369"/>
    </row>
    <row r="8370" spans="11:12" ht="15" customHeight="1">
      <c r="K8370"/>
      <c r="L8370"/>
    </row>
    <row r="8371" spans="11:12" ht="15" customHeight="1">
      <c r="K8371"/>
      <c r="L8371"/>
    </row>
    <row r="8372" spans="11:12" ht="15" customHeight="1">
      <c r="K8372"/>
      <c r="L8372"/>
    </row>
    <row r="8373" spans="11:12" ht="15" customHeight="1">
      <c r="K8373"/>
      <c r="L8373"/>
    </row>
    <row r="8374" spans="11:12" ht="15" customHeight="1">
      <c r="K8374"/>
      <c r="L8374"/>
    </row>
    <row r="8375" spans="11:12" ht="15" customHeight="1">
      <c r="K8375"/>
      <c r="L8375"/>
    </row>
    <row r="8376" spans="11:12" ht="15" customHeight="1">
      <c r="K8376"/>
      <c r="L8376"/>
    </row>
    <row r="8377" spans="11:12" ht="15" customHeight="1">
      <c r="K8377"/>
      <c r="L8377"/>
    </row>
    <row r="8378" spans="11:12" ht="15" customHeight="1">
      <c r="K8378"/>
      <c r="L8378"/>
    </row>
    <row r="8379" spans="11:12" ht="15" customHeight="1">
      <c r="K8379"/>
      <c r="L8379"/>
    </row>
    <row r="8380" spans="11:12" ht="15" customHeight="1">
      <c r="K8380"/>
      <c r="L8380"/>
    </row>
    <row r="8381" spans="11:12" ht="15" customHeight="1">
      <c r="K8381"/>
      <c r="L8381"/>
    </row>
    <row r="8382" spans="11:12" ht="15" customHeight="1">
      <c r="K8382"/>
      <c r="L8382"/>
    </row>
    <row r="8383" spans="11:12" ht="15" customHeight="1">
      <c r="K8383"/>
      <c r="L8383"/>
    </row>
    <row r="8384" spans="11:12" ht="15" customHeight="1">
      <c r="K8384"/>
      <c r="L8384"/>
    </row>
    <row r="8385" spans="11:12" ht="15" customHeight="1">
      <c r="K8385"/>
      <c r="L8385"/>
    </row>
    <row r="8386" spans="11:12" ht="15" customHeight="1">
      <c r="K8386"/>
      <c r="L8386"/>
    </row>
    <row r="8387" spans="11:12" ht="15" customHeight="1">
      <c r="K8387"/>
      <c r="L8387"/>
    </row>
    <row r="8388" spans="11:12" ht="15" customHeight="1">
      <c r="K8388"/>
      <c r="L8388"/>
    </row>
    <row r="8389" spans="11:12" ht="15" customHeight="1">
      <c r="K8389"/>
      <c r="L8389"/>
    </row>
    <row r="8390" spans="11:12" ht="15" customHeight="1">
      <c r="K8390"/>
      <c r="L8390"/>
    </row>
    <row r="8391" spans="11:12" ht="15" customHeight="1">
      <c r="K8391"/>
      <c r="L8391"/>
    </row>
    <row r="8392" spans="11:12" ht="15" customHeight="1">
      <c r="K8392"/>
      <c r="L8392"/>
    </row>
    <row r="8393" spans="11:12" ht="15" customHeight="1">
      <c r="K8393"/>
      <c r="L8393"/>
    </row>
    <row r="8394" spans="11:12" ht="15" customHeight="1">
      <c r="K8394"/>
      <c r="L8394"/>
    </row>
    <row r="8395" spans="11:12" ht="15" customHeight="1">
      <c r="K8395"/>
      <c r="L8395"/>
    </row>
    <row r="8396" spans="11:12" ht="15" customHeight="1">
      <c r="K8396"/>
      <c r="L8396"/>
    </row>
    <row r="8397" spans="11:12" ht="15" customHeight="1">
      <c r="K8397"/>
      <c r="L8397"/>
    </row>
    <row r="8398" spans="11:12" ht="15" customHeight="1">
      <c r="K8398"/>
      <c r="L8398"/>
    </row>
    <row r="8399" spans="11:12" ht="15" customHeight="1">
      <c r="K8399"/>
      <c r="L8399"/>
    </row>
    <row r="8400" spans="11:12" ht="15" customHeight="1">
      <c r="K8400"/>
      <c r="L8400"/>
    </row>
    <row r="8401" spans="11:12" ht="15" customHeight="1">
      <c r="K8401"/>
      <c r="L8401"/>
    </row>
    <row r="8402" spans="11:12" ht="15" customHeight="1">
      <c r="K8402"/>
      <c r="L8402"/>
    </row>
    <row r="8403" spans="11:12" ht="15" customHeight="1">
      <c r="K8403"/>
      <c r="L8403"/>
    </row>
    <row r="8404" spans="11:12" ht="15" customHeight="1">
      <c r="K8404"/>
      <c r="L8404"/>
    </row>
    <row r="8405" spans="11:12" ht="15" customHeight="1">
      <c r="K8405"/>
      <c r="L8405"/>
    </row>
    <row r="8406" spans="11:12" ht="15" customHeight="1">
      <c r="K8406"/>
      <c r="L8406"/>
    </row>
    <row r="8407" spans="11:12" ht="15" customHeight="1">
      <c r="K8407"/>
      <c r="L8407"/>
    </row>
    <row r="8408" spans="11:12" ht="15" customHeight="1">
      <c r="K8408"/>
      <c r="L8408"/>
    </row>
    <row r="8409" spans="11:12" ht="15" customHeight="1">
      <c r="K8409"/>
      <c r="L8409"/>
    </row>
    <row r="8410" spans="11:12" ht="15" customHeight="1">
      <c r="K8410"/>
      <c r="L8410"/>
    </row>
    <row r="8411" spans="11:12" ht="15" customHeight="1">
      <c r="K8411"/>
      <c r="L8411"/>
    </row>
    <row r="8412" spans="11:12" ht="15" customHeight="1">
      <c r="K8412"/>
      <c r="L8412"/>
    </row>
    <row r="8413" spans="11:12" ht="15" customHeight="1">
      <c r="K8413"/>
      <c r="L8413"/>
    </row>
    <row r="8414" spans="11:12" ht="15" customHeight="1">
      <c r="K8414"/>
      <c r="L8414"/>
    </row>
    <row r="8415" spans="11:12" ht="15" customHeight="1">
      <c r="K8415"/>
      <c r="L8415"/>
    </row>
    <row r="8416" spans="11:12" ht="15" customHeight="1">
      <c r="K8416"/>
      <c r="L8416"/>
    </row>
    <row r="8417" spans="11:12" ht="15" customHeight="1">
      <c r="K8417"/>
      <c r="L8417"/>
    </row>
    <row r="8418" spans="11:12" ht="15" customHeight="1">
      <c r="K8418"/>
      <c r="L8418"/>
    </row>
    <row r="8419" spans="11:12" ht="15" customHeight="1">
      <c r="K8419"/>
      <c r="L8419"/>
    </row>
    <row r="8420" spans="11:12" ht="15" customHeight="1">
      <c r="K8420"/>
      <c r="L8420"/>
    </row>
    <row r="8421" spans="11:12" ht="15" customHeight="1">
      <c r="K8421"/>
      <c r="L8421"/>
    </row>
    <row r="8422" spans="11:12" ht="15" customHeight="1">
      <c r="K8422"/>
      <c r="L8422"/>
    </row>
    <row r="8423" spans="11:12" ht="15" customHeight="1">
      <c r="K8423"/>
      <c r="L8423"/>
    </row>
    <row r="8424" spans="11:12" ht="15" customHeight="1">
      <c r="K8424"/>
      <c r="L8424"/>
    </row>
    <row r="8425" spans="11:12" ht="15" customHeight="1">
      <c r="K8425"/>
      <c r="L8425"/>
    </row>
    <row r="8426" spans="11:12" ht="15" customHeight="1">
      <c r="K8426"/>
      <c r="L8426"/>
    </row>
    <row r="8427" spans="11:12" ht="15" customHeight="1">
      <c r="K8427"/>
      <c r="L8427"/>
    </row>
    <row r="8428" spans="11:12" ht="15" customHeight="1">
      <c r="K8428"/>
      <c r="L8428"/>
    </row>
    <row r="8429" spans="11:12" ht="15" customHeight="1">
      <c r="K8429"/>
      <c r="L8429"/>
    </row>
    <row r="8430" spans="11:12" ht="15" customHeight="1">
      <c r="K8430"/>
      <c r="L8430"/>
    </row>
    <row r="8431" spans="11:12" ht="15" customHeight="1">
      <c r="K8431"/>
      <c r="L8431"/>
    </row>
    <row r="8432" spans="11:12" ht="15" customHeight="1">
      <c r="K8432"/>
      <c r="L8432"/>
    </row>
    <row r="8433" spans="11:12" ht="15" customHeight="1">
      <c r="K8433"/>
      <c r="L8433"/>
    </row>
    <row r="8434" spans="11:12" ht="15" customHeight="1">
      <c r="K8434"/>
      <c r="L8434"/>
    </row>
    <row r="8435" spans="11:12" ht="15" customHeight="1">
      <c r="K8435"/>
      <c r="L8435"/>
    </row>
    <row r="8436" spans="11:12" ht="15" customHeight="1">
      <c r="K8436"/>
      <c r="L8436"/>
    </row>
    <row r="8437" spans="11:12" ht="15" customHeight="1">
      <c r="K8437"/>
      <c r="L8437"/>
    </row>
    <row r="8438" spans="11:12" ht="15" customHeight="1">
      <c r="K8438"/>
      <c r="L8438"/>
    </row>
    <row r="8439" spans="11:12" ht="15" customHeight="1">
      <c r="K8439"/>
      <c r="L8439"/>
    </row>
    <row r="8440" spans="11:12" ht="15" customHeight="1">
      <c r="K8440"/>
      <c r="L8440"/>
    </row>
    <row r="8441" spans="11:12" ht="15" customHeight="1">
      <c r="K8441"/>
      <c r="L8441"/>
    </row>
    <row r="8442" spans="11:12" ht="15" customHeight="1">
      <c r="K8442"/>
      <c r="L8442"/>
    </row>
    <row r="8443" spans="11:12" ht="15" customHeight="1">
      <c r="K8443"/>
      <c r="L8443"/>
    </row>
    <row r="8444" spans="11:12" ht="15" customHeight="1">
      <c r="K8444"/>
      <c r="L8444"/>
    </row>
    <row r="8445" spans="11:12" ht="15" customHeight="1">
      <c r="K8445"/>
      <c r="L8445"/>
    </row>
    <row r="8446" spans="11:12" ht="15" customHeight="1">
      <c r="K8446"/>
      <c r="L8446"/>
    </row>
    <row r="8447" spans="11:12" ht="15" customHeight="1">
      <c r="K8447"/>
      <c r="L8447"/>
    </row>
    <row r="8448" spans="11:12" ht="15" customHeight="1">
      <c r="K8448"/>
      <c r="L8448"/>
    </row>
    <row r="8449" spans="11:12" ht="15" customHeight="1">
      <c r="K8449"/>
      <c r="L8449"/>
    </row>
    <row r="8450" spans="11:12" ht="15" customHeight="1">
      <c r="K8450"/>
      <c r="L8450"/>
    </row>
    <row r="8451" spans="11:12" ht="15" customHeight="1">
      <c r="K8451"/>
      <c r="L8451"/>
    </row>
    <row r="8452" spans="11:12" ht="15" customHeight="1">
      <c r="K8452"/>
      <c r="L8452"/>
    </row>
    <row r="8453" spans="11:12" ht="15" customHeight="1">
      <c r="K8453"/>
      <c r="L8453"/>
    </row>
    <row r="8454" spans="11:12" ht="15" customHeight="1">
      <c r="K8454"/>
      <c r="L8454"/>
    </row>
    <row r="8455" spans="11:12" ht="15" customHeight="1">
      <c r="K8455"/>
      <c r="L8455"/>
    </row>
    <row r="8456" spans="11:12" ht="15" customHeight="1">
      <c r="K8456"/>
      <c r="L8456"/>
    </row>
    <row r="8457" spans="11:12" ht="15" customHeight="1">
      <c r="K8457"/>
      <c r="L8457"/>
    </row>
    <row r="8458" spans="11:12" ht="15" customHeight="1">
      <c r="K8458"/>
      <c r="L8458"/>
    </row>
    <row r="8459" spans="11:12" ht="15" customHeight="1">
      <c r="K8459"/>
      <c r="L8459"/>
    </row>
    <row r="8460" spans="11:12" ht="15" customHeight="1">
      <c r="K8460"/>
      <c r="L8460"/>
    </row>
    <row r="8461" spans="11:12" ht="15" customHeight="1">
      <c r="K8461"/>
      <c r="L8461"/>
    </row>
    <row r="8462" spans="11:12" ht="15" customHeight="1">
      <c r="K8462"/>
      <c r="L8462"/>
    </row>
    <row r="8463" spans="11:12" ht="15" customHeight="1">
      <c r="K8463"/>
      <c r="L8463"/>
    </row>
    <row r="8464" spans="11:12" ht="15" customHeight="1">
      <c r="K8464"/>
      <c r="L8464"/>
    </row>
    <row r="8465" spans="11:12" ht="15" customHeight="1">
      <c r="K8465"/>
      <c r="L8465"/>
    </row>
    <row r="8466" spans="11:12" ht="15" customHeight="1">
      <c r="K8466"/>
      <c r="L8466"/>
    </row>
    <row r="8467" spans="11:12" ht="15" customHeight="1">
      <c r="K8467"/>
      <c r="L8467"/>
    </row>
    <row r="8468" spans="11:12" ht="15" customHeight="1">
      <c r="K8468"/>
      <c r="L8468"/>
    </row>
    <row r="8469" spans="11:12" ht="15" customHeight="1">
      <c r="K8469"/>
      <c r="L8469"/>
    </row>
    <row r="8470" spans="11:12" ht="15" customHeight="1">
      <c r="K8470"/>
      <c r="L8470"/>
    </row>
    <row r="8471" spans="11:12" ht="15" customHeight="1">
      <c r="K8471"/>
      <c r="L8471"/>
    </row>
    <row r="8472" spans="11:12" ht="15" customHeight="1">
      <c r="K8472"/>
      <c r="L8472"/>
    </row>
    <row r="8473" spans="11:12" ht="15" customHeight="1">
      <c r="K8473"/>
      <c r="L8473"/>
    </row>
    <row r="8474" spans="11:12" ht="15" customHeight="1">
      <c r="K8474"/>
      <c r="L8474"/>
    </row>
    <row r="8475" spans="11:12" ht="15" customHeight="1">
      <c r="K8475"/>
      <c r="L8475"/>
    </row>
    <row r="8476" spans="11:12" ht="15" customHeight="1">
      <c r="K8476"/>
      <c r="L8476"/>
    </row>
    <row r="8477" spans="11:12" ht="15" customHeight="1">
      <c r="K8477"/>
      <c r="L8477"/>
    </row>
    <row r="8478" spans="11:12" ht="15" customHeight="1">
      <c r="K8478"/>
      <c r="L8478"/>
    </row>
    <row r="8479" spans="11:12" ht="15" customHeight="1">
      <c r="K8479"/>
      <c r="L8479"/>
    </row>
    <row r="8480" spans="11:12" ht="15" customHeight="1">
      <c r="K8480"/>
      <c r="L8480"/>
    </row>
    <row r="8481" spans="11:12" ht="15" customHeight="1">
      <c r="K8481"/>
      <c r="L8481"/>
    </row>
    <row r="8482" spans="11:12" ht="15" customHeight="1">
      <c r="K8482"/>
      <c r="L8482"/>
    </row>
    <row r="8483" spans="11:12" ht="15" customHeight="1">
      <c r="K8483"/>
      <c r="L8483"/>
    </row>
    <row r="8484" spans="11:12" ht="15" customHeight="1">
      <c r="K8484"/>
      <c r="L8484"/>
    </row>
    <row r="8485" spans="11:12" ht="15" customHeight="1">
      <c r="K8485"/>
      <c r="L8485"/>
    </row>
    <row r="8486" spans="11:12" ht="15" customHeight="1">
      <c r="K8486"/>
      <c r="L8486"/>
    </row>
    <row r="8487" spans="11:12" ht="15" customHeight="1">
      <c r="K8487"/>
      <c r="L8487"/>
    </row>
    <row r="8488" spans="11:12" ht="15" customHeight="1">
      <c r="K8488"/>
      <c r="L8488"/>
    </row>
    <row r="8489" spans="11:12" ht="15" customHeight="1">
      <c r="K8489"/>
      <c r="L8489"/>
    </row>
    <row r="8490" spans="11:12" ht="15" customHeight="1">
      <c r="K8490"/>
      <c r="L8490"/>
    </row>
    <row r="8491" spans="11:12" ht="15" customHeight="1">
      <c r="K8491"/>
      <c r="L8491"/>
    </row>
    <row r="8492" spans="11:12" ht="15" customHeight="1">
      <c r="K8492"/>
      <c r="L8492"/>
    </row>
    <row r="8493" spans="11:12" ht="15" customHeight="1">
      <c r="K8493"/>
      <c r="L8493"/>
    </row>
    <row r="8494" spans="11:12" ht="15" customHeight="1">
      <c r="K8494"/>
      <c r="L8494"/>
    </row>
    <row r="8495" spans="11:12" ht="15" customHeight="1">
      <c r="K8495"/>
      <c r="L8495"/>
    </row>
    <row r="8496" spans="11:12" ht="15" customHeight="1">
      <c r="K8496"/>
      <c r="L8496"/>
    </row>
    <row r="8497" spans="11:12" ht="15" customHeight="1">
      <c r="K8497"/>
      <c r="L8497"/>
    </row>
    <row r="8498" spans="11:12" ht="15" customHeight="1">
      <c r="K8498"/>
      <c r="L8498"/>
    </row>
    <row r="8499" spans="11:12" ht="15" customHeight="1">
      <c r="K8499"/>
      <c r="L8499"/>
    </row>
    <row r="8500" spans="11:12" ht="15" customHeight="1">
      <c r="K8500"/>
      <c r="L8500"/>
    </row>
    <row r="8501" spans="11:12" ht="15" customHeight="1">
      <c r="K8501"/>
      <c r="L8501"/>
    </row>
    <row r="8502" spans="11:12" ht="15" customHeight="1">
      <c r="K8502"/>
      <c r="L8502"/>
    </row>
    <row r="8503" spans="11:12" ht="15" customHeight="1">
      <c r="K8503"/>
      <c r="L8503"/>
    </row>
    <row r="8504" spans="11:12" ht="15" customHeight="1">
      <c r="K8504"/>
      <c r="L8504"/>
    </row>
    <row r="8505" spans="11:12" ht="15" customHeight="1">
      <c r="K8505"/>
      <c r="L8505"/>
    </row>
    <row r="8506" spans="11:12" ht="15" customHeight="1">
      <c r="K8506"/>
      <c r="L8506"/>
    </row>
    <row r="8507" spans="11:12" ht="15" customHeight="1">
      <c r="K8507"/>
      <c r="L8507"/>
    </row>
    <row r="8508" spans="11:12" ht="15" customHeight="1">
      <c r="K8508"/>
      <c r="L8508"/>
    </row>
    <row r="8509" spans="11:12" ht="15" customHeight="1">
      <c r="K8509"/>
      <c r="L8509"/>
    </row>
    <row r="8510" spans="11:12" ht="15" customHeight="1">
      <c r="K8510"/>
      <c r="L8510"/>
    </row>
    <row r="8511" spans="11:12" ht="15" customHeight="1">
      <c r="K8511"/>
      <c r="L8511"/>
    </row>
    <row r="8512" spans="11:12" ht="15" customHeight="1">
      <c r="K8512"/>
      <c r="L8512"/>
    </row>
    <row r="8513" spans="11:12" ht="15" customHeight="1">
      <c r="K8513"/>
      <c r="L8513"/>
    </row>
    <row r="8514" spans="11:12" ht="15" customHeight="1">
      <c r="K8514"/>
      <c r="L8514"/>
    </row>
    <row r="8515" spans="11:12" ht="15" customHeight="1">
      <c r="K8515"/>
      <c r="L8515"/>
    </row>
    <row r="8516" spans="11:12" ht="15" customHeight="1">
      <c r="K8516"/>
      <c r="L8516"/>
    </row>
    <row r="8517" spans="11:12" ht="15" customHeight="1">
      <c r="K8517"/>
      <c r="L8517"/>
    </row>
    <row r="8518" spans="11:12" ht="15" customHeight="1">
      <c r="K8518"/>
      <c r="L8518"/>
    </row>
    <row r="8519" spans="11:12" ht="15" customHeight="1">
      <c r="K8519"/>
      <c r="L8519"/>
    </row>
    <row r="8520" spans="11:12" ht="15" customHeight="1">
      <c r="K8520"/>
      <c r="L8520"/>
    </row>
    <row r="8521" spans="11:12" ht="15" customHeight="1">
      <c r="K8521"/>
      <c r="L8521"/>
    </row>
    <row r="8522" spans="11:12" ht="15" customHeight="1">
      <c r="K8522"/>
      <c r="L8522"/>
    </row>
    <row r="8523" spans="11:12" ht="15" customHeight="1">
      <c r="K8523"/>
      <c r="L8523"/>
    </row>
    <row r="8524" spans="11:12" ht="15" customHeight="1">
      <c r="K8524"/>
      <c r="L8524"/>
    </row>
    <row r="8525" spans="11:12" ht="15" customHeight="1">
      <c r="K8525"/>
      <c r="L8525"/>
    </row>
    <row r="8526" spans="11:12" ht="15" customHeight="1">
      <c r="K8526"/>
      <c r="L8526"/>
    </row>
    <row r="8527" spans="11:12" ht="15" customHeight="1">
      <c r="K8527"/>
      <c r="L8527"/>
    </row>
    <row r="8528" spans="11:12" ht="15" customHeight="1">
      <c r="K8528"/>
      <c r="L8528"/>
    </row>
    <row r="8529" spans="11:12" ht="15" customHeight="1">
      <c r="K8529"/>
      <c r="L8529"/>
    </row>
    <row r="8530" spans="11:12" ht="15" customHeight="1">
      <c r="K8530"/>
      <c r="L8530"/>
    </row>
    <row r="8531" spans="11:12" ht="15" customHeight="1">
      <c r="K8531"/>
      <c r="L8531"/>
    </row>
    <row r="8532" spans="11:12" ht="15" customHeight="1">
      <c r="K8532"/>
      <c r="L8532"/>
    </row>
    <row r="8533" spans="11:12" ht="15" customHeight="1">
      <c r="K8533"/>
      <c r="L8533"/>
    </row>
    <row r="8534" spans="11:12" ht="15" customHeight="1">
      <c r="K8534"/>
      <c r="L8534"/>
    </row>
    <row r="8535" spans="11:12" ht="15" customHeight="1">
      <c r="K8535"/>
      <c r="L8535"/>
    </row>
    <row r="8536" spans="11:12" ht="15" customHeight="1">
      <c r="K8536"/>
      <c r="L8536"/>
    </row>
    <row r="8537" spans="11:12" ht="15" customHeight="1">
      <c r="K8537"/>
      <c r="L8537"/>
    </row>
    <row r="8538" spans="11:12" ht="15" customHeight="1">
      <c r="K8538"/>
      <c r="L8538"/>
    </row>
    <row r="8539" spans="11:12" ht="15" customHeight="1">
      <c r="K8539"/>
      <c r="L8539"/>
    </row>
    <row r="8540" spans="11:12" ht="15" customHeight="1">
      <c r="K8540"/>
      <c r="L8540"/>
    </row>
    <row r="8541" spans="11:12" ht="15" customHeight="1">
      <c r="K8541"/>
      <c r="L8541"/>
    </row>
    <row r="8542" spans="11:12" ht="15" customHeight="1">
      <c r="K8542"/>
      <c r="L8542"/>
    </row>
    <row r="8543" spans="11:12" ht="15" customHeight="1">
      <c r="K8543"/>
      <c r="L8543"/>
    </row>
    <row r="8544" spans="11:12" ht="15" customHeight="1">
      <c r="K8544"/>
      <c r="L8544"/>
    </row>
    <row r="8545" spans="11:12" ht="15" customHeight="1">
      <c r="K8545"/>
      <c r="L8545"/>
    </row>
    <row r="8546" spans="11:12" ht="15" customHeight="1">
      <c r="K8546"/>
      <c r="L8546"/>
    </row>
    <row r="8547" spans="11:12" ht="15" customHeight="1">
      <c r="K8547"/>
      <c r="L8547"/>
    </row>
    <row r="8548" spans="11:12" ht="15" customHeight="1">
      <c r="K8548"/>
      <c r="L8548"/>
    </row>
    <row r="8549" spans="11:12" ht="15" customHeight="1">
      <c r="K8549"/>
      <c r="L8549"/>
    </row>
    <row r="8550" spans="11:12" ht="15" customHeight="1">
      <c r="K8550"/>
      <c r="L8550"/>
    </row>
    <row r="8551" spans="11:12" ht="15" customHeight="1">
      <c r="K8551"/>
      <c r="L8551"/>
    </row>
    <row r="8552" spans="11:12" ht="15" customHeight="1">
      <c r="K8552"/>
      <c r="L8552"/>
    </row>
    <row r="8553" spans="11:12" ht="15" customHeight="1">
      <c r="K8553"/>
      <c r="L8553"/>
    </row>
    <row r="8554" spans="11:12" ht="15" customHeight="1">
      <c r="K8554"/>
      <c r="L8554"/>
    </row>
    <row r="8555" spans="11:12" ht="15" customHeight="1">
      <c r="K8555"/>
      <c r="L8555"/>
    </row>
    <row r="8556" spans="11:12" ht="15" customHeight="1">
      <c r="K8556"/>
      <c r="L8556"/>
    </row>
    <row r="8557" spans="11:12" ht="15" customHeight="1">
      <c r="K8557"/>
      <c r="L8557"/>
    </row>
    <row r="8558" spans="11:12" ht="15" customHeight="1">
      <c r="K8558"/>
      <c r="L8558"/>
    </row>
    <row r="8559" spans="11:12" ht="15" customHeight="1">
      <c r="K8559"/>
      <c r="L8559"/>
    </row>
    <row r="8560" spans="11:12" ht="15" customHeight="1">
      <c r="K8560"/>
      <c r="L8560"/>
    </row>
    <row r="8561" spans="11:12" ht="15" customHeight="1">
      <c r="K8561"/>
      <c r="L8561"/>
    </row>
    <row r="8562" spans="11:12" ht="15" customHeight="1">
      <c r="K8562"/>
      <c r="L8562"/>
    </row>
    <row r="8563" spans="11:12" ht="15" customHeight="1">
      <c r="K8563"/>
      <c r="L8563"/>
    </row>
    <row r="8564" spans="11:12" ht="15" customHeight="1">
      <c r="K8564"/>
      <c r="L8564"/>
    </row>
    <row r="8565" spans="11:12" ht="15" customHeight="1">
      <c r="K8565"/>
      <c r="L8565"/>
    </row>
    <row r="8566" spans="11:12" ht="15" customHeight="1">
      <c r="K8566"/>
      <c r="L8566"/>
    </row>
    <row r="8567" spans="11:12" ht="15" customHeight="1">
      <c r="K8567"/>
      <c r="L8567"/>
    </row>
    <row r="8568" spans="11:12" ht="15" customHeight="1">
      <c r="K8568"/>
      <c r="L8568"/>
    </row>
    <row r="8569" spans="11:12" ht="15" customHeight="1">
      <c r="K8569"/>
      <c r="L8569"/>
    </row>
    <row r="8570" spans="11:12" ht="15" customHeight="1">
      <c r="K8570"/>
      <c r="L8570"/>
    </row>
    <row r="8571" spans="11:12" ht="15" customHeight="1">
      <c r="K8571"/>
      <c r="L8571"/>
    </row>
    <row r="8572" spans="11:12" ht="15" customHeight="1">
      <c r="K8572"/>
      <c r="L8572"/>
    </row>
    <row r="8573" spans="11:12" ht="15" customHeight="1">
      <c r="K8573"/>
      <c r="L8573"/>
    </row>
    <row r="8574" spans="11:12" ht="15" customHeight="1">
      <c r="K8574"/>
      <c r="L8574"/>
    </row>
    <row r="8575" spans="11:12" ht="15" customHeight="1">
      <c r="K8575"/>
      <c r="L8575"/>
    </row>
    <row r="8576" spans="11:12" ht="15" customHeight="1">
      <c r="K8576"/>
      <c r="L8576"/>
    </row>
    <row r="8577" spans="11:12" ht="15" customHeight="1">
      <c r="K8577"/>
      <c r="L8577"/>
    </row>
    <row r="8578" spans="11:12" ht="15" customHeight="1">
      <c r="K8578"/>
      <c r="L8578"/>
    </row>
    <row r="8579" spans="11:12" ht="15" customHeight="1">
      <c r="K8579"/>
      <c r="L8579"/>
    </row>
    <row r="8580" spans="11:12" ht="15" customHeight="1">
      <c r="K8580"/>
      <c r="L8580"/>
    </row>
    <row r="8581" spans="11:12" ht="15" customHeight="1">
      <c r="K8581"/>
      <c r="L8581"/>
    </row>
    <row r="8582" spans="11:12" ht="15" customHeight="1">
      <c r="K8582"/>
      <c r="L8582"/>
    </row>
    <row r="8583" spans="11:12" ht="15" customHeight="1">
      <c r="K8583"/>
      <c r="L8583"/>
    </row>
    <row r="8584" spans="11:12" ht="15" customHeight="1">
      <c r="K8584"/>
      <c r="L8584"/>
    </row>
    <row r="8585" spans="11:12" ht="15" customHeight="1">
      <c r="K8585"/>
      <c r="L8585"/>
    </row>
    <row r="8586" spans="11:12" ht="15" customHeight="1">
      <c r="K8586"/>
      <c r="L8586"/>
    </row>
    <row r="8587" spans="11:12" ht="15" customHeight="1">
      <c r="K8587"/>
      <c r="L8587"/>
    </row>
    <row r="8588" spans="11:12" ht="15" customHeight="1">
      <c r="K8588"/>
      <c r="L8588"/>
    </row>
    <row r="8589" spans="11:12" ht="15" customHeight="1">
      <c r="K8589"/>
      <c r="L8589"/>
    </row>
    <row r="8590" spans="11:12" ht="15" customHeight="1">
      <c r="K8590"/>
      <c r="L8590"/>
    </row>
    <row r="8591" spans="11:12" ht="15" customHeight="1">
      <c r="K8591"/>
      <c r="L8591"/>
    </row>
    <row r="8592" spans="11:12" ht="15" customHeight="1">
      <c r="K8592"/>
      <c r="L8592"/>
    </row>
    <row r="8593" spans="11:12" ht="15" customHeight="1">
      <c r="K8593"/>
      <c r="L8593"/>
    </row>
    <row r="8594" spans="11:12" ht="15" customHeight="1">
      <c r="K8594"/>
      <c r="L8594"/>
    </row>
    <row r="8595" spans="11:12" ht="15" customHeight="1">
      <c r="K8595"/>
      <c r="L8595"/>
    </row>
    <row r="8596" spans="11:12" ht="15" customHeight="1">
      <c r="K8596"/>
      <c r="L8596"/>
    </row>
    <row r="8597" spans="11:12" ht="15" customHeight="1">
      <c r="K8597"/>
      <c r="L8597"/>
    </row>
    <row r="8598" spans="11:12" ht="15" customHeight="1">
      <c r="K8598"/>
      <c r="L8598"/>
    </row>
    <row r="8599" spans="11:12" ht="15" customHeight="1">
      <c r="K8599"/>
      <c r="L8599"/>
    </row>
    <row r="8600" spans="11:12" ht="15" customHeight="1">
      <c r="K8600"/>
      <c r="L8600"/>
    </row>
    <row r="8601" spans="11:12" ht="15" customHeight="1">
      <c r="K8601"/>
      <c r="L8601"/>
    </row>
    <row r="8602" spans="11:12" ht="15" customHeight="1">
      <c r="K8602"/>
      <c r="L8602"/>
    </row>
    <row r="8603" spans="11:12" ht="15" customHeight="1">
      <c r="K8603"/>
      <c r="L8603"/>
    </row>
    <row r="8604" spans="11:12" ht="15" customHeight="1">
      <c r="K8604"/>
      <c r="L8604"/>
    </row>
    <row r="8605" spans="11:12" ht="15" customHeight="1">
      <c r="K8605"/>
      <c r="L8605"/>
    </row>
    <row r="8606" spans="11:12" ht="15" customHeight="1">
      <c r="K8606"/>
      <c r="L8606"/>
    </row>
    <row r="8607" spans="11:12" ht="15" customHeight="1">
      <c r="K8607"/>
      <c r="L8607"/>
    </row>
    <row r="8608" spans="11:12" ht="15" customHeight="1">
      <c r="K8608"/>
      <c r="L8608"/>
    </row>
    <row r="8609" spans="11:12" ht="15" customHeight="1">
      <c r="K8609"/>
      <c r="L8609"/>
    </row>
    <row r="8610" spans="11:12" ht="15" customHeight="1">
      <c r="K8610"/>
      <c r="L8610"/>
    </row>
    <row r="8611" spans="11:12" ht="15" customHeight="1">
      <c r="K8611"/>
      <c r="L8611"/>
    </row>
    <row r="8612" spans="11:12" ht="15" customHeight="1">
      <c r="K8612"/>
      <c r="L8612"/>
    </row>
    <row r="8613" spans="11:12" ht="15" customHeight="1">
      <c r="K8613"/>
      <c r="L8613"/>
    </row>
    <row r="8614" spans="11:12" ht="15" customHeight="1">
      <c r="K8614"/>
      <c r="L8614"/>
    </row>
    <row r="8615" spans="11:12" ht="15" customHeight="1">
      <c r="K8615"/>
      <c r="L8615"/>
    </row>
    <row r="8616" spans="11:12" ht="15" customHeight="1">
      <c r="K8616"/>
      <c r="L8616"/>
    </row>
    <row r="8617" spans="11:12" ht="15" customHeight="1">
      <c r="K8617"/>
      <c r="L8617"/>
    </row>
    <row r="8618" spans="11:12" ht="15" customHeight="1">
      <c r="K8618"/>
      <c r="L8618"/>
    </row>
    <row r="8619" spans="11:12" ht="15" customHeight="1">
      <c r="K8619"/>
      <c r="L8619"/>
    </row>
    <row r="8620" spans="11:12" ht="15" customHeight="1">
      <c r="K8620"/>
      <c r="L8620"/>
    </row>
    <row r="8621" spans="11:12" ht="15" customHeight="1">
      <c r="K8621"/>
      <c r="L8621"/>
    </row>
    <row r="8622" spans="11:12" ht="15" customHeight="1">
      <c r="K8622"/>
      <c r="L8622"/>
    </row>
    <row r="8623" spans="11:12" ht="15" customHeight="1">
      <c r="K8623"/>
      <c r="L8623"/>
    </row>
    <row r="8624" spans="11:12" ht="15" customHeight="1">
      <c r="K8624"/>
      <c r="L8624"/>
    </row>
    <row r="8625" spans="11:12" ht="15" customHeight="1">
      <c r="K8625"/>
      <c r="L8625"/>
    </row>
    <row r="8626" spans="11:12" ht="15" customHeight="1">
      <c r="K8626"/>
      <c r="L8626"/>
    </row>
    <row r="8627" spans="11:12" ht="15" customHeight="1">
      <c r="K8627"/>
      <c r="L8627"/>
    </row>
    <row r="8628" spans="11:12" ht="15" customHeight="1">
      <c r="K8628"/>
      <c r="L8628"/>
    </row>
    <row r="8629" spans="11:12" ht="15" customHeight="1">
      <c r="K8629"/>
      <c r="L8629"/>
    </row>
    <row r="8630" spans="11:12" ht="15" customHeight="1">
      <c r="K8630"/>
      <c r="L8630"/>
    </row>
    <row r="8631" spans="11:12" ht="15" customHeight="1">
      <c r="K8631"/>
      <c r="L8631"/>
    </row>
    <row r="8632" spans="11:12" ht="15" customHeight="1">
      <c r="K8632"/>
      <c r="L8632"/>
    </row>
    <row r="8633" spans="11:12" ht="15" customHeight="1">
      <c r="K8633"/>
      <c r="L8633"/>
    </row>
    <row r="8634" spans="11:12" ht="15" customHeight="1">
      <c r="K8634"/>
      <c r="L8634"/>
    </row>
    <row r="8635" spans="11:12" ht="15" customHeight="1">
      <c r="K8635"/>
      <c r="L8635"/>
    </row>
    <row r="8636" spans="11:12" ht="15" customHeight="1">
      <c r="K8636"/>
      <c r="L8636"/>
    </row>
    <row r="8637" spans="11:12" ht="15" customHeight="1">
      <c r="K8637"/>
      <c r="L8637"/>
    </row>
    <row r="8638" spans="11:12" ht="15" customHeight="1">
      <c r="K8638"/>
      <c r="L8638"/>
    </row>
    <row r="8639" spans="11:12" ht="15" customHeight="1">
      <c r="K8639"/>
      <c r="L8639"/>
    </row>
    <row r="8640" spans="11:12" ht="15" customHeight="1">
      <c r="K8640"/>
      <c r="L8640"/>
    </row>
    <row r="8641" spans="11:12" ht="15" customHeight="1">
      <c r="K8641"/>
      <c r="L8641"/>
    </row>
    <row r="8642" spans="11:12" ht="15" customHeight="1">
      <c r="K8642"/>
      <c r="L8642"/>
    </row>
    <row r="8643" spans="11:12" ht="15" customHeight="1">
      <c r="K8643"/>
      <c r="L8643"/>
    </row>
    <row r="8644" spans="11:12" ht="15" customHeight="1">
      <c r="K8644"/>
      <c r="L8644"/>
    </row>
    <row r="8645" spans="11:12" ht="15" customHeight="1">
      <c r="K8645"/>
      <c r="L8645"/>
    </row>
    <row r="8646" spans="11:12" ht="15" customHeight="1">
      <c r="K8646"/>
      <c r="L8646"/>
    </row>
    <row r="8647" spans="11:12" ht="15" customHeight="1">
      <c r="K8647"/>
      <c r="L8647"/>
    </row>
    <row r="8648" spans="11:12" ht="15" customHeight="1">
      <c r="K8648"/>
      <c r="L8648"/>
    </row>
    <row r="8649" spans="11:12" ht="15" customHeight="1">
      <c r="K8649"/>
      <c r="L8649"/>
    </row>
    <row r="8650" spans="11:12" ht="15" customHeight="1">
      <c r="K8650"/>
      <c r="L8650"/>
    </row>
    <row r="8651" spans="11:12" ht="15" customHeight="1">
      <c r="K8651"/>
      <c r="L8651"/>
    </row>
    <row r="8652" spans="11:12" ht="15" customHeight="1">
      <c r="K8652"/>
      <c r="L8652"/>
    </row>
    <row r="8653" spans="11:12" ht="15" customHeight="1">
      <c r="K8653"/>
      <c r="L8653"/>
    </row>
    <row r="8654" spans="11:12" ht="15" customHeight="1">
      <c r="K8654"/>
      <c r="L8654"/>
    </row>
    <row r="8655" spans="11:12" ht="15" customHeight="1">
      <c r="K8655"/>
      <c r="L8655"/>
    </row>
    <row r="8656" spans="11:12" ht="15" customHeight="1">
      <c r="K8656"/>
      <c r="L8656"/>
    </row>
    <row r="8657" spans="11:12" ht="15" customHeight="1">
      <c r="K8657"/>
      <c r="L8657"/>
    </row>
    <row r="8658" spans="11:12" ht="15" customHeight="1">
      <c r="K8658"/>
      <c r="L8658"/>
    </row>
    <row r="8659" spans="11:12" ht="15" customHeight="1">
      <c r="K8659"/>
      <c r="L8659"/>
    </row>
    <row r="8660" spans="11:12" ht="15" customHeight="1">
      <c r="K8660"/>
      <c r="L8660"/>
    </row>
    <row r="8661" spans="11:12" ht="15" customHeight="1">
      <c r="K8661"/>
      <c r="L8661"/>
    </row>
    <row r="8662" spans="11:12" ht="15" customHeight="1">
      <c r="K8662"/>
      <c r="L8662"/>
    </row>
    <row r="8663" spans="11:12" ht="15" customHeight="1">
      <c r="K8663"/>
      <c r="L8663"/>
    </row>
    <row r="8664" spans="11:12" ht="15" customHeight="1">
      <c r="K8664"/>
      <c r="L8664"/>
    </row>
    <row r="8665" spans="11:12" ht="15" customHeight="1">
      <c r="K8665"/>
      <c r="L8665"/>
    </row>
    <row r="8666" spans="11:12" ht="15" customHeight="1">
      <c r="K8666"/>
      <c r="L8666"/>
    </row>
    <row r="8667" spans="11:12" ht="15" customHeight="1">
      <c r="K8667"/>
      <c r="L8667"/>
    </row>
    <row r="8668" spans="11:12" ht="15" customHeight="1">
      <c r="K8668"/>
      <c r="L8668"/>
    </row>
    <row r="8669" spans="11:12" ht="15" customHeight="1">
      <c r="K8669"/>
      <c r="L8669"/>
    </row>
    <row r="8670" spans="11:12" ht="15" customHeight="1">
      <c r="K8670"/>
      <c r="L8670"/>
    </row>
    <row r="8671" spans="11:12" ht="15" customHeight="1">
      <c r="K8671"/>
      <c r="L8671"/>
    </row>
    <row r="8672" spans="11:12" ht="15" customHeight="1">
      <c r="K8672"/>
      <c r="L8672"/>
    </row>
    <row r="8673" spans="11:12" ht="15" customHeight="1">
      <c r="K8673"/>
      <c r="L8673"/>
    </row>
    <row r="8674" spans="11:12" ht="15" customHeight="1">
      <c r="K8674"/>
      <c r="L8674"/>
    </row>
    <row r="8675" spans="11:12" ht="15" customHeight="1">
      <c r="K8675"/>
      <c r="L8675"/>
    </row>
    <row r="8676" spans="11:12" ht="15" customHeight="1">
      <c r="K8676"/>
      <c r="L8676"/>
    </row>
    <row r="8677" spans="11:12" ht="15" customHeight="1">
      <c r="K8677"/>
      <c r="L8677"/>
    </row>
    <row r="8678" spans="11:12" ht="15" customHeight="1">
      <c r="K8678"/>
      <c r="L8678"/>
    </row>
    <row r="8679" spans="11:12" ht="15" customHeight="1">
      <c r="K8679"/>
      <c r="L8679"/>
    </row>
    <row r="8680" spans="11:12" ht="15" customHeight="1">
      <c r="K8680"/>
      <c r="L8680"/>
    </row>
    <row r="8681" spans="11:12" ht="15" customHeight="1">
      <c r="K8681"/>
      <c r="L8681"/>
    </row>
    <row r="8682" spans="11:12" ht="15" customHeight="1">
      <c r="K8682"/>
      <c r="L8682"/>
    </row>
    <row r="8683" spans="11:12" ht="15" customHeight="1">
      <c r="K8683"/>
      <c r="L8683"/>
    </row>
    <row r="8684" spans="11:12" ht="15" customHeight="1">
      <c r="K8684"/>
      <c r="L8684"/>
    </row>
    <row r="8685" spans="11:12" ht="15" customHeight="1">
      <c r="K8685"/>
      <c r="L8685"/>
    </row>
    <row r="8686" spans="11:12" ht="15" customHeight="1">
      <c r="K8686"/>
      <c r="L8686"/>
    </row>
    <row r="8687" spans="11:12" ht="15" customHeight="1">
      <c r="K8687"/>
      <c r="L8687"/>
    </row>
    <row r="8688" spans="11:12" ht="15" customHeight="1">
      <c r="K8688"/>
      <c r="L8688"/>
    </row>
    <row r="8689" spans="11:12" ht="15" customHeight="1">
      <c r="K8689"/>
      <c r="L8689"/>
    </row>
    <row r="8690" spans="11:12" ht="15" customHeight="1">
      <c r="K8690"/>
      <c r="L8690"/>
    </row>
    <row r="8691" spans="11:12" ht="15" customHeight="1">
      <c r="K8691"/>
      <c r="L8691"/>
    </row>
    <row r="8692" spans="11:12" ht="15" customHeight="1">
      <c r="K8692"/>
      <c r="L8692"/>
    </row>
    <row r="8693" spans="11:12" ht="15" customHeight="1">
      <c r="K8693"/>
      <c r="L8693"/>
    </row>
    <row r="8694" spans="11:12" ht="15" customHeight="1">
      <c r="K8694"/>
      <c r="L8694"/>
    </row>
    <row r="8695" spans="11:12" ht="15" customHeight="1">
      <c r="K8695"/>
      <c r="L8695"/>
    </row>
    <row r="8696" spans="11:12" ht="15" customHeight="1">
      <c r="K8696"/>
      <c r="L8696"/>
    </row>
    <row r="8697" spans="11:12" ht="15" customHeight="1">
      <c r="K8697"/>
      <c r="L8697"/>
    </row>
    <row r="8698" spans="11:12" ht="15" customHeight="1">
      <c r="K8698"/>
      <c r="L8698"/>
    </row>
    <row r="8699" spans="11:12" ht="15" customHeight="1">
      <c r="K8699"/>
      <c r="L8699"/>
    </row>
    <row r="8700" spans="11:12" ht="15" customHeight="1">
      <c r="K8700"/>
      <c r="L8700"/>
    </row>
    <row r="8701" spans="11:12" ht="15" customHeight="1">
      <c r="K8701"/>
      <c r="L8701"/>
    </row>
    <row r="8702" spans="11:12" ht="15" customHeight="1">
      <c r="K8702"/>
      <c r="L8702"/>
    </row>
    <row r="8703" spans="11:12" ht="15" customHeight="1">
      <c r="K8703"/>
      <c r="L8703"/>
    </row>
    <row r="8704" spans="11:12" ht="15" customHeight="1">
      <c r="K8704"/>
      <c r="L8704"/>
    </row>
    <row r="8705" spans="11:12" ht="15" customHeight="1">
      <c r="K8705"/>
      <c r="L8705"/>
    </row>
    <row r="8706" spans="11:12" ht="15" customHeight="1">
      <c r="K8706"/>
      <c r="L8706"/>
    </row>
    <row r="8707" spans="11:12" ht="15" customHeight="1">
      <c r="K8707"/>
      <c r="L8707"/>
    </row>
    <row r="8708" spans="11:12" ht="15" customHeight="1">
      <c r="K8708"/>
      <c r="L8708"/>
    </row>
    <row r="8709" spans="11:12" ht="15" customHeight="1">
      <c r="K8709"/>
      <c r="L8709"/>
    </row>
    <row r="8710" spans="11:12" ht="15" customHeight="1">
      <c r="K8710"/>
      <c r="L8710"/>
    </row>
    <row r="8711" spans="11:12" ht="15" customHeight="1">
      <c r="K8711"/>
      <c r="L8711"/>
    </row>
    <row r="8712" spans="11:12" ht="15" customHeight="1">
      <c r="K8712"/>
      <c r="L8712"/>
    </row>
    <row r="8713" spans="11:12" ht="15" customHeight="1">
      <c r="K8713"/>
      <c r="L8713"/>
    </row>
    <row r="8714" spans="11:12" ht="15" customHeight="1">
      <c r="K8714"/>
      <c r="L8714"/>
    </row>
    <row r="8715" spans="11:12" ht="15" customHeight="1">
      <c r="K8715"/>
      <c r="L8715"/>
    </row>
    <row r="8716" spans="11:12" ht="15" customHeight="1">
      <c r="K8716"/>
      <c r="L8716"/>
    </row>
    <row r="8717" spans="11:12" ht="15" customHeight="1">
      <c r="K8717"/>
      <c r="L8717"/>
    </row>
    <row r="8718" spans="11:12" ht="15" customHeight="1">
      <c r="K8718"/>
      <c r="L8718"/>
    </row>
    <row r="8719" spans="11:12" ht="15" customHeight="1">
      <c r="K8719"/>
      <c r="L8719"/>
    </row>
    <row r="8720" spans="11:12" ht="15" customHeight="1">
      <c r="K8720"/>
      <c r="L8720"/>
    </row>
    <row r="8721" spans="11:12" ht="15" customHeight="1">
      <c r="K8721"/>
      <c r="L8721"/>
    </row>
    <row r="8722" spans="11:12" ht="15" customHeight="1">
      <c r="K8722"/>
      <c r="L8722"/>
    </row>
    <row r="8723" spans="11:12" ht="15" customHeight="1">
      <c r="K8723"/>
      <c r="L8723"/>
    </row>
    <row r="8724" spans="11:12" ht="15" customHeight="1">
      <c r="K8724"/>
      <c r="L8724"/>
    </row>
    <row r="8725" spans="11:12" ht="15" customHeight="1">
      <c r="K8725"/>
      <c r="L8725"/>
    </row>
    <row r="8726" spans="11:12" ht="15" customHeight="1">
      <c r="K8726"/>
      <c r="L8726"/>
    </row>
    <row r="8727" spans="11:12" ht="15" customHeight="1">
      <c r="K8727"/>
      <c r="L8727"/>
    </row>
    <row r="8728" spans="11:12" ht="15" customHeight="1">
      <c r="K8728"/>
      <c r="L8728"/>
    </row>
    <row r="8729" spans="11:12" ht="15" customHeight="1">
      <c r="K8729"/>
      <c r="L8729"/>
    </row>
    <row r="8730" spans="11:12" ht="15" customHeight="1">
      <c r="K8730"/>
      <c r="L8730"/>
    </row>
    <row r="8731" spans="11:12" ht="15" customHeight="1">
      <c r="K8731"/>
      <c r="L8731"/>
    </row>
    <row r="8732" spans="11:12" ht="15" customHeight="1">
      <c r="K8732"/>
      <c r="L8732"/>
    </row>
    <row r="8733" spans="11:12" ht="15" customHeight="1">
      <c r="K8733"/>
      <c r="L8733"/>
    </row>
    <row r="8734" spans="11:12" ht="15" customHeight="1">
      <c r="K8734"/>
      <c r="L8734"/>
    </row>
    <row r="8735" spans="11:12" ht="15" customHeight="1">
      <c r="K8735"/>
      <c r="L8735"/>
    </row>
    <row r="8736" spans="11:12" ht="15" customHeight="1">
      <c r="K8736"/>
      <c r="L8736"/>
    </row>
    <row r="8737" spans="11:12" ht="15" customHeight="1">
      <c r="K8737"/>
      <c r="L8737"/>
    </row>
    <row r="8738" spans="11:12" ht="15" customHeight="1">
      <c r="K8738"/>
      <c r="L8738"/>
    </row>
    <row r="8739" spans="11:12" ht="15" customHeight="1">
      <c r="K8739"/>
      <c r="L8739"/>
    </row>
    <row r="8740" spans="11:12" ht="15" customHeight="1">
      <c r="K8740"/>
      <c r="L8740"/>
    </row>
    <row r="8741" spans="11:12" ht="15" customHeight="1">
      <c r="K8741"/>
      <c r="L8741"/>
    </row>
    <row r="8742" spans="11:12" ht="15" customHeight="1">
      <c r="K8742"/>
      <c r="L8742"/>
    </row>
    <row r="8743" spans="11:12" ht="15" customHeight="1">
      <c r="K8743"/>
      <c r="L8743"/>
    </row>
    <row r="8744" spans="11:12" ht="15" customHeight="1">
      <c r="K8744"/>
      <c r="L8744"/>
    </row>
    <row r="8745" spans="11:12" ht="15" customHeight="1">
      <c r="K8745"/>
      <c r="L8745"/>
    </row>
    <row r="8746" spans="11:12" ht="15" customHeight="1">
      <c r="K8746"/>
      <c r="L8746"/>
    </row>
    <row r="8747" spans="11:12" ht="15" customHeight="1">
      <c r="K8747"/>
      <c r="L8747"/>
    </row>
    <row r="8748" spans="11:12" ht="15" customHeight="1">
      <c r="K8748"/>
      <c r="L8748"/>
    </row>
    <row r="8749" spans="11:12" ht="15" customHeight="1">
      <c r="K8749"/>
      <c r="L8749"/>
    </row>
    <row r="8750" spans="11:12" ht="15" customHeight="1">
      <c r="K8750"/>
      <c r="L8750"/>
    </row>
    <row r="8751" spans="11:12" ht="15" customHeight="1">
      <c r="K8751"/>
      <c r="L8751"/>
    </row>
    <row r="8752" spans="11:12" ht="15" customHeight="1">
      <c r="K8752"/>
      <c r="L8752"/>
    </row>
    <row r="8753" spans="11:12" ht="15" customHeight="1">
      <c r="K8753"/>
      <c r="L8753"/>
    </row>
    <row r="8754" spans="11:12" ht="15" customHeight="1">
      <c r="K8754"/>
      <c r="L8754"/>
    </row>
    <row r="8755" spans="11:12" ht="15" customHeight="1">
      <c r="K8755"/>
      <c r="L8755"/>
    </row>
    <row r="8756" spans="11:12" ht="15" customHeight="1">
      <c r="K8756"/>
      <c r="L8756"/>
    </row>
    <row r="8757" spans="11:12" ht="15" customHeight="1">
      <c r="K8757"/>
      <c r="L8757"/>
    </row>
    <row r="8758" spans="11:12" ht="15" customHeight="1">
      <c r="K8758"/>
      <c r="L8758"/>
    </row>
    <row r="8759" spans="11:12" ht="15" customHeight="1">
      <c r="K8759"/>
      <c r="L8759"/>
    </row>
    <row r="8760" spans="11:12" ht="15" customHeight="1">
      <c r="K8760"/>
      <c r="L8760"/>
    </row>
    <row r="8761" spans="11:12" ht="15" customHeight="1">
      <c r="K8761"/>
      <c r="L8761"/>
    </row>
    <row r="8762" spans="11:12" ht="15" customHeight="1">
      <c r="K8762"/>
      <c r="L8762"/>
    </row>
    <row r="8763" spans="11:12" ht="15" customHeight="1">
      <c r="K8763"/>
      <c r="L8763"/>
    </row>
    <row r="8764" spans="11:12" ht="15" customHeight="1">
      <c r="K8764"/>
      <c r="L8764"/>
    </row>
    <row r="8765" spans="11:12" ht="15" customHeight="1">
      <c r="K8765"/>
      <c r="L8765"/>
    </row>
    <row r="8766" spans="11:12" ht="15" customHeight="1">
      <c r="K8766"/>
      <c r="L8766"/>
    </row>
    <row r="8767" spans="11:12" ht="15" customHeight="1">
      <c r="K8767"/>
      <c r="L8767"/>
    </row>
    <row r="8768" spans="11:12" ht="15" customHeight="1">
      <c r="K8768"/>
      <c r="L8768"/>
    </row>
    <row r="8769" spans="11:12" ht="15" customHeight="1">
      <c r="K8769"/>
      <c r="L8769"/>
    </row>
    <row r="8770" spans="11:12" ht="15" customHeight="1">
      <c r="K8770"/>
      <c r="L8770"/>
    </row>
    <row r="8771" spans="11:12" ht="15" customHeight="1">
      <c r="K8771"/>
      <c r="L8771"/>
    </row>
    <row r="8772" spans="11:12" ht="15" customHeight="1">
      <c r="K8772"/>
      <c r="L8772"/>
    </row>
    <row r="8773" spans="11:12" ht="15" customHeight="1">
      <c r="K8773"/>
      <c r="L8773"/>
    </row>
    <row r="8774" spans="11:12" ht="15" customHeight="1">
      <c r="K8774"/>
      <c r="L8774"/>
    </row>
    <row r="8775" spans="11:12" ht="15" customHeight="1">
      <c r="K8775"/>
      <c r="L8775"/>
    </row>
    <row r="8776" spans="11:12" ht="15" customHeight="1">
      <c r="K8776"/>
      <c r="L8776"/>
    </row>
    <row r="8777" spans="11:12" ht="15" customHeight="1">
      <c r="K8777"/>
      <c r="L8777"/>
    </row>
    <row r="8778" spans="11:12" ht="15" customHeight="1">
      <c r="K8778"/>
      <c r="L8778"/>
    </row>
    <row r="8779" spans="11:12" ht="15" customHeight="1">
      <c r="K8779"/>
      <c r="L8779"/>
    </row>
    <row r="8780" spans="11:12" ht="15" customHeight="1">
      <c r="K8780"/>
      <c r="L8780"/>
    </row>
    <row r="8781" spans="11:12" ht="15" customHeight="1">
      <c r="K8781"/>
      <c r="L8781"/>
    </row>
    <row r="8782" spans="11:12" ht="15" customHeight="1">
      <c r="K8782"/>
      <c r="L8782"/>
    </row>
    <row r="8783" spans="11:12" ht="15" customHeight="1">
      <c r="K8783"/>
      <c r="L8783"/>
    </row>
    <row r="8784" spans="11:12" ht="15" customHeight="1">
      <c r="K8784"/>
      <c r="L8784"/>
    </row>
    <row r="8785" spans="11:12" ht="15" customHeight="1">
      <c r="K8785"/>
      <c r="L8785"/>
    </row>
    <row r="8786" spans="11:12" ht="15" customHeight="1">
      <c r="K8786"/>
      <c r="L8786"/>
    </row>
    <row r="8787" spans="11:12" ht="15" customHeight="1">
      <c r="K8787"/>
      <c r="L8787"/>
    </row>
    <row r="8788" spans="11:12" ht="15" customHeight="1">
      <c r="K8788"/>
      <c r="L8788"/>
    </row>
    <row r="8789" spans="11:12" ht="15" customHeight="1">
      <c r="K8789"/>
      <c r="L8789"/>
    </row>
    <row r="8790" spans="11:12" ht="15" customHeight="1">
      <c r="K8790"/>
      <c r="L8790"/>
    </row>
    <row r="8791" spans="11:12" ht="15" customHeight="1">
      <c r="K8791"/>
      <c r="L8791"/>
    </row>
    <row r="8792" spans="11:12" ht="15" customHeight="1">
      <c r="K8792"/>
      <c r="L8792"/>
    </row>
    <row r="8793" spans="11:12" ht="15" customHeight="1">
      <c r="K8793"/>
      <c r="L8793"/>
    </row>
    <row r="8794" spans="11:12" ht="15" customHeight="1">
      <c r="K8794"/>
      <c r="L8794"/>
    </row>
    <row r="8795" spans="11:12" ht="15" customHeight="1">
      <c r="K8795"/>
      <c r="L8795"/>
    </row>
    <row r="8796" spans="11:12" ht="15" customHeight="1">
      <c r="K8796"/>
      <c r="L8796"/>
    </row>
    <row r="8797" spans="11:12" ht="15" customHeight="1">
      <c r="K8797"/>
      <c r="L8797"/>
    </row>
    <row r="8798" spans="11:12" ht="15" customHeight="1">
      <c r="K8798"/>
      <c r="L8798"/>
    </row>
    <row r="8799" spans="11:12" ht="15" customHeight="1">
      <c r="K8799"/>
      <c r="L8799"/>
    </row>
    <row r="8800" spans="11:12" ht="15" customHeight="1">
      <c r="K8800"/>
      <c r="L8800"/>
    </row>
    <row r="8801" spans="11:12" ht="15" customHeight="1">
      <c r="K8801"/>
      <c r="L8801"/>
    </row>
    <row r="8802" spans="11:12" ht="15" customHeight="1">
      <c r="K8802"/>
      <c r="L8802"/>
    </row>
    <row r="8803" spans="11:12" ht="15" customHeight="1">
      <c r="K8803"/>
      <c r="L8803"/>
    </row>
    <row r="8804" spans="11:12" ht="15" customHeight="1">
      <c r="K8804"/>
      <c r="L8804"/>
    </row>
    <row r="8805" spans="11:12" ht="15" customHeight="1">
      <c r="K8805"/>
      <c r="L8805"/>
    </row>
    <row r="8806" spans="11:12" ht="15" customHeight="1">
      <c r="K8806"/>
      <c r="L8806"/>
    </row>
    <row r="8807" spans="11:12" ht="15" customHeight="1">
      <c r="K8807"/>
      <c r="L8807"/>
    </row>
    <row r="8808" spans="11:12" ht="15" customHeight="1">
      <c r="K8808"/>
      <c r="L8808"/>
    </row>
    <row r="8809" spans="11:12" ht="15" customHeight="1">
      <c r="K8809"/>
      <c r="L8809"/>
    </row>
    <row r="8810" spans="11:12" ht="15" customHeight="1">
      <c r="K8810"/>
      <c r="L8810"/>
    </row>
    <row r="8811" spans="11:12" ht="15" customHeight="1">
      <c r="K8811"/>
      <c r="L8811"/>
    </row>
    <row r="8812" spans="11:12" ht="15" customHeight="1">
      <c r="K8812"/>
      <c r="L8812"/>
    </row>
    <row r="8813" spans="11:12" ht="15" customHeight="1">
      <c r="K8813"/>
      <c r="L8813"/>
    </row>
    <row r="8814" spans="11:12" ht="15" customHeight="1">
      <c r="K8814"/>
      <c r="L8814"/>
    </row>
    <row r="8815" spans="11:12" ht="15" customHeight="1">
      <c r="K8815"/>
      <c r="L8815"/>
    </row>
    <row r="8816" spans="11:12" ht="15" customHeight="1">
      <c r="K8816"/>
      <c r="L8816"/>
    </row>
    <row r="8817" spans="11:12" ht="15" customHeight="1">
      <c r="K8817"/>
      <c r="L8817"/>
    </row>
    <row r="8818" spans="11:12" ht="15" customHeight="1">
      <c r="K8818"/>
      <c r="L8818"/>
    </row>
    <row r="8819" spans="11:12" ht="15" customHeight="1">
      <c r="K8819"/>
      <c r="L8819"/>
    </row>
    <row r="8820" spans="11:12" ht="15" customHeight="1">
      <c r="K8820"/>
      <c r="L8820"/>
    </row>
    <row r="8821" spans="11:12" ht="15" customHeight="1">
      <c r="K8821"/>
      <c r="L8821"/>
    </row>
    <row r="8822" spans="11:12" ht="15" customHeight="1">
      <c r="K8822"/>
      <c r="L8822"/>
    </row>
    <row r="8823" spans="11:12" ht="15" customHeight="1">
      <c r="K8823"/>
      <c r="L8823"/>
    </row>
    <row r="8824" spans="11:12" ht="15" customHeight="1">
      <c r="K8824"/>
      <c r="L8824"/>
    </row>
    <row r="8825" spans="11:12" ht="15" customHeight="1">
      <c r="K8825"/>
      <c r="L8825"/>
    </row>
    <row r="8826" spans="11:12" ht="15" customHeight="1">
      <c r="K8826"/>
      <c r="L8826"/>
    </row>
    <row r="8827" spans="11:12" ht="15" customHeight="1">
      <c r="K8827"/>
      <c r="L8827"/>
    </row>
    <row r="8828" spans="11:12" ht="15" customHeight="1">
      <c r="K8828"/>
      <c r="L8828"/>
    </row>
    <row r="8829" spans="11:12" ht="15" customHeight="1">
      <c r="K8829"/>
      <c r="L8829"/>
    </row>
    <row r="8830" spans="11:12" ht="15" customHeight="1">
      <c r="K8830"/>
      <c r="L8830"/>
    </row>
    <row r="8831" spans="11:12" ht="15" customHeight="1">
      <c r="K8831"/>
      <c r="L8831"/>
    </row>
    <row r="8832" spans="11:12" ht="15" customHeight="1">
      <c r="K8832"/>
      <c r="L8832"/>
    </row>
    <row r="8833" spans="11:12" ht="15" customHeight="1">
      <c r="K8833"/>
      <c r="L8833"/>
    </row>
    <row r="8834" spans="11:12" ht="15" customHeight="1">
      <c r="K8834"/>
      <c r="L8834"/>
    </row>
    <row r="8835" spans="11:12" ht="15" customHeight="1">
      <c r="K8835"/>
      <c r="L8835"/>
    </row>
    <row r="8836" spans="11:12" ht="15" customHeight="1">
      <c r="K8836"/>
      <c r="L8836"/>
    </row>
    <row r="8837" spans="11:12" ht="15" customHeight="1">
      <c r="K8837"/>
      <c r="L8837"/>
    </row>
    <row r="8838" spans="11:12" ht="15" customHeight="1">
      <c r="K8838"/>
      <c r="L8838"/>
    </row>
    <row r="8839" spans="11:12" ht="15" customHeight="1">
      <c r="K8839"/>
      <c r="L8839"/>
    </row>
    <row r="8840" spans="11:12" ht="15" customHeight="1">
      <c r="K8840"/>
      <c r="L8840"/>
    </row>
    <row r="8841" spans="11:12" ht="15" customHeight="1">
      <c r="K8841"/>
      <c r="L8841"/>
    </row>
    <row r="8842" spans="11:12" ht="15" customHeight="1">
      <c r="K8842"/>
      <c r="L8842"/>
    </row>
    <row r="8843" spans="11:12" ht="15" customHeight="1">
      <c r="K8843"/>
      <c r="L8843"/>
    </row>
    <row r="8844" spans="11:12" ht="15" customHeight="1">
      <c r="K8844"/>
      <c r="L8844"/>
    </row>
    <row r="8845" spans="11:12" ht="15" customHeight="1">
      <c r="K8845"/>
      <c r="L8845"/>
    </row>
    <row r="8846" spans="11:12" ht="15" customHeight="1">
      <c r="K8846"/>
      <c r="L8846"/>
    </row>
    <row r="8847" spans="11:12" ht="15" customHeight="1">
      <c r="K8847"/>
      <c r="L8847"/>
    </row>
    <row r="8848" spans="11:12" ht="15" customHeight="1">
      <c r="K8848"/>
      <c r="L8848"/>
    </row>
    <row r="8849" spans="11:12" ht="15" customHeight="1">
      <c r="K8849"/>
      <c r="L8849"/>
    </row>
    <row r="8850" spans="11:12" ht="15" customHeight="1">
      <c r="K8850"/>
      <c r="L8850"/>
    </row>
    <row r="8851" spans="11:12" ht="15" customHeight="1">
      <c r="K8851"/>
      <c r="L8851"/>
    </row>
    <row r="8852" spans="11:12" ht="15" customHeight="1">
      <c r="K8852"/>
      <c r="L8852"/>
    </row>
    <row r="8853" spans="11:12" ht="15" customHeight="1">
      <c r="K8853"/>
      <c r="L8853"/>
    </row>
    <row r="8854" spans="11:12" ht="15" customHeight="1">
      <c r="K8854"/>
      <c r="L8854"/>
    </row>
    <row r="8855" spans="11:12" ht="15" customHeight="1">
      <c r="K8855"/>
      <c r="L8855"/>
    </row>
    <row r="8856" spans="11:12" ht="15" customHeight="1">
      <c r="K8856"/>
      <c r="L8856"/>
    </row>
    <row r="8857" spans="11:12" ht="15" customHeight="1">
      <c r="K8857"/>
      <c r="L8857"/>
    </row>
    <row r="8858" spans="11:12" ht="15" customHeight="1">
      <c r="K8858"/>
      <c r="L8858"/>
    </row>
    <row r="8859" spans="11:12" ht="15" customHeight="1">
      <c r="K8859"/>
      <c r="L8859"/>
    </row>
    <row r="8860" spans="11:12" ht="15" customHeight="1">
      <c r="K8860"/>
      <c r="L8860"/>
    </row>
    <row r="8861" spans="11:12" ht="15" customHeight="1">
      <c r="K8861"/>
      <c r="L8861"/>
    </row>
    <row r="8862" spans="11:12" ht="15" customHeight="1">
      <c r="K8862"/>
      <c r="L8862"/>
    </row>
    <row r="8863" spans="11:12" ht="15" customHeight="1">
      <c r="K8863"/>
      <c r="L8863"/>
    </row>
    <row r="8864" spans="11:12" ht="15" customHeight="1">
      <c r="K8864"/>
      <c r="L8864"/>
    </row>
    <row r="8865" spans="11:12" ht="15" customHeight="1">
      <c r="K8865"/>
      <c r="L8865"/>
    </row>
    <row r="8866" spans="11:12" ht="15" customHeight="1">
      <c r="K8866"/>
      <c r="L8866"/>
    </row>
    <row r="8867" spans="11:12" ht="15" customHeight="1">
      <c r="K8867"/>
      <c r="L8867"/>
    </row>
    <row r="8868" spans="11:12" ht="15" customHeight="1">
      <c r="K8868"/>
      <c r="L8868"/>
    </row>
    <row r="8869" spans="11:12" ht="15" customHeight="1">
      <c r="K8869"/>
      <c r="L8869"/>
    </row>
    <row r="8870" spans="11:12" ht="15" customHeight="1">
      <c r="K8870"/>
      <c r="L8870"/>
    </row>
    <row r="8871" spans="11:12" ht="15" customHeight="1">
      <c r="K8871"/>
      <c r="L8871"/>
    </row>
    <row r="8872" spans="11:12" ht="15" customHeight="1">
      <c r="K8872"/>
      <c r="L8872"/>
    </row>
    <row r="8873" spans="11:12" ht="15" customHeight="1">
      <c r="K8873"/>
      <c r="L8873"/>
    </row>
    <row r="8874" spans="11:12" ht="15" customHeight="1">
      <c r="K8874"/>
      <c r="L8874"/>
    </row>
    <row r="8875" spans="11:12" ht="15" customHeight="1">
      <c r="K8875"/>
      <c r="L8875"/>
    </row>
    <row r="8876" spans="11:12" ht="15" customHeight="1">
      <c r="K8876"/>
      <c r="L8876"/>
    </row>
    <row r="8877" spans="11:12" ht="15" customHeight="1">
      <c r="K8877"/>
      <c r="L8877"/>
    </row>
    <row r="8878" spans="11:12" ht="15" customHeight="1">
      <c r="K8878"/>
      <c r="L8878"/>
    </row>
    <row r="8879" spans="11:12" ht="15" customHeight="1">
      <c r="K8879"/>
      <c r="L8879"/>
    </row>
    <row r="8880" spans="11:12" ht="15" customHeight="1">
      <c r="K8880"/>
      <c r="L8880"/>
    </row>
    <row r="8881" spans="11:12" ht="15" customHeight="1">
      <c r="K8881"/>
      <c r="L8881"/>
    </row>
    <row r="8882" spans="11:12" ht="15" customHeight="1">
      <c r="K8882"/>
      <c r="L8882"/>
    </row>
    <row r="8883" spans="11:12" ht="15" customHeight="1">
      <c r="K8883"/>
      <c r="L8883"/>
    </row>
    <row r="8884" spans="11:12" ht="15" customHeight="1">
      <c r="K8884"/>
      <c r="L8884"/>
    </row>
    <row r="8885" spans="11:12" ht="15" customHeight="1">
      <c r="K8885"/>
      <c r="L8885"/>
    </row>
    <row r="8886" spans="11:12" ht="15" customHeight="1">
      <c r="K8886"/>
      <c r="L8886"/>
    </row>
    <row r="8887" spans="11:12" ht="15" customHeight="1">
      <c r="K8887"/>
      <c r="L8887"/>
    </row>
    <row r="8888" spans="11:12" ht="15" customHeight="1">
      <c r="K8888"/>
      <c r="L8888"/>
    </row>
    <row r="8889" spans="11:12" ht="15" customHeight="1">
      <c r="K8889"/>
      <c r="L8889"/>
    </row>
    <row r="8890" spans="11:12" ht="15" customHeight="1">
      <c r="K8890"/>
      <c r="L8890"/>
    </row>
    <row r="8891" spans="11:12" ht="15" customHeight="1">
      <c r="K8891"/>
      <c r="L8891"/>
    </row>
    <row r="8892" spans="11:12" ht="15" customHeight="1">
      <c r="K8892"/>
      <c r="L8892"/>
    </row>
    <row r="8893" spans="11:12" ht="15" customHeight="1">
      <c r="K8893"/>
      <c r="L8893"/>
    </row>
    <row r="8894" spans="11:12" ht="15" customHeight="1">
      <c r="K8894"/>
      <c r="L8894"/>
    </row>
    <row r="8895" spans="11:12" ht="15" customHeight="1">
      <c r="K8895"/>
      <c r="L8895"/>
    </row>
    <row r="8896" spans="11:12" ht="15" customHeight="1">
      <c r="K8896"/>
      <c r="L8896"/>
    </row>
    <row r="8897" spans="11:12" ht="15" customHeight="1">
      <c r="K8897"/>
      <c r="L8897"/>
    </row>
    <row r="8898" spans="11:12" ht="15" customHeight="1">
      <c r="K8898"/>
      <c r="L8898"/>
    </row>
    <row r="8899" spans="11:12" ht="15" customHeight="1">
      <c r="K8899"/>
      <c r="L8899"/>
    </row>
    <row r="8900" spans="11:12" ht="15" customHeight="1">
      <c r="K8900"/>
      <c r="L8900"/>
    </row>
    <row r="8901" spans="11:12" ht="15" customHeight="1">
      <c r="K8901"/>
      <c r="L8901"/>
    </row>
    <row r="8902" spans="11:12" ht="15" customHeight="1">
      <c r="K8902"/>
      <c r="L8902"/>
    </row>
    <row r="8903" spans="11:12" ht="15" customHeight="1">
      <c r="K8903"/>
      <c r="L8903"/>
    </row>
    <row r="8904" spans="11:12" ht="15" customHeight="1">
      <c r="K8904"/>
      <c r="L8904"/>
    </row>
    <row r="8905" spans="11:12" ht="15" customHeight="1">
      <c r="K8905"/>
      <c r="L8905"/>
    </row>
    <row r="8906" spans="11:12" ht="15" customHeight="1">
      <c r="K8906"/>
      <c r="L8906"/>
    </row>
    <row r="8907" spans="11:12" ht="15" customHeight="1">
      <c r="K8907"/>
      <c r="L8907"/>
    </row>
    <row r="8908" spans="11:12" ht="15" customHeight="1">
      <c r="K8908"/>
      <c r="L8908"/>
    </row>
    <row r="8909" spans="11:12" ht="15" customHeight="1">
      <c r="K8909"/>
      <c r="L8909"/>
    </row>
    <row r="8910" spans="11:12" ht="15" customHeight="1">
      <c r="K8910"/>
      <c r="L8910"/>
    </row>
    <row r="8911" spans="11:12" ht="15" customHeight="1">
      <c r="K8911"/>
      <c r="L8911"/>
    </row>
    <row r="8912" spans="11:12" ht="15" customHeight="1">
      <c r="K8912"/>
      <c r="L8912"/>
    </row>
    <row r="8913" spans="11:12" ht="15" customHeight="1">
      <c r="K8913"/>
      <c r="L8913"/>
    </row>
    <row r="8914" spans="11:12" ht="15" customHeight="1">
      <c r="K8914"/>
      <c r="L8914"/>
    </row>
    <row r="8915" spans="11:12" ht="15" customHeight="1">
      <c r="K8915"/>
      <c r="L8915"/>
    </row>
    <row r="8916" spans="11:12" ht="15" customHeight="1">
      <c r="K8916"/>
      <c r="L8916"/>
    </row>
    <row r="8917" spans="11:12" ht="15" customHeight="1">
      <c r="K8917"/>
      <c r="L8917"/>
    </row>
    <row r="8918" spans="11:12" ht="15" customHeight="1">
      <c r="K8918"/>
      <c r="L8918"/>
    </row>
    <row r="8919" spans="11:12" ht="15" customHeight="1">
      <c r="K8919"/>
      <c r="L8919"/>
    </row>
    <row r="8920" spans="11:12" ht="15" customHeight="1">
      <c r="K8920"/>
      <c r="L8920"/>
    </row>
    <row r="8921" spans="11:12" ht="15" customHeight="1">
      <c r="K8921"/>
      <c r="L8921"/>
    </row>
    <row r="8922" spans="11:12" ht="15" customHeight="1">
      <c r="K8922"/>
      <c r="L8922"/>
    </row>
    <row r="8923" spans="11:12" ht="15" customHeight="1">
      <c r="K8923"/>
      <c r="L8923"/>
    </row>
    <row r="8924" spans="11:12" ht="15" customHeight="1">
      <c r="K8924"/>
      <c r="L8924"/>
    </row>
    <row r="8925" spans="11:12" ht="15" customHeight="1">
      <c r="K8925"/>
      <c r="L8925"/>
    </row>
    <row r="8926" spans="11:12" ht="15" customHeight="1">
      <c r="K8926"/>
      <c r="L8926"/>
    </row>
    <row r="8927" spans="11:12" ht="15" customHeight="1">
      <c r="K8927"/>
      <c r="L8927"/>
    </row>
    <row r="8928" spans="11:12" ht="15" customHeight="1">
      <c r="K8928"/>
      <c r="L8928"/>
    </row>
    <row r="8929" spans="11:12" ht="15" customHeight="1">
      <c r="K8929"/>
      <c r="L8929"/>
    </row>
    <row r="8930" spans="11:12" ht="15" customHeight="1">
      <c r="K8930"/>
      <c r="L8930"/>
    </row>
    <row r="8931" spans="11:12" ht="15" customHeight="1">
      <c r="K8931"/>
      <c r="L8931"/>
    </row>
    <row r="8932" spans="11:12" ht="15" customHeight="1">
      <c r="K8932"/>
      <c r="L8932"/>
    </row>
    <row r="8933" spans="11:12" ht="15" customHeight="1">
      <c r="K8933"/>
      <c r="L8933"/>
    </row>
    <row r="8934" spans="11:12" ht="15" customHeight="1">
      <c r="K8934"/>
      <c r="L8934"/>
    </row>
    <row r="8935" spans="11:12" ht="15" customHeight="1">
      <c r="K8935"/>
      <c r="L8935"/>
    </row>
    <row r="8936" spans="11:12" ht="15" customHeight="1">
      <c r="K8936"/>
      <c r="L8936"/>
    </row>
    <row r="8937" spans="11:12" ht="15" customHeight="1">
      <c r="K8937"/>
      <c r="L8937"/>
    </row>
    <row r="8938" spans="11:12" ht="15" customHeight="1">
      <c r="K8938"/>
      <c r="L8938"/>
    </row>
    <row r="8939" spans="11:12" ht="15" customHeight="1">
      <c r="K8939"/>
      <c r="L8939"/>
    </row>
    <row r="8940" spans="11:12" ht="15" customHeight="1">
      <c r="K8940"/>
      <c r="L8940"/>
    </row>
    <row r="8941" spans="11:12" ht="15" customHeight="1">
      <c r="K8941"/>
      <c r="L8941"/>
    </row>
    <row r="8942" spans="11:12" ht="15" customHeight="1">
      <c r="K8942"/>
      <c r="L8942"/>
    </row>
    <row r="8943" spans="11:12" ht="15" customHeight="1">
      <c r="K8943"/>
      <c r="L8943"/>
    </row>
    <row r="8944" spans="11:12" ht="15" customHeight="1">
      <c r="K8944"/>
      <c r="L8944"/>
    </row>
    <row r="8945" spans="11:12" ht="15" customHeight="1">
      <c r="K8945"/>
      <c r="L8945"/>
    </row>
    <row r="8946" spans="11:12" ht="15" customHeight="1">
      <c r="K8946"/>
      <c r="L8946"/>
    </row>
    <row r="8947" spans="11:12" ht="15" customHeight="1">
      <c r="K8947"/>
      <c r="L8947"/>
    </row>
    <row r="8948" spans="11:12" ht="15" customHeight="1">
      <c r="K8948"/>
      <c r="L8948"/>
    </row>
    <row r="8949" spans="11:12" ht="15" customHeight="1">
      <c r="K8949"/>
      <c r="L8949"/>
    </row>
    <row r="8950" spans="11:12" ht="15" customHeight="1">
      <c r="K8950"/>
      <c r="L8950"/>
    </row>
    <row r="8951" spans="11:12" ht="15" customHeight="1">
      <c r="K8951"/>
      <c r="L8951"/>
    </row>
    <row r="8952" spans="11:12" ht="15" customHeight="1">
      <c r="K8952"/>
      <c r="L8952"/>
    </row>
    <row r="8953" spans="11:12" ht="15" customHeight="1">
      <c r="K8953"/>
      <c r="L8953"/>
    </row>
    <row r="8954" spans="11:12" ht="15" customHeight="1">
      <c r="K8954"/>
      <c r="L8954"/>
    </row>
    <row r="8955" spans="11:12" ht="15" customHeight="1">
      <c r="K8955"/>
      <c r="L8955"/>
    </row>
    <row r="8956" spans="11:12" ht="15" customHeight="1">
      <c r="K8956"/>
      <c r="L8956"/>
    </row>
    <row r="8957" spans="11:12" ht="15" customHeight="1">
      <c r="K8957"/>
      <c r="L8957"/>
    </row>
    <row r="8958" spans="11:12" ht="15" customHeight="1">
      <c r="K8958"/>
      <c r="L8958"/>
    </row>
    <row r="8959" spans="11:12" ht="15" customHeight="1">
      <c r="K8959"/>
      <c r="L8959"/>
    </row>
    <row r="8960" spans="11:12" ht="15" customHeight="1">
      <c r="K8960"/>
      <c r="L8960"/>
    </row>
    <row r="8961" spans="11:12" ht="15" customHeight="1">
      <c r="K8961"/>
      <c r="L8961"/>
    </row>
    <row r="8962" spans="11:12" ht="15" customHeight="1">
      <c r="K8962"/>
      <c r="L8962"/>
    </row>
    <row r="8963" spans="11:12" ht="15" customHeight="1">
      <c r="K8963"/>
      <c r="L8963"/>
    </row>
    <row r="8964" spans="11:12" ht="15" customHeight="1">
      <c r="K8964"/>
      <c r="L8964"/>
    </row>
    <row r="8965" spans="11:12" ht="15" customHeight="1">
      <c r="K8965"/>
      <c r="L8965"/>
    </row>
    <row r="8966" spans="11:12" ht="15" customHeight="1">
      <c r="K8966"/>
      <c r="L8966"/>
    </row>
    <row r="8967" spans="11:12" ht="15" customHeight="1">
      <c r="K8967"/>
      <c r="L8967"/>
    </row>
    <row r="8968" spans="11:12" ht="15" customHeight="1">
      <c r="K8968"/>
      <c r="L8968"/>
    </row>
    <row r="8969" spans="11:12" ht="15" customHeight="1">
      <c r="K8969"/>
      <c r="L8969"/>
    </row>
    <row r="8970" spans="11:12" ht="15" customHeight="1">
      <c r="K8970"/>
      <c r="L8970"/>
    </row>
    <row r="8971" spans="11:12" ht="15" customHeight="1">
      <c r="K8971"/>
      <c r="L8971"/>
    </row>
    <row r="8972" spans="11:12" ht="15" customHeight="1">
      <c r="K8972"/>
      <c r="L8972"/>
    </row>
    <row r="8973" spans="11:12" ht="15" customHeight="1">
      <c r="K8973"/>
      <c r="L8973"/>
    </row>
    <row r="8974" spans="11:12" ht="15" customHeight="1">
      <c r="K8974"/>
      <c r="L8974"/>
    </row>
    <row r="8975" spans="11:12" ht="15" customHeight="1">
      <c r="K8975"/>
      <c r="L8975"/>
    </row>
    <row r="8976" spans="11:12" ht="15" customHeight="1">
      <c r="K8976"/>
      <c r="L8976"/>
    </row>
    <row r="8977" spans="11:12" ht="15" customHeight="1">
      <c r="K8977"/>
      <c r="L8977"/>
    </row>
    <row r="8978" spans="11:12" ht="15" customHeight="1">
      <c r="K8978"/>
      <c r="L8978"/>
    </row>
    <row r="8979" spans="11:12" ht="15" customHeight="1">
      <c r="K8979"/>
      <c r="L8979"/>
    </row>
    <row r="8980" spans="11:12" ht="15" customHeight="1">
      <c r="K8980"/>
      <c r="L8980"/>
    </row>
    <row r="8981" spans="11:12" ht="15" customHeight="1">
      <c r="K8981"/>
      <c r="L8981"/>
    </row>
    <row r="8982" spans="11:12" ht="15" customHeight="1">
      <c r="K8982"/>
      <c r="L8982"/>
    </row>
    <row r="8983" spans="11:12" ht="15" customHeight="1">
      <c r="K8983"/>
      <c r="L8983"/>
    </row>
    <row r="8984" spans="11:12" ht="15" customHeight="1">
      <c r="K8984"/>
      <c r="L8984"/>
    </row>
    <row r="8985" spans="11:12" ht="15" customHeight="1">
      <c r="K8985"/>
      <c r="L8985"/>
    </row>
    <row r="8986" spans="11:12" ht="15" customHeight="1">
      <c r="K8986"/>
      <c r="L8986"/>
    </row>
    <row r="8987" spans="11:12" ht="15" customHeight="1">
      <c r="K8987"/>
      <c r="L8987"/>
    </row>
    <row r="8988" spans="11:12" ht="15" customHeight="1">
      <c r="K8988"/>
      <c r="L8988"/>
    </row>
    <row r="8989" spans="11:12" ht="15" customHeight="1">
      <c r="K8989"/>
      <c r="L8989"/>
    </row>
    <row r="8990" spans="11:12" ht="15" customHeight="1">
      <c r="K8990"/>
      <c r="L8990"/>
    </row>
    <row r="8991" spans="11:12" ht="15" customHeight="1">
      <c r="K8991"/>
      <c r="L8991"/>
    </row>
    <row r="8992" spans="11:12" ht="15" customHeight="1">
      <c r="K8992"/>
      <c r="L8992"/>
    </row>
    <row r="8993" spans="11:12" ht="15" customHeight="1">
      <c r="K8993"/>
      <c r="L8993"/>
    </row>
    <row r="8994" spans="11:12" ht="15" customHeight="1">
      <c r="K8994"/>
      <c r="L8994"/>
    </row>
    <row r="8995" spans="11:12" ht="15" customHeight="1">
      <c r="K8995"/>
      <c r="L8995"/>
    </row>
    <row r="8996" spans="11:12" ht="15" customHeight="1">
      <c r="K8996"/>
      <c r="L8996"/>
    </row>
    <row r="8997" spans="11:12" ht="15" customHeight="1">
      <c r="K8997"/>
      <c r="L8997"/>
    </row>
    <row r="8998" spans="11:12" ht="15" customHeight="1">
      <c r="K8998"/>
      <c r="L8998"/>
    </row>
    <row r="8999" spans="11:12" ht="15" customHeight="1">
      <c r="K8999"/>
      <c r="L8999"/>
    </row>
    <row r="9000" spans="11:12" ht="15" customHeight="1">
      <c r="K9000"/>
      <c r="L9000"/>
    </row>
    <row r="9001" spans="11:12" ht="15" customHeight="1">
      <c r="K9001"/>
      <c r="L9001"/>
    </row>
    <row r="9002" spans="11:12" ht="15" customHeight="1">
      <c r="K9002"/>
      <c r="L9002"/>
    </row>
    <row r="9003" spans="11:12" ht="15" customHeight="1">
      <c r="K9003"/>
      <c r="L9003"/>
    </row>
    <row r="9004" spans="11:12" ht="15" customHeight="1">
      <c r="K9004"/>
      <c r="L9004"/>
    </row>
    <row r="9005" spans="11:12" ht="15" customHeight="1">
      <c r="K9005"/>
      <c r="L9005"/>
    </row>
    <row r="9006" spans="11:12" ht="15" customHeight="1">
      <c r="K9006"/>
      <c r="L9006"/>
    </row>
    <row r="9007" spans="11:12" ht="15" customHeight="1">
      <c r="K9007"/>
      <c r="L9007"/>
    </row>
    <row r="9008" spans="11:12" ht="15" customHeight="1">
      <c r="K9008"/>
      <c r="L9008"/>
    </row>
    <row r="9009" spans="11:12" ht="15" customHeight="1">
      <c r="K9009"/>
      <c r="L9009"/>
    </row>
    <row r="9010" spans="11:12" ht="15" customHeight="1">
      <c r="K9010"/>
      <c r="L9010"/>
    </row>
    <row r="9011" spans="11:12" ht="15" customHeight="1">
      <c r="K9011"/>
      <c r="L9011"/>
    </row>
    <row r="9012" spans="11:12" ht="15" customHeight="1">
      <c r="K9012"/>
      <c r="L9012"/>
    </row>
    <row r="9013" spans="11:12" ht="15" customHeight="1">
      <c r="K9013"/>
      <c r="L9013"/>
    </row>
    <row r="9014" spans="11:12" ht="15" customHeight="1">
      <c r="K9014"/>
      <c r="L9014"/>
    </row>
    <row r="9015" spans="11:12" ht="15" customHeight="1">
      <c r="K9015"/>
      <c r="L9015"/>
    </row>
    <row r="9016" spans="11:12" ht="15" customHeight="1">
      <c r="K9016"/>
      <c r="L9016"/>
    </row>
    <row r="9017" spans="11:12" ht="15" customHeight="1">
      <c r="K9017"/>
      <c r="L9017"/>
    </row>
    <row r="9018" spans="11:12" ht="15" customHeight="1">
      <c r="K9018"/>
      <c r="L9018"/>
    </row>
    <row r="9019" spans="11:12" ht="15" customHeight="1">
      <c r="K9019"/>
      <c r="L9019"/>
    </row>
    <row r="9020" spans="11:12" ht="15" customHeight="1">
      <c r="K9020"/>
      <c r="L9020"/>
    </row>
    <row r="9021" spans="11:12" ht="15" customHeight="1">
      <c r="K9021"/>
      <c r="L9021"/>
    </row>
    <row r="9022" spans="11:12" ht="15" customHeight="1">
      <c r="K9022"/>
      <c r="L9022"/>
    </row>
    <row r="9023" spans="11:12" ht="15" customHeight="1">
      <c r="K9023"/>
      <c r="L9023"/>
    </row>
    <row r="9024" spans="11:12" ht="15" customHeight="1">
      <c r="K9024"/>
      <c r="L9024"/>
    </row>
    <row r="9025" spans="11:12" ht="15" customHeight="1">
      <c r="K9025"/>
      <c r="L9025"/>
    </row>
    <row r="9026" spans="11:12" ht="15" customHeight="1">
      <c r="K9026"/>
      <c r="L9026"/>
    </row>
    <row r="9027" spans="11:12" ht="15" customHeight="1">
      <c r="K9027"/>
      <c r="L9027"/>
    </row>
    <row r="9028" spans="11:12" ht="15" customHeight="1">
      <c r="K9028"/>
      <c r="L9028"/>
    </row>
    <row r="9029" spans="11:12" ht="15" customHeight="1">
      <c r="K9029"/>
      <c r="L9029"/>
    </row>
    <row r="9030" spans="11:12" ht="15" customHeight="1">
      <c r="K9030"/>
      <c r="L9030"/>
    </row>
    <row r="9031" spans="11:12" ht="15" customHeight="1">
      <c r="K9031"/>
      <c r="L9031"/>
    </row>
    <row r="9032" spans="11:12" ht="15" customHeight="1">
      <c r="K9032"/>
      <c r="L9032"/>
    </row>
    <row r="9033" spans="11:12" ht="15" customHeight="1">
      <c r="K9033"/>
      <c r="L9033"/>
    </row>
    <row r="9034" spans="11:12" ht="15" customHeight="1">
      <c r="K9034"/>
      <c r="L9034"/>
    </row>
    <row r="9035" spans="11:12" ht="15" customHeight="1">
      <c r="K9035"/>
      <c r="L9035"/>
    </row>
    <row r="9036" spans="11:12" ht="15" customHeight="1">
      <c r="K9036"/>
      <c r="L9036"/>
    </row>
    <row r="9037" spans="11:12" ht="15" customHeight="1">
      <c r="K9037"/>
      <c r="L9037"/>
    </row>
    <row r="9038" spans="11:12" ht="15" customHeight="1">
      <c r="K9038"/>
      <c r="L9038"/>
    </row>
    <row r="9039" spans="11:12" ht="15" customHeight="1">
      <c r="K9039"/>
      <c r="L9039"/>
    </row>
    <row r="9040" spans="11:12" ht="15" customHeight="1">
      <c r="K9040"/>
      <c r="L9040"/>
    </row>
    <row r="9041" spans="11:12" ht="15" customHeight="1">
      <c r="K9041"/>
      <c r="L9041"/>
    </row>
    <row r="9042" spans="11:12" ht="15" customHeight="1">
      <c r="K9042"/>
      <c r="L9042"/>
    </row>
    <row r="9043" spans="11:12" ht="15" customHeight="1">
      <c r="K9043"/>
      <c r="L9043"/>
    </row>
    <row r="9044" spans="11:12" ht="15" customHeight="1">
      <c r="K9044"/>
      <c r="L9044"/>
    </row>
    <row r="9045" spans="11:12" ht="15" customHeight="1">
      <c r="K9045"/>
      <c r="L9045"/>
    </row>
    <row r="9046" spans="11:12" ht="15" customHeight="1">
      <c r="K9046"/>
      <c r="L9046"/>
    </row>
    <row r="9047" spans="11:12" ht="15" customHeight="1">
      <c r="K9047"/>
      <c r="L9047"/>
    </row>
    <row r="9048" spans="11:12" ht="15" customHeight="1">
      <c r="K9048"/>
      <c r="L9048"/>
    </row>
    <row r="9049" spans="11:12" ht="15" customHeight="1">
      <c r="K9049"/>
      <c r="L9049"/>
    </row>
    <row r="9050" spans="11:12" ht="15" customHeight="1">
      <c r="K9050"/>
      <c r="L9050"/>
    </row>
    <row r="9051" spans="11:12" ht="15" customHeight="1">
      <c r="K9051"/>
      <c r="L9051"/>
    </row>
    <row r="9052" spans="11:12" ht="15" customHeight="1">
      <c r="K9052"/>
      <c r="L9052"/>
    </row>
    <row r="9053" spans="11:12" ht="15" customHeight="1">
      <c r="K9053"/>
      <c r="L9053"/>
    </row>
    <row r="9054" spans="11:12" ht="15" customHeight="1">
      <c r="K9054"/>
      <c r="L9054"/>
    </row>
    <row r="9055" spans="11:12" ht="15" customHeight="1">
      <c r="K9055"/>
      <c r="L9055"/>
    </row>
    <row r="9056" spans="11:12" ht="15" customHeight="1">
      <c r="K9056"/>
      <c r="L9056"/>
    </row>
    <row r="9057" spans="11:12" ht="15" customHeight="1">
      <c r="K9057"/>
      <c r="L9057"/>
    </row>
    <row r="9058" spans="11:12" ht="15" customHeight="1">
      <c r="K9058"/>
      <c r="L9058"/>
    </row>
    <row r="9059" spans="11:12" ht="15" customHeight="1">
      <c r="K9059"/>
      <c r="L9059"/>
    </row>
    <row r="9060" spans="11:12" ht="15" customHeight="1">
      <c r="K9060"/>
      <c r="L9060"/>
    </row>
    <row r="9061" spans="11:12" ht="15" customHeight="1">
      <c r="K9061"/>
      <c r="L9061"/>
    </row>
    <row r="9062" spans="11:12" ht="15" customHeight="1">
      <c r="K9062"/>
      <c r="L9062"/>
    </row>
    <row r="9063" spans="11:12" ht="15" customHeight="1">
      <c r="K9063"/>
      <c r="L9063"/>
    </row>
    <row r="9064" spans="11:12" ht="15" customHeight="1">
      <c r="K9064"/>
      <c r="L9064"/>
    </row>
    <row r="9065" spans="11:12" ht="15" customHeight="1">
      <c r="K9065"/>
      <c r="L9065"/>
    </row>
    <row r="9066" spans="11:12" ht="15" customHeight="1">
      <c r="K9066"/>
      <c r="L9066"/>
    </row>
    <row r="9067" spans="11:12" ht="15" customHeight="1">
      <c r="K9067"/>
      <c r="L9067"/>
    </row>
    <row r="9068" spans="11:12" ht="15" customHeight="1">
      <c r="K9068"/>
      <c r="L9068"/>
    </row>
    <row r="9069" spans="11:12" ht="15" customHeight="1">
      <c r="K9069"/>
      <c r="L9069"/>
    </row>
    <row r="9070" spans="11:12" ht="15" customHeight="1">
      <c r="K9070"/>
      <c r="L9070"/>
    </row>
    <row r="9071" spans="11:12" ht="15" customHeight="1">
      <c r="K9071"/>
      <c r="L9071"/>
    </row>
    <row r="9072" spans="11:12" ht="15" customHeight="1">
      <c r="K9072"/>
      <c r="L9072"/>
    </row>
    <row r="9073" spans="11:12" ht="15" customHeight="1">
      <c r="K9073"/>
      <c r="L9073"/>
    </row>
    <row r="9074" spans="11:12" ht="15" customHeight="1">
      <c r="K9074"/>
      <c r="L9074"/>
    </row>
    <row r="9075" spans="11:12" ht="15" customHeight="1">
      <c r="K9075"/>
      <c r="L9075"/>
    </row>
    <row r="9076" spans="11:12" ht="15" customHeight="1">
      <c r="K9076"/>
      <c r="L9076"/>
    </row>
    <row r="9077" spans="11:12" ht="15" customHeight="1">
      <c r="K9077"/>
      <c r="L9077"/>
    </row>
    <row r="9078" spans="11:12" ht="15" customHeight="1">
      <c r="K9078"/>
      <c r="L9078"/>
    </row>
    <row r="9079" spans="11:12" ht="15" customHeight="1">
      <c r="K9079"/>
      <c r="L9079"/>
    </row>
    <row r="9080" spans="11:12" ht="15" customHeight="1">
      <c r="K9080"/>
      <c r="L9080"/>
    </row>
    <row r="9081" spans="11:12" ht="15" customHeight="1">
      <c r="K9081"/>
      <c r="L9081"/>
    </row>
    <row r="9082" spans="11:12" ht="15" customHeight="1">
      <c r="K9082"/>
      <c r="L9082"/>
    </row>
    <row r="9083" spans="11:12" ht="15" customHeight="1">
      <c r="K9083"/>
      <c r="L9083"/>
    </row>
    <row r="9084" spans="11:12" ht="15" customHeight="1">
      <c r="K9084"/>
      <c r="L9084"/>
    </row>
    <row r="9085" spans="11:12" ht="15" customHeight="1">
      <c r="K9085"/>
      <c r="L9085"/>
    </row>
    <row r="9086" spans="11:12" ht="15" customHeight="1">
      <c r="K9086"/>
      <c r="L9086"/>
    </row>
    <row r="9087" spans="11:12" ht="15" customHeight="1">
      <c r="K9087"/>
      <c r="L9087"/>
    </row>
    <row r="9088" spans="11:12" ht="15" customHeight="1">
      <c r="K9088"/>
      <c r="L9088"/>
    </row>
    <row r="9089" spans="11:12" ht="15" customHeight="1">
      <c r="K9089"/>
      <c r="L9089"/>
    </row>
    <row r="9090" spans="11:12" ht="15" customHeight="1">
      <c r="K9090"/>
      <c r="L9090"/>
    </row>
    <row r="9091" spans="11:12" ht="15" customHeight="1">
      <c r="K9091"/>
      <c r="L9091"/>
    </row>
    <row r="9092" spans="11:12" ht="15" customHeight="1">
      <c r="K9092"/>
      <c r="L9092"/>
    </row>
    <row r="9093" spans="11:12" ht="15" customHeight="1">
      <c r="K9093"/>
      <c r="L9093"/>
    </row>
    <row r="9094" spans="11:12" ht="15" customHeight="1">
      <c r="K9094"/>
      <c r="L9094"/>
    </row>
    <row r="9095" spans="11:12" ht="15" customHeight="1">
      <c r="K9095"/>
      <c r="L9095"/>
    </row>
    <row r="9096" spans="11:12" ht="15" customHeight="1">
      <c r="K9096"/>
      <c r="L9096"/>
    </row>
    <row r="9097" spans="11:12" ht="15" customHeight="1">
      <c r="K9097"/>
      <c r="L9097"/>
    </row>
    <row r="9098" spans="11:12" ht="15" customHeight="1">
      <c r="K9098"/>
      <c r="L9098"/>
    </row>
    <row r="9099" spans="11:12" ht="15" customHeight="1">
      <c r="K9099"/>
      <c r="L9099"/>
    </row>
    <row r="9100" spans="11:12" ht="15" customHeight="1">
      <c r="K9100"/>
      <c r="L9100"/>
    </row>
    <row r="9101" spans="11:12" ht="15" customHeight="1">
      <c r="K9101"/>
      <c r="L9101"/>
    </row>
    <row r="9102" spans="11:12" ht="15" customHeight="1">
      <c r="K9102"/>
      <c r="L9102"/>
    </row>
    <row r="9103" spans="11:12" ht="15" customHeight="1">
      <c r="K9103"/>
      <c r="L9103"/>
    </row>
    <row r="9104" spans="11:12" ht="15" customHeight="1">
      <c r="K9104"/>
      <c r="L9104"/>
    </row>
    <row r="9105" spans="11:12" ht="15" customHeight="1">
      <c r="K9105"/>
      <c r="L9105"/>
    </row>
    <row r="9106" spans="11:12" ht="15" customHeight="1">
      <c r="K9106"/>
      <c r="L9106"/>
    </row>
    <row r="9107" spans="11:12" ht="15" customHeight="1">
      <c r="K9107"/>
      <c r="L9107"/>
    </row>
    <row r="9108" spans="11:12" ht="15" customHeight="1">
      <c r="K9108"/>
      <c r="L9108"/>
    </row>
    <row r="9109" spans="11:12" ht="15" customHeight="1">
      <c r="K9109"/>
      <c r="L9109"/>
    </row>
    <row r="9110" spans="11:12" ht="15" customHeight="1">
      <c r="K9110"/>
      <c r="L9110"/>
    </row>
    <row r="9111" spans="11:12" ht="15" customHeight="1">
      <c r="K9111"/>
      <c r="L9111"/>
    </row>
    <row r="9112" spans="11:12" ht="15" customHeight="1">
      <c r="K9112"/>
      <c r="L9112"/>
    </row>
    <row r="9113" spans="11:12" ht="15" customHeight="1">
      <c r="K9113"/>
      <c r="L9113"/>
    </row>
    <row r="9114" spans="11:12" ht="15" customHeight="1">
      <c r="K9114"/>
      <c r="L9114"/>
    </row>
    <row r="9115" spans="11:12" ht="15" customHeight="1">
      <c r="K9115"/>
      <c r="L9115"/>
    </row>
    <row r="9116" spans="11:12" ht="15" customHeight="1">
      <c r="K9116"/>
      <c r="L9116"/>
    </row>
    <row r="9117" spans="11:12" ht="15" customHeight="1">
      <c r="K9117"/>
      <c r="L9117"/>
    </row>
    <row r="9118" spans="11:12" ht="15" customHeight="1">
      <c r="K9118"/>
      <c r="L9118"/>
    </row>
    <row r="9119" spans="11:12" ht="15" customHeight="1">
      <c r="K9119"/>
      <c r="L9119"/>
    </row>
    <row r="9120" spans="11:12" ht="15" customHeight="1">
      <c r="K9120"/>
      <c r="L9120"/>
    </row>
    <row r="9121" spans="11:12" ht="15" customHeight="1">
      <c r="K9121"/>
      <c r="L9121"/>
    </row>
    <row r="9122" spans="11:12" ht="15" customHeight="1">
      <c r="K9122"/>
      <c r="L9122"/>
    </row>
    <row r="9123" spans="11:12" ht="15" customHeight="1">
      <c r="K9123"/>
      <c r="L9123"/>
    </row>
    <row r="9124" spans="11:12" ht="15" customHeight="1">
      <c r="K9124"/>
      <c r="L9124"/>
    </row>
    <row r="9125" spans="11:12" ht="15" customHeight="1">
      <c r="K9125"/>
      <c r="L9125"/>
    </row>
    <row r="9126" spans="11:12" ht="15" customHeight="1">
      <c r="K9126"/>
      <c r="L9126"/>
    </row>
    <row r="9127" spans="11:12" ht="15" customHeight="1">
      <c r="K9127"/>
      <c r="L9127"/>
    </row>
    <row r="9128" spans="11:12" ht="15" customHeight="1">
      <c r="K9128"/>
      <c r="L9128"/>
    </row>
    <row r="9129" spans="11:12" ht="15" customHeight="1">
      <c r="K9129"/>
      <c r="L9129"/>
    </row>
    <row r="9130" spans="11:12" ht="15" customHeight="1">
      <c r="K9130"/>
      <c r="L9130"/>
    </row>
    <row r="9131" spans="11:12" ht="15" customHeight="1">
      <c r="K9131"/>
      <c r="L9131"/>
    </row>
    <row r="9132" spans="11:12" ht="15" customHeight="1">
      <c r="K9132"/>
      <c r="L9132"/>
    </row>
    <row r="9133" spans="11:12" ht="15" customHeight="1">
      <c r="K9133"/>
      <c r="L9133"/>
    </row>
    <row r="9134" spans="11:12" ht="15" customHeight="1">
      <c r="K9134"/>
      <c r="L9134"/>
    </row>
    <row r="9135" spans="11:12" ht="15" customHeight="1">
      <c r="K9135"/>
      <c r="L9135"/>
    </row>
    <row r="9136" spans="11:12" ht="15" customHeight="1">
      <c r="K9136"/>
      <c r="L9136"/>
    </row>
    <row r="9137" spans="11:12" ht="15" customHeight="1">
      <c r="K9137"/>
      <c r="L9137"/>
    </row>
    <row r="9138" spans="11:12" ht="15" customHeight="1">
      <c r="K9138"/>
      <c r="L9138"/>
    </row>
    <row r="9139" spans="11:12" ht="15" customHeight="1">
      <c r="K9139"/>
      <c r="L9139"/>
    </row>
    <row r="9140" spans="11:12" ht="15" customHeight="1">
      <c r="K9140"/>
      <c r="L9140"/>
    </row>
    <row r="9141" spans="11:12" ht="15" customHeight="1">
      <c r="K9141"/>
      <c r="L9141"/>
    </row>
    <row r="9142" spans="11:12" ht="15" customHeight="1">
      <c r="K9142"/>
      <c r="L9142"/>
    </row>
    <row r="9143" spans="11:12" ht="15" customHeight="1">
      <c r="K9143"/>
      <c r="L9143"/>
    </row>
    <row r="9144" spans="11:12" ht="15" customHeight="1">
      <c r="K9144"/>
      <c r="L9144"/>
    </row>
    <row r="9145" spans="11:12" ht="15" customHeight="1">
      <c r="K9145"/>
      <c r="L9145"/>
    </row>
    <row r="9146" spans="11:12" ht="15" customHeight="1">
      <c r="K9146"/>
      <c r="L9146"/>
    </row>
    <row r="9147" spans="11:12" ht="15" customHeight="1">
      <c r="K9147"/>
      <c r="L9147"/>
    </row>
    <row r="9148" spans="11:12" ht="15" customHeight="1">
      <c r="K9148"/>
      <c r="L9148"/>
    </row>
    <row r="9149" spans="11:12" ht="15" customHeight="1">
      <c r="K9149"/>
      <c r="L9149"/>
    </row>
    <row r="9150" spans="11:12" ht="15" customHeight="1">
      <c r="K9150"/>
      <c r="L9150"/>
    </row>
    <row r="9151" spans="11:12" ht="15" customHeight="1">
      <c r="K9151"/>
      <c r="L9151"/>
    </row>
    <row r="9152" spans="11:12" ht="15" customHeight="1">
      <c r="K9152"/>
      <c r="L9152"/>
    </row>
    <row r="9153" spans="11:12" ht="15" customHeight="1">
      <c r="K9153"/>
      <c r="L9153"/>
    </row>
    <row r="9154" spans="11:12" ht="15" customHeight="1">
      <c r="K9154"/>
      <c r="L9154"/>
    </row>
    <row r="9155" spans="11:12" ht="15" customHeight="1">
      <c r="K9155"/>
      <c r="L9155"/>
    </row>
    <row r="9156" spans="11:12" ht="15" customHeight="1">
      <c r="K9156"/>
      <c r="L9156"/>
    </row>
    <row r="9157" spans="11:12" ht="15" customHeight="1">
      <c r="K9157"/>
      <c r="L9157"/>
    </row>
    <row r="9158" spans="11:12" ht="15" customHeight="1">
      <c r="K9158"/>
      <c r="L9158"/>
    </row>
    <row r="9159" spans="11:12" ht="15" customHeight="1">
      <c r="K9159"/>
      <c r="L9159"/>
    </row>
    <row r="9160" spans="11:12" ht="15" customHeight="1">
      <c r="K9160"/>
      <c r="L9160"/>
    </row>
    <row r="9161" spans="11:12" ht="15" customHeight="1">
      <c r="K9161"/>
      <c r="L9161"/>
    </row>
    <row r="9162" spans="11:12" ht="15" customHeight="1">
      <c r="K9162"/>
      <c r="L9162"/>
    </row>
    <row r="9163" spans="11:12" ht="15" customHeight="1">
      <c r="K9163"/>
      <c r="L9163"/>
    </row>
    <row r="9164" spans="11:12" ht="15" customHeight="1">
      <c r="K9164"/>
      <c r="L9164"/>
    </row>
    <row r="9165" spans="11:12" ht="15" customHeight="1">
      <c r="K9165"/>
      <c r="L9165"/>
    </row>
    <row r="9166" spans="11:12" ht="15" customHeight="1">
      <c r="K9166"/>
      <c r="L9166"/>
    </row>
    <row r="9167" spans="11:12" ht="15" customHeight="1">
      <c r="K9167"/>
      <c r="L9167"/>
    </row>
    <row r="9168" spans="11:12" ht="15" customHeight="1">
      <c r="K9168"/>
      <c r="L9168"/>
    </row>
    <row r="9169" spans="11:12" ht="15" customHeight="1">
      <c r="K9169"/>
      <c r="L9169"/>
    </row>
    <row r="9170" spans="11:12" ht="15" customHeight="1">
      <c r="K9170"/>
      <c r="L9170"/>
    </row>
    <row r="9171" spans="11:12" ht="15" customHeight="1">
      <c r="K9171"/>
      <c r="L9171"/>
    </row>
    <row r="9172" spans="11:12" ht="15" customHeight="1">
      <c r="K9172"/>
      <c r="L9172"/>
    </row>
    <row r="9173" spans="11:12" ht="15" customHeight="1">
      <c r="K9173"/>
      <c r="L9173"/>
    </row>
    <row r="9174" spans="11:12" ht="15" customHeight="1">
      <c r="K9174"/>
      <c r="L9174"/>
    </row>
    <row r="9175" spans="11:12" ht="15" customHeight="1">
      <c r="K9175"/>
      <c r="L9175"/>
    </row>
    <row r="9176" spans="11:12" ht="15" customHeight="1">
      <c r="K9176"/>
      <c r="L9176"/>
    </row>
    <row r="9177" spans="11:12" ht="15" customHeight="1">
      <c r="K9177"/>
      <c r="L9177"/>
    </row>
    <row r="9178" spans="11:12" ht="15" customHeight="1">
      <c r="K9178"/>
      <c r="L9178"/>
    </row>
    <row r="9179" spans="11:12" ht="15" customHeight="1">
      <c r="K9179"/>
      <c r="L9179"/>
    </row>
    <row r="9180" spans="11:12" ht="15" customHeight="1">
      <c r="K9180"/>
      <c r="L9180"/>
    </row>
    <row r="9181" spans="11:12" ht="15" customHeight="1">
      <c r="K9181"/>
      <c r="L9181"/>
    </row>
    <row r="9182" spans="11:12" ht="15" customHeight="1">
      <c r="K9182"/>
      <c r="L9182"/>
    </row>
    <row r="9183" spans="11:12" ht="15" customHeight="1">
      <c r="K9183"/>
      <c r="L9183"/>
    </row>
    <row r="9184" spans="11:12" ht="15" customHeight="1">
      <c r="K9184"/>
      <c r="L9184"/>
    </row>
    <row r="9185" spans="11:12" ht="15" customHeight="1">
      <c r="K9185"/>
      <c r="L9185"/>
    </row>
    <row r="9186" spans="11:12" ht="15" customHeight="1">
      <c r="K9186"/>
      <c r="L9186"/>
    </row>
    <row r="9187" spans="11:12" ht="15" customHeight="1">
      <c r="K9187"/>
      <c r="L9187"/>
    </row>
    <row r="9188" spans="11:12" ht="15" customHeight="1">
      <c r="K9188"/>
      <c r="L9188"/>
    </row>
    <row r="9189" spans="11:12" ht="15" customHeight="1">
      <c r="K9189"/>
      <c r="L9189"/>
    </row>
    <row r="9190" spans="11:12" ht="15" customHeight="1">
      <c r="K9190"/>
      <c r="L9190"/>
    </row>
    <row r="9191" spans="11:12" ht="15" customHeight="1">
      <c r="K9191"/>
      <c r="L9191"/>
    </row>
    <row r="9192" spans="11:12" ht="15" customHeight="1">
      <c r="K9192"/>
      <c r="L9192"/>
    </row>
    <row r="9193" spans="11:12" ht="15" customHeight="1">
      <c r="K9193"/>
      <c r="L9193"/>
    </row>
    <row r="9194" spans="11:12" ht="15" customHeight="1">
      <c r="K9194"/>
      <c r="L9194"/>
    </row>
    <row r="9195" spans="11:12" ht="15" customHeight="1">
      <c r="K9195"/>
      <c r="L9195"/>
    </row>
    <row r="9196" spans="11:12" ht="15" customHeight="1">
      <c r="K9196"/>
      <c r="L9196"/>
    </row>
    <row r="9197" spans="11:12" ht="15" customHeight="1">
      <c r="K9197"/>
      <c r="L9197"/>
    </row>
    <row r="9198" spans="11:12" ht="15" customHeight="1">
      <c r="K9198"/>
      <c r="L9198"/>
    </row>
    <row r="9199" spans="11:12" ht="15" customHeight="1">
      <c r="K9199"/>
      <c r="L9199"/>
    </row>
    <row r="9200" spans="11:12" ht="15" customHeight="1">
      <c r="K9200"/>
      <c r="L9200"/>
    </row>
    <row r="9201" spans="11:12" ht="15" customHeight="1">
      <c r="K9201"/>
      <c r="L9201"/>
    </row>
    <row r="9202" spans="11:12" ht="15" customHeight="1">
      <c r="K9202"/>
      <c r="L9202"/>
    </row>
    <row r="9203" spans="11:12" ht="15" customHeight="1">
      <c r="K9203"/>
      <c r="L9203"/>
    </row>
    <row r="9204" spans="11:12" ht="15" customHeight="1">
      <c r="K9204"/>
      <c r="L9204"/>
    </row>
    <row r="9205" spans="11:12" ht="15" customHeight="1">
      <c r="K9205"/>
      <c r="L9205"/>
    </row>
    <row r="9206" spans="11:12" ht="15" customHeight="1">
      <c r="K9206"/>
      <c r="L9206"/>
    </row>
    <row r="9207" spans="11:12" ht="15" customHeight="1">
      <c r="K9207"/>
      <c r="L9207"/>
    </row>
    <row r="9208" spans="11:12" ht="15" customHeight="1">
      <c r="K9208"/>
      <c r="L9208"/>
    </row>
    <row r="9209" spans="11:12" ht="15" customHeight="1">
      <c r="K9209"/>
      <c r="L9209"/>
    </row>
    <row r="9210" spans="11:12" ht="15" customHeight="1">
      <c r="K9210"/>
      <c r="L9210"/>
    </row>
    <row r="9211" spans="11:12" ht="15" customHeight="1">
      <c r="K9211"/>
      <c r="L9211"/>
    </row>
    <row r="9212" spans="11:12" ht="15" customHeight="1">
      <c r="K9212"/>
      <c r="L9212"/>
    </row>
    <row r="9213" spans="11:12" ht="15" customHeight="1">
      <c r="K9213"/>
      <c r="L9213"/>
    </row>
    <row r="9214" spans="11:12" ht="15" customHeight="1">
      <c r="K9214"/>
      <c r="L9214"/>
    </row>
    <row r="9215" spans="11:12" ht="15" customHeight="1">
      <c r="K9215"/>
      <c r="L9215"/>
    </row>
    <row r="9216" spans="11:12" ht="15" customHeight="1">
      <c r="K9216"/>
      <c r="L9216"/>
    </row>
    <row r="9217" spans="11:12" ht="15" customHeight="1">
      <c r="K9217"/>
      <c r="L9217"/>
    </row>
    <row r="9218" spans="11:12" ht="15" customHeight="1">
      <c r="K9218"/>
      <c r="L9218"/>
    </row>
    <row r="9219" spans="11:12" ht="15" customHeight="1">
      <c r="K9219"/>
      <c r="L9219"/>
    </row>
    <row r="9220" spans="11:12" ht="15" customHeight="1">
      <c r="K9220"/>
      <c r="L9220"/>
    </row>
    <row r="9221" spans="11:12" ht="15" customHeight="1">
      <c r="K9221"/>
      <c r="L9221"/>
    </row>
    <row r="9222" spans="11:12" ht="15" customHeight="1">
      <c r="K9222"/>
      <c r="L9222"/>
    </row>
    <row r="9223" spans="11:12" ht="15" customHeight="1">
      <c r="K9223"/>
      <c r="L9223"/>
    </row>
    <row r="9224" spans="11:12" ht="15" customHeight="1">
      <c r="K9224"/>
      <c r="L9224"/>
    </row>
    <row r="9225" spans="11:12" ht="15" customHeight="1">
      <c r="K9225"/>
      <c r="L9225"/>
    </row>
    <row r="9226" spans="11:12" ht="15" customHeight="1">
      <c r="K9226"/>
      <c r="L9226"/>
    </row>
    <row r="9227" spans="11:12" ht="15" customHeight="1">
      <c r="K9227"/>
      <c r="L9227"/>
    </row>
    <row r="9228" spans="11:12" ht="15" customHeight="1">
      <c r="K9228"/>
      <c r="L9228"/>
    </row>
    <row r="9229" spans="11:12" ht="15" customHeight="1">
      <c r="K9229"/>
      <c r="L9229"/>
    </row>
    <row r="9230" spans="11:12" ht="15" customHeight="1">
      <c r="K9230"/>
      <c r="L9230"/>
    </row>
    <row r="9231" spans="11:12" ht="15" customHeight="1">
      <c r="K9231"/>
      <c r="L9231"/>
    </row>
    <row r="9232" spans="11:12" ht="15" customHeight="1">
      <c r="K9232"/>
      <c r="L9232"/>
    </row>
    <row r="9233" spans="11:12" ht="15" customHeight="1">
      <c r="K9233"/>
      <c r="L9233"/>
    </row>
    <row r="9234" spans="11:12" ht="15" customHeight="1">
      <c r="K9234"/>
      <c r="L9234"/>
    </row>
    <row r="9235" spans="11:12" ht="15" customHeight="1">
      <c r="K9235"/>
      <c r="L9235"/>
    </row>
    <row r="9236" spans="11:12" ht="15" customHeight="1">
      <c r="K9236"/>
      <c r="L9236"/>
    </row>
    <row r="9237" spans="11:12" ht="15" customHeight="1">
      <c r="K9237"/>
      <c r="L9237"/>
    </row>
    <row r="9238" spans="11:12" ht="15" customHeight="1">
      <c r="K9238"/>
      <c r="L9238"/>
    </row>
    <row r="9239" spans="11:12" ht="15" customHeight="1">
      <c r="K9239"/>
      <c r="L9239"/>
    </row>
    <row r="9240" spans="11:12" ht="15" customHeight="1">
      <c r="K9240"/>
      <c r="L9240"/>
    </row>
    <row r="9241" spans="11:12" ht="15" customHeight="1">
      <c r="K9241"/>
      <c r="L9241"/>
    </row>
    <row r="9242" spans="11:12" ht="15" customHeight="1">
      <c r="K9242"/>
      <c r="L9242"/>
    </row>
    <row r="9243" spans="11:12" ht="15" customHeight="1">
      <c r="K9243"/>
      <c r="L9243"/>
    </row>
    <row r="9244" spans="11:12" ht="15" customHeight="1">
      <c r="K9244"/>
      <c r="L9244"/>
    </row>
    <row r="9245" spans="11:12" ht="15" customHeight="1">
      <c r="K9245"/>
      <c r="L9245"/>
    </row>
    <row r="9246" spans="11:12" ht="15" customHeight="1">
      <c r="K9246"/>
      <c r="L9246"/>
    </row>
    <row r="9247" spans="11:12" ht="15" customHeight="1">
      <c r="K9247"/>
      <c r="L9247"/>
    </row>
    <row r="9248" spans="11:12" ht="15" customHeight="1">
      <c r="K9248"/>
      <c r="L9248"/>
    </row>
    <row r="9249" spans="11:12" ht="15" customHeight="1">
      <c r="K9249"/>
      <c r="L9249"/>
    </row>
    <row r="9250" spans="11:12" ht="15" customHeight="1">
      <c r="K9250"/>
      <c r="L9250"/>
    </row>
    <row r="9251" spans="11:12" ht="15" customHeight="1">
      <c r="K9251"/>
      <c r="L9251"/>
    </row>
    <row r="9252" spans="11:12" ht="15" customHeight="1">
      <c r="K9252"/>
      <c r="L9252"/>
    </row>
    <row r="9253" spans="11:12" ht="15" customHeight="1">
      <c r="K9253"/>
      <c r="L9253"/>
    </row>
    <row r="9254" spans="11:12" ht="15" customHeight="1">
      <c r="K9254"/>
      <c r="L9254"/>
    </row>
    <row r="9255" spans="11:12" ht="15" customHeight="1">
      <c r="K9255"/>
      <c r="L9255"/>
    </row>
    <row r="9256" spans="11:12" ht="15" customHeight="1">
      <c r="K9256"/>
      <c r="L9256"/>
    </row>
    <row r="9257" spans="11:12" ht="15" customHeight="1">
      <c r="K9257"/>
      <c r="L9257"/>
    </row>
    <row r="9258" spans="11:12" ht="15" customHeight="1">
      <c r="K9258"/>
      <c r="L9258"/>
    </row>
    <row r="9259" spans="11:12" ht="15" customHeight="1">
      <c r="K9259"/>
      <c r="L9259"/>
    </row>
    <row r="9260" spans="11:12" ht="15" customHeight="1">
      <c r="K9260"/>
      <c r="L9260"/>
    </row>
    <row r="9261" spans="11:12" ht="15" customHeight="1">
      <c r="K9261"/>
      <c r="L9261"/>
    </row>
    <row r="9262" spans="11:12" ht="15" customHeight="1">
      <c r="K9262"/>
      <c r="L9262"/>
    </row>
    <row r="9263" spans="11:12" ht="15" customHeight="1">
      <c r="K9263"/>
      <c r="L9263"/>
    </row>
    <row r="9264" spans="11:12" ht="15" customHeight="1">
      <c r="K9264"/>
      <c r="L9264"/>
    </row>
    <row r="9265" spans="11:12" ht="15" customHeight="1">
      <c r="K9265"/>
      <c r="L9265"/>
    </row>
    <row r="9266" spans="11:12" ht="15" customHeight="1">
      <c r="K9266"/>
      <c r="L9266"/>
    </row>
    <row r="9267" spans="11:12" ht="15" customHeight="1">
      <c r="K9267"/>
      <c r="L9267"/>
    </row>
    <row r="9268" spans="11:12" ht="15" customHeight="1">
      <c r="K9268"/>
      <c r="L9268"/>
    </row>
    <row r="9269" spans="11:12" ht="15" customHeight="1">
      <c r="K9269"/>
      <c r="L9269"/>
    </row>
    <row r="9270" spans="11:12" ht="15" customHeight="1">
      <c r="K9270"/>
      <c r="L9270"/>
    </row>
    <row r="9271" spans="11:12" ht="15" customHeight="1">
      <c r="K9271"/>
      <c r="L9271"/>
    </row>
    <row r="9272" spans="11:12" ht="15" customHeight="1">
      <c r="K9272"/>
      <c r="L9272"/>
    </row>
    <row r="9273" spans="11:12" ht="15" customHeight="1">
      <c r="K9273"/>
      <c r="L9273"/>
    </row>
    <row r="9274" spans="11:12" ht="15" customHeight="1">
      <c r="K9274"/>
      <c r="L9274"/>
    </row>
    <row r="9275" spans="11:12" ht="15" customHeight="1">
      <c r="K9275"/>
      <c r="L9275"/>
    </row>
    <row r="9276" spans="11:12" ht="15" customHeight="1">
      <c r="K9276"/>
      <c r="L9276"/>
    </row>
    <row r="9277" spans="11:12" ht="15" customHeight="1">
      <c r="K9277"/>
      <c r="L9277"/>
    </row>
    <row r="9278" spans="11:12" ht="15" customHeight="1">
      <c r="K9278"/>
      <c r="L9278"/>
    </row>
    <row r="9279" spans="11:12" ht="15" customHeight="1">
      <c r="K9279"/>
      <c r="L9279"/>
    </row>
    <row r="9280" spans="11:12" ht="15" customHeight="1">
      <c r="K9280"/>
      <c r="L9280"/>
    </row>
    <row r="9281" spans="11:12" ht="15" customHeight="1">
      <c r="K9281"/>
      <c r="L9281"/>
    </row>
    <row r="9282" spans="11:12" ht="15" customHeight="1">
      <c r="K9282"/>
      <c r="L9282"/>
    </row>
    <row r="9283" spans="11:12" ht="15" customHeight="1">
      <c r="K9283"/>
      <c r="L9283"/>
    </row>
    <row r="9284" spans="11:12" ht="15" customHeight="1">
      <c r="K9284"/>
      <c r="L9284"/>
    </row>
    <row r="9285" spans="11:12" ht="15" customHeight="1">
      <c r="K9285"/>
      <c r="L9285"/>
    </row>
    <row r="9286" spans="11:12" ht="15" customHeight="1">
      <c r="K9286"/>
      <c r="L9286"/>
    </row>
    <row r="9287" spans="11:12" ht="15" customHeight="1">
      <c r="K9287"/>
      <c r="L9287"/>
    </row>
    <row r="9288" spans="11:12" ht="15" customHeight="1">
      <c r="K9288"/>
      <c r="L9288"/>
    </row>
    <row r="9289" spans="11:12" ht="15" customHeight="1">
      <c r="K9289"/>
      <c r="L9289"/>
    </row>
    <row r="9290" spans="11:12" ht="15" customHeight="1">
      <c r="K9290"/>
      <c r="L9290"/>
    </row>
    <row r="9291" spans="11:12" ht="15" customHeight="1">
      <c r="K9291"/>
      <c r="L9291"/>
    </row>
    <row r="9292" spans="11:12" ht="15" customHeight="1">
      <c r="K9292"/>
      <c r="L9292"/>
    </row>
    <row r="9293" spans="11:12" ht="15" customHeight="1">
      <c r="K9293"/>
      <c r="L9293"/>
    </row>
    <row r="9294" spans="11:12" ht="15" customHeight="1">
      <c r="K9294"/>
      <c r="L9294"/>
    </row>
    <row r="9295" spans="11:12" ht="15" customHeight="1">
      <c r="K9295"/>
      <c r="L9295"/>
    </row>
    <row r="9296" spans="11:12" ht="15" customHeight="1">
      <c r="K9296"/>
      <c r="L9296"/>
    </row>
    <row r="9297" spans="11:12" ht="15" customHeight="1">
      <c r="K9297"/>
      <c r="L9297"/>
    </row>
    <row r="9298" spans="11:12" ht="15" customHeight="1">
      <c r="K9298"/>
      <c r="L9298"/>
    </row>
    <row r="9299" spans="11:12" ht="15" customHeight="1">
      <c r="K9299"/>
      <c r="L9299"/>
    </row>
    <row r="9300" spans="11:12" ht="15" customHeight="1">
      <c r="K9300"/>
      <c r="L9300"/>
    </row>
    <row r="9301" spans="11:12" ht="15" customHeight="1">
      <c r="K9301"/>
      <c r="L9301"/>
    </row>
    <row r="9302" spans="11:12" ht="15" customHeight="1">
      <c r="K9302"/>
      <c r="L9302"/>
    </row>
    <row r="9303" spans="11:12" ht="15" customHeight="1">
      <c r="K9303"/>
      <c r="L9303"/>
    </row>
    <row r="9304" spans="11:12" ht="15" customHeight="1">
      <c r="K9304"/>
      <c r="L9304"/>
    </row>
    <row r="9305" spans="11:12" ht="15" customHeight="1">
      <c r="K9305"/>
      <c r="L9305"/>
    </row>
    <row r="9306" spans="11:12" ht="15" customHeight="1">
      <c r="K9306"/>
      <c r="L9306"/>
    </row>
    <row r="9307" spans="11:12" ht="15" customHeight="1">
      <c r="K9307"/>
      <c r="L9307"/>
    </row>
    <row r="9308" spans="11:12" ht="15" customHeight="1">
      <c r="K9308"/>
      <c r="L9308"/>
    </row>
    <row r="9309" spans="11:12" ht="15" customHeight="1">
      <c r="K9309"/>
      <c r="L9309"/>
    </row>
    <row r="9310" spans="11:12" ht="15" customHeight="1">
      <c r="K9310"/>
      <c r="L9310"/>
    </row>
    <row r="9311" spans="11:12" ht="15" customHeight="1">
      <c r="K9311"/>
      <c r="L9311"/>
    </row>
    <row r="9312" spans="11:12" ht="15" customHeight="1">
      <c r="K9312"/>
      <c r="L9312"/>
    </row>
    <row r="9313" spans="11:12" ht="15" customHeight="1">
      <c r="K9313"/>
      <c r="L9313"/>
    </row>
    <row r="9314" spans="11:12" ht="15" customHeight="1">
      <c r="K9314"/>
      <c r="L9314"/>
    </row>
    <row r="9315" spans="11:12" ht="15" customHeight="1">
      <c r="K9315"/>
      <c r="L9315"/>
    </row>
    <row r="9316" spans="11:12" ht="15" customHeight="1">
      <c r="K9316"/>
      <c r="L9316"/>
    </row>
    <row r="9317" spans="11:12" ht="15" customHeight="1">
      <c r="K9317"/>
      <c r="L9317"/>
    </row>
    <row r="9318" spans="11:12" ht="15" customHeight="1">
      <c r="K9318"/>
      <c r="L9318"/>
    </row>
    <row r="9319" spans="11:12" ht="15" customHeight="1">
      <c r="K9319"/>
      <c r="L9319"/>
    </row>
    <row r="9320" spans="11:12" ht="15" customHeight="1">
      <c r="K9320"/>
      <c r="L9320"/>
    </row>
    <row r="9321" spans="11:12" ht="15" customHeight="1">
      <c r="K9321"/>
      <c r="L9321"/>
    </row>
    <row r="9322" spans="11:12" ht="15" customHeight="1">
      <c r="K9322"/>
      <c r="L9322"/>
    </row>
    <row r="9323" spans="11:12" ht="15" customHeight="1">
      <c r="K9323"/>
      <c r="L9323"/>
    </row>
    <row r="9324" spans="11:12" ht="15" customHeight="1">
      <c r="K9324"/>
      <c r="L9324"/>
    </row>
    <row r="9325" spans="11:12" ht="15" customHeight="1">
      <c r="K9325"/>
      <c r="L9325"/>
    </row>
    <row r="9326" spans="11:12" ht="15" customHeight="1">
      <c r="K9326"/>
      <c r="L9326"/>
    </row>
    <row r="9327" spans="11:12" ht="15" customHeight="1">
      <c r="K9327"/>
      <c r="L9327"/>
    </row>
    <row r="9328" spans="11:12" ht="15" customHeight="1">
      <c r="K9328"/>
      <c r="L9328"/>
    </row>
    <row r="9329" spans="11:12" ht="15" customHeight="1">
      <c r="K9329"/>
      <c r="L9329"/>
    </row>
    <row r="9330" spans="11:12" ht="15" customHeight="1">
      <c r="K9330"/>
      <c r="L9330"/>
    </row>
    <row r="9331" spans="11:12" ht="15" customHeight="1">
      <c r="K9331"/>
      <c r="L9331"/>
    </row>
    <row r="9332" spans="11:12" ht="15" customHeight="1">
      <c r="K9332"/>
      <c r="L9332"/>
    </row>
    <row r="9333" spans="11:12" ht="15" customHeight="1">
      <c r="K9333"/>
      <c r="L9333"/>
    </row>
    <row r="9334" spans="11:12" ht="15" customHeight="1">
      <c r="K9334"/>
      <c r="L9334"/>
    </row>
    <row r="9335" spans="11:12" ht="15" customHeight="1">
      <c r="K9335"/>
      <c r="L9335"/>
    </row>
    <row r="9336" spans="11:12" ht="15" customHeight="1">
      <c r="K9336"/>
      <c r="L9336"/>
    </row>
    <row r="9337" spans="11:12" ht="15" customHeight="1">
      <c r="K9337"/>
      <c r="L9337"/>
    </row>
    <row r="9338" spans="11:12" ht="15" customHeight="1">
      <c r="K9338"/>
      <c r="L9338"/>
    </row>
    <row r="9339" spans="11:12" ht="15" customHeight="1">
      <c r="K9339"/>
      <c r="L9339"/>
    </row>
    <row r="9340" spans="11:12" ht="15" customHeight="1">
      <c r="K9340"/>
      <c r="L9340"/>
    </row>
    <row r="9341" spans="11:12" ht="15" customHeight="1">
      <c r="K9341"/>
      <c r="L9341"/>
    </row>
    <row r="9342" spans="11:12" ht="15" customHeight="1">
      <c r="K9342"/>
      <c r="L9342"/>
    </row>
    <row r="9343" spans="11:12" ht="15" customHeight="1">
      <c r="K9343"/>
      <c r="L9343"/>
    </row>
    <row r="9344" spans="11:12" ht="15" customHeight="1">
      <c r="K9344"/>
      <c r="L9344"/>
    </row>
    <row r="9345" spans="11:12" ht="15" customHeight="1">
      <c r="K9345"/>
      <c r="L9345"/>
    </row>
    <row r="9346" spans="11:12" ht="15" customHeight="1">
      <c r="K9346"/>
      <c r="L9346"/>
    </row>
    <row r="9347" spans="11:12" ht="15" customHeight="1">
      <c r="K9347"/>
      <c r="L9347"/>
    </row>
    <row r="9348" spans="11:12" ht="15" customHeight="1">
      <c r="K9348"/>
      <c r="L9348"/>
    </row>
    <row r="9349" spans="11:12" ht="15" customHeight="1">
      <c r="K9349"/>
      <c r="L9349"/>
    </row>
    <row r="9350" spans="11:12" ht="15" customHeight="1">
      <c r="K9350"/>
      <c r="L9350"/>
    </row>
    <row r="9351" spans="11:12" ht="15" customHeight="1">
      <c r="K9351"/>
      <c r="L9351"/>
    </row>
    <row r="9352" spans="11:12" ht="15" customHeight="1">
      <c r="K9352"/>
      <c r="L9352"/>
    </row>
    <row r="9353" spans="11:12" ht="15" customHeight="1">
      <c r="K9353"/>
      <c r="L9353"/>
    </row>
    <row r="9354" spans="11:12" ht="15" customHeight="1">
      <c r="K9354"/>
      <c r="L9354"/>
    </row>
    <row r="9355" spans="11:12" ht="15" customHeight="1">
      <c r="K9355"/>
      <c r="L9355"/>
    </row>
    <row r="9356" spans="11:12" ht="15" customHeight="1">
      <c r="K9356"/>
      <c r="L9356"/>
    </row>
    <row r="9357" spans="11:12" ht="15" customHeight="1">
      <c r="K9357"/>
      <c r="L9357"/>
    </row>
    <row r="9358" spans="11:12" ht="15" customHeight="1">
      <c r="K9358"/>
      <c r="L9358"/>
    </row>
    <row r="9359" spans="11:12" ht="15" customHeight="1">
      <c r="K9359"/>
      <c r="L9359"/>
    </row>
    <row r="9360" spans="11:12" ht="15" customHeight="1">
      <c r="K9360"/>
      <c r="L9360"/>
    </row>
    <row r="9361" spans="11:12" ht="15" customHeight="1">
      <c r="K9361"/>
      <c r="L9361"/>
    </row>
    <row r="9362" spans="11:12" ht="15" customHeight="1">
      <c r="K9362"/>
      <c r="L9362"/>
    </row>
    <row r="9363" spans="11:12" ht="15" customHeight="1">
      <c r="K9363"/>
      <c r="L9363"/>
    </row>
    <row r="9364" spans="11:12" ht="15" customHeight="1">
      <c r="K9364"/>
      <c r="L9364"/>
    </row>
    <row r="9365" spans="11:12" ht="15" customHeight="1">
      <c r="K9365"/>
      <c r="L9365"/>
    </row>
    <row r="9366" spans="11:12" ht="15" customHeight="1">
      <c r="K9366"/>
      <c r="L9366"/>
    </row>
    <row r="9367" spans="11:12" ht="15" customHeight="1">
      <c r="K9367"/>
      <c r="L9367"/>
    </row>
    <row r="9368" spans="11:12" ht="15" customHeight="1">
      <c r="K9368"/>
      <c r="L9368"/>
    </row>
    <row r="9369" spans="11:12" ht="15" customHeight="1">
      <c r="K9369"/>
      <c r="L9369"/>
    </row>
    <row r="9370" spans="11:12" ht="15" customHeight="1">
      <c r="K9370"/>
      <c r="L9370"/>
    </row>
    <row r="9371" spans="11:12" ht="15" customHeight="1">
      <c r="K9371"/>
      <c r="L9371"/>
    </row>
    <row r="9372" spans="11:12" ht="15" customHeight="1">
      <c r="K9372"/>
      <c r="L9372"/>
    </row>
    <row r="9373" spans="11:12" ht="15" customHeight="1">
      <c r="K9373"/>
      <c r="L9373"/>
    </row>
    <row r="9374" spans="11:12" ht="15" customHeight="1">
      <c r="K9374"/>
      <c r="L9374"/>
    </row>
    <row r="9375" spans="11:12" ht="15" customHeight="1">
      <c r="K9375"/>
      <c r="L9375"/>
    </row>
    <row r="9376" spans="11:12" ht="15" customHeight="1">
      <c r="K9376"/>
      <c r="L9376"/>
    </row>
    <row r="9377" spans="11:12" ht="15" customHeight="1">
      <c r="K9377"/>
      <c r="L9377"/>
    </row>
    <row r="9378" spans="11:12" ht="15" customHeight="1">
      <c r="K9378"/>
      <c r="L9378"/>
    </row>
    <row r="9379" spans="11:12" ht="15" customHeight="1">
      <c r="K9379"/>
      <c r="L9379"/>
    </row>
    <row r="9380" spans="11:12" ht="15" customHeight="1">
      <c r="K9380"/>
      <c r="L9380"/>
    </row>
    <row r="9381" spans="11:12" ht="15" customHeight="1">
      <c r="K9381"/>
      <c r="L9381"/>
    </row>
    <row r="9382" spans="11:12" ht="15" customHeight="1">
      <c r="K9382"/>
      <c r="L9382"/>
    </row>
    <row r="9383" spans="11:12" ht="15" customHeight="1">
      <c r="K9383"/>
      <c r="L9383"/>
    </row>
    <row r="9384" spans="11:12" ht="15" customHeight="1">
      <c r="K9384"/>
      <c r="L9384"/>
    </row>
    <row r="9385" spans="11:12" ht="15" customHeight="1">
      <c r="K9385"/>
      <c r="L9385"/>
    </row>
    <row r="9386" spans="11:12" ht="15" customHeight="1">
      <c r="K9386"/>
      <c r="L9386"/>
    </row>
    <row r="9387" spans="11:12" ht="15" customHeight="1">
      <c r="K9387"/>
      <c r="L9387"/>
    </row>
    <row r="9388" spans="11:12" ht="15" customHeight="1">
      <c r="K9388"/>
      <c r="L9388"/>
    </row>
    <row r="9389" spans="11:12" ht="15" customHeight="1">
      <c r="K9389"/>
      <c r="L9389"/>
    </row>
    <row r="9390" spans="11:12" ht="15" customHeight="1">
      <c r="K9390"/>
      <c r="L9390"/>
    </row>
    <row r="9391" spans="11:12" ht="15" customHeight="1">
      <c r="K9391"/>
      <c r="L9391"/>
    </row>
    <row r="9392" spans="11:12" ht="15" customHeight="1">
      <c r="K9392"/>
      <c r="L9392"/>
    </row>
    <row r="9393" spans="11:12" ht="15" customHeight="1">
      <c r="K9393"/>
      <c r="L9393"/>
    </row>
    <row r="9394" spans="11:12" ht="15" customHeight="1">
      <c r="K9394"/>
      <c r="L9394"/>
    </row>
    <row r="9395" spans="11:12" ht="15" customHeight="1">
      <c r="K9395"/>
      <c r="L9395"/>
    </row>
    <row r="9396" spans="11:12" ht="15" customHeight="1">
      <c r="K9396"/>
      <c r="L9396"/>
    </row>
    <row r="9397" spans="11:12" ht="15" customHeight="1">
      <c r="K9397"/>
      <c r="L9397"/>
    </row>
    <row r="9398" spans="11:12" ht="15" customHeight="1">
      <c r="K9398"/>
      <c r="L9398"/>
    </row>
    <row r="9399" spans="11:12" ht="15" customHeight="1">
      <c r="K9399"/>
      <c r="L9399"/>
    </row>
    <row r="9400" spans="11:12" ht="15" customHeight="1">
      <c r="K9400"/>
      <c r="L9400"/>
    </row>
    <row r="9401" spans="11:12" ht="15" customHeight="1">
      <c r="K9401"/>
      <c r="L9401"/>
    </row>
    <row r="9402" spans="11:12" ht="15" customHeight="1">
      <c r="K9402"/>
      <c r="L9402"/>
    </row>
    <row r="9403" spans="11:12" ht="15" customHeight="1">
      <c r="K9403"/>
      <c r="L9403"/>
    </row>
    <row r="9404" spans="11:12" ht="15" customHeight="1">
      <c r="K9404"/>
      <c r="L9404"/>
    </row>
    <row r="9405" spans="11:12" ht="15" customHeight="1">
      <c r="K9405"/>
      <c r="L9405"/>
    </row>
    <row r="9406" spans="11:12" ht="15" customHeight="1">
      <c r="K9406"/>
      <c r="L9406"/>
    </row>
    <row r="9407" spans="11:12" ht="15" customHeight="1">
      <c r="K9407"/>
      <c r="L9407"/>
    </row>
    <row r="9408" spans="11:12" ht="15" customHeight="1">
      <c r="K9408"/>
      <c r="L9408"/>
    </row>
    <row r="9409" spans="11:12" ht="15" customHeight="1">
      <c r="K9409"/>
      <c r="L9409"/>
    </row>
    <row r="9410" spans="11:12" ht="15" customHeight="1">
      <c r="K9410"/>
      <c r="L9410"/>
    </row>
    <row r="9411" spans="11:12" ht="15" customHeight="1">
      <c r="K9411"/>
      <c r="L9411"/>
    </row>
    <row r="9412" spans="11:12" ht="15" customHeight="1">
      <c r="K9412"/>
      <c r="L9412"/>
    </row>
    <row r="9413" spans="11:12" ht="15" customHeight="1">
      <c r="K9413"/>
      <c r="L9413"/>
    </row>
    <row r="9414" spans="11:12" ht="15" customHeight="1">
      <c r="K9414"/>
      <c r="L9414"/>
    </row>
    <row r="9415" spans="11:12" ht="15" customHeight="1">
      <c r="K9415"/>
      <c r="L9415"/>
    </row>
    <row r="9416" spans="11:12" ht="15" customHeight="1">
      <c r="K9416"/>
      <c r="L9416"/>
    </row>
    <row r="9417" spans="11:12" ht="15" customHeight="1">
      <c r="K9417"/>
      <c r="L9417"/>
    </row>
    <row r="9418" spans="11:12" ht="15" customHeight="1">
      <c r="K9418"/>
      <c r="L9418"/>
    </row>
    <row r="9419" spans="11:12" ht="15" customHeight="1">
      <c r="K9419"/>
      <c r="L9419"/>
    </row>
    <row r="9420" spans="11:12" ht="15" customHeight="1">
      <c r="K9420"/>
      <c r="L9420"/>
    </row>
    <row r="9421" spans="11:12" ht="15" customHeight="1">
      <c r="K9421"/>
      <c r="L9421"/>
    </row>
    <row r="9422" spans="11:12" ht="15" customHeight="1">
      <c r="K9422"/>
      <c r="L9422"/>
    </row>
    <row r="9423" spans="11:12" ht="15" customHeight="1">
      <c r="K9423"/>
      <c r="L9423"/>
    </row>
    <row r="9424" spans="11:12" ht="15" customHeight="1">
      <c r="K9424"/>
      <c r="L9424"/>
    </row>
    <row r="9425" spans="11:12" ht="15" customHeight="1">
      <c r="K9425"/>
      <c r="L9425"/>
    </row>
    <row r="9426" spans="11:12" ht="15" customHeight="1">
      <c r="K9426"/>
      <c r="L9426"/>
    </row>
    <row r="9427" spans="11:12" ht="15" customHeight="1">
      <c r="K9427"/>
      <c r="L9427"/>
    </row>
    <row r="9428" spans="11:12" ht="15" customHeight="1">
      <c r="K9428"/>
      <c r="L9428"/>
    </row>
    <row r="9429" spans="11:12" ht="15" customHeight="1">
      <c r="K9429"/>
      <c r="L9429"/>
    </row>
    <row r="9430" spans="11:12" ht="15" customHeight="1">
      <c r="K9430"/>
      <c r="L9430"/>
    </row>
    <row r="9431" spans="11:12" ht="15" customHeight="1">
      <c r="K9431"/>
      <c r="L9431"/>
    </row>
    <row r="9432" spans="11:12" ht="15" customHeight="1">
      <c r="K9432"/>
      <c r="L9432"/>
    </row>
    <row r="9433" spans="11:12" ht="15" customHeight="1">
      <c r="K9433"/>
      <c r="L9433"/>
    </row>
    <row r="9434" spans="11:12" ht="15" customHeight="1">
      <c r="K9434"/>
      <c r="L9434"/>
    </row>
    <row r="9435" spans="11:12" ht="15" customHeight="1">
      <c r="K9435"/>
      <c r="L9435"/>
    </row>
    <row r="9436" spans="11:12" ht="15" customHeight="1">
      <c r="K9436"/>
      <c r="L9436"/>
    </row>
    <row r="9437" spans="11:12" ht="15" customHeight="1">
      <c r="K9437"/>
      <c r="L9437"/>
    </row>
    <row r="9438" spans="11:12" ht="15" customHeight="1">
      <c r="K9438"/>
      <c r="L9438"/>
    </row>
    <row r="9439" spans="11:12" ht="15" customHeight="1">
      <c r="K9439"/>
      <c r="L9439"/>
    </row>
    <row r="9440" spans="11:12" ht="15" customHeight="1">
      <c r="K9440"/>
      <c r="L9440"/>
    </row>
    <row r="9441" spans="11:12" ht="15" customHeight="1">
      <c r="K9441"/>
      <c r="L9441"/>
    </row>
    <row r="9442" spans="11:12" ht="15" customHeight="1">
      <c r="K9442"/>
      <c r="L9442"/>
    </row>
    <row r="9443" spans="11:12" ht="15" customHeight="1">
      <c r="K9443"/>
      <c r="L9443"/>
    </row>
    <row r="9444" spans="11:12" ht="15" customHeight="1">
      <c r="K9444"/>
      <c r="L9444"/>
    </row>
    <row r="9445" spans="11:12" ht="15" customHeight="1">
      <c r="K9445"/>
      <c r="L9445"/>
    </row>
    <row r="9446" spans="11:12" ht="15" customHeight="1">
      <c r="K9446"/>
      <c r="L9446"/>
    </row>
    <row r="9447" spans="11:12" ht="15" customHeight="1">
      <c r="K9447"/>
      <c r="L9447"/>
    </row>
    <row r="9448" spans="11:12" ht="15" customHeight="1">
      <c r="K9448"/>
      <c r="L9448"/>
    </row>
    <row r="9449" spans="11:12" ht="15" customHeight="1">
      <c r="K9449"/>
      <c r="L9449"/>
    </row>
    <row r="9450" spans="11:12" ht="15" customHeight="1">
      <c r="K9450"/>
      <c r="L9450"/>
    </row>
    <row r="9451" spans="11:12" ht="15" customHeight="1">
      <c r="K9451"/>
      <c r="L9451"/>
    </row>
    <row r="9452" spans="11:12" ht="15" customHeight="1">
      <c r="K9452"/>
      <c r="L9452"/>
    </row>
    <row r="9453" spans="11:12" ht="15" customHeight="1">
      <c r="K9453"/>
      <c r="L9453"/>
    </row>
    <row r="9454" spans="11:12" ht="15" customHeight="1">
      <c r="K9454"/>
      <c r="L9454"/>
    </row>
    <row r="9455" spans="11:12" ht="15" customHeight="1">
      <c r="K9455"/>
      <c r="L9455"/>
    </row>
    <row r="9456" spans="11:12" ht="15" customHeight="1">
      <c r="K9456"/>
      <c r="L9456"/>
    </row>
    <row r="9457" spans="11:12" ht="15" customHeight="1">
      <c r="K9457"/>
      <c r="L9457"/>
    </row>
    <row r="9458" spans="11:12" ht="15" customHeight="1">
      <c r="K9458"/>
      <c r="L9458"/>
    </row>
    <row r="9459" spans="11:12" ht="15" customHeight="1">
      <c r="K9459"/>
      <c r="L9459"/>
    </row>
    <row r="9460" spans="11:12" ht="15" customHeight="1">
      <c r="K9460"/>
      <c r="L9460"/>
    </row>
    <row r="9461" spans="11:12" ht="15" customHeight="1">
      <c r="K9461"/>
      <c r="L9461"/>
    </row>
    <row r="9462" spans="11:12" ht="15" customHeight="1">
      <c r="K9462"/>
      <c r="L9462"/>
    </row>
    <row r="9463" spans="11:12" ht="15" customHeight="1">
      <c r="K9463"/>
      <c r="L9463"/>
    </row>
    <row r="9464" spans="11:12" ht="15" customHeight="1">
      <c r="K9464"/>
      <c r="L9464"/>
    </row>
    <row r="9465" spans="11:12" ht="15" customHeight="1">
      <c r="K9465"/>
      <c r="L9465"/>
    </row>
    <row r="9466" spans="11:12" ht="15" customHeight="1">
      <c r="K9466"/>
      <c r="L9466"/>
    </row>
    <row r="9467" spans="11:12" ht="15" customHeight="1">
      <c r="K9467"/>
      <c r="L9467"/>
    </row>
    <row r="9468" spans="11:12" ht="15" customHeight="1">
      <c r="K9468"/>
      <c r="L9468"/>
    </row>
    <row r="9469" spans="11:12" ht="15" customHeight="1">
      <c r="K9469"/>
      <c r="L9469"/>
    </row>
    <row r="9470" spans="11:12" ht="15" customHeight="1">
      <c r="K9470"/>
      <c r="L9470"/>
    </row>
    <row r="9471" spans="11:12" ht="15" customHeight="1">
      <c r="K9471"/>
      <c r="L9471"/>
    </row>
    <row r="9472" spans="11:12" ht="15" customHeight="1">
      <c r="K9472"/>
      <c r="L9472"/>
    </row>
    <row r="9473" spans="11:12" ht="15" customHeight="1">
      <c r="K9473"/>
      <c r="L9473"/>
    </row>
    <row r="9474" spans="11:12" ht="15" customHeight="1">
      <c r="K9474"/>
      <c r="L9474"/>
    </row>
    <row r="9475" spans="11:12" ht="15" customHeight="1">
      <c r="K9475"/>
      <c r="L9475"/>
    </row>
    <row r="9476" spans="11:12" ht="15" customHeight="1">
      <c r="K9476"/>
      <c r="L9476"/>
    </row>
    <row r="9477" spans="11:12" ht="15" customHeight="1">
      <c r="K9477"/>
      <c r="L9477"/>
    </row>
    <row r="9478" spans="11:12" ht="15" customHeight="1">
      <c r="K9478"/>
      <c r="L9478"/>
    </row>
    <row r="9479" spans="11:12" ht="15" customHeight="1">
      <c r="K9479"/>
      <c r="L9479"/>
    </row>
    <row r="9480" spans="11:12" ht="15" customHeight="1">
      <c r="K9480"/>
      <c r="L9480"/>
    </row>
    <row r="9481" spans="11:12" ht="15" customHeight="1">
      <c r="K9481"/>
      <c r="L9481"/>
    </row>
    <row r="9482" spans="11:12" ht="15" customHeight="1">
      <c r="K9482"/>
      <c r="L9482"/>
    </row>
    <row r="9483" spans="11:12" ht="15" customHeight="1">
      <c r="K9483"/>
      <c r="L9483"/>
    </row>
    <row r="9484" spans="11:12" ht="15" customHeight="1">
      <c r="K9484"/>
      <c r="L9484"/>
    </row>
    <row r="9485" spans="11:12" ht="15" customHeight="1">
      <c r="K9485"/>
      <c r="L9485"/>
    </row>
    <row r="9486" spans="11:12" ht="15" customHeight="1">
      <c r="K9486"/>
      <c r="L9486"/>
    </row>
    <row r="9487" spans="11:12" ht="15" customHeight="1">
      <c r="K9487"/>
      <c r="L9487"/>
    </row>
    <row r="9488" spans="11:12" ht="15" customHeight="1">
      <c r="K9488"/>
      <c r="L9488"/>
    </row>
    <row r="9489" spans="11:12" ht="15" customHeight="1">
      <c r="K9489"/>
      <c r="L9489"/>
    </row>
    <row r="9490" spans="11:12" ht="15" customHeight="1">
      <c r="K9490"/>
      <c r="L9490"/>
    </row>
    <row r="9491" spans="11:12" ht="15" customHeight="1">
      <c r="K9491"/>
      <c r="L9491"/>
    </row>
    <row r="9492" spans="11:12" ht="15" customHeight="1">
      <c r="K9492"/>
      <c r="L9492"/>
    </row>
    <row r="9493" spans="11:12" ht="15" customHeight="1">
      <c r="K9493"/>
      <c r="L9493"/>
    </row>
    <row r="9494" spans="11:12" ht="15" customHeight="1">
      <c r="K9494"/>
      <c r="L9494"/>
    </row>
    <row r="9495" spans="11:12" ht="15" customHeight="1">
      <c r="K9495"/>
      <c r="L9495"/>
    </row>
    <row r="9496" spans="11:12" ht="15" customHeight="1">
      <c r="K9496"/>
      <c r="L9496"/>
    </row>
    <row r="9497" spans="11:12" ht="15" customHeight="1">
      <c r="K9497"/>
      <c r="L9497"/>
    </row>
    <row r="9498" spans="11:12" ht="15" customHeight="1">
      <c r="K9498"/>
      <c r="L9498"/>
    </row>
    <row r="9499" spans="11:12" ht="15" customHeight="1">
      <c r="K9499"/>
      <c r="L9499"/>
    </row>
    <row r="9500" spans="11:12" ht="15" customHeight="1">
      <c r="K9500"/>
      <c r="L9500"/>
    </row>
    <row r="9501" spans="11:12" ht="15" customHeight="1">
      <c r="K9501"/>
      <c r="L9501"/>
    </row>
    <row r="9502" spans="11:12" ht="15" customHeight="1">
      <c r="K9502"/>
      <c r="L9502"/>
    </row>
    <row r="9503" spans="11:12" ht="15" customHeight="1">
      <c r="K9503"/>
      <c r="L9503"/>
    </row>
    <row r="9504" spans="11:12" ht="15" customHeight="1">
      <c r="K9504"/>
      <c r="L9504"/>
    </row>
    <row r="9505" spans="11:12" ht="15" customHeight="1">
      <c r="K9505"/>
      <c r="L9505"/>
    </row>
    <row r="9506" spans="11:12" ht="15" customHeight="1">
      <c r="K9506"/>
      <c r="L9506"/>
    </row>
    <row r="9507" spans="11:12" ht="15" customHeight="1">
      <c r="K9507"/>
      <c r="L9507"/>
    </row>
    <row r="9508" spans="11:12" ht="15" customHeight="1">
      <c r="K9508"/>
      <c r="L9508"/>
    </row>
    <row r="9509" spans="11:12" ht="15" customHeight="1">
      <c r="K9509"/>
      <c r="L9509"/>
    </row>
    <row r="9510" spans="11:12" ht="15" customHeight="1">
      <c r="K9510"/>
      <c r="L9510"/>
    </row>
    <row r="9511" spans="11:12" ht="15" customHeight="1">
      <c r="K9511"/>
      <c r="L9511"/>
    </row>
    <row r="9512" spans="11:12" ht="15" customHeight="1">
      <c r="K9512"/>
      <c r="L9512"/>
    </row>
    <row r="9513" spans="11:12" ht="15" customHeight="1">
      <c r="K9513"/>
      <c r="L9513"/>
    </row>
    <row r="9514" spans="11:12" ht="15" customHeight="1">
      <c r="K9514"/>
      <c r="L9514"/>
    </row>
    <row r="9515" spans="11:12" ht="15" customHeight="1">
      <c r="K9515"/>
      <c r="L9515"/>
    </row>
    <row r="9516" spans="11:12" ht="15" customHeight="1">
      <c r="K9516"/>
      <c r="L9516"/>
    </row>
    <row r="9517" spans="11:12" ht="15" customHeight="1">
      <c r="K9517"/>
      <c r="L9517"/>
    </row>
    <row r="9518" spans="11:12" ht="15" customHeight="1">
      <c r="K9518"/>
      <c r="L9518"/>
    </row>
    <row r="9519" spans="11:12" ht="15" customHeight="1">
      <c r="K9519"/>
      <c r="L9519"/>
    </row>
    <row r="9520" spans="11:12" ht="15" customHeight="1">
      <c r="K9520"/>
      <c r="L9520"/>
    </row>
    <row r="9521" spans="11:12" ht="15" customHeight="1">
      <c r="K9521"/>
      <c r="L9521"/>
    </row>
    <row r="9522" spans="11:12" ht="15" customHeight="1">
      <c r="K9522"/>
      <c r="L9522"/>
    </row>
    <row r="9523" spans="11:12" ht="15" customHeight="1">
      <c r="K9523"/>
      <c r="L9523"/>
    </row>
    <row r="9524" spans="11:12" ht="15" customHeight="1">
      <c r="K9524"/>
      <c r="L9524"/>
    </row>
    <row r="9525" spans="11:12" ht="15" customHeight="1">
      <c r="K9525"/>
      <c r="L9525"/>
    </row>
    <row r="9526" spans="11:12" ht="15" customHeight="1">
      <c r="K9526"/>
      <c r="L9526"/>
    </row>
    <row r="9527" spans="11:12" ht="15" customHeight="1">
      <c r="K9527"/>
      <c r="L9527"/>
    </row>
    <row r="9528" spans="11:12" ht="15" customHeight="1">
      <c r="K9528"/>
      <c r="L9528"/>
    </row>
    <row r="9529" spans="11:12" ht="15" customHeight="1">
      <c r="K9529"/>
      <c r="L9529"/>
    </row>
    <row r="9530" spans="11:12" ht="15" customHeight="1">
      <c r="K9530"/>
      <c r="L9530"/>
    </row>
    <row r="9531" spans="11:12" ht="15" customHeight="1">
      <c r="K9531"/>
      <c r="L9531"/>
    </row>
    <row r="9532" spans="11:12" ht="15" customHeight="1">
      <c r="K9532"/>
      <c r="L9532"/>
    </row>
    <row r="9533" spans="11:12" ht="15" customHeight="1">
      <c r="K9533"/>
      <c r="L9533"/>
    </row>
    <row r="9534" spans="11:12" ht="15" customHeight="1">
      <c r="K9534"/>
      <c r="L9534"/>
    </row>
    <row r="9535" spans="11:12" ht="15" customHeight="1">
      <c r="K9535"/>
      <c r="L9535"/>
    </row>
    <row r="9536" spans="11:12" ht="15" customHeight="1">
      <c r="K9536"/>
      <c r="L9536"/>
    </row>
    <row r="9537" spans="11:12" ht="15" customHeight="1">
      <c r="K9537"/>
      <c r="L9537"/>
    </row>
    <row r="9538" spans="11:12" ht="15" customHeight="1">
      <c r="K9538"/>
      <c r="L9538"/>
    </row>
    <row r="9539" spans="11:12" ht="15" customHeight="1">
      <c r="K9539"/>
      <c r="L9539"/>
    </row>
    <row r="9540" spans="11:12" ht="15" customHeight="1">
      <c r="K9540"/>
      <c r="L9540"/>
    </row>
    <row r="9541" spans="11:12" ht="15" customHeight="1">
      <c r="K9541"/>
      <c r="L9541"/>
    </row>
    <row r="9542" spans="11:12" ht="15" customHeight="1">
      <c r="K9542"/>
      <c r="L9542"/>
    </row>
    <row r="9543" spans="11:12" ht="15" customHeight="1">
      <c r="K9543"/>
      <c r="L9543"/>
    </row>
    <row r="9544" spans="11:12" ht="15" customHeight="1">
      <c r="K9544"/>
      <c r="L9544"/>
    </row>
    <row r="9545" spans="11:12" ht="15" customHeight="1">
      <c r="K9545"/>
      <c r="L9545"/>
    </row>
    <row r="9546" spans="11:12" ht="15" customHeight="1">
      <c r="K9546"/>
      <c r="L9546"/>
    </row>
    <row r="9547" spans="11:12" ht="15" customHeight="1">
      <c r="K9547"/>
      <c r="L9547"/>
    </row>
    <row r="9548" spans="11:12" ht="15" customHeight="1">
      <c r="K9548"/>
      <c r="L9548"/>
    </row>
    <row r="9549" spans="11:12" ht="15" customHeight="1">
      <c r="K9549"/>
      <c r="L9549"/>
    </row>
    <row r="9550" spans="11:12" ht="15" customHeight="1">
      <c r="K9550"/>
      <c r="L9550"/>
    </row>
    <row r="9551" spans="11:12" ht="15" customHeight="1">
      <c r="K9551"/>
      <c r="L9551"/>
    </row>
    <row r="9552" spans="11:12" ht="15" customHeight="1">
      <c r="K9552"/>
      <c r="L9552"/>
    </row>
    <row r="9553" spans="11:12" ht="15" customHeight="1">
      <c r="K9553"/>
      <c r="L9553"/>
    </row>
    <row r="9554" spans="11:12" ht="15" customHeight="1">
      <c r="K9554"/>
      <c r="L9554"/>
    </row>
    <row r="9555" spans="11:12" ht="15" customHeight="1">
      <c r="K9555"/>
      <c r="L9555"/>
    </row>
    <row r="9556" spans="11:12" ht="15" customHeight="1">
      <c r="K9556"/>
      <c r="L9556"/>
    </row>
    <row r="9557" spans="11:12" ht="15" customHeight="1">
      <c r="K9557"/>
      <c r="L9557"/>
    </row>
    <row r="9558" spans="11:12" ht="15" customHeight="1">
      <c r="K9558"/>
      <c r="L9558"/>
    </row>
    <row r="9559" spans="11:12" ht="15" customHeight="1">
      <c r="K9559"/>
      <c r="L9559"/>
    </row>
    <row r="9560" spans="11:12" ht="15" customHeight="1">
      <c r="K9560"/>
      <c r="L9560"/>
    </row>
    <row r="9561" spans="11:12" ht="15" customHeight="1">
      <c r="K9561"/>
      <c r="L9561"/>
    </row>
    <row r="9562" spans="11:12" ht="15" customHeight="1">
      <c r="K9562"/>
      <c r="L9562"/>
    </row>
    <row r="9563" spans="11:12" ht="15" customHeight="1">
      <c r="K9563"/>
      <c r="L9563"/>
    </row>
    <row r="9564" spans="11:12" ht="15" customHeight="1">
      <c r="K9564"/>
      <c r="L9564"/>
    </row>
    <row r="9565" spans="11:12" ht="15" customHeight="1">
      <c r="K9565"/>
      <c r="L9565"/>
    </row>
    <row r="9566" spans="11:12" ht="15" customHeight="1">
      <c r="K9566"/>
      <c r="L9566"/>
    </row>
    <row r="9567" spans="11:12" ht="15" customHeight="1">
      <c r="K9567"/>
      <c r="L9567"/>
    </row>
    <row r="9568" spans="11:12" ht="15" customHeight="1">
      <c r="K9568"/>
      <c r="L9568"/>
    </row>
    <row r="9569" spans="11:12" ht="15" customHeight="1">
      <c r="K9569"/>
      <c r="L9569"/>
    </row>
    <row r="9570" spans="11:12" ht="15" customHeight="1">
      <c r="K9570"/>
      <c r="L9570"/>
    </row>
    <row r="9571" spans="11:12" ht="15" customHeight="1">
      <c r="K9571"/>
      <c r="L9571"/>
    </row>
    <row r="9572" spans="11:12" ht="15" customHeight="1">
      <c r="K9572"/>
      <c r="L9572"/>
    </row>
    <row r="9573" spans="11:12" ht="15" customHeight="1">
      <c r="K9573"/>
      <c r="L9573"/>
    </row>
    <row r="9574" spans="11:12" ht="15" customHeight="1">
      <c r="K9574"/>
      <c r="L9574"/>
    </row>
    <row r="9575" spans="11:12" ht="15" customHeight="1">
      <c r="K9575"/>
      <c r="L9575"/>
    </row>
    <row r="9576" spans="11:12" ht="15" customHeight="1">
      <c r="K9576"/>
      <c r="L9576"/>
    </row>
    <row r="9577" spans="11:12" ht="15" customHeight="1">
      <c r="K9577"/>
      <c r="L9577"/>
    </row>
    <row r="9578" spans="11:12" ht="15" customHeight="1">
      <c r="K9578"/>
      <c r="L9578"/>
    </row>
    <row r="9579" spans="11:12" ht="15" customHeight="1">
      <c r="K9579"/>
      <c r="L9579"/>
    </row>
    <row r="9580" spans="11:12" ht="15" customHeight="1">
      <c r="K9580"/>
      <c r="L9580"/>
    </row>
    <row r="9581" spans="11:12" ht="15" customHeight="1">
      <c r="K9581"/>
      <c r="L9581"/>
    </row>
    <row r="9582" spans="11:12" ht="15" customHeight="1">
      <c r="K9582"/>
      <c r="L9582"/>
    </row>
    <row r="9583" spans="11:12" ht="15" customHeight="1">
      <c r="K9583"/>
      <c r="L9583"/>
    </row>
    <row r="9584" spans="11:12" ht="15" customHeight="1">
      <c r="K9584"/>
      <c r="L9584"/>
    </row>
    <row r="9585" spans="11:12" ht="15" customHeight="1">
      <c r="K9585"/>
      <c r="L9585"/>
    </row>
    <row r="9586" spans="11:12" ht="15" customHeight="1">
      <c r="K9586"/>
      <c r="L9586"/>
    </row>
    <row r="9587" spans="11:12" ht="15" customHeight="1">
      <c r="K9587"/>
      <c r="L9587"/>
    </row>
    <row r="9588" spans="11:12" ht="15" customHeight="1">
      <c r="K9588"/>
      <c r="L9588"/>
    </row>
    <row r="9589" spans="11:12" ht="15" customHeight="1">
      <c r="K9589"/>
      <c r="L9589"/>
    </row>
    <row r="9590" spans="11:12" ht="15" customHeight="1">
      <c r="K9590"/>
      <c r="L9590"/>
    </row>
    <row r="9591" spans="11:12" ht="15" customHeight="1">
      <c r="K9591"/>
      <c r="L9591"/>
    </row>
    <row r="9592" spans="11:12" ht="15" customHeight="1">
      <c r="K9592"/>
      <c r="L9592"/>
    </row>
    <row r="9593" spans="11:12" ht="15" customHeight="1">
      <c r="K9593"/>
      <c r="L9593"/>
    </row>
    <row r="9594" spans="11:12" ht="15" customHeight="1">
      <c r="K9594"/>
      <c r="L9594"/>
    </row>
    <row r="9595" spans="11:12" ht="15" customHeight="1">
      <c r="K9595"/>
      <c r="L9595"/>
    </row>
    <row r="9596" spans="11:12" ht="15" customHeight="1">
      <c r="K9596"/>
      <c r="L9596"/>
    </row>
    <row r="9597" spans="11:12" ht="15" customHeight="1">
      <c r="K9597"/>
      <c r="L9597"/>
    </row>
    <row r="9598" spans="11:12" ht="15" customHeight="1">
      <c r="K9598"/>
      <c r="L9598"/>
    </row>
    <row r="9599" spans="11:12" ht="15" customHeight="1">
      <c r="K9599"/>
      <c r="L9599"/>
    </row>
    <row r="9600" spans="11:12" ht="15" customHeight="1">
      <c r="K9600"/>
      <c r="L9600"/>
    </row>
    <row r="9601" spans="11:12" ht="15" customHeight="1">
      <c r="K9601"/>
      <c r="L9601"/>
    </row>
    <row r="9602" spans="11:12" ht="15" customHeight="1">
      <c r="K9602"/>
      <c r="L9602"/>
    </row>
    <row r="9603" spans="11:12" ht="15" customHeight="1">
      <c r="K9603"/>
      <c r="L9603"/>
    </row>
    <row r="9604" spans="11:12" ht="15" customHeight="1">
      <c r="K9604"/>
      <c r="L9604"/>
    </row>
    <row r="9605" spans="11:12" ht="15" customHeight="1">
      <c r="K9605"/>
      <c r="L9605"/>
    </row>
    <row r="9606" spans="11:12" ht="15" customHeight="1">
      <c r="K9606"/>
      <c r="L9606"/>
    </row>
    <row r="9607" spans="11:12" ht="15" customHeight="1">
      <c r="K9607"/>
      <c r="L9607"/>
    </row>
    <row r="9608" spans="11:12" ht="15" customHeight="1">
      <c r="K9608"/>
      <c r="L9608"/>
    </row>
    <row r="9609" spans="11:12" ht="15" customHeight="1">
      <c r="K9609"/>
      <c r="L9609"/>
    </row>
    <row r="9610" spans="11:12" ht="15" customHeight="1">
      <c r="K9610"/>
      <c r="L9610"/>
    </row>
    <row r="9611" spans="11:12" ht="15" customHeight="1">
      <c r="K9611"/>
      <c r="L9611"/>
    </row>
    <row r="9612" spans="11:12" ht="15" customHeight="1">
      <c r="K9612"/>
      <c r="L9612"/>
    </row>
    <row r="9613" spans="11:12" ht="15" customHeight="1">
      <c r="K9613"/>
      <c r="L9613"/>
    </row>
    <row r="9614" spans="11:12" ht="15" customHeight="1">
      <c r="K9614"/>
      <c r="L9614"/>
    </row>
    <row r="9615" spans="11:12" ht="15" customHeight="1">
      <c r="K9615"/>
      <c r="L9615"/>
    </row>
    <row r="9616" spans="11:12" ht="15" customHeight="1">
      <c r="K9616"/>
      <c r="L9616"/>
    </row>
    <row r="9617" spans="11:12" ht="15" customHeight="1">
      <c r="K9617"/>
      <c r="L9617"/>
    </row>
    <row r="9618" spans="11:12" ht="15" customHeight="1">
      <c r="K9618"/>
      <c r="L9618"/>
    </row>
    <row r="9619" spans="11:12" ht="15" customHeight="1">
      <c r="K9619"/>
      <c r="L9619"/>
    </row>
    <row r="9620" spans="11:12" ht="15" customHeight="1">
      <c r="K9620"/>
      <c r="L9620"/>
    </row>
    <row r="9621" spans="11:12" ht="15" customHeight="1">
      <c r="K9621"/>
      <c r="L9621"/>
    </row>
    <row r="9622" spans="11:12" ht="15" customHeight="1">
      <c r="K9622"/>
      <c r="L9622"/>
    </row>
    <row r="9623" spans="11:12" ht="15" customHeight="1">
      <c r="K9623"/>
      <c r="L9623"/>
    </row>
    <row r="9624" spans="11:12" ht="15" customHeight="1">
      <c r="K9624"/>
      <c r="L9624"/>
    </row>
    <row r="9625" spans="11:12" ht="15" customHeight="1">
      <c r="K9625"/>
      <c r="L9625"/>
    </row>
    <row r="9626" spans="11:12" ht="15" customHeight="1">
      <c r="K9626"/>
      <c r="L9626"/>
    </row>
    <row r="9627" spans="11:12" ht="15" customHeight="1">
      <c r="K9627"/>
      <c r="L9627"/>
    </row>
    <row r="9628" spans="11:12" ht="15" customHeight="1">
      <c r="K9628"/>
      <c r="L9628"/>
    </row>
    <row r="9629" spans="11:12" ht="15" customHeight="1">
      <c r="K9629"/>
      <c r="L9629"/>
    </row>
    <row r="9630" spans="11:12" ht="15" customHeight="1">
      <c r="K9630"/>
      <c r="L9630"/>
    </row>
    <row r="9631" spans="11:12" ht="15" customHeight="1">
      <c r="K9631"/>
      <c r="L9631"/>
    </row>
    <row r="9632" spans="11:12" ht="15" customHeight="1">
      <c r="K9632"/>
      <c r="L9632"/>
    </row>
    <row r="9633" spans="11:12" ht="15" customHeight="1">
      <c r="K9633"/>
      <c r="L9633"/>
    </row>
    <row r="9634" spans="11:12" ht="15" customHeight="1">
      <c r="K9634"/>
      <c r="L9634"/>
    </row>
    <row r="9635" spans="11:12" ht="15" customHeight="1">
      <c r="K9635"/>
      <c r="L9635"/>
    </row>
    <row r="9636" spans="11:12" ht="15" customHeight="1">
      <c r="K9636"/>
      <c r="L9636"/>
    </row>
    <row r="9637" spans="11:12" ht="15" customHeight="1">
      <c r="K9637"/>
      <c r="L9637"/>
    </row>
    <row r="9638" spans="11:12" ht="15" customHeight="1">
      <c r="K9638"/>
      <c r="L9638"/>
    </row>
    <row r="9639" spans="11:12" ht="15" customHeight="1">
      <c r="K9639"/>
      <c r="L9639"/>
    </row>
    <row r="9640" spans="11:12" ht="15" customHeight="1">
      <c r="K9640"/>
      <c r="L9640"/>
    </row>
    <row r="9641" spans="11:12" ht="15" customHeight="1">
      <c r="K9641"/>
      <c r="L9641"/>
    </row>
    <row r="9642" spans="11:12" ht="15" customHeight="1">
      <c r="K9642"/>
      <c r="L9642"/>
    </row>
    <row r="9643" spans="11:12" ht="15" customHeight="1">
      <c r="K9643"/>
      <c r="L9643"/>
    </row>
    <row r="9644" spans="11:12" ht="15" customHeight="1">
      <c r="K9644"/>
      <c r="L9644"/>
    </row>
    <row r="9645" spans="11:12" ht="15" customHeight="1">
      <c r="K9645"/>
      <c r="L9645"/>
    </row>
    <row r="9646" spans="11:12" ht="15" customHeight="1">
      <c r="K9646"/>
      <c r="L9646"/>
    </row>
    <row r="9647" spans="11:12" ht="15" customHeight="1">
      <c r="K9647"/>
      <c r="L9647"/>
    </row>
    <row r="9648" spans="11:12" ht="15" customHeight="1">
      <c r="K9648"/>
      <c r="L9648"/>
    </row>
    <row r="9649" spans="11:12" ht="15" customHeight="1">
      <c r="K9649"/>
      <c r="L9649"/>
    </row>
    <row r="9650" spans="11:12" ht="15" customHeight="1">
      <c r="K9650"/>
      <c r="L9650"/>
    </row>
    <row r="9651" spans="11:12" ht="15" customHeight="1">
      <c r="K9651"/>
      <c r="L9651"/>
    </row>
    <row r="9652" spans="11:12" ht="15" customHeight="1">
      <c r="K9652"/>
      <c r="L9652"/>
    </row>
    <row r="9653" spans="11:12" ht="15" customHeight="1">
      <c r="K9653"/>
      <c r="L9653"/>
    </row>
    <row r="9654" spans="11:12" ht="15" customHeight="1">
      <c r="K9654"/>
      <c r="L9654"/>
    </row>
    <row r="9655" spans="11:12" ht="15" customHeight="1">
      <c r="K9655"/>
      <c r="L9655"/>
    </row>
    <row r="9656" spans="11:12" ht="15" customHeight="1">
      <c r="K9656"/>
      <c r="L9656"/>
    </row>
    <row r="9657" spans="11:12" ht="15" customHeight="1">
      <c r="K9657"/>
      <c r="L9657"/>
    </row>
    <row r="9658" spans="11:12" ht="15" customHeight="1">
      <c r="K9658"/>
      <c r="L9658"/>
    </row>
    <row r="9659" spans="11:12" ht="15" customHeight="1">
      <c r="K9659"/>
      <c r="L9659"/>
    </row>
    <row r="9660" spans="11:12" ht="15" customHeight="1">
      <c r="K9660"/>
      <c r="L9660"/>
    </row>
    <row r="9661" spans="11:12" ht="15" customHeight="1">
      <c r="K9661"/>
      <c r="L9661"/>
    </row>
    <row r="9662" spans="11:12" ht="15" customHeight="1">
      <c r="K9662"/>
      <c r="L9662"/>
    </row>
    <row r="9663" spans="11:12" ht="15" customHeight="1">
      <c r="K9663"/>
      <c r="L9663"/>
    </row>
    <row r="9664" spans="11:12" ht="15" customHeight="1">
      <c r="K9664"/>
      <c r="L9664"/>
    </row>
    <row r="9665" spans="11:12" ht="15" customHeight="1">
      <c r="K9665"/>
      <c r="L9665"/>
    </row>
    <row r="9666" spans="11:12" ht="15" customHeight="1">
      <c r="K9666"/>
      <c r="L9666"/>
    </row>
    <row r="9667" spans="11:12" ht="15" customHeight="1">
      <c r="K9667"/>
      <c r="L9667"/>
    </row>
    <row r="9668" spans="11:12" ht="15" customHeight="1">
      <c r="K9668"/>
      <c r="L9668"/>
    </row>
    <row r="9669" spans="11:12" ht="15" customHeight="1">
      <c r="K9669"/>
      <c r="L9669"/>
    </row>
    <row r="9670" spans="11:12" ht="15" customHeight="1">
      <c r="K9670"/>
      <c r="L9670"/>
    </row>
    <row r="9671" spans="11:12" ht="15" customHeight="1">
      <c r="K9671"/>
      <c r="L9671"/>
    </row>
    <row r="9672" spans="11:12" ht="15" customHeight="1">
      <c r="K9672"/>
      <c r="L9672"/>
    </row>
    <row r="9673" spans="11:12" ht="15" customHeight="1">
      <c r="K9673"/>
      <c r="L9673"/>
    </row>
    <row r="9674" spans="11:12" ht="15" customHeight="1">
      <c r="K9674"/>
      <c r="L9674"/>
    </row>
    <row r="9675" spans="11:12" ht="15" customHeight="1">
      <c r="K9675"/>
      <c r="L9675"/>
    </row>
    <row r="9676" spans="11:12" ht="15" customHeight="1">
      <c r="K9676"/>
      <c r="L9676"/>
    </row>
    <row r="9677" spans="11:12" ht="15" customHeight="1">
      <c r="K9677"/>
      <c r="L9677"/>
    </row>
    <row r="9678" spans="11:12" ht="15" customHeight="1">
      <c r="K9678"/>
      <c r="L9678"/>
    </row>
    <row r="9679" spans="11:12" ht="15" customHeight="1">
      <c r="K9679"/>
      <c r="L9679"/>
    </row>
    <row r="9680" spans="11:12" ht="15" customHeight="1">
      <c r="K9680"/>
      <c r="L9680"/>
    </row>
    <row r="9681" spans="11:12" ht="15" customHeight="1">
      <c r="K9681"/>
      <c r="L9681"/>
    </row>
    <row r="9682" spans="11:12" ht="15" customHeight="1">
      <c r="K9682"/>
      <c r="L9682"/>
    </row>
    <row r="9683" spans="11:12" ht="15" customHeight="1">
      <c r="K9683"/>
      <c r="L9683"/>
    </row>
    <row r="9684" spans="11:12" ht="15" customHeight="1">
      <c r="K9684"/>
      <c r="L9684"/>
    </row>
    <row r="9685" spans="11:12" ht="15" customHeight="1">
      <c r="K9685"/>
      <c r="L9685"/>
    </row>
    <row r="9686" spans="11:12" ht="15" customHeight="1">
      <c r="K9686"/>
      <c r="L9686"/>
    </row>
    <row r="9687" spans="11:12" ht="15" customHeight="1">
      <c r="K9687"/>
      <c r="L9687"/>
    </row>
    <row r="9688" spans="11:12" ht="15" customHeight="1">
      <c r="K9688"/>
      <c r="L9688"/>
    </row>
    <row r="9689" spans="11:12" ht="15" customHeight="1">
      <c r="K9689"/>
      <c r="L9689"/>
    </row>
    <row r="9690" spans="11:12" ht="15" customHeight="1">
      <c r="K9690"/>
      <c r="L9690"/>
    </row>
    <row r="9691" spans="11:12" ht="15" customHeight="1">
      <c r="K9691"/>
      <c r="L9691"/>
    </row>
    <row r="9692" spans="11:12" ht="15" customHeight="1">
      <c r="K9692"/>
      <c r="L9692"/>
    </row>
    <row r="9693" spans="11:12" ht="15" customHeight="1">
      <c r="K9693"/>
      <c r="L9693"/>
    </row>
    <row r="9694" spans="11:12" ht="15" customHeight="1">
      <c r="K9694"/>
      <c r="L9694"/>
    </row>
    <row r="9695" spans="11:12" ht="15" customHeight="1">
      <c r="K9695"/>
      <c r="L9695"/>
    </row>
    <row r="9696" spans="11:12" ht="15" customHeight="1">
      <c r="K9696"/>
      <c r="L9696"/>
    </row>
    <row r="9697" spans="11:12" ht="15" customHeight="1">
      <c r="K9697"/>
      <c r="L9697"/>
    </row>
    <row r="9698" spans="11:12" ht="15" customHeight="1">
      <c r="K9698"/>
      <c r="L9698"/>
    </row>
    <row r="9699" spans="11:12" ht="15" customHeight="1">
      <c r="K9699"/>
      <c r="L9699"/>
    </row>
    <row r="9700" spans="11:12" ht="15" customHeight="1">
      <c r="K9700"/>
      <c r="L9700"/>
    </row>
    <row r="9701" spans="11:12" ht="15" customHeight="1">
      <c r="K9701"/>
      <c r="L9701"/>
    </row>
    <row r="9702" spans="11:12" ht="15" customHeight="1">
      <c r="K9702"/>
      <c r="L9702"/>
    </row>
    <row r="9703" spans="11:12" ht="15" customHeight="1">
      <c r="K9703"/>
      <c r="L9703"/>
    </row>
    <row r="9704" spans="11:12" ht="15" customHeight="1">
      <c r="K9704"/>
      <c r="L9704"/>
    </row>
    <row r="9705" spans="11:12" ht="15" customHeight="1">
      <c r="K9705"/>
      <c r="L9705"/>
    </row>
    <row r="9706" spans="11:12" ht="15" customHeight="1">
      <c r="K9706"/>
      <c r="L9706"/>
    </row>
    <row r="9707" spans="11:12" ht="15" customHeight="1">
      <c r="K9707"/>
      <c r="L9707"/>
    </row>
    <row r="9708" spans="11:12" ht="15" customHeight="1">
      <c r="K9708"/>
      <c r="L9708"/>
    </row>
    <row r="9709" spans="11:12" ht="15" customHeight="1">
      <c r="K9709"/>
      <c r="L9709"/>
    </row>
    <row r="9710" spans="11:12" ht="15" customHeight="1">
      <c r="K9710"/>
      <c r="L9710"/>
    </row>
    <row r="9711" spans="11:12" ht="15" customHeight="1">
      <c r="K9711"/>
      <c r="L9711"/>
    </row>
    <row r="9712" spans="11:12" ht="15" customHeight="1">
      <c r="K9712"/>
      <c r="L9712"/>
    </row>
    <row r="9713" spans="11:12" ht="15" customHeight="1">
      <c r="K9713"/>
      <c r="L9713"/>
    </row>
    <row r="9714" spans="11:12" ht="15" customHeight="1">
      <c r="K9714"/>
      <c r="L9714"/>
    </row>
    <row r="9715" spans="11:12" ht="15" customHeight="1">
      <c r="K9715"/>
      <c r="L9715"/>
    </row>
    <row r="9716" spans="11:12" ht="15" customHeight="1">
      <c r="K9716"/>
      <c r="L9716"/>
    </row>
    <row r="9717" spans="11:12" ht="15" customHeight="1">
      <c r="K9717"/>
      <c r="L9717"/>
    </row>
    <row r="9718" spans="11:12" ht="15" customHeight="1">
      <c r="K9718"/>
      <c r="L9718"/>
    </row>
    <row r="9719" spans="11:12" ht="15" customHeight="1">
      <c r="K9719"/>
      <c r="L9719"/>
    </row>
    <row r="9720" spans="11:12" ht="15" customHeight="1">
      <c r="K9720"/>
      <c r="L9720"/>
    </row>
    <row r="9721" spans="11:12" ht="15" customHeight="1">
      <c r="K9721"/>
      <c r="L9721"/>
    </row>
    <row r="9722" spans="11:12" ht="15" customHeight="1">
      <c r="K9722"/>
      <c r="L9722"/>
    </row>
    <row r="9723" spans="11:12" ht="15" customHeight="1">
      <c r="K9723"/>
      <c r="L9723"/>
    </row>
    <row r="9724" spans="11:12" ht="15" customHeight="1">
      <c r="K9724"/>
      <c r="L9724"/>
    </row>
    <row r="9725" spans="11:12" ht="15" customHeight="1">
      <c r="K9725"/>
      <c r="L9725"/>
    </row>
    <row r="9726" spans="11:12" ht="15" customHeight="1">
      <c r="K9726"/>
      <c r="L9726"/>
    </row>
    <row r="9727" spans="11:12" ht="15" customHeight="1">
      <c r="K9727"/>
      <c r="L9727"/>
    </row>
    <row r="9728" spans="11:12" ht="15" customHeight="1">
      <c r="K9728"/>
      <c r="L9728"/>
    </row>
    <row r="9729" spans="11:12" ht="15" customHeight="1">
      <c r="K9729"/>
      <c r="L9729"/>
    </row>
    <row r="9730" spans="11:12" ht="15" customHeight="1">
      <c r="K9730"/>
      <c r="L9730"/>
    </row>
    <row r="9731" spans="11:12" ht="15" customHeight="1">
      <c r="K9731"/>
      <c r="L9731"/>
    </row>
    <row r="9732" spans="11:12" ht="15" customHeight="1">
      <c r="K9732"/>
      <c r="L9732"/>
    </row>
    <row r="9733" spans="11:12" ht="15" customHeight="1">
      <c r="K9733"/>
      <c r="L9733"/>
    </row>
    <row r="9734" spans="11:12" ht="15" customHeight="1">
      <c r="K9734"/>
      <c r="L9734"/>
    </row>
    <row r="9735" spans="11:12" ht="15" customHeight="1">
      <c r="K9735"/>
      <c r="L9735"/>
    </row>
    <row r="9736" spans="11:12" ht="15" customHeight="1">
      <c r="K9736"/>
      <c r="L9736"/>
    </row>
    <row r="9737" spans="11:12" ht="15" customHeight="1">
      <c r="K9737"/>
      <c r="L9737"/>
    </row>
    <row r="9738" spans="11:12" ht="15" customHeight="1">
      <c r="K9738"/>
      <c r="L9738"/>
    </row>
    <row r="9739" spans="11:12" ht="15" customHeight="1">
      <c r="K9739"/>
      <c r="L9739"/>
    </row>
    <row r="9740" spans="11:12" ht="15" customHeight="1">
      <c r="K9740"/>
      <c r="L9740"/>
    </row>
    <row r="9741" spans="11:12" ht="15" customHeight="1">
      <c r="K9741"/>
      <c r="L9741"/>
    </row>
    <row r="9742" spans="11:12" ht="15" customHeight="1">
      <c r="K9742"/>
      <c r="L9742"/>
    </row>
    <row r="9743" spans="11:12" ht="15" customHeight="1">
      <c r="K9743"/>
      <c r="L9743"/>
    </row>
    <row r="9744" spans="11:12" ht="15" customHeight="1">
      <c r="K9744"/>
      <c r="L9744"/>
    </row>
    <row r="9745" spans="11:12" ht="15" customHeight="1">
      <c r="K9745"/>
      <c r="L9745"/>
    </row>
    <row r="9746" spans="11:12" ht="15" customHeight="1">
      <c r="K9746"/>
      <c r="L9746"/>
    </row>
    <row r="9747" spans="11:12" ht="15" customHeight="1">
      <c r="K9747"/>
      <c r="L9747"/>
    </row>
    <row r="9748" spans="11:12" ht="15" customHeight="1">
      <c r="K9748"/>
      <c r="L9748"/>
    </row>
    <row r="9749" spans="11:12" ht="15" customHeight="1">
      <c r="K9749"/>
      <c r="L9749"/>
    </row>
    <row r="9750" spans="11:12" ht="15" customHeight="1">
      <c r="K9750"/>
      <c r="L9750"/>
    </row>
    <row r="9751" spans="11:12" ht="15" customHeight="1">
      <c r="K9751"/>
      <c r="L9751"/>
    </row>
    <row r="9752" spans="11:12" ht="15" customHeight="1">
      <c r="K9752"/>
      <c r="L9752"/>
    </row>
    <row r="9753" spans="11:12" ht="15" customHeight="1">
      <c r="K9753"/>
      <c r="L9753"/>
    </row>
    <row r="9754" spans="11:12" ht="15" customHeight="1">
      <c r="K9754"/>
      <c r="L9754"/>
    </row>
    <row r="9755" spans="11:12" ht="15" customHeight="1">
      <c r="K9755"/>
      <c r="L9755"/>
    </row>
    <row r="9756" spans="11:12" ht="15" customHeight="1">
      <c r="K9756"/>
      <c r="L9756"/>
    </row>
    <row r="9757" spans="11:12" ht="15" customHeight="1">
      <c r="K9757"/>
      <c r="L9757"/>
    </row>
    <row r="9758" spans="11:12" ht="15" customHeight="1">
      <c r="K9758"/>
      <c r="L9758"/>
    </row>
    <row r="9759" spans="11:12" ht="15" customHeight="1">
      <c r="K9759"/>
      <c r="L9759"/>
    </row>
    <row r="9760" spans="11:12" ht="15" customHeight="1">
      <c r="K9760"/>
      <c r="L9760"/>
    </row>
    <row r="9761" spans="11:12" ht="15" customHeight="1">
      <c r="K9761"/>
      <c r="L9761"/>
    </row>
    <row r="9762" spans="11:12" ht="15" customHeight="1">
      <c r="K9762"/>
      <c r="L9762"/>
    </row>
    <row r="9763" spans="11:12" ht="15" customHeight="1">
      <c r="K9763"/>
      <c r="L9763"/>
    </row>
    <row r="9764" spans="11:12" ht="15" customHeight="1">
      <c r="K9764"/>
      <c r="L9764"/>
    </row>
    <row r="9765" spans="11:12" ht="15" customHeight="1">
      <c r="K9765"/>
      <c r="L9765"/>
    </row>
    <row r="9766" spans="11:12" ht="15" customHeight="1">
      <c r="K9766"/>
      <c r="L9766"/>
    </row>
    <row r="9767" spans="11:12" ht="15" customHeight="1">
      <c r="K9767"/>
      <c r="L9767"/>
    </row>
    <row r="9768" spans="11:12" ht="15" customHeight="1">
      <c r="K9768"/>
      <c r="L9768"/>
    </row>
    <row r="9769" spans="11:12" ht="15" customHeight="1">
      <c r="K9769"/>
      <c r="L9769"/>
    </row>
    <row r="9770" spans="11:12" ht="15" customHeight="1">
      <c r="K9770"/>
      <c r="L9770"/>
    </row>
    <row r="9771" spans="11:12" ht="15" customHeight="1">
      <c r="K9771"/>
      <c r="L9771"/>
    </row>
    <row r="9772" spans="11:12" ht="15" customHeight="1">
      <c r="K9772"/>
      <c r="L9772"/>
    </row>
    <row r="9773" spans="11:12" ht="15" customHeight="1">
      <c r="K9773"/>
      <c r="L9773"/>
    </row>
    <row r="9774" spans="11:12" ht="15" customHeight="1">
      <c r="K9774"/>
      <c r="L9774"/>
    </row>
    <row r="9775" spans="11:12" ht="15" customHeight="1">
      <c r="K9775"/>
      <c r="L9775"/>
    </row>
    <row r="9776" spans="11:12" ht="15" customHeight="1">
      <c r="K9776"/>
      <c r="L9776"/>
    </row>
    <row r="9777" spans="11:12" ht="15" customHeight="1">
      <c r="K9777"/>
      <c r="L9777"/>
    </row>
    <row r="9778" spans="11:12" ht="15" customHeight="1">
      <c r="K9778"/>
      <c r="L9778"/>
    </row>
    <row r="9779" spans="11:12" ht="15" customHeight="1">
      <c r="K9779"/>
      <c r="L9779"/>
    </row>
    <row r="9780" spans="11:12" ht="15" customHeight="1">
      <c r="K9780"/>
      <c r="L9780"/>
    </row>
    <row r="9781" spans="11:12" ht="15" customHeight="1">
      <c r="K9781"/>
      <c r="L9781"/>
    </row>
    <row r="9782" spans="11:12" ht="15" customHeight="1">
      <c r="K9782"/>
      <c r="L9782"/>
    </row>
    <row r="9783" spans="11:12" ht="15" customHeight="1">
      <c r="K9783"/>
      <c r="L9783"/>
    </row>
    <row r="9784" spans="11:12" ht="15" customHeight="1">
      <c r="K9784"/>
      <c r="L9784"/>
    </row>
    <row r="9785" spans="11:12" ht="15" customHeight="1">
      <c r="K9785"/>
      <c r="L9785"/>
    </row>
    <row r="9786" spans="11:12" ht="15" customHeight="1">
      <c r="K9786"/>
      <c r="L9786"/>
    </row>
    <row r="9787" spans="11:12" ht="15" customHeight="1">
      <c r="K9787"/>
      <c r="L9787"/>
    </row>
    <row r="9788" spans="11:12" ht="15" customHeight="1">
      <c r="K9788"/>
      <c r="L9788"/>
    </row>
    <row r="9789" spans="11:12" ht="15" customHeight="1">
      <c r="K9789"/>
      <c r="L9789"/>
    </row>
    <row r="9790" spans="11:12" ht="15" customHeight="1">
      <c r="K9790"/>
      <c r="L9790"/>
    </row>
    <row r="9791" spans="11:12" ht="15" customHeight="1">
      <c r="K9791"/>
      <c r="L9791"/>
    </row>
    <row r="9792" spans="11:12" ht="15" customHeight="1">
      <c r="K9792"/>
      <c r="L9792"/>
    </row>
    <row r="9793" spans="11:12" ht="15" customHeight="1">
      <c r="K9793"/>
      <c r="L9793"/>
    </row>
    <row r="9794" spans="11:12" ht="15" customHeight="1">
      <c r="K9794"/>
      <c r="L9794"/>
    </row>
    <row r="9795" spans="11:12" ht="15" customHeight="1">
      <c r="K9795"/>
      <c r="L9795"/>
    </row>
    <row r="9796" spans="11:12" ht="15" customHeight="1">
      <c r="K9796"/>
      <c r="L9796"/>
    </row>
    <row r="9797" spans="11:12" ht="15" customHeight="1">
      <c r="K9797"/>
      <c r="L9797"/>
    </row>
    <row r="9798" spans="11:12" ht="15" customHeight="1">
      <c r="K9798"/>
      <c r="L9798"/>
    </row>
    <row r="9799" spans="11:12" ht="15" customHeight="1">
      <c r="K9799"/>
      <c r="L9799"/>
    </row>
    <row r="9800" spans="11:12" ht="15" customHeight="1">
      <c r="K9800"/>
      <c r="L9800"/>
    </row>
    <row r="9801" spans="11:12" ht="15" customHeight="1">
      <c r="K9801"/>
      <c r="L9801"/>
    </row>
    <row r="9802" spans="11:12" ht="15" customHeight="1">
      <c r="K9802"/>
      <c r="L9802"/>
    </row>
    <row r="9803" spans="11:12" ht="15" customHeight="1">
      <c r="K9803"/>
      <c r="L9803"/>
    </row>
    <row r="9804" spans="11:12" ht="15" customHeight="1">
      <c r="K9804"/>
      <c r="L9804"/>
    </row>
    <row r="9805" spans="11:12" ht="15" customHeight="1">
      <c r="K9805"/>
      <c r="L9805"/>
    </row>
    <row r="9806" spans="11:12" ht="15" customHeight="1">
      <c r="K9806"/>
      <c r="L9806"/>
    </row>
    <row r="9807" spans="11:12" ht="15" customHeight="1">
      <c r="K9807"/>
      <c r="L9807"/>
    </row>
    <row r="9808" spans="11:12" ht="15" customHeight="1">
      <c r="K9808"/>
      <c r="L9808"/>
    </row>
    <row r="9809" spans="11:12" ht="15" customHeight="1">
      <c r="K9809"/>
      <c r="L9809"/>
    </row>
    <row r="9810" spans="11:12" ht="15" customHeight="1">
      <c r="K9810"/>
      <c r="L9810"/>
    </row>
    <row r="9811" spans="11:12" ht="15" customHeight="1">
      <c r="K9811"/>
      <c r="L9811"/>
    </row>
    <row r="9812" spans="11:12" ht="15" customHeight="1">
      <c r="K9812"/>
      <c r="L9812"/>
    </row>
    <row r="9813" spans="11:12" ht="15" customHeight="1">
      <c r="K9813"/>
      <c r="L9813"/>
    </row>
    <row r="9814" spans="11:12" ht="15" customHeight="1">
      <c r="K9814"/>
      <c r="L9814"/>
    </row>
    <row r="9815" spans="11:12" ht="15" customHeight="1">
      <c r="K9815"/>
      <c r="L9815"/>
    </row>
    <row r="9816" spans="11:12" ht="15" customHeight="1">
      <c r="K9816"/>
      <c r="L9816"/>
    </row>
    <row r="9817" spans="11:12" ht="15" customHeight="1">
      <c r="K9817"/>
      <c r="L9817"/>
    </row>
    <row r="9818" spans="11:12" ht="15" customHeight="1">
      <c r="K9818"/>
      <c r="L9818"/>
    </row>
    <row r="9819" spans="11:12" ht="15" customHeight="1">
      <c r="K9819"/>
      <c r="L9819"/>
    </row>
    <row r="9820" spans="11:12" ht="15" customHeight="1">
      <c r="K9820"/>
      <c r="L9820"/>
    </row>
    <row r="9821" spans="11:12" ht="15" customHeight="1">
      <c r="K9821"/>
      <c r="L9821"/>
    </row>
    <row r="9822" spans="11:12" ht="15" customHeight="1">
      <c r="K9822"/>
      <c r="L9822"/>
    </row>
    <row r="9823" spans="11:12" ht="15" customHeight="1">
      <c r="K9823"/>
      <c r="L9823"/>
    </row>
    <row r="9824" spans="11:12" ht="15" customHeight="1">
      <c r="K9824"/>
      <c r="L9824"/>
    </row>
    <row r="9825" spans="11:12" ht="15" customHeight="1">
      <c r="K9825"/>
      <c r="L9825"/>
    </row>
    <row r="9826" spans="11:12" ht="15" customHeight="1">
      <c r="K9826"/>
      <c r="L9826"/>
    </row>
    <row r="9827" spans="11:12" ht="15" customHeight="1">
      <c r="K9827"/>
      <c r="L9827"/>
    </row>
    <row r="9828" spans="11:12" ht="15" customHeight="1">
      <c r="K9828"/>
      <c r="L9828"/>
    </row>
    <row r="9829" spans="11:12" ht="15" customHeight="1">
      <c r="K9829"/>
      <c r="L9829"/>
    </row>
    <row r="9830" spans="11:12" ht="15" customHeight="1">
      <c r="K9830"/>
      <c r="L9830"/>
    </row>
    <row r="9831" spans="11:12" ht="15" customHeight="1">
      <c r="K9831"/>
      <c r="L9831"/>
    </row>
    <row r="9832" spans="11:12" ht="15" customHeight="1">
      <c r="K9832"/>
      <c r="L9832"/>
    </row>
    <row r="9833" spans="11:12" ht="15" customHeight="1">
      <c r="K9833"/>
      <c r="L9833"/>
    </row>
    <row r="9834" spans="11:12" ht="15" customHeight="1">
      <c r="K9834"/>
      <c r="L9834"/>
    </row>
    <row r="9835" spans="11:12" ht="15" customHeight="1">
      <c r="K9835"/>
      <c r="L9835"/>
    </row>
    <row r="9836" spans="11:12" ht="15" customHeight="1">
      <c r="K9836"/>
      <c r="L9836"/>
    </row>
    <row r="9837" spans="11:12" ht="15" customHeight="1">
      <c r="K9837"/>
      <c r="L9837"/>
    </row>
    <row r="9838" spans="11:12" ht="15" customHeight="1">
      <c r="K9838"/>
      <c r="L9838"/>
    </row>
    <row r="9839" spans="11:12" ht="15" customHeight="1">
      <c r="K9839"/>
      <c r="L9839"/>
    </row>
    <row r="9840" spans="11:12" ht="15" customHeight="1">
      <c r="K9840"/>
      <c r="L9840"/>
    </row>
    <row r="9841" spans="11:12" ht="15" customHeight="1">
      <c r="K9841"/>
      <c r="L9841"/>
    </row>
    <row r="9842" spans="11:12" ht="15" customHeight="1">
      <c r="K9842"/>
      <c r="L9842"/>
    </row>
    <row r="9843" spans="11:12" ht="15" customHeight="1">
      <c r="K9843"/>
      <c r="L9843"/>
    </row>
    <row r="9844" spans="11:12" ht="15" customHeight="1">
      <c r="K9844"/>
      <c r="L9844"/>
    </row>
    <row r="9845" spans="11:12" ht="15" customHeight="1">
      <c r="K9845"/>
      <c r="L9845"/>
    </row>
    <row r="9846" spans="11:12" ht="15" customHeight="1">
      <c r="K9846"/>
      <c r="L9846"/>
    </row>
    <row r="9847" spans="11:12" ht="15" customHeight="1">
      <c r="K9847"/>
      <c r="L9847"/>
    </row>
    <row r="9848" spans="11:12" ht="15" customHeight="1">
      <c r="K9848"/>
      <c r="L9848"/>
    </row>
    <row r="9849" spans="11:12" ht="15" customHeight="1">
      <c r="K9849"/>
      <c r="L9849"/>
    </row>
    <row r="9850" spans="11:12" ht="15" customHeight="1">
      <c r="K9850"/>
      <c r="L9850"/>
    </row>
    <row r="9851" spans="11:12" ht="15" customHeight="1">
      <c r="K9851"/>
      <c r="L9851"/>
    </row>
    <row r="9852" spans="11:12" ht="15" customHeight="1">
      <c r="K9852"/>
      <c r="L9852"/>
    </row>
    <row r="9853" spans="11:12" ht="15" customHeight="1">
      <c r="K9853"/>
      <c r="L9853"/>
    </row>
    <row r="9854" spans="11:12" ht="15" customHeight="1">
      <c r="K9854"/>
      <c r="L9854"/>
    </row>
    <row r="9855" spans="11:12" ht="15" customHeight="1">
      <c r="K9855"/>
      <c r="L9855"/>
    </row>
    <row r="9856" spans="11:12" ht="15" customHeight="1">
      <c r="K9856"/>
      <c r="L9856"/>
    </row>
    <row r="9857" spans="11:12" ht="15" customHeight="1">
      <c r="K9857"/>
      <c r="L9857"/>
    </row>
    <row r="9858" spans="11:12" ht="15" customHeight="1">
      <c r="K9858"/>
      <c r="L9858"/>
    </row>
    <row r="9859" spans="11:12" ht="15" customHeight="1">
      <c r="K9859"/>
      <c r="L9859"/>
    </row>
    <row r="9860" spans="11:12" ht="15" customHeight="1">
      <c r="K9860"/>
      <c r="L9860"/>
    </row>
    <row r="9861" spans="11:12" ht="15" customHeight="1">
      <c r="K9861"/>
      <c r="L9861"/>
    </row>
    <row r="9862" spans="11:12" ht="15" customHeight="1">
      <c r="K9862"/>
      <c r="L9862"/>
    </row>
    <row r="9863" spans="11:12" ht="15" customHeight="1">
      <c r="K9863"/>
      <c r="L9863"/>
    </row>
    <row r="9864" spans="11:12" ht="15" customHeight="1">
      <c r="K9864"/>
      <c r="L9864"/>
    </row>
    <row r="9865" spans="11:12" ht="15" customHeight="1">
      <c r="K9865"/>
      <c r="L9865"/>
    </row>
    <row r="9866" spans="11:12" ht="15" customHeight="1">
      <c r="K9866"/>
      <c r="L9866"/>
    </row>
    <row r="9867" spans="11:12" ht="15" customHeight="1">
      <c r="K9867"/>
      <c r="L9867"/>
    </row>
    <row r="9868" spans="11:12" ht="15" customHeight="1">
      <c r="K9868"/>
      <c r="L9868"/>
    </row>
    <row r="9869" spans="11:12" ht="15" customHeight="1">
      <c r="K9869"/>
      <c r="L9869"/>
    </row>
    <row r="9870" spans="11:12" ht="15" customHeight="1">
      <c r="K9870"/>
      <c r="L9870"/>
    </row>
    <row r="9871" spans="11:12" ht="15" customHeight="1">
      <c r="K9871"/>
      <c r="L9871"/>
    </row>
    <row r="9872" spans="11:12" ht="15" customHeight="1">
      <c r="K9872"/>
      <c r="L9872"/>
    </row>
    <row r="9873" spans="11:12" ht="15" customHeight="1">
      <c r="K9873"/>
      <c r="L9873"/>
    </row>
    <row r="9874" spans="11:12" ht="15" customHeight="1">
      <c r="K9874"/>
      <c r="L9874"/>
    </row>
    <row r="9875" spans="11:12" ht="15" customHeight="1">
      <c r="K9875"/>
      <c r="L9875"/>
    </row>
    <row r="9876" spans="11:12" ht="15" customHeight="1">
      <c r="K9876"/>
      <c r="L9876"/>
    </row>
    <row r="9877" spans="11:12" ht="15" customHeight="1">
      <c r="K9877"/>
      <c r="L9877"/>
    </row>
    <row r="9878" spans="11:12" ht="15" customHeight="1">
      <c r="K9878"/>
      <c r="L9878"/>
    </row>
    <row r="9879" spans="11:12" ht="15" customHeight="1">
      <c r="K9879"/>
      <c r="L9879"/>
    </row>
    <row r="9880" spans="11:12" ht="15" customHeight="1">
      <c r="K9880"/>
      <c r="L9880"/>
    </row>
    <row r="9881" spans="11:12" ht="15" customHeight="1">
      <c r="K9881"/>
      <c r="L9881"/>
    </row>
    <row r="9882" spans="11:12" ht="15" customHeight="1">
      <c r="K9882"/>
      <c r="L9882"/>
    </row>
    <row r="9883" spans="11:12" ht="15" customHeight="1">
      <c r="K9883"/>
      <c r="L9883"/>
    </row>
    <row r="9884" spans="11:12" ht="15" customHeight="1">
      <c r="K9884"/>
      <c r="L9884"/>
    </row>
    <row r="9885" spans="11:12" ht="15" customHeight="1">
      <c r="K9885"/>
      <c r="L9885"/>
    </row>
    <row r="9886" spans="11:12" ht="15" customHeight="1">
      <c r="K9886"/>
      <c r="L9886"/>
    </row>
    <row r="9887" spans="11:12" ht="15" customHeight="1">
      <c r="K9887"/>
      <c r="L9887"/>
    </row>
    <row r="9888" spans="11:12" ht="15" customHeight="1">
      <c r="K9888"/>
      <c r="L9888"/>
    </row>
    <row r="9889" spans="11:12" ht="15" customHeight="1">
      <c r="K9889"/>
      <c r="L9889"/>
    </row>
    <row r="9890" spans="11:12" ht="15" customHeight="1">
      <c r="K9890"/>
      <c r="L9890"/>
    </row>
    <row r="9891" spans="11:12" ht="15" customHeight="1">
      <c r="K9891"/>
      <c r="L9891"/>
    </row>
    <row r="9892" spans="11:12" ht="15" customHeight="1">
      <c r="K9892"/>
      <c r="L9892"/>
    </row>
    <row r="9893" spans="11:12" ht="15" customHeight="1">
      <c r="K9893"/>
      <c r="L9893"/>
    </row>
    <row r="9894" spans="11:12" ht="15" customHeight="1">
      <c r="K9894"/>
      <c r="L9894"/>
    </row>
    <row r="9895" spans="11:12" ht="15" customHeight="1">
      <c r="K9895"/>
      <c r="L9895"/>
    </row>
    <row r="9896" spans="11:12" ht="15" customHeight="1">
      <c r="K9896"/>
      <c r="L9896"/>
    </row>
    <row r="9897" spans="11:12" ht="15" customHeight="1">
      <c r="K9897"/>
      <c r="L9897"/>
    </row>
    <row r="9898" spans="11:12" ht="15" customHeight="1">
      <c r="K9898"/>
      <c r="L9898"/>
    </row>
    <row r="9899" spans="11:12" ht="15" customHeight="1">
      <c r="K9899"/>
      <c r="L9899"/>
    </row>
    <row r="9900" spans="11:12" ht="15" customHeight="1">
      <c r="K9900"/>
      <c r="L9900"/>
    </row>
    <row r="9901" spans="11:12" ht="15" customHeight="1">
      <c r="K9901"/>
      <c r="L9901"/>
    </row>
    <row r="9902" spans="11:12" ht="15" customHeight="1">
      <c r="K9902"/>
      <c r="L9902"/>
    </row>
    <row r="9903" spans="11:12" ht="15" customHeight="1">
      <c r="K9903"/>
      <c r="L9903"/>
    </row>
    <row r="9904" spans="11:12" ht="15" customHeight="1">
      <c r="K9904"/>
      <c r="L9904"/>
    </row>
    <row r="9905" spans="11:12" ht="15" customHeight="1">
      <c r="K9905"/>
      <c r="L9905"/>
    </row>
    <row r="9906" spans="11:12" ht="15" customHeight="1">
      <c r="K9906"/>
      <c r="L9906"/>
    </row>
    <row r="9907" spans="11:12" ht="15" customHeight="1">
      <c r="K9907"/>
      <c r="L9907"/>
    </row>
    <row r="9908" spans="11:12" ht="15" customHeight="1">
      <c r="K9908"/>
      <c r="L9908"/>
    </row>
    <row r="9909" spans="11:12" ht="15" customHeight="1">
      <c r="K9909"/>
      <c r="L9909"/>
    </row>
    <row r="9910" spans="11:12" ht="15" customHeight="1">
      <c r="K9910"/>
      <c r="L9910"/>
    </row>
    <row r="9911" spans="11:12" ht="15" customHeight="1">
      <c r="K9911"/>
      <c r="L9911"/>
    </row>
    <row r="9912" spans="11:12" ht="15" customHeight="1">
      <c r="K9912"/>
      <c r="L9912"/>
    </row>
    <row r="9913" spans="11:12" ht="15" customHeight="1">
      <c r="K9913"/>
      <c r="L9913"/>
    </row>
    <row r="9914" spans="11:12" ht="15" customHeight="1">
      <c r="K9914"/>
      <c r="L9914"/>
    </row>
    <row r="9915" spans="11:12" ht="15" customHeight="1">
      <c r="K9915"/>
      <c r="L9915"/>
    </row>
    <row r="9916" spans="11:12" ht="15" customHeight="1">
      <c r="K9916"/>
      <c r="L9916"/>
    </row>
    <row r="9917" spans="11:12" ht="15" customHeight="1">
      <c r="K9917"/>
      <c r="L9917"/>
    </row>
    <row r="9918" spans="11:12" ht="15" customHeight="1">
      <c r="K9918"/>
      <c r="L9918"/>
    </row>
    <row r="9919" spans="11:12" ht="15" customHeight="1">
      <c r="K9919"/>
      <c r="L9919"/>
    </row>
    <row r="9920" spans="11:12" ht="15" customHeight="1">
      <c r="K9920"/>
      <c r="L9920"/>
    </row>
    <row r="9921" spans="11:12" ht="15" customHeight="1">
      <c r="K9921"/>
      <c r="L9921"/>
    </row>
    <row r="9922" spans="11:12" ht="15" customHeight="1">
      <c r="K9922"/>
      <c r="L9922"/>
    </row>
    <row r="9923" spans="11:12" ht="15" customHeight="1">
      <c r="K9923"/>
      <c r="L9923"/>
    </row>
    <row r="9924" spans="11:12" ht="15" customHeight="1">
      <c r="K9924"/>
      <c r="L9924"/>
    </row>
    <row r="9925" spans="11:12" ht="15" customHeight="1">
      <c r="K9925"/>
      <c r="L9925"/>
    </row>
    <row r="9926" spans="11:12" ht="15" customHeight="1">
      <c r="K9926"/>
      <c r="L9926"/>
    </row>
    <row r="9927" spans="11:12" ht="15" customHeight="1">
      <c r="K9927"/>
      <c r="L9927"/>
    </row>
    <row r="9928" spans="11:12" ht="15" customHeight="1">
      <c r="K9928"/>
      <c r="L9928"/>
    </row>
    <row r="9929" spans="11:12" ht="15" customHeight="1">
      <c r="K9929"/>
      <c r="L9929"/>
    </row>
    <row r="9930" spans="11:12" ht="15" customHeight="1">
      <c r="K9930"/>
      <c r="L9930"/>
    </row>
    <row r="9931" spans="11:12" ht="15" customHeight="1">
      <c r="K9931"/>
      <c r="L9931"/>
    </row>
    <row r="9932" spans="11:12" ht="15" customHeight="1">
      <c r="K9932"/>
      <c r="L9932"/>
    </row>
    <row r="9933" spans="11:12" ht="15" customHeight="1">
      <c r="K9933"/>
      <c r="L9933"/>
    </row>
    <row r="9934" spans="11:12" ht="15" customHeight="1">
      <c r="K9934"/>
      <c r="L9934"/>
    </row>
    <row r="9935" spans="11:12" ht="15" customHeight="1">
      <c r="K9935"/>
      <c r="L9935"/>
    </row>
    <row r="9936" spans="11:12" ht="15" customHeight="1">
      <c r="K9936"/>
      <c r="L9936"/>
    </row>
    <row r="9937" spans="11:12" ht="15" customHeight="1">
      <c r="K9937"/>
      <c r="L9937"/>
    </row>
    <row r="9938" spans="11:12" ht="15" customHeight="1">
      <c r="K9938"/>
      <c r="L9938"/>
    </row>
    <row r="9939" spans="11:12" ht="15" customHeight="1">
      <c r="K9939"/>
      <c r="L9939"/>
    </row>
    <row r="9940" spans="11:12" ht="15" customHeight="1">
      <c r="K9940"/>
      <c r="L9940"/>
    </row>
    <row r="9941" spans="11:12" ht="15" customHeight="1">
      <c r="K9941"/>
      <c r="L9941"/>
    </row>
    <row r="9942" spans="11:12" ht="15" customHeight="1">
      <c r="K9942"/>
      <c r="L9942"/>
    </row>
    <row r="9943" spans="11:12" ht="15" customHeight="1">
      <c r="K9943"/>
      <c r="L9943"/>
    </row>
    <row r="9944" spans="11:12" ht="15" customHeight="1">
      <c r="K9944"/>
      <c r="L9944"/>
    </row>
    <row r="9945" spans="11:12" ht="15" customHeight="1">
      <c r="K9945"/>
      <c r="L9945"/>
    </row>
    <row r="9946" spans="11:12" ht="15" customHeight="1">
      <c r="K9946"/>
      <c r="L9946"/>
    </row>
    <row r="9947" spans="11:12" ht="15" customHeight="1">
      <c r="K9947"/>
      <c r="L9947"/>
    </row>
    <row r="9948" spans="11:12" ht="15" customHeight="1">
      <c r="K9948"/>
      <c r="L9948"/>
    </row>
    <row r="9949" spans="11:12" ht="15" customHeight="1">
      <c r="K9949"/>
      <c r="L9949"/>
    </row>
    <row r="9950" spans="11:12" ht="15" customHeight="1">
      <c r="K9950"/>
      <c r="L9950"/>
    </row>
    <row r="9951" spans="11:12" ht="15" customHeight="1">
      <c r="K9951"/>
      <c r="L9951"/>
    </row>
    <row r="9952" spans="11:12" ht="15" customHeight="1">
      <c r="K9952"/>
      <c r="L9952"/>
    </row>
    <row r="9953" spans="11:12" ht="15" customHeight="1">
      <c r="K9953"/>
      <c r="L9953"/>
    </row>
    <row r="9954" spans="11:12" ht="15" customHeight="1">
      <c r="K9954"/>
      <c r="L9954"/>
    </row>
    <row r="9955" spans="11:12" ht="15" customHeight="1">
      <c r="K9955"/>
      <c r="L9955"/>
    </row>
    <row r="9956" spans="11:12" ht="15" customHeight="1">
      <c r="K9956"/>
      <c r="L9956"/>
    </row>
    <row r="9957" spans="11:12" ht="15" customHeight="1">
      <c r="K9957"/>
      <c r="L9957"/>
    </row>
    <row r="9958" spans="11:12" ht="15" customHeight="1">
      <c r="K9958"/>
      <c r="L9958"/>
    </row>
    <row r="9959" spans="11:12" ht="15" customHeight="1">
      <c r="K9959"/>
      <c r="L9959"/>
    </row>
    <row r="9960" spans="11:12" ht="15" customHeight="1">
      <c r="K9960"/>
      <c r="L9960"/>
    </row>
    <row r="9961" spans="11:12" ht="15" customHeight="1">
      <c r="K9961"/>
      <c r="L9961"/>
    </row>
    <row r="9962" spans="11:12" ht="15" customHeight="1">
      <c r="K9962"/>
      <c r="L9962"/>
    </row>
    <row r="9963" spans="11:12" ht="15" customHeight="1">
      <c r="K9963"/>
      <c r="L9963"/>
    </row>
    <row r="9964" spans="11:12" ht="15" customHeight="1">
      <c r="K9964"/>
      <c r="L9964"/>
    </row>
    <row r="9965" spans="11:12" ht="15" customHeight="1">
      <c r="K9965"/>
      <c r="L9965"/>
    </row>
    <row r="9966" spans="11:12" ht="15" customHeight="1">
      <c r="K9966"/>
      <c r="L9966"/>
    </row>
    <row r="9967" spans="11:12" ht="15" customHeight="1">
      <c r="K9967"/>
      <c r="L9967"/>
    </row>
    <row r="9968" spans="11:12" ht="15" customHeight="1">
      <c r="K9968"/>
      <c r="L9968"/>
    </row>
    <row r="9969" spans="11:12" ht="15" customHeight="1">
      <c r="K9969"/>
      <c r="L9969"/>
    </row>
    <row r="9970" spans="11:12" ht="15" customHeight="1">
      <c r="K9970"/>
      <c r="L9970"/>
    </row>
    <row r="9971" spans="11:12" ht="15" customHeight="1">
      <c r="K9971"/>
      <c r="L9971"/>
    </row>
    <row r="9972" spans="11:12" ht="15" customHeight="1">
      <c r="K9972"/>
      <c r="L9972"/>
    </row>
    <row r="9973" spans="11:12" ht="15" customHeight="1">
      <c r="K9973"/>
      <c r="L9973"/>
    </row>
    <row r="9974" spans="11:12" ht="15" customHeight="1">
      <c r="K9974"/>
      <c r="L9974"/>
    </row>
    <row r="9975" spans="11:12" ht="15" customHeight="1">
      <c r="K9975"/>
      <c r="L9975"/>
    </row>
    <row r="9976" spans="11:12" ht="15" customHeight="1">
      <c r="K9976"/>
      <c r="L9976"/>
    </row>
    <row r="9977" spans="11:12" ht="15" customHeight="1">
      <c r="K9977"/>
      <c r="L9977"/>
    </row>
    <row r="9978" spans="11:12" ht="15" customHeight="1">
      <c r="K9978"/>
      <c r="L9978"/>
    </row>
    <row r="9979" spans="11:12" ht="15" customHeight="1">
      <c r="K9979"/>
      <c r="L9979"/>
    </row>
    <row r="9980" spans="11:12" ht="15" customHeight="1">
      <c r="K9980"/>
      <c r="L9980"/>
    </row>
    <row r="9981" spans="11:12" ht="15" customHeight="1">
      <c r="K9981"/>
      <c r="L9981"/>
    </row>
    <row r="9982" spans="11:12" ht="15" customHeight="1">
      <c r="K9982"/>
      <c r="L9982"/>
    </row>
    <row r="9983" spans="11:12" ht="15" customHeight="1">
      <c r="K9983"/>
      <c r="L9983"/>
    </row>
    <row r="9984" spans="11:12" ht="15" customHeight="1">
      <c r="K9984"/>
      <c r="L9984"/>
    </row>
    <row r="9985" spans="11:12" ht="15" customHeight="1">
      <c r="K9985"/>
      <c r="L9985"/>
    </row>
    <row r="9986" spans="11:12" ht="15" customHeight="1">
      <c r="K9986"/>
      <c r="L9986"/>
    </row>
    <row r="9987" spans="11:12" ht="15" customHeight="1">
      <c r="K9987"/>
      <c r="L9987"/>
    </row>
    <row r="9988" spans="11:12" ht="15" customHeight="1">
      <c r="K9988"/>
      <c r="L9988"/>
    </row>
    <row r="9989" spans="11:12" ht="15" customHeight="1">
      <c r="K9989"/>
      <c r="L9989"/>
    </row>
    <row r="9990" spans="11:12" ht="15" customHeight="1">
      <c r="K9990"/>
      <c r="L9990"/>
    </row>
    <row r="9991" spans="11:12" ht="15" customHeight="1">
      <c r="K9991"/>
      <c r="L9991"/>
    </row>
    <row r="9992" spans="11:12" ht="15" customHeight="1">
      <c r="K9992"/>
      <c r="L9992"/>
    </row>
    <row r="9993" spans="11:12" ht="15" customHeight="1">
      <c r="K9993"/>
      <c r="L9993"/>
    </row>
    <row r="9994" spans="11:12" ht="15" customHeight="1">
      <c r="K9994"/>
      <c r="L9994"/>
    </row>
    <row r="9995" spans="11:12" ht="15" customHeight="1">
      <c r="K9995"/>
      <c r="L9995"/>
    </row>
    <row r="9996" spans="11:12" ht="15" customHeight="1">
      <c r="K9996"/>
      <c r="L9996"/>
    </row>
    <row r="9997" spans="11:12" ht="15" customHeight="1">
      <c r="K9997"/>
      <c r="L9997"/>
    </row>
    <row r="9998" spans="11:12" ht="15" customHeight="1">
      <c r="K9998"/>
      <c r="L9998"/>
    </row>
    <row r="9999" spans="11:12" ht="15" customHeight="1">
      <c r="K9999"/>
      <c r="L9999"/>
    </row>
    <row r="10000" spans="11:12" ht="15" customHeight="1">
      <c r="K10000"/>
      <c r="L10000"/>
    </row>
    <row r="10001" spans="11:12" ht="15" customHeight="1">
      <c r="K10001"/>
      <c r="L10001"/>
    </row>
    <row r="10002" spans="11:12" ht="15" customHeight="1">
      <c r="K10002"/>
      <c r="L10002"/>
    </row>
    <row r="10003" spans="11:12" ht="15" customHeight="1">
      <c r="K10003"/>
      <c r="L10003"/>
    </row>
    <row r="10004" spans="11:12" ht="15" customHeight="1">
      <c r="K10004"/>
      <c r="L10004"/>
    </row>
    <row r="10005" spans="11:12" ht="15" customHeight="1">
      <c r="K10005"/>
      <c r="L10005"/>
    </row>
    <row r="10006" spans="11:12" ht="15" customHeight="1">
      <c r="K10006"/>
      <c r="L10006"/>
    </row>
    <row r="10007" spans="11:12" ht="15" customHeight="1">
      <c r="K10007"/>
      <c r="L10007"/>
    </row>
    <row r="10008" spans="11:12" ht="15" customHeight="1">
      <c r="K10008"/>
      <c r="L10008"/>
    </row>
    <row r="10009" spans="11:12" ht="15" customHeight="1">
      <c r="K10009"/>
      <c r="L10009"/>
    </row>
    <row r="10010" spans="11:12" ht="15" customHeight="1">
      <c r="K10010"/>
      <c r="L10010"/>
    </row>
    <row r="10011" spans="11:12" ht="15" customHeight="1">
      <c r="K10011"/>
      <c r="L10011"/>
    </row>
    <row r="10012" spans="11:12" ht="15" customHeight="1">
      <c r="K10012"/>
      <c r="L10012"/>
    </row>
    <row r="10013" spans="11:12" ht="15" customHeight="1">
      <c r="K10013"/>
      <c r="L10013"/>
    </row>
    <row r="10014" spans="11:12" ht="15" customHeight="1">
      <c r="K10014"/>
      <c r="L10014"/>
    </row>
    <row r="10015" spans="11:12" ht="15" customHeight="1">
      <c r="K10015"/>
      <c r="L10015"/>
    </row>
    <row r="10016" spans="11:12" ht="15" customHeight="1">
      <c r="K10016"/>
      <c r="L10016"/>
    </row>
    <row r="10017" spans="11:12" ht="15" customHeight="1">
      <c r="K10017"/>
      <c r="L10017"/>
    </row>
    <row r="10018" spans="11:12" ht="15" customHeight="1">
      <c r="K10018"/>
      <c r="L10018"/>
    </row>
    <row r="10019" spans="11:12" ht="15" customHeight="1">
      <c r="K10019"/>
      <c r="L10019"/>
    </row>
    <row r="10020" spans="11:12" ht="15" customHeight="1">
      <c r="K10020"/>
      <c r="L10020"/>
    </row>
    <row r="10021" spans="11:12" ht="15" customHeight="1">
      <c r="K10021"/>
      <c r="L10021"/>
    </row>
    <row r="10022" spans="11:12" ht="15" customHeight="1">
      <c r="K10022"/>
      <c r="L10022"/>
    </row>
    <row r="10023" spans="11:12" ht="15" customHeight="1">
      <c r="K10023"/>
      <c r="L10023"/>
    </row>
    <row r="10024" spans="11:12" ht="15" customHeight="1">
      <c r="K10024"/>
      <c r="L10024"/>
    </row>
    <row r="10025" spans="11:12" ht="15" customHeight="1">
      <c r="K10025"/>
      <c r="L10025"/>
    </row>
    <row r="10026" spans="11:12" ht="15" customHeight="1">
      <c r="K10026"/>
      <c r="L10026"/>
    </row>
    <row r="10027" spans="11:12" ht="15" customHeight="1">
      <c r="K10027"/>
      <c r="L10027"/>
    </row>
    <row r="10028" spans="11:12" ht="15" customHeight="1">
      <c r="K10028"/>
      <c r="L10028"/>
    </row>
    <row r="10029" spans="11:12" ht="15" customHeight="1">
      <c r="K10029"/>
      <c r="L10029"/>
    </row>
    <row r="10030" spans="11:12" ht="15" customHeight="1">
      <c r="K10030"/>
      <c r="L10030"/>
    </row>
    <row r="10031" spans="11:12" ht="15" customHeight="1">
      <c r="K10031"/>
      <c r="L10031"/>
    </row>
    <row r="10032" spans="11:12" ht="15" customHeight="1">
      <c r="K10032"/>
      <c r="L10032"/>
    </row>
    <row r="10033" spans="11:12" ht="15" customHeight="1">
      <c r="K10033"/>
      <c r="L10033"/>
    </row>
    <row r="10034" spans="11:12" ht="15" customHeight="1">
      <c r="K10034"/>
      <c r="L10034"/>
    </row>
    <row r="10035" spans="11:12" ht="15" customHeight="1">
      <c r="K10035"/>
      <c r="L10035"/>
    </row>
    <row r="10036" spans="11:12" ht="15" customHeight="1">
      <c r="K10036"/>
      <c r="L10036"/>
    </row>
    <row r="10037" spans="11:12" ht="15" customHeight="1">
      <c r="K10037"/>
      <c r="L10037"/>
    </row>
    <row r="10038" spans="11:12" ht="15" customHeight="1">
      <c r="K10038"/>
      <c r="L10038"/>
    </row>
    <row r="10039" spans="11:12" ht="15" customHeight="1">
      <c r="K10039"/>
      <c r="L10039"/>
    </row>
    <row r="10040" spans="11:12" ht="15" customHeight="1">
      <c r="K10040"/>
      <c r="L10040"/>
    </row>
    <row r="10041" spans="11:12" ht="15" customHeight="1">
      <c r="K10041"/>
      <c r="L10041"/>
    </row>
    <row r="10042" spans="11:12" ht="15" customHeight="1">
      <c r="K10042"/>
      <c r="L10042"/>
    </row>
    <row r="10043" spans="11:12" ht="15" customHeight="1">
      <c r="K10043"/>
      <c r="L10043"/>
    </row>
    <row r="10044" spans="11:12" ht="15" customHeight="1">
      <c r="K10044"/>
      <c r="L10044"/>
    </row>
    <row r="10045" spans="11:12" ht="15" customHeight="1">
      <c r="K10045"/>
      <c r="L10045"/>
    </row>
    <row r="10046" spans="11:12" ht="15" customHeight="1">
      <c r="K10046"/>
      <c r="L10046"/>
    </row>
    <row r="10047" spans="11:12" ht="15" customHeight="1">
      <c r="K10047"/>
      <c r="L10047"/>
    </row>
    <row r="10048" spans="11:12" ht="15" customHeight="1">
      <c r="K10048"/>
      <c r="L10048"/>
    </row>
    <row r="10049" spans="11:12" ht="15" customHeight="1">
      <c r="K10049"/>
      <c r="L10049"/>
    </row>
    <row r="10050" spans="11:12" ht="15" customHeight="1">
      <c r="K10050"/>
      <c r="L10050"/>
    </row>
    <row r="10051" spans="11:12" ht="15" customHeight="1">
      <c r="K10051"/>
      <c r="L10051"/>
    </row>
    <row r="10052" spans="11:12" ht="15" customHeight="1">
      <c r="K10052"/>
      <c r="L10052"/>
    </row>
    <row r="10053" spans="11:12" ht="15" customHeight="1">
      <c r="K10053"/>
      <c r="L10053"/>
    </row>
    <row r="10054" spans="11:12" ht="15" customHeight="1">
      <c r="K10054"/>
      <c r="L10054"/>
    </row>
    <row r="10055" spans="11:12" ht="15" customHeight="1">
      <c r="K10055"/>
      <c r="L10055"/>
    </row>
    <row r="10056" spans="11:12" ht="15" customHeight="1">
      <c r="K10056"/>
      <c r="L10056"/>
    </row>
    <row r="10057" spans="11:12" ht="15" customHeight="1">
      <c r="K10057"/>
      <c r="L10057"/>
    </row>
    <row r="10058" spans="11:12" ht="15" customHeight="1">
      <c r="K10058"/>
      <c r="L10058"/>
    </row>
    <row r="10059" spans="11:12" ht="15" customHeight="1">
      <c r="K10059"/>
      <c r="L10059"/>
    </row>
    <row r="10060" spans="11:12" ht="15" customHeight="1">
      <c r="K10060"/>
      <c r="L10060"/>
    </row>
    <row r="10061" spans="11:12" ht="15" customHeight="1">
      <c r="K10061"/>
      <c r="L10061"/>
    </row>
    <row r="10062" spans="11:12" ht="15" customHeight="1">
      <c r="K10062"/>
      <c r="L10062"/>
    </row>
    <row r="10063" spans="11:12" ht="15" customHeight="1">
      <c r="K10063"/>
      <c r="L10063"/>
    </row>
    <row r="10064" spans="11:12" ht="15" customHeight="1">
      <c r="K10064"/>
      <c r="L10064"/>
    </row>
    <row r="10065" spans="11:12" ht="15" customHeight="1">
      <c r="K10065"/>
      <c r="L10065"/>
    </row>
    <row r="10066" spans="11:12" ht="15" customHeight="1">
      <c r="K10066"/>
      <c r="L10066"/>
    </row>
    <row r="10067" spans="11:12" ht="15" customHeight="1">
      <c r="K10067"/>
      <c r="L10067"/>
    </row>
    <row r="10068" spans="11:12" ht="15" customHeight="1">
      <c r="K10068"/>
      <c r="L10068"/>
    </row>
    <row r="10069" spans="11:12" ht="15" customHeight="1">
      <c r="K10069"/>
      <c r="L10069"/>
    </row>
    <row r="10070" spans="11:12" ht="15" customHeight="1">
      <c r="K10070"/>
      <c r="L10070"/>
    </row>
    <row r="10071" spans="11:12" ht="15" customHeight="1">
      <c r="K10071"/>
      <c r="L10071"/>
    </row>
    <row r="10072" spans="11:12" ht="15" customHeight="1">
      <c r="K10072"/>
      <c r="L10072"/>
    </row>
    <row r="10073" spans="11:12" ht="15" customHeight="1">
      <c r="K10073"/>
      <c r="L10073"/>
    </row>
    <row r="10074" spans="11:12" ht="15" customHeight="1">
      <c r="K10074"/>
      <c r="L10074"/>
    </row>
    <row r="10075" spans="11:12" ht="15" customHeight="1">
      <c r="K10075"/>
      <c r="L10075"/>
    </row>
    <row r="10076" spans="11:12" ht="15" customHeight="1">
      <c r="K10076"/>
      <c r="L10076"/>
    </row>
    <row r="10077" spans="11:12" ht="15" customHeight="1">
      <c r="K10077"/>
      <c r="L10077"/>
    </row>
    <row r="10078" spans="11:12" ht="15" customHeight="1">
      <c r="K10078"/>
      <c r="L10078"/>
    </row>
    <row r="10079" spans="11:12" ht="15" customHeight="1">
      <c r="K10079"/>
      <c r="L10079"/>
    </row>
    <row r="10080" spans="11:12" ht="15" customHeight="1">
      <c r="K10080"/>
      <c r="L10080"/>
    </row>
    <row r="10081" spans="11:12" ht="15" customHeight="1">
      <c r="K10081"/>
      <c r="L10081"/>
    </row>
    <row r="10082" spans="11:12" ht="15" customHeight="1">
      <c r="K10082"/>
      <c r="L10082"/>
    </row>
    <row r="10083" spans="11:12" ht="15" customHeight="1">
      <c r="K10083"/>
      <c r="L10083"/>
    </row>
    <row r="10084" spans="11:12" ht="15" customHeight="1">
      <c r="K10084"/>
      <c r="L10084"/>
    </row>
    <row r="10085" spans="11:12" ht="15" customHeight="1">
      <c r="K10085"/>
      <c r="L10085"/>
    </row>
    <row r="10086" spans="11:12" ht="15" customHeight="1">
      <c r="K10086"/>
      <c r="L10086"/>
    </row>
    <row r="10087" spans="11:12" ht="15" customHeight="1">
      <c r="K10087"/>
      <c r="L10087"/>
    </row>
    <row r="10088" spans="11:12" ht="15" customHeight="1">
      <c r="K10088"/>
      <c r="L10088"/>
    </row>
    <row r="10089" spans="11:12" ht="15" customHeight="1">
      <c r="K10089"/>
      <c r="L10089"/>
    </row>
    <row r="10090" spans="11:12" ht="15" customHeight="1">
      <c r="K10090"/>
      <c r="L10090"/>
    </row>
    <row r="10091" spans="11:12" ht="15" customHeight="1">
      <c r="K10091"/>
      <c r="L10091"/>
    </row>
    <row r="10092" spans="11:12" ht="15" customHeight="1">
      <c r="K10092"/>
      <c r="L10092"/>
    </row>
    <row r="10093" spans="11:12" ht="15" customHeight="1">
      <c r="K10093"/>
      <c r="L10093"/>
    </row>
    <row r="10094" spans="11:12" ht="15" customHeight="1">
      <c r="K10094"/>
      <c r="L10094"/>
    </row>
    <row r="10095" spans="11:12" ht="15" customHeight="1">
      <c r="K10095"/>
      <c r="L10095"/>
    </row>
    <row r="10096" spans="11:12" ht="15" customHeight="1">
      <c r="K10096"/>
      <c r="L10096"/>
    </row>
    <row r="10097" spans="11:12" ht="15" customHeight="1">
      <c r="K10097"/>
      <c r="L10097"/>
    </row>
    <row r="10098" spans="11:12" ht="15" customHeight="1">
      <c r="K10098"/>
      <c r="L10098"/>
    </row>
    <row r="10099" spans="11:12" ht="15" customHeight="1">
      <c r="K10099"/>
      <c r="L10099"/>
    </row>
    <row r="10100" spans="11:12" ht="15" customHeight="1">
      <c r="K10100"/>
      <c r="L10100"/>
    </row>
    <row r="10101" spans="11:12" ht="15" customHeight="1">
      <c r="K10101"/>
      <c r="L10101"/>
    </row>
    <row r="10102" spans="11:12" ht="15" customHeight="1">
      <c r="K10102"/>
      <c r="L10102"/>
    </row>
    <row r="10103" spans="11:12" ht="15" customHeight="1">
      <c r="K10103"/>
      <c r="L10103"/>
    </row>
    <row r="10104" spans="11:12" ht="15" customHeight="1">
      <c r="K10104"/>
      <c r="L10104"/>
    </row>
    <row r="10105" spans="11:12" ht="15" customHeight="1">
      <c r="K10105"/>
      <c r="L10105"/>
    </row>
    <row r="10106" spans="11:12" ht="15" customHeight="1">
      <c r="K10106"/>
      <c r="L10106"/>
    </row>
    <row r="10107" spans="11:12" ht="15" customHeight="1">
      <c r="K10107"/>
      <c r="L10107"/>
    </row>
    <row r="10108" spans="11:12" ht="15" customHeight="1">
      <c r="K10108"/>
      <c r="L10108"/>
    </row>
    <row r="10109" spans="11:12" ht="15" customHeight="1">
      <c r="K10109"/>
      <c r="L10109"/>
    </row>
    <row r="10110" spans="11:12" ht="15" customHeight="1">
      <c r="K10110"/>
      <c r="L10110"/>
    </row>
    <row r="10111" spans="11:12" ht="15" customHeight="1">
      <c r="K10111"/>
      <c r="L10111"/>
    </row>
    <row r="10112" spans="11:12" ht="15" customHeight="1">
      <c r="K10112"/>
      <c r="L10112"/>
    </row>
    <row r="10113" spans="11:12" ht="15" customHeight="1">
      <c r="K10113"/>
      <c r="L10113"/>
    </row>
    <row r="10114" spans="11:12" ht="15" customHeight="1">
      <c r="K10114"/>
      <c r="L10114"/>
    </row>
    <row r="10115" spans="11:12" ht="15" customHeight="1">
      <c r="K10115"/>
      <c r="L10115"/>
    </row>
    <row r="10116" spans="11:12" ht="15" customHeight="1">
      <c r="K10116"/>
      <c r="L10116"/>
    </row>
    <row r="10117" spans="11:12" ht="15" customHeight="1">
      <c r="K10117"/>
      <c r="L10117"/>
    </row>
    <row r="10118" spans="11:12" ht="15" customHeight="1">
      <c r="K10118"/>
      <c r="L10118"/>
    </row>
    <row r="10119" spans="11:12" ht="15" customHeight="1">
      <c r="K10119"/>
      <c r="L10119"/>
    </row>
    <row r="10120" spans="11:12" ht="15" customHeight="1">
      <c r="K10120"/>
      <c r="L10120"/>
    </row>
    <row r="10121" spans="11:12" ht="15" customHeight="1">
      <c r="K10121"/>
      <c r="L10121"/>
    </row>
    <row r="10122" spans="11:12" ht="15" customHeight="1">
      <c r="K10122"/>
      <c r="L10122"/>
    </row>
    <row r="10123" spans="11:12" ht="15" customHeight="1">
      <c r="K10123"/>
      <c r="L10123"/>
    </row>
    <row r="10124" spans="11:12" ht="15" customHeight="1">
      <c r="K10124"/>
      <c r="L10124"/>
    </row>
    <row r="10125" spans="11:12" ht="15" customHeight="1">
      <c r="K10125"/>
      <c r="L10125"/>
    </row>
    <row r="10126" spans="11:12" ht="15" customHeight="1">
      <c r="K10126"/>
      <c r="L10126"/>
    </row>
    <row r="10127" spans="11:12" ht="15" customHeight="1">
      <c r="K10127"/>
      <c r="L10127"/>
    </row>
    <row r="10128" spans="11:12" ht="15" customHeight="1">
      <c r="K10128"/>
      <c r="L10128"/>
    </row>
    <row r="10129" spans="11:12" ht="15" customHeight="1">
      <c r="K10129"/>
      <c r="L10129"/>
    </row>
    <row r="10130" spans="11:12" ht="15" customHeight="1">
      <c r="K10130"/>
      <c r="L10130"/>
    </row>
    <row r="10131" spans="11:12" ht="15" customHeight="1">
      <c r="K10131"/>
      <c r="L10131"/>
    </row>
    <row r="10132" spans="11:12" ht="15" customHeight="1">
      <c r="K10132"/>
      <c r="L10132"/>
    </row>
    <row r="10133" spans="11:12" ht="15" customHeight="1">
      <c r="K10133"/>
      <c r="L10133"/>
    </row>
    <row r="10134" spans="11:12" ht="15" customHeight="1">
      <c r="K10134"/>
      <c r="L10134"/>
    </row>
    <row r="10135" spans="11:12" ht="15" customHeight="1">
      <c r="K10135"/>
      <c r="L10135"/>
    </row>
    <row r="10136" spans="11:12" ht="15" customHeight="1">
      <c r="K10136"/>
      <c r="L10136"/>
    </row>
    <row r="10137" spans="11:12" ht="15" customHeight="1">
      <c r="K10137"/>
      <c r="L10137"/>
    </row>
    <row r="10138" spans="11:12" ht="15" customHeight="1">
      <c r="K10138"/>
      <c r="L10138"/>
    </row>
    <row r="10139" spans="11:12" ht="15" customHeight="1">
      <c r="K10139"/>
      <c r="L10139"/>
    </row>
    <row r="10140" spans="11:12" ht="15" customHeight="1">
      <c r="K10140"/>
      <c r="L10140"/>
    </row>
    <row r="10141" spans="11:12" ht="15" customHeight="1">
      <c r="K10141"/>
      <c r="L10141"/>
    </row>
    <row r="10142" spans="11:12" ht="15" customHeight="1">
      <c r="K10142"/>
      <c r="L10142"/>
    </row>
    <row r="10143" spans="11:12" ht="15" customHeight="1">
      <c r="K10143"/>
      <c r="L10143"/>
    </row>
    <row r="10144" spans="11:12" ht="15" customHeight="1">
      <c r="K10144"/>
      <c r="L10144"/>
    </row>
    <row r="10145" spans="11:12" ht="15" customHeight="1">
      <c r="K10145"/>
      <c r="L10145"/>
    </row>
    <row r="10146" spans="11:12" ht="15" customHeight="1">
      <c r="K10146"/>
      <c r="L10146"/>
    </row>
    <row r="10147" spans="11:12" ht="15" customHeight="1">
      <c r="K10147"/>
      <c r="L10147"/>
    </row>
    <row r="10148" spans="11:12" ht="15" customHeight="1">
      <c r="K10148"/>
      <c r="L10148"/>
    </row>
    <row r="10149" spans="11:12" ht="15" customHeight="1">
      <c r="K10149"/>
      <c r="L10149"/>
    </row>
    <row r="10150" spans="11:12" ht="15" customHeight="1">
      <c r="K10150"/>
      <c r="L10150"/>
    </row>
    <row r="10151" spans="11:12" ht="15" customHeight="1">
      <c r="K10151"/>
      <c r="L10151"/>
    </row>
    <row r="10152" spans="11:12" ht="15" customHeight="1">
      <c r="K10152"/>
      <c r="L10152"/>
    </row>
    <row r="10153" spans="11:12" ht="15" customHeight="1">
      <c r="K10153"/>
      <c r="L10153"/>
    </row>
    <row r="10154" spans="11:12" ht="15" customHeight="1">
      <c r="K10154"/>
      <c r="L10154"/>
    </row>
    <row r="10155" spans="11:12" ht="15" customHeight="1">
      <c r="K10155"/>
      <c r="L10155"/>
    </row>
    <row r="10156" spans="11:12" ht="15" customHeight="1">
      <c r="K10156"/>
      <c r="L10156"/>
    </row>
    <row r="10157" spans="11:12" ht="15" customHeight="1">
      <c r="K10157"/>
      <c r="L10157"/>
    </row>
    <row r="10158" spans="11:12" ht="15" customHeight="1">
      <c r="K10158"/>
      <c r="L10158"/>
    </row>
    <row r="10159" spans="11:12" ht="15" customHeight="1">
      <c r="K10159"/>
      <c r="L10159"/>
    </row>
    <row r="10160" spans="11:12" ht="15" customHeight="1">
      <c r="K10160"/>
      <c r="L10160"/>
    </row>
    <row r="10161" spans="11:12" ht="15" customHeight="1">
      <c r="K10161"/>
      <c r="L10161"/>
    </row>
    <row r="10162" spans="11:12" ht="15" customHeight="1">
      <c r="K10162"/>
      <c r="L10162"/>
    </row>
    <row r="10163" spans="11:12" ht="15" customHeight="1">
      <c r="K10163"/>
      <c r="L10163"/>
    </row>
    <row r="10164" spans="11:12" ht="15" customHeight="1">
      <c r="K10164"/>
      <c r="L10164"/>
    </row>
    <row r="10165" spans="11:12" ht="15" customHeight="1">
      <c r="K10165"/>
      <c r="L10165"/>
    </row>
    <row r="10166" spans="11:12" ht="15" customHeight="1">
      <c r="K10166"/>
      <c r="L10166"/>
    </row>
    <row r="10167" spans="11:12" ht="15" customHeight="1">
      <c r="K10167"/>
      <c r="L10167"/>
    </row>
    <row r="10168" spans="11:12" ht="15" customHeight="1">
      <c r="K10168"/>
      <c r="L10168"/>
    </row>
    <row r="10169" spans="11:12" ht="15" customHeight="1">
      <c r="K10169"/>
      <c r="L10169"/>
    </row>
    <row r="10170" spans="11:12" ht="15" customHeight="1">
      <c r="K10170"/>
      <c r="L10170"/>
    </row>
    <row r="10171" spans="11:12" ht="15" customHeight="1">
      <c r="K10171"/>
      <c r="L10171"/>
    </row>
    <row r="10172" spans="11:12" ht="15" customHeight="1">
      <c r="K10172"/>
      <c r="L10172"/>
    </row>
    <row r="10173" spans="11:12" ht="15" customHeight="1">
      <c r="K10173"/>
      <c r="L10173"/>
    </row>
    <row r="10174" spans="11:12" ht="15" customHeight="1">
      <c r="K10174"/>
      <c r="L10174"/>
    </row>
    <row r="10175" spans="11:12" ht="15" customHeight="1">
      <c r="K10175"/>
      <c r="L10175"/>
    </row>
    <row r="10176" spans="11:12" ht="15" customHeight="1">
      <c r="K10176"/>
      <c r="L10176"/>
    </row>
    <row r="10177" spans="11:12" ht="15" customHeight="1">
      <c r="K10177"/>
      <c r="L10177"/>
    </row>
    <row r="10178" spans="11:12" ht="15" customHeight="1">
      <c r="K10178"/>
      <c r="L10178"/>
    </row>
    <row r="10179" spans="11:12" ht="15" customHeight="1">
      <c r="K10179"/>
      <c r="L10179"/>
    </row>
    <row r="10180" spans="11:12" ht="15" customHeight="1">
      <c r="K10180"/>
      <c r="L10180"/>
    </row>
    <row r="10181" spans="11:12" ht="15" customHeight="1">
      <c r="K10181"/>
      <c r="L10181"/>
    </row>
    <row r="10182" spans="11:12" ht="15" customHeight="1">
      <c r="K10182"/>
      <c r="L10182"/>
    </row>
    <row r="10183" spans="11:12" ht="15" customHeight="1">
      <c r="K10183"/>
      <c r="L10183"/>
    </row>
    <row r="10184" spans="11:12" ht="15" customHeight="1">
      <c r="K10184"/>
      <c r="L10184"/>
    </row>
    <row r="10185" spans="11:12" ht="15" customHeight="1">
      <c r="K10185"/>
      <c r="L10185"/>
    </row>
    <row r="10186" spans="11:12" ht="15" customHeight="1">
      <c r="K10186"/>
      <c r="L10186"/>
    </row>
    <row r="10187" spans="11:12" ht="15" customHeight="1">
      <c r="K10187"/>
      <c r="L10187"/>
    </row>
    <row r="10188" spans="11:12" ht="15" customHeight="1">
      <c r="K10188"/>
      <c r="L10188"/>
    </row>
    <row r="10189" spans="11:12" ht="15" customHeight="1">
      <c r="K10189"/>
      <c r="L10189"/>
    </row>
    <row r="10190" spans="11:12" ht="15" customHeight="1">
      <c r="K10190"/>
      <c r="L10190"/>
    </row>
    <row r="10191" spans="11:12" ht="15" customHeight="1">
      <c r="K10191"/>
      <c r="L10191"/>
    </row>
    <row r="10192" spans="11:12" ht="15" customHeight="1">
      <c r="K10192"/>
      <c r="L10192"/>
    </row>
    <row r="10193" spans="11:12" ht="15" customHeight="1">
      <c r="K10193"/>
      <c r="L10193"/>
    </row>
    <row r="10194" spans="11:12" ht="15" customHeight="1">
      <c r="K10194"/>
      <c r="L10194"/>
    </row>
    <row r="10195" spans="11:12" ht="15" customHeight="1">
      <c r="K10195"/>
      <c r="L10195"/>
    </row>
    <row r="10196" spans="11:12" ht="15" customHeight="1">
      <c r="K10196"/>
      <c r="L10196"/>
    </row>
    <row r="10197" spans="11:12" ht="15" customHeight="1">
      <c r="K10197"/>
      <c r="L10197"/>
    </row>
    <row r="10198" spans="11:12" ht="15" customHeight="1">
      <c r="K10198"/>
      <c r="L10198"/>
    </row>
    <row r="10199" spans="11:12" ht="15" customHeight="1">
      <c r="K10199"/>
      <c r="L10199"/>
    </row>
    <row r="10200" spans="11:12" ht="15" customHeight="1">
      <c r="K10200"/>
      <c r="L10200"/>
    </row>
    <row r="10201" spans="11:12" ht="15" customHeight="1">
      <c r="K10201"/>
      <c r="L10201"/>
    </row>
    <row r="10202" spans="11:12" ht="15" customHeight="1">
      <c r="K10202"/>
      <c r="L10202"/>
    </row>
    <row r="10203" spans="11:12" ht="15" customHeight="1">
      <c r="K10203"/>
      <c r="L10203"/>
    </row>
    <row r="10204" spans="11:12" ht="15" customHeight="1">
      <c r="K10204"/>
      <c r="L10204"/>
    </row>
    <row r="10205" spans="11:12" ht="15" customHeight="1">
      <c r="K10205"/>
      <c r="L10205"/>
    </row>
    <row r="10206" spans="11:12" ht="15" customHeight="1">
      <c r="K10206"/>
      <c r="L10206"/>
    </row>
    <row r="10207" spans="11:12" ht="15" customHeight="1">
      <c r="K10207"/>
      <c r="L10207"/>
    </row>
    <row r="10208" spans="11:12" ht="15" customHeight="1">
      <c r="K10208"/>
      <c r="L10208"/>
    </row>
    <row r="10209" spans="11:12" ht="15" customHeight="1">
      <c r="K10209"/>
      <c r="L10209"/>
    </row>
    <row r="10210" spans="11:12" ht="15" customHeight="1">
      <c r="K10210"/>
      <c r="L10210"/>
    </row>
    <row r="10211" spans="11:12" ht="15" customHeight="1">
      <c r="K10211"/>
      <c r="L10211"/>
    </row>
    <row r="10212" spans="11:12" ht="15" customHeight="1">
      <c r="K10212"/>
      <c r="L10212"/>
    </row>
    <row r="10213" spans="11:12" ht="15" customHeight="1">
      <c r="K10213"/>
      <c r="L10213"/>
    </row>
    <row r="10214" spans="11:12" ht="15" customHeight="1">
      <c r="K10214"/>
      <c r="L10214"/>
    </row>
    <row r="10215" spans="11:12" ht="15" customHeight="1">
      <c r="K10215"/>
      <c r="L10215"/>
    </row>
    <row r="10216" spans="11:12" ht="15" customHeight="1">
      <c r="K10216"/>
      <c r="L10216"/>
    </row>
    <row r="10217" spans="11:12" ht="15" customHeight="1">
      <c r="K10217"/>
      <c r="L10217"/>
    </row>
    <row r="10218" spans="11:12" ht="15" customHeight="1">
      <c r="K10218"/>
      <c r="L10218"/>
    </row>
    <row r="10219" spans="11:12" ht="15" customHeight="1">
      <c r="K10219"/>
      <c r="L10219"/>
    </row>
    <row r="10220" spans="11:12" ht="15" customHeight="1">
      <c r="K10220"/>
      <c r="L10220"/>
    </row>
    <row r="10221" spans="11:12" ht="15" customHeight="1">
      <c r="K10221"/>
      <c r="L10221"/>
    </row>
    <row r="10222" spans="11:12" ht="15" customHeight="1">
      <c r="K10222"/>
      <c r="L10222"/>
    </row>
    <row r="10223" spans="11:12" ht="15" customHeight="1">
      <c r="K10223"/>
      <c r="L10223"/>
    </row>
    <row r="10224" spans="11:12" ht="15" customHeight="1">
      <c r="K10224"/>
      <c r="L10224"/>
    </row>
    <row r="10225" spans="11:12" ht="15" customHeight="1">
      <c r="K10225"/>
      <c r="L10225"/>
    </row>
    <row r="10226" spans="11:12" ht="15" customHeight="1">
      <c r="K10226"/>
      <c r="L10226"/>
    </row>
    <row r="10227" spans="11:12" ht="15" customHeight="1">
      <c r="K10227"/>
      <c r="L10227"/>
    </row>
    <row r="10228" spans="11:12" ht="15" customHeight="1">
      <c r="K10228"/>
      <c r="L10228"/>
    </row>
    <row r="10229" spans="11:12" ht="15" customHeight="1">
      <c r="K10229"/>
      <c r="L10229"/>
    </row>
    <row r="10230" spans="11:12" ht="15" customHeight="1">
      <c r="K10230"/>
      <c r="L10230"/>
    </row>
    <row r="10231" spans="11:12" ht="15" customHeight="1">
      <c r="K10231"/>
      <c r="L10231"/>
    </row>
    <row r="10232" spans="11:12" ht="15" customHeight="1">
      <c r="K10232"/>
      <c r="L10232"/>
    </row>
    <row r="10233" spans="11:12" ht="15" customHeight="1">
      <c r="K10233"/>
      <c r="L10233"/>
    </row>
    <row r="10234" spans="11:12" ht="15" customHeight="1">
      <c r="K10234"/>
      <c r="L10234"/>
    </row>
    <row r="10235" spans="11:12" ht="15" customHeight="1">
      <c r="K10235"/>
      <c r="L10235"/>
    </row>
    <row r="10236" spans="11:12" ht="15" customHeight="1">
      <c r="K10236"/>
      <c r="L10236"/>
    </row>
    <row r="10237" spans="11:12" ht="15" customHeight="1">
      <c r="K10237"/>
      <c r="L10237"/>
    </row>
    <row r="10238" spans="11:12" ht="15" customHeight="1">
      <c r="K10238"/>
      <c r="L10238"/>
    </row>
    <row r="10239" spans="11:12" ht="15" customHeight="1">
      <c r="K10239"/>
      <c r="L10239"/>
    </row>
    <row r="10240" spans="11:12" ht="15" customHeight="1">
      <c r="K10240"/>
      <c r="L10240"/>
    </row>
    <row r="10241" spans="11:12" ht="15" customHeight="1">
      <c r="K10241"/>
      <c r="L10241"/>
    </row>
    <row r="10242" spans="11:12" ht="15" customHeight="1">
      <c r="K10242"/>
      <c r="L10242"/>
    </row>
    <row r="10243" spans="11:12" ht="15" customHeight="1">
      <c r="K10243"/>
      <c r="L10243"/>
    </row>
    <row r="10244" spans="11:12" ht="15" customHeight="1">
      <c r="K10244"/>
      <c r="L10244"/>
    </row>
    <row r="10245" spans="11:12" ht="15" customHeight="1">
      <c r="K10245"/>
      <c r="L10245"/>
    </row>
    <row r="10246" spans="11:12" ht="15" customHeight="1">
      <c r="K10246"/>
      <c r="L10246"/>
    </row>
    <row r="10247" spans="11:12" ht="15" customHeight="1">
      <c r="K10247"/>
      <c r="L10247"/>
    </row>
    <row r="10248" spans="11:12" ht="15" customHeight="1">
      <c r="K10248"/>
      <c r="L10248"/>
    </row>
    <row r="10249" spans="11:12" ht="15" customHeight="1">
      <c r="K10249"/>
      <c r="L10249"/>
    </row>
    <row r="10250" spans="11:12" ht="15" customHeight="1">
      <c r="K10250"/>
      <c r="L10250"/>
    </row>
    <row r="10251" spans="11:12" ht="15" customHeight="1">
      <c r="K10251"/>
      <c r="L10251"/>
    </row>
    <row r="10252" spans="11:12" ht="15" customHeight="1">
      <c r="K10252"/>
      <c r="L10252"/>
    </row>
    <row r="10253" spans="11:12" ht="15" customHeight="1">
      <c r="K10253"/>
      <c r="L10253"/>
    </row>
    <row r="10254" spans="11:12" ht="15" customHeight="1">
      <c r="K10254"/>
      <c r="L10254"/>
    </row>
    <row r="10255" spans="11:12" ht="15" customHeight="1">
      <c r="K10255"/>
      <c r="L10255"/>
    </row>
    <row r="10256" spans="11:12" ht="15" customHeight="1">
      <c r="K10256"/>
      <c r="L10256"/>
    </row>
    <row r="10257" spans="11:12" ht="15" customHeight="1">
      <c r="K10257"/>
      <c r="L10257"/>
    </row>
    <row r="10258" spans="11:12" ht="15" customHeight="1">
      <c r="K10258"/>
      <c r="L10258"/>
    </row>
    <row r="10259" spans="11:12" ht="15" customHeight="1">
      <c r="K10259"/>
      <c r="L10259"/>
    </row>
    <row r="10260" spans="11:12" ht="15" customHeight="1">
      <c r="K10260"/>
      <c r="L10260"/>
    </row>
    <row r="10261" spans="11:12" ht="15" customHeight="1">
      <c r="K10261"/>
      <c r="L10261"/>
    </row>
    <row r="10262" spans="11:12" ht="15" customHeight="1">
      <c r="K10262"/>
      <c r="L10262"/>
    </row>
    <row r="10263" spans="11:12" ht="15" customHeight="1">
      <c r="K10263"/>
      <c r="L10263"/>
    </row>
    <row r="10264" spans="11:12" ht="15" customHeight="1">
      <c r="K10264"/>
      <c r="L10264"/>
    </row>
    <row r="10265" spans="11:12" ht="15" customHeight="1">
      <c r="K10265"/>
      <c r="L10265"/>
    </row>
    <row r="10266" spans="11:12" ht="15" customHeight="1">
      <c r="K10266"/>
      <c r="L10266"/>
    </row>
    <row r="10267" spans="11:12" ht="15" customHeight="1">
      <c r="K10267"/>
      <c r="L10267"/>
    </row>
    <row r="10268" spans="11:12" ht="15" customHeight="1">
      <c r="K10268"/>
      <c r="L10268"/>
    </row>
    <row r="10269" spans="11:12" ht="15" customHeight="1">
      <c r="K10269"/>
      <c r="L10269"/>
    </row>
    <row r="10270" spans="11:12" ht="15" customHeight="1">
      <c r="K10270"/>
      <c r="L10270"/>
    </row>
    <row r="10271" spans="11:12" ht="15" customHeight="1">
      <c r="K10271"/>
      <c r="L10271"/>
    </row>
    <row r="10272" spans="11:12" ht="15" customHeight="1">
      <c r="K10272"/>
      <c r="L10272"/>
    </row>
    <row r="10273" spans="11:12" ht="15" customHeight="1">
      <c r="K10273"/>
      <c r="L10273"/>
    </row>
    <row r="10274" spans="11:12" ht="15" customHeight="1">
      <c r="K10274"/>
      <c r="L10274"/>
    </row>
    <row r="10275" spans="11:12" ht="15" customHeight="1">
      <c r="K10275"/>
      <c r="L10275"/>
    </row>
    <row r="10276" spans="11:12" ht="15" customHeight="1">
      <c r="K10276"/>
      <c r="L10276"/>
    </row>
    <row r="10277" spans="11:12" ht="15" customHeight="1">
      <c r="K10277"/>
      <c r="L10277"/>
    </row>
    <row r="10278" spans="11:12" ht="15" customHeight="1">
      <c r="K10278"/>
      <c r="L10278"/>
    </row>
    <row r="10279" spans="11:12" ht="15" customHeight="1">
      <c r="K10279"/>
      <c r="L10279"/>
    </row>
    <row r="10280" spans="11:12" ht="15" customHeight="1">
      <c r="K10280"/>
      <c r="L10280"/>
    </row>
    <row r="10281" spans="11:12" ht="15" customHeight="1">
      <c r="K10281"/>
      <c r="L10281"/>
    </row>
    <row r="10282" spans="11:12" ht="15" customHeight="1">
      <c r="K10282"/>
      <c r="L10282"/>
    </row>
    <row r="10283" spans="11:12" ht="15" customHeight="1">
      <c r="K10283"/>
      <c r="L10283"/>
    </row>
    <row r="10284" spans="11:12" ht="15" customHeight="1">
      <c r="K10284"/>
      <c r="L10284"/>
    </row>
    <row r="10285" spans="11:12" ht="15" customHeight="1">
      <c r="K10285"/>
      <c r="L10285"/>
    </row>
    <row r="10286" spans="11:12" ht="15" customHeight="1">
      <c r="K10286"/>
      <c r="L10286"/>
    </row>
    <row r="10287" spans="11:12" ht="15" customHeight="1">
      <c r="K10287"/>
      <c r="L10287"/>
    </row>
    <row r="10288" spans="11:12" ht="15" customHeight="1">
      <c r="K10288"/>
      <c r="L10288"/>
    </row>
    <row r="10289" spans="11:12" ht="15" customHeight="1">
      <c r="K10289"/>
      <c r="L10289"/>
    </row>
    <row r="10290" spans="11:12" ht="15" customHeight="1">
      <c r="K10290"/>
      <c r="L10290"/>
    </row>
    <row r="10291" spans="11:12" ht="15" customHeight="1">
      <c r="K10291"/>
      <c r="L10291"/>
    </row>
    <row r="10292" spans="11:12" ht="15" customHeight="1">
      <c r="K10292"/>
      <c r="L10292"/>
    </row>
    <row r="10293" spans="11:12" ht="15" customHeight="1">
      <c r="K10293"/>
      <c r="L10293"/>
    </row>
    <row r="10294" spans="11:12" ht="15" customHeight="1">
      <c r="K10294"/>
      <c r="L10294"/>
    </row>
    <row r="10295" spans="11:12" ht="15" customHeight="1">
      <c r="K10295"/>
      <c r="L10295"/>
    </row>
    <row r="10296" spans="11:12" ht="15" customHeight="1">
      <c r="K10296"/>
      <c r="L10296"/>
    </row>
    <row r="10297" spans="11:12" ht="15" customHeight="1">
      <c r="K10297"/>
      <c r="L10297"/>
    </row>
    <row r="10298" spans="11:12" ht="15" customHeight="1">
      <c r="K10298"/>
      <c r="L10298"/>
    </row>
    <row r="10299" spans="11:12" ht="15" customHeight="1">
      <c r="K10299"/>
      <c r="L10299"/>
    </row>
    <row r="10300" spans="11:12" ht="15" customHeight="1">
      <c r="K10300"/>
      <c r="L10300"/>
    </row>
    <row r="10301" spans="11:12" ht="15" customHeight="1">
      <c r="K10301"/>
      <c r="L10301"/>
    </row>
    <row r="10302" spans="11:12" ht="15" customHeight="1">
      <c r="K10302"/>
      <c r="L10302"/>
    </row>
    <row r="10303" spans="11:12" ht="15" customHeight="1">
      <c r="K10303"/>
      <c r="L10303"/>
    </row>
    <row r="10304" spans="11:12" ht="15" customHeight="1">
      <c r="K10304"/>
      <c r="L10304"/>
    </row>
    <row r="10305" spans="11:12" ht="15" customHeight="1">
      <c r="K10305"/>
      <c r="L10305"/>
    </row>
    <row r="10306" spans="11:12" ht="15" customHeight="1">
      <c r="K10306"/>
      <c r="L10306"/>
    </row>
    <row r="10307" spans="11:12" ht="15" customHeight="1">
      <c r="K10307"/>
      <c r="L10307"/>
    </row>
    <row r="10308" spans="11:12" ht="15" customHeight="1">
      <c r="K10308"/>
      <c r="L10308"/>
    </row>
    <row r="10309" spans="11:12" ht="15" customHeight="1">
      <c r="K10309"/>
      <c r="L10309"/>
    </row>
    <row r="10310" spans="11:12" ht="15" customHeight="1">
      <c r="K10310"/>
      <c r="L10310"/>
    </row>
    <row r="10311" spans="11:12" ht="15" customHeight="1">
      <c r="K10311"/>
      <c r="L10311"/>
    </row>
    <row r="10312" spans="11:12" ht="15" customHeight="1">
      <c r="K10312"/>
      <c r="L10312"/>
    </row>
    <row r="10313" spans="11:12" ht="15" customHeight="1">
      <c r="K10313"/>
      <c r="L10313"/>
    </row>
    <row r="10314" spans="11:12" ht="15" customHeight="1">
      <c r="K10314"/>
      <c r="L10314"/>
    </row>
    <row r="10315" spans="11:12" ht="15" customHeight="1">
      <c r="K10315"/>
      <c r="L10315"/>
    </row>
    <row r="10316" spans="11:12" ht="15" customHeight="1">
      <c r="K10316"/>
      <c r="L10316"/>
    </row>
    <row r="10317" spans="11:12" ht="15" customHeight="1">
      <c r="K10317"/>
      <c r="L10317"/>
    </row>
    <row r="10318" spans="11:12" ht="15" customHeight="1">
      <c r="K10318"/>
      <c r="L10318"/>
    </row>
    <row r="10319" spans="11:12" ht="15" customHeight="1">
      <c r="K10319"/>
      <c r="L10319"/>
    </row>
    <row r="10320" spans="11:12" ht="15" customHeight="1">
      <c r="K10320"/>
      <c r="L10320"/>
    </row>
    <row r="10321" spans="11:12" ht="15" customHeight="1">
      <c r="K10321"/>
      <c r="L10321"/>
    </row>
    <row r="10322" spans="11:12" ht="15" customHeight="1">
      <c r="K10322"/>
      <c r="L10322"/>
    </row>
    <row r="10323" spans="11:12" ht="15" customHeight="1">
      <c r="K10323"/>
      <c r="L10323"/>
    </row>
    <row r="10324" spans="11:12" ht="15" customHeight="1">
      <c r="K10324"/>
      <c r="L10324"/>
    </row>
    <row r="10325" spans="11:12" ht="15" customHeight="1">
      <c r="K10325"/>
      <c r="L10325"/>
    </row>
    <row r="10326" spans="11:12" ht="15" customHeight="1">
      <c r="K10326"/>
      <c r="L10326"/>
    </row>
    <row r="10327" spans="11:12" ht="15" customHeight="1">
      <c r="K10327"/>
      <c r="L10327"/>
    </row>
    <row r="10328" spans="11:12" ht="15" customHeight="1">
      <c r="K10328"/>
      <c r="L10328"/>
    </row>
    <row r="10329" spans="11:12" ht="15" customHeight="1">
      <c r="K10329"/>
      <c r="L10329"/>
    </row>
    <row r="10330" spans="11:12" ht="15" customHeight="1">
      <c r="K10330"/>
      <c r="L10330"/>
    </row>
    <row r="10331" spans="11:12" ht="15" customHeight="1">
      <c r="K10331"/>
      <c r="L10331"/>
    </row>
    <row r="10332" spans="11:12" ht="15" customHeight="1">
      <c r="K10332"/>
      <c r="L10332"/>
    </row>
    <row r="10333" spans="11:12" ht="15" customHeight="1">
      <c r="K10333"/>
      <c r="L10333"/>
    </row>
    <row r="10334" spans="11:12" ht="15" customHeight="1">
      <c r="K10334"/>
      <c r="L10334"/>
    </row>
    <row r="10335" spans="11:12" ht="15" customHeight="1">
      <c r="K10335"/>
      <c r="L10335"/>
    </row>
    <row r="10336" spans="11:12" ht="15" customHeight="1">
      <c r="K10336"/>
      <c r="L10336"/>
    </row>
    <row r="10337" spans="11:12" ht="15" customHeight="1">
      <c r="K10337"/>
      <c r="L10337"/>
    </row>
    <row r="10338" spans="11:12" ht="15" customHeight="1">
      <c r="K10338"/>
      <c r="L10338"/>
    </row>
    <row r="10339" spans="11:12" ht="15" customHeight="1">
      <c r="K10339"/>
      <c r="L10339"/>
    </row>
    <row r="10340" spans="11:12" ht="15" customHeight="1">
      <c r="K10340"/>
      <c r="L10340"/>
    </row>
    <row r="10341" spans="11:12" ht="15" customHeight="1">
      <c r="K10341"/>
      <c r="L10341"/>
    </row>
    <row r="10342" spans="11:12" ht="15" customHeight="1">
      <c r="K10342"/>
      <c r="L10342"/>
    </row>
    <row r="10343" spans="11:12" ht="15" customHeight="1">
      <c r="K10343"/>
      <c r="L10343"/>
    </row>
    <row r="10344" spans="11:12" ht="15" customHeight="1">
      <c r="K10344"/>
      <c r="L10344"/>
    </row>
    <row r="10345" spans="11:12" ht="15" customHeight="1">
      <c r="K10345"/>
      <c r="L10345"/>
    </row>
    <row r="10346" spans="11:12" ht="15" customHeight="1">
      <c r="K10346"/>
      <c r="L10346"/>
    </row>
    <row r="10347" spans="11:12" ht="15" customHeight="1">
      <c r="K10347"/>
      <c r="L10347"/>
    </row>
    <row r="10348" spans="11:12" ht="15" customHeight="1">
      <c r="K10348"/>
      <c r="L10348"/>
    </row>
    <row r="10349" spans="11:12" ht="15" customHeight="1">
      <c r="K10349"/>
      <c r="L10349"/>
    </row>
    <row r="10350" spans="11:12" ht="15" customHeight="1">
      <c r="K10350"/>
      <c r="L10350"/>
    </row>
    <row r="10351" spans="11:12" ht="15" customHeight="1">
      <c r="K10351"/>
      <c r="L10351"/>
    </row>
    <row r="10352" spans="11:12" ht="15" customHeight="1">
      <c r="K10352"/>
      <c r="L10352"/>
    </row>
    <row r="10353" spans="11:12" ht="15" customHeight="1">
      <c r="K10353"/>
      <c r="L10353"/>
    </row>
    <row r="10354" spans="11:12" ht="15" customHeight="1">
      <c r="K10354"/>
      <c r="L10354"/>
    </row>
    <row r="10355" spans="11:12" ht="15" customHeight="1">
      <c r="K10355"/>
      <c r="L10355"/>
    </row>
    <row r="10356" spans="11:12" ht="15" customHeight="1">
      <c r="K10356"/>
      <c r="L10356"/>
    </row>
    <row r="10357" spans="11:12" ht="15" customHeight="1">
      <c r="K10357"/>
      <c r="L10357"/>
    </row>
    <row r="10358" spans="11:12" ht="15" customHeight="1">
      <c r="K10358"/>
      <c r="L10358"/>
    </row>
    <row r="10359" spans="11:12" ht="15" customHeight="1">
      <c r="K10359"/>
      <c r="L10359"/>
    </row>
    <row r="10360" spans="11:12" ht="15" customHeight="1">
      <c r="K10360"/>
      <c r="L10360"/>
    </row>
    <row r="10361" spans="11:12" ht="15" customHeight="1">
      <c r="K10361"/>
      <c r="L10361"/>
    </row>
    <row r="10362" spans="11:12" ht="15" customHeight="1">
      <c r="K10362"/>
      <c r="L10362"/>
    </row>
    <row r="10363" spans="11:12" ht="15" customHeight="1">
      <c r="K10363"/>
      <c r="L10363"/>
    </row>
    <row r="10364" spans="11:12" ht="15" customHeight="1">
      <c r="K10364"/>
      <c r="L10364"/>
    </row>
    <row r="10365" spans="11:12" ht="15" customHeight="1">
      <c r="K10365"/>
      <c r="L10365"/>
    </row>
    <row r="10366" spans="11:12" ht="15" customHeight="1">
      <c r="K10366"/>
      <c r="L10366"/>
    </row>
    <row r="10367" spans="11:12" ht="15" customHeight="1">
      <c r="K10367"/>
      <c r="L10367"/>
    </row>
    <row r="10368" spans="11:12" ht="15" customHeight="1">
      <c r="K10368"/>
      <c r="L10368"/>
    </row>
    <row r="10369" spans="11:12" ht="15" customHeight="1">
      <c r="K10369"/>
      <c r="L10369"/>
    </row>
    <row r="10370" spans="11:12" ht="15" customHeight="1">
      <c r="K10370"/>
      <c r="L10370"/>
    </row>
    <row r="10371" spans="11:12" ht="15" customHeight="1">
      <c r="K10371"/>
      <c r="L10371"/>
    </row>
    <row r="10372" spans="11:12" ht="15" customHeight="1">
      <c r="K10372"/>
      <c r="L10372"/>
    </row>
    <row r="10373" spans="11:12" ht="15" customHeight="1">
      <c r="K10373"/>
      <c r="L10373"/>
    </row>
    <row r="10374" spans="11:12" ht="15" customHeight="1">
      <c r="K10374"/>
      <c r="L10374"/>
    </row>
    <row r="10375" spans="11:12" ht="15" customHeight="1">
      <c r="K10375"/>
      <c r="L10375"/>
    </row>
    <row r="10376" spans="11:12" ht="15" customHeight="1">
      <c r="K10376"/>
      <c r="L10376"/>
    </row>
    <row r="10377" spans="11:12" ht="15" customHeight="1">
      <c r="K10377"/>
      <c r="L10377"/>
    </row>
    <row r="10378" spans="11:12" ht="15" customHeight="1">
      <c r="K10378"/>
      <c r="L10378"/>
    </row>
    <row r="10379" spans="11:12" ht="15" customHeight="1">
      <c r="K10379"/>
      <c r="L10379"/>
    </row>
    <row r="10380" spans="11:12" ht="15" customHeight="1">
      <c r="K10380"/>
      <c r="L10380"/>
    </row>
    <row r="10381" spans="11:12" ht="15" customHeight="1">
      <c r="K10381"/>
      <c r="L10381"/>
    </row>
    <row r="10382" spans="11:12" ht="15" customHeight="1">
      <c r="K10382"/>
      <c r="L10382"/>
    </row>
    <row r="10383" spans="11:12" ht="15" customHeight="1">
      <c r="K10383"/>
      <c r="L10383"/>
    </row>
    <row r="10384" spans="11:12" ht="15" customHeight="1">
      <c r="K10384"/>
      <c r="L10384"/>
    </row>
    <row r="10385" spans="11:12" ht="15" customHeight="1">
      <c r="K10385"/>
      <c r="L10385"/>
    </row>
    <row r="10386" spans="11:12" ht="15" customHeight="1">
      <c r="K10386"/>
      <c r="L10386"/>
    </row>
    <row r="10387" spans="11:12" ht="15" customHeight="1">
      <c r="K10387"/>
      <c r="L10387"/>
    </row>
    <row r="10388" spans="11:12" ht="15" customHeight="1">
      <c r="K10388"/>
      <c r="L10388"/>
    </row>
    <row r="10389" spans="11:12" ht="15" customHeight="1">
      <c r="K10389"/>
      <c r="L10389"/>
    </row>
    <row r="10390" spans="11:12" ht="15" customHeight="1">
      <c r="K10390"/>
      <c r="L10390"/>
    </row>
    <row r="10391" spans="11:12" ht="15" customHeight="1">
      <c r="K10391"/>
      <c r="L10391"/>
    </row>
    <row r="10392" spans="11:12" ht="15" customHeight="1">
      <c r="K10392"/>
      <c r="L10392"/>
    </row>
    <row r="10393" spans="11:12" ht="15" customHeight="1">
      <c r="K10393"/>
      <c r="L10393"/>
    </row>
    <row r="10394" spans="11:12" ht="15" customHeight="1">
      <c r="K10394"/>
      <c r="L10394"/>
    </row>
    <row r="10395" spans="11:12" ht="15" customHeight="1">
      <c r="K10395"/>
      <c r="L10395"/>
    </row>
    <row r="10396" spans="11:12" ht="15" customHeight="1">
      <c r="K10396"/>
      <c r="L10396"/>
    </row>
    <row r="10397" spans="11:12" ht="15" customHeight="1">
      <c r="K10397"/>
      <c r="L10397"/>
    </row>
    <row r="10398" spans="11:12" ht="15" customHeight="1">
      <c r="K10398"/>
      <c r="L10398"/>
    </row>
    <row r="10399" spans="11:12" ht="15" customHeight="1">
      <c r="K10399"/>
      <c r="L10399"/>
    </row>
    <row r="10400" spans="11:12" ht="15" customHeight="1">
      <c r="K10400"/>
      <c r="L10400"/>
    </row>
    <row r="10401" spans="11:12" ht="15" customHeight="1">
      <c r="K10401"/>
      <c r="L10401"/>
    </row>
    <row r="10402" spans="11:12" ht="15" customHeight="1">
      <c r="K10402"/>
      <c r="L10402"/>
    </row>
    <row r="10403" spans="11:12" ht="15" customHeight="1">
      <c r="K10403"/>
      <c r="L10403"/>
    </row>
    <row r="10404" spans="11:12" ht="15" customHeight="1">
      <c r="K10404"/>
      <c r="L10404"/>
    </row>
    <row r="10405" spans="11:12" ht="15" customHeight="1">
      <c r="K10405"/>
      <c r="L10405"/>
    </row>
    <row r="10406" spans="11:12" ht="15" customHeight="1">
      <c r="K10406"/>
      <c r="L10406"/>
    </row>
    <row r="10407" spans="11:12" ht="15" customHeight="1">
      <c r="K10407"/>
      <c r="L10407"/>
    </row>
    <row r="10408" spans="11:12" ht="15" customHeight="1">
      <c r="K10408"/>
      <c r="L10408"/>
    </row>
    <row r="10409" spans="11:12" ht="15" customHeight="1">
      <c r="K10409"/>
      <c r="L10409"/>
    </row>
    <row r="10410" spans="11:12" ht="15" customHeight="1">
      <c r="K10410"/>
      <c r="L10410"/>
    </row>
    <row r="10411" spans="11:12" ht="15" customHeight="1">
      <c r="K10411"/>
      <c r="L10411"/>
    </row>
    <row r="10412" spans="11:12" ht="15" customHeight="1">
      <c r="K10412"/>
      <c r="L10412"/>
    </row>
    <row r="10413" spans="11:12" ht="15" customHeight="1">
      <c r="K10413"/>
      <c r="L10413"/>
    </row>
    <row r="10414" spans="11:12" ht="15" customHeight="1">
      <c r="K10414"/>
      <c r="L10414"/>
    </row>
    <row r="10415" spans="11:12" ht="15" customHeight="1">
      <c r="K10415"/>
      <c r="L10415"/>
    </row>
    <row r="10416" spans="11:12" ht="15" customHeight="1">
      <c r="K10416"/>
      <c r="L10416"/>
    </row>
    <row r="10417" spans="11:12" ht="15" customHeight="1">
      <c r="K10417"/>
      <c r="L10417"/>
    </row>
    <row r="10418" spans="11:12" ht="15" customHeight="1">
      <c r="K10418"/>
      <c r="L10418"/>
    </row>
    <row r="10419" spans="11:12" ht="15" customHeight="1">
      <c r="K10419"/>
      <c r="L10419"/>
    </row>
    <row r="10420" spans="11:12" ht="15" customHeight="1">
      <c r="K10420"/>
      <c r="L10420"/>
    </row>
    <row r="10421" spans="11:12" ht="15" customHeight="1">
      <c r="K10421"/>
      <c r="L10421"/>
    </row>
    <row r="10422" spans="11:12" ht="15" customHeight="1">
      <c r="K10422"/>
      <c r="L10422"/>
    </row>
    <row r="10423" spans="11:12" ht="15" customHeight="1">
      <c r="K10423"/>
      <c r="L10423"/>
    </row>
    <row r="10424" spans="11:12" ht="15" customHeight="1">
      <c r="K10424"/>
      <c r="L10424"/>
    </row>
    <row r="10425" spans="11:12" ht="15" customHeight="1">
      <c r="K10425"/>
      <c r="L10425"/>
    </row>
    <row r="10426" spans="11:12" ht="15" customHeight="1">
      <c r="K10426"/>
      <c r="L10426"/>
    </row>
    <row r="10427" spans="11:12" ht="15" customHeight="1">
      <c r="K10427"/>
      <c r="L10427"/>
    </row>
    <row r="10428" spans="11:12" ht="15" customHeight="1">
      <c r="K10428"/>
      <c r="L10428"/>
    </row>
    <row r="10429" spans="11:12" ht="15" customHeight="1">
      <c r="K10429"/>
      <c r="L10429"/>
    </row>
    <row r="10430" spans="11:12" ht="15" customHeight="1">
      <c r="K10430"/>
      <c r="L10430"/>
    </row>
    <row r="10431" spans="11:12" ht="15" customHeight="1">
      <c r="K10431"/>
      <c r="L10431"/>
    </row>
    <row r="10432" spans="11:12" ht="15" customHeight="1">
      <c r="K10432"/>
      <c r="L10432"/>
    </row>
    <row r="10433" spans="11:12" ht="15" customHeight="1">
      <c r="K10433"/>
      <c r="L10433"/>
    </row>
    <row r="10434" spans="11:12" ht="15" customHeight="1">
      <c r="K10434"/>
      <c r="L10434"/>
    </row>
    <row r="10435" spans="11:12" ht="15" customHeight="1">
      <c r="K10435"/>
      <c r="L10435"/>
    </row>
    <row r="10436" spans="11:12" ht="15" customHeight="1">
      <c r="K10436"/>
      <c r="L10436"/>
    </row>
    <row r="10437" spans="11:12" ht="15" customHeight="1">
      <c r="K10437"/>
      <c r="L10437"/>
    </row>
    <row r="10438" spans="11:12" ht="15" customHeight="1">
      <c r="K10438"/>
      <c r="L10438"/>
    </row>
    <row r="10439" spans="11:12" ht="15" customHeight="1">
      <c r="K10439"/>
      <c r="L10439"/>
    </row>
    <row r="10440" spans="11:12" ht="15" customHeight="1">
      <c r="K10440"/>
      <c r="L10440"/>
    </row>
    <row r="10441" spans="11:12" ht="15" customHeight="1">
      <c r="K10441"/>
      <c r="L10441"/>
    </row>
    <row r="10442" spans="11:12" ht="15" customHeight="1">
      <c r="K10442"/>
      <c r="L10442"/>
    </row>
    <row r="10443" spans="11:12" ht="15" customHeight="1">
      <c r="K10443"/>
      <c r="L10443"/>
    </row>
    <row r="10444" spans="11:12" ht="15" customHeight="1">
      <c r="K10444"/>
      <c r="L10444"/>
    </row>
    <row r="10445" spans="11:12" ht="15" customHeight="1">
      <c r="K10445"/>
      <c r="L10445"/>
    </row>
    <row r="10446" spans="11:12" ht="15" customHeight="1">
      <c r="K10446"/>
      <c r="L10446"/>
    </row>
    <row r="10447" spans="11:12" ht="15" customHeight="1">
      <c r="K10447"/>
      <c r="L10447"/>
    </row>
    <row r="10448" spans="11:12" ht="15" customHeight="1">
      <c r="K10448"/>
      <c r="L10448"/>
    </row>
    <row r="10449" spans="11:12" ht="15" customHeight="1">
      <c r="K10449"/>
      <c r="L10449"/>
    </row>
    <row r="10450" spans="11:12" ht="15" customHeight="1">
      <c r="K10450"/>
      <c r="L10450"/>
    </row>
    <row r="10451" spans="11:12" ht="15" customHeight="1">
      <c r="K10451"/>
      <c r="L10451"/>
    </row>
    <row r="10452" spans="11:12" ht="15" customHeight="1">
      <c r="K10452"/>
      <c r="L10452"/>
    </row>
    <row r="10453" spans="11:12" ht="15" customHeight="1">
      <c r="K10453"/>
      <c r="L10453"/>
    </row>
    <row r="10454" spans="11:12" ht="15" customHeight="1">
      <c r="K10454"/>
      <c r="L10454"/>
    </row>
    <row r="10455" spans="11:12" ht="15" customHeight="1">
      <c r="K10455"/>
      <c r="L10455"/>
    </row>
    <row r="10456" spans="11:12" ht="15" customHeight="1">
      <c r="K10456"/>
      <c r="L10456"/>
    </row>
    <row r="10457" spans="11:12" ht="15" customHeight="1">
      <c r="K10457"/>
      <c r="L10457"/>
    </row>
    <row r="10458" spans="11:12" ht="15" customHeight="1">
      <c r="K10458"/>
      <c r="L10458"/>
    </row>
    <row r="10459" spans="11:12" ht="15" customHeight="1">
      <c r="K10459"/>
      <c r="L10459"/>
    </row>
    <row r="10460" spans="11:12" ht="15" customHeight="1">
      <c r="K10460"/>
      <c r="L10460"/>
    </row>
    <row r="10461" spans="11:12" ht="15" customHeight="1">
      <c r="K10461"/>
      <c r="L10461"/>
    </row>
    <row r="10462" spans="11:12" ht="15" customHeight="1">
      <c r="K10462"/>
      <c r="L10462"/>
    </row>
    <row r="10463" spans="11:12" ht="15" customHeight="1">
      <c r="K10463"/>
      <c r="L10463"/>
    </row>
    <row r="10464" spans="11:12" ht="15" customHeight="1">
      <c r="K10464"/>
      <c r="L10464"/>
    </row>
    <row r="10465" spans="11:12" ht="15" customHeight="1">
      <c r="K10465"/>
      <c r="L10465"/>
    </row>
    <row r="10466" spans="11:12" ht="15" customHeight="1">
      <c r="K10466"/>
      <c r="L10466"/>
    </row>
    <row r="10467" spans="11:12" ht="15" customHeight="1">
      <c r="K10467"/>
      <c r="L10467"/>
    </row>
    <row r="10468" spans="11:12" ht="15" customHeight="1">
      <c r="K10468"/>
      <c r="L10468"/>
    </row>
    <row r="10469" spans="11:12" ht="15" customHeight="1">
      <c r="K10469"/>
      <c r="L10469"/>
    </row>
    <row r="10470" spans="11:12" ht="15" customHeight="1">
      <c r="K10470"/>
      <c r="L10470"/>
    </row>
    <row r="10471" spans="11:12" ht="15" customHeight="1">
      <c r="K10471"/>
      <c r="L10471"/>
    </row>
    <row r="10472" spans="11:12" ht="15" customHeight="1">
      <c r="K10472"/>
      <c r="L10472"/>
    </row>
    <row r="10473" spans="11:12" ht="15" customHeight="1">
      <c r="K10473"/>
      <c r="L10473"/>
    </row>
    <row r="10474" spans="11:12" ht="15" customHeight="1">
      <c r="K10474"/>
      <c r="L10474"/>
    </row>
    <row r="10475" spans="11:12" ht="15" customHeight="1">
      <c r="K10475"/>
      <c r="L10475"/>
    </row>
    <row r="10476" spans="11:12" ht="15" customHeight="1">
      <c r="K10476"/>
      <c r="L10476"/>
    </row>
    <row r="10477" spans="11:12" ht="15" customHeight="1">
      <c r="K10477"/>
      <c r="L10477"/>
    </row>
    <row r="10478" spans="11:12" ht="15" customHeight="1">
      <c r="K10478"/>
      <c r="L10478"/>
    </row>
    <row r="10479" spans="11:12" ht="15" customHeight="1">
      <c r="K10479"/>
      <c r="L10479"/>
    </row>
    <row r="10480" spans="11:12" ht="15" customHeight="1">
      <c r="K10480"/>
      <c r="L10480"/>
    </row>
    <row r="10481" spans="11:12" ht="15" customHeight="1">
      <c r="K10481"/>
      <c r="L10481"/>
    </row>
    <row r="10482" spans="11:12" ht="15" customHeight="1">
      <c r="K10482"/>
      <c r="L10482"/>
    </row>
    <row r="10483" spans="11:12" ht="15" customHeight="1">
      <c r="K10483"/>
      <c r="L10483"/>
    </row>
    <row r="10484" spans="11:12" ht="15" customHeight="1">
      <c r="K10484"/>
      <c r="L10484"/>
    </row>
    <row r="10485" spans="11:12" ht="15" customHeight="1">
      <c r="K10485"/>
      <c r="L10485"/>
    </row>
    <row r="10486" spans="11:12" ht="15" customHeight="1">
      <c r="K10486"/>
      <c r="L10486"/>
    </row>
    <row r="10487" spans="11:12" ht="15" customHeight="1">
      <c r="K10487"/>
      <c r="L10487"/>
    </row>
    <row r="10488" spans="11:12" ht="15" customHeight="1">
      <c r="K10488"/>
      <c r="L10488"/>
    </row>
    <row r="10489" spans="11:12" ht="15" customHeight="1">
      <c r="K10489"/>
      <c r="L10489"/>
    </row>
    <row r="10490" spans="11:12" ht="15" customHeight="1">
      <c r="K10490"/>
      <c r="L10490"/>
    </row>
    <row r="10491" spans="11:12" ht="15" customHeight="1">
      <c r="K10491"/>
      <c r="L10491"/>
    </row>
    <row r="10492" spans="11:12" ht="15" customHeight="1">
      <c r="K10492"/>
      <c r="L10492"/>
    </row>
    <row r="10493" spans="11:12" ht="15" customHeight="1">
      <c r="K10493"/>
      <c r="L10493"/>
    </row>
    <row r="10494" spans="11:12" ht="15" customHeight="1">
      <c r="K10494"/>
      <c r="L10494"/>
    </row>
    <row r="10495" spans="11:12" ht="15" customHeight="1">
      <c r="K10495"/>
      <c r="L10495"/>
    </row>
    <row r="10496" spans="11:12" ht="15" customHeight="1">
      <c r="K10496"/>
      <c r="L10496"/>
    </row>
    <row r="10497" spans="11:12" ht="15" customHeight="1">
      <c r="K10497"/>
      <c r="L10497"/>
    </row>
    <row r="10498" spans="11:12" ht="15" customHeight="1">
      <c r="K10498"/>
      <c r="L10498"/>
    </row>
    <row r="10499" spans="11:12" ht="15" customHeight="1">
      <c r="K10499"/>
      <c r="L10499"/>
    </row>
    <row r="10500" spans="11:12" ht="15" customHeight="1">
      <c r="K10500"/>
      <c r="L10500"/>
    </row>
    <row r="10501" spans="11:12" ht="15" customHeight="1">
      <c r="K10501"/>
      <c r="L10501"/>
    </row>
    <row r="10502" spans="11:12" ht="15" customHeight="1">
      <c r="K10502"/>
      <c r="L10502"/>
    </row>
    <row r="10503" spans="11:12" ht="15" customHeight="1">
      <c r="K10503"/>
      <c r="L10503"/>
    </row>
    <row r="10504" spans="11:12" ht="15" customHeight="1">
      <c r="K10504"/>
      <c r="L10504"/>
    </row>
    <row r="10505" spans="11:12" ht="15" customHeight="1">
      <c r="K10505"/>
      <c r="L10505"/>
    </row>
    <row r="10506" spans="11:12" ht="15" customHeight="1">
      <c r="K10506"/>
      <c r="L10506"/>
    </row>
    <row r="10507" spans="11:12" ht="15" customHeight="1">
      <c r="K10507"/>
      <c r="L10507"/>
    </row>
    <row r="10508" spans="11:12" ht="15" customHeight="1">
      <c r="K10508"/>
      <c r="L10508"/>
    </row>
    <row r="10509" spans="11:12" ht="15" customHeight="1">
      <c r="K10509"/>
      <c r="L10509"/>
    </row>
    <row r="10510" spans="11:12" ht="15" customHeight="1">
      <c r="K10510"/>
      <c r="L10510"/>
    </row>
    <row r="10511" spans="11:12" ht="15" customHeight="1">
      <c r="K10511"/>
      <c r="L10511"/>
    </row>
    <row r="10512" spans="11:12" ht="15" customHeight="1">
      <c r="K10512"/>
      <c r="L10512"/>
    </row>
    <row r="10513" spans="11:12" ht="15" customHeight="1">
      <c r="K10513"/>
      <c r="L10513"/>
    </row>
    <row r="10514" spans="11:12" ht="15" customHeight="1">
      <c r="K10514"/>
      <c r="L10514"/>
    </row>
    <row r="10515" spans="11:12" ht="15" customHeight="1">
      <c r="K10515"/>
      <c r="L10515"/>
    </row>
    <row r="10516" spans="11:12" ht="15" customHeight="1">
      <c r="K10516"/>
      <c r="L10516"/>
    </row>
    <row r="10517" spans="11:12" ht="15" customHeight="1">
      <c r="K10517"/>
      <c r="L10517"/>
    </row>
    <row r="10518" spans="11:12" ht="15" customHeight="1">
      <c r="K10518"/>
      <c r="L10518"/>
    </row>
    <row r="10519" spans="11:12" ht="15" customHeight="1">
      <c r="K10519"/>
      <c r="L10519"/>
    </row>
    <row r="10520" spans="11:12" ht="15" customHeight="1">
      <c r="K10520"/>
      <c r="L10520"/>
    </row>
    <row r="10521" spans="11:12" ht="15" customHeight="1">
      <c r="K10521"/>
      <c r="L10521"/>
    </row>
    <row r="10522" spans="11:12" ht="15" customHeight="1">
      <c r="K10522"/>
      <c r="L10522"/>
    </row>
    <row r="10523" spans="11:12" ht="15" customHeight="1">
      <c r="K10523"/>
      <c r="L10523"/>
    </row>
    <row r="10524" spans="11:12" ht="15" customHeight="1">
      <c r="K10524"/>
      <c r="L10524"/>
    </row>
    <row r="10525" spans="11:12" ht="15" customHeight="1">
      <c r="K10525"/>
      <c r="L10525"/>
    </row>
    <row r="10526" spans="11:12" ht="15" customHeight="1">
      <c r="K10526"/>
      <c r="L10526"/>
    </row>
    <row r="10527" spans="11:12" ht="15" customHeight="1">
      <c r="K10527"/>
      <c r="L10527"/>
    </row>
    <row r="10528" spans="11:12" ht="15" customHeight="1">
      <c r="K10528"/>
      <c r="L10528"/>
    </row>
    <row r="10529" spans="11:12" ht="15" customHeight="1">
      <c r="K10529"/>
      <c r="L10529"/>
    </row>
    <row r="10530" spans="11:12" ht="15" customHeight="1">
      <c r="K10530"/>
      <c r="L10530"/>
    </row>
    <row r="10531" spans="11:12" ht="15" customHeight="1">
      <c r="K10531"/>
      <c r="L10531"/>
    </row>
    <row r="10532" spans="11:12" ht="15" customHeight="1">
      <c r="K10532"/>
      <c r="L10532"/>
    </row>
    <row r="10533" spans="11:12" ht="15" customHeight="1">
      <c r="K10533"/>
      <c r="L10533"/>
    </row>
    <row r="10534" spans="11:12" ht="15" customHeight="1">
      <c r="K10534"/>
      <c r="L10534"/>
    </row>
    <row r="10535" spans="11:12" ht="15" customHeight="1">
      <c r="K10535"/>
      <c r="L10535"/>
    </row>
    <row r="10536" spans="11:12" ht="15" customHeight="1">
      <c r="K10536"/>
      <c r="L10536"/>
    </row>
    <row r="10537" spans="11:12" ht="15" customHeight="1">
      <c r="K10537"/>
      <c r="L10537"/>
    </row>
    <row r="10538" spans="11:12" ht="15" customHeight="1">
      <c r="K10538"/>
      <c r="L10538"/>
    </row>
    <row r="10539" spans="11:12" ht="15" customHeight="1">
      <c r="K10539"/>
      <c r="L10539"/>
    </row>
    <row r="10540" spans="11:12" ht="15" customHeight="1">
      <c r="K10540"/>
      <c r="L10540"/>
    </row>
    <row r="10541" spans="11:12" ht="15" customHeight="1">
      <c r="K10541"/>
      <c r="L10541"/>
    </row>
    <row r="10542" spans="11:12" ht="15" customHeight="1">
      <c r="K10542"/>
      <c r="L10542"/>
    </row>
    <row r="10543" spans="11:12" ht="15" customHeight="1">
      <c r="K10543"/>
      <c r="L10543"/>
    </row>
    <row r="10544" spans="11:12" ht="15" customHeight="1">
      <c r="K10544"/>
      <c r="L10544"/>
    </row>
    <row r="10545" spans="11:12" ht="15" customHeight="1">
      <c r="K10545"/>
      <c r="L10545"/>
    </row>
    <row r="10546" spans="11:12" ht="15" customHeight="1">
      <c r="K10546"/>
      <c r="L10546"/>
    </row>
    <row r="10547" spans="11:12" ht="15" customHeight="1">
      <c r="K10547"/>
      <c r="L10547"/>
    </row>
    <row r="10548" spans="11:12" ht="15" customHeight="1">
      <c r="K10548"/>
      <c r="L10548"/>
    </row>
    <row r="10549" spans="11:12" ht="15" customHeight="1">
      <c r="K10549"/>
      <c r="L10549"/>
    </row>
    <row r="10550" spans="11:12" ht="15" customHeight="1">
      <c r="K10550"/>
      <c r="L10550"/>
    </row>
    <row r="10551" spans="11:12" ht="15" customHeight="1">
      <c r="K10551"/>
      <c r="L10551"/>
    </row>
    <row r="10552" spans="11:12" ht="15" customHeight="1">
      <c r="K10552"/>
      <c r="L10552"/>
    </row>
    <row r="10553" spans="11:12" ht="15" customHeight="1">
      <c r="K10553"/>
      <c r="L10553"/>
    </row>
    <row r="10554" spans="11:12" ht="15" customHeight="1">
      <c r="K10554"/>
      <c r="L10554"/>
    </row>
    <row r="10555" spans="11:12" ht="15" customHeight="1">
      <c r="K10555"/>
      <c r="L10555"/>
    </row>
    <row r="10556" spans="11:12" ht="15" customHeight="1">
      <c r="K10556"/>
      <c r="L10556"/>
    </row>
    <row r="10557" spans="11:12" ht="15" customHeight="1">
      <c r="K10557"/>
      <c r="L10557"/>
    </row>
    <row r="10558" spans="11:12" ht="15" customHeight="1">
      <c r="K10558"/>
      <c r="L10558"/>
    </row>
    <row r="10559" spans="11:12" ht="15" customHeight="1">
      <c r="K10559"/>
      <c r="L10559"/>
    </row>
    <row r="10560" spans="11:12" ht="15" customHeight="1">
      <c r="K10560"/>
      <c r="L10560"/>
    </row>
    <row r="10561" spans="11:12" ht="15" customHeight="1">
      <c r="K10561"/>
      <c r="L10561"/>
    </row>
    <row r="10562" spans="11:12" ht="15" customHeight="1">
      <c r="K10562"/>
      <c r="L10562"/>
    </row>
    <row r="10563" spans="11:12" ht="15" customHeight="1">
      <c r="K10563"/>
      <c r="L10563"/>
    </row>
    <row r="10564" spans="11:12" ht="15" customHeight="1">
      <c r="K10564"/>
      <c r="L10564"/>
    </row>
    <row r="10565" spans="11:12" ht="15" customHeight="1">
      <c r="K10565"/>
      <c r="L10565"/>
    </row>
    <row r="10566" spans="11:12" ht="15" customHeight="1">
      <c r="K10566"/>
      <c r="L10566"/>
    </row>
    <row r="10567" spans="11:12" ht="15" customHeight="1">
      <c r="K10567"/>
      <c r="L10567"/>
    </row>
    <row r="10568" spans="11:12" ht="15" customHeight="1">
      <c r="K10568"/>
      <c r="L10568"/>
    </row>
    <row r="10569" spans="11:12" ht="15" customHeight="1">
      <c r="K10569"/>
      <c r="L10569"/>
    </row>
    <row r="10570" spans="11:12" ht="15" customHeight="1">
      <c r="K10570"/>
      <c r="L10570"/>
    </row>
    <row r="10571" spans="11:12" ht="15" customHeight="1">
      <c r="K10571"/>
      <c r="L10571"/>
    </row>
    <row r="10572" spans="11:12" ht="15" customHeight="1">
      <c r="K10572"/>
      <c r="L10572"/>
    </row>
    <row r="10573" spans="11:12" ht="15" customHeight="1">
      <c r="K10573"/>
      <c r="L10573"/>
    </row>
    <row r="10574" spans="11:12" ht="15" customHeight="1">
      <c r="K10574"/>
      <c r="L10574"/>
    </row>
    <row r="10575" spans="11:12" ht="15" customHeight="1">
      <c r="K10575"/>
      <c r="L10575"/>
    </row>
    <row r="10576" spans="11:12" ht="15" customHeight="1">
      <c r="K10576"/>
      <c r="L10576"/>
    </row>
    <row r="10577" spans="11:12" ht="15" customHeight="1">
      <c r="K10577"/>
      <c r="L10577"/>
    </row>
    <row r="10578" spans="11:12" ht="15" customHeight="1">
      <c r="K10578"/>
      <c r="L10578"/>
    </row>
    <row r="10579" spans="11:12" ht="15" customHeight="1">
      <c r="K10579"/>
      <c r="L10579"/>
    </row>
    <row r="10580" spans="11:12" ht="15" customHeight="1">
      <c r="K10580"/>
      <c r="L10580"/>
    </row>
    <row r="10581" spans="11:12" ht="15" customHeight="1">
      <c r="K10581"/>
      <c r="L10581"/>
    </row>
    <row r="10582" spans="11:12" ht="15" customHeight="1">
      <c r="K10582"/>
      <c r="L10582"/>
    </row>
    <row r="10583" spans="11:12" ht="15" customHeight="1">
      <c r="K10583"/>
      <c r="L10583"/>
    </row>
    <row r="10584" spans="11:12" ht="15" customHeight="1">
      <c r="K10584"/>
      <c r="L10584"/>
    </row>
    <row r="10585" spans="11:12" ht="15" customHeight="1">
      <c r="K10585"/>
      <c r="L10585"/>
    </row>
    <row r="10586" spans="11:12" ht="15" customHeight="1">
      <c r="K10586"/>
      <c r="L10586"/>
    </row>
    <row r="10587" spans="11:12" ht="15" customHeight="1">
      <c r="K10587"/>
      <c r="L10587"/>
    </row>
    <row r="10588" spans="11:12" ht="15" customHeight="1">
      <c r="K10588"/>
      <c r="L10588"/>
    </row>
    <row r="10589" spans="11:12" ht="15" customHeight="1">
      <c r="K10589"/>
      <c r="L10589"/>
    </row>
    <row r="10590" spans="11:12" ht="15" customHeight="1">
      <c r="K10590"/>
      <c r="L10590"/>
    </row>
    <row r="10591" spans="11:12" ht="15" customHeight="1">
      <c r="K10591"/>
      <c r="L10591"/>
    </row>
    <row r="10592" spans="11:12" ht="15" customHeight="1">
      <c r="K10592"/>
      <c r="L10592"/>
    </row>
    <row r="10593" spans="11:12" ht="15" customHeight="1">
      <c r="K10593"/>
      <c r="L10593"/>
    </row>
    <row r="10594" spans="11:12" ht="15" customHeight="1">
      <c r="K10594"/>
      <c r="L10594"/>
    </row>
    <row r="10595" spans="11:12" ht="15" customHeight="1">
      <c r="K10595"/>
      <c r="L10595"/>
    </row>
    <row r="10596" spans="11:12" ht="15" customHeight="1">
      <c r="K10596"/>
      <c r="L10596"/>
    </row>
    <row r="10597" spans="11:12" ht="15" customHeight="1">
      <c r="K10597"/>
      <c r="L10597"/>
    </row>
    <row r="10598" spans="11:12" ht="15" customHeight="1">
      <c r="K10598"/>
      <c r="L10598"/>
    </row>
    <row r="10599" spans="11:12" ht="15" customHeight="1">
      <c r="K10599"/>
      <c r="L10599"/>
    </row>
    <row r="10600" spans="11:12" ht="15" customHeight="1">
      <c r="K10600"/>
      <c r="L10600"/>
    </row>
    <row r="10601" spans="11:12" ht="15" customHeight="1">
      <c r="K10601"/>
      <c r="L10601"/>
    </row>
    <row r="10602" spans="11:12" ht="15" customHeight="1">
      <c r="K10602"/>
      <c r="L10602"/>
    </row>
    <row r="10603" spans="11:12" ht="15" customHeight="1">
      <c r="K10603"/>
      <c r="L10603"/>
    </row>
    <row r="10604" spans="11:12" ht="15" customHeight="1">
      <c r="K10604"/>
      <c r="L10604"/>
    </row>
    <row r="10605" spans="11:12" ht="15" customHeight="1">
      <c r="K10605"/>
      <c r="L10605"/>
    </row>
    <row r="10606" spans="11:12" ht="15" customHeight="1">
      <c r="K10606"/>
      <c r="L10606"/>
    </row>
    <row r="10607" spans="11:12" ht="15" customHeight="1">
      <c r="K10607"/>
      <c r="L10607"/>
    </row>
    <row r="10608" spans="11:12" ht="15" customHeight="1">
      <c r="K10608"/>
      <c r="L10608"/>
    </row>
    <row r="10609" spans="11:12" ht="15" customHeight="1">
      <c r="K10609"/>
      <c r="L10609"/>
    </row>
    <row r="10610" spans="11:12" ht="15" customHeight="1">
      <c r="K10610"/>
      <c r="L10610"/>
    </row>
    <row r="10611" spans="11:12" ht="15" customHeight="1">
      <c r="K10611"/>
      <c r="L10611"/>
    </row>
    <row r="10612" spans="11:12" ht="15" customHeight="1">
      <c r="K10612"/>
      <c r="L10612"/>
    </row>
    <row r="10613" spans="11:12" ht="15" customHeight="1">
      <c r="K10613"/>
      <c r="L10613"/>
    </row>
    <row r="10614" spans="11:12" ht="15" customHeight="1">
      <c r="K10614"/>
      <c r="L10614"/>
    </row>
    <row r="10615" spans="11:12" ht="15" customHeight="1">
      <c r="K10615"/>
      <c r="L10615"/>
    </row>
    <row r="10616" spans="11:12" ht="15" customHeight="1">
      <c r="K10616"/>
      <c r="L10616"/>
    </row>
    <row r="10617" spans="11:12" ht="15" customHeight="1">
      <c r="K10617"/>
      <c r="L10617"/>
    </row>
    <row r="10618" spans="11:12" ht="15" customHeight="1">
      <c r="K10618"/>
      <c r="L10618"/>
    </row>
    <row r="10619" spans="11:12" ht="15" customHeight="1">
      <c r="K10619"/>
      <c r="L10619"/>
    </row>
    <row r="10620" spans="11:12" ht="15" customHeight="1">
      <c r="K10620"/>
      <c r="L10620"/>
    </row>
    <row r="10621" spans="11:12" ht="15" customHeight="1">
      <c r="K10621"/>
      <c r="L10621"/>
    </row>
    <row r="10622" spans="11:12" ht="15" customHeight="1">
      <c r="K10622"/>
      <c r="L10622"/>
    </row>
    <row r="10623" spans="11:12" ht="15" customHeight="1">
      <c r="K10623"/>
      <c r="L10623"/>
    </row>
    <row r="10624" spans="11:12" ht="15" customHeight="1">
      <c r="K10624"/>
      <c r="L10624"/>
    </row>
    <row r="10625" spans="11:12" ht="15" customHeight="1">
      <c r="K10625"/>
      <c r="L10625"/>
    </row>
    <row r="10626" spans="11:12" ht="15" customHeight="1">
      <c r="K10626"/>
      <c r="L10626"/>
    </row>
    <row r="10627" spans="11:12" ht="15" customHeight="1">
      <c r="K10627"/>
      <c r="L10627"/>
    </row>
    <row r="10628" spans="11:12" ht="15" customHeight="1">
      <c r="K10628"/>
      <c r="L10628"/>
    </row>
    <row r="10629" spans="11:12" ht="15" customHeight="1">
      <c r="K10629"/>
      <c r="L10629"/>
    </row>
    <row r="10630" spans="11:12" ht="15" customHeight="1">
      <c r="K10630"/>
      <c r="L10630"/>
    </row>
    <row r="10631" spans="11:12" ht="15" customHeight="1">
      <c r="K10631"/>
      <c r="L10631"/>
    </row>
    <row r="10632" spans="11:12" ht="15" customHeight="1">
      <c r="K10632"/>
      <c r="L10632"/>
    </row>
    <row r="10633" spans="11:12" ht="15" customHeight="1">
      <c r="K10633"/>
      <c r="L10633"/>
    </row>
    <row r="10634" spans="11:12" ht="15" customHeight="1">
      <c r="K10634"/>
      <c r="L10634"/>
    </row>
    <row r="10635" spans="11:12" ht="15" customHeight="1">
      <c r="K10635"/>
      <c r="L10635"/>
    </row>
    <row r="10636" spans="11:12" ht="15" customHeight="1">
      <c r="K10636"/>
      <c r="L10636"/>
    </row>
    <row r="10637" spans="11:12" ht="15" customHeight="1">
      <c r="K10637"/>
      <c r="L10637"/>
    </row>
    <row r="10638" spans="11:12" ht="15" customHeight="1">
      <c r="K10638"/>
      <c r="L10638"/>
    </row>
    <row r="10639" spans="11:12" ht="15" customHeight="1">
      <c r="K10639"/>
      <c r="L10639"/>
    </row>
    <row r="10640" spans="11:12" ht="15" customHeight="1">
      <c r="K10640"/>
      <c r="L10640"/>
    </row>
    <row r="10641" spans="11:12" ht="15" customHeight="1">
      <c r="K10641"/>
      <c r="L10641"/>
    </row>
    <row r="10642" spans="11:12" ht="15" customHeight="1">
      <c r="K10642"/>
      <c r="L10642"/>
    </row>
    <row r="10643" spans="11:12" ht="15" customHeight="1">
      <c r="K10643"/>
      <c r="L10643"/>
    </row>
    <row r="10644" spans="11:12" ht="15" customHeight="1">
      <c r="K10644"/>
      <c r="L10644"/>
    </row>
    <row r="10645" spans="11:12" ht="15" customHeight="1">
      <c r="K10645"/>
      <c r="L10645"/>
    </row>
    <row r="10646" spans="11:12" ht="15" customHeight="1">
      <c r="K10646"/>
      <c r="L10646"/>
    </row>
    <row r="10647" spans="11:12" ht="15" customHeight="1">
      <c r="K10647"/>
      <c r="L10647"/>
    </row>
    <row r="10648" spans="11:12" ht="15" customHeight="1">
      <c r="K10648"/>
      <c r="L10648"/>
    </row>
    <row r="10649" spans="11:12" ht="15" customHeight="1">
      <c r="K10649"/>
      <c r="L10649"/>
    </row>
    <row r="10650" spans="11:12" ht="15" customHeight="1">
      <c r="K10650"/>
      <c r="L10650"/>
    </row>
    <row r="10651" spans="11:12" ht="15" customHeight="1">
      <c r="K10651"/>
      <c r="L10651"/>
    </row>
    <row r="10652" spans="11:12" ht="15" customHeight="1">
      <c r="K10652"/>
      <c r="L10652"/>
    </row>
    <row r="10653" spans="11:12" ht="15" customHeight="1">
      <c r="K10653"/>
      <c r="L10653"/>
    </row>
    <row r="10654" spans="11:12" ht="15" customHeight="1">
      <c r="K10654"/>
      <c r="L10654"/>
    </row>
    <row r="10655" spans="11:12" ht="15" customHeight="1">
      <c r="K10655"/>
      <c r="L10655"/>
    </row>
    <row r="10656" spans="11:12" ht="15" customHeight="1">
      <c r="K10656"/>
      <c r="L10656"/>
    </row>
    <row r="10657" spans="11:12" ht="15" customHeight="1">
      <c r="K10657"/>
      <c r="L10657"/>
    </row>
    <row r="10658" spans="11:12" ht="15" customHeight="1">
      <c r="K10658"/>
      <c r="L10658"/>
    </row>
    <row r="10659" spans="11:12" ht="15" customHeight="1">
      <c r="K10659"/>
      <c r="L10659"/>
    </row>
    <row r="10660" spans="11:12" ht="15" customHeight="1">
      <c r="K10660"/>
      <c r="L10660"/>
    </row>
    <row r="10661" spans="11:12" ht="15" customHeight="1">
      <c r="K10661"/>
      <c r="L10661"/>
    </row>
    <row r="10662" spans="11:12" ht="15" customHeight="1">
      <c r="K10662"/>
      <c r="L10662"/>
    </row>
    <row r="10663" spans="11:12" ht="15" customHeight="1">
      <c r="K10663"/>
      <c r="L10663"/>
    </row>
    <row r="10664" spans="11:12" ht="15" customHeight="1">
      <c r="K10664"/>
      <c r="L10664"/>
    </row>
    <row r="10665" spans="11:12" ht="15" customHeight="1">
      <c r="K10665"/>
      <c r="L10665"/>
    </row>
    <row r="10666" spans="11:12" ht="15" customHeight="1">
      <c r="K10666"/>
      <c r="L10666"/>
    </row>
    <row r="10667" spans="11:12" ht="15" customHeight="1">
      <c r="K10667"/>
      <c r="L10667"/>
    </row>
    <row r="10668" spans="11:12" ht="15" customHeight="1">
      <c r="K10668"/>
      <c r="L10668"/>
    </row>
    <row r="10669" spans="11:12" ht="15" customHeight="1">
      <c r="K10669"/>
      <c r="L10669"/>
    </row>
    <row r="10670" spans="11:12" ht="15" customHeight="1">
      <c r="K10670"/>
      <c r="L10670"/>
    </row>
    <row r="10671" spans="11:12" ht="15" customHeight="1">
      <c r="K10671"/>
      <c r="L10671"/>
    </row>
    <row r="10672" spans="11:12" ht="15" customHeight="1">
      <c r="K10672"/>
      <c r="L10672"/>
    </row>
    <row r="10673" spans="11:12" ht="15" customHeight="1">
      <c r="K10673"/>
      <c r="L10673"/>
    </row>
    <row r="10674" spans="11:12" ht="15" customHeight="1">
      <c r="K10674"/>
      <c r="L10674"/>
    </row>
    <row r="10675" spans="11:12" ht="15" customHeight="1">
      <c r="K10675"/>
      <c r="L10675"/>
    </row>
    <row r="10676" spans="11:12" ht="15" customHeight="1">
      <c r="K10676"/>
      <c r="L10676"/>
    </row>
    <row r="10677" spans="11:12" ht="15" customHeight="1">
      <c r="K10677"/>
      <c r="L10677"/>
    </row>
    <row r="10678" spans="11:12" ht="15" customHeight="1">
      <c r="K10678"/>
      <c r="L10678"/>
    </row>
    <row r="10679" spans="11:12" ht="15" customHeight="1">
      <c r="K10679"/>
      <c r="L10679"/>
    </row>
    <row r="10680" spans="11:12" ht="15" customHeight="1">
      <c r="K10680"/>
      <c r="L10680"/>
    </row>
    <row r="10681" spans="11:12" ht="15" customHeight="1">
      <c r="K10681"/>
      <c r="L10681"/>
    </row>
    <row r="10682" spans="11:12" ht="15" customHeight="1">
      <c r="K10682"/>
      <c r="L10682"/>
    </row>
    <row r="10683" spans="11:12" ht="15" customHeight="1">
      <c r="K10683"/>
      <c r="L10683"/>
    </row>
    <row r="10684" spans="11:12" ht="15" customHeight="1">
      <c r="K10684"/>
      <c r="L10684"/>
    </row>
    <row r="10685" spans="11:12" ht="15" customHeight="1">
      <c r="K10685"/>
      <c r="L10685"/>
    </row>
    <row r="10686" spans="11:12" ht="15" customHeight="1">
      <c r="K10686"/>
      <c r="L10686"/>
    </row>
    <row r="10687" spans="11:12" ht="15" customHeight="1">
      <c r="K10687"/>
      <c r="L10687"/>
    </row>
    <row r="10688" spans="11:12" ht="15" customHeight="1">
      <c r="K10688"/>
      <c r="L10688"/>
    </row>
    <row r="10689" spans="11:12" ht="15" customHeight="1">
      <c r="K10689"/>
      <c r="L10689"/>
    </row>
    <row r="10690" spans="11:12" ht="15" customHeight="1">
      <c r="K10690"/>
      <c r="L10690"/>
    </row>
    <row r="10691" spans="11:12" ht="15" customHeight="1">
      <c r="K10691"/>
      <c r="L10691"/>
    </row>
    <row r="10692" spans="11:12" ht="15" customHeight="1">
      <c r="K10692"/>
      <c r="L10692"/>
    </row>
    <row r="10693" spans="11:12" ht="15" customHeight="1">
      <c r="K10693"/>
      <c r="L10693"/>
    </row>
    <row r="10694" spans="11:12" ht="15" customHeight="1">
      <c r="K10694"/>
      <c r="L10694"/>
    </row>
    <row r="10695" spans="11:12" ht="15" customHeight="1">
      <c r="K10695"/>
      <c r="L10695"/>
    </row>
    <row r="10696" spans="11:12" ht="15" customHeight="1">
      <c r="K10696"/>
      <c r="L10696"/>
    </row>
    <row r="10697" spans="11:12" ht="15" customHeight="1">
      <c r="K10697"/>
      <c r="L10697"/>
    </row>
    <row r="10698" spans="11:12" ht="15" customHeight="1">
      <c r="K10698"/>
      <c r="L10698"/>
    </row>
    <row r="10699" spans="11:12" ht="15" customHeight="1">
      <c r="K10699"/>
      <c r="L10699"/>
    </row>
    <row r="10700" spans="11:12" ht="15" customHeight="1">
      <c r="K10700"/>
      <c r="L10700"/>
    </row>
    <row r="10701" spans="11:12" ht="15" customHeight="1">
      <c r="K10701"/>
      <c r="L10701"/>
    </row>
    <row r="10702" spans="11:12" ht="15" customHeight="1">
      <c r="K10702"/>
      <c r="L10702"/>
    </row>
    <row r="10703" spans="11:12" ht="15" customHeight="1">
      <c r="K10703"/>
      <c r="L10703"/>
    </row>
    <row r="10704" spans="11:12" ht="15" customHeight="1">
      <c r="K10704"/>
      <c r="L10704"/>
    </row>
    <row r="10705" spans="11:12" ht="15" customHeight="1">
      <c r="K10705"/>
      <c r="L10705"/>
    </row>
    <row r="10706" spans="11:12" ht="15" customHeight="1">
      <c r="K10706"/>
      <c r="L10706"/>
    </row>
    <row r="10707" spans="11:12" ht="15" customHeight="1">
      <c r="K10707"/>
      <c r="L10707"/>
    </row>
    <row r="10708" spans="11:12" ht="15" customHeight="1">
      <c r="K10708"/>
      <c r="L10708"/>
    </row>
    <row r="10709" spans="11:12" ht="15" customHeight="1">
      <c r="K10709"/>
      <c r="L10709"/>
    </row>
    <row r="10710" spans="11:12" ht="15" customHeight="1">
      <c r="K10710"/>
      <c r="L10710"/>
    </row>
    <row r="10711" spans="11:12" ht="15" customHeight="1">
      <c r="K10711"/>
      <c r="L10711"/>
    </row>
    <row r="10712" spans="11:12" ht="15" customHeight="1">
      <c r="K10712"/>
      <c r="L10712"/>
    </row>
    <row r="10713" spans="11:12" ht="15" customHeight="1">
      <c r="K10713"/>
      <c r="L10713"/>
    </row>
    <row r="10714" spans="11:12" ht="15" customHeight="1">
      <c r="K10714"/>
      <c r="L10714"/>
    </row>
    <row r="10715" spans="11:12" ht="15" customHeight="1">
      <c r="K10715"/>
      <c r="L10715"/>
    </row>
    <row r="10716" spans="11:12" ht="15" customHeight="1">
      <c r="K10716"/>
      <c r="L10716"/>
    </row>
    <row r="10717" spans="11:12" ht="15" customHeight="1">
      <c r="K10717"/>
      <c r="L10717"/>
    </row>
    <row r="10718" spans="11:12" ht="15" customHeight="1">
      <c r="K10718"/>
      <c r="L10718"/>
    </row>
    <row r="10719" spans="11:12" ht="15" customHeight="1">
      <c r="K10719"/>
      <c r="L10719"/>
    </row>
    <row r="10720" spans="11:12" ht="15" customHeight="1">
      <c r="K10720"/>
      <c r="L10720"/>
    </row>
    <row r="10721" spans="11:12" ht="15" customHeight="1">
      <c r="K10721"/>
      <c r="L10721"/>
    </row>
    <row r="10722" spans="11:12" ht="15" customHeight="1">
      <c r="K10722"/>
      <c r="L10722"/>
    </row>
    <row r="10723" spans="11:12" ht="15" customHeight="1">
      <c r="K10723"/>
      <c r="L10723"/>
    </row>
    <row r="10724" spans="11:12" ht="15" customHeight="1">
      <c r="K10724"/>
      <c r="L10724"/>
    </row>
    <row r="10725" spans="11:12" ht="15" customHeight="1">
      <c r="K10725"/>
      <c r="L10725"/>
    </row>
    <row r="10726" spans="11:12" ht="15" customHeight="1">
      <c r="K10726"/>
      <c r="L10726"/>
    </row>
    <row r="10727" spans="11:12" ht="15" customHeight="1">
      <c r="K10727"/>
      <c r="L10727"/>
    </row>
    <row r="10728" spans="11:12" ht="15" customHeight="1">
      <c r="K10728"/>
      <c r="L10728"/>
    </row>
    <row r="10729" spans="11:12" ht="15" customHeight="1">
      <c r="K10729"/>
      <c r="L10729"/>
    </row>
    <row r="10730" spans="11:12" ht="15" customHeight="1">
      <c r="K10730"/>
      <c r="L10730"/>
    </row>
    <row r="10731" spans="11:12" ht="15" customHeight="1">
      <c r="K10731"/>
      <c r="L10731"/>
    </row>
    <row r="10732" spans="11:12" ht="15" customHeight="1">
      <c r="K10732"/>
      <c r="L10732"/>
    </row>
    <row r="10733" spans="11:12" ht="15" customHeight="1">
      <c r="K10733"/>
      <c r="L10733"/>
    </row>
    <row r="10734" spans="11:12" ht="15" customHeight="1">
      <c r="K10734"/>
      <c r="L10734"/>
    </row>
    <row r="10735" spans="11:12" ht="15" customHeight="1">
      <c r="K10735"/>
      <c r="L10735"/>
    </row>
    <row r="10736" spans="11:12" ht="15" customHeight="1">
      <c r="K10736"/>
      <c r="L10736"/>
    </row>
    <row r="10737" spans="11:12" ht="15" customHeight="1">
      <c r="K10737"/>
      <c r="L10737"/>
    </row>
    <row r="10738" spans="11:12" ht="15" customHeight="1">
      <c r="K10738"/>
      <c r="L10738"/>
    </row>
    <row r="10739" spans="11:12" ht="15" customHeight="1">
      <c r="K10739"/>
      <c r="L10739"/>
    </row>
    <row r="10740" spans="11:12" ht="15" customHeight="1">
      <c r="K10740"/>
      <c r="L10740"/>
    </row>
    <row r="10741" spans="11:12" ht="15" customHeight="1">
      <c r="K10741"/>
      <c r="L10741"/>
    </row>
    <row r="10742" spans="11:12" ht="15" customHeight="1">
      <c r="K10742"/>
      <c r="L10742"/>
    </row>
    <row r="10743" spans="11:12" ht="15" customHeight="1">
      <c r="K10743"/>
      <c r="L10743"/>
    </row>
    <row r="10744" spans="11:12" ht="15" customHeight="1">
      <c r="K10744"/>
      <c r="L10744"/>
    </row>
    <row r="10745" spans="11:12" ht="15" customHeight="1">
      <c r="K10745"/>
      <c r="L10745"/>
    </row>
    <row r="10746" spans="11:12" ht="15" customHeight="1">
      <c r="K10746"/>
      <c r="L10746"/>
    </row>
    <row r="10747" spans="11:12" ht="15" customHeight="1">
      <c r="K10747"/>
      <c r="L10747"/>
    </row>
    <row r="10748" spans="11:12" ht="15" customHeight="1">
      <c r="K10748"/>
      <c r="L10748"/>
    </row>
    <row r="10749" spans="11:12" ht="15" customHeight="1">
      <c r="K10749"/>
      <c r="L10749"/>
    </row>
    <row r="10750" spans="11:12" ht="15" customHeight="1">
      <c r="K10750"/>
      <c r="L10750"/>
    </row>
    <row r="10751" spans="11:12" ht="15" customHeight="1">
      <c r="K10751"/>
      <c r="L10751"/>
    </row>
    <row r="10752" spans="11:12" ht="15" customHeight="1">
      <c r="K10752"/>
      <c r="L10752"/>
    </row>
    <row r="10753" spans="11:12" ht="15" customHeight="1">
      <c r="K10753"/>
      <c r="L10753"/>
    </row>
    <row r="10754" spans="11:12" ht="15" customHeight="1">
      <c r="K10754"/>
      <c r="L10754"/>
    </row>
    <row r="10755" spans="11:12" ht="15" customHeight="1">
      <c r="K10755"/>
      <c r="L10755"/>
    </row>
    <row r="10756" spans="11:12" ht="15" customHeight="1">
      <c r="K10756"/>
      <c r="L10756"/>
    </row>
    <row r="10757" spans="11:12" ht="15" customHeight="1">
      <c r="K10757"/>
      <c r="L10757"/>
    </row>
    <row r="10758" spans="11:12" ht="15" customHeight="1">
      <c r="K10758"/>
      <c r="L10758"/>
    </row>
    <row r="10759" spans="11:12" ht="15" customHeight="1">
      <c r="K10759"/>
      <c r="L10759"/>
    </row>
    <row r="10760" spans="11:12" ht="15" customHeight="1">
      <c r="K10760"/>
      <c r="L10760"/>
    </row>
    <row r="10761" spans="11:12" ht="15" customHeight="1">
      <c r="K10761"/>
      <c r="L10761"/>
    </row>
    <row r="10762" spans="11:12" ht="15" customHeight="1">
      <c r="K10762"/>
      <c r="L10762"/>
    </row>
    <row r="10763" spans="11:12" ht="15" customHeight="1">
      <c r="K10763"/>
      <c r="L10763"/>
    </row>
    <row r="10764" spans="11:12" ht="15" customHeight="1">
      <c r="K10764"/>
      <c r="L10764"/>
    </row>
    <row r="10765" spans="11:12" ht="15" customHeight="1">
      <c r="K10765"/>
      <c r="L10765"/>
    </row>
    <row r="10766" spans="11:12" ht="15" customHeight="1">
      <c r="K10766"/>
      <c r="L10766"/>
    </row>
    <row r="10767" spans="11:12" ht="15" customHeight="1">
      <c r="K10767"/>
      <c r="L10767"/>
    </row>
    <row r="10768" spans="11:12" ht="15" customHeight="1">
      <c r="K10768"/>
      <c r="L10768"/>
    </row>
    <row r="10769" spans="11:12" ht="15" customHeight="1">
      <c r="K10769"/>
      <c r="L10769"/>
    </row>
    <row r="10770" spans="11:12" ht="15" customHeight="1">
      <c r="K10770"/>
      <c r="L10770"/>
    </row>
    <row r="10771" spans="11:12" ht="15" customHeight="1">
      <c r="K10771"/>
      <c r="L10771"/>
    </row>
    <row r="10772" spans="11:12" ht="15" customHeight="1">
      <c r="K10772"/>
      <c r="L10772"/>
    </row>
    <row r="10773" spans="11:12" ht="15" customHeight="1">
      <c r="K10773"/>
      <c r="L10773"/>
    </row>
    <row r="10774" spans="11:12" ht="15" customHeight="1">
      <c r="K10774"/>
      <c r="L10774"/>
    </row>
    <row r="10775" spans="11:12" ht="15" customHeight="1">
      <c r="K10775"/>
      <c r="L10775"/>
    </row>
    <row r="10776" spans="11:12" ht="15" customHeight="1">
      <c r="K10776"/>
      <c r="L10776"/>
    </row>
    <row r="10777" spans="11:12" ht="15" customHeight="1">
      <c r="K10777"/>
      <c r="L10777"/>
    </row>
    <row r="10778" spans="11:12" ht="15" customHeight="1">
      <c r="K10778"/>
      <c r="L10778"/>
    </row>
    <row r="10779" spans="11:12" ht="15" customHeight="1">
      <c r="K10779"/>
      <c r="L10779"/>
    </row>
    <row r="10780" spans="11:12" ht="15" customHeight="1">
      <c r="K10780"/>
      <c r="L10780"/>
    </row>
    <row r="10781" spans="11:12" ht="15" customHeight="1">
      <c r="K10781"/>
      <c r="L10781"/>
    </row>
    <row r="10782" spans="11:12" ht="15" customHeight="1">
      <c r="K10782"/>
      <c r="L10782"/>
    </row>
    <row r="10783" spans="11:12" ht="15" customHeight="1">
      <c r="K10783"/>
      <c r="L10783"/>
    </row>
    <row r="10784" spans="11:12" ht="15" customHeight="1">
      <c r="K10784"/>
      <c r="L10784"/>
    </row>
    <row r="10785" spans="11:12" ht="15" customHeight="1">
      <c r="K10785"/>
      <c r="L10785"/>
    </row>
    <row r="10786" spans="11:12" ht="15" customHeight="1">
      <c r="K10786"/>
      <c r="L10786"/>
    </row>
    <row r="10787" spans="11:12" ht="15" customHeight="1">
      <c r="K10787"/>
      <c r="L10787"/>
    </row>
    <row r="10788" spans="11:12" ht="15" customHeight="1">
      <c r="K10788"/>
      <c r="L10788"/>
    </row>
    <row r="10789" spans="11:12" ht="15" customHeight="1">
      <c r="K10789"/>
      <c r="L10789"/>
    </row>
    <row r="10790" spans="11:12" ht="15" customHeight="1">
      <c r="K10790"/>
      <c r="L10790"/>
    </row>
    <row r="10791" spans="11:12" ht="15" customHeight="1">
      <c r="K10791"/>
      <c r="L10791"/>
    </row>
    <row r="10792" spans="11:12" ht="15" customHeight="1">
      <c r="K10792"/>
      <c r="L10792"/>
    </row>
    <row r="10793" spans="11:12" ht="15" customHeight="1">
      <c r="K10793"/>
      <c r="L10793"/>
    </row>
    <row r="10794" spans="11:12" ht="15" customHeight="1">
      <c r="K10794"/>
      <c r="L10794"/>
    </row>
    <row r="10795" spans="11:12" ht="15" customHeight="1">
      <c r="K10795"/>
      <c r="L10795"/>
    </row>
    <row r="10796" spans="11:12" ht="15" customHeight="1">
      <c r="K10796"/>
      <c r="L10796"/>
    </row>
    <row r="10797" spans="11:12" ht="15" customHeight="1">
      <c r="K10797"/>
      <c r="L10797"/>
    </row>
    <row r="10798" spans="11:12" ht="15" customHeight="1">
      <c r="K10798"/>
      <c r="L10798"/>
    </row>
    <row r="10799" spans="11:12" ht="15" customHeight="1">
      <c r="K10799"/>
      <c r="L10799"/>
    </row>
    <row r="10800" spans="11:12" ht="15" customHeight="1">
      <c r="K10800"/>
      <c r="L10800"/>
    </row>
    <row r="10801" spans="11:12" ht="15" customHeight="1">
      <c r="K10801"/>
      <c r="L10801"/>
    </row>
    <row r="10802" spans="11:12" ht="15" customHeight="1">
      <c r="K10802"/>
      <c r="L10802"/>
    </row>
    <row r="10803" spans="11:12" ht="15" customHeight="1">
      <c r="K10803"/>
      <c r="L10803"/>
    </row>
    <row r="10804" spans="11:12" ht="15" customHeight="1">
      <c r="K10804"/>
      <c r="L10804"/>
    </row>
    <row r="10805" spans="11:12" ht="15" customHeight="1">
      <c r="K10805"/>
      <c r="L10805"/>
    </row>
    <row r="10806" spans="11:12" ht="15" customHeight="1">
      <c r="K10806"/>
      <c r="L10806"/>
    </row>
    <row r="10807" spans="11:12" ht="15" customHeight="1">
      <c r="K10807"/>
      <c r="L10807"/>
    </row>
    <row r="10808" spans="11:12" ht="15" customHeight="1">
      <c r="K10808"/>
      <c r="L10808"/>
    </row>
    <row r="10809" spans="11:12" ht="15" customHeight="1">
      <c r="K10809"/>
      <c r="L10809"/>
    </row>
    <row r="10810" spans="11:12" ht="15" customHeight="1">
      <c r="K10810"/>
      <c r="L10810"/>
    </row>
    <row r="10811" spans="11:12" ht="15" customHeight="1">
      <c r="K10811"/>
      <c r="L10811"/>
    </row>
    <row r="10812" spans="11:12" ht="15" customHeight="1">
      <c r="K10812"/>
      <c r="L10812"/>
    </row>
    <row r="10813" spans="11:12" ht="15" customHeight="1">
      <c r="K10813"/>
      <c r="L10813"/>
    </row>
    <row r="10814" spans="11:12" ht="15" customHeight="1">
      <c r="K10814"/>
      <c r="L10814"/>
    </row>
    <row r="10815" spans="11:12" ht="15" customHeight="1">
      <c r="K10815"/>
      <c r="L10815"/>
    </row>
    <row r="10816" spans="11:12" ht="15" customHeight="1">
      <c r="K10816"/>
      <c r="L10816"/>
    </row>
    <row r="10817" spans="11:12" ht="15" customHeight="1">
      <c r="K10817"/>
      <c r="L10817"/>
    </row>
    <row r="10818" spans="11:12" ht="15" customHeight="1">
      <c r="K10818"/>
      <c r="L10818"/>
    </row>
    <row r="10819" spans="11:12" ht="15" customHeight="1">
      <c r="K10819"/>
      <c r="L10819"/>
    </row>
    <row r="10820" spans="11:12" ht="15" customHeight="1">
      <c r="K10820"/>
      <c r="L10820"/>
    </row>
    <row r="10821" spans="11:12" ht="15" customHeight="1">
      <c r="K10821"/>
      <c r="L10821"/>
    </row>
    <row r="10822" spans="11:12" ht="15" customHeight="1">
      <c r="K10822"/>
      <c r="L10822"/>
    </row>
    <row r="10823" spans="11:12" ht="15" customHeight="1">
      <c r="K10823"/>
      <c r="L10823"/>
    </row>
    <row r="10824" spans="11:12" ht="15" customHeight="1">
      <c r="K10824"/>
      <c r="L10824"/>
    </row>
    <row r="10825" spans="11:12" ht="15" customHeight="1">
      <c r="K10825"/>
      <c r="L10825"/>
    </row>
    <row r="10826" spans="11:12" ht="15" customHeight="1">
      <c r="K10826"/>
      <c r="L10826"/>
    </row>
    <row r="10827" spans="11:12" ht="15" customHeight="1">
      <c r="K10827"/>
      <c r="L10827"/>
    </row>
    <row r="10828" spans="11:12" ht="15" customHeight="1">
      <c r="K10828"/>
      <c r="L10828"/>
    </row>
    <row r="10829" spans="11:12" ht="15" customHeight="1">
      <c r="K10829"/>
      <c r="L10829"/>
    </row>
    <row r="10830" spans="11:12" ht="15" customHeight="1">
      <c r="K10830"/>
      <c r="L10830"/>
    </row>
    <row r="10831" spans="11:12" ht="15" customHeight="1">
      <c r="K10831"/>
      <c r="L10831"/>
    </row>
    <row r="10832" spans="11:12" ht="15" customHeight="1">
      <c r="K10832"/>
      <c r="L10832"/>
    </row>
    <row r="10833" spans="11:12" ht="15" customHeight="1">
      <c r="K10833"/>
      <c r="L10833"/>
    </row>
    <row r="10834" spans="11:12" ht="15" customHeight="1">
      <c r="K10834"/>
      <c r="L10834"/>
    </row>
    <row r="10835" spans="11:12" ht="15" customHeight="1">
      <c r="K10835"/>
      <c r="L10835"/>
    </row>
    <row r="10836" spans="11:12" ht="15" customHeight="1">
      <c r="K10836"/>
      <c r="L10836"/>
    </row>
    <row r="10837" spans="11:12" ht="15" customHeight="1">
      <c r="K10837"/>
      <c r="L10837"/>
    </row>
    <row r="10838" spans="11:12" ht="15" customHeight="1">
      <c r="K10838"/>
      <c r="L10838"/>
    </row>
    <row r="10839" spans="11:12" ht="15" customHeight="1">
      <c r="K10839"/>
      <c r="L10839"/>
    </row>
    <row r="10840" spans="11:12" ht="15" customHeight="1">
      <c r="K10840"/>
      <c r="L10840"/>
    </row>
    <row r="10841" spans="11:12" ht="15" customHeight="1">
      <c r="K10841"/>
      <c r="L10841"/>
    </row>
    <row r="10842" spans="11:12" ht="15" customHeight="1">
      <c r="K10842"/>
      <c r="L10842"/>
    </row>
    <row r="10843" spans="11:12" ht="15" customHeight="1">
      <c r="K10843"/>
      <c r="L10843"/>
    </row>
    <row r="10844" spans="11:12" ht="15" customHeight="1">
      <c r="K10844"/>
      <c r="L10844"/>
    </row>
    <row r="10845" spans="11:12" ht="15" customHeight="1">
      <c r="K10845"/>
      <c r="L10845"/>
    </row>
    <row r="10846" spans="11:12" ht="15" customHeight="1">
      <c r="K10846"/>
      <c r="L10846"/>
    </row>
    <row r="10847" spans="11:12" ht="15" customHeight="1">
      <c r="K10847"/>
      <c r="L10847"/>
    </row>
    <row r="10848" spans="11:12" ht="15" customHeight="1">
      <c r="K10848"/>
      <c r="L10848"/>
    </row>
    <row r="10849" spans="11:12" ht="15" customHeight="1">
      <c r="K10849"/>
      <c r="L10849"/>
    </row>
    <row r="10850" spans="11:12" ht="15" customHeight="1">
      <c r="K10850"/>
      <c r="L10850"/>
    </row>
    <row r="10851" spans="11:12" ht="15" customHeight="1">
      <c r="K10851"/>
      <c r="L10851"/>
    </row>
    <row r="10852" spans="11:12" ht="15" customHeight="1">
      <c r="K10852"/>
      <c r="L10852"/>
    </row>
    <row r="10853" spans="11:12" ht="15" customHeight="1">
      <c r="K10853"/>
      <c r="L10853"/>
    </row>
    <row r="10854" spans="11:12" ht="15" customHeight="1">
      <c r="K10854"/>
      <c r="L10854"/>
    </row>
    <row r="10855" spans="11:12" ht="15" customHeight="1">
      <c r="K10855"/>
      <c r="L10855"/>
    </row>
    <row r="10856" spans="11:12" ht="15" customHeight="1">
      <c r="K10856"/>
      <c r="L10856"/>
    </row>
    <row r="10857" spans="11:12" ht="15" customHeight="1">
      <c r="K10857"/>
      <c r="L10857"/>
    </row>
    <row r="10858" spans="11:12" ht="15" customHeight="1">
      <c r="K10858"/>
      <c r="L10858"/>
    </row>
    <row r="10859" spans="11:12" ht="15" customHeight="1">
      <c r="K10859"/>
      <c r="L10859"/>
    </row>
    <row r="10860" spans="11:12" ht="15" customHeight="1">
      <c r="K10860"/>
      <c r="L10860"/>
    </row>
    <row r="10861" spans="11:12" ht="15" customHeight="1">
      <c r="K10861"/>
      <c r="L10861"/>
    </row>
    <row r="10862" spans="11:12" ht="15" customHeight="1">
      <c r="K10862"/>
      <c r="L10862"/>
    </row>
    <row r="10863" spans="11:12" ht="15" customHeight="1">
      <c r="K10863"/>
      <c r="L10863"/>
    </row>
    <row r="10864" spans="11:12" ht="15" customHeight="1">
      <c r="K10864"/>
      <c r="L10864"/>
    </row>
    <row r="10865" spans="11:12" ht="15" customHeight="1">
      <c r="K10865"/>
      <c r="L10865"/>
    </row>
    <row r="10866" spans="11:12" ht="15" customHeight="1">
      <c r="K10866"/>
      <c r="L10866"/>
    </row>
    <row r="10867" spans="11:12" ht="15" customHeight="1">
      <c r="K10867"/>
      <c r="L10867"/>
    </row>
    <row r="10868" spans="11:12" ht="15" customHeight="1">
      <c r="K10868"/>
      <c r="L10868"/>
    </row>
    <row r="10869" spans="11:12" ht="15" customHeight="1">
      <c r="K10869"/>
      <c r="L10869"/>
    </row>
    <row r="10870" spans="11:12" ht="15" customHeight="1">
      <c r="K10870"/>
      <c r="L10870"/>
    </row>
    <row r="10871" spans="11:12" ht="15" customHeight="1">
      <c r="K10871"/>
      <c r="L10871"/>
    </row>
    <row r="10872" spans="11:12" ht="15" customHeight="1">
      <c r="K10872"/>
      <c r="L10872"/>
    </row>
    <row r="10873" spans="11:12" ht="15" customHeight="1">
      <c r="K10873"/>
      <c r="L10873"/>
    </row>
    <row r="10874" spans="11:12" ht="15" customHeight="1">
      <c r="K10874"/>
      <c r="L10874"/>
    </row>
    <row r="10875" spans="11:12" ht="15" customHeight="1">
      <c r="K10875"/>
      <c r="L10875"/>
    </row>
    <row r="10876" spans="11:12" ht="15" customHeight="1">
      <c r="K10876"/>
      <c r="L10876"/>
    </row>
    <row r="10877" spans="11:12" ht="15" customHeight="1">
      <c r="K10877"/>
      <c r="L10877"/>
    </row>
    <row r="10878" spans="11:12" ht="15" customHeight="1">
      <c r="K10878"/>
      <c r="L10878"/>
    </row>
    <row r="10879" spans="11:12" ht="15" customHeight="1">
      <c r="K10879"/>
      <c r="L10879"/>
    </row>
    <row r="10880" spans="11:12" ht="15" customHeight="1">
      <c r="K10880"/>
      <c r="L10880"/>
    </row>
    <row r="10881" spans="11:12" ht="15" customHeight="1">
      <c r="K10881"/>
      <c r="L10881"/>
    </row>
    <row r="10882" spans="11:12" ht="15" customHeight="1">
      <c r="K10882"/>
      <c r="L10882"/>
    </row>
    <row r="10883" spans="11:12" ht="15" customHeight="1">
      <c r="K10883"/>
      <c r="L10883"/>
    </row>
    <row r="10884" spans="11:12" ht="15" customHeight="1">
      <c r="K10884"/>
      <c r="L10884"/>
    </row>
    <row r="10885" spans="11:12" ht="15" customHeight="1">
      <c r="K10885"/>
      <c r="L10885"/>
    </row>
    <row r="10886" spans="11:12" ht="15" customHeight="1">
      <c r="K10886"/>
      <c r="L10886"/>
    </row>
    <row r="10887" spans="11:12" ht="15" customHeight="1">
      <c r="K10887"/>
      <c r="L10887"/>
    </row>
    <row r="10888" spans="11:12" ht="15" customHeight="1">
      <c r="K10888"/>
      <c r="L10888"/>
    </row>
    <row r="10889" spans="11:12" ht="15" customHeight="1">
      <c r="K10889"/>
      <c r="L10889"/>
    </row>
    <row r="10890" spans="11:12" ht="15" customHeight="1">
      <c r="K10890"/>
      <c r="L10890"/>
    </row>
    <row r="10891" spans="11:12" ht="15" customHeight="1">
      <c r="K10891"/>
      <c r="L10891"/>
    </row>
    <row r="10892" spans="11:12" ht="15" customHeight="1">
      <c r="K10892"/>
      <c r="L10892"/>
    </row>
    <row r="10893" spans="11:12" ht="15" customHeight="1">
      <c r="K10893"/>
      <c r="L10893"/>
    </row>
    <row r="10894" spans="11:12" ht="15" customHeight="1">
      <c r="K10894"/>
      <c r="L10894"/>
    </row>
    <row r="10895" spans="11:12" ht="15" customHeight="1">
      <c r="K10895"/>
      <c r="L10895"/>
    </row>
    <row r="10896" spans="11:12" ht="15" customHeight="1">
      <c r="K10896"/>
      <c r="L10896"/>
    </row>
    <row r="10897" spans="11:12" ht="15" customHeight="1">
      <c r="K10897"/>
      <c r="L10897"/>
    </row>
    <row r="10898" spans="11:12" ht="15" customHeight="1">
      <c r="K10898"/>
      <c r="L10898"/>
    </row>
    <row r="10899" spans="11:12" ht="15" customHeight="1">
      <c r="K10899"/>
      <c r="L10899"/>
    </row>
    <row r="10900" spans="11:12" ht="15" customHeight="1">
      <c r="K10900"/>
      <c r="L10900"/>
    </row>
    <row r="10901" spans="11:12" ht="15" customHeight="1">
      <c r="K10901"/>
      <c r="L10901"/>
    </row>
    <row r="10902" spans="11:12" ht="15" customHeight="1">
      <c r="K10902"/>
      <c r="L10902"/>
    </row>
    <row r="10903" spans="11:12" ht="15" customHeight="1">
      <c r="K10903"/>
      <c r="L10903"/>
    </row>
    <row r="10904" spans="11:12" ht="15" customHeight="1">
      <c r="K10904"/>
      <c r="L10904"/>
    </row>
    <row r="10905" spans="11:12" ht="15" customHeight="1">
      <c r="K10905"/>
      <c r="L10905"/>
    </row>
    <row r="10906" spans="11:12" ht="15" customHeight="1">
      <c r="K10906"/>
      <c r="L10906"/>
    </row>
    <row r="10907" spans="11:12" ht="15" customHeight="1">
      <c r="K10907"/>
      <c r="L10907"/>
    </row>
    <row r="10908" spans="11:12" ht="15" customHeight="1">
      <c r="K10908"/>
      <c r="L10908"/>
    </row>
    <row r="10909" spans="11:12" ht="15" customHeight="1">
      <c r="K10909"/>
      <c r="L10909"/>
    </row>
    <row r="10910" spans="11:12" ht="15" customHeight="1">
      <c r="K10910"/>
      <c r="L10910"/>
    </row>
    <row r="10911" spans="11:12" ht="15" customHeight="1">
      <c r="K10911"/>
      <c r="L10911"/>
    </row>
    <row r="10912" spans="11:12" ht="15" customHeight="1">
      <c r="K10912"/>
      <c r="L10912"/>
    </row>
    <row r="10913" spans="11:12" ht="15" customHeight="1">
      <c r="K10913"/>
      <c r="L10913"/>
    </row>
    <row r="10914" spans="11:12" ht="15" customHeight="1">
      <c r="K10914"/>
      <c r="L10914"/>
    </row>
    <row r="10915" spans="11:12" ht="15" customHeight="1">
      <c r="K10915"/>
      <c r="L10915"/>
    </row>
    <row r="10916" spans="11:12" ht="15" customHeight="1">
      <c r="K10916"/>
      <c r="L10916"/>
    </row>
    <row r="10917" spans="11:12" ht="15" customHeight="1">
      <c r="K10917"/>
      <c r="L10917"/>
    </row>
    <row r="10918" spans="11:12" ht="15" customHeight="1">
      <c r="K10918"/>
      <c r="L10918"/>
    </row>
    <row r="10919" spans="11:12" ht="15" customHeight="1">
      <c r="K10919"/>
      <c r="L10919"/>
    </row>
    <row r="10920" spans="11:12" ht="15" customHeight="1">
      <c r="K10920"/>
      <c r="L10920"/>
    </row>
    <row r="10921" spans="11:12" ht="15" customHeight="1">
      <c r="K10921"/>
      <c r="L10921"/>
    </row>
    <row r="10922" spans="11:12" ht="15" customHeight="1">
      <c r="K10922"/>
      <c r="L10922"/>
    </row>
    <row r="10923" spans="11:12" ht="15" customHeight="1">
      <c r="K10923"/>
      <c r="L10923"/>
    </row>
    <row r="10924" spans="11:12" ht="15" customHeight="1">
      <c r="K10924"/>
      <c r="L10924"/>
    </row>
    <row r="10925" spans="11:12" ht="15" customHeight="1">
      <c r="K10925"/>
      <c r="L10925"/>
    </row>
    <row r="10926" spans="11:12" ht="15" customHeight="1">
      <c r="K10926"/>
      <c r="L10926"/>
    </row>
    <row r="10927" spans="11:12" ht="15" customHeight="1">
      <c r="K10927"/>
      <c r="L10927"/>
    </row>
    <row r="10928" spans="11:12" ht="15" customHeight="1">
      <c r="K10928"/>
      <c r="L10928"/>
    </row>
    <row r="10929" spans="11:12" ht="15" customHeight="1">
      <c r="K10929"/>
      <c r="L10929"/>
    </row>
    <row r="10930" spans="11:12" ht="15" customHeight="1">
      <c r="K10930"/>
      <c r="L10930"/>
    </row>
    <row r="10931" spans="11:12" ht="15" customHeight="1">
      <c r="K10931"/>
      <c r="L10931"/>
    </row>
    <row r="10932" spans="11:12" ht="15" customHeight="1">
      <c r="K10932"/>
      <c r="L10932"/>
    </row>
    <row r="10933" spans="11:12" ht="15" customHeight="1">
      <c r="K10933"/>
      <c r="L10933"/>
    </row>
    <row r="10934" spans="11:12" ht="15" customHeight="1">
      <c r="K10934"/>
      <c r="L10934"/>
    </row>
    <row r="10935" spans="11:12" ht="15" customHeight="1">
      <c r="K10935"/>
      <c r="L10935"/>
    </row>
    <row r="10936" spans="11:12" ht="15" customHeight="1">
      <c r="K10936"/>
      <c r="L10936"/>
    </row>
    <row r="10937" spans="11:12" ht="15" customHeight="1">
      <c r="K10937"/>
      <c r="L10937"/>
    </row>
    <row r="10938" spans="11:12" ht="15" customHeight="1">
      <c r="K10938"/>
      <c r="L10938"/>
    </row>
    <row r="10939" spans="11:12" ht="15" customHeight="1">
      <c r="K10939"/>
      <c r="L10939"/>
    </row>
    <row r="10940" spans="11:12" ht="15" customHeight="1">
      <c r="K10940"/>
      <c r="L10940"/>
    </row>
    <row r="10941" spans="11:12" ht="15" customHeight="1">
      <c r="K10941"/>
      <c r="L10941"/>
    </row>
    <row r="10942" spans="11:12" ht="15" customHeight="1">
      <c r="K10942"/>
      <c r="L10942"/>
    </row>
    <row r="10943" spans="11:12" ht="15" customHeight="1">
      <c r="K10943"/>
      <c r="L10943"/>
    </row>
    <row r="10944" spans="11:12" ht="15" customHeight="1">
      <c r="K10944"/>
      <c r="L10944"/>
    </row>
    <row r="10945" spans="11:12" ht="15" customHeight="1">
      <c r="K10945"/>
      <c r="L10945"/>
    </row>
    <row r="10946" spans="11:12" ht="15" customHeight="1">
      <c r="K10946"/>
      <c r="L10946"/>
    </row>
    <row r="10947" spans="11:12" ht="15" customHeight="1">
      <c r="K10947"/>
      <c r="L10947"/>
    </row>
    <row r="10948" spans="11:12" ht="15" customHeight="1">
      <c r="K10948"/>
      <c r="L10948"/>
    </row>
    <row r="10949" spans="11:12" ht="15" customHeight="1">
      <c r="K10949"/>
      <c r="L10949"/>
    </row>
    <row r="10950" spans="11:12" ht="15" customHeight="1">
      <c r="K10950"/>
      <c r="L10950"/>
    </row>
    <row r="10951" spans="11:12" ht="15" customHeight="1">
      <c r="K10951"/>
      <c r="L10951"/>
    </row>
    <row r="10952" spans="11:12" ht="15" customHeight="1">
      <c r="K10952"/>
      <c r="L10952"/>
    </row>
    <row r="10953" spans="11:12" ht="15" customHeight="1">
      <c r="K10953"/>
      <c r="L10953"/>
    </row>
    <row r="10954" spans="11:12" ht="15" customHeight="1">
      <c r="K10954"/>
      <c r="L10954"/>
    </row>
    <row r="10955" spans="11:12" ht="15" customHeight="1">
      <c r="K10955"/>
      <c r="L10955"/>
    </row>
    <row r="10956" spans="11:12" ht="15" customHeight="1">
      <c r="K10956"/>
      <c r="L10956"/>
    </row>
    <row r="10957" spans="11:12" ht="15" customHeight="1">
      <c r="K10957"/>
      <c r="L10957"/>
    </row>
    <row r="10958" spans="11:12" ht="15" customHeight="1">
      <c r="K10958"/>
      <c r="L10958"/>
    </row>
    <row r="10959" spans="11:12" ht="15" customHeight="1">
      <c r="K10959"/>
      <c r="L10959"/>
    </row>
    <row r="10960" spans="11:12" ht="15" customHeight="1">
      <c r="K10960"/>
      <c r="L10960"/>
    </row>
    <row r="10961" spans="11:12" ht="15" customHeight="1">
      <c r="K10961"/>
      <c r="L10961"/>
    </row>
    <row r="10962" spans="11:12" ht="15" customHeight="1">
      <c r="K10962"/>
      <c r="L10962"/>
    </row>
    <row r="10963" spans="11:12" ht="15" customHeight="1">
      <c r="K10963"/>
      <c r="L10963"/>
    </row>
    <row r="10964" spans="11:12" ht="15" customHeight="1">
      <c r="K10964"/>
      <c r="L10964"/>
    </row>
    <row r="10965" spans="11:12" ht="15" customHeight="1">
      <c r="K10965"/>
      <c r="L10965"/>
    </row>
    <row r="10966" spans="11:12" ht="15" customHeight="1">
      <c r="K10966"/>
      <c r="L10966"/>
    </row>
    <row r="10967" spans="11:12" ht="15" customHeight="1">
      <c r="K10967"/>
      <c r="L10967"/>
    </row>
    <row r="10968" spans="11:12" ht="15" customHeight="1">
      <c r="K10968"/>
      <c r="L10968"/>
    </row>
    <row r="10969" spans="11:12" ht="15" customHeight="1">
      <c r="K10969"/>
      <c r="L10969"/>
    </row>
    <row r="10970" spans="11:12" ht="15" customHeight="1">
      <c r="K10970"/>
      <c r="L10970"/>
    </row>
    <row r="10971" spans="11:12" ht="15" customHeight="1">
      <c r="K10971"/>
      <c r="L10971"/>
    </row>
    <row r="10972" spans="11:12" ht="15" customHeight="1">
      <c r="K10972"/>
      <c r="L10972"/>
    </row>
    <row r="10973" spans="11:12" ht="15" customHeight="1">
      <c r="K10973"/>
      <c r="L10973"/>
    </row>
    <row r="10974" spans="11:12" ht="15" customHeight="1">
      <c r="K10974"/>
      <c r="L10974"/>
    </row>
    <row r="10975" spans="11:12" ht="15" customHeight="1">
      <c r="K10975"/>
      <c r="L10975"/>
    </row>
    <row r="10976" spans="11:12" ht="15" customHeight="1">
      <c r="K10976"/>
      <c r="L10976"/>
    </row>
    <row r="10977" spans="11:12" ht="15" customHeight="1">
      <c r="K10977"/>
      <c r="L10977"/>
    </row>
    <row r="10978" spans="11:12" ht="15" customHeight="1">
      <c r="K10978"/>
      <c r="L10978"/>
    </row>
    <row r="10979" spans="11:12" ht="15" customHeight="1">
      <c r="K10979"/>
      <c r="L10979"/>
    </row>
    <row r="10980" spans="11:12" ht="15" customHeight="1">
      <c r="K10980"/>
      <c r="L10980"/>
    </row>
    <row r="10981" spans="11:12" ht="15" customHeight="1">
      <c r="K10981"/>
      <c r="L10981"/>
    </row>
    <row r="10982" spans="11:12" ht="15" customHeight="1">
      <c r="K10982"/>
      <c r="L10982"/>
    </row>
    <row r="10983" spans="11:12" ht="15" customHeight="1">
      <c r="K10983"/>
      <c r="L10983"/>
    </row>
    <row r="10984" spans="11:12" ht="15" customHeight="1">
      <c r="K10984"/>
      <c r="L10984"/>
    </row>
    <row r="10985" spans="11:12" ht="15" customHeight="1">
      <c r="K10985"/>
      <c r="L10985"/>
    </row>
    <row r="10986" spans="11:12" ht="15" customHeight="1">
      <c r="K10986"/>
      <c r="L10986"/>
    </row>
    <row r="10987" spans="11:12" ht="15" customHeight="1">
      <c r="K10987"/>
      <c r="L10987"/>
    </row>
    <row r="10988" spans="11:12" ht="15" customHeight="1">
      <c r="K10988"/>
      <c r="L10988"/>
    </row>
    <row r="10989" spans="11:12" ht="15" customHeight="1">
      <c r="K10989"/>
      <c r="L10989"/>
    </row>
    <row r="10990" spans="11:12" ht="15" customHeight="1">
      <c r="K10990"/>
      <c r="L10990"/>
    </row>
    <row r="10991" spans="11:12" ht="15" customHeight="1">
      <c r="K10991"/>
      <c r="L10991"/>
    </row>
    <row r="10992" spans="11:12" ht="15" customHeight="1">
      <c r="K10992"/>
      <c r="L10992"/>
    </row>
    <row r="10993" spans="11:12" ht="15" customHeight="1">
      <c r="K10993"/>
      <c r="L10993"/>
    </row>
    <row r="10994" spans="11:12" ht="15" customHeight="1">
      <c r="K10994"/>
      <c r="L10994"/>
    </row>
    <row r="10995" spans="11:12" ht="15" customHeight="1">
      <c r="K10995"/>
      <c r="L10995"/>
    </row>
    <row r="10996" spans="11:12" ht="15" customHeight="1">
      <c r="K10996"/>
      <c r="L10996"/>
    </row>
    <row r="10997" spans="11:12" ht="15" customHeight="1">
      <c r="K10997"/>
      <c r="L10997"/>
    </row>
    <row r="10998" spans="11:12" ht="15" customHeight="1">
      <c r="K10998"/>
      <c r="L10998"/>
    </row>
    <row r="10999" spans="11:12" ht="15" customHeight="1">
      <c r="K10999"/>
      <c r="L10999"/>
    </row>
    <row r="11000" spans="11:12" ht="15" customHeight="1">
      <c r="K11000"/>
      <c r="L11000"/>
    </row>
    <row r="11001" spans="11:12" ht="15" customHeight="1">
      <c r="K11001"/>
      <c r="L11001"/>
    </row>
    <row r="11002" spans="11:12" ht="15" customHeight="1">
      <c r="K11002"/>
      <c r="L11002"/>
    </row>
    <row r="11003" spans="11:12" ht="15" customHeight="1">
      <c r="K11003"/>
      <c r="L11003"/>
    </row>
    <row r="11004" spans="11:12" ht="15" customHeight="1">
      <c r="K11004"/>
      <c r="L11004"/>
    </row>
    <row r="11005" spans="11:12" ht="15" customHeight="1">
      <c r="K11005"/>
      <c r="L11005"/>
    </row>
    <row r="11006" spans="11:12" ht="15" customHeight="1">
      <c r="K11006"/>
      <c r="L11006"/>
    </row>
    <row r="11007" spans="11:12" ht="15" customHeight="1">
      <c r="K11007"/>
      <c r="L11007"/>
    </row>
    <row r="11008" spans="11:12" ht="15" customHeight="1">
      <c r="K11008"/>
      <c r="L11008"/>
    </row>
    <row r="11009" spans="11:12" ht="15" customHeight="1">
      <c r="K11009"/>
      <c r="L11009"/>
    </row>
    <row r="11010" spans="11:12" ht="15" customHeight="1">
      <c r="K11010"/>
      <c r="L11010"/>
    </row>
    <row r="11011" spans="11:12" ht="15" customHeight="1">
      <c r="K11011"/>
      <c r="L11011"/>
    </row>
    <row r="11012" spans="11:12" ht="15" customHeight="1">
      <c r="K11012"/>
      <c r="L11012"/>
    </row>
    <row r="11013" spans="11:12" ht="15" customHeight="1">
      <c r="K11013"/>
      <c r="L11013"/>
    </row>
    <row r="11014" spans="11:12" ht="15" customHeight="1">
      <c r="K11014"/>
      <c r="L11014"/>
    </row>
    <row r="11015" spans="11:12" ht="15" customHeight="1">
      <c r="K11015"/>
      <c r="L11015"/>
    </row>
    <row r="11016" spans="11:12" ht="15" customHeight="1">
      <c r="K11016"/>
      <c r="L11016"/>
    </row>
    <row r="11017" spans="11:12" ht="15" customHeight="1">
      <c r="K11017"/>
      <c r="L11017"/>
    </row>
    <row r="11018" spans="11:12" ht="15" customHeight="1">
      <c r="K11018"/>
      <c r="L11018"/>
    </row>
    <row r="11019" spans="11:12" ht="15" customHeight="1">
      <c r="K11019"/>
      <c r="L11019"/>
    </row>
    <row r="11020" spans="11:12" ht="15" customHeight="1">
      <c r="K11020"/>
      <c r="L11020"/>
    </row>
    <row r="11021" spans="11:12" ht="15" customHeight="1">
      <c r="K11021"/>
      <c r="L11021"/>
    </row>
    <row r="11022" spans="11:12" ht="15" customHeight="1">
      <c r="K11022"/>
      <c r="L11022"/>
    </row>
    <row r="11023" spans="11:12" ht="15" customHeight="1">
      <c r="K11023"/>
      <c r="L11023"/>
    </row>
    <row r="11024" spans="11:12" ht="15" customHeight="1">
      <c r="K11024"/>
      <c r="L11024"/>
    </row>
    <row r="11025" spans="11:12" ht="15" customHeight="1">
      <c r="K11025"/>
      <c r="L11025"/>
    </row>
    <row r="11026" spans="11:12" ht="15" customHeight="1">
      <c r="K11026"/>
      <c r="L11026"/>
    </row>
    <row r="11027" spans="11:12" ht="15" customHeight="1">
      <c r="K11027"/>
      <c r="L11027"/>
    </row>
    <row r="11028" spans="11:12" ht="15" customHeight="1">
      <c r="K11028"/>
      <c r="L11028"/>
    </row>
    <row r="11029" spans="11:12" ht="15" customHeight="1">
      <c r="K11029"/>
      <c r="L11029"/>
    </row>
    <row r="11030" spans="11:12" ht="15" customHeight="1">
      <c r="K11030"/>
      <c r="L11030"/>
    </row>
    <row r="11031" spans="11:12" ht="15" customHeight="1">
      <c r="K11031"/>
      <c r="L11031"/>
    </row>
    <row r="11032" spans="11:12" ht="15" customHeight="1">
      <c r="K11032"/>
      <c r="L11032"/>
    </row>
    <row r="11033" spans="11:12" ht="15" customHeight="1">
      <c r="K11033"/>
      <c r="L11033"/>
    </row>
    <row r="11034" spans="11:12" ht="15" customHeight="1">
      <c r="K11034"/>
      <c r="L11034"/>
    </row>
    <row r="11035" spans="11:12" ht="15" customHeight="1">
      <c r="K11035"/>
      <c r="L11035"/>
    </row>
    <row r="11036" spans="11:12" ht="15" customHeight="1">
      <c r="K11036"/>
      <c r="L11036"/>
    </row>
    <row r="11037" spans="11:12" ht="15" customHeight="1">
      <c r="K11037"/>
      <c r="L11037"/>
    </row>
    <row r="11038" spans="11:12" ht="15" customHeight="1">
      <c r="K11038"/>
      <c r="L11038"/>
    </row>
    <row r="11039" spans="11:12" ht="15" customHeight="1">
      <c r="K11039"/>
      <c r="L11039"/>
    </row>
    <row r="11040" spans="11:12" ht="15" customHeight="1">
      <c r="K11040"/>
      <c r="L11040"/>
    </row>
    <row r="11041" spans="11:12" ht="15" customHeight="1">
      <c r="K11041"/>
      <c r="L11041"/>
    </row>
    <row r="11042" spans="11:12" ht="15" customHeight="1">
      <c r="K11042"/>
      <c r="L11042"/>
    </row>
    <row r="11043" spans="11:12" ht="15" customHeight="1">
      <c r="K11043"/>
      <c r="L11043"/>
    </row>
    <row r="11044" spans="11:12" ht="15" customHeight="1">
      <c r="K11044"/>
      <c r="L11044"/>
    </row>
    <row r="11045" spans="11:12" ht="15" customHeight="1">
      <c r="K11045"/>
      <c r="L11045"/>
    </row>
    <row r="11046" spans="11:12" ht="15" customHeight="1">
      <c r="K11046"/>
      <c r="L11046"/>
    </row>
    <row r="11047" spans="11:12" ht="15" customHeight="1">
      <c r="K11047"/>
      <c r="L11047"/>
    </row>
    <row r="11048" spans="11:12" ht="15" customHeight="1">
      <c r="K11048"/>
      <c r="L11048"/>
    </row>
    <row r="11049" spans="11:12" ht="15" customHeight="1">
      <c r="K11049"/>
      <c r="L11049"/>
    </row>
    <row r="11050" spans="11:12" ht="15" customHeight="1">
      <c r="K11050"/>
      <c r="L11050"/>
    </row>
    <row r="11051" spans="11:12" ht="15" customHeight="1">
      <c r="K11051"/>
      <c r="L11051"/>
    </row>
    <row r="11052" spans="11:12" ht="15" customHeight="1">
      <c r="K11052"/>
      <c r="L11052"/>
    </row>
    <row r="11053" spans="11:12" ht="15" customHeight="1">
      <c r="K11053"/>
      <c r="L11053"/>
    </row>
    <row r="11054" spans="11:12" ht="15" customHeight="1">
      <c r="K11054"/>
      <c r="L11054"/>
    </row>
    <row r="11055" spans="11:12" ht="15" customHeight="1">
      <c r="K11055"/>
      <c r="L11055"/>
    </row>
    <row r="11056" spans="11:12" ht="15" customHeight="1">
      <c r="K11056"/>
      <c r="L11056"/>
    </row>
    <row r="11057" spans="11:12" ht="15" customHeight="1">
      <c r="K11057"/>
      <c r="L11057"/>
    </row>
    <row r="11058" spans="11:12" ht="15" customHeight="1">
      <c r="K11058"/>
      <c r="L11058"/>
    </row>
    <row r="11059" spans="11:12" ht="15" customHeight="1">
      <c r="K11059"/>
      <c r="L11059"/>
    </row>
    <row r="11060" spans="11:12" ht="15" customHeight="1">
      <c r="K11060"/>
      <c r="L11060"/>
    </row>
    <row r="11061" spans="11:12" ht="15" customHeight="1">
      <c r="K11061"/>
      <c r="L11061"/>
    </row>
    <row r="11062" spans="11:12" ht="15" customHeight="1">
      <c r="K11062"/>
      <c r="L11062"/>
    </row>
    <row r="11063" spans="11:12" ht="15" customHeight="1">
      <c r="K11063"/>
      <c r="L11063"/>
    </row>
    <row r="11064" spans="11:12" ht="15" customHeight="1">
      <c r="K11064"/>
      <c r="L11064"/>
    </row>
    <row r="11065" spans="11:12" ht="15" customHeight="1">
      <c r="K11065"/>
      <c r="L11065"/>
    </row>
    <row r="11066" spans="11:12" ht="15" customHeight="1">
      <c r="K11066"/>
      <c r="L11066"/>
    </row>
    <row r="11067" spans="11:12" ht="15" customHeight="1">
      <c r="K11067"/>
      <c r="L11067"/>
    </row>
    <row r="11068" spans="11:12" ht="15" customHeight="1">
      <c r="K11068"/>
      <c r="L11068"/>
    </row>
    <row r="11069" spans="11:12" ht="15" customHeight="1">
      <c r="K11069"/>
      <c r="L11069"/>
    </row>
    <row r="11070" spans="11:12" ht="15" customHeight="1">
      <c r="K11070"/>
      <c r="L11070"/>
    </row>
    <row r="11071" spans="11:12" ht="15" customHeight="1">
      <c r="K11071"/>
      <c r="L11071"/>
    </row>
    <row r="11072" spans="11:12" ht="15" customHeight="1">
      <c r="K11072"/>
      <c r="L11072"/>
    </row>
    <row r="11073" spans="11:12" ht="15" customHeight="1">
      <c r="K11073"/>
      <c r="L11073"/>
    </row>
    <row r="11074" spans="11:12" ht="15" customHeight="1">
      <c r="K11074"/>
      <c r="L11074"/>
    </row>
    <row r="11075" spans="11:12" ht="15" customHeight="1">
      <c r="K11075"/>
      <c r="L11075"/>
    </row>
    <row r="11076" spans="11:12" ht="15" customHeight="1">
      <c r="K11076"/>
      <c r="L11076"/>
    </row>
    <row r="11077" spans="11:12" ht="15" customHeight="1">
      <c r="K11077"/>
      <c r="L11077"/>
    </row>
    <row r="11078" spans="11:12" ht="15" customHeight="1">
      <c r="K11078"/>
      <c r="L11078"/>
    </row>
    <row r="11079" spans="11:12" ht="15" customHeight="1">
      <c r="K11079"/>
      <c r="L11079"/>
    </row>
    <row r="11080" spans="11:12" ht="15" customHeight="1">
      <c r="K11080"/>
      <c r="L11080"/>
    </row>
    <row r="11081" spans="11:12" ht="15" customHeight="1">
      <c r="K11081"/>
      <c r="L11081"/>
    </row>
    <row r="11082" spans="11:12" ht="15" customHeight="1">
      <c r="K11082"/>
      <c r="L11082"/>
    </row>
    <row r="11083" spans="11:12" ht="15" customHeight="1">
      <c r="K11083"/>
      <c r="L11083"/>
    </row>
    <row r="11084" spans="11:12" ht="15" customHeight="1">
      <c r="K11084"/>
      <c r="L11084"/>
    </row>
    <row r="11085" spans="11:12" ht="15" customHeight="1">
      <c r="K11085"/>
      <c r="L11085"/>
    </row>
    <row r="11086" spans="11:12" ht="15" customHeight="1">
      <c r="K11086"/>
      <c r="L11086"/>
    </row>
    <row r="11087" spans="11:12" ht="15" customHeight="1">
      <c r="K11087"/>
      <c r="L11087"/>
    </row>
    <row r="11088" spans="11:12" ht="15" customHeight="1">
      <c r="K11088"/>
      <c r="L11088"/>
    </row>
    <row r="11089" spans="11:12" ht="15" customHeight="1">
      <c r="K11089"/>
      <c r="L11089"/>
    </row>
    <row r="11090" spans="11:12" ht="15" customHeight="1">
      <c r="K11090"/>
      <c r="L11090"/>
    </row>
    <row r="11091" spans="11:12" ht="15" customHeight="1">
      <c r="K11091"/>
      <c r="L11091"/>
    </row>
    <row r="11092" spans="11:12" ht="15" customHeight="1">
      <c r="K11092"/>
      <c r="L11092"/>
    </row>
    <row r="11093" spans="11:12" ht="15" customHeight="1">
      <c r="K11093"/>
      <c r="L11093"/>
    </row>
    <row r="11094" spans="11:12" ht="15" customHeight="1">
      <c r="K11094"/>
      <c r="L11094"/>
    </row>
    <row r="11095" spans="11:12" ht="15" customHeight="1">
      <c r="K11095"/>
      <c r="L11095"/>
    </row>
    <row r="11096" spans="11:12" ht="15" customHeight="1">
      <c r="K11096"/>
      <c r="L11096"/>
    </row>
    <row r="11097" spans="11:12" ht="15" customHeight="1">
      <c r="K11097"/>
      <c r="L11097"/>
    </row>
    <row r="11098" spans="11:12" ht="15" customHeight="1">
      <c r="K11098"/>
      <c r="L11098"/>
    </row>
    <row r="11099" spans="11:12" ht="15" customHeight="1">
      <c r="K11099"/>
      <c r="L11099"/>
    </row>
    <row r="11100" spans="11:12" ht="15" customHeight="1">
      <c r="K11100"/>
      <c r="L11100"/>
    </row>
    <row r="11101" spans="11:12" ht="15" customHeight="1">
      <c r="K11101"/>
      <c r="L11101"/>
    </row>
    <row r="11102" spans="11:12" ht="15" customHeight="1">
      <c r="K11102"/>
      <c r="L11102"/>
    </row>
    <row r="11103" spans="11:12" ht="15" customHeight="1">
      <c r="K11103"/>
      <c r="L11103"/>
    </row>
    <row r="11104" spans="11:12" ht="15" customHeight="1">
      <c r="K11104"/>
      <c r="L11104"/>
    </row>
    <row r="11105" spans="11:12" ht="15" customHeight="1">
      <c r="K11105"/>
      <c r="L11105"/>
    </row>
    <row r="11106" spans="11:12" ht="15" customHeight="1">
      <c r="K11106"/>
      <c r="L11106"/>
    </row>
    <row r="11107" spans="11:12" ht="15" customHeight="1">
      <c r="K11107"/>
      <c r="L11107"/>
    </row>
    <row r="11108" spans="11:12" ht="15" customHeight="1">
      <c r="K11108"/>
      <c r="L11108"/>
    </row>
    <row r="11109" spans="11:12" ht="15" customHeight="1">
      <c r="K11109"/>
      <c r="L11109"/>
    </row>
    <row r="11110" spans="11:12" ht="15" customHeight="1">
      <c r="K11110"/>
      <c r="L11110"/>
    </row>
    <row r="11111" spans="11:12" ht="15" customHeight="1">
      <c r="K11111"/>
      <c r="L11111"/>
    </row>
    <row r="11112" spans="11:12" ht="15" customHeight="1">
      <c r="K11112"/>
      <c r="L11112"/>
    </row>
    <row r="11113" spans="11:12" ht="15" customHeight="1">
      <c r="K11113"/>
      <c r="L11113"/>
    </row>
    <row r="11114" spans="11:12" ht="15" customHeight="1">
      <c r="K11114"/>
      <c r="L11114"/>
    </row>
    <row r="11115" spans="11:12" ht="15" customHeight="1">
      <c r="K11115"/>
      <c r="L11115"/>
    </row>
    <row r="11116" spans="11:12" ht="15" customHeight="1">
      <c r="K11116"/>
      <c r="L11116"/>
    </row>
    <row r="11117" spans="11:12" ht="15" customHeight="1">
      <c r="K11117"/>
      <c r="L11117"/>
    </row>
    <row r="11118" spans="11:12" ht="15" customHeight="1">
      <c r="K11118"/>
      <c r="L11118"/>
    </row>
    <row r="11119" spans="11:12" ht="15" customHeight="1">
      <c r="K11119"/>
      <c r="L11119"/>
    </row>
    <row r="11120" spans="11:12" ht="15" customHeight="1">
      <c r="K11120"/>
      <c r="L11120"/>
    </row>
    <row r="11121" spans="11:12" ht="15" customHeight="1">
      <c r="K11121"/>
      <c r="L11121"/>
    </row>
    <row r="11122" spans="11:12" ht="15" customHeight="1">
      <c r="K11122"/>
      <c r="L11122"/>
    </row>
    <row r="11123" spans="11:12" ht="15" customHeight="1">
      <c r="K11123"/>
      <c r="L11123"/>
    </row>
    <row r="11124" spans="11:12" ht="15" customHeight="1">
      <c r="K11124"/>
      <c r="L11124"/>
    </row>
    <row r="11125" spans="11:12" ht="15" customHeight="1">
      <c r="K11125"/>
      <c r="L11125"/>
    </row>
    <row r="11126" spans="11:12" ht="15" customHeight="1">
      <c r="K11126"/>
      <c r="L11126"/>
    </row>
    <row r="11127" spans="11:12" ht="15" customHeight="1">
      <c r="K11127"/>
      <c r="L11127"/>
    </row>
    <row r="11128" spans="11:12" ht="15" customHeight="1">
      <c r="K11128"/>
      <c r="L11128"/>
    </row>
    <row r="11129" spans="11:12" ht="15" customHeight="1">
      <c r="K11129"/>
      <c r="L11129"/>
    </row>
    <row r="11130" spans="11:12" ht="15" customHeight="1">
      <c r="K11130"/>
      <c r="L11130"/>
    </row>
    <row r="11131" spans="11:12" ht="15" customHeight="1">
      <c r="K11131"/>
      <c r="L11131"/>
    </row>
    <row r="11132" spans="11:12" ht="15" customHeight="1">
      <c r="K11132"/>
      <c r="L11132"/>
    </row>
    <row r="11133" spans="11:12" ht="15" customHeight="1">
      <c r="K11133"/>
      <c r="L11133"/>
    </row>
    <row r="11134" spans="11:12" ht="15" customHeight="1">
      <c r="K11134"/>
      <c r="L11134"/>
    </row>
    <row r="11135" spans="11:12" ht="15" customHeight="1">
      <c r="K11135"/>
      <c r="L11135"/>
    </row>
    <row r="11136" spans="11:12" ht="15" customHeight="1">
      <c r="K11136"/>
      <c r="L11136"/>
    </row>
    <row r="11137" spans="11:12" ht="15" customHeight="1">
      <c r="K11137"/>
      <c r="L11137"/>
    </row>
    <row r="11138" spans="11:12" ht="15" customHeight="1">
      <c r="K11138"/>
      <c r="L11138"/>
    </row>
    <row r="11139" spans="11:12" ht="15" customHeight="1">
      <c r="K11139"/>
      <c r="L11139"/>
    </row>
    <row r="11140" spans="11:12" ht="15" customHeight="1">
      <c r="K11140"/>
      <c r="L11140"/>
    </row>
    <row r="11141" spans="11:12" ht="15" customHeight="1">
      <c r="K11141"/>
      <c r="L11141"/>
    </row>
    <row r="11142" spans="11:12" ht="15" customHeight="1">
      <c r="K11142"/>
      <c r="L11142"/>
    </row>
    <row r="11143" spans="11:12" ht="15" customHeight="1">
      <c r="K11143"/>
      <c r="L11143"/>
    </row>
    <row r="11144" spans="11:12" ht="15" customHeight="1">
      <c r="K11144"/>
      <c r="L11144"/>
    </row>
    <row r="11145" spans="11:12" ht="15" customHeight="1">
      <c r="K11145"/>
      <c r="L11145"/>
    </row>
    <row r="11146" spans="11:12" ht="15" customHeight="1">
      <c r="K11146"/>
      <c r="L11146"/>
    </row>
    <row r="11147" spans="11:12" ht="15" customHeight="1">
      <c r="K11147"/>
      <c r="L11147"/>
    </row>
    <row r="11148" spans="11:12" ht="15" customHeight="1">
      <c r="K11148"/>
      <c r="L11148"/>
    </row>
    <row r="11149" spans="11:12" ht="15" customHeight="1">
      <c r="K11149"/>
      <c r="L11149"/>
    </row>
    <row r="11150" spans="11:12" ht="15" customHeight="1">
      <c r="K11150"/>
      <c r="L11150"/>
    </row>
    <row r="11151" spans="11:12" ht="15" customHeight="1">
      <c r="K11151"/>
      <c r="L11151"/>
    </row>
    <row r="11152" spans="11:12" ht="15" customHeight="1">
      <c r="K11152"/>
      <c r="L11152"/>
    </row>
    <row r="11153" spans="11:12" ht="15" customHeight="1">
      <c r="K11153"/>
      <c r="L11153"/>
    </row>
    <row r="11154" spans="11:12" ht="15" customHeight="1">
      <c r="K11154"/>
      <c r="L11154"/>
    </row>
    <row r="11155" spans="11:12" ht="15" customHeight="1">
      <c r="K11155"/>
      <c r="L11155"/>
    </row>
    <row r="11156" spans="11:12" ht="15" customHeight="1">
      <c r="K11156"/>
      <c r="L11156"/>
    </row>
    <row r="11157" spans="11:12" ht="15" customHeight="1">
      <c r="K11157"/>
      <c r="L11157"/>
    </row>
    <row r="11158" spans="11:12" ht="15" customHeight="1">
      <c r="K11158"/>
      <c r="L11158"/>
    </row>
    <row r="11159" spans="11:12" ht="15" customHeight="1">
      <c r="K11159"/>
      <c r="L11159"/>
    </row>
    <row r="11160" spans="11:12" ht="15" customHeight="1">
      <c r="K11160"/>
      <c r="L11160"/>
    </row>
    <row r="11161" spans="11:12" ht="15" customHeight="1">
      <c r="K11161"/>
      <c r="L11161"/>
    </row>
    <row r="11162" spans="11:12" ht="15" customHeight="1">
      <c r="K11162"/>
      <c r="L11162"/>
    </row>
    <row r="11163" spans="11:12" ht="15" customHeight="1">
      <c r="K11163"/>
      <c r="L11163"/>
    </row>
    <row r="11164" spans="11:12" ht="15" customHeight="1">
      <c r="K11164"/>
      <c r="L11164"/>
    </row>
    <row r="11165" spans="11:12" ht="15" customHeight="1">
      <c r="K11165"/>
      <c r="L11165"/>
    </row>
    <row r="11166" spans="11:12" ht="15" customHeight="1">
      <c r="K11166"/>
      <c r="L11166"/>
    </row>
    <row r="11167" spans="11:12" ht="15" customHeight="1">
      <c r="K11167"/>
      <c r="L11167"/>
    </row>
    <row r="11168" spans="11:12" ht="15" customHeight="1">
      <c r="K11168"/>
      <c r="L11168"/>
    </row>
    <row r="11169" spans="11:12" ht="15" customHeight="1">
      <c r="K11169"/>
      <c r="L11169"/>
    </row>
    <row r="11170" spans="11:12" ht="15" customHeight="1">
      <c r="K11170"/>
      <c r="L11170"/>
    </row>
    <row r="11171" spans="11:12" ht="15" customHeight="1">
      <c r="K11171"/>
      <c r="L11171"/>
    </row>
    <row r="11172" spans="11:12" ht="15" customHeight="1">
      <c r="K11172"/>
      <c r="L11172"/>
    </row>
    <row r="11173" spans="11:12" ht="15" customHeight="1">
      <c r="K11173"/>
      <c r="L11173"/>
    </row>
    <row r="11174" spans="11:12" ht="15" customHeight="1">
      <c r="K11174"/>
      <c r="L11174"/>
    </row>
    <row r="11175" spans="11:12" ht="15" customHeight="1">
      <c r="K11175"/>
      <c r="L11175"/>
    </row>
    <row r="11176" spans="11:12" ht="15" customHeight="1">
      <c r="K11176"/>
      <c r="L11176"/>
    </row>
    <row r="11177" spans="11:12" ht="15" customHeight="1">
      <c r="K11177"/>
      <c r="L11177"/>
    </row>
    <row r="11178" spans="11:12" ht="15" customHeight="1">
      <c r="K11178"/>
      <c r="L11178"/>
    </row>
    <row r="11179" spans="11:12" ht="15" customHeight="1">
      <c r="K11179"/>
      <c r="L11179"/>
    </row>
    <row r="11180" spans="11:12" ht="15" customHeight="1">
      <c r="K11180"/>
      <c r="L11180"/>
    </row>
    <row r="11181" spans="11:12" ht="15" customHeight="1">
      <c r="K11181"/>
      <c r="L11181"/>
    </row>
    <row r="11182" spans="11:12" ht="15" customHeight="1">
      <c r="K11182"/>
      <c r="L11182"/>
    </row>
    <row r="11183" spans="11:12" ht="15" customHeight="1">
      <c r="K11183"/>
      <c r="L11183"/>
    </row>
    <row r="11184" spans="11:12" ht="15" customHeight="1">
      <c r="K11184"/>
      <c r="L11184"/>
    </row>
    <row r="11185" spans="11:12" ht="15" customHeight="1">
      <c r="K11185"/>
      <c r="L11185"/>
    </row>
    <row r="11186" spans="11:12" ht="15" customHeight="1">
      <c r="K11186"/>
      <c r="L11186"/>
    </row>
    <row r="11187" spans="11:12" ht="15" customHeight="1">
      <c r="K11187"/>
      <c r="L11187"/>
    </row>
    <row r="11188" spans="11:12" ht="15" customHeight="1">
      <c r="K11188"/>
      <c r="L11188"/>
    </row>
    <row r="11189" spans="11:12" ht="15" customHeight="1">
      <c r="K11189"/>
      <c r="L11189"/>
    </row>
    <row r="11190" spans="11:12" ht="15" customHeight="1">
      <c r="K11190"/>
      <c r="L11190"/>
    </row>
    <row r="11191" spans="11:12" ht="15" customHeight="1">
      <c r="K11191"/>
      <c r="L11191"/>
    </row>
    <row r="11192" spans="11:12" ht="15" customHeight="1">
      <c r="K11192"/>
      <c r="L11192"/>
    </row>
    <row r="11193" spans="11:12" ht="15" customHeight="1">
      <c r="K11193"/>
      <c r="L11193"/>
    </row>
    <row r="11194" spans="11:12" ht="15" customHeight="1">
      <c r="K11194"/>
      <c r="L11194"/>
    </row>
    <row r="11195" spans="11:12" ht="15" customHeight="1">
      <c r="K11195"/>
      <c r="L11195"/>
    </row>
    <row r="11196" spans="11:12" ht="15" customHeight="1">
      <c r="K11196"/>
      <c r="L11196"/>
    </row>
    <row r="11197" spans="11:12" ht="15" customHeight="1">
      <c r="K11197"/>
      <c r="L11197"/>
    </row>
    <row r="11198" spans="11:12" ht="15" customHeight="1">
      <c r="K11198"/>
      <c r="L11198"/>
    </row>
    <row r="11199" spans="11:12" ht="15" customHeight="1">
      <c r="K11199"/>
      <c r="L11199"/>
    </row>
    <row r="11200" spans="11:12" ht="15" customHeight="1">
      <c r="K11200"/>
      <c r="L11200"/>
    </row>
    <row r="11201" spans="11:12" ht="15" customHeight="1">
      <c r="K11201"/>
      <c r="L11201"/>
    </row>
    <row r="11202" spans="11:12" ht="15" customHeight="1">
      <c r="K11202"/>
      <c r="L11202"/>
    </row>
    <row r="11203" spans="11:12" ht="15" customHeight="1">
      <c r="K11203"/>
      <c r="L11203"/>
    </row>
    <row r="11204" spans="11:12" ht="15" customHeight="1">
      <c r="K11204"/>
      <c r="L11204"/>
    </row>
    <row r="11205" spans="11:12" ht="15" customHeight="1">
      <c r="K11205"/>
      <c r="L11205"/>
    </row>
    <row r="11206" spans="11:12" ht="15" customHeight="1">
      <c r="K11206"/>
      <c r="L11206"/>
    </row>
    <row r="11207" spans="11:12" ht="15" customHeight="1">
      <c r="K11207"/>
      <c r="L11207"/>
    </row>
    <row r="11208" spans="11:12" ht="15" customHeight="1">
      <c r="K11208"/>
      <c r="L11208"/>
    </row>
    <row r="11209" spans="11:12" ht="15" customHeight="1">
      <c r="K11209"/>
      <c r="L11209"/>
    </row>
    <row r="11210" spans="11:12" ht="15" customHeight="1">
      <c r="K11210"/>
      <c r="L11210"/>
    </row>
    <row r="11211" spans="11:12" ht="15" customHeight="1">
      <c r="K11211"/>
      <c r="L11211"/>
    </row>
    <row r="11212" spans="11:12" ht="15" customHeight="1">
      <c r="K11212"/>
      <c r="L11212"/>
    </row>
    <row r="11213" spans="11:12" ht="15" customHeight="1">
      <c r="K11213"/>
      <c r="L11213"/>
    </row>
    <row r="11214" spans="11:12" ht="15" customHeight="1">
      <c r="K11214"/>
      <c r="L11214"/>
    </row>
    <row r="11215" spans="11:12" ht="15" customHeight="1">
      <c r="K11215"/>
      <c r="L11215"/>
    </row>
    <row r="11216" spans="11:12" ht="15" customHeight="1">
      <c r="K11216"/>
      <c r="L11216"/>
    </row>
    <row r="11217" spans="11:12" ht="15" customHeight="1">
      <c r="K11217"/>
      <c r="L11217"/>
    </row>
    <row r="11218" spans="11:12" ht="15" customHeight="1">
      <c r="K11218"/>
      <c r="L11218"/>
    </row>
    <row r="11219" spans="11:12" ht="15" customHeight="1">
      <c r="K11219"/>
      <c r="L11219"/>
    </row>
    <row r="11220" spans="11:12" ht="15" customHeight="1">
      <c r="K11220"/>
      <c r="L11220"/>
    </row>
    <row r="11221" spans="11:12" ht="15" customHeight="1">
      <c r="K11221"/>
      <c r="L11221"/>
    </row>
    <row r="11222" spans="11:12" ht="15" customHeight="1">
      <c r="K11222"/>
      <c r="L11222"/>
    </row>
    <row r="11223" spans="11:12" ht="15" customHeight="1">
      <c r="K11223"/>
      <c r="L11223"/>
    </row>
    <row r="11224" spans="11:12" ht="15" customHeight="1">
      <c r="K11224"/>
      <c r="L11224"/>
    </row>
    <row r="11225" spans="11:12" ht="15" customHeight="1">
      <c r="K11225"/>
      <c r="L11225"/>
    </row>
    <row r="11226" spans="11:12" ht="15" customHeight="1">
      <c r="K11226"/>
      <c r="L11226"/>
    </row>
    <row r="11227" spans="11:12" ht="15" customHeight="1">
      <c r="K11227"/>
      <c r="L11227"/>
    </row>
    <row r="11228" spans="11:12" ht="15" customHeight="1">
      <c r="K11228"/>
      <c r="L11228"/>
    </row>
    <row r="11229" spans="11:12" ht="15" customHeight="1">
      <c r="K11229"/>
      <c r="L11229"/>
    </row>
    <row r="11230" spans="11:12" ht="15" customHeight="1">
      <c r="K11230"/>
      <c r="L11230"/>
    </row>
    <row r="11231" spans="11:12" ht="15" customHeight="1">
      <c r="K11231"/>
      <c r="L11231"/>
    </row>
    <row r="11232" spans="11:12" ht="15" customHeight="1">
      <c r="K11232"/>
      <c r="L11232"/>
    </row>
    <row r="11233" spans="11:12" ht="15" customHeight="1">
      <c r="K11233"/>
      <c r="L11233"/>
    </row>
    <row r="11234" spans="11:12" ht="15" customHeight="1">
      <c r="K11234"/>
      <c r="L11234"/>
    </row>
    <row r="11235" spans="11:12" ht="15" customHeight="1">
      <c r="K11235"/>
      <c r="L11235"/>
    </row>
    <row r="11236" spans="11:12" ht="15" customHeight="1">
      <c r="K11236"/>
      <c r="L11236"/>
    </row>
    <row r="11237" spans="11:12" ht="15" customHeight="1">
      <c r="K11237"/>
      <c r="L11237"/>
    </row>
    <row r="11238" spans="11:12" ht="15" customHeight="1">
      <c r="K11238"/>
      <c r="L11238"/>
    </row>
    <row r="11239" spans="11:12" ht="15" customHeight="1">
      <c r="K11239"/>
      <c r="L11239"/>
    </row>
    <row r="11240" spans="11:12" ht="15" customHeight="1">
      <c r="K11240"/>
      <c r="L11240"/>
    </row>
    <row r="11241" spans="11:12" ht="15" customHeight="1">
      <c r="K11241"/>
      <c r="L11241"/>
    </row>
    <row r="11242" spans="11:12" ht="15" customHeight="1">
      <c r="K11242"/>
      <c r="L11242"/>
    </row>
    <row r="11243" spans="11:12" ht="15" customHeight="1">
      <c r="K11243"/>
      <c r="L11243"/>
    </row>
    <row r="11244" spans="11:12" ht="15" customHeight="1">
      <c r="K11244"/>
      <c r="L11244"/>
    </row>
    <row r="11245" spans="11:12" ht="15" customHeight="1">
      <c r="K11245"/>
      <c r="L11245"/>
    </row>
    <row r="11246" spans="11:12" ht="15" customHeight="1">
      <c r="K11246"/>
      <c r="L11246"/>
    </row>
    <row r="11247" spans="11:12" ht="15" customHeight="1">
      <c r="K11247"/>
      <c r="L11247"/>
    </row>
    <row r="11248" spans="11:12" ht="15" customHeight="1">
      <c r="K11248"/>
      <c r="L11248"/>
    </row>
    <row r="11249" spans="11:12" ht="15" customHeight="1">
      <c r="K11249"/>
      <c r="L11249"/>
    </row>
    <row r="11250" spans="11:12" ht="15" customHeight="1">
      <c r="K11250"/>
      <c r="L11250"/>
    </row>
    <row r="11251" spans="11:12" ht="15" customHeight="1">
      <c r="K11251"/>
      <c r="L11251"/>
    </row>
    <row r="11252" spans="11:12" ht="15" customHeight="1">
      <c r="K11252"/>
      <c r="L11252"/>
    </row>
    <row r="11253" spans="11:12" ht="15" customHeight="1">
      <c r="K11253"/>
      <c r="L11253"/>
    </row>
    <row r="11254" spans="11:12" ht="15" customHeight="1">
      <c r="K11254"/>
      <c r="L11254"/>
    </row>
    <row r="11255" spans="11:12" ht="15" customHeight="1">
      <c r="K11255"/>
      <c r="L11255"/>
    </row>
    <row r="11256" spans="11:12" ht="15" customHeight="1">
      <c r="K11256"/>
      <c r="L11256"/>
    </row>
    <row r="11257" spans="11:12" ht="15" customHeight="1">
      <c r="K11257"/>
      <c r="L11257"/>
    </row>
    <row r="11258" spans="11:12" ht="15" customHeight="1">
      <c r="K11258"/>
      <c r="L11258"/>
    </row>
    <row r="11259" spans="11:12" ht="15" customHeight="1">
      <c r="K11259"/>
      <c r="L11259"/>
    </row>
    <row r="11260" spans="11:12" ht="15" customHeight="1">
      <c r="K11260"/>
      <c r="L11260"/>
    </row>
    <row r="11261" spans="11:12" ht="15" customHeight="1">
      <c r="K11261"/>
      <c r="L11261"/>
    </row>
    <row r="11262" spans="11:12" ht="15" customHeight="1">
      <c r="K11262"/>
      <c r="L11262"/>
    </row>
    <row r="11263" spans="11:12" ht="15" customHeight="1">
      <c r="K11263"/>
      <c r="L11263"/>
    </row>
    <row r="11264" spans="11:12" ht="15" customHeight="1">
      <c r="K11264"/>
      <c r="L11264"/>
    </row>
    <row r="11265" spans="11:12" ht="15" customHeight="1">
      <c r="K11265"/>
      <c r="L11265"/>
    </row>
    <row r="11266" spans="11:12" ht="15" customHeight="1">
      <c r="K11266"/>
      <c r="L11266"/>
    </row>
    <row r="11267" spans="11:12" ht="15" customHeight="1">
      <c r="K11267"/>
      <c r="L11267"/>
    </row>
    <row r="11268" spans="11:12" ht="15" customHeight="1">
      <c r="K11268"/>
      <c r="L11268"/>
    </row>
    <row r="11269" spans="11:12" ht="15" customHeight="1">
      <c r="K11269"/>
      <c r="L11269"/>
    </row>
    <row r="11270" spans="11:12" ht="15" customHeight="1">
      <c r="K11270"/>
      <c r="L11270"/>
    </row>
    <row r="11271" spans="11:12" ht="15" customHeight="1">
      <c r="K11271"/>
      <c r="L11271"/>
    </row>
    <row r="11272" spans="11:12" ht="15" customHeight="1">
      <c r="K11272"/>
      <c r="L11272"/>
    </row>
    <row r="11273" spans="11:12" ht="15" customHeight="1">
      <c r="K11273"/>
      <c r="L11273"/>
    </row>
    <row r="11274" spans="11:12" ht="15" customHeight="1">
      <c r="K11274"/>
      <c r="L11274"/>
    </row>
    <row r="11275" spans="11:12" ht="15" customHeight="1">
      <c r="K11275"/>
      <c r="L11275"/>
    </row>
    <row r="11276" spans="11:12" ht="15" customHeight="1">
      <c r="K11276"/>
      <c r="L11276"/>
    </row>
    <row r="11277" spans="11:12" ht="15" customHeight="1">
      <c r="K11277"/>
      <c r="L11277"/>
    </row>
    <row r="11278" spans="11:12" ht="15" customHeight="1">
      <c r="K11278"/>
      <c r="L11278"/>
    </row>
    <row r="11279" spans="11:12" ht="15" customHeight="1">
      <c r="K11279"/>
      <c r="L11279"/>
    </row>
    <row r="11280" spans="11:12" ht="15" customHeight="1">
      <c r="K11280"/>
      <c r="L11280"/>
    </row>
    <row r="11281" spans="11:12" ht="15" customHeight="1">
      <c r="K11281"/>
      <c r="L11281"/>
    </row>
    <row r="11282" spans="11:12" ht="15" customHeight="1">
      <c r="K11282"/>
      <c r="L11282"/>
    </row>
    <row r="11283" spans="11:12" ht="15" customHeight="1">
      <c r="K11283"/>
      <c r="L11283"/>
    </row>
    <row r="11284" spans="11:12" ht="15" customHeight="1">
      <c r="K11284"/>
      <c r="L11284"/>
    </row>
    <row r="11285" spans="11:12" ht="15" customHeight="1">
      <c r="K11285"/>
      <c r="L11285"/>
    </row>
    <row r="11286" spans="11:12" ht="15" customHeight="1">
      <c r="K11286"/>
      <c r="L11286"/>
    </row>
    <row r="11287" spans="11:12" ht="15" customHeight="1">
      <c r="K11287"/>
      <c r="L11287"/>
    </row>
    <row r="11288" spans="11:12" ht="15" customHeight="1">
      <c r="K11288"/>
      <c r="L11288"/>
    </row>
    <row r="11289" spans="11:12" ht="15" customHeight="1">
      <c r="K11289"/>
      <c r="L11289"/>
    </row>
    <row r="11290" spans="11:12" ht="15" customHeight="1">
      <c r="K11290"/>
      <c r="L11290"/>
    </row>
    <row r="11291" spans="11:12" ht="15" customHeight="1">
      <c r="K11291"/>
      <c r="L11291"/>
    </row>
    <row r="11292" spans="11:12" ht="15" customHeight="1">
      <c r="K11292"/>
      <c r="L11292"/>
    </row>
    <row r="11293" spans="11:12" ht="15" customHeight="1">
      <c r="K11293"/>
      <c r="L11293"/>
    </row>
    <row r="11294" spans="11:12" ht="15" customHeight="1">
      <c r="K11294"/>
      <c r="L11294"/>
    </row>
    <row r="11295" spans="11:12" ht="15" customHeight="1">
      <c r="K11295"/>
      <c r="L11295"/>
    </row>
    <row r="11296" spans="11:12" ht="15" customHeight="1">
      <c r="K11296"/>
      <c r="L11296"/>
    </row>
    <row r="11297" spans="11:12" ht="15" customHeight="1">
      <c r="K11297"/>
      <c r="L11297"/>
    </row>
    <row r="11298" spans="11:12" ht="15" customHeight="1">
      <c r="K11298"/>
      <c r="L11298"/>
    </row>
    <row r="11299" spans="11:12" ht="15" customHeight="1">
      <c r="K11299"/>
      <c r="L11299"/>
    </row>
    <row r="11300" spans="11:12" ht="15" customHeight="1">
      <c r="K11300"/>
      <c r="L11300"/>
    </row>
    <row r="11301" spans="11:12" ht="15" customHeight="1">
      <c r="K11301"/>
      <c r="L11301"/>
    </row>
    <row r="11302" spans="11:12" ht="15" customHeight="1">
      <c r="K11302"/>
      <c r="L11302"/>
    </row>
    <row r="11303" spans="11:12" ht="15" customHeight="1">
      <c r="K11303"/>
      <c r="L11303"/>
    </row>
    <row r="11304" spans="11:12" ht="15" customHeight="1">
      <c r="K11304"/>
      <c r="L11304"/>
    </row>
    <row r="11305" spans="11:12" ht="15" customHeight="1">
      <c r="K11305"/>
      <c r="L11305"/>
    </row>
    <row r="11306" spans="11:12" ht="15" customHeight="1">
      <c r="K11306"/>
      <c r="L11306"/>
    </row>
    <row r="11307" spans="11:12" ht="15" customHeight="1">
      <c r="K11307"/>
      <c r="L11307"/>
    </row>
    <row r="11308" spans="11:12" ht="15" customHeight="1">
      <c r="K11308"/>
      <c r="L11308"/>
    </row>
    <row r="11309" spans="11:12" ht="15" customHeight="1">
      <c r="K11309"/>
      <c r="L11309"/>
    </row>
    <row r="11310" spans="11:12" ht="15" customHeight="1">
      <c r="K11310"/>
      <c r="L11310"/>
    </row>
    <row r="11311" spans="11:12" ht="15" customHeight="1">
      <c r="K11311"/>
      <c r="L11311"/>
    </row>
    <row r="11312" spans="11:12" ht="15" customHeight="1">
      <c r="K11312"/>
      <c r="L11312"/>
    </row>
    <row r="11313" spans="11:12" ht="15" customHeight="1">
      <c r="K11313"/>
      <c r="L11313"/>
    </row>
    <row r="11314" spans="11:12" ht="15" customHeight="1">
      <c r="K11314"/>
      <c r="L11314"/>
    </row>
    <row r="11315" spans="11:12" ht="15" customHeight="1">
      <c r="K11315"/>
      <c r="L11315"/>
    </row>
    <row r="11316" spans="11:12" ht="15" customHeight="1">
      <c r="K11316"/>
      <c r="L11316"/>
    </row>
    <row r="11317" spans="11:12" ht="15" customHeight="1">
      <c r="K11317"/>
      <c r="L11317"/>
    </row>
    <row r="11318" spans="11:12" ht="15" customHeight="1">
      <c r="K11318"/>
      <c r="L11318"/>
    </row>
    <row r="11319" spans="11:12" ht="15" customHeight="1">
      <c r="K11319"/>
      <c r="L11319"/>
    </row>
    <row r="11320" spans="11:12" ht="15" customHeight="1">
      <c r="K11320"/>
      <c r="L11320"/>
    </row>
    <row r="11321" spans="11:12" ht="15" customHeight="1">
      <c r="K11321"/>
      <c r="L11321"/>
    </row>
    <row r="11322" spans="11:12" ht="15" customHeight="1">
      <c r="K11322"/>
      <c r="L11322"/>
    </row>
    <row r="11323" spans="11:12" ht="15" customHeight="1">
      <c r="K11323"/>
      <c r="L11323"/>
    </row>
    <row r="11324" spans="11:12" ht="15" customHeight="1">
      <c r="K11324"/>
      <c r="L11324"/>
    </row>
    <row r="11325" spans="11:12" ht="15" customHeight="1">
      <c r="K11325"/>
      <c r="L11325"/>
    </row>
    <row r="11326" spans="11:12" ht="15" customHeight="1">
      <c r="K11326"/>
      <c r="L11326"/>
    </row>
    <row r="11327" spans="11:12" ht="15" customHeight="1">
      <c r="K11327"/>
      <c r="L11327"/>
    </row>
    <row r="11328" spans="11:12" ht="15" customHeight="1">
      <c r="K11328"/>
      <c r="L11328"/>
    </row>
    <row r="11329" spans="11:12" ht="15" customHeight="1">
      <c r="K11329"/>
      <c r="L11329"/>
    </row>
    <row r="11330" spans="11:12" ht="15" customHeight="1">
      <c r="K11330"/>
      <c r="L11330"/>
    </row>
    <row r="11331" spans="11:12" ht="15" customHeight="1">
      <c r="K11331"/>
      <c r="L11331"/>
    </row>
    <row r="11332" spans="11:12" ht="15" customHeight="1">
      <c r="K11332"/>
      <c r="L11332"/>
    </row>
    <row r="11333" spans="11:12" ht="15" customHeight="1">
      <c r="K11333"/>
      <c r="L11333"/>
    </row>
    <row r="11334" spans="11:12" ht="15" customHeight="1">
      <c r="K11334"/>
      <c r="L11334"/>
    </row>
    <row r="11335" spans="11:12" ht="15" customHeight="1">
      <c r="K11335"/>
      <c r="L11335"/>
    </row>
    <row r="11336" spans="11:12" ht="15" customHeight="1">
      <c r="K11336"/>
      <c r="L11336"/>
    </row>
    <row r="11337" spans="11:12" ht="15" customHeight="1">
      <c r="K11337"/>
      <c r="L11337"/>
    </row>
    <row r="11338" spans="11:12" ht="15" customHeight="1">
      <c r="K11338"/>
      <c r="L11338"/>
    </row>
    <row r="11339" spans="11:12" ht="15" customHeight="1">
      <c r="K11339"/>
      <c r="L11339"/>
    </row>
    <row r="11340" spans="11:12" ht="15" customHeight="1">
      <c r="K11340"/>
      <c r="L11340"/>
    </row>
    <row r="11341" spans="11:12" ht="15" customHeight="1">
      <c r="K11341"/>
      <c r="L11341"/>
    </row>
    <row r="11342" spans="11:12" ht="15" customHeight="1">
      <c r="K11342"/>
      <c r="L11342"/>
    </row>
    <row r="11343" spans="11:12" ht="15" customHeight="1">
      <c r="K11343"/>
      <c r="L11343"/>
    </row>
    <row r="11344" spans="11:12" ht="15" customHeight="1">
      <c r="K11344"/>
      <c r="L11344"/>
    </row>
    <row r="11345" spans="11:12" ht="15" customHeight="1">
      <c r="K11345"/>
      <c r="L11345"/>
    </row>
    <row r="11346" spans="11:12" ht="15" customHeight="1">
      <c r="K11346"/>
      <c r="L11346"/>
    </row>
    <row r="11347" spans="11:12" ht="15" customHeight="1">
      <c r="K11347"/>
      <c r="L11347"/>
    </row>
    <row r="11348" spans="11:12" ht="15" customHeight="1">
      <c r="K11348"/>
      <c r="L11348"/>
    </row>
    <row r="11349" spans="11:12" ht="15" customHeight="1">
      <c r="K11349"/>
      <c r="L11349"/>
    </row>
    <row r="11350" spans="11:12" ht="15" customHeight="1">
      <c r="K11350"/>
      <c r="L11350"/>
    </row>
    <row r="11351" spans="11:12" ht="15" customHeight="1">
      <c r="K11351"/>
      <c r="L11351"/>
    </row>
    <row r="11352" spans="11:12" ht="15" customHeight="1">
      <c r="K11352"/>
      <c r="L11352"/>
    </row>
    <row r="11353" spans="11:12" ht="15" customHeight="1">
      <c r="K11353"/>
      <c r="L11353"/>
    </row>
    <row r="11354" spans="11:12" ht="15" customHeight="1">
      <c r="K11354"/>
      <c r="L11354"/>
    </row>
    <row r="11355" spans="11:12" ht="15" customHeight="1">
      <c r="K11355"/>
      <c r="L11355"/>
    </row>
    <row r="11356" spans="11:12" ht="15" customHeight="1">
      <c r="K11356"/>
      <c r="L11356"/>
    </row>
    <row r="11357" spans="11:12" ht="15" customHeight="1">
      <c r="K11357"/>
      <c r="L11357"/>
    </row>
    <row r="11358" spans="11:12" ht="15" customHeight="1">
      <c r="K11358"/>
      <c r="L11358"/>
    </row>
    <row r="11359" spans="11:12" ht="15" customHeight="1">
      <c r="K11359"/>
      <c r="L11359"/>
    </row>
    <row r="11360" spans="11:12" ht="15" customHeight="1">
      <c r="K11360"/>
      <c r="L11360"/>
    </row>
    <row r="11361" spans="11:12" ht="15" customHeight="1">
      <c r="K11361"/>
      <c r="L11361"/>
    </row>
    <row r="11362" spans="11:12" ht="15" customHeight="1">
      <c r="K11362"/>
      <c r="L11362"/>
    </row>
    <row r="11363" spans="11:12" ht="15" customHeight="1">
      <c r="K11363"/>
      <c r="L11363"/>
    </row>
    <row r="11364" spans="11:12" ht="15" customHeight="1">
      <c r="K11364"/>
      <c r="L11364"/>
    </row>
    <row r="11365" spans="11:12" ht="15" customHeight="1">
      <c r="K11365"/>
      <c r="L11365"/>
    </row>
    <row r="11366" spans="11:12" ht="15" customHeight="1">
      <c r="K11366"/>
      <c r="L11366"/>
    </row>
    <row r="11367" spans="11:12" ht="15" customHeight="1">
      <c r="K11367"/>
      <c r="L11367"/>
    </row>
    <row r="11368" spans="11:12" ht="15" customHeight="1">
      <c r="K11368"/>
      <c r="L11368"/>
    </row>
    <row r="11369" spans="11:12" ht="15" customHeight="1">
      <c r="K11369"/>
      <c r="L11369"/>
    </row>
    <row r="11370" spans="11:12" ht="15" customHeight="1">
      <c r="K11370"/>
      <c r="L11370"/>
    </row>
    <row r="11371" spans="11:12" ht="15" customHeight="1">
      <c r="K11371"/>
      <c r="L11371"/>
    </row>
    <row r="11372" spans="11:12" ht="15" customHeight="1">
      <c r="K11372"/>
      <c r="L11372"/>
    </row>
    <row r="11373" spans="11:12" ht="15" customHeight="1">
      <c r="K11373"/>
      <c r="L11373"/>
    </row>
    <row r="11374" spans="11:12" ht="15" customHeight="1">
      <c r="K11374"/>
      <c r="L11374"/>
    </row>
    <row r="11375" spans="11:12" ht="15" customHeight="1">
      <c r="K11375"/>
      <c r="L11375"/>
    </row>
    <row r="11376" spans="11:12" ht="15" customHeight="1">
      <c r="K11376"/>
      <c r="L11376"/>
    </row>
    <row r="11377" spans="11:12" ht="15" customHeight="1">
      <c r="K11377"/>
      <c r="L11377"/>
    </row>
    <row r="11378" spans="11:12" ht="15" customHeight="1">
      <c r="K11378"/>
      <c r="L11378"/>
    </row>
    <row r="11379" spans="11:12" ht="15" customHeight="1">
      <c r="K11379"/>
      <c r="L11379"/>
    </row>
    <row r="11380" spans="11:12" ht="15" customHeight="1">
      <c r="K11380"/>
      <c r="L11380"/>
    </row>
    <row r="11381" spans="11:12" ht="15" customHeight="1">
      <c r="K11381"/>
      <c r="L11381"/>
    </row>
    <row r="11382" spans="11:12" ht="15" customHeight="1">
      <c r="K11382"/>
      <c r="L11382"/>
    </row>
    <row r="11383" spans="11:12" ht="15" customHeight="1">
      <c r="K11383"/>
      <c r="L11383"/>
    </row>
    <row r="11384" spans="11:12" ht="15" customHeight="1">
      <c r="K11384"/>
      <c r="L11384"/>
    </row>
    <row r="11385" spans="11:12" ht="15" customHeight="1">
      <c r="K11385"/>
      <c r="L11385"/>
    </row>
    <row r="11386" spans="11:12" ht="15" customHeight="1">
      <c r="K11386"/>
      <c r="L11386"/>
    </row>
    <row r="11387" spans="11:12" ht="15" customHeight="1">
      <c r="K11387"/>
      <c r="L11387"/>
    </row>
    <row r="11388" spans="11:12" ht="15" customHeight="1">
      <c r="K11388"/>
      <c r="L11388"/>
    </row>
    <row r="11389" spans="11:12" ht="15" customHeight="1">
      <c r="K11389"/>
      <c r="L11389"/>
    </row>
    <row r="11390" spans="11:12" ht="15" customHeight="1">
      <c r="K11390"/>
      <c r="L11390"/>
    </row>
    <row r="11391" spans="11:12" ht="15" customHeight="1">
      <c r="K11391"/>
      <c r="L11391"/>
    </row>
    <row r="11392" spans="11:12" ht="15" customHeight="1">
      <c r="K11392"/>
      <c r="L11392"/>
    </row>
    <row r="11393" spans="11:12" ht="15" customHeight="1">
      <c r="K11393"/>
      <c r="L11393"/>
    </row>
    <row r="11394" spans="11:12" ht="15" customHeight="1">
      <c r="K11394"/>
      <c r="L11394"/>
    </row>
    <row r="11395" spans="11:12" ht="15" customHeight="1">
      <c r="K11395"/>
      <c r="L11395"/>
    </row>
    <row r="11396" spans="11:12" ht="15" customHeight="1">
      <c r="K11396"/>
      <c r="L11396"/>
    </row>
    <row r="11397" spans="11:12" ht="15" customHeight="1">
      <c r="K11397"/>
      <c r="L11397"/>
    </row>
    <row r="11398" spans="11:12" ht="15" customHeight="1">
      <c r="K11398"/>
      <c r="L11398"/>
    </row>
    <row r="11399" spans="11:12" ht="15" customHeight="1">
      <c r="K11399"/>
      <c r="L11399"/>
    </row>
    <row r="11400" spans="11:12" ht="15" customHeight="1">
      <c r="K11400"/>
      <c r="L11400"/>
    </row>
    <row r="11401" spans="11:12" ht="15" customHeight="1">
      <c r="K11401"/>
      <c r="L11401"/>
    </row>
    <row r="11402" spans="11:12" ht="15" customHeight="1">
      <c r="K11402"/>
      <c r="L11402"/>
    </row>
    <row r="11403" spans="11:12" ht="15" customHeight="1">
      <c r="K11403"/>
      <c r="L11403"/>
    </row>
    <row r="11404" spans="11:12" ht="15" customHeight="1">
      <c r="K11404"/>
      <c r="L11404"/>
    </row>
    <row r="11405" spans="11:12" ht="15" customHeight="1">
      <c r="K11405"/>
      <c r="L11405"/>
    </row>
    <row r="11406" spans="11:12" ht="15" customHeight="1">
      <c r="K11406"/>
      <c r="L11406"/>
    </row>
    <row r="11407" spans="11:12" ht="15" customHeight="1">
      <c r="K11407"/>
      <c r="L11407"/>
    </row>
    <row r="11408" spans="11:12" ht="15" customHeight="1">
      <c r="K11408"/>
      <c r="L11408"/>
    </row>
    <row r="11409" spans="11:12" ht="15" customHeight="1">
      <c r="K11409"/>
      <c r="L11409"/>
    </row>
    <row r="11410" spans="11:12" ht="15" customHeight="1">
      <c r="K11410"/>
      <c r="L11410"/>
    </row>
    <row r="11411" spans="11:12" ht="15" customHeight="1">
      <c r="K11411"/>
      <c r="L11411"/>
    </row>
    <row r="11412" spans="11:12" ht="15" customHeight="1">
      <c r="K11412"/>
      <c r="L11412"/>
    </row>
    <row r="11413" spans="11:12" ht="15" customHeight="1">
      <c r="K11413"/>
      <c r="L11413"/>
    </row>
    <row r="11414" spans="11:12" ht="15" customHeight="1">
      <c r="K11414"/>
      <c r="L11414"/>
    </row>
    <row r="11415" spans="11:12" ht="15" customHeight="1">
      <c r="K11415"/>
      <c r="L11415"/>
    </row>
    <row r="11416" spans="11:12" ht="15" customHeight="1">
      <c r="K11416"/>
      <c r="L11416"/>
    </row>
    <row r="11417" spans="11:12" ht="15" customHeight="1">
      <c r="K11417"/>
      <c r="L11417"/>
    </row>
    <row r="11418" spans="11:12" ht="15" customHeight="1">
      <c r="K11418"/>
      <c r="L11418"/>
    </row>
    <row r="11419" spans="11:12" ht="15" customHeight="1">
      <c r="K11419"/>
      <c r="L11419"/>
    </row>
    <row r="11420" spans="11:12" ht="15" customHeight="1">
      <c r="K11420"/>
      <c r="L11420"/>
    </row>
    <row r="11421" spans="11:12" ht="15" customHeight="1">
      <c r="K11421"/>
      <c r="L11421"/>
    </row>
    <row r="11422" spans="11:12" ht="15" customHeight="1">
      <c r="K11422"/>
      <c r="L11422"/>
    </row>
    <row r="11423" spans="11:12" ht="15" customHeight="1">
      <c r="K11423"/>
      <c r="L11423"/>
    </row>
    <row r="11424" spans="11:12" ht="15" customHeight="1">
      <c r="K11424"/>
      <c r="L11424"/>
    </row>
    <row r="11425" spans="11:12" ht="15" customHeight="1">
      <c r="K11425"/>
      <c r="L11425"/>
    </row>
    <row r="11426" spans="11:12" ht="15" customHeight="1">
      <c r="K11426"/>
      <c r="L11426"/>
    </row>
    <row r="11427" spans="11:12" ht="15" customHeight="1">
      <c r="K11427"/>
      <c r="L11427"/>
    </row>
    <row r="11428" spans="11:12" ht="15" customHeight="1">
      <c r="K11428"/>
      <c r="L11428"/>
    </row>
    <row r="11429" spans="11:12" ht="15" customHeight="1">
      <c r="K11429"/>
      <c r="L11429"/>
    </row>
    <row r="11430" spans="11:12" ht="15" customHeight="1">
      <c r="K11430"/>
      <c r="L11430"/>
    </row>
    <row r="11431" spans="11:12" ht="15" customHeight="1">
      <c r="K11431"/>
      <c r="L11431"/>
    </row>
    <row r="11432" spans="11:12" ht="15" customHeight="1">
      <c r="K11432"/>
      <c r="L11432"/>
    </row>
    <row r="11433" spans="11:12" ht="15" customHeight="1">
      <c r="K11433"/>
      <c r="L11433"/>
    </row>
    <row r="11434" spans="11:12" ht="15" customHeight="1">
      <c r="K11434"/>
      <c r="L11434"/>
    </row>
    <row r="11435" spans="11:12" ht="15" customHeight="1">
      <c r="K11435"/>
      <c r="L11435"/>
    </row>
    <row r="11436" spans="11:12" ht="15" customHeight="1">
      <c r="K11436"/>
      <c r="L11436"/>
    </row>
    <row r="11437" spans="11:12" ht="15" customHeight="1">
      <c r="K11437"/>
      <c r="L11437"/>
    </row>
    <row r="11438" spans="11:12" ht="15" customHeight="1">
      <c r="K11438"/>
      <c r="L11438"/>
    </row>
    <row r="11439" spans="11:12" ht="15" customHeight="1">
      <c r="K11439"/>
      <c r="L11439"/>
    </row>
    <row r="11440" spans="11:12" ht="15" customHeight="1">
      <c r="K11440"/>
      <c r="L11440"/>
    </row>
    <row r="11441" spans="11:12" ht="15" customHeight="1">
      <c r="K11441"/>
      <c r="L11441"/>
    </row>
    <row r="11442" spans="11:12" ht="15" customHeight="1">
      <c r="K11442"/>
      <c r="L11442"/>
    </row>
    <row r="11443" spans="11:12" ht="15" customHeight="1">
      <c r="K11443"/>
      <c r="L11443"/>
    </row>
    <row r="11444" spans="11:12" ht="15" customHeight="1">
      <c r="K11444"/>
      <c r="L11444"/>
    </row>
    <row r="11445" spans="11:12" ht="15" customHeight="1">
      <c r="K11445"/>
      <c r="L11445"/>
    </row>
    <row r="11446" spans="11:12" ht="15" customHeight="1">
      <c r="K11446"/>
      <c r="L11446"/>
    </row>
    <row r="11447" spans="11:12" ht="15" customHeight="1">
      <c r="K11447"/>
      <c r="L11447"/>
    </row>
    <row r="11448" spans="11:12" ht="15" customHeight="1">
      <c r="K11448"/>
      <c r="L11448"/>
    </row>
    <row r="11449" spans="11:12" ht="15" customHeight="1">
      <c r="K11449"/>
      <c r="L11449"/>
    </row>
    <row r="11450" spans="11:12" ht="15" customHeight="1">
      <c r="K11450"/>
      <c r="L11450"/>
    </row>
    <row r="11451" spans="11:12" ht="15" customHeight="1">
      <c r="K11451"/>
      <c r="L11451"/>
    </row>
    <row r="11452" spans="11:12" ht="15" customHeight="1">
      <c r="K11452"/>
      <c r="L11452"/>
    </row>
    <row r="11453" spans="11:12" ht="15" customHeight="1">
      <c r="K11453"/>
      <c r="L11453"/>
    </row>
    <row r="11454" spans="11:12" ht="15" customHeight="1">
      <c r="K11454"/>
      <c r="L11454"/>
    </row>
    <row r="11455" spans="11:12" ht="15" customHeight="1">
      <c r="K11455"/>
      <c r="L11455"/>
    </row>
    <row r="11456" spans="11:12" ht="15" customHeight="1">
      <c r="K11456"/>
      <c r="L11456"/>
    </row>
    <row r="11457" spans="11:12" ht="15" customHeight="1">
      <c r="K11457"/>
      <c r="L11457"/>
    </row>
    <row r="11458" spans="11:12" ht="15" customHeight="1">
      <c r="K11458"/>
      <c r="L11458"/>
    </row>
    <row r="11459" spans="11:12" ht="15" customHeight="1">
      <c r="K11459"/>
      <c r="L11459"/>
    </row>
    <row r="11460" spans="11:12" ht="15" customHeight="1">
      <c r="K11460"/>
      <c r="L11460"/>
    </row>
    <row r="11461" spans="11:12" ht="15" customHeight="1">
      <c r="K11461"/>
      <c r="L11461"/>
    </row>
    <row r="11462" spans="11:12" ht="15" customHeight="1">
      <c r="K11462"/>
      <c r="L11462"/>
    </row>
    <row r="11463" spans="11:12" ht="15" customHeight="1">
      <c r="K11463"/>
      <c r="L11463"/>
    </row>
    <row r="11464" spans="11:12" ht="15" customHeight="1">
      <c r="K11464"/>
      <c r="L11464"/>
    </row>
    <row r="11465" spans="11:12" ht="15" customHeight="1">
      <c r="K11465"/>
      <c r="L11465"/>
    </row>
    <row r="11466" spans="11:12" ht="15" customHeight="1">
      <c r="K11466"/>
      <c r="L11466"/>
    </row>
    <row r="11467" spans="11:12" ht="15" customHeight="1">
      <c r="K11467"/>
      <c r="L11467"/>
    </row>
    <row r="11468" spans="11:12" ht="15" customHeight="1">
      <c r="K11468"/>
      <c r="L11468"/>
    </row>
    <row r="11469" spans="11:12" ht="15" customHeight="1">
      <c r="K11469"/>
      <c r="L11469"/>
    </row>
    <row r="11470" spans="11:12" ht="15" customHeight="1">
      <c r="K11470"/>
      <c r="L11470"/>
    </row>
    <row r="11471" spans="11:12" ht="15" customHeight="1">
      <c r="K11471"/>
      <c r="L11471"/>
    </row>
    <row r="11472" spans="11:12" ht="15" customHeight="1">
      <c r="K11472"/>
      <c r="L11472"/>
    </row>
    <row r="11473" spans="11:12" ht="15" customHeight="1">
      <c r="K11473"/>
      <c r="L11473"/>
    </row>
    <row r="11474" spans="11:12" ht="15" customHeight="1">
      <c r="K11474"/>
      <c r="L11474"/>
    </row>
    <row r="11475" spans="11:12" ht="15" customHeight="1">
      <c r="K11475"/>
      <c r="L11475"/>
    </row>
    <row r="11476" spans="11:12" ht="15" customHeight="1">
      <c r="K11476"/>
      <c r="L11476"/>
    </row>
    <row r="11477" spans="11:12" ht="15" customHeight="1">
      <c r="K11477"/>
      <c r="L11477"/>
    </row>
    <row r="11478" spans="11:12" ht="15" customHeight="1">
      <c r="K11478"/>
      <c r="L11478"/>
    </row>
    <row r="11479" spans="11:12" ht="15" customHeight="1">
      <c r="K11479"/>
      <c r="L11479"/>
    </row>
    <row r="11480" spans="11:12" ht="15" customHeight="1">
      <c r="K11480"/>
      <c r="L11480"/>
    </row>
    <row r="11481" spans="11:12" ht="15" customHeight="1">
      <c r="K11481"/>
      <c r="L11481"/>
    </row>
    <row r="11482" spans="11:12" ht="15" customHeight="1">
      <c r="K11482"/>
      <c r="L11482"/>
    </row>
    <row r="11483" spans="11:12" ht="15" customHeight="1">
      <c r="K11483"/>
      <c r="L11483"/>
    </row>
    <row r="11484" spans="11:12" ht="15" customHeight="1">
      <c r="K11484"/>
      <c r="L11484"/>
    </row>
    <row r="11485" spans="11:12" ht="15" customHeight="1">
      <c r="K11485"/>
      <c r="L11485"/>
    </row>
    <row r="11486" spans="11:12" ht="15" customHeight="1">
      <c r="K11486"/>
      <c r="L11486"/>
    </row>
    <row r="11487" spans="11:12" ht="15" customHeight="1">
      <c r="K11487"/>
      <c r="L11487"/>
    </row>
    <row r="11488" spans="11:12" ht="15" customHeight="1">
      <c r="K11488"/>
      <c r="L11488"/>
    </row>
    <row r="11489" spans="11:12" ht="15" customHeight="1">
      <c r="K11489"/>
      <c r="L11489"/>
    </row>
    <row r="11490" spans="11:12" ht="15" customHeight="1">
      <c r="K11490"/>
      <c r="L11490"/>
    </row>
    <row r="11491" spans="11:12" ht="15" customHeight="1">
      <c r="K11491"/>
      <c r="L11491"/>
    </row>
    <row r="11492" spans="11:12" ht="15" customHeight="1">
      <c r="K11492"/>
      <c r="L11492"/>
    </row>
    <row r="11493" spans="11:12" ht="15" customHeight="1">
      <c r="K11493"/>
      <c r="L11493"/>
    </row>
    <row r="11494" spans="11:12" ht="15" customHeight="1">
      <c r="K11494"/>
      <c r="L11494"/>
    </row>
    <row r="11495" spans="11:12" ht="15" customHeight="1">
      <c r="K11495"/>
      <c r="L11495"/>
    </row>
    <row r="11496" spans="11:12" ht="15" customHeight="1">
      <c r="K11496"/>
      <c r="L11496"/>
    </row>
    <row r="11497" spans="11:12" ht="15" customHeight="1">
      <c r="K11497"/>
      <c r="L11497"/>
    </row>
    <row r="11498" spans="11:12" ht="15" customHeight="1">
      <c r="K11498"/>
      <c r="L11498"/>
    </row>
    <row r="11499" spans="11:12" ht="15" customHeight="1">
      <c r="K11499"/>
      <c r="L11499"/>
    </row>
    <row r="11500" spans="11:12" ht="15" customHeight="1">
      <c r="K11500"/>
      <c r="L11500"/>
    </row>
    <row r="11501" spans="11:12" ht="15" customHeight="1">
      <c r="K11501"/>
      <c r="L11501"/>
    </row>
    <row r="11502" spans="11:12" ht="15" customHeight="1">
      <c r="K11502"/>
      <c r="L11502"/>
    </row>
    <row r="11503" spans="11:12" ht="15" customHeight="1">
      <c r="K11503"/>
      <c r="L11503"/>
    </row>
    <row r="11504" spans="11:12" ht="15" customHeight="1">
      <c r="K11504"/>
      <c r="L11504"/>
    </row>
    <row r="11505" spans="11:12" ht="15" customHeight="1">
      <c r="K11505"/>
      <c r="L11505"/>
    </row>
    <row r="11506" spans="11:12" ht="15" customHeight="1">
      <c r="K11506"/>
      <c r="L11506"/>
    </row>
    <row r="11507" spans="11:12" ht="15" customHeight="1">
      <c r="K11507"/>
      <c r="L11507"/>
    </row>
    <row r="11508" spans="11:12" ht="15" customHeight="1">
      <c r="K11508"/>
      <c r="L11508"/>
    </row>
    <row r="11509" spans="11:12" ht="15" customHeight="1">
      <c r="K11509"/>
      <c r="L11509"/>
    </row>
    <row r="11510" spans="11:12" ht="15" customHeight="1">
      <c r="K11510"/>
      <c r="L11510"/>
    </row>
    <row r="11511" spans="11:12" ht="15" customHeight="1">
      <c r="K11511"/>
      <c r="L11511"/>
    </row>
    <row r="11512" spans="11:12" ht="15" customHeight="1">
      <c r="K11512"/>
      <c r="L11512"/>
    </row>
    <row r="11513" spans="11:12" ht="15" customHeight="1">
      <c r="K11513"/>
      <c r="L11513"/>
    </row>
    <row r="11514" spans="11:12" ht="15" customHeight="1">
      <c r="K11514"/>
      <c r="L11514"/>
    </row>
    <row r="11515" spans="11:12" ht="15" customHeight="1">
      <c r="K11515"/>
      <c r="L11515"/>
    </row>
    <row r="11516" spans="11:12" ht="15" customHeight="1">
      <c r="K11516"/>
      <c r="L11516"/>
    </row>
    <row r="11517" spans="11:12" ht="15" customHeight="1">
      <c r="K11517"/>
      <c r="L11517"/>
    </row>
    <row r="11518" spans="11:12" ht="15" customHeight="1">
      <c r="K11518"/>
      <c r="L11518"/>
    </row>
    <row r="11519" spans="11:12" ht="15" customHeight="1">
      <c r="K11519"/>
      <c r="L11519"/>
    </row>
    <row r="11520" spans="11:12" ht="15" customHeight="1">
      <c r="K11520"/>
      <c r="L11520"/>
    </row>
    <row r="11521" spans="11:12" ht="15" customHeight="1">
      <c r="K11521"/>
      <c r="L11521"/>
    </row>
    <row r="11522" spans="11:12" ht="15" customHeight="1">
      <c r="K11522"/>
      <c r="L11522"/>
    </row>
    <row r="11523" spans="11:12" ht="15" customHeight="1">
      <c r="K11523"/>
      <c r="L11523"/>
    </row>
    <row r="11524" spans="11:12" ht="15" customHeight="1">
      <c r="K11524"/>
      <c r="L11524"/>
    </row>
    <row r="11525" spans="11:12" ht="15" customHeight="1">
      <c r="K11525"/>
      <c r="L11525"/>
    </row>
    <row r="11526" spans="11:12" ht="15" customHeight="1">
      <c r="K11526"/>
      <c r="L11526"/>
    </row>
    <row r="11527" spans="11:12" ht="15" customHeight="1">
      <c r="K11527"/>
      <c r="L11527"/>
    </row>
    <row r="11528" spans="11:12" ht="15" customHeight="1">
      <c r="K11528"/>
      <c r="L11528"/>
    </row>
    <row r="11529" spans="11:12" ht="15" customHeight="1">
      <c r="K11529"/>
      <c r="L11529"/>
    </row>
    <row r="11530" spans="11:12" ht="15" customHeight="1">
      <c r="K11530"/>
      <c r="L11530"/>
    </row>
    <row r="11531" spans="11:12" ht="15" customHeight="1">
      <c r="K11531"/>
      <c r="L11531"/>
    </row>
    <row r="11532" spans="11:12" ht="15" customHeight="1">
      <c r="K11532"/>
      <c r="L11532"/>
    </row>
    <row r="11533" spans="11:12" ht="15" customHeight="1">
      <c r="K11533"/>
      <c r="L11533"/>
    </row>
    <row r="11534" spans="11:12" ht="15" customHeight="1">
      <c r="K11534"/>
      <c r="L11534"/>
    </row>
    <row r="11535" spans="11:12" ht="15" customHeight="1">
      <c r="K11535"/>
      <c r="L11535"/>
    </row>
    <row r="11536" spans="11:12" ht="15" customHeight="1">
      <c r="K11536"/>
      <c r="L11536"/>
    </row>
    <row r="11537" spans="11:12" ht="15" customHeight="1">
      <c r="K11537"/>
      <c r="L11537"/>
    </row>
    <row r="11538" spans="11:12" ht="15" customHeight="1">
      <c r="K11538"/>
      <c r="L11538"/>
    </row>
    <row r="11539" spans="11:12" ht="15" customHeight="1">
      <c r="K11539"/>
      <c r="L11539"/>
    </row>
    <row r="11540" spans="11:12" ht="15" customHeight="1">
      <c r="K11540"/>
      <c r="L11540"/>
    </row>
    <row r="11541" spans="11:12" ht="15" customHeight="1">
      <c r="K11541"/>
      <c r="L11541"/>
    </row>
    <row r="11542" spans="11:12" ht="15" customHeight="1">
      <c r="K11542"/>
      <c r="L11542"/>
    </row>
    <row r="11543" spans="11:12" ht="15" customHeight="1">
      <c r="K11543"/>
      <c r="L11543"/>
    </row>
    <row r="11544" spans="11:12" ht="15" customHeight="1">
      <c r="K11544"/>
      <c r="L11544"/>
    </row>
    <row r="11545" spans="11:12" ht="15" customHeight="1">
      <c r="K11545"/>
      <c r="L11545"/>
    </row>
    <row r="11546" spans="11:12" ht="15" customHeight="1">
      <c r="K11546"/>
      <c r="L11546"/>
    </row>
    <row r="11547" spans="11:12" ht="15" customHeight="1">
      <c r="K11547"/>
      <c r="L11547"/>
    </row>
    <row r="11548" spans="11:12" ht="15" customHeight="1">
      <c r="K11548"/>
      <c r="L11548"/>
    </row>
    <row r="11549" spans="11:12" ht="15" customHeight="1">
      <c r="K11549"/>
      <c r="L11549"/>
    </row>
    <row r="11550" spans="11:12" ht="15" customHeight="1">
      <c r="K11550"/>
      <c r="L11550"/>
    </row>
    <row r="11551" spans="11:12" ht="15" customHeight="1">
      <c r="K11551"/>
      <c r="L11551"/>
    </row>
    <row r="11552" spans="11:12" ht="15" customHeight="1">
      <c r="K11552"/>
      <c r="L11552"/>
    </row>
    <row r="11553" spans="11:12" ht="15" customHeight="1">
      <c r="K11553"/>
      <c r="L11553"/>
    </row>
    <row r="11554" spans="11:12" ht="15" customHeight="1">
      <c r="K11554"/>
      <c r="L11554"/>
    </row>
    <row r="11555" spans="11:12" ht="15" customHeight="1">
      <c r="K11555"/>
      <c r="L11555"/>
    </row>
    <row r="11556" spans="11:12" ht="15" customHeight="1">
      <c r="K11556"/>
      <c r="L11556"/>
    </row>
    <row r="11557" spans="11:12" ht="15" customHeight="1">
      <c r="K11557"/>
      <c r="L11557"/>
    </row>
    <row r="11558" spans="11:12" ht="15" customHeight="1">
      <c r="K11558"/>
      <c r="L11558"/>
    </row>
    <row r="11559" spans="11:12" ht="15" customHeight="1">
      <c r="K11559"/>
      <c r="L11559"/>
    </row>
    <row r="11560" spans="11:12" ht="15" customHeight="1">
      <c r="K11560"/>
      <c r="L11560"/>
    </row>
    <row r="11561" spans="11:12" ht="15" customHeight="1">
      <c r="K11561"/>
      <c r="L11561"/>
    </row>
    <row r="11562" spans="11:12" ht="15" customHeight="1">
      <c r="K11562"/>
      <c r="L11562"/>
    </row>
    <row r="11563" spans="11:12" ht="15" customHeight="1">
      <c r="K11563"/>
      <c r="L11563"/>
    </row>
    <row r="11564" spans="11:12" ht="15" customHeight="1">
      <c r="K11564"/>
      <c r="L11564"/>
    </row>
    <row r="11565" spans="11:12" ht="15" customHeight="1">
      <c r="K11565"/>
      <c r="L11565"/>
    </row>
    <row r="11566" spans="11:12" ht="15" customHeight="1">
      <c r="K11566"/>
      <c r="L11566"/>
    </row>
    <row r="11567" spans="11:12" ht="15" customHeight="1">
      <c r="K11567"/>
      <c r="L11567"/>
    </row>
    <row r="11568" spans="11:12" ht="15" customHeight="1">
      <c r="K11568"/>
      <c r="L11568"/>
    </row>
    <row r="11569" spans="11:12" ht="15" customHeight="1">
      <c r="K11569"/>
      <c r="L11569"/>
    </row>
    <row r="11570" spans="11:12" ht="15" customHeight="1">
      <c r="K11570"/>
      <c r="L11570"/>
    </row>
    <row r="11571" spans="11:12" ht="15" customHeight="1">
      <c r="K11571"/>
      <c r="L11571"/>
    </row>
    <row r="11572" spans="11:12" ht="15" customHeight="1">
      <c r="K11572"/>
      <c r="L11572"/>
    </row>
    <row r="11573" spans="11:12" ht="15" customHeight="1">
      <c r="K11573"/>
      <c r="L11573"/>
    </row>
    <row r="11574" spans="11:12" ht="15" customHeight="1">
      <c r="K11574"/>
      <c r="L11574"/>
    </row>
    <row r="11575" spans="11:12" ht="15" customHeight="1">
      <c r="K11575"/>
      <c r="L11575"/>
    </row>
    <row r="11576" spans="11:12" ht="15" customHeight="1">
      <c r="K11576"/>
      <c r="L11576"/>
    </row>
    <row r="11577" spans="11:12" ht="15" customHeight="1">
      <c r="K11577"/>
      <c r="L11577"/>
    </row>
    <row r="11578" spans="11:12" ht="15" customHeight="1">
      <c r="K11578"/>
      <c r="L11578"/>
    </row>
    <row r="11579" spans="11:12" ht="15" customHeight="1">
      <c r="K11579"/>
      <c r="L11579"/>
    </row>
    <row r="11580" spans="11:12" ht="15" customHeight="1">
      <c r="K11580"/>
      <c r="L11580"/>
    </row>
    <row r="11581" spans="11:12" ht="15" customHeight="1">
      <c r="K11581"/>
      <c r="L11581"/>
    </row>
    <row r="11582" spans="11:12" ht="15" customHeight="1">
      <c r="K11582"/>
      <c r="L11582"/>
    </row>
    <row r="11583" spans="11:12" ht="15" customHeight="1">
      <c r="K11583"/>
      <c r="L11583"/>
    </row>
    <row r="11584" spans="11:12" ht="15" customHeight="1">
      <c r="K11584"/>
      <c r="L11584"/>
    </row>
    <row r="11585" spans="11:12" ht="15" customHeight="1">
      <c r="K11585"/>
      <c r="L11585"/>
    </row>
    <row r="11586" spans="11:12" ht="15" customHeight="1">
      <c r="K11586"/>
      <c r="L11586"/>
    </row>
    <row r="11587" spans="11:12" ht="15" customHeight="1">
      <c r="K11587"/>
      <c r="L11587"/>
    </row>
    <row r="11588" spans="11:12" ht="15" customHeight="1">
      <c r="K11588"/>
      <c r="L11588"/>
    </row>
    <row r="11589" spans="11:12" ht="15" customHeight="1">
      <c r="K11589"/>
      <c r="L11589"/>
    </row>
    <row r="11590" spans="11:12" ht="15" customHeight="1">
      <c r="K11590"/>
      <c r="L11590"/>
    </row>
    <row r="11591" spans="11:12" ht="15" customHeight="1">
      <c r="K11591"/>
      <c r="L11591"/>
    </row>
    <row r="11592" spans="11:12" ht="15" customHeight="1">
      <c r="K11592"/>
      <c r="L11592"/>
    </row>
    <row r="11593" spans="11:12" ht="15" customHeight="1">
      <c r="K11593"/>
      <c r="L11593"/>
    </row>
    <row r="11594" spans="11:12" ht="15" customHeight="1">
      <c r="K11594"/>
      <c r="L11594"/>
    </row>
    <row r="11595" spans="11:12" ht="15" customHeight="1">
      <c r="K11595"/>
      <c r="L11595"/>
    </row>
    <row r="11596" spans="11:12" ht="15" customHeight="1">
      <c r="K11596"/>
      <c r="L11596"/>
    </row>
    <row r="11597" spans="11:12" ht="15" customHeight="1">
      <c r="K11597"/>
      <c r="L11597"/>
    </row>
    <row r="11598" spans="11:12" ht="15" customHeight="1">
      <c r="K11598"/>
      <c r="L11598"/>
    </row>
    <row r="11599" spans="11:12" ht="15" customHeight="1">
      <c r="K11599"/>
      <c r="L11599"/>
    </row>
    <row r="11600" spans="11:12" ht="15" customHeight="1">
      <c r="K11600"/>
      <c r="L11600"/>
    </row>
    <row r="11601" spans="11:12" ht="15" customHeight="1">
      <c r="K11601"/>
      <c r="L11601"/>
    </row>
    <row r="11602" spans="11:12" ht="15" customHeight="1">
      <c r="K11602"/>
      <c r="L11602"/>
    </row>
    <row r="11603" spans="11:12" ht="15" customHeight="1">
      <c r="K11603"/>
      <c r="L11603"/>
    </row>
    <row r="11604" spans="11:12" ht="15" customHeight="1">
      <c r="K11604"/>
      <c r="L11604"/>
    </row>
    <row r="11605" spans="11:12" ht="15" customHeight="1">
      <c r="K11605"/>
      <c r="L11605"/>
    </row>
    <row r="11606" spans="11:12" ht="15" customHeight="1">
      <c r="K11606"/>
      <c r="L11606"/>
    </row>
    <row r="11607" spans="11:12" ht="15" customHeight="1">
      <c r="K11607"/>
      <c r="L11607"/>
    </row>
    <row r="11608" spans="11:12" ht="15" customHeight="1">
      <c r="K11608"/>
      <c r="L11608"/>
    </row>
    <row r="11609" spans="11:12" ht="15" customHeight="1">
      <c r="K11609"/>
      <c r="L11609"/>
    </row>
    <row r="11610" spans="11:12" ht="15" customHeight="1">
      <c r="K11610"/>
      <c r="L11610"/>
    </row>
    <row r="11611" spans="11:12" ht="15" customHeight="1">
      <c r="K11611"/>
      <c r="L11611"/>
    </row>
    <row r="11612" spans="11:12" ht="15" customHeight="1">
      <c r="K11612"/>
      <c r="L11612"/>
    </row>
    <row r="11613" spans="11:12" ht="15" customHeight="1">
      <c r="K11613"/>
      <c r="L11613"/>
    </row>
    <row r="11614" spans="11:12" ht="15" customHeight="1">
      <c r="K11614"/>
      <c r="L11614"/>
    </row>
    <row r="11615" spans="11:12" ht="15" customHeight="1">
      <c r="K11615"/>
      <c r="L11615"/>
    </row>
    <row r="11616" spans="11:12" ht="15" customHeight="1">
      <c r="K11616"/>
      <c r="L11616"/>
    </row>
    <row r="11617" spans="11:12" ht="15" customHeight="1">
      <c r="K11617"/>
      <c r="L11617"/>
    </row>
    <row r="11618" spans="11:12" ht="15" customHeight="1">
      <c r="K11618"/>
      <c r="L11618"/>
    </row>
    <row r="11619" spans="11:12" ht="15" customHeight="1">
      <c r="K11619"/>
      <c r="L11619"/>
    </row>
    <row r="11620" spans="11:12" ht="15" customHeight="1">
      <c r="K11620"/>
      <c r="L11620"/>
    </row>
    <row r="11621" spans="11:12" ht="15" customHeight="1">
      <c r="K11621"/>
      <c r="L11621"/>
    </row>
    <row r="11622" spans="11:12" ht="15" customHeight="1">
      <c r="K11622"/>
      <c r="L11622"/>
    </row>
    <row r="11623" spans="11:12" ht="15" customHeight="1">
      <c r="K11623"/>
      <c r="L11623"/>
    </row>
    <row r="11624" spans="11:12" ht="15" customHeight="1">
      <c r="K11624"/>
      <c r="L11624"/>
    </row>
    <row r="11625" spans="11:12" ht="15" customHeight="1">
      <c r="K11625"/>
      <c r="L11625"/>
    </row>
    <row r="11626" spans="11:12" ht="15" customHeight="1">
      <c r="K11626"/>
      <c r="L11626"/>
    </row>
    <row r="11627" spans="11:12" ht="15" customHeight="1">
      <c r="K11627"/>
      <c r="L11627"/>
    </row>
    <row r="11628" spans="11:12" ht="15" customHeight="1">
      <c r="K11628"/>
      <c r="L11628"/>
    </row>
    <row r="11629" spans="11:12" ht="15" customHeight="1">
      <c r="K11629"/>
      <c r="L11629"/>
    </row>
    <row r="11630" spans="11:12" ht="15" customHeight="1">
      <c r="K11630"/>
      <c r="L11630"/>
    </row>
    <row r="11631" spans="11:12" ht="15" customHeight="1">
      <c r="K11631"/>
      <c r="L11631"/>
    </row>
    <row r="11632" spans="11:12" ht="15" customHeight="1">
      <c r="K11632"/>
      <c r="L11632"/>
    </row>
    <row r="11633" spans="11:12" ht="15" customHeight="1">
      <c r="K11633"/>
      <c r="L11633"/>
    </row>
    <row r="11634" spans="11:12" ht="15" customHeight="1">
      <c r="K11634"/>
      <c r="L11634"/>
    </row>
    <row r="11635" spans="11:12" ht="15" customHeight="1">
      <c r="K11635"/>
      <c r="L11635"/>
    </row>
    <row r="11636" spans="11:12" ht="15" customHeight="1">
      <c r="K11636"/>
      <c r="L11636"/>
    </row>
    <row r="11637" spans="11:12" ht="15" customHeight="1">
      <c r="K11637"/>
      <c r="L11637"/>
    </row>
    <row r="11638" spans="11:12" ht="15" customHeight="1">
      <c r="K11638"/>
      <c r="L11638"/>
    </row>
    <row r="11639" spans="11:12" ht="15" customHeight="1">
      <c r="K11639"/>
      <c r="L11639"/>
    </row>
    <row r="11640" spans="11:12" ht="15" customHeight="1">
      <c r="K11640"/>
      <c r="L11640"/>
    </row>
    <row r="11641" spans="11:12" ht="15" customHeight="1">
      <c r="K11641"/>
      <c r="L11641"/>
    </row>
    <row r="11642" spans="11:12" ht="15" customHeight="1">
      <c r="K11642"/>
      <c r="L11642"/>
    </row>
    <row r="11643" spans="11:12" ht="15" customHeight="1">
      <c r="K11643"/>
      <c r="L11643"/>
    </row>
    <row r="11644" spans="11:12" ht="15" customHeight="1">
      <c r="K11644"/>
      <c r="L11644"/>
    </row>
    <row r="11645" spans="11:12" ht="15" customHeight="1">
      <c r="K11645"/>
      <c r="L11645"/>
    </row>
    <row r="11646" spans="11:12" ht="15" customHeight="1">
      <c r="K11646"/>
      <c r="L11646"/>
    </row>
    <row r="11647" spans="11:12" ht="15" customHeight="1">
      <c r="K11647"/>
      <c r="L11647"/>
    </row>
    <row r="11648" spans="11:12" ht="15" customHeight="1">
      <c r="K11648"/>
      <c r="L11648"/>
    </row>
    <row r="11649" spans="11:12" ht="15" customHeight="1">
      <c r="K11649"/>
      <c r="L11649"/>
    </row>
    <row r="11650" spans="11:12" ht="15" customHeight="1">
      <c r="K11650"/>
      <c r="L11650"/>
    </row>
    <row r="11651" spans="11:12" ht="15" customHeight="1">
      <c r="K11651"/>
      <c r="L11651"/>
    </row>
    <row r="11652" spans="11:12" ht="15" customHeight="1">
      <c r="K11652"/>
      <c r="L11652"/>
    </row>
    <row r="11653" spans="11:12" ht="15" customHeight="1">
      <c r="K11653"/>
      <c r="L11653"/>
    </row>
    <row r="11654" spans="11:12" ht="15" customHeight="1">
      <c r="K11654"/>
      <c r="L11654"/>
    </row>
    <row r="11655" spans="11:12" ht="15" customHeight="1">
      <c r="K11655"/>
      <c r="L11655"/>
    </row>
    <row r="11656" spans="11:12" ht="15" customHeight="1">
      <c r="K11656"/>
      <c r="L11656"/>
    </row>
    <row r="11657" spans="11:12" ht="15" customHeight="1">
      <c r="K11657"/>
      <c r="L11657"/>
    </row>
    <row r="11658" spans="11:12" ht="15" customHeight="1">
      <c r="K11658"/>
      <c r="L11658"/>
    </row>
    <row r="11659" spans="11:12" ht="15" customHeight="1">
      <c r="K11659"/>
      <c r="L11659"/>
    </row>
    <row r="11660" spans="11:12" ht="15" customHeight="1">
      <c r="K11660"/>
      <c r="L11660"/>
    </row>
    <row r="11661" spans="11:12" ht="15" customHeight="1">
      <c r="K11661"/>
      <c r="L11661"/>
    </row>
    <row r="11662" spans="11:12" ht="15" customHeight="1">
      <c r="K11662"/>
      <c r="L11662"/>
    </row>
    <row r="11663" spans="11:12" ht="15" customHeight="1">
      <c r="K11663"/>
      <c r="L11663"/>
    </row>
    <row r="11664" spans="11:12" ht="15" customHeight="1">
      <c r="K11664"/>
      <c r="L11664"/>
    </row>
    <row r="11665" spans="11:12" ht="15" customHeight="1">
      <c r="K11665"/>
      <c r="L11665"/>
    </row>
    <row r="11666" spans="11:12" ht="15" customHeight="1">
      <c r="K11666"/>
      <c r="L11666"/>
    </row>
    <row r="11667" spans="11:12" ht="15" customHeight="1">
      <c r="K11667"/>
      <c r="L11667"/>
    </row>
    <row r="11668" spans="11:12" ht="15" customHeight="1">
      <c r="K11668"/>
      <c r="L11668"/>
    </row>
    <row r="11669" spans="11:12" ht="15" customHeight="1">
      <c r="K11669"/>
      <c r="L11669"/>
    </row>
    <row r="11670" spans="11:12" ht="15" customHeight="1">
      <c r="K11670"/>
      <c r="L11670"/>
    </row>
    <row r="11671" spans="11:12" ht="15" customHeight="1">
      <c r="K11671"/>
      <c r="L11671"/>
    </row>
    <row r="11672" spans="11:12" ht="15" customHeight="1">
      <c r="K11672"/>
      <c r="L11672"/>
    </row>
    <row r="11673" spans="11:12" ht="15" customHeight="1">
      <c r="K11673"/>
      <c r="L11673"/>
    </row>
    <row r="11674" spans="11:12" ht="15" customHeight="1">
      <c r="K11674"/>
      <c r="L11674"/>
    </row>
    <row r="11675" spans="11:12" ht="15" customHeight="1">
      <c r="K11675"/>
      <c r="L11675"/>
    </row>
    <row r="11676" spans="11:12" ht="15" customHeight="1">
      <c r="K11676"/>
      <c r="L11676"/>
    </row>
    <row r="11677" spans="11:12" ht="15" customHeight="1">
      <c r="K11677"/>
      <c r="L11677"/>
    </row>
    <row r="11678" spans="11:12" ht="15" customHeight="1">
      <c r="K11678"/>
      <c r="L11678"/>
    </row>
    <row r="11679" spans="11:12" ht="15" customHeight="1">
      <c r="K11679"/>
      <c r="L11679"/>
    </row>
    <row r="11680" spans="11:12" ht="15" customHeight="1">
      <c r="K11680"/>
      <c r="L11680"/>
    </row>
    <row r="11681" spans="11:12" ht="15" customHeight="1">
      <c r="K11681"/>
      <c r="L11681"/>
    </row>
    <row r="11682" spans="11:12" ht="15" customHeight="1">
      <c r="K11682"/>
      <c r="L11682"/>
    </row>
    <row r="11683" spans="11:12" ht="15" customHeight="1">
      <c r="K11683"/>
      <c r="L11683"/>
    </row>
    <row r="11684" spans="11:12" ht="15" customHeight="1">
      <c r="K11684"/>
      <c r="L11684"/>
    </row>
    <row r="11685" spans="11:12" ht="15" customHeight="1">
      <c r="K11685"/>
      <c r="L11685"/>
    </row>
    <row r="11686" spans="11:12" ht="15" customHeight="1">
      <c r="K11686"/>
      <c r="L11686"/>
    </row>
    <row r="11687" spans="11:12" ht="15" customHeight="1">
      <c r="K11687"/>
      <c r="L11687"/>
    </row>
    <row r="11688" spans="11:12" ht="15" customHeight="1">
      <c r="K11688"/>
      <c r="L11688"/>
    </row>
    <row r="11689" spans="11:12" ht="15" customHeight="1">
      <c r="K11689"/>
      <c r="L11689"/>
    </row>
    <row r="11690" spans="11:12" ht="15" customHeight="1">
      <c r="K11690"/>
      <c r="L11690"/>
    </row>
    <row r="11691" spans="11:12" ht="15" customHeight="1">
      <c r="K11691"/>
      <c r="L11691"/>
    </row>
    <row r="11692" spans="11:12" ht="15" customHeight="1">
      <c r="K11692"/>
      <c r="L11692"/>
    </row>
    <row r="11693" spans="11:12" ht="15" customHeight="1">
      <c r="K11693"/>
      <c r="L11693"/>
    </row>
    <row r="11694" spans="11:12" ht="15" customHeight="1">
      <c r="K11694"/>
      <c r="L11694"/>
    </row>
    <row r="11695" spans="11:12" ht="15" customHeight="1">
      <c r="K11695"/>
      <c r="L11695"/>
    </row>
    <row r="11696" spans="11:12" ht="15" customHeight="1">
      <c r="K11696"/>
      <c r="L11696"/>
    </row>
    <row r="11697" spans="11:12" ht="15" customHeight="1">
      <c r="K11697"/>
      <c r="L11697"/>
    </row>
    <row r="11698" spans="11:12" ht="15" customHeight="1">
      <c r="K11698"/>
      <c r="L11698"/>
    </row>
    <row r="11699" spans="11:12" ht="15" customHeight="1">
      <c r="K11699"/>
      <c r="L11699"/>
    </row>
    <row r="11700" spans="11:12" ht="15" customHeight="1">
      <c r="K11700"/>
      <c r="L11700"/>
    </row>
    <row r="11701" spans="11:12" ht="15" customHeight="1">
      <c r="K11701"/>
      <c r="L11701"/>
    </row>
    <row r="11702" spans="11:12" ht="15" customHeight="1">
      <c r="K11702"/>
      <c r="L11702"/>
    </row>
    <row r="11703" spans="11:12" ht="15" customHeight="1">
      <c r="K11703"/>
      <c r="L11703"/>
    </row>
    <row r="11704" spans="11:12" ht="15" customHeight="1">
      <c r="K11704"/>
      <c r="L11704"/>
    </row>
    <row r="11705" spans="11:12" ht="15" customHeight="1">
      <c r="K11705"/>
      <c r="L11705"/>
    </row>
    <row r="11706" spans="11:12" ht="15" customHeight="1">
      <c r="K11706"/>
      <c r="L11706"/>
    </row>
    <row r="11707" spans="11:12" ht="15" customHeight="1">
      <c r="K11707"/>
      <c r="L11707"/>
    </row>
    <row r="11708" spans="11:12" ht="15" customHeight="1">
      <c r="K11708"/>
      <c r="L11708"/>
    </row>
    <row r="11709" spans="11:12" ht="15" customHeight="1">
      <c r="K11709"/>
      <c r="L11709"/>
    </row>
    <row r="11710" spans="11:12" ht="15" customHeight="1">
      <c r="K11710"/>
      <c r="L11710"/>
    </row>
    <row r="11711" spans="11:12" ht="15" customHeight="1">
      <c r="K11711"/>
      <c r="L11711"/>
    </row>
    <row r="11712" spans="11:12" ht="15" customHeight="1">
      <c r="K11712"/>
      <c r="L11712"/>
    </row>
    <row r="11713" spans="11:12" ht="15" customHeight="1">
      <c r="K11713"/>
      <c r="L11713"/>
    </row>
    <row r="11714" spans="11:12" ht="15" customHeight="1">
      <c r="K11714"/>
      <c r="L11714"/>
    </row>
    <row r="11715" spans="11:12" ht="15" customHeight="1">
      <c r="K11715"/>
      <c r="L11715"/>
    </row>
    <row r="11716" spans="11:12" ht="15" customHeight="1">
      <c r="K11716"/>
      <c r="L11716"/>
    </row>
    <row r="11717" spans="11:12" ht="15" customHeight="1">
      <c r="K11717"/>
      <c r="L11717"/>
    </row>
    <row r="11718" spans="11:12" ht="15" customHeight="1">
      <c r="K11718"/>
      <c r="L11718"/>
    </row>
    <row r="11719" spans="11:12" ht="15" customHeight="1">
      <c r="K11719"/>
      <c r="L11719"/>
    </row>
    <row r="11720" spans="11:12" ht="15" customHeight="1">
      <c r="K11720"/>
      <c r="L11720"/>
    </row>
    <row r="11721" spans="11:12" ht="15" customHeight="1">
      <c r="K11721"/>
      <c r="L11721"/>
    </row>
    <row r="11722" spans="11:12" ht="15" customHeight="1">
      <c r="K11722"/>
      <c r="L11722"/>
    </row>
    <row r="11723" spans="11:12" ht="15" customHeight="1">
      <c r="K11723"/>
      <c r="L11723"/>
    </row>
    <row r="11724" spans="11:12" ht="15" customHeight="1">
      <c r="K11724"/>
      <c r="L11724"/>
    </row>
    <row r="11725" spans="11:12" ht="15" customHeight="1">
      <c r="K11725"/>
      <c r="L11725"/>
    </row>
    <row r="11726" spans="11:12" ht="15" customHeight="1">
      <c r="K11726"/>
      <c r="L11726"/>
    </row>
    <row r="11727" spans="11:12" ht="15" customHeight="1">
      <c r="K11727"/>
      <c r="L11727"/>
    </row>
    <row r="11728" spans="11:12" ht="15" customHeight="1">
      <c r="K11728"/>
      <c r="L11728"/>
    </row>
    <row r="11729" spans="11:12" ht="15" customHeight="1">
      <c r="K11729"/>
      <c r="L11729"/>
    </row>
    <row r="11730" spans="11:12" ht="15" customHeight="1">
      <c r="K11730"/>
      <c r="L11730"/>
    </row>
    <row r="11731" spans="11:12" ht="15" customHeight="1">
      <c r="K11731"/>
      <c r="L11731"/>
    </row>
    <row r="11732" spans="11:12" ht="15" customHeight="1">
      <c r="K11732"/>
      <c r="L11732"/>
    </row>
    <row r="11733" spans="11:12" ht="15" customHeight="1">
      <c r="K11733"/>
      <c r="L11733"/>
    </row>
    <row r="11734" spans="11:12" ht="15" customHeight="1">
      <c r="K11734"/>
      <c r="L11734"/>
    </row>
    <row r="11735" spans="11:12" ht="15" customHeight="1">
      <c r="K11735"/>
      <c r="L11735"/>
    </row>
    <row r="11736" spans="11:12" ht="15" customHeight="1">
      <c r="K11736"/>
      <c r="L11736"/>
    </row>
    <row r="11737" spans="11:12" ht="15" customHeight="1">
      <c r="K11737"/>
      <c r="L11737"/>
    </row>
    <row r="11738" spans="11:12" ht="15" customHeight="1">
      <c r="K11738"/>
      <c r="L11738"/>
    </row>
    <row r="11739" spans="11:12" ht="15" customHeight="1">
      <c r="K11739"/>
      <c r="L11739"/>
    </row>
    <row r="11740" spans="11:12" ht="15" customHeight="1">
      <c r="K11740"/>
      <c r="L11740"/>
    </row>
    <row r="11741" spans="11:12" ht="15" customHeight="1">
      <c r="K11741"/>
      <c r="L11741"/>
    </row>
    <row r="11742" spans="11:12" ht="15" customHeight="1">
      <c r="K11742"/>
      <c r="L11742"/>
    </row>
    <row r="11743" spans="11:12" ht="15" customHeight="1">
      <c r="K11743"/>
      <c r="L11743"/>
    </row>
    <row r="11744" spans="11:12" ht="15" customHeight="1">
      <c r="K11744"/>
      <c r="L11744"/>
    </row>
    <row r="11745" spans="11:12" ht="15" customHeight="1">
      <c r="K11745"/>
      <c r="L11745"/>
    </row>
    <row r="11746" spans="11:12" ht="15" customHeight="1">
      <c r="K11746"/>
      <c r="L11746"/>
    </row>
    <row r="11747" spans="11:12" ht="15" customHeight="1">
      <c r="K11747"/>
      <c r="L11747"/>
    </row>
    <row r="11748" spans="11:12" ht="15" customHeight="1">
      <c r="K11748"/>
      <c r="L11748"/>
    </row>
    <row r="11749" spans="11:12" ht="15" customHeight="1">
      <c r="K11749"/>
      <c r="L11749"/>
    </row>
    <row r="11750" spans="11:12" ht="15" customHeight="1">
      <c r="K11750"/>
      <c r="L11750"/>
    </row>
    <row r="11751" spans="11:12" ht="15" customHeight="1">
      <c r="K11751"/>
      <c r="L11751"/>
    </row>
    <row r="11752" spans="11:12" ht="15" customHeight="1">
      <c r="K11752"/>
      <c r="L11752"/>
    </row>
    <row r="11753" spans="11:12" ht="15" customHeight="1">
      <c r="K11753"/>
      <c r="L11753"/>
    </row>
    <row r="11754" spans="11:12" ht="15" customHeight="1">
      <c r="K11754"/>
      <c r="L11754"/>
    </row>
    <row r="11755" spans="11:12" ht="15" customHeight="1">
      <c r="K11755"/>
      <c r="L11755"/>
    </row>
    <row r="11756" spans="11:12" ht="15" customHeight="1">
      <c r="K11756"/>
      <c r="L11756"/>
    </row>
    <row r="11757" spans="11:12" ht="15" customHeight="1">
      <c r="K11757"/>
      <c r="L11757"/>
    </row>
    <row r="11758" spans="11:12" ht="15" customHeight="1">
      <c r="K11758"/>
      <c r="L11758"/>
    </row>
    <row r="11759" spans="11:12" ht="15" customHeight="1">
      <c r="K11759"/>
      <c r="L11759"/>
    </row>
    <row r="11760" spans="11:12" ht="15" customHeight="1">
      <c r="K11760"/>
      <c r="L11760"/>
    </row>
    <row r="11761" spans="11:12" ht="15" customHeight="1">
      <c r="K11761"/>
      <c r="L11761"/>
    </row>
    <row r="11762" spans="11:12" ht="15" customHeight="1">
      <c r="K11762"/>
      <c r="L11762"/>
    </row>
    <row r="11763" spans="11:12" ht="15" customHeight="1">
      <c r="K11763"/>
      <c r="L11763"/>
    </row>
    <row r="11764" spans="11:12" ht="15" customHeight="1">
      <c r="K11764"/>
      <c r="L11764"/>
    </row>
    <row r="11765" spans="11:12" ht="15" customHeight="1">
      <c r="K11765"/>
      <c r="L11765"/>
    </row>
    <row r="11766" spans="11:12" ht="15" customHeight="1">
      <c r="K11766"/>
      <c r="L11766"/>
    </row>
    <row r="11767" spans="11:12" ht="15" customHeight="1">
      <c r="K11767"/>
      <c r="L11767"/>
    </row>
    <row r="11768" spans="11:12" ht="15" customHeight="1">
      <c r="K11768"/>
      <c r="L11768"/>
    </row>
    <row r="11769" spans="11:12" ht="15" customHeight="1">
      <c r="K11769"/>
      <c r="L11769"/>
    </row>
    <row r="11770" spans="11:12" ht="15" customHeight="1">
      <c r="K11770"/>
      <c r="L11770"/>
    </row>
    <row r="11771" spans="11:12" ht="15" customHeight="1">
      <c r="K11771"/>
      <c r="L11771"/>
    </row>
    <row r="11772" spans="11:12" ht="15" customHeight="1">
      <c r="K11772"/>
      <c r="L11772"/>
    </row>
    <row r="11773" spans="11:12" ht="15" customHeight="1">
      <c r="K11773"/>
      <c r="L11773"/>
    </row>
    <row r="11774" spans="11:12" ht="15" customHeight="1">
      <c r="K11774"/>
      <c r="L11774"/>
    </row>
    <row r="11775" spans="11:12" ht="15" customHeight="1">
      <c r="K11775"/>
      <c r="L11775"/>
    </row>
    <row r="11776" spans="11:12" ht="15" customHeight="1">
      <c r="K11776"/>
      <c r="L11776"/>
    </row>
    <row r="11777" spans="11:12" ht="15" customHeight="1">
      <c r="K11777"/>
      <c r="L11777"/>
    </row>
    <row r="11778" spans="11:12" ht="15" customHeight="1">
      <c r="K11778"/>
      <c r="L11778"/>
    </row>
    <row r="11779" spans="11:12" ht="15" customHeight="1">
      <c r="K11779"/>
      <c r="L11779"/>
    </row>
    <row r="11780" spans="11:12" ht="15" customHeight="1">
      <c r="K11780"/>
      <c r="L11780"/>
    </row>
    <row r="11781" spans="11:12" ht="15" customHeight="1">
      <c r="K11781"/>
      <c r="L11781"/>
    </row>
    <row r="11782" spans="11:12" ht="15" customHeight="1">
      <c r="K11782"/>
      <c r="L11782"/>
    </row>
    <row r="11783" spans="11:12" ht="15" customHeight="1">
      <c r="K11783"/>
      <c r="L11783"/>
    </row>
    <row r="11784" spans="11:12" ht="15" customHeight="1">
      <c r="K11784"/>
      <c r="L11784"/>
    </row>
    <row r="11785" spans="11:12" ht="15" customHeight="1">
      <c r="K11785"/>
      <c r="L11785"/>
    </row>
    <row r="11786" spans="11:12" ht="15" customHeight="1">
      <c r="K11786"/>
      <c r="L11786"/>
    </row>
    <row r="11787" spans="11:12" ht="15" customHeight="1">
      <c r="K11787"/>
      <c r="L11787"/>
    </row>
    <row r="11788" spans="11:12" ht="15" customHeight="1">
      <c r="K11788"/>
      <c r="L11788"/>
    </row>
    <row r="11789" spans="11:12" ht="15" customHeight="1">
      <c r="K11789"/>
      <c r="L11789"/>
    </row>
    <row r="11790" spans="11:12" ht="15" customHeight="1">
      <c r="K11790"/>
      <c r="L11790"/>
    </row>
    <row r="11791" spans="11:12" ht="15" customHeight="1">
      <c r="K11791"/>
      <c r="L11791"/>
    </row>
    <row r="11792" spans="11:12" ht="15" customHeight="1">
      <c r="K11792"/>
      <c r="L11792"/>
    </row>
    <row r="11793" spans="11:12" ht="15" customHeight="1">
      <c r="K11793"/>
      <c r="L11793"/>
    </row>
    <row r="11794" spans="11:12" ht="15" customHeight="1">
      <c r="K11794"/>
      <c r="L11794"/>
    </row>
    <row r="11795" spans="11:12" ht="15" customHeight="1">
      <c r="K11795"/>
      <c r="L11795"/>
    </row>
    <row r="11796" spans="11:12" ht="15" customHeight="1">
      <c r="K11796"/>
      <c r="L11796"/>
    </row>
    <row r="11797" spans="11:12" ht="15" customHeight="1">
      <c r="K11797"/>
      <c r="L11797"/>
    </row>
    <row r="11798" spans="11:12" ht="15" customHeight="1">
      <c r="K11798"/>
      <c r="L11798"/>
    </row>
    <row r="11799" spans="11:12" ht="15" customHeight="1">
      <c r="K11799"/>
      <c r="L11799"/>
    </row>
    <row r="11800" spans="11:12" ht="15" customHeight="1">
      <c r="K11800"/>
      <c r="L11800"/>
    </row>
    <row r="11801" spans="11:12" ht="15" customHeight="1">
      <c r="K11801"/>
      <c r="L11801"/>
    </row>
    <row r="11802" spans="11:12" ht="15" customHeight="1">
      <c r="K11802"/>
      <c r="L11802"/>
    </row>
    <row r="11803" spans="11:12" ht="15" customHeight="1">
      <c r="K11803"/>
      <c r="L11803"/>
    </row>
    <row r="11804" spans="11:12" ht="15" customHeight="1">
      <c r="K11804"/>
      <c r="L11804"/>
    </row>
    <row r="11805" spans="11:12" ht="15" customHeight="1">
      <c r="K11805"/>
      <c r="L11805"/>
    </row>
    <row r="11806" spans="11:12" ht="15" customHeight="1">
      <c r="K11806"/>
      <c r="L11806"/>
    </row>
    <row r="11807" spans="11:12" ht="15" customHeight="1">
      <c r="K11807"/>
      <c r="L11807"/>
    </row>
    <row r="11808" spans="11:12" ht="15" customHeight="1">
      <c r="K11808"/>
      <c r="L11808"/>
    </row>
    <row r="11809" spans="11:12" ht="15" customHeight="1">
      <c r="K11809"/>
      <c r="L11809"/>
    </row>
    <row r="11810" spans="11:12" ht="15" customHeight="1">
      <c r="K11810"/>
      <c r="L11810"/>
    </row>
    <row r="11811" spans="11:12" ht="15" customHeight="1">
      <c r="K11811"/>
      <c r="L11811"/>
    </row>
    <row r="11812" spans="11:12" ht="15" customHeight="1">
      <c r="K11812"/>
      <c r="L11812"/>
    </row>
    <row r="11813" spans="11:12" ht="15" customHeight="1">
      <c r="K11813"/>
      <c r="L11813"/>
    </row>
    <row r="11814" spans="11:12" ht="15" customHeight="1">
      <c r="K11814"/>
      <c r="L11814"/>
    </row>
    <row r="11815" spans="11:12" ht="15" customHeight="1">
      <c r="K11815"/>
      <c r="L11815"/>
    </row>
    <row r="11816" spans="11:12" ht="15" customHeight="1">
      <c r="K11816"/>
      <c r="L11816"/>
    </row>
    <row r="11817" spans="11:12" ht="15" customHeight="1">
      <c r="K11817"/>
      <c r="L11817"/>
    </row>
    <row r="11818" spans="11:12" ht="15" customHeight="1">
      <c r="K11818"/>
      <c r="L11818"/>
    </row>
    <row r="11819" spans="11:12" ht="15" customHeight="1">
      <c r="K11819"/>
      <c r="L11819"/>
    </row>
    <row r="11820" spans="11:12" ht="15" customHeight="1">
      <c r="K11820"/>
      <c r="L11820"/>
    </row>
    <row r="11821" spans="11:12" ht="15" customHeight="1">
      <c r="K11821"/>
      <c r="L11821"/>
    </row>
    <row r="11822" spans="11:12" ht="15" customHeight="1">
      <c r="K11822"/>
      <c r="L11822"/>
    </row>
    <row r="11823" spans="11:12" ht="15" customHeight="1">
      <c r="K11823"/>
      <c r="L11823"/>
    </row>
    <row r="11824" spans="11:12" ht="15" customHeight="1">
      <c r="K11824"/>
      <c r="L11824"/>
    </row>
    <row r="11825" spans="11:12" ht="15" customHeight="1">
      <c r="K11825"/>
      <c r="L11825"/>
    </row>
    <row r="11826" spans="11:12" ht="15" customHeight="1">
      <c r="K11826"/>
      <c r="L11826"/>
    </row>
    <row r="11827" spans="11:12" ht="15" customHeight="1">
      <c r="K11827"/>
      <c r="L11827"/>
    </row>
    <row r="11828" spans="11:12" ht="15" customHeight="1">
      <c r="K11828"/>
      <c r="L11828"/>
    </row>
    <row r="11829" spans="11:12" ht="15" customHeight="1">
      <c r="K11829"/>
      <c r="L11829"/>
    </row>
    <row r="11830" spans="11:12" ht="15" customHeight="1">
      <c r="K11830"/>
      <c r="L11830"/>
    </row>
    <row r="11831" spans="11:12" ht="15" customHeight="1">
      <c r="K11831"/>
      <c r="L11831"/>
    </row>
    <row r="11832" spans="11:12" ht="15" customHeight="1">
      <c r="K11832"/>
      <c r="L11832"/>
    </row>
    <row r="11833" spans="11:12" ht="15" customHeight="1">
      <c r="K11833"/>
      <c r="L11833"/>
    </row>
    <row r="11834" spans="11:12" ht="15" customHeight="1">
      <c r="K11834"/>
      <c r="L11834"/>
    </row>
    <row r="11835" spans="11:12" ht="15" customHeight="1">
      <c r="K11835"/>
      <c r="L11835"/>
    </row>
    <row r="11836" spans="11:12" ht="15" customHeight="1">
      <c r="K11836"/>
      <c r="L11836"/>
    </row>
    <row r="11837" spans="11:12" ht="15" customHeight="1">
      <c r="K11837"/>
      <c r="L11837"/>
    </row>
    <row r="11838" spans="11:12" ht="15" customHeight="1">
      <c r="K11838"/>
      <c r="L11838"/>
    </row>
    <row r="11839" spans="11:12" ht="15" customHeight="1">
      <c r="K11839"/>
      <c r="L11839"/>
    </row>
    <row r="11840" spans="11:12" ht="15" customHeight="1">
      <c r="K11840"/>
      <c r="L11840"/>
    </row>
    <row r="11841" spans="11:12" ht="15" customHeight="1">
      <c r="K11841"/>
      <c r="L11841"/>
    </row>
    <row r="11842" spans="11:12" ht="15" customHeight="1">
      <c r="K11842"/>
      <c r="L11842"/>
    </row>
    <row r="11843" spans="11:12" ht="15" customHeight="1">
      <c r="K11843"/>
      <c r="L11843"/>
    </row>
    <row r="11844" spans="11:12" ht="15" customHeight="1">
      <c r="K11844"/>
      <c r="L11844"/>
    </row>
    <row r="11845" spans="11:12" ht="15" customHeight="1">
      <c r="K11845"/>
      <c r="L11845"/>
    </row>
    <row r="11846" spans="11:12" ht="15" customHeight="1">
      <c r="K11846"/>
      <c r="L11846"/>
    </row>
    <row r="11847" spans="11:12" ht="15" customHeight="1">
      <c r="K11847"/>
      <c r="L11847"/>
    </row>
    <row r="11848" spans="11:12" ht="15" customHeight="1">
      <c r="K11848"/>
      <c r="L11848"/>
    </row>
    <row r="11849" spans="11:12" ht="15" customHeight="1">
      <c r="K11849"/>
      <c r="L11849"/>
    </row>
    <row r="11850" spans="11:12" ht="15" customHeight="1">
      <c r="K11850"/>
      <c r="L11850"/>
    </row>
    <row r="11851" spans="11:12" ht="15" customHeight="1">
      <c r="K11851"/>
      <c r="L11851"/>
    </row>
    <row r="11852" spans="11:12" ht="15" customHeight="1">
      <c r="K11852"/>
      <c r="L11852"/>
    </row>
    <row r="11853" spans="11:12" ht="15" customHeight="1">
      <c r="K11853"/>
      <c r="L11853"/>
    </row>
    <row r="11854" spans="11:12" ht="15" customHeight="1">
      <c r="K11854"/>
      <c r="L11854"/>
    </row>
    <row r="11855" spans="11:12" ht="15" customHeight="1">
      <c r="K11855"/>
      <c r="L11855"/>
    </row>
    <row r="11856" spans="11:12" ht="15" customHeight="1">
      <c r="K11856"/>
      <c r="L11856"/>
    </row>
    <row r="11857" spans="11:12" ht="15" customHeight="1">
      <c r="K11857"/>
      <c r="L11857"/>
    </row>
    <row r="11858" spans="11:12" ht="15" customHeight="1">
      <c r="K11858"/>
      <c r="L11858"/>
    </row>
    <row r="11859" spans="11:12" ht="15" customHeight="1">
      <c r="K11859"/>
      <c r="L11859"/>
    </row>
    <row r="11860" spans="11:12" ht="15" customHeight="1">
      <c r="K11860"/>
      <c r="L11860"/>
    </row>
    <row r="11861" spans="11:12" ht="15" customHeight="1">
      <c r="K11861"/>
      <c r="L11861"/>
    </row>
    <row r="11862" spans="11:12" ht="15" customHeight="1">
      <c r="K11862"/>
      <c r="L11862"/>
    </row>
    <row r="11863" spans="11:12" ht="15" customHeight="1">
      <c r="K11863"/>
      <c r="L11863"/>
    </row>
    <row r="11864" spans="11:12" ht="15" customHeight="1">
      <c r="K11864"/>
      <c r="L11864"/>
    </row>
    <row r="11865" spans="11:12" ht="15" customHeight="1">
      <c r="K11865"/>
      <c r="L11865"/>
    </row>
    <row r="11866" spans="11:12" ht="15" customHeight="1">
      <c r="K11866"/>
      <c r="L11866"/>
    </row>
    <row r="11867" spans="11:12" ht="15" customHeight="1">
      <c r="K11867"/>
      <c r="L11867"/>
    </row>
    <row r="11868" spans="11:12" ht="15" customHeight="1">
      <c r="K11868"/>
      <c r="L11868"/>
    </row>
    <row r="11869" spans="11:12" ht="15" customHeight="1">
      <c r="K11869"/>
      <c r="L11869"/>
    </row>
    <row r="11870" spans="11:12" ht="15" customHeight="1">
      <c r="K11870"/>
      <c r="L11870"/>
    </row>
    <row r="11871" spans="11:12" ht="15" customHeight="1">
      <c r="K11871"/>
      <c r="L11871"/>
    </row>
    <row r="11872" spans="11:12" ht="15" customHeight="1">
      <c r="K11872"/>
      <c r="L11872"/>
    </row>
    <row r="11873" spans="11:12" ht="15" customHeight="1">
      <c r="K11873"/>
      <c r="L11873"/>
    </row>
    <row r="11874" spans="11:12" ht="15" customHeight="1">
      <c r="K11874"/>
      <c r="L11874"/>
    </row>
    <row r="11875" spans="11:12" ht="15" customHeight="1">
      <c r="K11875"/>
      <c r="L11875"/>
    </row>
    <row r="11876" spans="11:12" ht="15" customHeight="1">
      <c r="K11876"/>
      <c r="L11876"/>
    </row>
    <row r="11877" spans="11:12" ht="15" customHeight="1">
      <c r="K11877"/>
      <c r="L11877"/>
    </row>
    <row r="11878" spans="11:12" ht="15" customHeight="1">
      <c r="K11878"/>
      <c r="L11878"/>
    </row>
    <row r="11879" spans="11:12" ht="15" customHeight="1">
      <c r="K11879"/>
      <c r="L11879"/>
    </row>
    <row r="11880" spans="11:12" ht="15" customHeight="1">
      <c r="K11880"/>
      <c r="L11880"/>
    </row>
    <row r="11881" spans="11:12" ht="15" customHeight="1">
      <c r="K11881"/>
      <c r="L11881"/>
    </row>
    <row r="11882" spans="11:12" ht="15" customHeight="1">
      <c r="K11882"/>
      <c r="L11882"/>
    </row>
    <row r="11883" spans="11:12" ht="15" customHeight="1">
      <c r="K11883"/>
      <c r="L11883"/>
    </row>
    <row r="11884" spans="11:12" ht="15" customHeight="1">
      <c r="K11884"/>
      <c r="L11884"/>
    </row>
    <row r="11885" spans="11:12" ht="15" customHeight="1">
      <c r="K11885"/>
      <c r="L11885"/>
    </row>
    <row r="11886" spans="11:12" ht="15" customHeight="1">
      <c r="K11886"/>
      <c r="L11886"/>
    </row>
    <row r="11887" spans="11:12" ht="15" customHeight="1">
      <c r="K11887"/>
      <c r="L11887"/>
    </row>
    <row r="11888" spans="11:12" ht="15" customHeight="1">
      <c r="K11888"/>
      <c r="L11888"/>
    </row>
    <row r="11889" spans="11:12" ht="15" customHeight="1">
      <c r="K11889"/>
      <c r="L11889"/>
    </row>
    <row r="11890" spans="11:12" ht="15" customHeight="1">
      <c r="K11890"/>
      <c r="L11890"/>
    </row>
    <row r="11891" spans="11:12" ht="15" customHeight="1">
      <c r="K11891"/>
      <c r="L11891"/>
    </row>
    <row r="11892" spans="11:12" ht="15" customHeight="1">
      <c r="K11892"/>
      <c r="L11892"/>
    </row>
    <row r="11893" spans="11:12" ht="15" customHeight="1">
      <c r="K11893"/>
      <c r="L11893"/>
    </row>
    <row r="11894" spans="11:12" ht="15" customHeight="1">
      <c r="K11894"/>
      <c r="L11894"/>
    </row>
    <row r="11895" spans="11:12" ht="15" customHeight="1">
      <c r="K11895"/>
      <c r="L11895"/>
    </row>
    <row r="11896" spans="11:12" ht="15" customHeight="1">
      <c r="K11896"/>
      <c r="L11896"/>
    </row>
    <row r="11897" spans="11:12" ht="15" customHeight="1">
      <c r="K11897"/>
      <c r="L11897"/>
    </row>
    <row r="11898" spans="11:12" ht="15" customHeight="1">
      <c r="K11898"/>
      <c r="L11898"/>
    </row>
    <row r="11899" spans="11:12" ht="15" customHeight="1">
      <c r="K11899"/>
      <c r="L11899"/>
    </row>
    <row r="11900" spans="11:12" ht="15" customHeight="1">
      <c r="K11900"/>
      <c r="L11900"/>
    </row>
    <row r="11901" spans="11:12" ht="15" customHeight="1">
      <c r="K11901"/>
      <c r="L11901"/>
    </row>
    <row r="11902" spans="11:12" ht="15" customHeight="1">
      <c r="K11902"/>
      <c r="L11902"/>
    </row>
    <row r="11903" spans="11:12" ht="15" customHeight="1">
      <c r="K11903"/>
      <c r="L11903"/>
    </row>
    <row r="11904" spans="11:12" ht="15" customHeight="1">
      <c r="K11904"/>
      <c r="L11904"/>
    </row>
    <row r="11905" spans="11:12" ht="15" customHeight="1">
      <c r="K11905"/>
      <c r="L11905"/>
    </row>
    <row r="11906" spans="11:12" ht="15" customHeight="1">
      <c r="K11906"/>
      <c r="L11906"/>
    </row>
    <row r="11907" spans="11:12" ht="15" customHeight="1">
      <c r="K11907"/>
      <c r="L11907"/>
    </row>
    <row r="11908" spans="11:12" ht="15" customHeight="1">
      <c r="K11908"/>
      <c r="L11908"/>
    </row>
    <row r="11909" spans="11:12" ht="15" customHeight="1">
      <c r="K11909"/>
      <c r="L11909"/>
    </row>
    <row r="11910" spans="11:12" ht="15" customHeight="1">
      <c r="K11910"/>
      <c r="L11910"/>
    </row>
    <row r="11911" spans="11:12" ht="15" customHeight="1">
      <c r="K11911"/>
      <c r="L11911"/>
    </row>
    <row r="11912" spans="11:12" ht="15" customHeight="1">
      <c r="K11912"/>
      <c r="L11912"/>
    </row>
    <row r="11913" spans="11:12" ht="15" customHeight="1">
      <c r="K11913"/>
      <c r="L11913"/>
    </row>
    <row r="11914" spans="11:12" ht="15" customHeight="1">
      <c r="K11914"/>
      <c r="L11914"/>
    </row>
    <row r="11915" spans="11:12" ht="15" customHeight="1">
      <c r="K11915"/>
      <c r="L11915"/>
    </row>
    <row r="11916" spans="11:12" ht="15" customHeight="1">
      <c r="K11916"/>
      <c r="L11916"/>
    </row>
    <row r="11917" spans="11:12" ht="15" customHeight="1">
      <c r="K11917"/>
      <c r="L11917"/>
    </row>
    <row r="11918" spans="11:12" ht="15" customHeight="1">
      <c r="K11918"/>
      <c r="L11918"/>
    </row>
    <row r="11919" spans="11:12" ht="15" customHeight="1">
      <c r="K11919"/>
      <c r="L11919"/>
    </row>
    <row r="11920" spans="11:12" ht="15" customHeight="1">
      <c r="K11920"/>
      <c r="L11920"/>
    </row>
    <row r="11921" spans="11:12" ht="15" customHeight="1">
      <c r="K11921"/>
      <c r="L11921"/>
    </row>
    <row r="11922" spans="11:12" ht="15" customHeight="1">
      <c r="K11922"/>
      <c r="L11922"/>
    </row>
    <row r="11923" spans="11:12" ht="15" customHeight="1">
      <c r="K11923"/>
      <c r="L11923"/>
    </row>
    <row r="11924" spans="11:12" ht="15" customHeight="1">
      <c r="K11924"/>
      <c r="L11924"/>
    </row>
    <row r="11925" spans="11:12" ht="15" customHeight="1">
      <c r="K11925"/>
      <c r="L11925"/>
    </row>
    <row r="11926" spans="11:12" ht="15" customHeight="1">
      <c r="K11926"/>
      <c r="L11926"/>
    </row>
    <row r="11927" spans="11:12" ht="15" customHeight="1">
      <c r="K11927"/>
      <c r="L11927"/>
    </row>
    <row r="11928" spans="11:12" ht="15" customHeight="1">
      <c r="K11928"/>
      <c r="L11928"/>
    </row>
    <row r="11929" spans="11:12" ht="15" customHeight="1">
      <c r="K11929"/>
      <c r="L11929"/>
    </row>
    <row r="11930" spans="11:12" ht="15" customHeight="1">
      <c r="K11930"/>
      <c r="L11930"/>
    </row>
    <row r="11931" spans="11:12" ht="15" customHeight="1">
      <c r="K11931"/>
      <c r="L11931"/>
    </row>
    <row r="11932" spans="11:12" ht="15" customHeight="1">
      <c r="K11932"/>
      <c r="L11932"/>
    </row>
    <row r="11933" spans="11:12" ht="15" customHeight="1">
      <c r="K11933"/>
      <c r="L11933"/>
    </row>
    <row r="11934" spans="11:12" ht="15" customHeight="1">
      <c r="K11934"/>
      <c r="L11934"/>
    </row>
    <row r="11935" spans="11:12" ht="15" customHeight="1">
      <c r="K11935"/>
      <c r="L11935"/>
    </row>
    <row r="11936" spans="11:12" ht="15" customHeight="1">
      <c r="K11936"/>
      <c r="L11936"/>
    </row>
    <row r="11937" spans="11:12" ht="15" customHeight="1">
      <c r="K11937"/>
      <c r="L11937"/>
    </row>
    <row r="11938" spans="11:12" ht="15" customHeight="1">
      <c r="K11938"/>
      <c r="L11938"/>
    </row>
    <row r="11939" spans="11:12" ht="15" customHeight="1">
      <c r="K11939"/>
      <c r="L11939"/>
    </row>
    <row r="11940" spans="11:12" ht="15" customHeight="1">
      <c r="K11940"/>
      <c r="L11940"/>
    </row>
    <row r="11941" spans="11:12" ht="15" customHeight="1">
      <c r="K11941"/>
      <c r="L11941"/>
    </row>
    <row r="11942" spans="11:12" ht="15" customHeight="1">
      <c r="K11942"/>
      <c r="L11942"/>
    </row>
    <row r="11943" spans="11:12" ht="15" customHeight="1">
      <c r="K11943"/>
      <c r="L11943"/>
    </row>
    <row r="11944" spans="11:12" ht="15" customHeight="1">
      <c r="K11944"/>
      <c r="L11944"/>
    </row>
    <row r="11945" spans="11:12" ht="15" customHeight="1">
      <c r="K11945"/>
      <c r="L11945"/>
    </row>
    <row r="11946" spans="11:12" ht="15" customHeight="1">
      <c r="K11946"/>
      <c r="L11946"/>
    </row>
    <row r="11947" spans="11:12" ht="15" customHeight="1">
      <c r="K11947"/>
      <c r="L11947"/>
    </row>
    <row r="11948" spans="11:12" ht="15" customHeight="1">
      <c r="K11948"/>
      <c r="L11948"/>
    </row>
    <row r="11949" spans="11:12" ht="15" customHeight="1">
      <c r="K11949"/>
      <c r="L11949"/>
    </row>
    <row r="11950" spans="11:12" ht="15" customHeight="1">
      <c r="K11950"/>
      <c r="L11950"/>
    </row>
    <row r="11951" spans="11:12" ht="15" customHeight="1">
      <c r="K11951"/>
      <c r="L11951"/>
    </row>
    <row r="11952" spans="11:12" ht="15" customHeight="1">
      <c r="K11952"/>
      <c r="L11952"/>
    </row>
    <row r="11953" spans="11:12" ht="15" customHeight="1">
      <c r="K11953"/>
      <c r="L11953"/>
    </row>
    <row r="11954" spans="11:12" ht="15" customHeight="1">
      <c r="K11954"/>
      <c r="L11954"/>
    </row>
    <row r="11955" spans="11:12" ht="15" customHeight="1">
      <c r="K11955"/>
      <c r="L11955"/>
    </row>
    <row r="11956" spans="11:12" ht="15" customHeight="1">
      <c r="K11956"/>
      <c r="L11956"/>
    </row>
    <row r="11957" spans="11:12" ht="15" customHeight="1">
      <c r="K11957"/>
      <c r="L11957"/>
    </row>
    <row r="11958" spans="11:12" ht="15" customHeight="1">
      <c r="K11958"/>
      <c r="L11958"/>
    </row>
    <row r="11959" spans="11:12" ht="15" customHeight="1">
      <c r="K11959"/>
      <c r="L11959"/>
    </row>
    <row r="11960" spans="11:12" ht="15" customHeight="1">
      <c r="K11960"/>
      <c r="L11960"/>
    </row>
    <row r="11961" spans="11:12" ht="15" customHeight="1">
      <c r="K11961"/>
      <c r="L11961"/>
    </row>
    <row r="11962" spans="11:12" ht="15" customHeight="1">
      <c r="K11962"/>
      <c r="L11962"/>
    </row>
    <row r="11963" spans="11:12" ht="15" customHeight="1">
      <c r="K11963"/>
      <c r="L11963"/>
    </row>
    <row r="11964" spans="11:12" ht="15" customHeight="1">
      <c r="K11964"/>
      <c r="L11964"/>
    </row>
    <row r="11965" spans="11:12" ht="15" customHeight="1">
      <c r="K11965"/>
      <c r="L11965"/>
    </row>
    <row r="11966" spans="11:12" ht="15" customHeight="1">
      <c r="K11966"/>
      <c r="L11966"/>
    </row>
    <row r="11967" spans="11:12" ht="15" customHeight="1">
      <c r="K11967"/>
      <c r="L11967"/>
    </row>
    <row r="11968" spans="11:12" ht="15" customHeight="1">
      <c r="K11968"/>
      <c r="L11968"/>
    </row>
    <row r="11969" spans="11:12" ht="15" customHeight="1">
      <c r="K11969"/>
      <c r="L11969"/>
    </row>
    <row r="11970" spans="11:12" ht="15" customHeight="1">
      <c r="K11970"/>
      <c r="L11970"/>
    </row>
    <row r="11971" spans="11:12" ht="15" customHeight="1">
      <c r="K11971"/>
      <c r="L11971"/>
    </row>
    <row r="11972" spans="11:12" ht="15" customHeight="1">
      <c r="K11972"/>
      <c r="L11972"/>
    </row>
    <row r="11973" spans="11:12" ht="15" customHeight="1">
      <c r="K11973"/>
      <c r="L11973"/>
    </row>
    <row r="11974" spans="11:12" ht="15" customHeight="1">
      <c r="K11974"/>
      <c r="L11974"/>
    </row>
    <row r="11975" spans="11:12" ht="15" customHeight="1">
      <c r="K11975"/>
      <c r="L11975"/>
    </row>
    <row r="11976" spans="11:12" ht="15" customHeight="1">
      <c r="K11976"/>
      <c r="L11976"/>
    </row>
    <row r="11977" spans="11:12" ht="15" customHeight="1">
      <c r="K11977"/>
      <c r="L11977"/>
    </row>
    <row r="11978" spans="11:12" ht="15" customHeight="1">
      <c r="K11978"/>
      <c r="L11978"/>
    </row>
    <row r="11979" spans="11:12" ht="15" customHeight="1">
      <c r="K11979"/>
      <c r="L11979"/>
    </row>
    <row r="11980" spans="11:12" ht="15" customHeight="1">
      <c r="K11980"/>
      <c r="L11980"/>
    </row>
    <row r="11981" spans="11:12" ht="15" customHeight="1">
      <c r="K11981"/>
      <c r="L11981"/>
    </row>
    <row r="11982" spans="11:12" ht="15" customHeight="1">
      <c r="K11982"/>
      <c r="L11982"/>
    </row>
    <row r="11983" spans="11:12" ht="15" customHeight="1">
      <c r="K11983"/>
      <c r="L11983"/>
    </row>
    <row r="11984" spans="11:12" ht="15" customHeight="1">
      <c r="K11984"/>
      <c r="L11984"/>
    </row>
    <row r="11985" spans="11:12" ht="15" customHeight="1">
      <c r="K11985"/>
      <c r="L11985"/>
    </row>
    <row r="11986" spans="11:12" ht="15" customHeight="1">
      <c r="K11986"/>
      <c r="L11986"/>
    </row>
    <row r="11987" spans="11:12" ht="15" customHeight="1">
      <c r="K11987"/>
      <c r="L11987"/>
    </row>
    <row r="11988" spans="11:12" ht="15" customHeight="1">
      <c r="K11988"/>
      <c r="L11988"/>
    </row>
    <row r="11989" spans="11:12" ht="15" customHeight="1">
      <c r="K11989"/>
      <c r="L11989"/>
    </row>
    <row r="11990" spans="11:12" ht="15" customHeight="1">
      <c r="K11990"/>
      <c r="L11990"/>
    </row>
    <row r="11991" spans="11:12" ht="15" customHeight="1">
      <c r="K11991"/>
      <c r="L11991"/>
    </row>
    <row r="11992" spans="11:12" ht="15" customHeight="1">
      <c r="K11992"/>
      <c r="L11992"/>
    </row>
    <row r="11993" spans="11:12" ht="15" customHeight="1">
      <c r="K11993"/>
      <c r="L11993"/>
    </row>
    <row r="11994" spans="11:12" ht="15" customHeight="1">
      <c r="K11994"/>
      <c r="L11994"/>
    </row>
    <row r="11995" spans="11:12" ht="15" customHeight="1">
      <c r="K11995"/>
      <c r="L11995"/>
    </row>
    <row r="11996" spans="11:12" ht="15" customHeight="1">
      <c r="K11996"/>
      <c r="L11996"/>
    </row>
    <row r="11997" spans="11:12" ht="15" customHeight="1">
      <c r="K11997"/>
      <c r="L11997"/>
    </row>
    <row r="11998" spans="11:12" ht="15" customHeight="1">
      <c r="K11998"/>
      <c r="L11998"/>
    </row>
    <row r="11999" spans="11:12" ht="15" customHeight="1">
      <c r="K11999"/>
      <c r="L11999"/>
    </row>
    <row r="12000" spans="11:12" ht="15" customHeight="1">
      <c r="K12000"/>
      <c r="L12000"/>
    </row>
    <row r="12001" spans="11:12" ht="15" customHeight="1">
      <c r="K12001"/>
      <c r="L12001"/>
    </row>
    <row r="12002" spans="11:12" ht="15" customHeight="1">
      <c r="K12002"/>
      <c r="L12002"/>
    </row>
    <row r="12003" spans="11:12" ht="15" customHeight="1">
      <c r="K12003"/>
      <c r="L12003"/>
    </row>
    <row r="12004" spans="11:12" ht="15" customHeight="1">
      <c r="K12004"/>
      <c r="L12004"/>
    </row>
    <row r="12005" spans="11:12" ht="15" customHeight="1">
      <c r="K12005"/>
      <c r="L12005"/>
    </row>
    <row r="12006" spans="11:12" ht="15" customHeight="1">
      <c r="K12006"/>
      <c r="L12006"/>
    </row>
    <row r="12007" spans="11:12" ht="15" customHeight="1">
      <c r="K12007"/>
      <c r="L12007"/>
    </row>
    <row r="12008" spans="11:12" ht="15" customHeight="1">
      <c r="K12008"/>
      <c r="L12008"/>
    </row>
    <row r="12009" spans="11:12" ht="15" customHeight="1">
      <c r="K12009"/>
      <c r="L12009"/>
    </row>
    <row r="12010" spans="11:12" ht="15" customHeight="1">
      <c r="K12010"/>
      <c r="L12010"/>
    </row>
    <row r="12011" spans="11:12" ht="15" customHeight="1">
      <c r="K12011"/>
      <c r="L12011"/>
    </row>
    <row r="12012" spans="11:12" ht="15" customHeight="1">
      <c r="K12012"/>
      <c r="L12012"/>
    </row>
    <row r="12013" spans="11:12" ht="15" customHeight="1">
      <c r="K12013"/>
      <c r="L12013"/>
    </row>
    <row r="12014" spans="11:12" ht="15" customHeight="1">
      <c r="K12014"/>
      <c r="L12014"/>
    </row>
    <row r="12015" spans="11:12" ht="15" customHeight="1">
      <c r="K12015"/>
      <c r="L12015"/>
    </row>
    <row r="12016" spans="11:12" ht="15" customHeight="1">
      <c r="K12016"/>
      <c r="L12016"/>
    </row>
    <row r="12017" spans="11:12" ht="15" customHeight="1">
      <c r="K12017"/>
      <c r="L12017"/>
    </row>
    <row r="12018" spans="11:12" ht="15" customHeight="1">
      <c r="K12018"/>
      <c r="L12018"/>
    </row>
    <row r="12019" spans="11:12" ht="15" customHeight="1">
      <c r="K12019"/>
      <c r="L12019"/>
    </row>
    <row r="12020" spans="11:12" ht="15" customHeight="1">
      <c r="K12020"/>
      <c r="L12020"/>
    </row>
    <row r="12021" spans="11:12" ht="15" customHeight="1">
      <c r="K12021"/>
      <c r="L12021"/>
    </row>
    <row r="12022" spans="11:12" ht="15" customHeight="1">
      <c r="K12022"/>
      <c r="L12022"/>
    </row>
    <row r="12023" spans="11:12" ht="15" customHeight="1">
      <c r="K12023"/>
      <c r="L12023"/>
    </row>
    <row r="12024" spans="11:12" ht="15" customHeight="1">
      <c r="K12024"/>
      <c r="L12024"/>
    </row>
    <row r="12025" spans="11:12" ht="15" customHeight="1">
      <c r="K12025"/>
      <c r="L12025"/>
    </row>
    <row r="12026" spans="11:12" ht="15" customHeight="1">
      <c r="K12026"/>
      <c r="L12026"/>
    </row>
    <row r="12027" spans="11:12" ht="15" customHeight="1">
      <c r="K12027"/>
      <c r="L12027"/>
    </row>
    <row r="12028" spans="11:12" ht="15" customHeight="1">
      <c r="K12028"/>
      <c r="L12028"/>
    </row>
    <row r="12029" spans="11:12" ht="15" customHeight="1">
      <c r="K12029"/>
      <c r="L12029"/>
    </row>
    <row r="12030" spans="11:12" ht="15" customHeight="1">
      <c r="K12030"/>
      <c r="L12030"/>
    </row>
    <row r="12031" spans="11:12" ht="15" customHeight="1">
      <c r="K12031"/>
      <c r="L12031"/>
    </row>
    <row r="12032" spans="11:12" ht="15" customHeight="1">
      <c r="K12032"/>
      <c r="L12032"/>
    </row>
    <row r="12033" spans="11:12" ht="15" customHeight="1">
      <c r="K12033"/>
      <c r="L12033"/>
    </row>
    <row r="12034" spans="11:12" ht="15" customHeight="1">
      <c r="K12034"/>
      <c r="L12034"/>
    </row>
    <row r="12035" spans="11:12" ht="15" customHeight="1">
      <c r="K12035"/>
      <c r="L12035"/>
    </row>
    <row r="12036" spans="11:12" ht="15" customHeight="1">
      <c r="K12036"/>
      <c r="L12036"/>
    </row>
    <row r="12037" spans="11:12" ht="15" customHeight="1">
      <c r="K12037"/>
      <c r="L12037"/>
    </row>
    <row r="12038" spans="11:12" ht="15" customHeight="1">
      <c r="K12038"/>
      <c r="L12038"/>
    </row>
    <row r="12039" spans="11:12" ht="15" customHeight="1">
      <c r="K12039"/>
      <c r="L12039"/>
    </row>
    <row r="12040" spans="11:12" ht="15" customHeight="1">
      <c r="K12040"/>
      <c r="L12040"/>
    </row>
    <row r="12041" spans="11:12" ht="15" customHeight="1">
      <c r="K12041"/>
      <c r="L12041"/>
    </row>
    <row r="12042" spans="11:12" ht="15" customHeight="1">
      <c r="K12042"/>
      <c r="L12042"/>
    </row>
    <row r="12043" spans="11:12" ht="15" customHeight="1">
      <c r="K12043"/>
      <c r="L12043"/>
    </row>
    <row r="12044" spans="11:12" ht="15" customHeight="1">
      <c r="K12044"/>
      <c r="L12044"/>
    </row>
    <row r="12045" spans="11:12" ht="15" customHeight="1">
      <c r="K12045"/>
      <c r="L12045"/>
    </row>
    <row r="12046" spans="11:12" ht="15" customHeight="1">
      <c r="K12046"/>
      <c r="L12046"/>
    </row>
    <row r="12047" spans="11:12" ht="15" customHeight="1">
      <c r="K12047"/>
      <c r="L12047"/>
    </row>
    <row r="12048" spans="11:12" ht="15" customHeight="1">
      <c r="K12048"/>
      <c r="L12048"/>
    </row>
    <row r="12049" spans="11:12" ht="15" customHeight="1">
      <c r="K12049"/>
      <c r="L12049"/>
    </row>
    <row r="12050" spans="11:12" ht="15" customHeight="1">
      <c r="K12050"/>
      <c r="L12050"/>
    </row>
    <row r="12051" spans="11:12" ht="15" customHeight="1">
      <c r="K12051"/>
      <c r="L12051"/>
    </row>
    <row r="12052" spans="11:12" ht="15" customHeight="1">
      <c r="K12052"/>
      <c r="L12052"/>
    </row>
    <row r="12053" spans="11:12" ht="15" customHeight="1">
      <c r="K12053"/>
      <c r="L12053"/>
    </row>
    <row r="12054" spans="11:12" ht="15" customHeight="1">
      <c r="K12054"/>
      <c r="L12054"/>
    </row>
    <row r="12055" spans="11:12" ht="15" customHeight="1">
      <c r="K12055"/>
      <c r="L12055"/>
    </row>
    <row r="12056" spans="11:12" ht="15" customHeight="1">
      <c r="K12056"/>
      <c r="L12056"/>
    </row>
    <row r="12057" spans="11:12" ht="15" customHeight="1">
      <c r="K12057"/>
      <c r="L12057"/>
    </row>
    <row r="12058" spans="11:12" ht="15" customHeight="1">
      <c r="K12058"/>
      <c r="L12058"/>
    </row>
    <row r="12059" spans="11:12" ht="15" customHeight="1">
      <c r="K12059"/>
      <c r="L12059"/>
    </row>
    <row r="12060" spans="11:12" ht="15" customHeight="1">
      <c r="K12060"/>
      <c r="L12060"/>
    </row>
    <row r="12061" spans="11:12" ht="15" customHeight="1">
      <c r="K12061"/>
      <c r="L12061"/>
    </row>
    <row r="12062" spans="11:12" ht="15" customHeight="1">
      <c r="K12062"/>
      <c r="L12062"/>
    </row>
    <row r="12063" spans="11:12" ht="15" customHeight="1">
      <c r="K12063"/>
      <c r="L12063"/>
    </row>
    <row r="12064" spans="11:12" ht="15" customHeight="1">
      <c r="K12064"/>
      <c r="L12064"/>
    </row>
    <row r="12065" spans="11:12" ht="15" customHeight="1">
      <c r="K12065"/>
      <c r="L12065"/>
    </row>
    <row r="12066" spans="11:12" ht="15" customHeight="1">
      <c r="K12066"/>
      <c r="L12066"/>
    </row>
    <row r="12067" spans="11:12" ht="15" customHeight="1">
      <c r="K12067"/>
      <c r="L12067"/>
    </row>
    <row r="12068" spans="11:12" ht="15" customHeight="1">
      <c r="K12068"/>
      <c r="L12068"/>
    </row>
    <row r="12069" spans="11:12" ht="15" customHeight="1">
      <c r="K12069"/>
      <c r="L12069"/>
    </row>
    <row r="12070" spans="11:12" ht="15" customHeight="1">
      <c r="K12070"/>
      <c r="L12070"/>
    </row>
    <row r="12071" spans="11:12" ht="15" customHeight="1">
      <c r="K12071"/>
      <c r="L12071"/>
    </row>
    <row r="12072" spans="11:12" ht="15" customHeight="1">
      <c r="K12072"/>
      <c r="L12072"/>
    </row>
    <row r="12073" spans="11:12" ht="15" customHeight="1">
      <c r="K12073"/>
      <c r="L12073"/>
    </row>
    <row r="12074" spans="11:12" ht="15" customHeight="1">
      <c r="K12074"/>
      <c r="L12074"/>
    </row>
    <row r="12075" spans="11:12" ht="15" customHeight="1">
      <c r="K12075"/>
      <c r="L12075"/>
    </row>
    <row r="12076" spans="11:12" ht="15" customHeight="1">
      <c r="K12076"/>
      <c r="L12076"/>
    </row>
    <row r="12077" spans="11:12" ht="15" customHeight="1">
      <c r="K12077"/>
      <c r="L12077"/>
    </row>
    <row r="12078" spans="11:12" ht="15" customHeight="1">
      <c r="K12078"/>
      <c r="L12078"/>
    </row>
    <row r="12079" spans="11:12" ht="15" customHeight="1">
      <c r="K12079"/>
      <c r="L12079"/>
    </row>
    <row r="12080" spans="11:12" ht="15" customHeight="1">
      <c r="K12080"/>
      <c r="L12080"/>
    </row>
    <row r="12081" spans="11:12" ht="15" customHeight="1">
      <c r="K12081"/>
      <c r="L12081"/>
    </row>
    <row r="12082" spans="11:12" ht="15" customHeight="1">
      <c r="K12082"/>
      <c r="L12082"/>
    </row>
    <row r="12083" spans="11:12" ht="15" customHeight="1">
      <c r="K12083"/>
      <c r="L12083"/>
    </row>
    <row r="12084" spans="11:12" ht="15" customHeight="1">
      <c r="K12084"/>
      <c r="L12084"/>
    </row>
    <row r="12085" spans="11:12" ht="15" customHeight="1">
      <c r="K12085"/>
      <c r="L12085"/>
    </row>
    <row r="12086" spans="11:12" ht="15" customHeight="1">
      <c r="K12086"/>
      <c r="L12086"/>
    </row>
    <row r="12087" spans="11:12" ht="15" customHeight="1">
      <c r="K12087"/>
      <c r="L12087"/>
    </row>
    <row r="12088" spans="11:12" ht="15" customHeight="1">
      <c r="K12088"/>
      <c r="L12088"/>
    </row>
    <row r="12089" spans="11:12" ht="15" customHeight="1">
      <c r="K12089"/>
      <c r="L12089"/>
    </row>
    <row r="12090" spans="11:12" ht="15" customHeight="1">
      <c r="K12090"/>
      <c r="L12090"/>
    </row>
    <row r="12091" spans="11:12" ht="15" customHeight="1">
      <c r="K12091"/>
      <c r="L12091"/>
    </row>
    <row r="12092" spans="11:12" ht="15" customHeight="1">
      <c r="K12092"/>
      <c r="L12092"/>
    </row>
    <row r="12093" spans="11:12" ht="15" customHeight="1">
      <c r="K12093"/>
      <c r="L12093"/>
    </row>
    <row r="12094" spans="11:12" ht="15" customHeight="1">
      <c r="K12094"/>
      <c r="L12094"/>
    </row>
    <row r="12095" spans="11:12" ht="15" customHeight="1">
      <c r="K12095"/>
      <c r="L12095"/>
    </row>
    <row r="12096" spans="11:12" ht="15" customHeight="1">
      <c r="K12096"/>
      <c r="L12096"/>
    </row>
    <row r="12097" spans="11:12" ht="15" customHeight="1">
      <c r="K12097"/>
      <c r="L12097"/>
    </row>
    <row r="12098" spans="11:12" ht="15" customHeight="1">
      <c r="K12098"/>
      <c r="L12098"/>
    </row>
    <row r="12099" spans="11:12" ht="15" customHeight="1">
      <c r="K12099"/>
      <c r="L12099"/>
    </row>
    <row r="12100" spans="11:12" ht="15" customHeight="1">
      <c r="K12100"/>
      <c r="L12100"/>
    </row>
    <row r="12101" spans="11:12" ht="15" customHeight="1">
      <c r="K12101"/>
      <c r="L12101"/>
    </row>
    <row r="12102" spans="11:12" ht="15" customHeight="1">
      <c r="K12102"/>
      <c r="L12102"/>
    </row>
    <row r="12103" spans="11:12" ht="15" customHeight="1">
      <c r="K12103"/>
      <c r="L12103"/>
    </row>
    <row r="12104" spans="11:12" ht="15" customHeight="1">
      <c r="K12104"/>
      <c r="L12104"/>
    </row>
    <row r="12105" spans="11:12" ht="15" customHeight="1">
      <c r="K12105"/>
      <c r="L12105"/>
    </row>
    <row r="12106" spans="11:12" ht="15" customHeight="1">
      <c r="K12106"/>
      <c r="L12106"/>
    </row>
    <row r="12107" spans="11:12" ht="15" customHeight="1">
      <c r="K12107"/>
      <c r="L12107"/>
    </row>
    <row r="12108" spans="11:12" ht="15" customHeight="1">
      <c r="K12108"/>
      <c r="L12108"/>
    </row>
    <row r="12109" spans="11:12" ht="15" customHeight="1">
      <c r="K12109"/>
      <c r="L12109"/>
    </row>
    <row r="12110" spans="11:12" ht="15" customHeight="1">
      <c r="K12110"/>
      <c r="L12110"/>
    </row>
    <row r="12111" spans="11:12" ht="15" customHeight="1">
      <c r="K12111"/>
      <c r="L12111"/>
    </row>
    <row r="12112" spans="11:12" ht="15" customHeight="1">
      <c r="K12112"/>
      <c r="L12112"/>
    </row>
    <row r="12113" spans="11:12" ht="15" customHeight="1">
      <c r="K12113"/>
      <c r="L12113"/>
    </row>
    <row r="12114" spans="11:12" ht="15" customHeight="1">
      <c r="K12114"/>
      <c r="L12114"/>
    </row>
    <row r="12115" spans="11:12" ht="15" customHeight="1">
      <c r="K12115"/>
      <c r="L12115"/>
    </row>
    <row r="12116" spans="11:12" ht="15" customHeight="1">
      <c r="K12116"/>
      <c r="L12116"/>
    </row>
    <row r="12117" spans="11:12" ht="15" customHeight="1">
      <c r="K12117"/>
      <c r="L12117"/>
    </row>
    <row r="12118" spans="11:12" ht="15" customHeight="1">
      <c r="K12118"/>
      <c r="L12118"/>
    </row>
    <row r="12119" spans="11:12" ht="15" customHeight="1">
      <c r="K12119"/>
      <c r="L12119"/>
    </row>
    <row r="12120" spans="11:12" ht="15" customHeight="1">
      <c r="K12120"/>
      <c r="L12120"/>
    </row>
    <row r="12121" spans="11:12" ht="15" customHeight="1">
      <c r="K12121"/>
      <c r="L12121"/>
    </row>
    <row r="12122" spans="11:12" ht="15" customHeight="1">
      <c r="K12122"/>
      <c r="L12122"/>
    </row>
    <row r="12123" spans="11:12" ht="15" customHeight="1">
      <c r="K12123"/>
      <c r="L12123"/>
    </row>
    <row r="12124" spans="11:12" ht="15" customHeight="1">
      <c r="K12124"/>
      <c r="L12124"/>
    </row>
    <row r="12125" spans="11:12" ht="15" customHeight="1">
      <c r="K12125"/>
      <c r="L12125"/>
    </row>
    <row r="12126" spans="11:12" ht="15" customHeight="1">
      <c r="K12126"/>
      <c r="L12126"/>
    </row>
    <row r="12127" spans="11:12" ht="15" customHeight="1">
      <c r="K12127"/>
      <c r="L12127"/>
    </row>
    <row r="12128" spans="11:12" ht="15" customHeight="1">
      <c r="K12128"/>
      <c r="L12128"/>
    </row>
    <row r="12129" spans="11:12" ht="15" customHeight="1">
      <c r="K12129"/>
      <c r="L12129"/>
    </row>
    <row r="12130" spans="11:12" ht="15" customHeight="1">
      <c r="K12130"/>
      <c r="L12130"/>
    </row>
    <row r="12131" spans="11:12" ht="15" customHeight="1">
      <c r="K12131"/>
      <c r="L12131"/>
    </row>
    <row r="12132" spans="11:12" ht="15" customHeight="1">
      <c r="K12132"/>
      <c r="L12132"/>
    </row>
    <row r="12133" spans="11:12" ht="15" customHeight="1">
      <c r="K12133"/>
      <c r="L12133"/>
    </row>
    <row r="12134" spans="11:12" ht="15" customHeight="1">
      <c r="K12134"/>
      <c r="L12134"/>
    </row>
    <row r="12135" spans="11:12" ht="15" customHeight="1">
      <c r="K12135"/>
      <c r="L12135"/>
    </row>
    <row r="12136" spans="11:12" ht="15" customHeight="1">
      <c r="K12136"/>
      <c r="L12136"/>
    </row>
    <row r="12137" spans="11:12" ht="15" customHeight="1">
      <c r="K12137"/>
      <c r="L12137"/>
    </row>
    <row r="12138" spans="11:12" ht="15" customHeight="1">
      <c r="K12138"/>
      <c r="L12138"/>
    </row>
    <row r="12139" spans="11:12" ht="15" customHeight="1">
      <c r="K12139"/>
      <c r="L12139"/>
    </row>
    <row r="12140" spans="11:12" ht="15" customHeight="1">
      <c r="K12140"/>
      <c r="L12140"/>
    </row>
    <row r="12141" spans="11:12" ht="15" customHeight="1">
      <c r="K12141"/>
      <c r="L12141"/>
    </row>
    <row r="12142" spans="11:12" ht="15" customHeight="1">
      <c r="K12142"/>
      <c r="L12142"/>
    </row>
    <row r="12143" spans="11:12" ht="15" customHeight="1">
      <c r="K12143"/>
      <c r="L12143"/>
    </row>
    <row r="12144" spans="11:12" ht="15" customHeight="1">
      <c r="K12144"/>
      <c r="L12144"/>
    </row>
    <row r="12145" spans="11:12" ht="15" customHeight="1">
      <c r="K12145"/>
      <c r="L12145"/>
    </row>
    <row r="12146" spans="11:12" ht="15" customHeight="1">
      <c r="K12146"/>
      <c r="L12146"/>
    </row>
    <row r="12147" spans="11:12" ht="15" customHeight="1">
      <c r="K12147"/>
      <c r="L12147"/>
    </row>
    <row r="12148" spans="11:12" ht="15" customHeight="1">
      <c r="K12148"/>
      <c r="L12148"/>
    </row>
    <row r="12149" spans="11:12" ht="15" customHeight="1">
      <c r="K12149"/>
      <c r="L12149"/>
    </row>
    <row r="12150" spans="11:12" ht="15" customHeight="1">
      <c r="K12150"/>
      <c r="L12150"/>
    </row>
    <row r="12151" spans="11:12" ht="15" customHeight="1">
      <c r="K12151"/>
      <c r="L12151"/>
    </row>
    <row r="12152" spans="11:12" ht="15" customHeight="1">
      <c r="K12152"/>
      <c r="L12152"/>
    </row>
    <row r="12153" spans="11:12" ht="15" customHeight="1">
      <c r="K12153"/>
      <c r="L12153"/>
    </row>
    <row r="12154" spans="11:12" ht="15" customHeight="1">
      <c r="K12154"/>
      <c r="L12154"/>
    </row>
    <row r="12155" spans="11:12" ht="15" customHeight="1">
      <c r="K12155"/>
      <c r="L12155"/>
    </row>
    <row r="12156" spans="11:12" ht="15" customHeight="1">
      <c r="K12156"/>
      <c r="L12156"/>
    </row>
    <row r="12157" spans="11:12" ht="15" customHeight="1">
      <c r="K12157"/>
      <c r="L12157"/>
    </row>
    <row r="12158" spans="11:12" ht="15" customHeight="1">
      <c r="K12158"/>
      <c r="L12158"/>
    </row>
    <row r="12159" spans="11:12" ht="15" customHeight="1">
      <c r="K12159"/>
      <c r="L12159"/>
    </row>
    <row r="12160" spans="11:12" ht="15" customHeight="1">
      <c r="K12160"/>
      <c r="L12160"/>
    </row>
    <row r="12161" spans="11:12" ht="15" customHeight="1">
      <c r="K12161"/>
      <c r="L12161"/>
    </row>
    <row r="12162" spans="11:12" ht="15" customHeight="1">
      <c r="K12162"/>
      <c r="L12162"/>
    </row>
    <row r="12163" spans="11:12" ht="15" customHeight="1">
      <c r="K12163"/>
      <c r="L12163"/>
    </row>
    <row r="12164" spans="11:12" ht="15" customHeight="1">
      <c r="K12164"/>
      <c r="L12164"/>
    </row>
    <row r="12165" spans="11:12" ht="15" customHeight="1">
      <c r="K12165"/>
      <c r="L12165"/>
    </row>
    <row r="12166" spans="11:12" ht="15" customHeight="1">
      <c r="K12166"/>
      <c r="L12166"/>
    </row>
    <row r="12167" spans="11:12" ht="15" customHeight="1">
      <c r="K12167"/>
      <c r="L12167"/>
    </row>
    <row r="12168" spans="11:12" ht="15" customHeight="1">
      <c r="K12168"/>
      <c r="L12168"/>
    </row>
    <row r="12169" spans="11:12" ht="15" customHeight="1">
      <c r="K12169"/>
      <c r="L12169"/>
    </row>
    <row r="12170" spans="11:12" ht="15" customHeight="1">
      <c r="K12170"/>
      <c r="L12170"/>
    </row>
    <row r="12171" spans="11:12" ht="15" customHeight="1">
      <c r="K12171"/>
      <c r="L12171"/>
    </row>
    <row r="12172" spans="11:12" ht="15" customHeight="1">
      <c r="K12172"/>
      <c r="L12172"/>
    </row>
    <row r="12173" spans="11:12" ht="15" customHeight="1">
      <c r="K12173"/>
      <c r="L12173"/>
    </row>
    <row r="12174" spans="11:12" ht="15" customHeight="1">
      <c r="K12174"/>
      <c r="L12174"/>
    </row>
    <row r="12175" spans="11:12" ht="15" customHeight="1">
      <c r="K12175"/>
      <c r="L12175"/>
    </row>
    <row r="12176" spans="11:12" ht="15" customHeight="1">
      <c r="K12176"/>
      <c r="L12176"/>
    </row>
    <row r="12177" spans="11:12" ht="15" customHeight="1">
      <c r="K12177"/>
      <c r="L12177"/>
    </row>
    <row r="12178" spans="11:12" ht="15" customHeight="1">
      <c r="K12178"/>
      <c r="L12178"/>
    </row>
    <row r="12179" spans="11:12" ht="15" customHeight="1">
      <c r="K12179"/>
      <c r="L12179"/>
    </row>
    <row r="12180" spans="11:12" ht="15" customHeight="1">
      <c r="K12180"/>
      <c r="L12180"/>
    </row>
    <row r="12181" spans="11:12" ht="15" customHeight="1">
      <c r="K12181"/>
      <c r="L12181"/>
    </row>
    <row r="12182" spans="11:12" ht="15" customHeight="1">
      <c r="K12182"/>
      <c r="L12182"/>
    </row>
    <row r="12183" spans="11:12" ht="15" customHeight="1">
      <c r="K12183"/>
      <c r="L12183"/>
    </row>
    <row r="12184" spans="11:12" ht="15" customHeight="1">
      <c r="K12184"/>
      <c r="L12184"/>
    </row>
    <row r="12185" spans="11:12" ht="15" customHeight="1">
      <c r="K12185"/>
      <c r="L12185"/>
    </row>
    <row r="12186" spans="11:12" ht="15" customHeight="1">
      <c r="K12186"/>
      <c r="L12186"/>
    </row>
    <row r="12187" spans="11:12" ht="15" customHeight="1">
      <c r="K12187"/>
      <c r="L12187"/>
    </row>
    <row r="12188" spans="11:12" ht="15" customHeight="1">
      <c r="K12188"/>
      <c r="L12188"/>
    </row>
    <row r="12189" spans="11:12" ht="15" customHeight="1">
      <c r="K12189"/>
      <c r="L12189"/>
    </row>
    <row r="12190" spans="11:12" ht="15" customHeight="1">
      <c r="K12190"/>
      <c r="L12190"/>
    </row>
    <row r="12191" spans="11:12" ht="15" customHeight="1">
      <c r="K12191"/>
      <c r="L12191"/>
    </row>
    <row r="12192" spans="11:12" ht="15" customHeight="1">
      <c r="K12192"/>
      <c r="L12192"/>
    </row>
    <row r="12193" spans="11:12" ht="15" customHeight="1">
      <c r="K12193"/>
      <c r="L12193"/>
    </row>
    <row r="12194" spans="11:12" ht="15" customHeight="1">
      <c r="K12194"/>
      <c r="L12194"/>
    </row>
    <row r="12195" spans="11:12" ht="15" customHeight="1">
      <c r="K12195"/>
      <c r="L12195"/>
    </row>
    <row r="12196" spans="11:12" ht="15" customHeight="1">
      <c r="K12196"/>
      <c r="L12196"/>
    </row>
    <row r="12197" spans="11:12" ht="15" customHeight="1">
      <c r="K12197"/>
      <c r="L12197"/>
    </row>
    <row r="12198" spans="11:12" ht="15" customHeight="1">
      <c r="K12198"/>
      <c r="L12198"/>
    </row>
    <row r="12199" spans="11:12" ht="15" customHeight="1">
      <c r="K12199"/>
      <c r="L12199"/>
    </row>
    <row r="12200" spans="11:12" ht="15" customHeight="1">
      <c r="K12200"/>
      <c r="L12200"/>
    </row>
    <row r="12201" spans="11:12" ht="15" customHeight="1">
      <c r="K12201"/>
      <c r="L12201"/>
    </row>
    <row r="12202" spans="11:12" ht="15" customHeight="1">
      <c r="K12202"/>
      <c r="L12202"/>
    </row>
    <row r="12203" spans="11:12" ht="15" customHeight="1">
      <c r="K12203"/>
      <c r="L12203"/>
    </row>
    <row r="12204" spans="11:12" ht="15" customHeight="1">
      <c r="K12204"/>
      <c r="L12204"/>
    </row>
    <row r="12205" spans="11:12" ht="15" customHeight="1">
      <c r="K12205"/>
      <c r="L12205"/>
    </row>
    <row r="12206" spans="11:12" ht="15" customHeight="1">
      <c r="K12206"/>
      <c r="L12206"/>
    </row>
    <row r="12207" spans="11:12" ht="15" customHeight="1">
      <c r="K12207"/>
      <c r="L12207"/>
    </row>
    <row r="12208" spans="11:12" ht="15" customHeight="1">
      <c r="K12208"/>
      <c r="L12208"/>
    </row>
    <row r="12209" spans="11:12" ht="15" customHeight="1">
      <c r="K12209"/>
      <c r="L12209"/>
    </row>
    <row r="12210" spans="11:12" ht="15" customHeight="1">
      <c r="K12210"/>
      <c r="L12210"/>
    </row>
    <row r="12211" spans="11:12" ht="15" customHeight="1">
      <c r="K12211"/>
      <c r="L12211"/>
    </row>
    <row r="12212" spans="11:12" ht="15" customHeight="1">
      <c r="K12212"/>
      <c r="L12212"/>
    </row>
    <row r="12213" spans="11:12" ht="15" customHeight="1">
      <c r="K12213"/>
      <c r="L12213"/>
    </row>
    <row r="12214" spans="11:12" ht="15" customHeight="1">
      <c r="K12214"/>
      <c r="L12214"/>
    </row>
    <row r="12215" spans="11:12" ht="15" customHeight="1">
      <c r="K12215"/>
      <c r="L12215"/>
    </row>
    <row r="12216" spans="11:12" ht="15" customHeight="1">
      <c r="K12216"/>
      <c r="L12216"/>
    </row>
    <row r="12217" spans="11:12" ht="15" customHeight="1">
      <c r="K12217"/>
      <c r="L12217"/>
    </row>
    <row r="12218" spans="11:12" ht="15" customHeight="1">
      <c r="K12218"/>
      <c r="L12218"/>
    </row>
    <row r="12219" spans="11:12" ht="15" customHeight="1">
      <c r="K12219"/>
      <c r="L12219"/>
    </row>
    <row r="12220" spans="11:12" ht="15" customHeight="1">
      <c r="K12220"/>
      <c r="L12220"/>
    </row>
    <row r="12221" spans="11:12" ht="15" customHeight="1">
      <c r="K12221"/>
      <c r="L12221"/>
    </row>
    <row r="12222" spans="11:12" ht="15" customHeight="1">
      <c r="K12222"/>
      <c r="L12222"/>
    </row>
    <row r="12223" spans="11:12" ht="15" customHeight="1">
      <c r="K12223"/>
      <c r="L12223"/>
    </row>
    <row r="12224" spans="11:12" ht="15" customHeight="1">
      <c r="K12224"/>
      <c r="L12224"/>
    </row>
    <row r="12225" spans="11:12" ht="15" customHeight="1">
      <c r="K12225"/>
      <c r="L12225"/>
    </row>
    <row r="12226" spans="11:12" ht="15" customHeight="1">
      <c r="K12226"/>
      <c r="L12226"/>
    </row>
    <row r="12227" spans="11:12" ht="15" customHeight="1">
      <c r="K12227"/>
      <c r="L12227"/>
    </row>
    <row r="12228" spans="11:12" ht="15" customHeight="1">
      <c r="K12228"/>
      <c r="L12228"/>
    </row>
    <row r="12229" spans="11:12" ht="15" customHeight="1">
      <c r="K12229"/>
      <c r="L12229"/>
    </row>
    <row r="12230" spans="11:12" ht="15" customHeight="1">
      <c r="K12230"/>
      <c r="L12230"/>
    </row>
    <row r="12231" spans="11:12" ht="15" customHeight="1">
      <c r="K12231"/>
      <c r="L12231"/>
    </row>
    <row r="12232" spans="11:12" ht="15" customHeight="1">
      <c r="K12232"/>
      <c r="L12232"/>
    </row>
    <row r="12233" spans="11:12" ht="15" customHeight="1">
      <c r="K12233"/>
      <c r="L12233"/>
    </row>
    <row r="12234" spans="11:12" ht="15" customHeight="1">
      <c r="K12234"/>
      <c r="L12234"/>
    </row>
    <row r="12235" spans="11:12" ht="15" customHeight="1">
      <c r="K12235"/>
      <c r="L12235"/>
    </row>
    <row r="12236" spans="11:12" ht="15" customHeight="1">
      <c r="K12236"/>
      <c r="L12236"/>
    </row>
    <row r="12237" spans="11:12" ht="15" customHeight="1">
      <c r="K12237"/>
      <c r="L12237"/>
    </row>
    <row r="12238" spans="11:12" ht="15" customHeight="1">
      <c r="K12238"/>
      <c r="L12238"/>
    </row>
    <row r="12239" spans="11:12" ht="15" customHeight="1">
      <c r="K12239"/>
      <c r="L12239"/>
    </row>
    <row r="12240" spans="11:12" ht="15" customHeight="1">
      <c r="K12240"/>
      <c r="L12240"/>
    </row>
    <row r="12241" spans="11:12" ht="15" customHeight="1">
      <c r="K12241"/>
      <c r="L12241"/>
    </row>
    <row r="12242" spans="11:12" ht="15" customHeight="1">
      <c r="K12242"/>
      <c r="L12242"/>
    </row>
    <row r="12243" spans="11:12" ht="15" customHeight="1">
      <c r="K12243"/>
      <c r="L12243"/>
    </row>
    <row r="12244" spans="11:12" ht="15" customHeight="1">
      <c r="K12244"/>
      <c r="L12244"/>
    </row>
    <row r="12245" spans="11:12" ht="15" customHeight="1">
      <c r="K12245"/>
      <c r="L12245"/>
    </row>
    <row r="12246" spans="11:12" ht="15" customHeight="1">
      <c r="K12246"/>
      <c r="L12246"/>
    </row>
    <row r="12247" spans="11:12" ht="15" customHeight="1">
      <c r="K12247"/>
      <c r="L12247"/>
    </row>
    <row r="12248" spans="11:12" ht="15" customHeight="1">
      <c r="K12248"/>
      <c r="L12248"/>
    </row>
    <row r="12249" spans="11:12" ht="15" customHeight="1">
      <c r="K12249"/>
      <c r="L12249"/>
    </row>
    <row r="12250" spans="11:12" ht="15" customHeight="1">
      <c r="K12250"/>
      <c r="L12250"/>
    </row>
    <row r="12251" spans="11:12" ht="15" customHeight="1">
      <c r="K12251"/>
      <c r="L12251"/>
    </row>
    <row r="12252" spans="11:12" ht="15" customHeight="1">
      <c r="K12252"/>
      <c r="L12252"/>
    </row>
    <row r="12253" spans="11:12" ht="15" customHeight="1">
      <c r="K12253"/>
      <c r="L12253"/>
    </row>
    <row r="12254" spans="11:12" ht="15" customHeight="1">
      <c r="K12254"/>
      <c r="L12254"/>
    </row>
    <row r="12255" spans="11:12" ht="15" customHeight="1">
      <c r="K12255"/>
      <c r="L12255"/>
    </row>
    <row r="12256" spans="11:12" ht="15" customHeight="1">
      <c r="K12256"/>
      <c r="L12256"/>
    </row>
    <row r="12257" spans="11:12" ht="15" customHeight="1">
      <c r="K12257"/>
      <c r="L12257"/>
    </row>
    <row r="12258" spans="11:12" ht="15" customHeight="1">
      <c r="K12258"/>
      <c r="L12258"/>
    </row>
    <row r="12259" spans="11:12" ht="15" customHeight="1">
      <c r="K12259"/>
      <c r="L12259"/>
    </row>
    <row r="12260" spans="11:12" ht="15" customHeight="1">
      <c r="K12260"/>
      <c r="L12260"/>
    </row>
    <row r="12261" spans="11:12" ht="15" customHeight="1">
      <c r="K12261"/>
      <c r="L12261"/>
    </row>
    <row r="12262" spans="11:12" ht="15" customHeight="1">
      <c r="K12262"/>
      <c r="L12262"/>
    </row>
    <row r="12263" spans="11:12" ht="15" customHeight="1">
      <c r="K12263"/>
      <c r="L12263"/>
    </row>
    <row r="12264" spans="11:12" ht="15" customHeight="1">
      <c r="K12264"/>
      <c r="L12264"/>
    </row>
    <row r="12265" spans="11:12" ht="15" customHeight="1">
      <c r="K12265"/>
      <c r="L12265"/>
    </row>
    <row r="12266" spans="11:12" ht="15" customHeight="1">
      <c r="K12266"/>
      <c r="L12266"/>
    </row>
    <row r="12267" spans="11:12" ht="15" customHeight="1">
      <c r="K12267"/>
      <c r="L12267"/>
    </row>
    <row r="12268" spans="11:12" ht="15" customHeight="1">
      <c r="K12268"/>
      <c r="L12268"/>
    </row>
    <row r="12269" spans="11:12" ht="15" customHeight="1">
      <c r="K12269"/>
      <c r="L12269"/>
    </row>
    <row r="12270" spans="11:12" ht="15" customHeight="1">
      <c r="K12270"/>
      <c r="L12270"/>
    </row>
    <row r="12271" spans="11:12" ht="15" customHeight="1">
      <c r="K12271"/>
      <c r="L12271"/>
    </row>
    <row r="12272" spans="11:12" ht="15" customHeight="1">
      <c r="K12272"/>
      <c r="L12272"/>
    </row>
    <row r="12273" spans="11:12" ht="15" customHeight="1">
      <c r="K12273"/>
      <c r="L12273"/>
    </row>
    <row r="12274" spans="11:12" ht="15" customHeight="1">
      <c r="K12274"/>
      <c r="L12274"/>
    </row>
    <row r="12275" spans="11:12" ht="15" customHeight="1">
      <c r="K12275"/>
      <c r="L12275"/>
    </row>
    <row r="12276" spans="11:12" ht="15" customHeight="1">
      <c r="K12276"/>
      <c r="L12276"/>
    </row>
    <row r="12277" spans="11:12" ht="15" customHeight="1">
      <c r="K12277"/>
      <c r="L12277"/>
    </row>
    <row r="12278" spans="11:12" ht="15" customHeight="1">
      <c r="K12278"/>
      <c r="L12278"/>
    </row>
    <row r="12279" spans="11:12" ht="15" customHeight="1">
      <c r="K12279"/>
      <c r="L12279"/>
    </row>
    <row r="12280" spans="11:12" ht="15" customHeight="1">
      <c r="K12280"/>
      <c r="L12280"/>
    </row>
    <row r="12281" spans="11:12" ht="15" customHeight="1">
      <c r="K12281"/>
      <c r="L12281"/>
    </row>
    <row r="12282" spans="11:12" ht="15" customHeight="1">
      <c r="K12282"/>
      <c r="L12282"/>
    </row>
    <row r="12283" spans="11:12" ht="15" customHeight="1">
      <c r="K12283"/>
      <c r="L12283"/>
    </row>
    <row r="12284" spans="11:12" ht="15" customHeight="1">
      <c r="K12284"/>
      <c r="L12284"/>
    </row>
    <row r="12285" spans="11:12" ht="15" customHeight="1">
      <c r="K12285"/>
      <c r="L12285"/>
    </row>
    <row r="12286" spans="11:12" ht="15" customHeight="1">
      <c r="K12286"/>
      <c r="L12286"/>
    </row>
    <row r="12287" spans="11:12" ht="15" customHeight="1">
      <c r="K12287"/>
      <c r="L12287"/>
    </row>
    <row r="12288" spans="11:12" ht="15" customHeight="1">
      <c r="K12288"/>
      <c r="L12288"/>
    </row>
    <row r="12289" spans="11:12" ht="15" customHeight="1">
      <c r="K12289"/>
      <c r="L12289"/>
    </row>
    <row r="12290" spans="11:12" ht="15" customHeight="1">
      <c r="K12290"/>
      <c r="L12290"/>
    </row>
    <row r="12291" spans="11:12" ht="15" customHeight="1">
      <c r="K12291"/>
      <c r="L12291"/>
    </row>
    <row r="12292" spans="11:12" ht="15" customHeight="1">
      <c r="K12292"/>
      <c r="L12292"/>
    </row>
    <row r="12293" spans="11:12" ht="15" customHeight="1">
      <c r="K12293"/>
      <c r="L12293"/>
    </row>
    <row r="12294" spans="11:12" ht="15" customHeight="1">
      <c r="K12294"/>
      <c r="L12294"/>
    </row>
    <row r="12295" spans="11:12" ht="15" customHeight="1">
      <c r="K12295"/>
      <c r="L12295"/>
    </row>
    <row r="12296" spans="11:12" ht="15" customHeight="1">
      <c r="K12296"/>
      <c r="L12296"/>
    </row>
    <row r="12297" spans="11:12" ht="15" customHeight="1">
      <c r="K12297"/>
      <c r="L12297"/>
    </row>
    <row r="12298" spans="11:12" ht="15" customHeight="1">
      <c r="K12298"/>
      <c r="L12298"/>
    </row>
    <row r="12299" spans="11:12" ht="15" customHeight="1">
      <c r="K12299"/>
      <c r="L12299"/>
    </row>
    <row r="12300" spans="11:12" ht="15" customHeight="1">
      <c r="K12300"/>
      <c r="L12300"/>
    </row>
    <row r="12301" spans="11:12" ht="15" customHeight="1">
      <c r="K12301"/>
      <c r="L12301"/>
    </row>
    <row r="12302" spans="11:12" ht="15" customHeight="1">
      <c r="K12302"/>
      <c r="L12302"/>
    </row>
    <row r="12303" spans="11:12" ht="15" customHeight="1">
      <c r="K12303"/>
      <c r="L12303"/>
    </row>
    <row r="12304" spans="11:12" ht="15" customHeight="1">
      <c r="K12304"/>
      <c r="L12304"/>
    </row>
    <row r="12305" spans="11:12" ht="15" customHeight="1">
      <c r="K12305"/>
      <c r="L12305"/>
    </row>
    <row r="12306" spans="11:12" ht="15" customHeight="1">
      <c r="K12306"/>
      <c r="L12306"/>
    </row>
    <row r="12307" spans="11:12" ht="15" customHeight="1">
      <c r="K12307"/>
      <c r="L12307"/>
    </row>
    <row r="12308" spans="11:12" ht="15" customHeight="1">
      <c r="K12308"/>
      <c r="L12308"/>
    </row>
    <row r="12309" spans="11:12" ht="15" customHeight="1">
      <c r="K12309"/>
      <c r="L12309"/>
    </row>
    <row r="12310" spans="11:12" ht="15" customHeight="1">
      <c r="K12310"/>
      <c r="L12310"/>
    </row>
    <row r="12311" spans="11:12" ht="15" customHeight="1">
      <c r="K12311"/>
      <c r="L12311"/>
    </row>
    <row r="12312" spans="11:12" ht="15" customHeight="1">
      <c r="K12312"/>
      <c r="L12312"/>
    </row>
    <row r="12313" spans="11:12" ht="15" customHeight="1">
      <c r="K12313"/>
      <c r="L12313"/>
    </row>
    <row r="12314" spans="11:12" ht="15" customHeight="1">
      <c r="K12314"/>
      <c r="L12314"/>
    </row>
    <row r="12315" spans="11:12" ht="15" customHeight="1">
      <c r="K12315"/>
      <c r="L12315"/>
    </row>
    <row r="12316" spans="11:12" ht="15" customHeight="1">
      <c r="K12316"/>
      <c r="L12316"/>
    </row>
    <row r="12317" spans="11:12" ht="15" customHeight="1">
      <c r="K12317"/>
      <c r="L12317"/>
    </row>
    <row r="12318" spans="11:12" ht="15" customHeight="1">
      <c r="K12318"/>
      <c r="L12318"/>
    </row>
    <row r="12319" spans="11:12" ht="15" customHeight="1">
      <c r="K12319"/>
      <c r="L12319"/>
    </row>
    <row r="12320" spans="11:12" ht="15" customHeight="1">
      <c r="K12320"/>
      <c r="L12320"/>
    </row>
    <row r="12321" spans="11:12" ht="15" customHeight="1">
      <c r="K12321"/>
      <c r="L12321"/>
    </row>
    <row r="12322" spans="11:12" ht="15" customHeight="1">
      <c r="K12322"/>
      <c r="L12322"/>
    </row>
    <row r="12323" spans="11:12" ht="15" customHeight="1">
      <c r="K12323"/>
      <c r="L12323"/>
    </row>
    <row r="12324" spans="11:12" ht="15" customHeight="1">
      <c r="K12324"/>
      <c r="L12324"/>
    </row>
    <row r="12325" spans="11:12" ht="15" customHeight="1">
      <c r="K12325"/>
      <c r="L12325"/>
    </row>
    <row r="12326" spans="11:12" ht="15" customHeight="1">
      <c r="K12326"/>
      <c r="L12326"/>
    </row>
    <row r="12327" spans="11:12" ht="15" customHeight="1">
      <c r="K12327"/>
      <c r="L12327"/>
    </row>
    <row r="12328" spans="11:12" ht="15" customHeight="1">
      <c r="K12328"/>
      <c r="L12328"/>
    </row>
    <row r="12329" spans="11:12" ht="15" customHeight="1">
      <c r="K12329"/>
      <c r="L12329"/>
    </row>
    <row r="12330" spans="11:12" ht="15" customHeight="1">
      <c r="K12330"/>
      <c r="L12330"/>
    </row>
    <row r="12331" spans="11:12" ht="15" customHeight="1">
      <c r="K12331"/>
      <c r="L12331"/>
    </row>
    <row r="12332" spans="11:12" ht="15" customHeight="1">
      <c r="K12332"/>
      <c r="L12332"/>
    </row>
    <row r="12333" spans="11:12" ht="15" customHeight="1">
      <c r="K12333"/>
      <c r="L12333"/>
    </row>
    <row r="12334" spans="11:12" ht="15" customHeight="1">
      <c r="K12334"/>
      <c r="L12334"/>
    </row>
    <row r="12335" spans="11:12" ht="15" customHeight="1">
      <c r="K12335"/>
      <c r="L12335"/>
    </row>
    <row r="12336" spans="11:12" ht="15" customHeight="1">
      <c r="K12336"/>
      <c r="L12336"/>
    </row>
    <row r="12337" spans="11:12" ht="15" customHeight="1">
      <c r="K12337"/>
      <c r="L12337"/>
    </row>
    <row r="12338" spans="11:12" ht="15" customHeight="1">
      <c r="K12338"/>
      <c r="L12338"/>
    </row>
    <row r="12339" spans="11:12" ht="15" customHeight="1">
      <c r="K12339"/>
      <c r="L12339"/>
    </row>
    <row r="12340" spans="11:12" ht="15" customHeight="1">
      <c r="K12340"/>
      <c r="L12340"/>
    </row>
    <row r="12341" spans="11:12" ht="15" customHeight="1">
      <c r="K12341"/>
      <c r="L12341"/>
    </row>
    <row r="12342" spans="11:12" ht="15" customHeight="1">
      <c r="K12342"/>
      <c r="L12342"/>
    </row>
    <row r="12343" spans="11:12" ht="15" customHeight="1">
      <c r="K12343"/>
      <c r="L12343"/>
    </row>
    <row r="12344" spans="11:12" ht="15" customHeight="1">
      <c r="K12344"/>
      <c r="L12344"/>
    </row>
    <row r="12345" spans="11:12" ht="15" customHeight="1">
      <c r="K12345"/>
      <c r="L12345"/>
    </row>
    <row r="12346" spans="11:12" ht="15" customHeight="1">
      <c r="K12346"/>
      <c r="L12346"/>
    </row>
    <row r="12347" spans="11:12" ht="15" customHeight="1">
      <c r="K12347"/>
      <c r="L12347"/>
    </row>
    <row r="12348" spans="11:12" ht="15" customHeight="1">
      <c r="K12348"/>
      <c r="L12348"/>
    </row>
    <row r="12349" spans="11:12" ht="15" customHeight="1">
      <c r="K12349"/>
      <c r="L12349"/>
    </row>
    <row r="12350" spans="11:12" ht="15" customHeight="1">
      <c r="K12350"/>
      <c r="L12350"/>
    </row>
    <row r="12351" spans="11:12" ht="15" customHeight="1">
      <c r="K12351"/>
      <c r="L12351"/>
    </row>
    <row r="12352" spans="11:12" ht="15" customHeight="1">
      <c r="K12352"/>
      <c r="L12352"/>
    </row>
    <row r="12353" spans="11:12" ht="15" customHeight="1">
      <c r="K12353"/>
      <c r="L12353"/>
    </row>
    <row r="12354" spans="11:12" ht="15" customHeight="1">
      <c r="K12354"/>
      <c r="L12354"/>
    </row>
    <row r="12355" spans="11:12" ht="15" customHeight="1">
      <c r="K12355"/>
      <c r="L12355"/>
    </row>
    <row r="12356" spans="11:12" ht="15" customHeight="1">
      <c r="K12356"/>
      <c r="L12356"/>
    </row>
    <row r="12357" spans="11:12" ht="15" customHeight="1">
      <c r="K12357"/>
      <c r="L12357"/>
    </row>
    <row r="12358" spans="11:12" ht="15" customHeight="1">
      <c r="K12358"/>
      <c r="L12358"/>
    </row>
    <row r="12359" spans="11:12" ht="15" customHeight="1">
      <c r="K12359"/>
      <c r="L12359"/>
    </row>
    <row r="12360" spans="11:12" ht="15" customHeight="1">
      <c r="K12360"/>
      <c r="L12360"/>
    </row>
    <row r="12361" spans="11:12" ht="15" customHeight="1">
      <c r="K12361"/>
      <c r="L12361"/>
    </row>
    <row r="12362" spans="11:12" ht="15" customHeight="1">
      <c r="K12362"/>
      <c r="L12362"/>
    </row>
    <row r="12363" spans="11:12" ht="15" customHeight="1">
      <c r="K12363"/>
      <c r="L12363"/>
    </row>
    <row r="12364" spans="11:12" ht="15" customHeight="1">
      <c r="K12364"/>
      <c r="L12364"/>
    </row>
    <row r="12365" spans="11:12" ht="15" customHeight="1">
      <c r="K12365"/>
      <c r="L12365"/>
    </row>
    <row r="12366" spans="11:12" ht="15" customHeight="1">
      <c r="K12366"/>
      <c r="L12366"/>
    </row>
    <row r="12367" spans="11:12" ht="15" customHeight="1">
      <c r="K12367"/>
      <c r="L12367"/>
    </row>
    <row r="12368" spans="11:12" ht="15" customHeight="1">
      <c r="K12368"/>
      <c r="L12368"/>
    </row>
    <row r="12369" spans="11:12" ht="15" customHeight="1">
      <c r="K12369"/>
      <c r="L12369"/>
    </row>
    <row r="12370" spans="11:12" ht="15" customHeight="1">
      <c r="K12370"/>
      <c r="L12370"/>
    </row>
    <row r="12371" spans="11:12" ht="15" customHeight="1">
      <c r="K12371"/>
      <c r="L12371"/>
    </row>
    <row r="12372" spans="11:12" ht="15" customHeight="1">
      <c r="K12372"/>
      <c r="L12372"/>
    </row>
    <row r="12373" spans="11:12" ht="15" customHeight="1">
      <c r="K12373"/>
      <c r="L12373"/>
    </row>
    <row r="12374" spans="11:12" ht="15" customHeight="1">
      <c r="K12374"/>
      <c r="L12374"/>
    </row>
    <row r="12375" spans="11:12" ht="15" customHeight="1">
      <c r="K12375"/>
      <c r="L12375"/>
    </row>
    <row r="12376" spans="11:12" ht="15" customHeight="1">
      <c r="K12376"/>
      <c r="L12376"/>
    </row>
    <row r="12377" spans="11:12" ht="15" customHeight="1">
      <c r="K12377"/>
      <c r="L12377"/>
    </row>
    <row r="12378" spans="11:12" ht="15" customHeight="1">
      <c r="K12378"/>
      <c r="L12378"/>
    </row>
    <row r="12379" spans="11:12" ht="15" customHeight="1">
      <c r="K12379"/>
      <c r="L12379"/>
    </row>
    <row r="12380" spans="11:12" ht="15" customHeight="1">
      <c r="K12380"/>
      <c r="L12380"/>
    </row>
    <row r="12381" spans="11:12" ht="15" customHeight="1">
      <c r="K12381"/>
      <c r="L12381"/>
    </row>
    <row r="12382" spans="11:12" ht="15" customHeight="1">
      <c r="K12382"/>
      <c r="L12382"/>
    </row>
    <row r="12383" spans="11:12" ht="15" customHeight="1">
      <c r="K12383"/>
      <c r="L12383"/>
    </row>
    <row r="12384" spans="11:12" ht="15" customHeight="1">
      <c r="K12384"/>
      <c r="L12384"/>
    </row>
    <row r="12385" spans="11:12" ht="15" customHeight="1">
      <c r="K12385"/>
      <c r="L12385"/>
    </row>
    <row r="12386" spans="11:12" ht="15" customHeight="1">
      <c r="K12386"/>
      <c r="L12386"/>
    </row>
    <row r="12387" spans="11:12" ht="15" customHeight="1">
      <c r="K12387"/>
      <c r="L12387"/>
    </row>
    <row r="12388" spans="11:12" ht="15" customHeight="1">
      <c r="K12388"/>
      <c r="L12388"/>
    </row>
    <row r="12389" spans="11:12" ht="15" customHeight="1">
      <c r="K12389"/>
      <c r="L12389"/>
    </row>
    <row r="12390" spans="11:12" ht="15" customHeight="1">
      <c r="K12390"/>
      <c r="L12390"/>
    </row>
    <row r="12391" spans="11:12" ht="15" customHeight="1">
      <c r="K12391"/>
      <c r="L12391"/>
    </row>
    <row r="12392" spans="11:12" ht="15" customHeight="1">
      <c r="K12392"/>
      <c r="L12392"/>
    </row>
    <row r="12393" spans="11:12" ht="15" customHeight="1">
      <c r="K12393"/>
      <c r="L12393"/>
    </row>
    <row r="12394" spans="11:12" ht="15" customHeight="1">
      <c r="K12394"/>
      <c r="L12394"/>
    </row>
    <row r="12395" spans="11:12" ht="15" customHeight="1">
      <c r="K12395"/>
      <c r="L12395"/>
    </row>
    <row r="12396" spans="11:12" ht="15" customHeight="1">
      <c r="K12396"/>
      <c r="L12396"/>
    </row>
    <row r="12397" spans="11:12" ht="15" customHeight="1">
      <c r="K12397"/>
      <c r="L12397"/>
    </row>
    <row r="12398" spans="11:12" ht="15" customHeight="1">
      <c r="K12398"/>
      <c r="L12398"/>
    </row>
    <row r="12399" spans="11:12" ht="15" customHeight="1">
      <c r="K12399"/>
      <c r="L12399"/>
    </row>
    <row r="12400" spans="11:12" ht="15" customHeight="1">
      <c r="K12400"/>
      <c r="L12400"/>
    </row>
    <row r="12401" spans="11:12" ht="15" customHeight="1">
      <c r="K12401"/>
      <c r="L12401"/>
    </row>
    <row r="12402" spans="11:12" ht="15" customHeight="1">
      <c r="K12402"/>
      <c r="L12402"/>
    </row>
    <row r="12403" spans="11:12" ht="15" customHeight="1">
      <c r="K12403"/>
      <c r="L12403"/>
    </row>
    <row r="12404" spans="11:12" ht="15" customHeight="1">
      <c r="K12404"/>
      <c r="L12404"/>
    </row>
    <row r="12405" spans="11:12" ht="15" customHeight="1">
      <c r="K12405"/>
      <c r="L12405"/>
    </row>
    <row r="12406" spans="11:12" ht="15" customHeight="1">
      <c r="K12406"/>
      <c r="L12406"/>
    </row>
    <row r="12407" spans="11:12" ht="15" customHeight="1">
      <c r="K12407"/>
      <c r="L12407"/>
    </row>
    <row r="12408" spans="11:12" ht="15" customHeight="1">
      <c r="K12408"/>
      <c r="L12408"/>
    </row>
    <row r="12409" spans="11:12" ht="15" customHeight="1">
      <c r="K12409"/>
      <c r="L12409"/>
    </row>
    <row r="12410" spans="11:12" ht="15" customHeight="1">
      <c r="K12410"/>
      <c r="L12410"/>
    </row>
    <row r="12411" spans="11:12" ht="15" customHeight="1">
      <c r="K12411"/>
      <c r="L12411"/>
    </row>
    <row r="12412" spans="11:12" ht="15" customHeight="1">
      <c r="K12412"/>
      <c r="L12412"/>
    </row>
    <row r="12413" spans="11:12" ht="15" customHeight="1">
      <c r="K12413"/>
      <c r="L12413"/>
    </row>
    <row r="12414" spans="11:12" ht="15" customHeight="1">
      <c r="K12414"/>
      <c r="L12414"/>
    </row>
    <row r="12415" spans="11:12" ht="15" customHeight="1">
      <c r="K12415"/>
      <c r="L12415"/>
    </row>
    <row r="12416" spans="11:12" ht="15" customHeight="1">
      <c r="K12416"/>
      <c r="L12416"/>
    </row>
    <row r="12417" spans="11:12" ht="15" customHeight="1">
      <c r="K12417"/>
      <c r="L12417"/>
    </row>
    <row r="12418" spans="11:12" ht="15" customHeight="1">
      <c r="K12418"/>
      <c r="L12418"/>
    </row>
    <row r="12419" spans="11:12" ht="15" customHeight="1">
      <c r="K12419"/>
      <c r="L12419"/>
    </row>
    <row r="12420" spans="11:12" ht="15" customHeight="1">
      <c r="K12420"/>
      <c r="L12420"/>
    </row>
    <row r="12421" spans="11:12" ht="15" customHeight="1">
      <c r="K12421"/>
      <c r="L12421"/>
    </row>
    <row r="12422" spans="11:12" ht="15" customHeight="1">
      <c r="K12422"/>
      <c r="L12422"/>
    </row>
    <row r="12423" spans="11:12" ht="15" customHeight="1">
      <c r="K12423"/>
      <c r="L12423"/>
    </row>
    <row r="12424" spans="11:12" ht="15" customHeight="1">
      <c r="K12424"/>
      <c r="L12424"/>
    </row>
    <row r="12425" spans="11:12" ht="15" customHeight="1">
      <c r="K12425"/>
      <c r="L12425"/>
    </row>
    <row r="12426" spans="11:12" ht="15" customHeight="1">
      <c r="K12426"/>
      <c r="L12426"/>
    </row>
    <row r="12427" spans="11:12" ht="15" customHeight="1">
      <c r="K12427"/>
      <c r="L12427"/>
    </row>
    <row r="12428" spans="11:12" ht="15" customHeight="1">
      <c r="K12428"/>
      <c r="L12428"/>
    </row>
    <row r="12429" spans="11:12" ht="15" customHeight="1">
      <c r="K12429"/>
      <c r="L12429"/>
    </row>
    <row r="12430" spans="11:12" ht="15" customHeight="1">
      <c r="K12430"/>
      <c r="L12430"/>
    </row>
    <row r="12431" spans="11:12" ht="15" customHeight="1">
      <c r="K12431"/>
      <c r="L12431"/>
    </row>
    <row r="12432" spans="11:12" ht="15" customHeight="1">
      <c r="K12432"/>
      <c r="L12432"/>
    </row>
    <row r="12433" spans="11:12" ht="15" customHeight="1">
      <c r="K12433"/>
      <c r="L12433"/>
    </row>
    <row r="12434" spans="11:12" ht="15" customHeight="1">
      <c r="K12434"/>
      <c r="L12434"/>
    </row>
    <row r="12435" spans="11:12" ht="15" customHeight="1">
      <c r="K12435"/>
      <c r="L12435"/>
    </row>
    <row r="12436" spans="11:12" ht="15" customHeight="1">
      <c r="K12436"/>
      <c r="L12436"/>
    </row>
    <row r="12437" spans="11:12" ht="15" customHeight="1">
      <c r="K12437"/>
      <c r="L12437"/>
    </row>
    <row r="12438" spans="11:12" ht="15" customHeight="1">
      <c r="K12438"/>
      <c r="L12438"/>
    </row>
    <row r="12439" spans="11:12" ht="15" customHeight="1">
      <c r="K12439"/>
      <c r="L12439"/>
    </row>
    <row r="12440" spans="11:12" ht="15" customHeight="1">
      <c r="K12440"/>
      <c r="L12440"/>
    </row>
    <row r="12441" spans="11:12" ht="15" customHeight="1">
      <c r="K12441"/>
      <c r="L12441"/>
    </row>
    <row r="12442" spans="11:12" ht="15" customHeight="1">
      <c r="K12442"/>
      <c r="L12442"/>
    </row>
    <row r="12443" spans="11:12" ht="15" customHeight="1">
      <c r="K12443"/>
      <c r="L12443"/>
    </row>
    <row r="12444" spans="11:12" ht="15" customHeight="1">
      <c r="K12444"/>
      <c r="L12444"/>
    </row>
    <row r="12445" spans="11:12" ht="15" customHeight="1">
      <c r="K12445"/>
      <c r="L12445"/>
    </row>
    <row r="12446" spans="11:12" ht="15" customHeight="1">
      <c r="K12446"/>
      <c r="L12446"/>
    </row>
    <row r="12447" spans="11:12" ht="15" customHeight="1">
      <c r="K12447"/>
      <c r="L12447"/>
    </row>
    <row r="12448" spans="11:12" ht="15" customHeight="1">
      <c r="K12448"/>
      <c r="L12448"/>
    </row>
    <row r="12449" spans="11:12" ht="15" customHeight="1">
      <c r="K12449"/>
      <c r="L12449"/>
    </row>
    <row r="12450" spans="11:12" ht="15" customHeight="1">
      <c r="K12450"/>
      <c r="L12450"/>
    </row>
    <row r="12451" spans="11:12" ht="15" customHeight="1">
      <c r="K12451"/>
      <c r="L12451"/>
    </row>
    <row r="12452" spans="11:12" ht="15" customHeight="1">
      <c r="K12452"/>
      <c r="L12452"/>
    </row>
    <row r="12453" spans="11:12" ht="15" customHeight="1">
      <c r="K12453"/>
      <c r="L12453"/>
    </row>
    <row r="12454" spans="11:12" ht="15" customHeight="1">
      <c r="K12454"/>
      <c r="L12454"/>
    </row>
    <row r="12455" spans="11:12" ht="15" customHeight="1">
      <c r="K12455"/>
      <c r="L12455"/>
    </row>
    <row r="12456" spans="11:12" ht="15" customHeight="1">
      <c r="K12456"/>
      <c r="L12456"/>
    </row>
    <row r="12457" spans="11:12" ht="15" customHeight="1">
      <c r="K12457"/>
      <c r="L12457"/>
    </row>
    <row r="12458" spans="11:12" ht="15" customHeight="1">
      <c r="K12458"/>
      <c r="L12458"/>
    </row>
    <row r="12459" spans="11:12" ht="15" customHeight="1">
      <c r="K12459"/>
      <c r="L12459"/>
    </row>
    <row r="12460" spans="11:12" ht="15" customHeight="1">
      <c r="K12460"/>
      <c r="L12460"/>
    </row>
    <row r="12461" spans="11:12" ht="15" customHeight="1">
      <c r="K12461"/>
      <c r="L12461"/>
    </row>
    <row r="12462" spans="11:12" ht="15" customHeight="1">
      <c r="K12462"/>
      <c r="L12462"/>
    </row>
    <row r="12463" spans="11:12" ht="15" customHeight="1">
      <c r="K12463"/>
      <c r="L12463"/>
    </row>
    <row r="12464" spans="11:12" ht="15" customHeight="1">
      <c r="K12464"/>
      <c r="L12464"/>
    </row>
    <row r="12465" spans="11:12" ht="15" customHeight="1">
      <c r="K12465"/>
      <c r="L12465"/>
    </row>
    <row r="12466" spans="11:12" ht="15" customHeight="1">
      <c r="K12466"/>
      <c r="L12466"/>
    </row>
    <row r="12467" spans="11:12" ht="15" customHeight="1">
      <c r="K12467"/>
      <c r="L12467"/>
    </row>
    <row r="12468" spans="11:12" ht="15" customHeight="1">
      <c r="K12468"/>
      <c r="L12468"/>
    </row>
    <row r="12469" spans="11:12" ht="15" customHeight="1">
      <c r="K12469"/>
      <c r="L12469"/>
    </row>
    <row r="12470" spans="11:12" ht="15" customHeight="1">
      <c r="K12470"/>
      <c r="L12470"/>
    </row>
    <row r="12471" spans="11:12" ht="15" customHeight="1">
      <c r="K12471"/>
      <c r="L12471"/>
    </row>
    <row r="12472" spans="11:12" ht="15" customHeight="1">
      <c r="K12472"/>
      <c r="L12472"/>
    </row>
    <row r="12473" spans="11:12" ht="15" customHeight="1">
      <c r="K12473"/>
      <c r="L12473"/>
    </row>
    <row r="12474" spans="11:12" ht="15" customHeight="1">
      <c r="K12474"/>
      <c r="L12474"/>
    </row>
    <row r="12475" spans="11:12" ht="15" customHeight="1">
      <c r="K12475"/>
      <c r="L12475"/>
    </row>
    <row r="12476" spans="11:12" ht="15" customHeight="1">
      <c r="K12476"/>
      <c r="L12476"/>
    </row>
    <row r="12477" spans="11:12" ht="15" customHeight="1">
      <c r="K12477"/>
      <c r="L12477"/>
    </row>
    <row r="12478" spans="11:12" ht="15" customHeight="1">
      <c r="K12478"/>
      <c r="L12478"/>
    </row>
    <row r="12479" spans="11:12" ht="15" customHeight="1">
      <c r="K12479"/>
      <c r="L12479"/>
    </row>
    <row r="12480" spans="11:12" ht="15" customHeight="1">
      <c r="K12480"/>
      <c r="L12480"/>
    </row>
    <row r="12481" spans="11:12" ht="15" customHeight="1">
      <c r="K12481"/>
      <c r="L12481"/>
    </row>
    <row r="12482" spans="11:12" ht="15" customHeight="1">
      <c r="K12482"/>
      <c r="L12482"/>
    </row>
    <row r="12483" spans="11:12" ht="15" customHeight="1">
      <c r="K12483"/>
      <c r="L12483"/>
    </row>
    <row r="12484" spans="11:12" ht="15" customHeight="1">
      <c r="K12484"/>
      <c r="L12484"/>
    </row>
    <row r="12485" spans="11:12" ht="15" customHeight="1">
      <c r="K12485"/>
      <c r="L12485"/>
    </row>
    <row r="12486" spans="11:12" ht="15" customHeight="1">
      <c r="K12486"/>
      <c r="L12486"/>
    </row>
    <row r="12487" spans="11:12" ht="15" customHeight="1">
      <c r="K12487"/>
      <c r="L12487"/>
    </row>
    <row r="12488" spans="11:12" ht="15" customHeight="1">
      <c r="K12488"/>
      <c r="L12488"/>
    </row>
    <row r="12489" spans="11:12" ht="15" customHeight="1">
      <c r="K12489"/>
      <c r="L12489"/>
    </row>
    <row r="12490" spans="11:12" ht="15" customHeight="1">
      <c r="K12490"/>
      <c r="L12490"/>
    </row>
    <row r="12491" spans="11:12" ht="15" customHeight="1">
      <c r="K12491"/>
      <c r="L12491"/>
    </row>
    <row r="12492" spans="11:12" ht="15" customHeight="1">
      <c r="K12492"/>
      <c r="L12492"/>
    </row>
    <row r="12493" spans="11:12" ht="15" customHeight="1">
      <c r="K12493"/>
      <c r="L12493"/>
    </row>
    <row r="12494" spans="11:12" ht="15" customHeight="1">
      <c r="K12494"/>
      <c r="L12494"/>
    </row>
    <row r="12495" spans="11:12" ht="15" customHeight="1">
      <c r="K12495"/>
      <c r="L12495"/>
    </row>
    <row r="12496" spans="11:12" ht="15" customHeight="1">
      <c r="K12496"/>
      <c r="L12496"/>
    </row>
    <row r="12497" spans="11:12" ht="15" customHeight="1">
      <c r="K12497"/>
      <c r="L12497"/>
    </row>
    <row r="12498" spans="11:12" ht="15" customHeight="1">
      <c r="K12498"/>
      <c r="L12498"/>
    </row>
    <row r="12499" spans="11:12" ht="15" customHeight="1">
      <c r="K12499"/>
      <c r="L12499"/>
    </row>
    <row r="12500" spans="11:12" ht="15" customHeight="1">
      <c r="K12500"/>
      <c r="L12500"/>
    </row>
    <row r="12501" spans="11:12" ht="15" customHeight="1">
      <c r="K12501"/>
      <c r="L12501"/>
    </row>
    <row r="12502" spans="11:12" ht="15" customHeight="1">
      <c r="K12502"/>
      <c r="L12502"/>
    </row>
    <row r="12503" spans="11:12" ht="15" customHeight="1">
      <c r="K12503"/>
      <c r="L12503"/>
    </row>
    <row r="12504" spans="11:12" ht="15" customHeight="1">
      <c r="K12504"/>
      <c r="L12504"/>
    </row>
    <row r="12505" spans="11:12" ht="15" customHeight="1">
      <c r="K12505"/>
      <c r="L12505"/>
    </row>
    <row r="12506" spans="11:12" ht="15" customHeight="1">
      <c r="K12506"/>
      <c r="L12506"/>
    </row>
    <row r="12507" spans="11:12" ht="15" customHeight="1">
      <c r="K12507"/>
      <c r="L12507"/>
    </row>
    <row r="12508" spans="11:12" ht="15" customHeight="1">
      <c r="K12508"/>
      <c r="L12508"/>
    </row>
    <row r="12509" spans="11:12" ht="15" customHeight="1">
      <c r="K12509"/>
      <c r="L12509"/>
    </row>
    <row r="12510" spans="11:12" ht="15" customHeight="1">
      <c r="K12510"/>
      <c r="L12510"/>
    </row>
    <row r="12511" spans="11:12" ht="15" customHeight="1">
      <c r="K12511"/>
      <c r="L12511"/>
    </row>
    <row r="12512" spans="11:12" ht="15" customHeight="1">
      <c r="K12512"/>
      <c r="L12512"/>
    </row>
    <row r="12513" spans="11:12" ht="15" customHeight="1">
      <c r="K12513"/>
      <c r="L12513"/>
    </row>
    <row r="12514" spans="11:12" ht="15" customHeight="1">
      <c r="K12514"/>
      <c r="L12514"/>
    </row>
    <row r="12515" spans="11:12" ht="15" customHeight="1">
      <c r="K12515"/>
      <c r="L12515"/>
    </row>
    <row r="12516" spans="11:12" ht="15" customHeight="1">
      <c r="K12516"/>
      <c r="L12516"/>
    </row>
    <row r="12517" spans="11:12" ht="15" customHeight="1">
      <c r="K12517"/>
      <c r="L12517"/>
    </row>
    <row r="12518" spans="11:12" ht="15" customHeight="1">
      <c r="K12518"/>
      <c r="L12518"/>
    </row>
    <row r="12519" spans="11:12" ht="15" customHeight="1">
      <c r="K12519"/>
      <c r="L12519"/>
    </row>
    <row r="12520" spans="11:12" ht="15" customHeight="1">
      <c r="K12520"/>
      <c r="L12520"/>
    </row>
    <row r="12521" spans="11:12" ht="15" customHeight="1">
      <c r="K12521"/>
      <c r="L12521"/>
    </row>
    <row r="12522" spans="11:12" ht="15" customHeight="1">
      <c r="K12522"/>
      <c r="L12522"/>
    </row>
    <row r="12523" spans="11:12" ht="15" customHeight="1">
      <c r="K12523"/>
      <c r="L12523"/>
    </row>
    <row r="12524" spans="11:12" ht="15" customHeight="1">
      <c r="K12524"/>
      <c r="L12524"/>
    </row>
    <row r="12525" spans="11:12" ht="15" customHeight="1">
      <c r="K12525"/>
      <c r="L12525"/>
    </row>
    <row r="12526" spans="11:12" ht="15" customHeight="1">
      <c r="K12526"/>
      <c r="L12526"/>
    </row>
    <row r="12527" spans="11:12" ht="15" customHeight="1">
      <c r="K12527"/>
      <c r="L12527"/>
    </row>
    <row r="12528" spans="11:12" ht="15" customHeight="1">
      <c r="K12528"/>
      <c r="L12528"/>
    </row>
    <row r="12529" spans="11:12" ht="15" customHeight="1">
      <c r="K12529"/>
      <c r="L12529"/>
    </row>
    <row r="12530" spans="11:12" ht="15" customHeight="1">
      <c r="K12530"/>
      <c r="L12530"/>
    </row>
    <row r="12531" spans="11:12" ht="15" customHeight="1">
      <c r="K12531"/>
      <c r="L12531"/>
    </row>
    <row r="12532" spans="11:12" ht="15" customHeight="1">
      <c r="K12532"/>
      <c r="L12532"/>
    </row>
    <row r="12533" spans="11:12" ht="15" customHeight="1">
      <c r="K12533"/>
      <c r="L12533"/>
    </row>
    <row r="12534" spans="11:12" ht="15" customHeight="1">
      <c r="K12534"/>
      <c r="L12534"/>
    </row>
    <row r="12535" spans="11:12" ht="15" customHeight="1">
      <c r="K12535"/>
      <c r="L12535"/>
    </row>
    <row r="12536" spans="11:12" ht="15" customHeight="1">
      <c r="K12536"/>
      <c r="L12536"/>
    </row>
    <row r="12537" spans="11:12" ht="15" customHeight="1">
      <c r="K12537"/>
      <c r="L12537"/>
    </row>
    <row r="12538" spans="11:12" ht="15" customHeight="1">
      <c r="K12538"/>
      <c r="L12538"/>
    </row>
    <row r="12539" spans="11:12" ht="15" customHeight="1">
      <c r="K12539"/>
      <c r="L12539"/>
    </row>
    <row r="12540" spans="11:12" ht="15" customHeight="1">
      <c r="K12540"/>
      <c r="L12540"/>
    </row>
    <row r="12541" spans="11:12" ht="15" customHeight="1">
      <c r="K12541"/>
      <c r="L12541"/>
    </row>
    <row r="12542" spans="11:12" ht="15" customHeight="1">
      <c r="K12542"/>
      <c r="L12542"/>
    </row>
    <row r="12543" spans="11:12" ht="15" customHeight="1">
      <c r="K12543"/>
      <c r="L12543"/>
    </row>
    <row r="12544" spans="11:12" ht="15" customHeight="1">
      <c r="K12544"/>
      <c r="L12544"/>
    </row>
    <row r="12545" spans="11:12" ht="15" customHeight="1">
      <c r="K12545"/>
      <c r="L12545"/>
    </row>
    <row r="12546" spans="11:12" ht="15" customHeight="1">
      <c r="K12546"/>
      <c r="L12546"/>
    </row>
    <row r="12547" spans="11:12" ht="15" customHeight="1">
      <c r="K12547"/>
      <c r="L12547"/>
    </row>
    <row r="12548" spans="11:12" ht="15" customHeight="1">
      <c r="K12548"/>
      <c r="L12548"/>
    </row>
    <row r="12549" spans="11:12" ht="15" customHeight="1">
      <c r="K12549"/>
      <c r="L12549"/>
    </row>
    <row r="12550" spans="11:12" ht="15" customHeight="1">
      <c r="K12550"/>
      <c r="L12550"/>
    </row>
    <row r="12551" spans="11:12" ht="15" customHeight="1">
      <c r="K12551"/>
      <c r="L12551"/>
    </row>
    <row r="12552" spans="11:12" ht="15" customHeight="1">
      <c r="K12552"/>
      <c r="L12552"/>
    </row>
    <row r="12553" spans="11:12" ht="15" customHeight="1">
      <c r="K12553"/>
      <c r="L12553"/>
    </row>
    <row r="12554" spans="11:12" ht="15" customHeight="1">
      <c r="K12554"/>
      <c r="L12554"/>
    </row>
    <row r="12555" spans="11:12" ht="15" customHeight="1">
      <c r="K12555"/>
      <c r="L12555"/>
    </row>
    <row r="12556" spans="11:12" ht="15" customHeight="1">
      <c r="K12556"/>
      <c r="L12556"/>
    </row>
    <row r="12557" spans="11:12" ht="15" customHeight="1">
      <c r="K12557"/>
      <c r="L12557"/>
    </row>
    <row r="12558" spans="11:12" ht="15" customHeight="1">
      <c r="K12558"/>
      <c r="L12558"/>
    </row>
    <row r="12559" spans="11:12" ht="15" customHeight="1">
      <c r="K12559"/>
      <c r="L12559"/>
    </row>
    <row r="12560" spans="11:12" ht="15" customHeight="1">
      <c r="K12560"/>
      <c r="L12560"/>
    </row>
    <row r="12561" spans="11:12" ht="15" customHeight="1">
      <c r="K12561"/>
      <c r="L12561"/>
    </row>
    <row r="12562" spans="11:12" ht="15" customHeight="1">
      <c r="K12562"/>
      <c r="L12562"/>
    </row>
    <row r="12563" spans="11:12" ht="15" customHeight="1">
      <c r="K12563"/>
      <c r="L12563"/>
    </row>
    <row r="12564" spans="11:12" ht="15" customHeight="1">
      <c r="K12564"/>
      <c r="L12564"/>
    </row>
    <row r="12565" spans="11:12" ht="15" customHeight="1">
      <c r="K12565"/>
      <c r="L12565"/>
    </row>
    <row r="12566" spans="11:12" ht="15" customHeight="1">
      <c r="K12566"/>
      <c r="L12566"/>
    </row>
    <row r="12567" spans="11:12" ht="15" customHeight="1">
      <c r="K12567"/>
      <c r="L12567"/>
    </row>
    <row r="12568" spans="11:12" ht="15" customHeight="1">
      <c r="K12568"/>
      <c r="L12568"/>
    </row>
    <row r="12569" spans="11:12" ht="15" customHeight="1">
      <c r="K12569"/>
      <c r="L12569"/>
    </row>
    <row r="12570" spans="11:12" ht="15" customHeight="1">
      <c r="K12570"/>
      <c r="L12570"/>
    </row>
    <row r="12571" spans="11:12" ht="15" customHeight="1">
      <c r="K12571"/>
      <c r="L12571"/>
    </row>
    <row r="12572" spans="11:12" ht="15" customHeight="1">
      <c r="K12572"/>
      <c r="L12572"/>
    </row>
    <row r="12573" spans="11:12" ht="15" customHeight="1">
      <c r="K12573"/>
      <c r="L12573"/>
    </row>
    <row r="12574" spans="11:12" ht="15" customHeight="1">
      <c r="K12574"/>
      <c r="L12574"/>
    </row>
    <row r="12575" spans="11:12" ht="15" customHeight="1">
      <c r="K12575"/>
      <c r="L12575"/>
    </row>
    <row r="12576" spans="11:12" ht="15" customHeight="1">
      <c r="K12576"/>
      <c r="L12576"/>
    </row>
    <row r="12577" spans="11:12" ht="15" customHeight="1">
      <c r="K12577"/>
      <c r="L12577"/>
    </row>
    <row r="12578" spans="11:12" ht="15" customHeight="1">
      <c r="K12578"/>
      <c r="L12578"/>
    </row>
    <row r="12579" spans="11:12" ht="15" customHeight="1">
      <c r="K12579"/>
      <c r="L12579"/>
    </row>
    <row r="12580" spans="11:12" ht="15" customHeight="1">
      <c r="K12580"/>
      <c r="L12580"/>
    </row>
    <row r="12581" spans="11:12" ht="15" customHeight="1">
      <c r="K12581"/>
      <c r="L12581"/>
    </row>
    <row r="12582" spans="11:12" ht="15" customHeight="1">
      <c r="K12582"/>
      <c r="L12582"/>
    </row>
    <row r="12583" spans="11:12" ht="15" customHeight="1">
      <c r="K12583"/>
      <c r="L12583"/>
    </row>
    <row r="12584" spans="11:12" ht="15" customHeight="1">
      <c r="K12584"/>
      <c r="L12584"/>
    </row>
    <row r="12585" spans="11:12" ht="15" customHeight="1">
      <c r="K12585"/>
      <c r="L12585"/>
    </row>
    <row r="12586" spans="11:12" ht="15" customHeight="1">
      <c r="K12586"/>
      <c r="L12586"/>
    </row>
    <row r="12587" spans="11:12" ht="15" customHeight="1">
      <c r="K12587"/>
      <c r="L12587"/>
    </row>
    <row r="12588" spans="11:12" ht="15" customHeight="1">
      <c r="K12588"/>
      <c r="L12588"/>
    </row>
    <row r="12589" spans="11:12" ht="15" customHeight="1">
      <c r="K12589"/>
      <c r="L12589"/>
    </row>
    <row r="12590" spans="11:12" ht="15" customHeight="1">
      <c r="K12590"/>
      <c r="L12590"/>
    </row>
    <row r="12591" spans="11:12" ht="15" customHeight="1">
      <c r="K12591"/>
      <c r="L12591"/>
    </row>
    <row r="12592" spans="11:12" ht="15" customHeight="1">
      <c r="K12592"/>
      <c r="L12592"/>
    </row>
    <row r="12593" spans="11:12" ht="15" customHeight="1">
      <c r="K12593"/>
      <c r="L12593"/>
    </row>
    <row r="12594" spans="11:12" ht="15" customHeight="1">
      <c r="K12594"/>
      <c r="L12594"/>
    </row>
    <row r="12595" spans="11:12" ht="15" customHeight="1">
      <c r="K12595"/>
      <c r="L12595"/>
    </row>
    <row r="12596" spans="11:12" ht="15" customHeight="1">
      <c r="K12596"/>
      <c r="L12596"/>
    </row>
    <row r="12597" spans="11:12" ht="15" customHeight="1">
      <c r="K12597"/>
      <c r="L12597"/>
    </row>
    <row r="12598" spans="11:12" ht="15" customHeight="1">
      <c r="K12598"/>
      <c r="L12598"/>
    </row>
    <row r="12599" spans="11:12" ht="15" customHeight="1">
      <c r="K12599"/>
      <c r="L12599"/>
    </row>
    <row r="12600" spans="11:12" ht="15" customHeight="1">
      <c r="K12600"/>
      <c r="L12600"/>
    </row>
    <row r="12601" spans="11:12" ht="15" customHeight="1">
      <c r="K12601"/>
      <c r="L12601"/>
    </row>
    <row r="12602" spans="11:12" ht="15" customHeight="1">
      <c r="K12602"/>
      <c r="L12602"/>
    </row>
    <row r="12603" spans="11:12" ht="15" customHeight="1">
      <c r="K12603"/>
      <c r="L12603"/>
    </row>
    <row r="12604" spans="11:12" ht="15" customHeight="1">
      <c r="K12604"/>
      <c r="L12604"/>
    </row>
    <row r="12605" spans="11:12" ht="15" customHeight="1">
      <c r="K12605"/>
      <c r="L12605"/>
    </row>
    <row r="12606" spans="11:12" ht="15" customHeight="1">
      <c r="K12606"/>
      <c r="L12606"/>
    </row>
    <row r="12607" spans="11:12" ht="15" customHeight="1">
      <c r="K12607"/>
      <c r="L12607"/>
    </row>
    <row r="12608" spans="11:12" ht="15" customHeight="1">
      <c r="K12608"/>
      <c r="L12608"/>
    </row>
    <row r="12609" spans="11:12" ht="15" customHeight="1">
      <c r="K12609"/>
      <c r="L12609"/>
    </row>
    <row r="12610" spans="11:12" ht="15" customHeight="1">
      <c r="K12610"/>
      <c r="L12610"/>
    </row>
    <row r="12611" spans="11:12" ht="15" customHeight="1">
      <c r="K12611"/>
      <c r="L12611"/>
    </row>
    <row r="12612" spans="11:12" ht="15" customHeight="1">
      <c r="K12612"/>
      <c r="L12612"/>
    </row>
    <row r="12613" spans="11:12" ht="15" customHeight="1">
      <c r="K12613"/>
      <c r="L12613"/>
    </row>
    <row r="12614" spans="11:12" ht="15" customHeight="1">
      <c r="K12614"/>
      <c r="L12614"/>
    </row>
    <row r="12615" spans="11:12" ht="15" customHeight="1">
      <c r="K12615"/>
      <c r="L12615"/>
    </row>
    <row r="12616" spans="11:12" ht="15" customHeight="1">
      <c r="K12616"/>
      <c r="L12616"/>
    </row>
    <row r="12617" spans="11:12" ht="15" customHeight="1">
      <c r="K12617"/>
      <c r="L12617"/>
    </row>
    <row r="12618" spans="11:12" ht="15" customHeight="1">
      <c r="K12618"/>
      <c r="L12618"/>
    </row>
    <row r="12619" spans="11:12" ht="15" customHeight="1">
      <c r="K12619"/>
      <c r="L12619"/>
    </row>
    <row r="12620" spans="11:12" ht="15" customHeight="1">
      <c r="K12620"/>
      <c r="L12620"/>
    </row>
    <row r="12621" spans="11:12" ht="15" customHeight="1">
      <c r="K12621"/>
      <c r="L12621"/>
    </row>
    <row r="12622" spans="11:12" ht="15" customHeight="1">
      <c r="K12622"/>
      <c r="L12622"/>
    </row>
    <row r="12623" spans="11:12" ht="15" customHeight="1">
      <c r="K12623"/>
      <c r="L12623"/>
    </row>
    <row r="12624" spans="11:12" ht="15" customHeight="1">
      <c r="K12624"/>
      <c r="L12624"/>
    </row>
    <row r="12625" spans="11:12" ht="15" customHeight="1">
      <c r="K12625"/>
      <c r="L12625"/>
    </row>
    <row r="12626" spans="11:12" ht="15" customHeight="1">
      <c r="K12626"/>
      <c r="L12626"/>
    </row>
    <row r="12627" spans="11:12" ht="15" customHeight="1">
      <c r="K12627"/>
      <c r="L12627"/>
    </row>
    <row r="12628" spans="11:12" ht="15" customHeight="1">
      <c r="K12628"/>
      <c r="L12628"/>
    </row>
    <row r="12629" spans="11:12" ht="15" customHeight="1">
      <c r="K12629"/>
      <c r="L12629"/>
    </row>
    <row r="12630" spans="11:12" ht="15" customHeight="1">
      <c r="K12630"/>
      <c r="L12630"/>
    </row>
    <row r="12631" spans="11:12" ht="15" customHeight="1">
      <c r="K12631"/>
      <c r="L12631"/>
    </row>
    <row r="12632" spans="11:12" ht="15" customHeight="1">
      <c r="K12632"/>
      <c r="L12632"/>
    </row>
    <row r="12633" spans="11:12" ht="15" customHeight="1">
      <c r="K12633"/>
      <c r="L12633"/>
    </row>
    <row r="12634" spans="11:12" ht="15" customHeight="1">
      <c r="K12634"/>
      <c r="L12634"/>
    </row>
    <row r="12635" spans="11:12" ht="15" customHeight="1">
      <c r="K12635"/>
      <c r="L12635"/>
    </row>
    <row r="12636" spans="11:12" ht="15" customHeight="1">
      <c r="K12636"/>
      <c r="L12636"/>
    </row>
    <row r="12637" spans="11:12" ht="15" customHeight="1">
      <c r="K12637"/>
      <c r="L12637"/>
    </row>
    <row r="12638" spans="11:12" ht="15" customHeight="1">
      <c r="K12638"/>
      <c r="L12638"/>
    </row>
    <row r="12639" spans="11:12" ht="15" customHeight="1">
      <c r="K12639"/>
      <c r="L12639"/>
    </row>
    <row r="12640" spans="11:12" ht="15" customHeight="1">
      <c r="K12640"/>
      <c r="L12640"/>
    </row>
    <row r="12641" spans="11:12" ht="15" customHeight="1">
      <c r="K12641"/>
      <c r="L12641"/>
    </row>
    <row r="12642" spans="11:12" ht="15" customHeight="1">
      <c r="K12642"/>
      <c r="L12642"/>
    </row>
    <row r="12643" spans="11:12" ht="15" customHeight="1">
      <c r="K12643"/>
      <c r="L12643"/>
    </row>
    <row r="12644" spans="11:12" ht="15" customHeight="1">
      <c r="K12644"/>
      <c r="L12644"/>
    </row>
    <row r="12645" spans="11:12" ht="15" customHeight="1">
      <c r="K12645"/>
      <c r="L12645"/>
    </row>
    <row r="12646" spans="11:12" ht="15" customHeight="1">
      <c r="K12646"/>
      <c r="L12646"/>
    </row>
    <row r="12647" spans="11:12" ht="15" customHeight="1">
      <c r="K12647"/>
      <c r="L12647"/>
    </row>
    <row r="12648" spans="11:12" ht="15" customHeight="1">
      <c r="K12648"/>
      <c r="L12648"/>
    </row>
    <row r="12649" spans="11:12" ht="15" customHeight="1">
      <c r="K12649"/>
      <c r="L12649"/>
    </row>
    <row r="12650" spans="11:12" ht="15" customHeight="1">
      <c r="K12650"/>
      <c r="L12650"/>
    </row>
    <row r="12651" spans="11:12" ht="15" customHeight="1">
      <c r="K12651"/>
      <c r="L12651"/>
    </row>
    <row r="12652" spans="11:12" ht="15" customHeight="1">
      <c r="K12652"/>
      <c r="L12652"/>
    </row>
    <row r="12653" spans="11:12" ht="15" customHeight="1">
      <c r="K12653"/>
      <c r="L12653"/>
    </row>
    <row r="12654" spans="11:12" ht="15" customHeight="1">
      <c r="K12654"/>
      <c r="L12654"/>
    </row>
    <row r="12655" spans="11:12" ht="15" customHeight="1">
      <c r="K12655"/>
      <c r="L12655"/>
    </row>
    <row r="12656" spans="11:12" ht="15" customHeight="1">
      <c r="K12656"/>
      <c r="L12656"/>
    </row>
    <row r="12657" spans="11:12" ht="15" customHeight="1">
      <c r="K12657"/>
      <c r="L12657"/>
    </row>
    <row r="12658" spans="11:12" ht="15" customHeight="1">
      <c r="K12658"/>
      <c r="L12658"/>
    </row>
    <row r="12659" spans="11:12" ht="15" customHeight="1">
      <c r="K12659"/>
      <c r="L12659"/>
    </row>
    <row r="12660" spans="11:12" ht="15" customHeight="1">
      <c r="K12660"/>
      <c r="L12660"/>
    </row>
    <row r="12661" spans="11:12" ht="15" customHeight="1">
      <c r="K12661"/>
      <c r="L12661"/>
    </row>
    <row r="12662" spans="11:12" ht="15" customHeight="1">
      <c r="K12662"/>
      <c r="L12662"/>
    </row>
    <row r="12663" spans="11:12" ht="15" customHeight="1">
      <c r="K12663"/>
      <c r="L12663"/>
    </row>
    <row r="12664" spans="11:12" ht="15" customHeight="1">
      <c r="K12664"/>
      <c r="L12664"/>
    </row>
    <row r="12665" spans="11:12" ht="15" customHeight="1">
      <c r="K12665"/>
      <c r="L12665"/>
    </row>
    <row r="12666" spans="11:12" ht="15" customHeight="1">
      <c r="K12666"/>
      <c r="L12666"/>
    </row>
    <row r="12667" spans="11:12" ht="15" customHeight="1">
      <c r="K12667"/>
      <c r="L12667"/>
    </row>
    <row r="12668" spans="11:12" ht="15" customHeight="1">
      <c r="K12668"/>
      <c r="L12668"/>
    </row>
    <row r="12669" spans="11:12" ht="15" customHeight="1">
      <c r="K12669"/>
      <c r="L12669"/>
    </row>
    <row r="12670" spans="11:12" ht="15" customHeight="1">
      <c r="K12670"/>
      <c r="L12670"/>
    </row>
    <row r="12671" spans="11:12" ht="15" customHeight="1">
      <c r="K12671"/>
      <c r="L12671"/>
    </row>
    <row r="12672" spans="11:12" ht="15" customHeight="1">
      <c r="K12672"/>
      <c r="L12672"/>
    </row>
    <row r="12673" spans="11:12" ht="15" customHeight="1">
      <c r="K12673"/>
      <c r="L12673"/>
    </row>
    <row r="12674" spans="11:12" ht="15" customHeight="1">
      <c r="K12674"/>
      <c r="L12674"/>
    </row>
    <row r="12675" spans="11:12" ht="15" customHeight="1">
      <c r="K12675"/>
      <c r="L12675"/>
    </row>
    <row r="12676" spans="11:12" ht="15" customHeight="1">
      <c r="K12676"/>
      <c r="L12676"/>
    </row>
    <row r="12677" spans="11:12" ht="15" customHeight="1">
      <c r="K12677"/>
      <c r="L12677"/>
    </row>
    <row r="12678" spans="11:12" ht="15" customHeight="1">
      <c r="K12678"/>
      <c r="L12678"/>
    </row>
    <row r="12679" spans="11:12" ht="15" customHeight="1">
      <c r="K12679"/>
      <c r="L12679"/>
    </row>
    <row r="12680" spans="11:12" ht="15" customHeight="1">
      <c r="K12680"/>
      <c r="L12680"/>
    </row>
    <row r="12681" spans="11:12" ht="15" customHeight="1">
      <c r="K12681"/>
      <c r="L12681"/>
    </row>
    <row r="12682" spans="11:12" ht="15" customHeight="1">
      <c r="K12682"/>
      <c r="L12682"/>
    </row>
    <row r="12683" spans="11:12" ht="15" customHeight="1">
      <c r="K12683"/>
      <c r="L12683"/>
    </row>
    <row r="12684" spans="11:12" ht="15" customHeight="1">
      <c r="K12684"/>
      <c r="L12684"/>
    </row>
    <row r="12685" spans="11:12" ht="15" customHeight="1">
      <c r="K12685"/>
      <c r="L12685"/>
    </row>
    <row r="12686" spans="11:12" ht="15" customHeight="1">
      <c r="K12686"/>
      <c r="L12686"/>
    </row>
    <row r="12687" spans="11:12" ht="15" customHeight="1">
      <c r="K12687"/>
      <c r="L12687"/>
    </row>
    <row r="12688" spans="11:12" ht="15" customHeight="1">
      <c r="K12688"/>
      <c r="L12688"/>
    </row>
    <row r="12689" spans="11:12" ht="15" customHeight="1">
      <c r="K12689"/>
      <c r="L12689"/>
    </row>
    <row r="12690" spans="11:12" ht="15" customHeight="1">
      <c r="K12690"/>
      <c r="L12690"/>
    </row>
    <row r="12691" spans="11:12" ht="15" customHeight="1">
      <c r="K12691"/>
      <c r="L12691"/>
    </row>
    <row r="12692" spans="11:12" ht="15" customHeight="1">
      <c r="K12692"/>
      <c r="L12692"/>
    </row>
    <row r="12693" spans="11:12" ht="15" customHeight="1">
      <c r="K12693"/>
      <c r="L12693"/>
    </row>
    <row r="12694" spans="11:12" ht="15" customHeight="1">
      <c r="K12694"/>
      <c r="L12694"/>
    </row>
    <row r="12695" spans="11:12" ht="15" customHeight="1">
      <c r="K12695"/>
      <c r="L12695"/>
    </row>
    <row r="12696" spans="11:12" ht="15" customHeight="1">
      <c r="K12696"/>
      <c r="L12696"/>
    </row>
    <row r="12697" spans="11:12" ht="15" customHeight="1">
      <c r="K12697"/>
      <c r="L12697"/>
    </row>
    <row r="12698" spans="11:12" ht="15" customHeight="1">
      <c r="K12698"/>
      <c r="L12698"/>
    </row>
    <row r="12699" spans="11:12" ht="15" customHeight="1">
      <c r="K12699"/>
      <c r="L12699"/>
    </row>
    <row r="12700" spans="11:12" ht="15" customHeight="1">
      <c r="K12700"/>
      <c r="L12700"/>
    </row>
    <row r="12701" spans="11:12" ht="15" customHeight="1">
      <c r="K12701"/>
      <c r="L12701"/>
    </row>
    <row r="12702" spans="11:12" ht="15" customHeight="1">
      <c r="K12702"/>
      <c r="L12702"/>
    </row>
    <row r="12703" spans="11:12" ht="15" customHeight="1">
      <c r="K12703"/>
      <c r="L12703"/>
    </row>
    <row r="12704" spans="11:12" ht="15" customHeight="1">
      <c r="K12704"/>
      <c r="L12704"/>
    </row>
    <row r="12705" spans="11:12" ht="15" customHeight="1">
      <c r="K12705"/>
      <c r="L12705"/>
    </row>
    <row r="12706" spans="11:12" ht="15" customHeight="1">
      <c r="K12706"/>
      <c r="L12706"/>
    </row>
    <row r="12707" spans="11:12" ht="15" customHeight="1">
      <c r="K12707"/>
      <c r="L12707"/>
    </row>
    <row r="12708" spans="11:12" ht="15" customHeight="1">
      <c r="K12708"/>
      <c r="L12708"/>
    </row>
    <row r="12709" spans="11:12" ht="15" customHeight="1">
      <c r="K12709"/>
      <c r="L12709"/>
    </row>
    <row r="12710" spans="11:12" ht="15" customHeight="1">
      <c r="K12710"/>
      <c r="L12710"/>
    </row>
    <row r="12711" spans="11:12" ht="15" customHeight="1">
      <c r="K12711"/>
      <c r="L12711"/>
    </row>
    <row r="12712" spans="11:12" ht="15" customHeight="1">
      <c r="K12712"/>
      <c r="L12712"/>
    </row>
    <row r="12713" spans="11:12" ht="15" customHeight="1">
      <c r="K12713"/>
      <c r="L12713"/>
    </row>
    <row r="12714" spans="11:12" ht="15" customHeight="1">
      <c r="K12714"/>
      <c r="L12714"/>
    </row>
    <row r="12715" spans="11:12" ht="15" customHeight="1">
      <c r="K12715"/>
      <c r="L12715"/>
    </row>
    <row r="12716" spans="11:12" ht="15" customHeight="1">
      <c r="K12716"/>
      <c r="L12716"/>
    </row>
    <row r="12717" spans="11:12" ht="15" customHeight="1">
      <c r="K12717"/>
      <c r="L12717"/>
    </row>
    <row r="12718" spans="11:12" ht="15" customHeight="1">
      <c r="K12718"/>
      <c r="L12718"/>
    </row>
    <row r="12719" spans="11:12" ht="15" customHeight="1">
      <c r="K12719"/>
      <c r="L12719"/>
    </row>
    <row r="12720" spans="11:12" ht="15" customHeight="1">
      <c r="K12720"/>
      <c r="L12720"/>
    </row>
    <row r="12721" spans="11:12" ht="15" customHeight="1">
      <c r="K12721"/>
      <c r="L12721"/>
    </row>
    <row r="12722" spans="11:12" ht="15" customHeight="1">
      <c r="K12722"/>
      <c r="L12722"/>
    </row>
    <row r="12723" spans="11:12" ht="15" customHeight="1">
      <c r="K12723"/>
      <c r="L12723"/>
    </row>
    <row r="12724" spans="11:12" ht="15" customHeight="1">
      <c r="K12724"/>
      <c r="L12724"/>
    </row>
    <row r="12725" spans="11:12" ht="15" customHeight="1">
      <c r="K12725"/>
      <c r="L12725"/>
    </row>
    <row r="12726" spans="11:12" ht="15" customHeight="1">
      <c r="K12726"/>
      <c r="L12726"/>
    </row>
    <row r="12727" spans="11:12" ht="15" customHeight="1">
      <c r="K12727"/>
      <c r="L12727"/>
    </row>
    <row r="12728" spans="11:12" ht="15" customHeight="1">
      <c r="K12728"/>
      <c r="L12728"/>
    </row>
    <row r="12729" spans="11:12" ht="15" customHeight="1">
      <c r="K12729"/>
      <c r="L12729"/>
    </row>
    <row r="12730" spans="11:12" ht="15" customHeight="1">
      <c r="K12730"/>
      <c r="L12730"/>
    </row>
    <row r="12731" spans="11:12" ht="15" customHeight="1">
      <c r="K12731"/>
      <c r="L12731"/>
    </row>
    <row r="12732" spans="11:12" ht="15" customHeight="1">
      <c r="K12732"/>
      <c r="L12732"/>
    </row>
    <row r="12733" spans="11:12" ht="15" customHeight="1">
      <c r="K12733"/>
      <c r="L12733"/>
    </row>
    <row r="12734" spans="11:12" ht="15" customHeight="1">
      <c r="K12734"/>
      <c r="L12734"/>
    </row>
    <row r="12735" spans="11:12" ht="15" customHeight="1">
      <c r="K12735"/>
      <c r="L12735"/>
    </row>
    <row r="12736" spans="11:12" ht="15" customHeight="1">
      <c r="K12736"/>
      <c r="L12736"/>
    </row>
    <row r="12737" spans="11:12" ht="15" customHeight="1">
      <c r="K12737"/>
      <c r="L12737"/>
    </row>
    <row r="12738" spans="11:12" ht="15" customHeight="1">
      <c r="K12738"/>
      <c r="L12738"/>
    </row>
    <row r="12739" spans="11:12" ht="15" customHeight="1">
      <c r="K12739"/>
      <c r="L12739"/>
    </row>
    <row r="12740" spans="11:12" ht="15" customHeight="1">
      <c r="K12740"/>
      <c r="L12740"/>
    </row>
    <row r="12741" spans="11:12" ht="15" customHeight="1">
      <c r="K12741"/>
      <c r="L12741"/>
    </row>
    <row r="12742" spans="11:12" ht="15" customHeight="1">
      <c r="K12742"/>
      <c r="L12742"/>
    </row>
    <row r="12743" spans="11:12" ht="15" customHeight="1">
      <c r="K12743"/>
      <c r="L12743"/>
    </row>
    <row r="12744" spans="11:12" ht="15" customHeight="1">
      <c r="K12744"/>
      <c r="L12744"/>
    </row>
    <row r="12745" spans="11:12" ht="15" customHeight="1">
      <c r="K12745"/>
      <c r="L12745"/>
    </row>
    <row r="12746" spans="11:12" ht="15" customHeight="1">
      <c r="K12746"/>
      <c r="L12746"/>
    </row>
    <row r="12747" spans="11:12" ht="15" customHeight="1">
      <c r="K12747"/>
      <c r="L12747"/>
    </row>
    <row r="12748" spans="11:12" ht="15" customHeight="1">
      <c r="K12748"/>
      <c r="L12748"/>
    </row>
    <row r="12749" spans="11:12" ht="15" customHeight="1">
      <c r="K12749"/>
      <c r="L12749"/>
    </row>
    <row r="12750" spans="11:12" ht="15" customHeight="1">
      <c r="K12750"/>
      <c r="L12750"/>
    </row>
    <row r="12751" spans="11:12" ht="15" customHeight="1">
      <c r="K12751"/>
      <c r="L12751"/>
    </row>
    <row r="12752" spans="11:12" ht="15" customHeight="1">
      <c r="K12752"/>
      <c r="L12752"/>
    </row>
    <row r="12753" spans="11:12" ht="15" customHeight="1">
      <c r="K12753"/>
      <c r="L12753"/>
    </row>
    <row r="12754" spans="11:12" ht="15" customHeight="1">
      <c r="K12754"/>
      <c r="L12754"/>
    </row>
    <row r="12755" spans="11:12" ht="15" customHeight="1">
      <c r="K12755"/>
      <c r="L12755"/>
    </row>
    <row r="12756" spans="11:12" ht="15" customHeight="1">
      <c r="K12756"/>
      <c r="L12756"/>
    </row>
    <row r="12757" spans="11:12" ht="15" customHeight="1">
      <c r="K12757"/>
      <c r="L12757"/>
    </row>
    <row r="12758" spans="11:12" ht="15" customHeight="1">
      <c r="K12758"/>
      <c r="L12758"/>
    </row>
    <row r="12759" spans="11:12" ht="15" customHeight="1">
      <c r="K12759"/>
      <c r="L12759"/>
    </row>
    <row r="12760" spans="11:12" ht="15" customHeight="1">
      <c r="K12760"/>
      <c r="L12760"/>
    </row>
    <row r="12761" spans="11:12" ht="15" customHeight="1">
      <c r="K12761"/>
      <c r="L12761"/>
    </row>
    <row r="12762" spans="11:12" ht="15" customHeight="1">
      <c r="K12762"/>
      <c r="L12762"/>
    </row>
    <row r="12763" spans="11:12" ht="15" customHeight="1">
      <c r="K12763"/>
      <c r="L12763"/>
    </row>
    <row r="12764" spans="11:12" ht="15" customHeight="1">
      <c r="K12764"/>
      <c r="L12764"/>
    </row>
    <row r="12765" spans="11:12" ht="15" customHeight="1">
      <c r="K12765"/>
      <c r="L12765"/>
    </row>
    <row r="12766" spans="11:12" ht="15" customHeight="1">
      <c r="K12766"/>
      <c r="L12766"/>
    </row>
    <row r="12767" spans="11:12" ht="15" customHeight="1">
      <c r="K12767"/>
      <c r="L12767"/>
    </row>
    <row r="12768" spans="11:12" ht="15" customHeight="1">
      <c r="K12768"/>
      <c r="L12768"/>
    </row>
    <row r="12769" spans="11:12" ht="15" customHeight="1">
      <c r="K12769"/>
      <c r="L12769"/>
    </row>
    <row r="12770" spans="11:12" ht="15" customHeight="1">
      <c r="K12770"/>
      <c r="L12770"/>
    </row>
    <row r="12771" spans="11:12" ht="15" customHeight="1">
      <c r="K12771"/>
      <c r="L12771"/>
    </row>
    <row r="12772" spans="11:12" ht="15" customHeight="1">
      <c r="K12772"/>
      <c r="L12772"/>
    </row>
    <row r="12773" spans="11:12" ht="15" customHeight="1">
      <c r="K12773"/>
      <c r="L12773"/>
    </row>
    <row r="12774" spans="11:12" ht="15" customHeight="1">
      <c r="K12774"/>
      <c r="L12774"/>
    </row>
    <row r="12775" spans="11:12" ht="15" customHeight="1">
      <c r="K12775"/>
      <c r="L12775"/>
    </row>
    <row r="12776" spans="11:12" ht="15" customHeight="1">
      <c r="K12776"/>
      <c r="L12776"/>
    </row>
    <row r="12777" spans="11:12" ht="15" customHeight="1">
      <c r="K12777"/>
      <c r="L12777"/>
    </row>
    <row r="12778" spans="11:12" ht="15" customHeight="1">
      <c r="K12778"/>
      <c r="L12778"/>
    </row>
    <row r="12779" spans="11:12" ht="15" customHeight="1">
      <c r="K12779"/>
      <c r="L12779"/>
    </row>
    <row r="12780" spans="11:12" ht="15" customHeight="1">
      <c r="K12780"/>
      <c r="L12780"/>
    </row>
    <row r="12781" spans="11:12" ht="15" customHeight="1">
      <c r="K12781"/>
      <c r="L12781"/>
    </row>
    <row r="12782" spans="11:12" ht="15" customHeight="1">
      <c r="K12782"/>
      <c r="L12782"/>
    </row>
    <row r="12783" spans="11:12" ht="15" customHeight="1">
      <c r="K12783"/>
      <c r="L12783"/>
    </row>
    <row r="12784" spans="11:12" ht="15" customHeight="1">
      <c r="K12784"/>
      <c r="L12784"/>
    </row>
    <row r="12785" spans="11:12" ht="15" customHeight="1">
      <c r="K12785"/>
      <c r="L12785"/>
    </row>
    <row r="12786" spans="11:12" ht="15" customHeight="1">
      <c r="K12786"/>
      <c r="L12786"/>
    </row>
    <row r="12787" spans="11:12" ht="15" customHeight="1">
      <c r="K12787"/>
      <c r="L12787"/>
    </row>
    <row r="12788" spans="11:12" ht="15" customHeight="1">
      <c r="K12788"/>
      <c r="L12788"/>
    </row>
    <row r="12789" spans="11:12" ht="15" customHeight="1">
      <c r="K12789"/>
      <c r="L12789"/>
    </row>
    <row r="12790" spans="11:12" ht="15" customHeight="1">
      <c r="K12790"/>
      <c r="L12790"/>
    </row>
    <row r="12791" spans="11:12" ht="15" customHeight="1">
      <c r="K12791"/>
      <c r="L12791"/>
    </row>
    <row r="12792" spans="11:12" ht="15" customHeight="1">
      <c r="K12792"/>
      <c r="L12792"/>
    </row>
    <row r="12793" spans="11:12" ht="15" customHeight="1">
      <c r="K12793"/>
      <c r="L12793"/>
    </row>
    <row r="12794" spans="11:12" ht="15" customHeight="1">
      <c r="K12794"/>
      <c r="L12794"/>
    </row>
    <row r="12795" spans="11:12" ht="15" customHeight="1">
      <c r="K12795"/>
      <c r="L12795"/>
    </row>
    <row r="12796" spans="11:12" ht="15" customHeight="1">
      <c r="K12796"/>
      <c r="L12796"/>
    </row>
    <row r="12797" spans="11:12" ht="15" customHeight="1">
      <c r="K12797"/>
      <c r="L12797"/>
    </row>
    <row r="12798" spans="11:12" ht="15" customHeight="1">
      <c r="K12798"/>
      <c r="L12798"/>
    </row>
    <row r="12799" spans="11:12" ht="15" customHeight="1">
      <c r="K12799"/>
      <c r="L12799"/>
    </row>
    <row r="12800" spans="11:12" ht="15" customHeight="1">
      <c r="K12800"/>
      <c r="L12800"/>
    </row>
    <row r="12801" spans="11:12" ht="15" customHeight="1">
      <c r="K12801"/>
      <c r="L12801"/>
    </row>
    <row r="12802" spans="11:12" ht="15" customHeight="1">
      <c r="K12802"/>
      <c r="L12802"/>
    </row>
    <row r="12803" spans="11:12" ht="15" customHeight="1">
      <c r="K12803"/>
      <c r="L12803"/>
    </row>
    <row r="12804" spans="11:12" ht="15" customHeight="1">
      <c r="K12804"/>
      <c r="L12804"/>
    </row>
    <row r="12805" spans="11:12" ht="15" customHeight="1">
      <c r="K12805"/>
      <c r="L12805"/>
    </row>
    <row r="12806" spans="11:12" ht="15" customHeight="1">
      <c r="K12806"/>
      <c r="L12806"/>
    </row>
    <row r="12807" spans="11:12" ht="15" customHeight="1">
      <c r="K12807"/>
      <c r="L12807"/>
    </row>
    <row r="12808" spans="11:12" ht="15" customHeight="1">
      <c r="K12808"/>
      <c r="L12808"/>
    </row>
    <row r="12809" spans="11:12" ht="15" customHeight="1">
      <c r="K12809"/>
      <c r="L12809"/>
    </row>
    <row r="12810" spans="11:12" ht="15" customHeight="1">
      <c r="K12810"/>
      <c r="L12810"/>
    </row>
    <row r="12811" spans="11:12" ht="15" customHeight="1">
      <c r="K12811"/>
      <c r="L12811"/>
    </row>
    <row r="12812" spans="11:12" ht="15" customHeight="1">
      <c r="K12812"/>
      <c r="L12812"/>
    </row>
    <row r="12813" spans="11:12" ht="15" customHeight="1">
      <c r="K12813"/>
      <c r="L12813"/>
    </row>
    <row r="12814" spans="11:12" ht="15" customHeight="1">
      <c r="K12814"/>
      <c r="L12814"/>
    </row>
    <row r="12815" spans="11:12" ht="15" customHeight="1">
      <c r="K12815"/>
      <c r="L12815"/>
    </row>
    <row r="12816" spans="11:12" ht="15" customHeight="1">
      <c r="K12816"/>
      <c r="L12816"/>
    </row>
    <row r="12817" spans="11:12" ht="15" customHeight="1">
      <c r="K12817"/>
      <c r="L12817"/>
    </row>
    <row r="12818" spans="11:12" ht="15" customHeight="1">
      <c r="K12818"/>
      <c r="L12818"/>
    </row>
    <row r="12819" spans="11:12" ht="15" customHeight="1">
      <c r="K12819"/>
      <c r="L12819"/>
    </row>
    <row r="12820" spans="11:12" ht="15" customHeight="1">
      <c r="K12820"/>
      <c r="L12820"/>
    </row>
    <row r="12821" spans="11:12" ht="15" customHeight="1">
      <c r="K12821"/>
      <c r="L12821"/>
    </row>
    <row r="12822" spans="11:12" ht="15" customHeight="1">
      <c r="K12822"/>
      <c r="L12822"/>
    </row>
    <row r="12823" spans="11:12" ht="15" customHeight="1">
      <c r="K12823"/>
      <c r="L12823"/>
    </row>
    <row r="12824" spans="11:12" ht="15" customHeight="1">
      <c r="K12824"/>
      <c r="L12824"/>
    </row>
    <row r="12825" spans="11:12" ht="15" customHeight="1">
      <c r="K12825"/>
      <c r="L12825"/>
    </row>
    <row r="12826" spans="11:12" ht="15" customHeight="1">
      <c r="K12826"/>
      <c r="L12826"/>
    </row>
    <row r="12827" spans="11:12" ht="15" customHeight="1">
      <c r="K12827"/>
      <c r="L12827"/>
    </row>
    <row r="12828" spans="11:12" ht="15" customHeight="1">
      <c r="K12828"/>
      <c r="L12828"/>
    </row>
    <row r="12829" spans="11:12" ht="15" customHeight="1">
      <c r="K12829"/>
      <c r="L12829"/>
    </row>
    <row r="12830" spans="11:12" ht="15" customHeight="1">
      <c r="K12830"/>
      <c r="L12830"/>
    </row>
    <row r="12831" spans="11:12" ht="15" customHeight="1">
      <c r="K12831"/>
      <c r="L12831"/>
    </row>
    <row r="12832" spans="11:12" ht="15" customHeight="1">
      <c r="K12832"/>
      <c r="L12832"/>
    </row>
    <row r="12833" spans="11:12" ht="15" customHeight="1">
      <c r="K12833"/>
      <c r="L12833"/>
    </row>
    <row r="12834" spans="11:12" ht="15" customHeight="1">
      <c r="K12834"/>
      <c r="L12834"/>
    </row>
    <row r="12835" spans="11:12" ht="15" customHeight="1">
      <c r="K12835"/>
      <c r="L12835"/>
    </row>
    <row r="12836" spans="11:12" ht="15" customHeight="1">
      <c r="K12836"/>
      <c r="L12836"/>
    </row>
    <row r="12837" spans="11:12" ht="15" customHeight="1">
      <c r="K12837"/>
      <c r="L12837"/>
    </row>
    <row r="12838" spans="11:12" ht="15" customHeight="1">
      <c r="K12838"/>
      <c r="L12838"/>
    </row>
    <row r="12839" spans="11:12" ht="15" customHeight="1">
      <c r="K12839"/>
      <c r="L12839"/>
    </row>
    <row r="12840" spans="11:12" ht="15" customHeight="1">
      <c r="K12840"/>
      <c r="L12840"/>
    </row>
    <row r="12841" spans="11:12" ht="15" customHeight="1">
      <c r="K12841"/>
      <c r="L12841"/>
    </row>
    <row r="12842" spans="11:12" ht="15" customHeight="1">
      <c r="K12842"/>
      <c r="L12842"/>
    </row>
    <row r="12843" spans="11:12" ht="15" customHeight="1">
      <c r="K12843"/>
      <c r="L12843"/>
    </row>
    <row r="12844" spans="11:12" ht="15" customHeight="1">
      <c r="K12844"/>
      <c r="L12844"/>
    </row>
    <row r="12845" spans="11:12" ht="15" customHeight="1">
      <c r="K12845"/>
      <c r="L12845"/>
    </row>
    <row r="12846" spans="11:12" ht="15" customHeight="1">
      <c r="K12846"/>
      <c r="L12846"/>
    </row>
    <row r="12847" spans="11:12" ht="15" customHeight="1">
      <c r="K12847"/>
      <c r="L12847"/>
    </row>
    <row r="12848" spans="11:12" ht="15" customHeight="1">
      <c r="K12848"/>
      <c r="L12848"/>
    </row>
    <row r="12849" spans="11:12" ht="15" customHeight="1">
      <c r="K12849"/>
      <c r="L12849"/>
    </row>
    <row r="12850" spans="11:12" ht="15" customHeight="1">
      <c r="K12850"/>
      <c r="L12850"/>
    </row>
    <row r="12851" spans="11:12" ht="15" customHeight="1">
      <c r="K12851"/>
      <c r="L12851"/>
    </row>
    <row r="12852" spans="11:12" ht="15" customHeight="1">
      <c r="K12852"/>
      <c r="L12852"/>
    </row>
    <row r="12853" spans="11:12" ht="15" customHeight="1">
      <c r="K12853"/>
      <c r="L12853"/>
    </row>
    <row r="12854" spans="11:12" ht="15" customHeight="1">
      <c r="K12854"/>
      <c r="L12854"/>
    </row>
    <row r="12855" spans="11:12" ht="15" customHeight="1">
      <c r="K12855"/>
      <c r="L12855"/>
    </row>
    <row r="12856" spans="11:12" ht="15" customHeight="1">
      <c r="K12856"/>
      <c r="L12856"/>
    </row>
    <row r="12857" spans="11:12" ht="15" customHeight="1">
      <c r="K12857"/>
      <c r="L12857"/>
    </row>
    <row r="12858" spans="11:12" ht="15" customHeight="1">
      <c r="K12858"/>
      <c r="L12858"/>
    </row>
    <row r="12859" spans="11:12" ht="15" customHeight="1">
      <c r="K12859"/>
      <c r="L12859"/>
    </row>
    <row r="12860" spans="11:12" ht="15" customHeight="1">
      <c r="K12860"/>
      <c r="L12860"/>
    </row>
    <row r="12861" spans="11:12" ht="15" customHeight="1">
      <c r="K12861"/>
      <c r="L12861"/>
    </row>
    <row r="12862" spans="11:12" ht="15" customHeight="1">
      <c r="K12862"/>
      <c r="L12862"/>
    </row>
    <row r="12863" spans="11:12" ht="15" customHeight="1">
      <c r="K12863"/>
      <c r="L12863"/>
    </row>
    <row r="12864" spans="11:12" ht="15" customHeight="1">
      <c r="K12864"/>
      <c r="L12864"/>
    </row>
    <row r="12865" spans="11:12" ht="15" customHeight="1">
      <c r="K12865"/>
      <c r="L12865"/>
    </row>
    <row r="12866" spans="11:12" ht="15" customHeight="1">
      <c r="K12866"/>
      <c r="L12866"/>
    </row>
    <row r="12867" spans="11:12" ht="15" customHeight="1">
      <c r="K12867"/>
      <c r="L12867"/>
    </row>
    <row r="12868" spans="11:12" ht="15" customHeight="1">
      <c r="K12868"/>
      <c r="L12868"/>
    </row>
    <row r="12869" spans="11:12" ht="15" customHeight="1">
      <c r="K12869"/>
      <c r="L12869"/>
    </row>
    <row r="12870" spans="11:12" ht="15" customHeight="1">
      <c r="K12870"/>
      <c r="L12870"/>
    </row>
    <row r="12871" spans="11:12" ht="15" customHeight="1">
      <c r="K12871"/>
      <c r="L12871"/>
    </row>
    <row r="12872" spans="11:12" ht="15" customHeight="1">
      <c r="K12872"/>
      <c r="L12872"/>
    </row>
    <row r="12873" spans="11:12" ht="15" customHeight="1">
      <c r="K12873"/>
      <c r="L12873"/>
    </row>
    <row r="12874" spans="11:12" ht="15" customHeight="1">
      <c r="K12874"/>
      <c r="L12874"/>
    </row>
    <row r="12875" spans="11:12" ht="15" customHeight="1">
      <c r="K12875"/>
      <c r="L12875"/>
    </row>
    <row r="12876" spans="11:12" ht="15" customHeight="1">
      <c r="K12876"/>
      <c r="L12876"/>
    </row>
    <row r="12877" spans="11:12" ht="15" customHeight="1">
      <c r="K12877"/>
      <c r="L12877"/>
    </row>
    <row r="12878" spans="11:12" ht="15" customHeight="1">
      <c r="K12878"/>
      <c r="L12878"/>
    </row>
    <row r="12879" spans="11:12" ht="15" customHeight="1">
      <c r="K12879"/>
      <c r="L12879"/>
    </row>
    <row r="12880" spans="11:12" ht="15" customHeight="1">
      <c r="K12880"/>
      <c r="L12880"/>
    </row>
    <row r="12881" spans="11:12" ht="15" customHeight="1">
      <c r="K12881"/>
      <c r="L12881"/>
    </row>
    <row r="12882" spans="11:12" ht="15" customHeight="1">
      <c r="K12882"/>
      <c r="L12882"/>
    </row>
    <row r="12883" spans="11:12" ht="15" customHeight="1">
      <c r="K12883"/>
      <c r="L12883"/>
    </row>
    <row r="12884" spans="11:12" ht="15" customHeight="1">
      <c r="K12884"/>
      <c r="L12884"/>
    </row>
    <row r="12885" spans="11:12" ht="15" customHeight="1">
      <c r="K12885"/>
      <c r="L12885"/>
    </row>
    <row r="12886" spans="11:12" ht="15" customHeight="1">
      <c r="K12886"/>
      <c r="L12886"/>
    </row>
    <row r="12887" spans="11:12" ht="15" customHeight="1">
      <c r="K12887"/>
      <c r="L12887"/>
    </row>
    <row r="12888" spans="11:12" ht="15" customHeight="1">
      <c r="K12888"/>
      <c r="L12888"/>
    </row>
    <row r="12889" spans="11:12" ht="15" customHeight="1">
      <c r="K12889"/>
      <c r="L12889"/>
    </row>
    <row r="12890" spans="11:12" ht="15" customHeight="1">
      <c r="K12890"/>
      <c r="L12890"/>
    </row>
    <row r="12891" spans="11:12" ht="15" customHeight="1">
      <c r="K12891"/>
      <c r="L12891"/>
    </row>
    <row r="12892" spans="11:12" ht="15" customHeight="1">
      <c r="K12892"/>
      <c r="L12892"/>
    </row>
    <row r="12893" spans="11:12" ht="15" customHeight="1">
      <c r="K12893"/>
      <c r="L12893"/>
    </row>
    <row r="12894" spans="11:12" ht="15" customHeight="1">
      <c r="K12894"/>
      <c r="L12894"/>
    </row>
    <row r="12895" spans="11:12" ht="15" customHeight="1">
      <c r="K12895"/>
      <c r="L12895"/>
    </row>
    <row r="12896" spans="11:12" ht="15" customHeight="1">
      <c r="K12896"/>
      <c r="L12896"/>
    </row>
    <row r="12897" spans="11:12" ht="15" customHeight="1">
      <c r="K12897"/>
      <c r="L12897"/>
    </row>
    <row r="12898" spans="11:12" ht="15" customHeight="1">
      <c r="K12898"/>
      <c r="L12898"/>
    </row>
    <row r="12899" spans="11:12" ht="15" customHeight="1">
      <c r="K12899"/>
      <c r="L12899"/>
    </row>
    <row r="12900" spans="11:12" ht="15" customHeight="1">
      <c r="K12900"/>
      <c r="L12900"/>
    </row>
    <row r="12901" spans="11:12" ht="15" customHeight="1">
      <c r="K12901"/>
      <c r="L12901"/>
    </row>
    <row r="12902" spans="11:12" ht="15" customHeight="1">
      <c r="K12902"/>
      <c r="L12902"/>
    </row>
    <row r="12903" spans="11:12" ht="15" customHeight="1">
      <c r="K12903"/>
      <c r="L12903"/>
    </row>
    <row r="12904" spans="11:12" ht="15" customHeight="1">
      <c r="K12904"/>
      <c r="L12904"/>
    </row>
    <row r="12905" spans="11:12" ht="15" customHeight="1">
      <c r="K12905"/>
      <c r="L12905"/>
    </row>
    <row r="12906" spans="11:12" ht="15" customHeight="1">
      <c r="K12906"/>
      <c r="L12906"/>
    </row>
    <row r="12907" spans="11:12" ht="15" customHeight="1">
      <c r="K12907"/>
      <c r="L12907"/>
    </row>
    <row r="12908" spans="11:12" ht="15" customHeight="1">
      <c r="K12908"/>
      <c r="L12908"/>
    </row>
    <row r="12909" spans="11:12" ht="15" customHeight="1">
      <c r="K12909"/>
      <c r="L12909"/>
    </row>
    <row r="12910" spans="11:12" ht="15" customHeight="1">
      <c r="K12910"/>
      <c r="L12910"/>
    </row>
    <row r="12911" spans="11:12" ht="15" customHeight="1">
      <c r="K12911"/>
      <c r="L12911"/>
    </row>
    <row r="12912" spans="11:12" ht="15" customHeight="1">
      <c r="K12912"/>
      <c r="L12912"/>
    </row>
    <row r="12913" spans="11:12" ht="15" customHeight="1">
      <c r="K12913"/>
      <c r="L12913"/>
    </row>
    <row r="12914" spans="11:12" ht="15" customHeight="1">
      <c r="K12914"/>
      <c r="L12914"/>
    </row>
    <row r="12915" spans="11:12" ht="15" customHeight="1">
      <c r="K12915"/>
      <c r="L12915"/>
    </row>
    <row r="12916" spans="11:12" ht="15" customHeight="1">
      <c r="K12916"/>
      <c r="L12916"/>
    </row>
    <row r="12917" spans="11:12" ht="15" customHeight="1">
      <c r="K12917"/>
      <c r="L12917"/>
    </row>
    <row r="12918" spans="11:12" ht="15" customHeight="1">
      <c r="K12918"/>
      <c r="L12918"/>
    </row>
    <row r="12919" spans="11:12" ht="15" customHeight="1">
      <c r="K12919"/>
      <c r="L12919"/>
    </row>
    <row r="12920" spans="11:12" ht="15" customHeight="1">
      <c r="K12920"/>
      <c r="L12920"/>
    </row>
    <row r="12921" spans="11:12" ht="15" customHeight="1">
      <c r="K12921"/>
      <c r="L12921"/>
    </row>
    <row r="12922" spans="11:12" ht="15" customHeight="1">
      <c r="K12922"/>
      <c r="L12922"/>
    </row>
    <row r="12923" spans="11:12" ht="15" customHeight="1">
      <c r="K12923"/>
      <c r="L12923"/>
    </row>
    <row r="12924" spans="11:12" ht="15" customHeight="1">
      <c r="K12924"/>
      <c r="L12924"/>
    </row>
    <row r="12925" spans="11:12" ht="15" customHeight="1">
      <c r="K12925"/>
      <c r="L12925"/>
    </row>
    <row r="12926" spans="11:12" ht="15" customHeight="1">
      <c r="K12926"/>
      <c r="L12926"/>
    </row>
    <row r="12927" spans="11:12" ht="15" customHeight="1">
      <c r="K12927"/>
      <c r="L12927"/>
    </row>
    <row r="12928" spans="11:12" ht="15" customHeight="1">
      <c r="K12928"/>
      <c r="L12928"/>
    </row>
    <row r="12929" spans="11:12" ht="15" customHeight="1">
      <c r="K12929"/>
      <c r="L12929"/>
    </row>
    <row r="12930" spans="11:12" ht="15" customHeight="1">
      <c r="K12930"/>
      <c r="L12930"/>
    </row>
    <row r="12931" spans="11:12" ht="15" customHeight="1">
      <c r="K12931"/>
      <c r="L12931"/>
    </row>
    <row r="12932" spans="11:12" ht="15" customHeight="1">
      <c r="K12932"/>
      <c r="L12932"/>
    </row>
    <row r="12933" spans="11:12" ht="15" customHeight="1">
      <c r="K12933"/>
      <c r="L12933"/>
    </row>
    <row r="12934" spans="11:12" ht="15" customHeight="1">
      <c r="K12934"/>
      <c r="L12934"/>
    </row>
    <row r="12935" spans="11:12" ht="15" customHeight="1">
      <c r="K12935"/>
      <c r="L12935"/>
    </row>
    <row r="12936" spans="11:12" ht="15" customHeight="1">
      <c r="K12936"/>
      <c r="L12936"/>
    </row>
    <row r="12937" spans="11:12" ht="15" customHeight="1">
      <c r="K12937"/>
      <c r="L12937"/>
    </row>
    <row r="12938" spans="11:12" ht="15" customHeight="1">
      <c r="K12938"/>
      <c r="L12938"/>
    </row>
    <row r="12939" spans="11:12" ht="15" customHeight="1">
      <c r="K12939"/>
      <c r="L12939"/>
    </row>
    <row r="12940" spans="11:12" ht="15" customHeight="1">
      <c r="K12940"/>
      <c r="L12940"/>
    </row>
    <row r="12941" spans="11:12" ht="15" customHeight="1">
      <c r="K12941"/>
      <c r="L12941"/>
    </row>
    <row r="12942" spans="11:12" ht="15" customHeight="1">
      <c r="K12942"/>
      <c r="L12942"/>
    </row>
    <row r="12943" spans="11:12" ht="15" customHeight="1">
      <c r="K12943"/>
      <c r="L12943"/>
    </row>
    <row r="12944" spans="11:12" ht="15" customHeight="1">
      <c r="K12944"/>
      <c r="L12944"/>
    </row>
    <row r="12945" spans="11:12" ht="15" customHeight="1">
      <c r="K12945"/>
      <c r="L12945"/>
    </row>
    <row r="12946" spans="11:12" ht="15" customHeight="1">
      <c r="K12946"/>
      <c r="L12946"/>
    </row>
    <row r="12947" spans="11:12" ht="15" customHeight="1">
      <c r="K12947"/>
      <c r="L12947"/>
    </row>
    <row r="12948" spans="11:12" ht="15" customHeight="1">
      <c r="K12948"/>
      <c r="L12948"/>
    </row>
    <row r="12949" spans="11:12" ht="15" customHeight="1">
      <c r="K12949"/>
      <c r="L12949"/>
    </row>
    <row r="12950" spans="11:12" ht="15" customHeight="1">
      <c r="K12950"/>
      <c r="L12950"/>
    </row>
    <row r="12951" spans="11:12" ht="15" customHeight="1">
      <c r="K12951"/>
      <c r="L12951"/>
    </row>
    <row r="12952" spans="11:12" ht="15" customHeight="1">
      <c r="K12952"/>
      <c r="L12952"/>
    </row>
    <row r="12953" spans="11:12" ht="15" customHeight="1">
      <c r="K12953"/>
      <c r="L12953"/>
    </row>
    <row r="12954" spans="11:12" ht="15" customHeight="1">
      <c r="K12954"/>
      <c r="L12954"/>
    </row>
    <row r="12955" spans="11:12" ht="15" customHeight="1">
      <c r="K12955"/>
      <c r="L12955"/>
    </row>
    <row r="12956" spans="11:12" ht="15" customHeight="1">
      <c r="K12956"/>
      <c r="L12956"/>
    </row>
    <row r="12957" spans="11:12" ht="15" customHeight="1">
      <c r="K12957"/>
      <c r="L12957"/>
    </row>
    <row r="12958" spans="11:12" ht="15" customHeight="1">
      <c r="K12958"/>
      <c r="L12958"/>
    </row>
    <row r="12959" spans="11:12" ht="15" customHeight="1">
      <c r="K12959"/>
      <c r="L12959"/>
    </row>
    <row r="12960" spans="11:12" ht="15" customHeight="1">
      <c r="K12960"/>
      <c r="L12960"/>
    </row>
    <row r="12961" spans="11:12" ht="15" customHeight="1">
      <c r="K12961"/>
      <c r="L12961"/>
    </row>
    <row r="12962" spans="11:12" ht="15" customHeight="1">
      <c r="K12962"/>
      <c r="L12962"/>
    </row>
    <row r="12963" spans="11:12" ht="15" customHeight="1">
      <c r="K12963"/>
      <c r="L12963"/>
    </row>
    <row r="12964" spans="11:12" ht="15" customHeight="1">
      <c r="K12964"/>
      <c r="L12964"/>
    </row>
    <row r="12965" spans="11:12" ht="15" customHeight="1">
      <c r="K12965"/>
      <c r="L12965"/>
    </row>
    <row r="12966" spans="11:12" ht="15" customHeight="1">
      <c r="K12966"/>
      <c r="L12966"/>
    </row>
    <row r="12967" spans="11:12" ht="15" customHeight="1">
      <c r="K12967"/>
      <c r="L12967"/>
    </row>
    <row r="12968" spans="11:12" ht="15" customHeight="1">
      <c r="K12968"/>
      <c r="L12968"/>
    </row>
    <row r="12969" spans="11:12" ht="15" customHeight="1">
      <c r="K12969"/>
      <c r="L12969"/>
    </row>
    <row r="12970" spans="11:12" ht="15" customHeight="1">
      <c r="K12970"/>
      <c r="L12970"/>
    </row>
    <row r="12971" spans="11:12" ht="15" customHeight="1">
      <c r="K12971"/>
      <c r="L12971"/>
    </row>
    <row r="12972" spans="11:12" ht="15" customHeight="1">
      <c r="K12972"/>
      <c r="L12972"/>
    </row>
    <row r="12973" spans="11:12" ht="15" customHeight="1">
      <c r="K12973"/>
      <c r="L12973"/>
    </row>
    <row r="12974" spans="11:12" ht="15" customHeight="1">
      <c r="K12974"/>
      <c r="L12974"/>
    </row>
    <row r="12975" spans="11:12" ht="15" customHeight="1">
      <c r="K12975"/>
      <c r="L12975"/>
    </row>
    <row r="12976" spans="11:12" ht="15" customHeight="1">
      <c r="K12976"/>
      <c r="L12976"/>
    </row>
    <row r="12977" spans="11:12" ht="15" customHeight="1">
      <c r="K12977"/>
      <c r="L12977"/>
    </row>
    <row r="12978" spans="11:12" ht="15" customHeight="1">
      <c r="K12978"/>
      <c r="L12978"/>
    </row>
    <row r="12979" spans="11:12" ht="15" customHeight="1">
      <c r="K12979"/>
      <c r="L12979"/>
    </row>
    <row r="12980" spans="11:12" ht="15" customHeight="1">
      <c r="K12980"/>
      <c r="L12980"/>
    </row>
    <row r="12981" spans="11:12" ht="15" customHeight="1">
      <c r="K12981"/>
      <c r="L12981"/>
    </row>
    <row r="12982" spans="11:12" ht="15" customHeight="1">
      <c r="K12982"/>
      <c r="L12982"/>
    </row>
    <row r="12983" spans="11:12" ht="15" customHeight="1">
      <c r="K12983"/>
      <c r="L12983"/>
    </row>
    <row r="12984" spans="11:12" ht="15" customHeight="1">
      <c r="K12984"/>
      <c r="L12984"/>
    </row>
    <row r="12985" spans="11:12" ht="15" customHeight="1">
      <c r="K12985"/>
      <c r="L12985"/>
    </row>
    <row r="12986" spans="11:12" ht="15" customHeight="1">
      <c r="K12986"/>
      <c r="L12986"/>
    </row>
    <row r="12987" spans="11:12" ht="15" customHeight="1">
      <c r="K12987"/>
      <c r="L12987"/>
    </row>
    <row r="12988" spans="11:12" ht="15" customHeight="1">
      <c r="K12988"/>
      <c r="L12988"/>
    </row>
    <row r="12989" spans="11:12" ht="15" customHeight="1">
      <c r="K12989"/>
      <c r="L12989"/>
    </row>
    <row r="12990" spans="11:12" ht="15" customHeight="1">
      <c r="K12990"/>
      <c r="L12990"/>
    </row>
    <row r="12991" spans="11:12" ht="15" customHeight="1">
      <c r="K12991"/>
      <c r="L12991"/>
    </row>
    <row r="12992" spans="11:12" ht="15" customHeight="1">
      <c r="K12992"/>
      <c r="L12992"/>
    </row>
    <row r="12993" spans="11:12" ht="15" customHeight="1">
      <c r="K12993"/>
      <c r="L12993"/>
    </row>
    <row r="12994" spans="11:12" ht="15" customHeight="1">
      <c r="K12994"/>
      <c r="L12994"/>
    </row>
    <row r="12995" spans="11:12" ht="15" customHeight="1">
      <c r="K12995"/>
      <c r="L12995"/>
    </row>
    <row r="12996" spans="11:12" ht="15" customHeight="1">
      <c r="K12996"/>
      <c r="L12996"/>
    </row>
    <row r="12997" spans="11:12" ht="15" customHeight="1">
      <c r="K12997"/>
      <c r="L12997"/>
    </row>
    <row r="12998" spans="11:12" ht="15" customHeight="1">
      <c r="K12998"/>
      <c r="L12998"/>
    </row>
    <row r="12999" spans="11:12" ht="15" customHeight="1">
      <c r="K12999"/>
      <c r="L12999"/>
    </row>
    <row r="13000" spans="11:12" ht="15" customHeight="1">
      <c r="K13000"/>
      <c r="L13000"/>
    </row>
    <row r="13001" spans="11:12" ht="15" customHeight="1">
      <c r="K13001"/>
      <c r="L13001"/>
    </row>
    <row r="13002" spans="11:12" ht="15" customHeight="1">
      <c r="K13002"/>
      <c r="L13002"/>
    </row>
    <row r="13003" spans="11:12" ht="15" customHeight="1">
      <c r="K13003"/>
      <c r="L13003"/>
    </row>
    <row r="13004" spans="11:12" ht="15" customHeight="1">
      <c r="K13004"/>
      <c r="L13004"/>
    </row>
    <row r="13005" spans="11:12" ht="15" customHeight="1">
      <c r="K13005"/>
      <c r="L13005"/>
    </row>
    <row r="13006" spans="11:12" ht="15" customHeight="1">
      <c r="K13006"/>
      <c r="L13006"/>
    </row>
    <row r="13007" spans="11:12" ht="15" customHeight="1">
      <c r="K13007"/>
      <c r="L13007"/>
    </row>
    <row r="13008" spans="11:12" ht="15" customHeight="1">
      <c r="K13008"/>
      <c r="L13008"/>
    </row>
    <row r="13009" spans="11:12" ht="15" customHeight="1">
      <c r="K13009"/>
      <c r="L13009"/>
    </row>
    <row r="13010" spans="11:12" ht="15" customHeight="1">
      <c r="K13010"/>
      <c r="L13010"/>
    </row>
    <row r="13011" spans="11:12" ht="15" customHeight="1">
      <c r="K13011"/>
      <c r="L13011"/>
    </row>
    <row r="13012" spans="11:12" ht="15" customHeight="1">
      <c r="K13012"/>
      <c r="L13012"/>
    </row>
    <row r="13013" spans="11:12" ht="15" customHeight="1">
      <c r="K13013"/>
      <c r="L13013"/>
    </row>
    <row r="13014" spans="11:12" ht="15" customHeight="1">
      <c r="K13014"/>
      <c r="L13014"/>
    </row>
    <row r="13015" spans="11:12" ht="15" customHeight="1">
      <c r="K13015"/>
      <c r="L13015"/>
    </row>
    <row r="13016" spans="11:12" ht="15" customHeight="1">
      <c r="K13016"/>
      <c r="L13016"/>
    </row>
    <row r="13017" spans="11:12" ht="15" customHeight="1">
      <c r="K13017"/>
      <c r="L13017"/>
    </row>
    <row r="13018" spans="11:12" ht="15" customHeight="1">
      <c r="K13018"/>
      <c r="L13018"/>
    </row>
    <row r="13019" spans="11:12" ht="15" customHeight="1">
      <c r="K13019"/>
      <c r="L13019"/>
    </row>
    <row r="13020" spans="11:12" ht="15" customHeight="1">
      <c r="K13020"/>
      <c r="L13020"/>
    </row>
    <row r="13021" spans="11:12" ht="15" customHeight="1">
      <c r="K13021"/>
      <c r="L13021"/>
    </row>
    <row r="13022" spans="11:12" ht="15" customHeight="1">
      <c r="K13022"/>
      <c r="L13022"/>
    </row>
    <row r="13023" spans="11:12" ht="15" customHeight="1">
      <c r="K13023"/>
      <c r="L13023"/>
    </row>
    <row r="13024" spans="11:12" ht="15" customHeight="1">
      <c r="K13024"/>
      <c r="L13024"/>
    </row>
    <row r="13025" spans="11:12" ht="15" customHeight="1">
      <c r="K13025"/>
      <c r="L13025"/>
    </row>
    <row r="13026" spans="11:12" ht="15" customHeight="1">
      <c r="K13026"/>
      <c r="L13026"/>
    </row>
    <row r="13027" spans="11:12" ht="15" customHeight="1">
      <c r="K13027"/>
      <c r="L13027"/>
    </row>
    <row r="13028" spans="11:12" ht="15" customHeight="1">
      <c r="K13028"/>
      <c r="L13028"/>
    </row>
    <row r="13029" spans="11:12" ht="15" customHeight="1">
      <c r="K13029"/>
      <c r="L13029"/>
    </row>
    <row r="13030" spans="11:12" ht="15" customHeight="1">
      <c r="K13030"/>
      <c r="L13030"/>
    </row>
    <row r="13031" spans="11:12" ht="15" customHeight="1">
      <c r="K13031"/>
      <c r="L13031"/>
    </row>
    <row r="13032" spans="11:12" ht="15" customHeight="1">
      <c r="K13032"/>
      <c r="L13032"/>
    </row>
    <row r="13033" spans="11:12" ht="15" customHeight="1">
      <c r="K13033"/>
      <c r="L13033"/>
    </row>
    <row r="13034" spans="11:12" ht="15" customHeight="1">
      <c r="K13034"/>
      <c r="L13034"/>
    </row>
    <row r="13035" spans="11:12" ht="15" customHeight="1">
      <c r="K13035"/>
      <c r="L13035"/>
    </row>
    <row r="13036" spans="11:12" ht="15" customHeight="1">
      <c r="K13036"/>
      <c r="L13036"/>
    </row>
    <row r="13037" spans="11:12" ht="15" customHeight="1">
      <c r="K13037"/>
      <c r="L13037"/>
    </row>
    <row r="13038" spans="11:12" ht="15" customHeight="1">
      <c r="K13038"/>
      <c r="L13038"/>
    </row>
    <row r="13039" spans="11:12" ht="15" customHeight="1">
      <c r="K13039"/>
      <c r="L13039"/>
    </row>
    <row r="13040" spans="11:12" ht="15" customHeight="1">
      <c r="K13040"/>
      <c r="L13040"/>
    </row>
    <row r="13041" spans="11:12" ht="15" customHeight="1">
      <c r="K13041"/>
      <c r="L13041"/>
    </row>
    <row r="13042" spans="11:12" ht="15" customHeight="1">
      <c r="K13042"/>
      <c r="L13042"/>
    </row>
    <row r="13043" spans="11:12" ht="15" customHeight="1">
      <c r="K13043"/>
      <c r="L13043"/>
    </row>
    <row r="13044" spans="11:12" ht="15" customHeight="1">
      <c r="K13044"/>
      <c r="L13044"/>
    </row>
    <row r="13045" spans="11:12" ht="15" customHeight="1">
      <c r="K13045"/>
      <c r="L13045"/>
    </row>
    <row r="13046" spans="11:12" ht="15" customHeight="1">
      <c r="K13046"/>
      <c r="L13046"/>
    </row>
    <row r="13047" spans="11:12" ht="15" customHeight="1">
      <c r="K13047"/>
      <c r="L13047"/>
    </row>
    <row r="13048" spans="11:12" ht="15" customHeight="1">
      <c r="K13048"/>
      <c r="L13048"/>
    </row>
    <row r="13049" spans="11:12" ht="15" customHeight="1">
      <c r="K13049"/>
      <c r="L13049"/>
    </row>
    <row r="13050" spans="11:12" ht="15" customHeight="1">
      <c r="K13050"/>
      <c r="L13050"/>
    </row>
    <row r="13051" spans="11:12" ht="15" customHeight="1">
      <c r="K13051"/>
      <c r="L13051"/>
    </row>
    <row r="13052" spans="11:12" ht="15" customHeight="1">
      <c r="K13052"/>
      <c r="L13052"/>
    </row>
    <row r="13053" spans="11:12" ht="15" customHeight="1">
      <c r="K13053"/>
      <c r="L13053"/>
    </row>
    <row r="13054" spans="11:12" ht="15" customHeight="1">
      <c r="K13054"/>
      <c r="L13054"/>
    </row>
    <row r="13055" spans="11:12" ht="15" customHeight="1">
      <c r="K13055"/>
      <c r="L13055"/>
    </row>
    <row r="13056" spans="11:12" ht="15" customHeight="1">
      <c r="K13056"/>
      <c r="L13056"/>
    </row>
    <row r="13057" spans="11:12" ht="15" customHeight="1">
      <c r="K13057"/>
      <c r="L13057"/>
    </row>
    <row r="13058" spans="11:12" ht="15" customHeight="1">
      <c r="K13058"/>
      <c r="L13058"/>
    </row>
    <row r="13059" spans="11:12" ht="15" customHeight="1">
      <c r="K13059"/>
      <c r="L13059"/>
    </row>
    <row r="13060" spans="11:12" ht="15" customHeight="1">
      <c r="K13060"/>
      <c r="L13060"/>
    </row>
    <row r="13061" spans="11:12" ht="15" customHeight="1">
      <c r="K13061"/>
      <c r="L13061"/>
    </row>
    <row r="13062" spans="11:12" ht="15" customHeight="1">
      <c r="K13062"/>
      <c r="L13062"/>
    </row>
    <row r="13063" spans="11:12" ht="15" customHeight="1">
      <c r="K13063"/>
      <c r="L13063"/>
    </row>
    <row r="13064" spans="11:12" ht="15" customHeight="1">
      <c r="K13064"/>
      <c r="L13064"/>
    </row>
    <row r="13065" spans="11:12" ht="15" customHeight="1">
      <c r="K13065"/>
      <c r="L13065"/>
    </row>
    <row r="13066" spans="11:12" ht="15" customHeight="1">
      <c r="K13066"/>
      <c r="L13066"/>
    </row>
    <row r="13067" spans="11:12" ht="15" customHeight="1">
      <c r="K13067"/>
      <c r="L13067"/>
    </row>
    <row r="13068" spans="11:12" ht="15" customHeight="1">
      <c r="K13068"/>
      <c r="L13068"/>
    </row>
    <row r="13069" spans="11:12" ht="15" customHeight="1">
      <c r="K13069"/>
      <c r="L13069"/>
    </row>
    <row r="13070" spans="11:12" ht="15" customHeight="1">
      <c r="K13070"/>
      <c r="L13070"/>
    </row>
    <row r="13071" spans="11:12" ht="15" customHeight="1">
      <c r="K13071"/>
      <c r="L13071"/>
    </row>
    <row r="13072" spans="11:12" ht="15" customHeight="1">
      <c r="K13072"/>
      <c r="L13072"/>
    </row>
    <row r="13073" spans="11:12" ht="15" customHeight="1">
      <c r="K13073"/>
      <c r="L13073"/>
    </row>
    <row r="13074" spans="11:12" ht="15" customHeight="1">
      <c r="K13074"/>
      <c r="L13074"/>
    </row>
    <row r="13075" spans="11:12" ht="15" customHeight="1">
      <c r="K13075"/>
      <c r="L13075"/>
    </row>
    <row r="13076" spans="11:12" ht="15" customHeight="1">
      <c r="K13076"/>
      <c r="L13076"/>
    </row>
    <row r="13077" spans="11:12" ht="15" customHeight="1">
      <c r="K13077"/>
      <c r="L13077"/>
    </row>
    <row r="13078" spans="11:12" ht="15" customHeight="1">
      <c r="K13078"/>
      <c r="L13078"/>
    </row>
    <row r="13079" spans="11:12" ht="15" customHeight="1">
      <c r="K13079"/>
      <c r="L13079"/>
    </row>
    <row r="13080" spans="11:12" ht="15" customHeight="1">
      <c r="K13080"/>
      <c r="L13080"/>
    </row>
    <row r="13081" spans="11:12" ht="15" customHeight="1">
      <c r="K13081"/>
      <c r="L13081"/>
    </row>
    <row r="13082" spans="11:12" ht="15" customHeight="1">
      <c r="K13082"/>
      <c r="L13082"/>
    </row>
    <row r="13083" spans="11:12" ht="15" customHeight="1">
      <c r="K13083"/>
      <c r="L13083"/>
    </row>
    <row r="13084" spans="11:12" ht="15" customHeight="1">
      <c r="K13084"/>
      <c r="L13084"/>
    </row>
    <row r="13085" spans="11:12" ht="15" customHeight="1">
      <c r="K13085"/>
      <c r="L13085"/>
    </row>
    <row r="13086" spans="11:12" ht="15" customHeight="1">
      <c r="K13086"/>
      <c r="L13086"/>
    </row>
    <row r="13087" spans="11:12" ht="15" customHeight="1">
      <c r="K13087"/>
      <c r="L13087"/>
    </row>
    <row r="13088" spans="11:12" ht="15" customHeight="1">
      <c r="K13088"/>
      <c r="L13088"/>
    </row>
    <row r="13089" spans="11:12" ht="15" customHeight="1">
      <c r="K13089"/>
      <c r="L13089"/>
    </row>
    <row r="13090" spans="11:12" ht="15" customHeight="1">
      <c r="K13090"/>
      <c r="L13090"/>
    </row>
    <row r="13091" spans="11:12" ht="15" customHeight="1">
      <c r="K13091"/>
      <c r="L13091"/>
    </row>
    <row r="13092" spans="11:12" ht="15" customHeight="1">
      <c r="K13092"/>
      <c r="L13092"/>
    </row>
    <row r="13093" spans="11:12" ht="15" customHeight="1">
      <c r="K13093"/>
      <c r="L13093"/>
    </row>
    <row r="13094" spans="11:12" ht="15" customHeight="1">
      <c r="K13094"/>
      <c r="L13094"/>
    </row>
    <row r="13095" spans="11:12" ht="15" customHeight="1">
      <c r="K13095"/>
      <c r="L13095"/>
    </row>
    <row r="13096" spans="11:12" ht="15" customHeight="1">
      <c r="K13096"/>
      <c r="L13096"/>
    </row>
    <row r="13097" spans="11:12" ht="15" customHeight="1">
      <c r="K13097"/>
      <c r="L13097"/>
    </row>
    <row r="13098" spans="11:12" ht="15" customHeight="1">
      <c r="K13098"/>
      <c r="L13098"/>
    </row>
    <row r="13099" spans="11:12" ht="15" customHeight="1">
      <c r="K13099"/>
      <c r="L13099"/>
    </row>
    <row r="13100" spans="11:12" ht="15" customHeight="1">
      <c r="K13100"/>
      <c r="L13100"/>
    </row>
    <row r="13101" spans="11:12" ht="15" customHeight="1">
      <c r="K13101"/>
      <c r="L13101"/>
    </row>
    <row r="13102" spans="11:12" ht="15" customHeight="1">
      <c r="K13102"/>
      <c r="L13102"/>
    </row>
    <row r="13103" spans="11:12" ht="15" customHeight="1">
      <c r="K13103"/>
      <c r="L13103"/>
    </row>
    <row r="13104" spans="11:12" ht="15" customHeight="1">
      <c r="K13104"/>
      <c r="L13104"/>
    </row>
    <row r="13105" spans="11:12" ht="15" customHeight="1">
      <c r="K13105"/>
      <c r="L13105"/>
    </row>
    <row r="13106" spans="11:12" ht="15" customHeight="1">
      <c r="K13106"/>
      <c r="L13106"/>
    </row>
    <row r="13107" spans="11:12" ht="15" customHeight="1">
      <c r="K13107"/>
      <c r="L13107"/>
    </row>
    <row r="13108" spans="11:12" ht="15" customHeight="1">
      <c r="K13108"/>
      <c r="L13108"/>
    </row>
    <row r="13109" spans="11:12" ht="15" customHeight="1">
      <c r="K13109"/>
      <c r="L13109"/>
    </row>
    <row r="13110" spans="11:12" ht="15" customHeight="1">
      <c r="K13110"/>
      <c r="L13110"/>
    </row>
    <row r="13111" spans="11:12" ht="15" customHeight="1">
      <c r="K13111"/>
      <c r="L13111"/>
    </row>
    <row r="13112" spans="11:12" ht="15" customHeight="1">
      <c r="K13112"/>
      <c r="L13112"/>
    </row>
    <row r="13113" spans="11:12" ht="15" customHeight="1">
      <c r="K13113"/>
      <c r="L13113"/>
    </row>
    <row r="13114" spans="11:12" ht="15" customHeight="1">
      <c r="K13114"/>
      <c r="L13114"/>
    </row>
    <row r="13115" spans="11:12" ht="15" customHeight="1">
      <c r="K13115"/>
      <c r="L13115"/>
    </row>
    <row r="13116" spans="11:12" ht="15" customHeight="1">
      <c r="K13116"/>
      <c r="L13116"/>
    </row>
    <row r="13117" spans="11:12" ht="15" customHeight="1">
      <c r="K13117"/>
      <c r="L13117"/>
    </row>
    <row r="13118" spans="11:12" ht="15" customHeight="1">
      <c r="K13118"/>
      <c r="L13118"/>
    </row>
    <row r="13119" spans="11:12" ht="15" customHeight="1">
      <c r="K13119"/>
      <c r="L13119"/>
    </row>
    <row r="13120" spans="11:12" ht="15" customHeight="1">
      <c r="K13120"/>
      <c r="L13120"/>
    </row>
    <row r="13121" spans="11:12" ht="15" customHeight="1">
      <c r="K13121"/>
      <c r="L13121"/>
    </row>
    <row r="13122" spans="11:12" ht="15" customHeight="1">
      <c r="K13122"/>
      <c r="L13122"/>
    </row>
    <row r="13123" spans="11:12" ht="15" customHeight="1">
      <c r="K13123"/>
      <c r="L13123"/>
    </row>
    <row r="13124" spans="11:12" ht="15" customHeight="1">
      <c r="K13124"/>
      <c r="L13124"/>
    </row>
    <row r="13125" spans="11:12" ht="15" customHeight="1">
      <c r="K13125"/>
      <c r="L13125"/>
    </row>
    <row r="13126" spans="11:12" ht="15" customHeight="1">
      <c r="K13126"/>
      <c r="L13126"/>
    </row>
    <row r="13127" spans="11:12" ht="15" customHeight="1">
      <c r="K13127"/>
      <c r="L13127"/>
    </row>
    <row r="13128" spans="11:12" ht="15" customHeight="1">
      <c r="K13128"/>
      <c r="L13128"/>
    </row>
    <row r="13129" spans="11:12" ht="15" customHeight="1">
      <c r="K13129"/>
      <c r="L13129"/>
    </row>
    <row r="13130" spans="11:12" ht="15" customHeight="1">
      <c r="K13130"/>
      <c r="L13130"/>
    </row>
    <row r="13131" spans="11:12" ht="15" customHeight="1">
      <c r="K13131"/>
      <c r="L13131"/>
    </row>
    <row r="13132" spans="11:12" ht="15" customHeight="1">
      <c r="K13132"/>
      <c r="L13132"/>
    </row>
    <row r="13133" spans="11:12" ht="15" customHeight="1">
      <c r="K13133"/>
      <c r="L13133"/>
    </row>
    <row r="13134" spans="11:12" ht="15" customHeight="1">
      <c r="K13134"/>
      <c r="L13134"/>
    </row>
    <row r="13135" spans="11:12" ht="15" customHeight="1">
      <c r="K13135"/>
      <c r="L13135"/>
    </row>
    <row r="13136" spans="11:12" ht="15" customHeight="1">
      <c r="K13136"/>
      <c r="L13136"/>
    </row>
    <row r="13137" spans="11:12" ht="15" customHeight="1">
      <c r="K13137"/>
      <c r="L13137"/>
    </row>
    <row r="13138" spans="11:12" ht="15" customHeight="1">
      <c r="K13138"/>
      <c r="L13138"/>
    </row>
    <row r="13139" spans="11:12" ht="15" customHeight="1">
      <c r="K13139"/>
      <c r="L13139"/>
    </row>
    <row r="13140" spans="11:12" ht="15" customHeight="1">
      <c r="K13140"/>
      <c r="L13140"/>
    </row>
    <row r="13141" spans="11:12" ht="15" customHeight="1">
      <c r="K13141"/>
      <c r="L13141"/>
    </row>
    <row r="13142" spans="11:12" ht="15" customHeight="1">
      <c r="K13142"/>
      <c r="L13142"/>
    </row>
    <row r="13143" spans="11:12" ht="15" customHeight="1">
      <c r="K13143"/>
      <c r="L13143"/>
    </row>
    <row r="13144" spans="11:12" ht="15" customHeight="1">
      <c r="K13144"/>
      <c r="L13144"/>
    </row>
    <row r="13145" spans="11:12" ht="15" customHeight="1">
      <c r="K13145"/>
      <c r="L13145"/>
    </row>
    <row r="13146" spans="11:12" ht="15" customHeight="1">
      <c r="K13146"/>
      <c r="L13146"/>
    </row>
    <row r="13147" spans="11:12" ht="15" customHeight="1">
      <c r="K13147"/>
      <c r="L13147"/>
    </row>
    <row r="13148" spans="11:12" ht="15" customHeight="1">
      <c r="K13148"/>
      <c r="L13148"/>
    </row>
    <row r="13149" spans="11:12" ht="15" customHeight="1">
      <c r="K13149"/>
      <c r="L13149"/>
    </row>
    <row r="13150" spans="11:12" ht="15" customHeight="1">
      <c r="K13150"/>
      <c r="L13150"/>
    </row>
    <row r="13151" spans="11:12" ht="15" customHeight="1">
      <c r="K13151"/>
      <c r="L13151"/>
    </row>
    <row r="13152" spans="11:12" ht="15" customHeight="1">
      <c r="K13152"/>
      <c r="L13152"/>
    </row>
    <row r="13153" spans="11:12" ht="15" customHeight="1">
      <c r="K13153"/>
      <c r="L13153"/>
    </row>
    <row r="13154" spans="11:12" ht="15" customHeight="1">
      <c r="K13154"/>
      <c r="L13154"/>
    </row>
    <row r="13155" spans="11:12" ht="15" customHeight="1">
      <c r="K13155"/>
      <c r="L13155"/>
    </row>
    <row r="13156" spans="11:12" ht="15" customHeight="1">
      <c r="K13156"/>
      <c r="L13156"/>
    </row>
    <row r="13157" spans="11:12" ht="15" customHeight="1">
      <c r="K13157"/>
      <c r="L13157"/>
    </row>
    <row r="13158" spans="11:12" ht="15" customHeight="1">
      <c r="K13158"/>
      <c r="L13158"/>
    </row>
    <row r="13159" spans="11:12" ht="15" customHeight="1">
      <c r="K13159"/>
      <c r="L13159"/>
    </row>
    <row r="13160" spans="11:12" ht="15" customHeight="1">
      <c r="K13160"/>
      <c r="L13160"/>
    </row>
    <row r="13161" spans="11:12" ht="15" customHeight="1">
      <c r="K13161"/>
      <c r="L13161"/>
    </row>
    <row r="13162" spans="11:12" ht="15" customHeight="1">
      <c r="K13162"/>
      <c r="L13162"/>
    </row>
    <row r="13163" spans="11:12" ht="15" customHeight="1">
      <c r="K13163"/>
      <c r="L13163"/>
    </row>
    <row r="13164" spans="11:12" ht="15" customHeight="1">
      <c r="K13164"/>
      <c r="L13164"/>
    </row>
    <row r="13165" spans="11:12" ht="15" customHeight="1">
      <c r="K13165"/>
      <c r="L13165"/>
    </row>
    <row r="13166" spans="11:12" ht="15" customHeight="1">
      <c r="K13166"/>
      <c r="L13166"/>
    </row>
    <row r="13167" spans="11:12" ht="15" customHeight="1">
      <c r="K13167"/>
      <c r="L13167"/>
    </row>
    <row r="13168" spans="11:12" ht="15" customHeight="1">
      <c r="K13168"/>
      <c r="L13168"/>
    </row>
    <row r="13169" spans="11:12" ht="15" customHeight="1">
      <c r="K13169"/>
      <c r="L13169"/>
    </row>
    <row r="13170" spans="11:12" ht="15" customHeight="1">
      <c r="K13170"/>
      <c r="L13170"/>
    </row>
    <row r="13171" spans="11:12" ht="15" customHeight="1">
      <c r="K13171"/>
      <c r="L13171"/>
    </row>
    <row r="13172" spans="11:12" ht="15" customHeight="1">
      <c r="K13172"/>
      <c r="L13172"/>
    </row>
    <row r="13173" spans="11:12" ht="15" customHeight="1">
      <c r="K13173"/>
      <c r="L13173"/>
    </row>
    <row r="13174" spans="11:12" ht="15" customHeight="1">
      <c r="K13174"/>
      <c r="L13174"/>
    </row>
    <row r="13175" spans="11:12" ht="15" customHeight="1">
      <c r="K13175"/>
      <c r="L13175"/>
    </row>
    <row r="13176" spans="11:12" ht="15" customHeight="1">
      <c r="K13176"/>
      <c r="L13176"/>
    </row>
    <row r="13177" spans="11:12" ht="15" customHeight="1">
      <c r="K13177"/>
      <c r="L13177"/>
    </row>
    <row r="13178" spans="11:12" ht="15" customHeight="1">
      <c r="K13178"/>
      <c r="L13178"/>
    </row>
    <row r="13179" spans="11:12" ht="15" customHeight="1">
      <c r="K13179"/>
      <c r="L13179"/>
    </row>
    <row r="13180" spans="11:12" ht="15" customHeight="1">
      <c r="K13180"/>
      <c r="L13180"/>
    </row>
    <row r="13181" spans="11:12" ht="15" customHeight="1">
      <c r="K13181"/>
      <c r="L13181"/>
    </row>
    <row r="13182" spans="11:12" ht="15" customHeight="1">
      <c r="K13182"/>
      <c r="L13182"/>
    </row>
    <row r="13183" spans="11:12" ht="15" customHeight="1">
      <c r="K13183"/>
      <c r="L13183"/>
    </row>
    <row r="13184" spans="11:12" ht="15" customHeight="1">
      <c r="K13184"/>
      <c r="L13184"/>
    </row>
    <row r="13185" spans="11:12" ht="15" customHeight="1">
      <c r="K13185"/>
      <c r="L13185"/>
    </row>
    <row r="13186" spans="11:12" ht="15" customHeight="1">
      <c r="K13186"/>
      <c r="L13186"/>
    </row>
    <row r="13187" spans="11:12" ht="15" customHeight="1">
      <c r="K13187"/>
      <c r="L13187"/>
    </row>
    <row r="13188" spans="11:12" ht="15" customHeight="1">
      <c r="K13188"/>
      <c r="L13188"/>
    </row>
    <row r="13189" spans="11:12" ht="15" customHeight="1">
      <c r="K13189"/>
      <c r="L13189"/>
    </row>
    <row r="13190" spans="11:12" ht="15" customHeight="1">
      <c r="K13190"/>
      <c r="L13190"/>
    </row>
    <row r="13191" spans="11:12" ht="15" customHeight="1">
      <c r="K13191"/>
      <c r="L13191"/>
    </row>
    <row r="13192" spans="11:12" ht="15" customHeight="1">
      <c r="K13192"/>
      <c r="L13192"/>
    </row>
    <row r="13193" spans="11:12" ht="15" customHeight="1">
      <c r="K13193"/>
      <c r="L13193"/>
    </row>
    <row r="13194" spans="11:12" ht="15" customHeight="1">
      <c r="K13194"/>
      <c r="L13194"/>
    </row>
    <row r="13195" spans="11:12" ht="15" customHeight="1">
      <c r="K13195"/>
      <c r="L13195"/>
    </row>
    <row r="13196" spans="11:12" ht="15" customHeight="1">
      <c r="K13196"/>
      <c r="L13196"/>
    </row>
    <row r="13197" spans="11:12" ht="15" customHeight="1">
      <c r="K13197"/>
      <c r="L13197"/>
    </row>
    <row r="13198" spans="11:12" ht="15" customHeight="1">
      <c r="K13198"/>
      <c r="L13198"/>
    </row>
    <row r="13199" spans="11:12" ht="15" customHeight="1">
      <c r="K13199"/>
      <c r="L13199"/>
    </row>
    <row r="13200" spans="11:12" ht="15" customHeight="1">
      <c r="K13200"/>
      <c r="L13200"/>
    </row>
    <row r="13201" spans="11:12" ht="15" customHeight="1">
      <c r="K13201"/>
      <c r="L13201"/>
    </row>
    <row r="13202" spans="11:12" ht="15" customHeight="1">
      <c r="K13202"/>
      <c r="L13202"/>
    </row>
    <row r="13203" spans="11:12" ht="15" customHeight="1">
      <c r="K13203"/>
      <c r="L13203"/>
    </row>
    <row r="13204" spans="11:12" ht="15" customHeight="1">
      <c r="K13204"/>
      <c r="L13204"/>
    </row>
    <row r="13205" spans="11:12" ht="15" customHeight="1">
      <c r="K13205"/>
      <c r="L13205"/>
    </row>
    <row r="13206" spans="11:12" ht="15" customHeight="1">
      <c r="K13206"/>
      <c r="L13206"/>
    </row>
    <row r="13207" spans="11:12" ht="15" customHeight="1">
      <c r="K13207"/>
      <c r="L13207"/>
    </row>
    <row r="13208" spans="11:12" ht="15" customHeight="1">
      <c r="K13208"/>
      <c r="L13208"/>
    </row>
    <row r="13209" spans="11:12" ht="15" customHeight="1">
      <c r="K13209"/>
      <c r="L13209"/>
    </row>
    <row r="13210" spans="11:12" ht="15" customHeight="1">
      <c r="K13210"/>
      <c r="L13210"/>
    </row>
    <row r="13211" spans="11:12" ht="15" customHeight="1">
      <c r="K13211"/>
      <c r="L13211"/>
    </row>
    <row r="13212" spans="11:12" ht="15" customHeight="1">
      <c r="K13212"/>
      <c r="L13212"/>
    </row>
    <row r="13213" spans="11:12" ht="15" customHeight="1">
      <c r="K13213"/>
      <c r="L13213"/>
    </row>
    <row r="13214" spans="11:12" ht="15" customHeight="1">
      <c r="K13214"/>
      <c r="L13214"/>
    </row>
    <row r="13215" spans="11:12" ht="15" customHeight="1">
      <c r="K13215"/>
      <c r="L13215"/>
    </row>
    <row r="13216" spans="11:12" ht="15" customHeight="1">
      <c r="K13216"/>
      <c r="L13216"/>
    </row>
    <row r="13217" spans="11:12" ht="15" customHeight="1">
      <c r="K13217"/>
      <c r="L13217"/>
    </row>
    <row r="13218" spans="11:12" ht="15" customHeight="1">
      <c r="K13218"/>
      <c r="L13218"/>
    </row>
    <row r="13219" spans="11:12" ht="15" customHeight="1">
      <c r="K13219"/>
      <c r="L13219"/>
    </row>
    <row r="13220" spans="11:12" ht="15" customHeight="1">
      <c r="K13220"/>
      <c r="L13220"/>
    </row>
    <row r="13221" spans="11:12" ht="15" customHeight="1">
      <c r="K13221"/>
      <c r="L13221"/>
    </row>
    <row r="13222" spans="11:12" ht="15" customHeight="1">
      <c r="K13222"/>
      <c r="L13222"/>
    </row>
    <row r="13223" spans="11:12" ht="15" customHeight="1">
      <c r="K13223"/>
      <c r="L13223"/>
    </row>
    <row r="13224" spans="11:12" ht="15" customHeight="1">
      <c r="K13224"/>
      <c r="L13224"/>
    </row>
    <row r="13225" spans="11:12" ht="15" customHeight="1">
      <c r="K13225"/>
      <c r="L13225"/>
    </row>
    <row r="13226" spans="11:12" ht="15" customHeight="1">
      <c r="K13226"/>
      <c r="L13226"/>
    </row>
    <row r="13227" spans="11:12" ht="15" customHeight="1">
      <c r="K13227"/>
      <c r="L13227"/>
    </row>
    <row r="13228" spans="11:12" ht="15" customHeight="1">
      <c r="K13228"/>
      <c r="L13228"/>
    </row>
    <row r="13229" spans="11:12" ht="15" customHeight="1">
      <c r="K13229"/>
      <c r="L13229"/>
    </row>
    <row r="13230" spans="11:12" ht="15" customHeight="1">
      <c r="K13230"/>
      <c r="L13230"/>
    </row>
    <row r="13231" spans="11:12" ht="15" customHeight="1">
      <c r="K13231"/>
      <c r="L13231"/>
    </row>
    <row r="13232" spans="11:12" ht="15" customHeight="1">
      <c r="K13232"/>
      <c r="L13232"/>
    </row>
    <row r="13233" spans="11:12" ht="15" customHeight="1">
      <c r="K13233"/>
      <c r="L13233"/>
    </row>
    <row r="13234" spans="11:12" ht="15" customHeight="1">
      <c r="K13234"/>
      <c r="L13234"/>
    </row>
    <row r="13235" spans="11:12" ht="15" customHeight="1">
      <c r="K13235"/>
      <c r="L13235"/>
    </row>
    <row r="13236" spans="11:12" ht="15" customHeight="1">
      <c r="K13236"/>
      <c r="L13236"/>
    </row>
    <row r="13237" spans="11:12" ht="15" customHeight="1">
      <c r="K13237"/>
      <c r="L13237"/>
    </row>
    <row r="13238" spans="11:12" ht="15" customHeight="1">
      <c r="K13238"/>
      <c r="L13238"/>
    </row>
    <row r="13239" spans="11:12" ht="15" customHeight="1">
      <c r="K13239"/>
      <c r="L13239"/>
    </row>
    <row r="13240" spans="11:12" ht="15" customHeight="1">
      <c r="K13240"/>
      <c r="L13240"/>
    </row>
    <row r="13241" spans="11:12" ht="15" customHeight="1">
      <c r="K13241"/>
      <c r="L13241"/>
    </row>
    <row r="13242" spans="11:12" ht="15" customHeight="1">
      <c r="K13242"/>
      <c r="L13242"/>
    </row>
    <row r="13243" spans="11:12" ht="15" customHeight="1">
      <c r="K13243"/>
      <c r="L13243"/>
    </row>
    <row r="13244" spans="11:12" ht="15" customHeight="1">
      <c r="K13244"/>
      <c r="L13244"/>
    </row>
    <row r="13245" spans="11:12" ht="15" customHeight="1">
      <c r="K13245"/>
      <c r="L13245"/>
    </row>
    <row r="13246" spans="11:12" ht="15" customHeight="1">
      <c r="K13246"/>
      <c r="L13246"/>
    </row>
    <row r="13247" spans="11:12" ht="15" customHeight="1">
      <c r="K13247"/>
      <c r="L13247"/>
    </row>
    <row r="13248" spans="11:12" ht="15" customHeight="1">
      <c r="K13248"/>
      <c r="L13248"/>
    </row>
    <row r="13249" spans="11:12" ht="15" customHeight="1">
      <c r="K13249"/>
      <c r="L13249"/>
    </row>
    <row r="13250" spans="11:12" ht="15" customHeight="1">
      <c r="K13250"/>
      <c r="L13250"/>
    </row>
    <row r="13251" spans="11:12" ht="15" customHeight="1">
      <c r="K13251"/>
      <c r="L13251"/>
    </row>
    <row r="13252" spans="11:12" ht="15" customHeight="1">
      <c r="K13252"/>
      <c r="L13252"/>
    </row>
    <row r="13253" spans="11:12" ht="15" customHeight="1">
      <c r="K13253"/>
      <c r="L13253"/>
    </row>
    <row r="13254" spans="11:12" ht="15" customHeight="1">
      <c r="K13254"/>
      <c r="L13254"/>
    </row>
    <row r="13255" spans="11:12" ht="15" customHeight="1">
      <c r="K13255"/>
      <c r="L13255"/>
    </row>
    <row r="13256" spans="11:12" ht="15" customHeight="1">
      <c r="K13256"/>
      <c r="L13256"/>
    </row>
    <row r="13257" spans="11:12" ht="15" customHeight="1">
      <c r="K13257"/>
      <c r="L13257"/>
    </row>
    <row r="13258" spans="11:12" ht="15" customHeight="1">
      <c r="K13258"/>
      <c r="L13258"/>
    </row>
    <row r="13259" spans="11:12" ht="15" customHeight="1">
      <c r="K13259"/>
      <c r="L13259"/>
    </row>
    <row r="13260" spans="11:12" ht="15" customHeight="1">
      <c r="K13260"/>
      <c r="L13260"/>
    </row>
    <row r="13261" spans="11:12" ht="15" customHeight="1">
      <c r="K13261"/>
      <c r="L13261"/>
    </row>
    <row r="13262" spans="11:12" ht="15" customHeight="1">
      <c r="K13262"/>
      <c r="L13262"/>
    </row>
    <row r="13263" spans="11:12" ht="15" customHeight="1">
      <c r="K13263"/>
      <c r="L13263"/>
    </row>
    <row r="13264" spans="11:12" ht="15" customHeight="1">
      <c r="K13264"/>
      <c r="L13264"/>
    </row>
    <row r="13265" spans="11:12" ht="15" customHeight="1">
      <c r="K13265"/>
      <c r="L13265"/>
    </row>
    <row r="13266" spans="11:12" ht="15" customHeight="1">
      <c r="K13266"/>
      <c r="L13266"/>
    </row>
    <row r="13267" spans="11:12" ht="15" customHeight="1">
      <c r="K13267"/>
      <c r="L13267"/>
    </row>
    <row r="13268" spans="11:12" ht="15" customHeight="1">
      <c r="K13268"/>
      <c r="L13268"/>
    </row>
    <row r="13269" spans="11:12" ht="15" customHeight="1">
      <c r="K13269"/>
      <c r="L13269"/>
    </row>
    <row r="13270" spans="11:12" ht="15" customHeight="1">
      <c r="K13270"/>
      <c r="L13270"/>
    </row>
    <row r="13271" spans="11:12" ht="15" customHeight="1">
      <c r="K13271"/>
      <c r="L13271"/>
    </row>
    <row r="13272" spans="11:12" ht="15" customHeight="1">
      <c r="K13272"/>
      <c r="L13272"/>
    </row>
    <row r="13273" spans="11:12" ht="15" customHeight="1">
      <c r="K13273"/>
      <c r="L13273"/>
    </row>
    <row r="13274" spans="11:12" ht="15" customHeight="1">
      <c r="K13274"/>
      <c r="L13274"/>
    </row>
    <row r="13275" spans="11:12" ht="15" customHeight="1">
      <c r="K13275"/>
      <c r="L13275"/>
    </row>
    <row r="13276" spans="11:12" ht="15" customHeight="1">
      <c r="K13276"/>
      <c r="L13276"/>
    </row>
    <row r="13277" spans="11:12" ht="15" customHeight="1">
      <c r="K13277"/>
      <c r="L13277"/>
    </row>
    <row r="13278" spans="11:12" ht="15" customHeight="1">
      <c r="K13278"/>
      <c r="L13278"/>
    </row>
    <row r="13279" spans="11:12" ht="15" customHeight="1">
      <c r="K13279"/>
      <c r="L13279"/>
    </row>
    <row r="13280" spans="11:12" ht="15" customHeight="1">
      <c r="K13280"/>
      <c r="L13280"/>
    </row>
    <row r="13281" spans="11:12" ht="15" customHeight="1">
      <c r="K13281"/>
      <c r="L13281"/>
    </row>
    <row r="13282" spans="11:12" ht="15" customHeight="1">
      <c r="K13282"/>
      <c r="L13282"/>
    </row>
    <row r="13283" spans="11:12" ht="15" customHeight="1">
      <c r="K13283"/>
      <c r="L13283"/>
    </row>
    <row r="13284" spans="11:12" ht="15" customHeight="1">
      <c r="K13284"/>
      <c r="L13284"/>
    </row>
    <row r="13285" spans="11:12" ht="15" customHeight="1">
      <c r="K13285"/>
      <c r="L13285"/>
    </row>
    <row r="13286" spans="11:12" ht="15" customHeight="1">
      <c r="K13286"/>
      <c r="L13286"/>
    </row>
    <row r="13287" spans="11:12" ht="15" customHeight="1">
      <c r="K13287"/>
      <c r="L13287"/>
    </row>
    <row r="13288" spans="11:12" ht="15" customHeight="1">
      <c r="K13288"/>
      <c r="L13288"/>
    </row>
    <row r="13289" spans="11:12" ht="15" customHeight="1">
      <c r="K13289"/>
      <c r="L13289"/>
    </row>
    <row r="13290" spans="11:12" ht="15" customHeight="1">
      <c r="K13290"/>
      <c r="L13290"/>
    </row>
    <row r="13291" spans="11:12" ht="15" customHeight="1">
      <c r="K13291"/>
      <c r="L13291"/>
    </row>
    <row r="13292" spans="11:12" ht="15" customHeight="1">
      <c r="K13292"/>
      <c r="L13292"/>
    </row>
    <row r="13293" spans="11:12" ht="15" customHeight="1">
      <c r="K13293"/>
      <c r="L13293"/>
    </row>
    <row r="13294" spans="11:12" ht="15" customHeight="1">
      <c r="K13294"/>
      <c r="L13294"/>
    </row>
    <row r="13295" spans="11:12" ht="15" customHeight="1">
      <c r="K13295"/>
      <c r="L13295"/>
    </row>
    <row r="13296" spans="11:12" ht="15" customHeight="1">
      <c r="K13296"/>
      <c r="L13296"/>
    </row>
    <row r="13297" spans="11:12" ht="15" customHeight="1">
      <c r="K13297"/>
      <c r="L13297"/>
    </row>
    <row r="13298" spans="11:12" ht="15" customHeight="1">
      <c r="K13298"/>
      <c r="L13298"/>
    </row>
    <row r="13299" spans="11:12" ht="15" customHeight="1">
      <c r="K13299"/>
      <c r="L13299"/>
    </row>
    <row r="13300" spans="11:12" ht="15" customHeight="1">
      <c r="K13300"/>
      <c r="L13300"/>
    </row>
    <row r="13301" spans="11:12" ht="15" customHeight="1">
      <c r="K13301"/>
      <c r="L13301"/>
    </row>
    <row r="13302" spans="11:12" ht="15" customHeight="1">
      <c r="K13302"/>
      <c r="L13302"/>
    </row>
    <row r="13303" spans="11:12" ht="15" customHeight="1">
      <c r="K13303"/>
      <c r="L13303"/>
    </row>
    <row r="13304" spans="11:12" ht="15" customHeight="1">
      <c r="K13304"/>
      <c r="L13304"/>
    </row>
    <row r="13305" spans="11:12" ht="15" customHeight="1">
      <c r="K13305"/>
      <c r="L13305"/>
    </row>
    <row r="13306" spans="11:12" ht="15" customHeight="1">
      <c r="K13306"/>
      <c r="L13306"/>
    </row>
    <row r="13307" spans="11:12" ht="15" customHeight="1">
      <c r="K13307"/>
      <c r="L13307"/>
    </row>
    <row r="13308" spans="11:12" ht="15" customHeight="1">
      <c r="K13308"/>
      <c r="L13308"/>
    </row>
    <row r="13309" spans="11:12" ht="15" customHeight="1">
      <c r="K13309"/>
      <c r="L13309"/>
    </row>
    <row r="13310" spans="11:12" ht="15" customHeight="1">
      <c r="K13310"/>
      <c r="L13310"/>
    </row>
    <row r="13311" spans="11:12" ht="15" customHeight="1">
      <c r="K13311"/>
      <c r="L13311"/>
    </row>
    <row r="13312" spans="11:12" ht="15" customHeight="1">
      <c r="K13312"/>
      <c r="L13312"/>
    </row>
    <row r="13313" spans="11:12" ht="15" customHeight="1">
      <c r="K13313"/>
      <c r="L13313"/>
    </row>
    <row r="13314" spans="11:12" ht="15" customHeight="1">
      <c r="K13314"/>
      <c r="L13314"/>
    </row>
    <row r="13315" spans="11:12" ht="15" customHeight="1">
      <c r="K13315"/>
      <c r="L13315"/>
    </row>
    <row r="13316" spans="11:12" ht="15" customHeight="1">
      <c r="K13316"/>
      <c r="L13316"/>
    </row>
    <row r="13317" spans="11:12" ht="15" customHeight="1">
      <c r="K13317"/>
      <c r="L13317"/>
    </row>
    <row r="13318" spans="11:12" ht="15" customHeight="1">
      <c r="K13318"/>
      <c r="L13318"/>
    </row>
    <row r="13319" spans="11:12" ht="15" customHeight="1">
      <c r="K13319"/>
      <c r="L13319"/>
    </row>
    <row r="13320" spans="11:12" ht="15" customHeight="1">
      <c r="K13320"/>
      <c r="L13320"/>
    </row>
    <row r="13321" spans="11:12" ht="15" customHeight="1">
      <c r="K13321"/>
      <c r="L13321"/>
    </row>
    <row r="13322" spans="11:12" ht="15" customHeight="1">
      <c r="K13322"/>
      <c r="L13322"/>
    </row>
    <row r="13323" spans="11:12" ht="15" customHeight="1">
      <c r="K13323"/>
      <c r="L13323"/>
    </row>
    <row r="13324" spans="11:12" ht="15" customHeight="1">
      <c r="K13324"/>
      <c r="L13324"/>
    </row>
    <row r="13325" spans="11:12" ht="15" customHeight="1">
      <c r="K13325"/>
      <c r="L13325"/>
    </row>
    <row r="13326" spans="11:12" ht="15" customHeight="1">
      <c r="K13326"/>
      <c r="L13326"/>
    </row>
    <row r="13327" spans="11:12" ht="15" customHeight="1">
      <c r="K13327"/>
      <c r="L13327"/>
    </row>
    <row r="13328" spans="11:12" ht="15" customHeight="1">
      <c r="K13328"/>
      <c r="L13328"/>
    </row>
    <row r="13329" spans="11:12" ht="15" customHeight="1">
      <c r="K13329"/>
      <c r="L13329"/>
    </row>
    <row r="13330" spans="11:12" ht="15" customHeight="1">
      <c r="K13330"/>
      <c r="L13330"/>
    </row>
    <row r="13331" spans="11:12" ht="15" customHeight="1">
      <c r="K13331"/>
      <c r="L13331"/>
    </row>
    <row r="13332" spans="11:12" ht="15" customHeight="1">
      <c r="K13332"/>
      <c r="L13332"/>
    </row>
    <row r="13333" spans="11:12" ht="15" customHeight="1">
      <c r="K13333"/>
      <c r="L13333"/>
    </row>
    <row r="13334" spans="11:12" ht="15" customHeight="1">
      <c r="K13334"/>
      <c r="L13334"/>
    </row>
    <row r="13335" spans="11:12" ht="15" customHeight="1">
      <c r="K13335"/>
      <c r="L13335"/>
    </row>
    <row r="13336" spans="11:12" ht="15" customHeight="1">
      <c r="K13336"/>
      <c r="L13336"/>
    </row>
    <row r="13337" spans="11:12" ht="15" customHeight="1">
      <c r="K13337"/>
      <c r="L13337"/>
    </row>
    <row r="13338" spans="11:12" ht="15" customHeight="1">
      <c r="K13338"/>
      <c r="L13338"/>
    </row>
    <row r="13339" spans="11:12" ht="15" customHeight="1">
      <c r="K13339"/>
      <c r="L13339"/>
    </row>
    <row r="13340" spans="11:12" ht="15" customHeight="1">
      <c r="K13340"/>
      <c r="L13340"/>
    </row>
    <row r="13341" spans="11:12" ht="15" customHeight="1">
      <c r="K13341"/>
      <c r="L13341"/>
    </row>
    <row r="13342" spans="11:12" ht="15" customHeight="1">
      <c r="K13342"/>
      <c r="L13342"/>
    </row>
    <row r="13343" spans="11:12" ht="15" customHeight="1">
      <c r="K13343"/>
      <c r="L13343"/>
    </row>
    <row r="13344" spans="11:12" ht="15" customHeight="1">
      <c r="K13344"/>
      <c r="L13344"/>
    </row>
    <row r="13345" spans="11:12" ht="15" customHeight="1">
      <c r="K13345"/>
      <c r="L13345"/>
    </row>
    <row r="13346" spans="11:12" ht="15" customHeight="1">
      <c r="K13346"/>
      <c r="L13346"/>
    </row>
    <row r="13347" spans="11:12" ht="15" customHeight="1">
      <c r="K13347"/>
      <c r="L13347"/>
    </row>
    <row r="13348" spans="11:12" ht="15" customHeight="1">
      <c r="K13348"/>
      <c r="L13348"/>
    </row>
    <row r="13349" spans="11:12" ht="15" customHeight="1">
      <c r="K13349"/>
      <c r="L13349"/>
    </row>
    <row r="13350" spans="11:12" ht="15" customHeight="1">
      <c r="K13350"/>
      <c r="L13350"/>
    </row>
    <row r="13351" spans="11:12" ht="15" customHeight="1">
      <c r="K13351"/>
      <c r="L13351"/>
    </row>
    <row r="13352" spans="11:12" ht="15" customHeight="1">
      <c r="K13352"/>
      <c r="L13352"/>
    </row>
    <row r="13353" spans="11:12" ht="15" customHeight="1">
      <c r="K13353"/>
      <c r="L13353"/>
    </row>
    <row r="13354" spans="11:12" ht="15" customHeight="1">
      <c r="K13354"/>
      <c r="L13354"/>
    </row>
    <row r="13355" spans="11:12" ht="15" customHeight="1">
      <c r="K13355"/>
      <c r="L13355"/>
    </row>
    <row r="13356" spans="11:12" ht="15" customHeight="1">
      <c r="K13356"/>
      <c r="L13356"/>
    </row>
    <row r="13357" spans="11:12" ht="15" customHeight="1">
      <c r="K13357"/>
      <c r="L13357"/>
    </row>
    <row r="13358" spans="11:12" ht="15" customHeight="1">
      <c r="K13358"/>
      <c r="L13358"/>
    </row>
    <row r="13359" spans="11:12" ht="15" customHeight="1">
      <c r="K13359"/>
      <c r="L13359"/>
    </row>
    <row r="13360" spans="11:12" ht="15" customHeight="1">
      <c r="K13360"/>
      <c r="L13360"/>
    </row>
    <row r="13361" spans="11:12" ht="15" customHeight="1">
      <c r="K13361"/>
      <c r="L13361"/>
    </row>
    <row r="13362" spans="11:12" ht="15" customHeight="1">
      <c r="K13362"/>
      <c r="L13362"/>
    </row>
    <row r="13363" spans="11:12" ht="15" customHeight="1">
      <c r="K13363"/>
      <c r="L13363"/>
    </row>
    <row r="13364" spans="11:12" ht="15" customHeight="1">
      <c r="K13364"/>
      <c r="L13364"/>
    </row>
    <row r="13365" spans="11:12" ht="15" customHeight="1">
      <c r="K13365"/>
      <c r="L13365"/>
    </row>
    <row r="13366" spans="11:12" ht="15" customHeight="1">
      <c r="K13366"/>
      <c r="L13366"/>
    </row>
    <row r="13367" spans="11:12" ht="15" customHeight="1">
      <c r="K13367"/>
      <c r="L13367"/>
    </row>
    <row r="13368" spans="11:12" ht="15" customHeight="1">
      <c r="K13368"/>
      <c r="L13368"/>
    </row>
    <row r="13369" spans="11:12" ht="15" customHeight="1">
      <c r="K13369"/>
      <c r="L13369"/>
    </row>
    <row r="13370" spans="11:12" ht="15" customHeight="1">
      <c r="K13370"/>
      <c r="L13370"/>
    </row>
    <row r="13371" spans="11:12" ht="15" customHeight="1">
      <c r="K13371"/>
      <c r="L13371"/>
    </row>
    <row r="13372" spans="11:12" ht="15" customHeight="1">
      <c r="K13372"/>
      <c r="L13372"/>
    </row>
    <row r="13373" spans="11:12" ht="15" customHeight="1">
      <c r="K13373"/>
      <c r="L13373"/>
    </row>
    <row r="13374" spans="11:12" ht="15" customHeight="1">
      <c r="K13374"/>
      <c r="L13374"/>
    </row>
    <row r="13375" spans="11:12" ht="15" customHeight="1">
      <c r="K13375"/>
      <c r="L13375"/>
    </row>
    <row r="13376" spans="11:12" ht="15" customHeight="1">
      <c r="K13376"/>
      <c r="L13376"/>
    </row>
    <row r="13377" spans="11:12" ht="15" customHeight="1">
      <c r="K13377"/>
      <c r="L13377"/>
    </row>
    <row r="13378" spans="11:12" ht="15" customHeight="1">
      <c r="K13378"/>
      <c r="L13378"/>
    </row>
    <row r="13379" spans="11:12" ht="15" customHeight="1">
      <c r="K13379"/>
      <c r="L13379"/>
    </row>
    <row r="13380" spans="11:12" ht="15" customHeight="1">
      <c r="K13380"/>
      <c r="L13380"/>
    </row>
    <row r="13381" spans="11:12" ht="15" customHeight="1">
      <c r="K13381"/>
      <c r="L13381"/>
    </row>
    <row r="13382" spans="11:12" ht="15" customHeight="1">
      <c r="K13382"/>
      <c r="L13382"/>
    </row>
    <row r="13383" spans="11:12" ht="15" customHeight="1">
      <c r="K13383"/>
      <c r="L13383"/>
    </row>
    <row r="13384" spans="11:12" ht="15" customHeight="1">
      <c r="K13384"/>
      <c r="L13384"/>
    </row>
    <row r="13385" spans="11:12" ht="15" customHeight="1">
      <c r="K13385"/>
      <c r="L13385"/>
    </row>
    <row r="13386" spans="11:12" ht="15" customHeight="1">
      <c r="K13386"/>
      <c r="L13386"/>
    </row>
    <row r="13387" spans="11:12" ht="15" customHeight="1">
      <c r="K13387"/>
      <c r="L13387"/>
    </row>
    <row r="13388" spans="11:12" ht="15" customHeight="1">
      <c r="K13388"/>
      <c r="L13388"/>
    </row>
    <row r="13389" spans="11:12" ht="15" customHeight="1">
      <c r="K13389"/>
      <c r="L13389"/>
    </row>
    <row r="13390" spans="11:12" ht="15" customHeight="1">
      <c r="K13390"/>
      <c r="L13390"/>
    </row>
    <row r="13391" spans="11:12" ht="15" customHeight="1">
      <c r="K13391"/>
      <c r="L13391"/>
    </row>
    <row r="13392" spans="11:12" ht="15" customHeight="1">
      <c r="K13392"/>
      <c r="L13392"/>
    </row>
    <row r="13393" spans="11:12" ht="15" customHeight="1">
      <c r="K13393"/>
      <c r="L13393"/>
    </row>
    <row r="13394" spans="11:12" ht="15" customHeight="1">
      <c r="K13394"/>
      <c r="L13394"/>
    </row>
    <row r="13395" spans="11:12" ht="15" customHeight="1">
      <c r="K13395"/>
      <c r="L13395"/>
    </row>
    <row r="13396" spans="11:12" ht="15" customHeight="1">
      <c r="K13396"/>
      <c r="L13396"/>
    </row>
    <row r="13397" spans="11:12" ht="15" customHeight="1">
      <c r="K13397"/>
      <c r="L13397"/>
    </row>
    <row r="13398" spans="11:12" ht="15" customHeight="1">
      <c r="K13398"/>
      <c r="L13398"/>
    </row>
    <row r="13399" spans="11:12" ht="15" customHeight="1">
      <c r="K13399"/>
      <c r="L13399"/>
    </row>
    <row r="13400" spans="11:12" ht="15" customHeight="1">
      <c r="K13400"/>
      <c r="L13400"/>
    </row>
    <row r="13401" spans="11:12" ht="15" customHeight="1">
      <c r="K13401"/>
      <c r="L13401"/>
    </row>
    <row r="13402" spans="11:12" ht="15" customHeight="1">
      <c r="K13402"/>
      <c r="L13402"/>
    </row>
    <row r="13403" spans="11:12" ht="15" customHeight="1">
      <c r="K13403"/>
      <c r="L13403"/>
    </row>
    <row r="13404" spans="11:12" ht="15" customHeight="1">
      <c r="K13404"/>
      <c r="L13404"/>
    </row>
    <row r="13405" spans="11:12" ht="15" customHeight="1">
      <c r="K13405"/>
      <c r="L13405"/>
    </row>
    <row r="13406" spans="11:12" ht="15" customHeight="1">
      <c r="K13406"/>
      <c r="L13406"/>
    </row>
    <row r="13407" spans="11:12" ht="15" customHeight="1">
      <c r="K13407"/>
      <c r="L13407"/>
    </row>
    <row r="13408" spans="11:12" ht="15" customHeight="1">
      <c r="K13408"/>
      <c r="L13408"/>
    </row>
    <row r="13409" spans="11:12" ht="15" customHeight="1">
      <c r="K13409"/>
      <c r="L13409"/>
    </row>
    <row r="13410" spans="11:12" ht="15" customHeight="1">
      <c r="K13410"/>
      <c r="L13410"/>
    </row>
    <row r="13411" spans="11:12" ht="15" customHeight="1">
      <c r="K13411"/>
      <c r="L13411"/>
    </row>
    <row r="13412" spans="11:12" ht="15" customHeight="1">
      <c r="K13412"/>
      <c r="L13412"/>
    </row>
    <row r="13413" spans="11:12" ht="15" customHeight="1">
      <c r="K13413"/>
      <c r="L13413"/>
    </row>
    <row r="13414" spans="11:12" ht="15" customHeight="1">
      <c r="K13414"/>
      <c r="L13414"/>
    </row>
    <row r="13415" spans="11:12" ht="15" customHeight="1">
      <c r="K13415"/>
      <c r="L13415"/>
    </row>
    <row r="13416" spans="11:12" ht="15" customHeight="1">
      <c r="K13416"/>
      <c r="L13416"/>
    </row>
    <row r="13417" spans="11:12" ht="15" customHeight="1">
      <c r="K13417"/>
      <c r="L13417"/>
    </row>
    <row r="13418" spans="11:12" ht="15" customHeight="1">
      <c r="K13418"/>
      <c r="L13418"/>
    </row>
    <row r="13419" spans="11:12" ht="15" customHeight="1">
      <c r="K13419"/>
      <c r="L13419"/>
    </row>
    <row r="13420" spans="11:12" ht="15" customHeight="1">
      <c r="K13420"/>
      <c r="L13420"/>
    </row>
    <row r="13421" spans="11:12" ht="15" customHeight="1">
      <c r="K13421"/>
      <c r="L13421"/>
    </row>
    <row r="13422" spans="11:12" ht="15" customHeight="1">
      <c r="K13422"/>
      <c r="L13422"/>
    </row>
    <row r="13423" spans="11:12" ht="15" customHeight="1">
      <c r="K13423"/>
      <c r="L13423"/>
    </row>
    <row r="13424" spans="11:12" ht="15" customHeight="1">
      <c r="K13424"/>
      <c r="L13424"/>
    </row>
    <row r="13425" spans="11:12" ht="15" customHeight="1">
      <c r="K13425"/>
      <c r="L13425"/>
    </row>
    <row r="13426" spans="11:12" ht="15" customHeight="1">
      <c r="K13426"/>
      <c r="L13426"/>
    </row>
    <row r="13427" spans="11:12" ht="15" customHeight="1">
      <c r="K13427"/>
      <c r="L13427"/>
    </row>
    <row r="13428" spans="11:12" ht="15" customHeight="1">
      <c r="K13428"/>
      <c r="L13428"/>
    </row>
    <row r="13429" spans="11:12" ht="15" customHeight="1">
      <c r="K13429"/>
      <c r="L13429"/>
    </row>
    <row r="13430" spans="11:12" ht="15" customHeight="1">
      <c r="K13430"/>
      <c r="L13430"/>
    </row>
    <row r="13431" spans="11:12" ht="15" customHeight="1">
      <c r="K13431"/>
      <c r="L13431"/>
    </row>
    <row r="13432" spans="11:12" ht="15" customHeight="1">
      <c r="K13432"/>
      <c r="L13432"/>
    </row>
    <row r="13433" spans="11:12" ht="15" customHeight="1">
      <c r="K13433"/>
      <c r="L13433"/>
    </row>
    <row r="13434" spans="11:12" ht="15" customHeight="1">
      <c r="K13434"/>
      <c r="L13434"/>
    </row>
    <row r="13435" spans="11:12" ht="15" customHeight="1">
      <c r="K13435"/>
      <c r="L13435"/>
    </row>
    <row r="13436" spans="11:12" ht="15" customHeight="1">
      <c r="K13436"/>
      <c r="L13436"/>
    </row>
    <row r="13437" spans="11:12" ht="15" customHeight="1">
      <c r="K13437"/>
      <c r="L13437"/>
    </row>
    <row r="13438" spans="11:12" ht="15" customHeight="1">
      <c r="K13438"/>
      <c r="L13438"/>
    </row>
    <row r="13439" spans="11:12" ht="15" customHeight="1">
      <c r="K13439"/>
      <c r="L13439"/>
    </row>
    <row r="13440" spans="11:12" ht="15" customHeight="1">
      <c r="K13440"/>
      <c r="L13440"/>
    </row>
    <row r="13441" spans="11:12" ht="15" customHeight="1">
      <c r="K13441"/>
      <c r="L13441"/>
    </row>
    <row r="13442" spans="11:12" ht="15" customHeight="1">
      <c r="K13442"/>
      <c r="L13442"/>
    </row>
    <row r="13443" spans="11:12" ht="15" customHeight="1">
      <c r="K13443"/>
      <c r="L13443"/>
    </row>
    <row r="13444" spans="11:12" ht="15" customHeight="1">
      <c r="K13444"/>
      <c r="L13444"/>
    </row>
    <row r="13445" spans="11:12" ht="15" customHeight="1">
      <c r="K13445"/>
      <c r="L13445"/>
    </row>
    <row r="13446" spans="11:12" ht="15" customHeight="1">
      <c r="K13446"/>
      <c r="L13446"/>
    </row>
    <row r="13447" spans="11:12" ht="15" customHeight="1">
      <c r="K13447"/>
      <c r="L13447"/>
    </row>
    <row r="13448" spans="11:12" ht="15" customHeight="1">
      <c r="K13448"/>
      <c r="L13448"/>
    </row>
    <row r="13449" spans="11:12" ht="15" customHeight="1">
      <c r="K13449"/>
      <c r="L13449"/>
    </row>
    <row r="13450" spans="11:12" ht="15" customHeight="1">
      <c r="K13450"/>
      <c r="L13450"/>
    </row>
    <row r="13451" spans="11:12" ht="15" customHeight="1">
      <c r="K13451"/>
      <c r="L13451"/>
    </row>
    <row r="13452" spans="11:12" ht="15" customHeight="1">
      <c r="K13452"/>
      <c r="L13452"/>
    </row>
    <row r="13453" spans="11:12" ht="15" customHeight="1">
      <c r="K13453"/>
      <c r="L13453"/>
    </row>
    <row r="13454" spans="11:12" ht="15" customHeight="1">
      <c r="K13454"/>
      <c r="L13454"/>
    </row>
    <row r="13455" spans="11:12" ht="15" customHeight="1">
      <c r="K13455"/>
      <c r="L13455"/>
    </row>
    <row r="13456" spans="11:12" ht="15" customHeight="1">
      <c r="K13456"/>
      <c r="L13456"/>
    </row>
    <row r="13457" spans="11:12" ht="15" customHeight="1">
      <c r="K13457"/>
      <c r="L13457"/>
    </row>
    <row r="13458" spans="11:12" ht="15" customHeight="1">
      <c r="K13458"/>
      <c r="L13458"/>
    </row>
    <row r="13459" spans="11:12" ht="15" customHeight="1">
      <c r="K13459"/>
      <c r="L13459"/>
    </row>
    <row r="13460" spans="11:12" ht="15" customHeight="1">
      <c r="K13460"/>
      <c r="L13460"/>
    </row>
    <row r="13461" spans="11:12" ht="15" customHeight="1">
      <c r="K13461"/>
      <c r="L13461"/>
    </row>
    <row r="13462" spans="11:12" ht="15" customHeight="1">
      <c r="K13462"/>
      <c r="L13462"/>
    </row>
    <row r="13463" spans="11:12" ht="15" customHeight="1">
      <c r="K13463"/>
      <c r="L13463"/>
    </row>
    <row r="13464" spans="11:12" ht="15" customHeight="1">
      <c r="K13464"/>
      <c r="L13464"/>
    </row>
    <row r="13465" spans="11:12" ht="15" customHeight="1">
      <c r="K13465"/>
      <c r="L13465"/>
    </row>
    <row r="13466" spans="11:12" ht="15" customHeight="1">
      <c r="K13466"/>
      <c r="L13466"/>
    </row>
    <row r="13467" spans="11:12" ht="15" customHeight="1">
      <c r="K13467"/>
      <c r="L13467"/>
    </row>
    <row r="13468" spans="11:12" ht="15" customHeight="1">
      <c r="K13468"/>
      <c r="L13468"/>
    </row>
    <row r="13469" spans="11:12" ht="15" customHeight="1">
      <c r="K13469"/>
      <c r="L13469"/>
    </row>
    <row r="13470" spans="11:12" ht="15" customHeight="1">
      <c r="K13470"/>
      <c r="L13470"/>
    </row>
    <row r="13471" spans="11:12" ht="15" customHeight="1">
      <c r="K13471"/>
      <c r="L13471"/>
    </row>
    <row r="13472" spans="11:12" ht="15" customHeight="1">
      <c r="K13472"/>
      <c r="L13472"/>
    </row>
    <row r="13473" spans="11:12" ht="15" customHeight="1">
      <c r="K13473"/>
      <c r="L13473"/>
    </row>
    <row r="13474" spans="11:12" ht="15" customHeight="1">
      <c r="K13474"/>
      <c r="L13474"/>
    </row>
    <row r="13475" spans="11:12" ht="15" customHeight="1">
      <c r="K13475"/>
      <c r="L13475"/>
    </row>
    <row r="13476" spans="11:12" ht="15" customHeight="1">
      <c r="K13476"/>
      <c r="L13476"/>
    </row>
    <row r="13477" spans="11:12" ht="15" customHeight="1">
      <c r="K13477"/>
      <c r="L13477"/>
    </row>
    <row r="13478" spans="11:12" ht="15" customHeight="1">
      <c r="K13478"/>
      <c r="L13478"/>
    </row>
    <row r="13479" spans="11:12" ht="15" customHeight="1">
      <c r="K13479"/>
      <c r="L13479"/>
    </row>
    <row r="13480" spans="11:12" ht="15" customHeight="1">
      <c r="K13480"/>
      <c r="L13480"/>
    </row>
    <row r="13481" spans="11:12" ht="15" customHeight="1">
      <c r="K13481"/>
      <c r="L13481"/>
    </row>
    <row r="13482" spans="11:12" ht="15" customHeight="1">
      <c r="K13482"/>
      <c r="L13482"/>
    </row>
    <row r="13483" spans="11:12" ht="15" customHeight="1">
      <c r="K13483"/>
      <c r="L13483"/>
    </row>
    <row r="13484" spans="11:12" ht="15" customHeight="1">
      <c r="K13484"/>
      <c r="L13484"/>
    </row>
    <row r="13485" spans="11:12" ht="15" customHeight="1">
      <c r="K13485"/>
      <c r="L13485"/>
    </row>
    <row r="13486" spans="11:12" ht="15" customHeight="1">
      <c r="K13486"/>
      <c r="L13486"/>
    </row>
    <row r="13487" spans="11:12" ht="15" customHeight="1">
      <c r="K13487"/>
      <c r="L13487"/>
    </row>
    <row r="13488" spans="11:12" ht="15" customHeight="1">
      <c r="K13488"/>
      <c r="L13488"/>
    </row>
    <row r="13489" spans="11:12" ht="15" customHeight="1">
      <c r="K13489"/>
      <c r="L13489"/>
    </row>
    <row r="13490" spans="11:12" ht="15" customHeight="1">
      <c r="K13490"/>
      <c r="L13490"/>
    </row>
    <row r="13491" spans="11:12" ht="15" customHeight="1">
      <c r="K13491"/>
      <c r="L13491"/>
    </row>
    <row r="13492" spans="11:12" ht="15" customHeight="1">
      <c r="K13492"/>
      <c r="L13492"/>
    </row>
    <row r="13493" spans="11:12" ht="15" customHeight="1">
      <c r="K13493"/>
      <c r="L13493"/>
    </row>
    <row r="13494" spans="11:12" ht="15" customHeight="1">
      <c r="K13494"/>
      <c r="L13494"/>
    </row>
    <row r="13495" spans="11:12" ht="15" customHeight="1">
      <c r="K13495"/>
      <c r="L13495"/>
    </row>
    <row r="13496" spans="11:12" ht="15" customHeight="1">
      <c r="K13496"/>
      <c r="L13496"/>
    </row>
    <row r="13497" spans="11:12" ht="15" customHeight="1">
      <c r="K13497"/>
      <c r="L13497"/>
    </row>
    <row r="13498" spans="11:12" ht="15" customHeight="1">
      <c r="K13498"/>
      <c r="L13498"/>
    </row>
    <row r="13499" spans="11:12" ht="15" customHeight="1">
      <c r="K13499"/>
      <c r="L13499"/>
    </row>
    <row r="13500" spans="11:12" ht="15" customHeight="1">
      <c r="K13500"/>
      <c r="L13500"/>
    </row>
    <row r="13501" spans="11:12" ht="15" customHeight="1">
      <c r="K13501"/>
      <c r="L13501"/>
    </row>
    <row r="13502" spans="11:12" ht="15" customHeight="1">
      <c r="K13502"/>
      <c r="L13502"/>
    </row>
    <row r="13503" spans="11:12" ht="15" customHeight="1">
      <c r="K13503"/>
      <c r="L13503"/>
    </row>
    <row r="13504" spans="11:12" ht="15" customHeight="1">
      <c r="K13504"/>
      <c r="L13504"/>
    </row>
    <row r="13505" spans="11:12" ht="15" customHeight="1">
      <c r="K13505"/>
      <c r="L13505"/>
    </row>
    <row r="13506" spans="11:12" ht="15" customHeight="1">
      <c r="K13506"/>
      <c r="L13506"/>
    </row>
    <row r="13507" spans="11:12" ht="15" customHeight="1">
      <c r="K13507"/>
      <c r="L13507"/>
    </row>
    <row r="13508" spans="11:12" ht="15" customHeight="1">
      <c r="K13508"/>
      <c r="L13508"/>
    </row>
    <row r="13509" spans="11:12" ht="15" customHeight="1">
      <c r="K13509"/>
      <c r="L13509"/>
    </row>
    <row r="13510" spans="11:12" ht="15" customHeight="1">
      <c r="K13510"/>
      <c r="L13510"/>
    </row>
    <row r="13511" spans="11:12" ht="15" customHeight="1">
      <c r="K13511"/>
      <c r="L13511"/>
    </row>
    <row r="13512" spans="11:12" ht="15" customHeight="1">
      <c r="K13512"/>
      <c r="L13512"/>
    </row>
    <row r="13513" spans="11:12" ht="15" customHeight="1">
      <c r="K13513"/>
      <c r="L13513"/>
    </row>
    <row r="13514" spans="11:12" ht="15" customHeight="1">
      <c r="K13514"/>
      <c r="L13514"/>
    </row>
    <row r="13515" spans="11:12" ht="15" customHeight="1">
      <c r="K13515"/>
      <c r="L13515"/>
    </row>
    <row r="13516" spans="11:12" ht="15" customHeight="1">
      <c r="K13516"/>
      <c r="L13516"/>
    </row>
    <row r="13517" spans="11:12" ht="15" customHeight="1">
      <c r="K13517"/>
      <c r="L13517"/>
    </row>
    <row r="13518" spans="11:12" ht="15" customHeight="1">
      <c r="K13518"/>
      <c r="L13518"/>
    </row>
    <row r="13519" spans="11:12" ht="15" customHeight="1">
      <c r="K13519"/>
      <c r="L13519"/>
    </row>
    <row r="13520" spans="11:12" ht="15" customHeight="1">
      <c r="K13520"/>
      <c r="L13520"/>
    </row>
    <row r="13521" spans="11:12" ht="15" customHeight="1">
      <c r="K13521"/>
      <c r="L13521"/>
    </row>
    <row r="13522" spans="11:12" ht="15" customHeight="1">
      <c r="K13522"/>
      <c r="L13522"/>
    </row>
    <row r="13523" spans="11:12" ht="15" customHeight="1">
      <c r="K13523"/>
      <c r="L13523"/>
    </row>
    <row r="13524" spans="11:12" ht="15" customHeight="1">
      <c r="K13524"/>
      <c r="L13524"/>
    </row>
    <row r="13525" spans="11:12" ht="15" customHeight="1">
      <c r="K13525"/>
      <c r="L13525"/>
    </row>
    <row r="13526" spans="11:12" ht="15" customHeight="1">
      <c r="K13526"/>
      <c r="L13526"/>
    </row>
    <row r="13527" spans="11:12" ht="15" customHeight="1">
      <c r="K13527"/>
      <c r="L13527"/>
    </row>
    <row r="13528" spans="11:12" ht="15" customHeight="1">
      <c r="K13528"/>
      <c r="L13528"/>
    </row>
    <row r="13529" spans="11:12" ht="15" customHeight="1">
      <c r="K13529"/>
      <c r="L13529"/>
    </row>
    <row r="13530" spans="11:12" ht="15" customHeight="1">
      <c r="K13530"/>
      <c r="L13530"/>
    </row>
    <row r="13531" spans="11:12" ht="15" customHeight="1">
      <c r="K13531"/>
      <c r="L13531"/>
    </row>
    <row r="13532" spans="11:12" ht="15" customHeight="1">
      <c r="K13532"/>
      <c r="L13532"/>
    </row>
    <row r="13533" spans="11:12" ht="15" customHeight="1">
      <c r="K13533"/>
      <c r="L13533"/>
    </row>
    <row r="13534" spans="11:12" ht="15" customHeight="1">
      <c r="K13534"/>
      <c r="L13534"/>
    </row>
    <row r="13535" spans="11:12" ht="15" customHeight="1">
      <c r="K13535"/>
      <c r="L13535"/>
    </row>
    <row r="13536" spans="11:12" ht="15" customHeight="1">
      <c r="K13536"/>
      <c r="L13536"/>
    </row>
    <row r="13537" spans="11:12" ht="15" customHeight="1">
      <c r="K13537"/>
      <c r="L13537"/>
    </row>
    <row r="13538" spans="11:12" ht="15" customHeight="1">
      <c r="K13538"/>
      <c r="L13538"/>
    </row>
    <row r="13539" spans="11:12" ht="15" customHeight="1">
      <c r="K13539"/>
      <c r="L13539"/>
    </row>
    <row r="13540" spans="11:12" ht="15" customHeight="1">
      <c r="K13540"/>
      <c r="L13540"/>
    </row>
    <row r="13541" spans="11:12" ht="15" customHeight="1">
      <c r="K13541"/>
      <c r="L13541"/>
    </row>
    <row r="13542" spans="11:12" ht="15" customHeight="1">
      <c r="K13542"/>
      <c r="L13542"/>
    </row>
    <row r="13543" spans="11:12" ht="15" customHeight="1">
      <c r="K13543"/>
      <c r="L13543"/>
    </row>
    <row r="13544" spans="11:12" ht="15" customHeight="1">
      <c r="K13544"/>
      <c r="L13544"/>
    </row>
    <row r="13545" spans="11:12" ht="15" customHeight="1">
      <c r="K13545"/>
      <c r="L13545"/>
    </row>
    <row r="13546" spans="11:12" ht="15" customHeight="1">
      <c r="K13546"/>
      <c r="L13546"/>
    </row>
    <row r="13547" spans="11:12" ht="15" customHeight="1">
      <c r="K13547"/>
      <c r="L13547"/>
    </row>
    <row r="13548" spans="11:12" ht="15" customHeight="1">
      <c r="K13548"/>
      <c r="L13548"/>
    </row>
    <row r="13549" spans="11:12" ht="15" customHeight="1">
      <c r="K13549"/>
      <c r="L13549"/>
    </row>
    <row r="13550" spans="11:12" ht="15" customHeight="1">
      <c r="K13550"/>
      <c r="L13550"/>
    </row>
    <row r="13551" spans="11:12" ht="15" customHeight="1">
      <c r="K13551"/>
      <c r="L13551"/>
    </row>
    <row r="13552" spans="11:12" ht="15" customHeight="1">
      <c r="K13552"/>
      <c r="L13552"/>
    </row>
    <row r="13553" spans="11:12" ht="15" customHeight="1">
      <c r="K13553"/>
      <c r="L13553"/>
    </row>
    <row r="13554" spans="11:12" ht="15" customHeight="1">
      <c r="K13554"/>
      <c r="L13554"/>
    </row>
    <row r="13555" spans="11:12" ht="15" customHeight="1">
      <c r="K13555"/>
      <c r="L13555"/>
    </row>
    <row r="13556" spans="11:12" ht="15" customHeight="1">
      <c r="K13556"/>
      <c r="L13556"/>
    </row>
    <row r="13557" spans="11:12" ht="15" customHeight="1">
      <c r="K13557"/>
      <c r="L13557"/>
    </row>
    <row r="13558" spans="11:12" ht="15" customHeight="1">
      <c r="K13558"/>
      <c r="L13558"/>
    </row>
    <row r="13559" spans="11:12" ht="15" customHeight="1">
      <c r="K13559"/>
      <c r="L13559"/>
    </row>
    <row r="13560" spans="11:12" ht="15" customHeight="1">
      <c r="K13560"/>
      <c r="L13560"/>
    </row>
    <row r="13561" spans="11:12" ht="15" customHeight="1">
      <c r="K13561"/>
      <c r="L13561"/>
    </row>
    <row r="13562" spans="11:12" ht="15" customHeight="1">
      <c r="K13562"/>
      <c r="L13562"/>
    </row>
    <row r="13563" spans="11:12" ht="15" customHeight="1">
      <c r="K13563"/>
      <c r="L13563"/>
    </row>
    <row r="13564" spans="11:12" ht="15" customHeight="1">
      <c r="K13564"/>
      <c r="L13564"/>
    </row>
    <row r="13565" spans="11:12" ht="15" customHeight="1">
      <c r="K13565"/>
      <c r="L13565"/>
    </row>
    <row r="13566" spans="11:12" ht="15" customHeight="1">
      <c r="K13566"/>
      <c r="L13566"/>
    </row>
    <row r="13567" spans="11:12" ht="15" customHeight="1">
      <c r="K13567"/>
      <c r="L13567"/>
    </row>
    <row r="13568" spans="11:12" ht="15" customHeight="1">
      <c r="K13568"/>
      <c r="L13568"/>
    </row>
    <row r="13569" spans="11:12" ht="15" customHeight="1">
      <c r="K13569"/>
      <c r="L13569"/>
    </row>
    <row r="13570" spans="11:12" ht="15" customHeight="1">
      <c r="K13570"/>
      <c r="L13570"/>
    </row>
    <row r="13571" spans="11:12" ht="15" customHeight="1">
      <c r="K13571"/>
      <c r="L13571"/>
    </row>
    <row r="13572" spans="11:12" ht="15" customHeight="1">
      <c r="K13572"/>
      <c r="L13572"/>
    </row>
    <row r="13573" spans="11:12" ht="15" customHeight="1">
      <c r="K13573"/>
      <c r="L13573"/>
    </row>
    <row r="13574" spans="11:12" ht="15" customHeight="1">
      <c r="K13574"/>
      <c r="L13574"/>
    </row>
    <row r="13575" spans="11:12" ht="15" customHeight="1">
      <c r="K13575"/>
      <c r="L13575"/>
    </row>
    <row r="13576" spans="11:12" ht="15" customHeight="1">
      <c r="K13576"/>
      <c r="L13576"/>
    </row>
    <row r="13577" spans="11:12" ht="15" customHeight="1">
      <c r="K13577"/>
      <c r="L13577"/>
    </row>
    <row r="13578" spans="11:12" ht="15" customHeight="1">
      <c r="K13578"/>
      <c r="L13578"/>
    </row>
    <row r="13579" spans="11:12" ht="15" customHeight="1">
      <c r="K13579"/>
      <c r="L13579"/>
    </row>
    <row r="13580" spans="11:12" ht="15" customHeight="1">
      <c r="K13580"/>
      <c r="L13580"/>
    </row>
    <row r="13581" spans="11:12" ht="15" customHeight="1">
      <c r="K13581"/>
      <c r="L13581"/>
    </row>
    <row r="13582" spans="11:12" ht="15" customHeight="1">
      <c r="K13582"/>
      <c r="L13582"/>
    </row>
    <row r="13583" spans="11:12" ht="15" customHeight="1">
      <c r="K13583"/>
      <c r="L13583"/>
    </row>
    <row r="13584" spans="11:12" ht="15" customHeight="1">
      <c r="K13584"/>
      <c r="L13584"/>
    </row>
    <row r="13585" spans="11:12" ht="15" customHeight="1">
      <c r="K13585"/>
      <c r="L13585"/>
    </row>
    <row r="13586" spans="11:12" ht="15" customHeight="1">
      <c r="K13586"/>
      <c r="L13586"/>
    </row>
    <row r="13587" spans="11:12" ht="15" customHeight="1">
      <c r="K13587"/>
      <c r="L13587"/>
    </row>
    <row r="13588" spans="11:12" ht="15" customHeight="1">
      <c r="K13588"/>
      <c r="L13588"/>
    </row>
    <row r="13589" spans="11:12" ht="15" customHeight="1">
      <c r="K13589"/>
      <c r="L13589"/>
    </row>
    <row r="13590" spans="11:12" ht="15" customHeight="1">
      <c r="K13590"/>
      <c r="L13590"/>
    </row>
    <row r="13591" spans="11:12" ht="15" customHeight="1">
      <c r="K13591"/>
      <c r="L13591"/>
    </row>
    <row r="13592" spans="11:12" ht="15" customHeight="1">
      <c r="K13592"/>
      <c r="L13592"/>
    </row>
    <row r="13593" spans="11:12" ht="15" customHeight="1">
      <c r="K13593"/>
      <c r="L13593"/>
    </row>
    <row r="13594" spans="11:12" ht="15" customHeight="1">
      <c r="K13594"/>
      <c r="L13594"/>
    </row>
    <row r="13595" spans="11:12" ht="15" customHeight="1">
      <c r="K13595"/>
      <c r="L13595"/>
    </row>
    <row r="13596" spans="11:12" ht="15" customHeight="1">
      <c r="K13596"/>
      <c r="L13596"/>
    </row>
    <row r="13597" spans="11:12" ht="15" customHeight="1">
      <c r="K13597"/>
      <c r="L13597"/>
    </row>
    <row r="13598" spans="11:12" ht="15" customHeight="1">
      <c r="K13598"/>
      <c r="L13598"/>
    </row>
    <row r="13599" spans="11:12" ht="15" customHeight="1">
      <c r="K13599"/>
      <c r="L13599"/>
    </row>
    <row r="13600" spans="11:12" ht="15" customHeight="1">
      <c r="K13600"/>
      <c r="L13600"/>
    </row>
    <row r="13601" spans="11:12" ht="15" customHeight="1">
      <c r="K13601"/>
      <c r="L13601"/>
    </row>
    <row r="13602" spans="11:12" ht="15" customHeight="1">
      <c r="K13602"/>
      <c r="L13602"/>
    </row>
    <row r="13603" spans="11:12" ht="15" customHeight="1">
      <c r="K13603"/>
      <c r="L13603"/>
    </row>
    <row r="13604" spans="11:12" ht="15" customHeight="1">
      <c r="K13604"/>
      <c r="L13604"/>
    </row>
    <row r="13605" spans="11:12" ht="15" customHeight="1">
      <c r="K13605"/>
      <c r="L13605"/>
    </row>
    <row r="13606" spans="11:12" ht="15" customHeight="1">
      <c r="K13606"/>
      <c r="L13606"/>
    </row>
    <row r="13607" spans="11:12" ht="15" customHeight="1">
      <c r="K13607"/>
      <c r="L13607"/>
    </row>
    <row r="13608" spans="11:12" ht="15" customHeight="1">
      <c r="K13608"/>
      <c r="L13608"/>
    </row>
    <row r="13609" spans="11:12" ht="15" customHeight="1">
      <c r="K13609"/>
      <c r="L13609"/>
    </row>
    <row r="13610" spans="11:12" ht="15" customHeight="1">
      <c r="K13610"/>
      <c r="L13610"/>
    </row>
    <row r="13611" spans="11:12" ht="15" customHeight="1">
      <c r="K13611"/>
      <c r="L13611"/>
    </row>
    <row r="13612" spans="11:12" ht="15" customHeight="1">
      <c r="K13612"/>
      <c r="L13612"/>
    </row>
    <row r="13613" spans="11:12" ht="15" customHeight="1">
      <c r="K13613"/>
      <c r="L13613"/>
    </row>
    <row r="13614" spans="11:12" ht="15" customHeight="1">
      <c r="K13614"/>
      <c r="L13614"/>
    </row>
    <row r="13615" spans="11:12" ht="15" customHeight="1">
      <c r="K13615"/>
      <c r="L13615"/>
    </row>
    <row r="13616" spans="11:12" ht="15" customHeight="1">
      <c r="K13616"/>
      <c r="L13616"/>
    </row>
    <row r="13617" spans="11:12" ht="15" customHeight="1">
      <c r="K13617"/>
      <c r="L13617"/>
    </row>
    <row r="13618" spans="11:12" ht="15" customHeight="1">
      <c r="K13618"/>
      <c r="L13618"/>
    </row>
    <row r="13619" spans="11:12" ht="15" customHeight="1">
      <c r="K13619"/>
      <c r="L13619"/>
    </row>
    <row r="13620" spans="11:12" ht="15" customHeight="1">
      <c r="K13620"/>
      <c r="L13620"/>
    </row>
    <row r="13621" spans="11:12" ht="15" customHeight="1">
      <c r="K13621"/>
      <c r="L13621"/>
    </row>
    <row r="13622" spans="11:12" ht="15" customHeight="1">
      <c r="K13622"/>
      <c r="L13622"/>
    </row>
    <row r="13623" spans="11:12" ht="15" customHeight="1">
      <c r="K13623"/>
      <c r="L13623"/>
    </row>
    <row r="13624" spans="11:12" ht="15" customHeight="1">
      <c r="K13624"/>
      <c r="L13624"/>
    </row>
    <row r="13625" spans="11:12" ht="15" customHeight="1">
      <c r="K13625"/>
      <c r="L13625"/>
    </row>
    <row r="13626" spans="11:12" ht="15" customHeight="1">
      <c r="K13626"/>
      <c r="L13626"/>
    </row>
    <row r="13627" spans="11:12" ht="15" customHeight="1">
      <c r="K13627"/>
      <c r="L13627"/>
    </row>
    <row r="13628" spans="11:12" ht="15" customHeight="1">
      <c r="K13628"/>
      <c r="L13628"/>
    </row>
    <row r="13629" spans="11:12" ht="15" customHeight="1">
      <c r="K13629"/>
      <c r="L13629"/>
    </row>
    <row r="13630" spans="11:12" ht="15" customHeight="1">
      <c r="K13630"/>
      <c r="L13630"/>
    </row>
    <row r="13631" spans="11:12" ht="15" customHeight="1">
      <c r="K13631"/>
      <c r="L13631"/>
    </row>
    <row r="13632" spans="11:12" ht="15" customHeight="1">
      <c r="K13632"/>
      <c r="L13632"/>
    </row>
    <row r="13633" spans="11:12" ht="15" customHeight="1">
      <c r="K13633"/>
      <c r="L13633"/>
    </row>
    <row r="13634" spans="11:12" ht="15" customHeight="1">
      <c r="K13634"/>
      <c r="L13634"/>
    </row>
    <row r="13635" spans="11:12" ht="15" customHeight="1">
      <c r="K13635"/>
      <c r="L13635"/>
    </row>
    <row r="13636" spans="11:12" ht="15" customHeight="1">
      <c r="K13636"/>
      <c r="L13636"/>
    </row>
    <row r="13637" spans="11:12" ht="15" customHeight="1">
      <c r="K13637"/>
      <c r="L13637"/>
    </row>
    <row r="13638" spans="11:12" ht="15" customHeight="1">
      <c r="K13638"/>
      <c r="L13638"/>
    </row>
    <row r="13639" spans="11:12" ht="15" customHeight="1">
      <c r="K13639"/>
      <c r="L13639"/>
    </row>
    <row r="13640" spans="11:12" ht="15" customHeight="1">
      <c r="K13640"/>
      <c r="L13640"/>
    </row>
    <row r="13641" spans="11:12" ht="15" customHeight="1">
      <c r="K13641"/>
      <c r="L13641"/>
    </row>
    <row r="13642" spans="11:12" ht="15" customHeight="1">
      <c r="K13642"/>
      <c r="L13642"/>
    </row>
    <row r="13643" spans="11:12" ht="15" customHeight="1">
      <c r="K13643"/>
      <c r="L13643"/>
    </row>
    <row r="13644" spans="11:12" ht="15" customHeight="1">
      <c r="K13644"/>
      <c r="L13644"/>
    </row>
    <row r="13645" spans="11:12" ht="15" customHeight="1">
      <c r="K13645"/>
      <c r="L13645"/>
    </row>
    <row r="13646" spans="11:12" ht="15" customHeight="1">
      <c r="K13646"/>
      <c r="L13646"/>
    </row>
    <row r="13647" spans="11:12" ht="15" customHeight="1">
      <c r="K13647"/>
      <c r="L13647"/>
    </row>
    <row r="13648" spans="11:12" ht="15" customHeight="1">
      <c r="K13648"/>
      <c r="L13648"/>
    </row>
    <row r="13649" spans="11:12" ht="15" customHeight="1">
      <c r="K13649"/>
      <c r="L13649"/>
    </row>
    <row r="13650" spans="11:12" ht="15" customHeight="1">
      <c r="K13650"/>
      <c r="L13650"/>
    </row>
    <row r="13651" spans="11:12" ht="15" customHeight="1">
      <c r="K13651"/>
      <c r="L13651"/>
    </row>
    <row r="13652" spans="11:12" ht="15" customHeight="1">
      <c r="K13652"/>
      <c r="L13652"/>
    </row>
    <row r="13653" spans="11:12" ht="15" customHeight="1">
      <c r="K13653"/>
      <c r="L13653"/>
    </row>
    <row r="13654" spans="11:12" ht="15" customHeight="1">
      <c r="K13654"/>
      <c r="L13654"/>
    </row>
    <row r="13655" spans="11:12" ht="15" customHeight="1">
      <c r="K13655"/>
      <c r="L13655"/>
    </row>
    <row r="13656" spans="11:12" ht="15" customHeight="1">
      <c r="K13656"/>
      <c r="L13656"/>
    </row>
    <row r="13657" spans="11:12" ht="15" customHeight="1">
      <c r="K13657"/>
      <c r="L13657"/>
    </row>
    <row r="13658" spans="11:12" ht="15" customHeight="1">
      <c r="K13658"/>
      <c r="L13658"/>
    </row>
    <row r="13659" spans="11:12" ht="15" customHeight="1">
      <c r="K13659"/>
      <c r="L13659"/>
    </row>
    <row r="13660" spans="11:12" ht="15" customHeight="1">
      <c r="K13660"/>
      <c r="L13660"/>
    </row>
    <row r="13661" spans="11:12" ht="15" customHeight="1">
      <c r="K13661"/>
      <c r="L13661"/>
    </row>
    <row r="13662" spans="11:12" ht="15" customHeight="1">
      <c r="K13662"/>
      <c r="L13662"/>
    </row>
    <row r="13663" spans="11:12" ht="15" customHeight="1">
      <c r="K13663"/>
      <c r="L13663"/>
    </row>
    <row r="13664" spans="11:12" ht="15" customHeight="1">
      <c r="K13664"/>
      <c r="L13664"/>
    </row>
    <row r="13665" spans="11:12" ht="15" customHeight="1">
      <c r="K13665"/>
      <c r="L13665"/>
    </row>
    <row r="13666" spans="11:12" ht="15" customHeight="1">
      <c r="K13666"/>
      <c r="L13666"/>
    </row>
    <row r="13667" spans="11:12" ht="15" customHeight="1">
      <c r="K13667"/>
      <c r="L13667"/>
    </row>
    <row r="13668" spans="11:12" ht="15" customHeight="1">
      <c r="K13668"/>
      <c r="L13668"/>
    </row>
    <row r="13669" spans="11:12" ht="15" customHeight="1">
      <c r="K13669"/>
      <c r="L13669"/>
    </row>
    <row r="13670" spans="11:12" ht="15" customHeight="1">
      <c r="K13670"/>
      <c r="L13670"/>
    </row>
    <row r="13671" spans="11:12" ht="15" customHeight="1">
      <c r="K13671"/>
      <c r="L13671"/>
    </row>
    <row r="13672" spans="11:12" ht="15" customHeight="1">
      <c r="K13672"/>
      <c r="L13672"/>
    </row>
    <row r="13673" spans="11:12" ht="15" customHeight="1">
      <c r="K13673"/>
      <c r="L13673"/>
    </row>
    <row r="13674" spans="11:12" ht="15" customHeight="1">
      <c r="K13674"/>
      <c r="L13674"/>
    </row>
    <row r="13675" spans="11:12" ht="15" customHeight="1">
      <c r="K13675"/>
      <c r="L13675"/>
    </row>
    <row r="13676" spans="11:12" ht="15" customHeight="1">
      <c r="K13676"/>
      <c r="L13676"/>
    </row>
    <row r="13677" spans="11:12" ht="15" customHeight="1">
      <c r="K13677"/>
      <c r="L13677"/>
    </row>
    <row r="13678" spans="11:12" ht="15" customHeight="1">
      <c r="K13678"/>
      <c r="L13678"/>
    </row>
    <row r="13679" spans="11:12" ht="15" customHeight="1">
      <c r="K13679"/>
      <c r="L13679"/>
    </row>
    <row r="13680" spans="11:12" ht="15" customHeight="1">
      <c r="K13680"/>
      <c r="L13680"/>
    </row>
    <row r="13681" spans="11:12" ht="15" customHeight="1">
      <c r="K13681"/>
      <c r="L13681"/>
    </row>
    <row r="13682" spans="11:12" ht="15" customHeight="1">
      <c r="K13682"/>
      <c r="L13682"/>
    </row>
    <row r="13683" spans="11:12" ht="15" customHeight="1">
      <c r="K13683"/>
      <c r="L13683"/>
    </row>
    <row r="13684" spans="11:12" ht="15" customHeight="1">
      <c r="K13684"/>
      <c r="L13684"/>
    </row>
    <row r="13685" spans="11:12" ht="15" customHeight="1">
      <c r="K13685"/>
      <c r="L13685"/>
    </row>
    <row r="13686" spans="11:12" ht="15" customHeight="1">
      <c r="K13686"/>
      <c r="L13686"/>
    </row>
    <row r="13687" spans="11:12" ht="15" customHeight="1">
      <c r="K13687"/>
      <c r="L13687"/>
    </row>
    <row r="13688" spans="11:12" ht="15" customHeight="1">
      <c r="K13688"/>
      <c r="L13688"/>
    </row>
    <row r="13689" spans="11:12" ht="15" customHeight="1">
      <c r="K13689"/>
      <c r="L13689"/>
    </row>
    <row r="13690" spans="11:12" ht="15" customHeight="1">
      <c r="K13690"/>
      <c r="L13690"/>
    </row>
    <row r="13691" spans="11:12" ht="15" customHeight="1">
      <c r="K13691"/>
      <c r="L13691"/>
    </row>
    <row r="13692" spans="11:12" ht="15" customHeight="1">
      <c r="K13692"/>
      <c r="L13692"/>
    </row>
    <row r="13693" spans="11:12" ht="15" customHeight="1">
      <c r="K13693"/>
      <c r="L13693"/>
    </row>
    <row r="13694" spans="11:12" ht="15" customHeight="1">
      <c r="K13694"/>
      <c r="L13694"/>
    </row>
    <row r="13695" spans="11:12" ht="15" customHeight="1">
      <c r="K13695"/>
      <c r="L13695"/>
    </row>
    <row r="13696" spans="11:12" ht="15" customHeight="1">
      <c r="K13696"/>
      <c r="L13696"/>
    </row>
    <row r="13697" spans="11:12" ht="15" customHeight="1">
      <c r="K13697"/>
      <c r="L13697"/>
    </row>
    <row r="13698" spans="11:12" ht="15" customHeight="1">
      <c r="K13698"/>
      <c r="L13698"/>
    </row>
    <row r="13699" spans="11:12" ht="15" customHeight="1">
      <c r="K13699"/>
      <c r="L13699"/>
    </row>
    <row r="13700" spans="11:12" ht="15" customHeight="1">
      <c r="K13700"/>
      <c r="L13700"/>
    </row>
    <row r="13701" spans="11:12" ht="15" customHeight="1">
      <c r="K13701"/>
      <c r="L13701"/>
    </row>
    <row r="13702" spans="11:12" ht="15" customHeight="1">
      <c r="K13702"/>
      <c r="L13702"/>
    </row>
    <row r="13703" spans="11:12" ht="15" customHeight="1">
      <c r="K13703"/>
      <c r="L13703"/>
    </row>
    <row r="13704" spans="11:12" ht="15" customHeight="1">
      <c r="K13704"/>
      <c r="L13704"/>
    </row>
    <row r="13705" spans="11:12" ht="15" customHeight="1">
      <c r="K13705"/>
      <c r="L13705"/>
    </row>
    <row r="13706" spans="11:12" ht="15" customHeight="1">
      <c r="K13706"/>
      <c r="L13706"/>
    </row>
    <row r="13707" spans="11:12" ht="15" customHeight="1">
      <c r="K13707"/>
      <c r="L13707"/>
    </row>
    <row r="13708" spans="11:12" ht="15" customHeight="1">
      <c r="K13708"/>
      <c r="L13708"/>
    </row>
    <row r="13709" spans="11:12" ht="15" customHeight="1">
      <c r="K13709"/>
      <c r="L13709"/>
    </row>
    <row r="13710" spans="11:12" ht="15" customHeight="1">
      <c r="K13710"/>
      <c r="L13710"/>
    </row>
    <row r="13711" spans="11:12" ht="15" customHeight="1">
      <c r="K13711"/>
      <c r="L13711"/>
    </row>
    <row r="13712" spans="11:12" ht="15" customHeight="1">
      <c r="K13712"/>
      <c r="L13712"/>
    </row>
    <row r="13713" spans="11:12" ht="15" customHeight="1">
      <c r="K13713"/>
      <c r="L13713"/>
    </row>
    <row r="13714" spans="11:12" ht="15" customHeight="1">
      <c r="K13714"/>
      <c r="L13714"/>
    </row>
    <row r="13715" spans="11:12" ht="15" customHeight="1">
      <c r="K13715"/>
      <c r="L13715"/>
    </row>
    <row r="13716" spans="11:12" ht="15" customHeight="1">
      <c r="K13716"/>
      <c r="L13716"/>
    </row>
    <row r="13717" spans="11:12" ht="15" customHeight="1">
      <c r="K13717"/>
      <c r="L13717"/>
    </row>
    <row r="13718" spans="11:12" ht="15" customHeight="1">
      <c r="K13718"/>
      <c r="L13718"/>
    </row>
    <row r="13719" spans="11:12" ht="15" customHeight="1">
      <c r="K13719"/>
      <c r="L13719"/>
    </row>
    <row r="13720" spans="11:12" ht="15" customHeight="1">
      <c r="K13720"/>
      <c r="L13720"/>
    </row>
    <row r="13721" spans="11:12" ht="15" customHeight="1">
      <c r="K13721"/>
      <c r="L13721"/>
    </row>
    <row r="13722" spans="11:12" ht="15" customHeight="1">
      <c r="K13722"/>
      <c r="L13722"/>
    </row>
    <row r="13723" spans="11:12" ht="15" customHeight="1">
      <c r="K13723"/>
      <c r="L13723"/>
    </row>
    <row r="13724" spans="11:12" ht="15" customHeight="1">
      <c r="K13724"/>
      <c r="L13724"/>
    </row>
    <row r="13725" spans="11:12" ht="15" customHeight="1">
      <c r="K13725"/>
      <c r="L13725"/>
    </row>
    <row r="13726" spans="11:12" ht="15" customHeight="1">
      <c r="K13726"/>
      <c r="L13726"/>
    </row>
    <row r="13727" spans="11:12" ht="15" customHeight="1">
      <c r="K13727"/>
      <c r="L13727"/>
    </row>
    <row r="13728" spans="11:12" ht="15" customHeight="1">
      <c r="K13728"/>
      <c r="L13728"/>
    </row>
    <row r="13729" spans="11:12" ht="15" customHeight="1">
      <c r="K13729"/>
      <c r="L13729"/>
    </row>
    <row r="13730" spans="11:12" ht="15" customHeight="1">
      <c r="K13730"/>
      <c r="L13730"/>
    </row>
    <row r="13731" spans="11:12" ht="15" customHeight="1">
      <c r="K13731"/>
      <c r="L13731"/>
    </row>
    <row r="13732" spans="11:12" ht="15" customHeight="1">
      <c r="K13732"/>
      <c r="L13732"/>
    </row>
    <row r="13733" spans="11:12" ht="15" customHeight="1">
      <c r="K13733"/>
      <c r="L13733"/>
    </row>
    <row r="13734" spans="11:12" ht="15" customHeight="1">
      <c r="K13734"/>
      <c r="L13734"/>
    </row>
    <row r="13735" spans="11:12" ht="15" customHeight="1">
      <c r="K13735"/>
      <c r="L13735"/>
    </row>
    <row r="13736" spans="11:12" ht="15" customHeight="1">
      <c r="K13736"/>
      <c r="L13736"/>
    </row>
    <row r="13737" spans="11:12" ht="15" customHeight="1">
      <c r="K13737"/>
      <c r="L13737"/>
    </row>
    <row r="13738" spans="11:12" ht="15" customHeight="1">
      <c r="K13738"/>
      <c r="L13738"/>
    </row>
    <row r="13739" spans="11:12" ht="15" customHeight="1">
      <c r="K13739"/>
      <c r="L13739"/>
    </row>
    <row r="13740" spans="11:12" ht="15" customHeight="1">
      <c r="K13740"/>
      <c r="L13740"/>
    </row>
    <row r="13741" spans="11:12" ht="15" customHeight="1">
      <c r="K13741"/>
      <c r="L13741"/>
    </row>
    <row r="13742" spans="11:12" ht="15" customHeight="1">
      <c r="K13742"/>
      <c r="L13742"/>
    </row>
    <row r="13743" spans="11:12" ht="15" customHeight="1">
      <c r="K13743"/>
      <c r="L13743"/>
    </row>
    <row r="13744" spans="11:12" ht="15" customHeight="1">
      <c r="K13744"/>
      <c r="L13744"/>
    </row>
    <row r="13745" spans="11:12" ht="15" customHeight="1">
      <c r="K13745"/>
      <c r="L13745"/>
    </row>
    <row r="13746" spans="11:12" ht="15" customHeight="1">
      <c r="K13746"/>
      <c r="L13746"/>
    </row>
    <row r="13747" spans="11:12" ht="15" customHeight="1">
      <c r="K13747"/>
      <c r="L13747"/>
    </row>
    <row r="13748" spans="11:12" ht="15" customHeight="1">
      <c r="K13748"/>
      <c r="L13748"/>
    </row>
    <row r="13749" spans="11:12" ht="15" customHeight="1">
      <c r="K13749"/>
      <c r="L13749"/>
    </row>
    <row r="13750" spans="11:12" ht="15" customHeight="1">
      <c r="K13750"/>
      <c r="L13750"/>
    </row>
    <row r="13751" spans="11:12" ht="15" customHeight="1">
      <c r="K13751"/>
      <c r="L13751"/>
    </row>
    <row r="13752" spans="11:12" ht="15" customHeight="1">
      <c r="K13752"/>
      <c r="L13752"/>
    </row>
    <row r="13753" spans="11:12" ht="15" customHeight="1">
      <c r="K13753"/>
      <c r="L13753"/>
    </row>
    <row r="13754" spans="11:12" ht="15" customHeight="1">
      <c r="K13754"/>
      <c r="L13754"/>
    </row>
    <row r="13755" spans="11:12" ht="15" customHeight="1">
      <c r="K13755"/>
      <c r="L13755"/>
    </row>
    <row r="13756" spans="11:12" ht="15" customHeight="1">
      <c r="K13756"/>
      <c r="L13756"/>
    </row>
    <row r="13757" spans="11:12" ht="15" customHeight="1">
      <c r="K13757"/>
      <c r="L13757"/>
    </row>
    <row r="13758" spans="11:12" ht="15" customHeight="1">
      <c r="K13758"/>
      <c r="L13758"/>
    </row>
    <row r="13759" spans="11:12" ht="15" customHeight="1">
      <c r="K13759"/>
      <c r="L13759"/>
    </row>
    <row r="13760" spans="11:12" ht="15" customHeight="1">
      <c r="K13760"/>
      <c r="L13760"/>
    </row>
    <row r="13761" spans="11:12" ht="15" customHeight="1">
      <c r="K13761"/>
      <c r="L13761"/>
    </row>
    <row r="13762" spans="11:12" ht="15" customHeight="1">
      <c r="K13762"/>
      <c r="L13762"/>
    </row>
    <row r="13763" spans="11:12" ht="15" customHeight="1">
      <c r="K13763"/>
      <c r="L13763"/>
    </row>
    <row r="13764" spans="11:12" ht="15" customHeight="1">
      <c r="K13764"/>
      <c r="L13764"/>
    </row>
    <row r="13765" spans="11:12" ht="15" customHeight="1">
      <c r="K13765"/>
      <c r="L13765"/>
    </row>
    <row r="13766" spans="11:12" ht="15" customHeight="1">
      <c r="K13766"/>
      <c r="L13766"/>
    </row>
    <row r="13767" spans="11:12" ht="15" customHeight="1">
      <c r="K13767"/>
      <c r="L13767"/>
    </row>
    <row r="13768" spans="11:12" ht="15" customHeight="1">
      <c r="K13768"/>
      <c r="L13768"/>
    </row>
    <row r="13769" spans="11:12" ht="15" customHeight="1">
      <c r="K13769"/>
      <c r="L13769"/>
    </row>
    <row r="13770" spans="11:12" ht="15" customHeight="1">
      <c r="K13770"/>
      <c r="L13770"/>
    </row>
    <row r="13771" spans="11:12" ht="15" customHeight="1">
      <c r="K13771"/>
      <c r="L13771"/>
    </row>
    <row r="13772" spans="11:12" ht="15" customHeight="1">
      <c r="K13772"/>
      <c r="L13772"/>
    </row>
    <row r="13773" spans="11:12" ht="15" customHeight="1">
      <c r="K13773"/>
      <c r="L13773"/>
    </row>
    <row r="13774" spans="11:12" ht="15" customHeight="1">
      <c r="K13774"/>
      <c r="L13774"/>
    </row>
    <row r="13775" spans="11:12" ht="15" customHeight="1">
      <c r="K13775"/>
      <c r="L13775"/>
    </row>
    <row r="13776" spans="11:12" ht="15" customHeight="1">
      <c r="K13776"/>
      <c r="L13776"/>
    </row>
    <row r="13777" spans="11:12" ht="15" customHeight="1">
      <c r="K13777"/>
      <c r="L13777"/>
    </row>
    <row r="13778" spans="11:12" ht="15" customHeight="1">
      <c r="K13778"/>
      <c r="L13778"/>
    </row>
    <row r="13779" spans="11:12" ht="15" customHeight="1">
      <c r="K13779"/>
      <c r="L13779"/>
    </row>
    <row r="13780" spans="11:12" ht="15" customHeight="1">
      <c r="K13780"/>
      <c r="L13780"/>
    </row>
    <row r="13781" spans="11:12" ht="15" customHeight="1">
      <c r="K13781"/>
      <c r="L13781"/>
    </row>
    <row r="13782" spans="11:12" ht="15" customHeight="1">
      <c r="K13782"/>
      <c r="L13782"/>
    </row>
    <row r="13783" spans="11:12" ht="15" customHeight="1">
      <c r="K13783"/>
      <c r="L13783"/>
    </row>
    <row r="13784" spans="11:12" ht="15" customHeight="1">
      <c r="K13784"/>
      <c r="L13784"/>
    </row>
    <row r="13785" spans="11:12" ht="15" customHeight="1">
      <c r="K13785"/>
      <c r="L13785"/>
    </row>
    <row r="13786" spans="11:12" ht="15" customHeight="1">
      <c r="K13786"/>
      <c r="L13786"/>
    </row>
    <row r="13787" spans="11:12" ht="15" customHeight="1">
      <c r="K13787"/>
      <c r="L13787"/>
    </row>
    <row r="13788" spans="11:12" ht="15" customHeight="1">
      <c r="K13788"/>
      <c r="L13788"/>
    </row>
    <row r="13789" spans="11:12" ht="15" customHeight="1">
      <c r="K13789"/>
      <c r="L13789"/>
    </row>
    <row r="13790" spans="11:12" ht="15" customHeight="1">
      <c r="K13790"/>
      <c r="L13790"/>
    </row>
    <row r="13791" spans="11:12" ht="15" customHeight="1">
      <c r="K13791"/>
      <c r="L13791"/>
    </row>
    <row r="13792" spans="11:12" ht="15" customHeight="1">
      <c r="K13792"/>
      <c r="L13792"/>
    </row>
    <row r="13793" spans="11:12" ht="15" customHeight="1">
      <c r="K13793"/>
      <c r="L13793"/>
    </row>
    <row r="13794" spans="11:12" ht="15" customHeight="1">
      <c r="K13794"/>
      <c r="L13794"/>
    </row>
    <row r="13795" spans="11:12" ht="15" customHeight="1">
      <c r="K13795"/>
      <c r="L13795"/>
    </row>
    <row r="13796" spans="11:12" ht="15" customHeight="1">
      <c r="K13796"/>
      <c r="L13796"/>
    </row>
    <row r="13797" spans="11:12" ht="15" customHeight="1">
      <c r="K13797"/>
      <c r="L13797"/>
    </row>
    <row r="13798" spans="11:12" ht="15" customHeight="1">
      <c r="K13798"/>
      <c r="L13798"/>
    </row>
    <row r="13799" spans="11:12" ht="15" customHeight="1">
      <c r="K13799"/>
      <c r="L13799"/>
    </row>
    <row r="13800" spans="11:12" ht="15" customHeight="1">
      <c r="K13800"/>
      <c r="L13800"/>
    </row>
    <row r="13801" spans="11:12" ht="15" customHeight="1">
      <c r="K13801"/>
      <c r="L13801"/>
    </row>
    <row r="13802" spans="11:12" ht="15" customHeight="1">
      <c r="K13802"/>
      <c r="L13802"/>
    </row>
    <row r="13803" spans="11:12" ht="15" customHeight="1">
      <c r="K13803"/>
      <c r="L13803"/>
    </row>
    <row r="13804" spans="11:12" ht="15" customHeight="1">
      <c r="K13804"/>
      <c r="L13804"/>
    </row>
    <row r="13805" spans="11:12" ht="15" customHeight="1">
      <c r="K13805"/>
      <c r="L13805"/>
    </row>
    <row r="13806" spans="11:12" ht="15" customHeight="1">
      <c r="K13806"/>
      <c r="L13806"/>
    </row>
    <row r="13807" spans="11:12" ht="15" customHeight="1">
      <c r="K13807"/>
      <c r="L13807"/>
    </row>
    <row r="13808" spans="11:12" ht="15" customHeight="1">
      <c r="K13808"/>
      <c r="L13808"/>
    </row>
    <row r="13809" spans="11:12" ht="15" customHeight="1">
      <c r="K13809"/>
      <c r="L13809"/>
    </row>
    <row r="13810" spans="11:12" ht="15" customHeight="1">
      <c r="K13810"/>
      <c r="L13810"/>
    </row>
    <row r="13811" spans="11:12" ht="15" customHeight="1">
      <c r="K13811"/>
      <c r="L13811"/>
    </row>
    <row r="13812" spans="11:12" ht="15" customHeight="1">
      <c r="K13812"/>
      <c r="L13812"/>
    </row>
    <row r="13813" spans="11:12" ht="15" customHeight="1">
      <c r="K13813"/>
      <c r="L13813"/>
    </row>
    <row r="13814" spans="11:12" ht="15" customHeight="1">
      <c r="K13814"/>
      <c r="L13814"/>
    </row>
    <row r="13815" spans="11:12" ht="15" customHeight="1">
      <c r="K13815"/>
      <c r="L13815"/>
    </row>
    <row r="13816" spans="11:12" ht="15" customHeight="1">
      <c r="K13816"/>
      <c r="L13816"/>
    </row>
    <row r="13817" spans="11:12" ht="15" customHeight="1">
      <c r="K13817"/>
      <c r="L13817"/>
    </row>
    <row r="13818" spans="11:12" ht="15" customHeight="1">
      <c r="K13818"/>
      <c r="L13818"/>
    </row>
    <row r="13819" spans="11:12" ht="15" customHeight="1">
      <c r="K13819"/>
      <c r="L13819"/>
    </row>
    <row r="13820" spans="11:12" ht="15" customHeight="1">
      <c r="K13820"/>
      <c r="L13820"/>
    </row>
    <row r="13821" spans="11:12" ht="15" customHeight="1">
      <c r="K13821"/>
      <c r="L13821"/>
    </row>
    <row r="13822" spans="11:12" ht="15" customHeight="1">
      <c r="K13822"/>
      <c r="L13822"/>
    </row>
    <row r="13823" spans="11:12" ht="15" customHeight="1">
      <c r="K13823"/>
      <c r="L13823"/>
    </row>
    <row r="13824" spans="11:12" ht="15" customHeight="1">
      <c r="K13824"/>
      <c r="L13824"/>
    </row>
    <row r="13825" spans="11:12" ht="15" customHeight="1">
      <c r="K13825"/>
      <c r="L13825"/>
    </row>
    <row r="13826" spans="11:12" ht="15" customHeight="1">
      <c r="K13826"/>
      <c r="L13826"/>
    </row>
    <row r="13827" spans="11:12" ht="15" customHeight="1">
      <c r="K13827"/>
      <c r="L13827"/>
    </row>
    <row r="13828" spans="11:12" ht="15" customHeight="1">
      <c r="K13828"/>
      <c r="L13828"/>
    </row>
    <row r="13829" spans="11:12" ht="15" customHeight="1">
      <c r="K13829"/>
      <c r="L13829"/>
    </row>
    <row r="13830" spans="11:12" ht="15" customHeight="1">
      <c r="K13830"/>
      <c r="L13830"/>
    </row>
    <row r="13831" spans="11:12" ht="15" customHeight="1">
      <c r="K13831"/>
      <c r="L13831"/>
    </row>
    <row r="13832" spans="11:12" ht="15" customHeight="1">
      <c r="K13832"/>
      <c r="L13832"/>
    </row>
    <row r="13833" spans="11:12" ht="15" customHeight="1">
      <c r="K13833"/>
      <c r="L13833"/>
    </row>
    <row r="13834" spans="11:12" ht="15" customHeight="1">
      <c r="K13834"/>
      <c r="L13834"/>
    </row>
    <row r="13835" spans="11:12" ht="15" customHeight="1">
      <c r="K13835"/>
      <c r="L13835"/>
    </row>
    <row r="13836" spans="11:12" ht="15" customHeight="1">
      <c r="K13836"/>
      <c r="L13836"/>
    </row>
    <row r="13837" spans="11:12" ht="15" customHeight="1">
      <c r="K13837"/>
      <c r="L13837"/>
    </row>
    <row r="13838" spans="11:12" ht="15" customHeight="1">
      <c r="K13838"/>
      <c r="L13838"/>
    </row>
    <row r="13839" spans="11:12" ht="15" customHeight="1">
      <c r="K13839"/>
      <c r="L13839"/>
    </row>
    <row r="13840" spans="11:12" ht="15" customHeight="1">
      <c r="K13840"/>
      <c r="L13840"/>
    </row>
    <row r="13841" spans="11:12" ht="15" customHeight="1">
      <c r="K13841"/>
      <c r="L13841"/>
    </row>
    <row r="13842" spans="11:12" ht="15" customHeight="1">
      <c r="K13842"/>
      <c r="L13842"/>
    </row>
    <row r="13843" spans="11:12" ht="15" customHeight="1">
      <c r="K13843"/>
      <c r="L13843"/>
    </row>
    <row r="13844" spans="11:12" ht="15" customHeight="1">
      <c r="K13844"/>
      <c r="L13844"/>
    </row>
    <row r="13845" spans="11:12" ht="15" customHeight="1">
      <c r="K13845"/>
      <c r="L13845"/>
    </row>
    <row r="13846" spans="11:12" ht="15" customHeight="1">
      <c r="K13846"/>
      <c r="L13846"/>
    </row>
    <row r="13847" spans="11:12" ht="15" customHeight="1">
      <c r="K13847"/>
      <c r="L13847"/>
    </row>
    <row r="13848" spans="11:12" ht="15" customHeight="1">
      <c r="K13848"/>
      <c r="L13848"/>
    </row>
    <row r="13849" spans="11:12" ht="15" customHeight="1">
      <c r="K13849"/>
      <c r="L13849"/>
    </row>
    <row r="13850" spans="11:12" ht="15" customHeight="1">
      <c r="K13850"/>
      <c r="L13850"/>
    </row>
    <row r="13851" spans="11:12" ht="15" customHeight="1">
      <c r="K13851"/>
      <c r="L13851"/>
    </row>
    <row r="13852" spans="11:12" ht="15" customHeight="1">
      <c r="K13852"/>
      <c r="L13852"/>
    </row>
    <row r="13853" spans="11:12" ht="15" customHeight="1">
      <c r="K13853"/>
      <c r="L13853"/>
    </row>
    <row r="13854" spans="11:12" ht="15" customHeight="1">
      <c r="K13854"/>
      <c r="L13854"/>
    </row>
    <row r="13855" spans="11:12" ht="15" customHeight="1">
      <c r="K13855"/>
      <c r="L13855"/>
    </row>
    <row r="13856" spans="11:12" ht="15" customHeight="1">
      <c r="K13856"/>
      <c r="L13856"/>
    </row>
    <row r="13857" spans="11:12" ht="15" customHeight="1">
      <c r="K13857"/>
      <c r="L13857"/>
    </row>
    <row r="13858" spans="11:12" ht="15" customHeight="1">
      <c r="K13858"/>
      <c r="L13858"/>
    </row>
    <row r="13859" spans="11:12" ht="15" customHeight="1">
      <c r="K13859"/>
      <c r="L13859"/>
    </row>
    <row r="13860" spans="11:12" ht="15" customHeight="1">
      <c r="K13860"/>
      <c r="L13860"/>
    </row>
    <row r="13861" spans="11:12" ht="15" customHeight="1">
      <c r="K13861"/>
      <c r="L13861"/>
    </row>
    <row r="13862" spans="11:12" ht="15" customHeight="1">
      <c r="K13862"/>
      <c r="L13862"/>
    </row>
    <row r="13863" spans="11:12" ht="15" customHeight="1">
      <c r="K13863"/>
      <c r="L13863"/>
    </row>
    <row r="13864" spans="11:12" ht="15" customHeight="1">
      <c r="K13864"/>
      <c r="L13864"/>
    </row>
    <row r="13865" spans="11:12" ht="15" customHeight="1">
      <c r="K13865"/>
      <c r="L13865"/>
    </row>
    <row r="13866" spans="11:12" ht="15" customHeight="1">
      <c r="K13866"/>
      <c r="L13866"/>
    </row>
    <row r="13867" spans="11:12" ht="15" customHeight="1">
      <c r="K13867"/>
      <c r="L13867"/>
    </row>
    <row r="13868" spans="11:12" ht="15" customHeight="1">
      <c r="K13868"/>
      <c r="L13868"/>
    </row>
    <row r="13869" spans="11:12" ht="15" customHeight="1">
      <c r="K13869"/>
      <c r="L13869"/>
    </row>
    <row r="13870" spans="11:12" ht="15" customHeight="1">
      <c r="K13870"/>
      <c r="L13870"/>
    </row>
    <row r="13871" spans="11:12" ht="15" customHeight="1">
      <c r="K13871"/>
      <c r="L13871"/>
    </row>
    <row r="13872" spans="11:12" ht="15" customHeight="1">
      <c r="K13872"/>
      <c r="L13872"/>
    </row>
    <row r="13873" spans="11:12" ht="15" customHeight="1">
      <c r="K13873"/>
      <c r="L13873"/>
    </row>
    <row r="13874" spans="11:12" ht="15" customHeight="1">
      <c r="K13874"/>
      <c r="L13874"/>
    </row>
    <row r="13875" spans="11:12" ht="15" customHeight="1">
      <c r="K13875"/>
      <c r="L13875"/>
    </row>
    <row r="13876" spans="11:12" ht="15" customHeight="1">
      <c r="K13876"/>
      <c r="L13876"/>
    </row>
    <row r="13877" spans="11:12" ht="15" customHeight="1">
      <c r="K13877"/>
      <c r="L13877"/>
    </row>
    <row r="13878" spans="11:12" ht="15" customHeight="1">
      <c r="K13878"/>
      <c r="L13878"/>
    </row>
    <row r="13879" spans="11:12" ht="15" customHeight="1">
      <c r="K13879"/>
      <c r="L13879"/>
    </row>
    <row r="13880" spans="11:12" ht="15" customHeight="1">
      <c r="K13880"/>
      <c r="L13880"/>
    </row>
    <row r="13881" spans="11:12" ht="15" customHeight="1">
      <c r="K13881"/>
      <c r="L13881"/>
    </row>
    <row r="13882" spans="11:12" ht="15" customHeight="1">
      <c r="K13882"/>
      <c r="L13882"/>
    </row>
    <row r="13883" spans="11:12" ht="15" customHeight="1">
      <c r="K13883"/>
      <c r="L13883"/>
    </row>
    <row r="13884" spans="11:12" ht="15" customHeight="1">
      <c r="K13884"/>
      <c r="L13884"/>
    </row>
    <row r="13885" spans="11:12" ht="15" customHeight="1">
      <c r="K13885"/>
      <c r="L13885"/>
    </row>
    <row r="13886" spans="11:12" ht="15" customHeight="1">
      <c r="K13886"/>
      <c r="L13886"/>
    </row>
    <row r="13887" spans="11:12" ht="15" customHeight="1">
      <c r="K13887"/>
      <c r="L13887"/>
    </row>
    <row r="13888" spans="11:12" ht="15" customHeight="1">
      <c r="K13888"/>
      <c r="L13888"/>
    </row>
    <row r="13889" spans="11:12" ht="15" customHeight="1">
      <c r="K13889"/>
      <c r="L13889"/>
    </row>
    <row r="13890" spans="11:12" ht="15" customHeight="1">
      <c r="K13890"/>
      <c r="L13890"/>
    </row>
    <row r="13891" spans="11:12" ht="15" customHeight="1">
      <c r="K13891"/>
      <c r="L13891"/>
    </row>
    <row r="13892" spans="11:12" ht="15" customHeight="1">
      <c r="K13892"/>
      <c r="L13892"/>
    </row>
    <row r="13893" spans="11:12" ht="15" customHeight="1">
      <c r="K13893"/>
      <c r="L13893"/>
    </row>
    <row r="13894" spans="11:12" ht="15" customHeight="1">
      <c r="K13894"/>
      <c r="L13894"/>
    </row>
    <row r="13895" spans="11:12" ht="15" customHeight="1">
      <c r="K13895"/>
      <c r="L13895"/>
    </row>
    <row r="13896" spans="11:12" ht="15" customHeight="1">
      <c r="K13896"/>
      <c r="L13896"/>
    </row>
    <row r="13897" spans="11:12" ht="15" customHeight="1">
      <c r="K13897"/>
      <c r="L13897"/>
    </row>
    <row r="13898" spans="11:12" ht="15" customHeight="1">
      <c r="K13898"/>
      <c r="L13898"/>
    </row>
    <row r="13899" spans="11:12" ht="15" customHeight="1">
      <c r="K13899"/>
      <c r="L13899"/>
    </row>
    <row r="13900" spans="11:12" ht="15" customHeight="1">
      <c r="K13900"/>
      <c r="L13900"/>
    </row>
    <row r="13901" spans="11:12" ht="15" customHeight="1">
      <c r="K13901"/>
      <c r="L13901"/>
    </row>
    <row r="13902" spans="11:12" ht="15" customHeight="1">
      <c r="K13902"/>
      <c r="L13902"/>
    </row>
    <row r="13903" spans="11:12" ht="15" customHeight="1">
      <c r="K13903"/>
      <c r="L13903"/>
    </row>
    <row r="13904" spans="11:12" ht="15" customHeight="1">
      <c r="K13904"/>
      <c r="L13904"/>
    </row>
    <row r="13905" spans="11:12" ht="15" customHeight="1">
      <c r="K13905"/>
      <c r="L13905"/>
    </row>
    <row r="13906" spans="11:12" ht="15" customHeight="1">
      <c r="K13906"/>
      <c r="L13906"/>
    </row>
    <row r="13907" spans="11:12" ht="15" customHeight="1">
      <c r="K13907"/>
      <c r="L13907"/>
    </row>
    <row r="13908" spans="11:12" ht="15" customHeight="1">
      <c r="K13908"/>
      <c r="L13908"/>
    </row>
    <row r="13909" spans="11:12" ht="15" customHeight="1">
      <c r="K13909"/>
      <c r="L13909"/>
    </row>
    <row r="13910" spans="11:12" ht="15" customHeight="1">
      <c r="K13910"/>
      <c r="L13910"/>
    </row>
    <row r="13911" spans="11:12" ht="15" customHeight="1">
      <c r="K13911"/>
      <c r="L13911"/>
    </row>
    <row r="13912" spans="11:12" ht="15" customHeight="1">
      <c r="K13912"/>
      <c r="L13912"/>
    </row>
    <row r="13913" spans="11:12" ht="15" customHeight="1">
      <c r="K13913"/>
      <c r="L13913"/>
    </row>
    <row r="13914" spans="11:12" ht="15" customHeight="1">
      <c r="K13914"/>
      <c r="L13914"/>
    </row>
    <row r="13915" spans="11:12" ht="15" customHeight="1">
      <c r="K13915"/>
      <c r="L13915"/>
    </row>
    <row r="13916" spans="11:12" ht="15" customHeight="1">
      <c r="K13916"/>
      <c r="L13916"/>
    </row>
    <row r="13917" spans="11:12" ht="15" customHeight="1">
      <c r="K13917"/>
      <c r="L13917"/>
    </row>
    <row r="13918" spans="11:12" ht="15" customHeight="1">
      <c r="K13918"/>
      <c r="L13918"/>
    </row>
    <row r="13919" spans="11:12" ht="15" customHeight="1">
      <c r="K13919"/>
      <c r="L13919"/>
    </row>
    <row r="13920" spans="11:12" ht="15" customHeight="1">
      <c r="K13920"/>
      <c r="L13920"/>
    </row>
    <row r="13921" spans="11:12" ht="15" customHeight="1">
      <c r="K13921"/>
      <c r="L13921"/>
    </row>
    <row r="13922" spans="11:12" ht="15" customHeight="1">
      <c r="K13922"/>
      <c r="L13922"/>
    </row>
    <row r="13923" spans="11:12" ht="15" customHeight="1">
      <c r="K13923"/>
      <c r="L13923"/>
    </row>
    <row r="13924" spans="11:12" ht="15" customHeight="1">
      <c r="K13924"/>
      <c r="L13924"/>
    </row>
    <row r="13925" spans="11:12" ht="15" customHeight="1">
      <c r="K13925"/>
      <c r="L13925"/>
    </row>
    <row r="13926" spans="11:12" ht="15" customHeight="1">
      <c r="K13926"/>
      <c r="L13926"/>
    </row>
    <row r="13927" spans="11:12" ht="15" customHeight="1">
      <c r="K13927"/>
      <c r="L13927"/>
    </row>
    <row r="13928" spans="11:12" ht="15" customHeight="1">
      <c r="K13928"/>
      <c r="L13928"/>
    </row>
    <row r="13929" spans="11:12" ht="15" customHeight="1">
      <c r="K13929"/>
      <c r="L13929"/>
    </row>
    <row r="13930" spans="11:12" ht="15" customHeight="1">
      <c r="K13930"/>
      <c r="L13930"/>
    </row>
    <row r="13931" spans="11:12" ht="15" customHeight="1">
      <c r="K13931"/>
      <c r="L13931"/>
    </row>
    <row r="13932" spans="11:12" ht="15" customHeight="1">
      <c r="K13932"/>
      <c r="L13932"/>
    </row>
    <row r="13933" spans="11:12" ht="15" customHeight="1">
      <c r="K13933"/>
      <c r="L13933"/>
    </row>
    <row r="13934" spans="11:12" ht="15" customHeight="1">
      <c r="K13934"/>
      <c r="L13934"/>
    </row>
    <row r="13935" spans="11:12" ht="15" customHeight="1">
      <c r="K13935"/>
      <c r="L13935"/>
    </row>
    <row r="13936" spans="11:12" ht="15" customHeight="1">
      <c r="K13936"/>
      <c r="L13936"/>
    </row>
    <row r="13937" spans="11:12" ht="15" customHeight="1">
      <c r="K13937"/>
      <c r="L13937"/>
    </row>
    <row r="13938" spans="11:12" ht="15" customHeight="1">
      <c r="K13938"/>
      <c r="L13938"/>
    </row>
    <row r="13939" spans="11:12" ht="15" customHeight="1">
      <c r="K13939"/>
      <c r="L13939"/>
    </row>
    <row r="13940" spans="11:12" ht="15" customHeight="1">
      <c r="K13940"/>
      <c r="L13940"/>
    </row>
    <row r="13941" spans="11:12" ht="15" customHeight="1">
      <c r="K13941"/>
      <c r="L13941"/>
    </row>
    <row r="13942" spans="11:12" ht="15" customHeight="1">
      <c r="K13942"/>
      <c r="L13942"/>
    </row>
    <row r="13943" spans="11:12" ht="15" customHeight="1">
      <c r="K13943"/>
      <c r="L13943"/>
    </row>
    <row r="13944" spans="11:12" ht="15" customHeight="1">
      <c r="K13944"/>
      <c r="L13944"/>
    </row>
    <row r="13945" spans="11:12" ht="15" customHeight="1">
      <c r="K13945"/>
      <c r="L13945"/>
    </row>
    <row r="13946" spans="11:12" ht="15" customHeight="1">
      <c r="K13946"/>
      <c r="L13946"/>
    </row>
    <row r="13947" spans="11:12" ht="15" customHeight="1">
      <c r="K13947"/>
      <c r="L13947"/>
    </row>
    <row r="13948" spans="11:12" ht="15" customHeight="1">
      <c r="K13948"/>
      <c r="L13948"/>
    </row>
    <row r="13949" spans="11:12" ht="15" customHeight="1">
      <c r="K13949"/>
      <c r="L13949"/>
    </row>
    <row r="13950" spans="11:12" ht="15" customHeight="1">
      <c r="K13950"/>
      <c r="L13950"/>
    </row>
    <row r="13951" spans="11:12" ht="15" customHeight="1">
      <c r="K13951"/>
      <c r="L13951"/>
    </row>
    <row r="13952" spans="11:12" ht="15" customHeight="1">
      <c r="K13952"/>
      <c r="L13952"/>
    </row>
    <row r="13953" spans="11:12" ht="15" customHeight="1">
      <c r="K13953"/>
      <c r="L13953"/>
    </row>
    <row r="13954" spans="11:12" ht="15" customHeight="1">
      <c r="K13954"/>
      <c r="L13954"/>
    </row>
    <row r="13955" spans="11:12" ht="15" customHeight="1">
      <c r="K13955"/>
      <c r="L13955"/>
    </row>
    <row r="13956" spans="11:12" ht="15" customHeight="1">
      <c r="K13956"/>
      <c r="L13956"/>
    </row>
    <row r="13957" spans="11:12" ht="15" customHeight="1">
      <c r="K13957"/>
      <c r="L13957"/>
    </row>
    <row r="13958" spans="11:12" ht="15" customHeight="1">
      <c r="K13958"/>
      <c r="L13958"/>
    </row>
    <row r="13959" spans="11:12" ht="15" customHeight="1">
      <c r="K13959"/>
      <c r="L13959"/>
    </row>
    <row r="13960" spans="11:12" ht="15" customHeight="1">
      <c r="K13960"/>
      <c r="L13960"/>
    </row>
    <row r="13961" spans="11:12" ht="15" customHeight="1">
      <c r="K13961"/>
      <c r="L13961"/>
    </row>
    <row r="13962" spans="11:12" ht="15" customHeight="1">
      <c r="K13962"/>
      <c r="L13962"/>
    </row>
    <row r="13963" spans="11:12" ht="15" customHeight="1">
      <c r="K13963"/>
      <c r="L13963"/>
    </row>
    <row r="13964" spans="11:12" ht="15" customHeight="1">
      <c r="K13964"/>
      <c r="L13964"/>
    </row>
    <row r="13965" spans="11:12" ht="15" customHeight="1">
      <c r="K13965"/>
      <c r="L13965"/>
    </row>
    <row r="13966" spans="11:12" ht="15" customHeight="1">
      <c r="K13966"/>
      <c r="L13966"/>
    </row>
    <row r="13967" spans="11:12" ht="15" customHeight="1">
      <c r="K13967"/>
      <c r="L13967"/>
    </row>
    <row r="13968" spans="11:12" ht="15" customHeight="1">
      <c r="K13968"/>
      <c r="L13968"/>
    </row>
    <row r="13969" spans="11:12" ht="15" customHeight="1">
      <c r="K13969"/>
      <c r="L13969"/>
    </row>
    <row r="13970" spans="11:12" ht="15" customHeight="1">
      <c r="K13970"/>
      <c r="L13970"/>
    </row>
    <row r="13971" spans="11:12" ht="15" customHeight="1">
      <c r="K13971"/>
      <c r="L13971"/>
    </row>
    <row r="13972" spans="11:12" ht="15" customHeight="1">
      <c r="K13972"/>
      <c r="L13972"/>
    </row>
    <row r="13973" spans="11:12" ht="15" customHeight="1">
      <c r="K13973"/>
      <c r="L13973"/>
    </row>
    <row r="13974" spans="11:12" ht="15" customHeight="1">
      <c r="K13974"/>
      <c r="L13974"/>
    </row>
    <row r="13975" spans="11:12" ht="15" customHeight="1">
      <c r="K13975"/>
      <c r="L13975"/>
    </row>
    <row r="13976" spans="11:12" ht="15" customHeight="1">
      <c r="K13976"/>
      <c r="L13976"/>
    </row>
    <row r="13977" spans="11:12" ht="15" customHeight="1">
      <c r="K13977"/>
      <c r="L13977"/>
    </row>
    <row r="13978" spans="11:12" ht="15" customHeight="1">
      <c r="K13978"/>
      <c r="L13978"/>
    </row>
    <row r="13979" spans="11:12" ht="15" customHeight="1">
      <c r="K13979"/>
      <c r="L13979"/>
    </row>
    <row r="13980" spans="11:12" ht="15" customHeight="1">
      <c r="K13980"/>
      <c r="L13980"/>
    </row>
    <row r="13981" spans="11:12" ht="15" customHeight="1">
      <c r="K13981"/>
      <c r="L13981"/>
    </row>
    <row r="13982" spans="11:12" ht="15" customHeight="1">
      <c r="K13982"/>
      <c r="L13982"/>
    </row>
    <row r="13983" spans="11:12" ht="15" customHeight="1">
      <c r="K13983"/>
      <c r="L13983"/>
    </row>
    <row r="13984" spans="11:12" ht="15" customHeight="1">
      <c r="K13984"/>
      <c r="L13984"/>
    </row>
    <row r="13985" spans="11:12" ht="15" customHeight="1">
      <c r="K13985"/>
      <c r="L13985"/>
    </row>
    <row r="13986" spans="11:12" ht="15" customHeight="1">
      <c r="K13986"/>
      <c r="L13986"/>
    </row>
    <row r="13987" spans="11:12" ht="15" customHeight="1">
      <c r="K13987"/>
      <c r="L13987"/>
    </row>
    <row r="13988" spans="11:12" ht="15" customHeight="1">
      <c r="K13988"/>
      <c r="L13988"/>
    </row>
    <row r="13989" spans="11:12" ht="15" customHeight="1">
      <c r="K13989"/>
      <c r="L13989"/>
    </row>
    <row r="13990" spans="11:12" ht="15" customHeight="1">
      <c r="K13990"/>
      <c r="L13990"/>
    </row>
    <row r="13991" spans="11:12" ht="15" customHeight="1">
      <c r="K13991"/>
      <c r="L13991"/>
    </row>
    <row r="13992" spans="11:12" ht="15" customHeight="1">
      <c r="K13992"/>
      <c r="L13992"/>
    </row>
    <row r="13993" spans="11:12" ht="15" customHeight="1">
      <c r="K13993"/>
      <c r="L13993"/>
    </row>
    <row r="13994" spans="11:12" ht="15" customHeight="1">
      <c r="K13994"/>
      <c r="L13994"/>
    </row>
    <row r="13995" spans="11:12" ht="15" customHeight="1">
      <c r="K13995"/>
      <c r="L13995"/>
    </row>
    <row r="13996" spans="11:12" ht="15" customHeight="1">
      <c r="K13996"/>
      <c r="L13996"/>
    </row>
    <row r="13997" spans="11:12" ht="15" customHeight="1">
      <c r="K13997"/>
      <c r="L13997"/>
    </row>
    <row r="13998" spans="11:12" ht="15" customHeight="1">
      <c r="K13998"/>
      <c r="L13998"/>
    </row>
    <row r="13999" spans="11:12" ht="15" customHeight="1">
      <c r="K13999"/>
      <c r="L13999"/>
    </row>
    <row r="14000" spans="11:12" ht="15" customHeight="1">
      <c r="K14000"/>
      <c r="L14000"/>
    </row>
    <row r="14001" spans="11:12" ht="15" customHeight="1">
      <c r="K14001"/>
      <c r="L14001"/>
    </row>
    <row r="14002" spans="11:12" ht="15" customHeight="1">
      <c r="K14002"/>
      <c r="L14002"/>
    </row>
    <row r="14003" spans="11:12" ht="15" customHeight="1">
      <c r="K14003"/>
      <c r="L14003"/>
    </row>
    <row r="14004" spans="11:12" ht="15" customHeight="1">
      <c r="K14004"/>
      <c r="L14004"/>
    </row>
    <row r="14005" spans="11:12" ht="15" customHeight="1">
      <c r="K14005"/>
      <c r="L14005"/>
    </row>
    <row r="14006" spans="11:12" ht="15" customHeight="1">
      <c r="K14006"/>
      <c r="L14006"/>
    </row>
    <row r="14007" spans="11:12" ht="15" customHeight="1">
      <c r="K14007"/>
      <c r="L14007"/>
    </row>
    <row r="14008" spans="11:12" ht="15" customHeight="1">
      <c r="K14008"/>
      <c r="L14008"/>
    </row>
    <row r="14009" spans="11:12" ht="15" customHeight="1">
      <c r="K14009"/>
      <c r="L14009"/>
    </row>
    <row r="14010" spans="11:12" ht="15" customHeight="1">
      <c r="K14010"/>
      <c r="L14010"/>
    </row>
    <row r="14011" spans="11:12" ht="15" customHeight="1">
      <c r="K14011"/>
      <c r="L14011"/>
    </row>
    <row r="14012" spans="11:12" ht="15" customHeight="1">
      <c r="K14012"/>
      <c r="L14012"/>
    </row>
    <row r="14013" spans="11:12" ht="15" customHeight="1">
      <c r="K14013"/>
      <c r="L14013"/>
    </row>
    <row r="14014" spans="11:12" ht="15" customHeight="1">
      <c r="K14014"/>
      <c r="L14014"/>
    </row>
    <row r="14015" spans="11:12" ht="15" customHeight="1">
      <c r="K14015"/>
      <c r="L14015"/>
    </row>
    <row r="14016" spans="11:12" ht="15" customHeight="1">
      <c r="K14016"/>
      <c r="L14016"/>
    </row>
    <row r="14017" spans="11:12" ht="15" customHeight="1">
      <c r="K14017"/>
      <c r="L14017"/>
    </row>
    <row r="14018" spans="11:12" ht="15" customHeight="1">
      <c r="K14018"/>
      <c r="L14018"/>
    </row>
    <row r="14019" spans="11:12" ht="15" customHeight="1">
      <c r="K14019"/>
      <c r="L14019"/>
    </row>
    <row r="14020" spans="11:12" ht="15" customHeight="1">
      <c r="K14020"/>
      <c r="L14020"/>
    </row>
    <row r="14021" spans="11:12" ht="15" customHeight="1">
      <c r="K14021"/>
      <c r="L14021"/>
    </row>
    <row r="14022" spans="11:12" ht="15" customHeight="1">
      <c r="K14022"/>
      <c r="L14022"/>
    </row>
    <row r="14023" spans="11:12" ht="15" customHeight="1">
      <c r="K14023"/>
      <c r="L14023"/>
    </row>
    <row r="14024" spans="11:12" ht="15" customHeight="1">
      <c r="K14024"/>
      <c r="L14024"/>
    </row>
    <row r="14025" spans="11:12" ht="15" customHeight="1">
      <c r="K14025"/>
      <c r="L14025"/>
    </row>
    <row r="14026" spans="11:12" ht="15" customHeight="1">
      <c r="K14026"/>
      <c r="L14026"/>
    </row>
    <row r="14027" spans="11:12" ht="15" customHeight="1">
      <c r="K14027"/>
      <c r="L14027"/>
    </row>
    <row r="14028" spans="11:12" ht="15" customHeight="1">
      <c r="K14028"/>
      <c r="L14028"/>
    </row>
    <row r="14029" spans="11:12" ht="15" customHeight="1">
      <c r="K14029"/>
      <c r="L14029"/>
    </row>
    <row r="14030" spans="11:12" ht="15" customHeight="1">
      <c r="K14030"/>
      <c r="L14030"/>
    </row>
    <row r="14031" spans="11:12" ht="15" customHeight="1">
      <c r="K14031"/>
      <c r="L14031"/>
    </row>
    <row r="14032" spans="11:12" ht="15" customHeight="1">
      <c r="K14032"/>
      <c r="L14032"/>
    </row>
    <row r="14033" spans="11:12" ht="15" customHeight="1">
      <c r="K14033"/>
      <c r="L14033"/>
    </row>
    <row r="14034" spans="11:12" ht="15" customHeight="1">
      <c r="K14034"/>
      <c r="L14034"/>
    </row>
    <row r="14035" spans="11:12" ht="15" customHeight="1">
      <c r="K14035"/>
      <c r="L14035"/>
    </row>
    <row r="14036" spans="11:12" ht="15" customHeight="1">
      <c r="K14036"/>
      <c r="L14036"/>
    </row>
    <row r="14037" spans="11:12" ht="15" customHeight="1">
      <c r="K14037"/>
      <c r="L14037"/>
    </row>
    <row r="14038" spans="11:12" ht="15" customHeight="1">
      <c r="K14038"/>
      <c r="L14038"/>
    </row>
    <row r="14039" spans="11:12" ht="15" customHeight="1">
      <c r="K14039"/>
      <c r="L14039"/>
    </row>
    <row r="14040" spans="11:12" ht="15" customHeight="1">
      <c r="K14040"/>
      <c r="L14040"/>
    </row>
    <row r="14041" spans="11:12" ht="15" customHeight="1">
      <c r="K14041"/>
      <c r="L14041"/>
    </row>
    <row r="14042" spans="11:12" ht="15" customHeight="1">
      <c r="K14042"/>
      <c r="L14042"/>
    </row>
    <row r="14043" spans="11:12" ht="15" customHeight="1">
      <c r="K14043"/>
      <c r="L14043"/>
    </row>
    <row r="14044" spans="11:12" ht="15" customHeight="1">
      <c r="K14044"/>
      <c r="L14044"/>
    </row>
    <row r="14045" spans="11:12" ht="15" customHeight="1">
      <c r="K14045"/>
      <c r="L14045"/>
    </row>
    <row r="14046" spans="11:12" ht="15" customHeight="1">
      <c r="K14046"/>
      <c r="L14046"/>
    </row>
    <row r="14047" spans="11:12" ht="15" customHeight="1">
      <c r="K14047"/>
      <c r="L14047"/>
    </row>
    <row r="14048" spans="11:12" ht="15" customHeight="1">
      <c r="K14048"/>
      <c r="L14048"/>
    </row>
    <row r="14049" spans="11:12" ht="15" customHeight="1">
      <c r="K14049"/>
      <c r="L14049"/>
    </row>
    <row r="14050" spans="11:12" ht="15" customHeight="1">
      <c r="K14050"/>
      <c r="L14050"/>
    </row>
    <row r="14051" spans="11:12" ht="15" customHeight="1">
      <c r="K14051"/>
      <c r="L14051"/>
    </row>
    <row r="14052" spans="11:12" ht="15" customHeight="1">
      <c r="K14052"/>
      <c r="L14052"/>
    </row>
    <row r="14053" spans="11:12" ht="15" customHeight="1">
      <c r="K14053"/>
      <c r="L14053"/>
    </row>
    <row r="14054" spans="11:12" ht="15" customHeight="1">
      <c r="K14054"/>
      <c r="L14054"/>
    </row>
    <row r="14055" spans="11:12" ht="15" customHeight="1">
      <c r="K14055"/>
      <c r="L14055"/>
    </row>
    <row r="14056" spans="11:12" ht="15" customHeight="1">
      <c r="K14056"/>
      <c r="L14056"/>
    </row>
    <row r="14057" spans="11:12" ht="15" customHeight="1">
      <c r="K14057"/>
      <c r="L14057"/>
    </row>
    <row r="14058" spans="11:12" ht="15" customHeight="1">
      <c r="K14058"/>
      <c r="L14058"/>
    </row>
    <row r="14059" spans="11:12" ht="15" customHeight="1">
      <c r="K14059"/>
      <c r="L14059"/>
    </row>
    <row r="14060" spans="11:12" ht="15" customHeight="1">
      <c r="K14060"/>
      <c r="L14060"/>
    </row>
    <row r="14061" spans="11:12" ht="15" customHeight="1">
      <c r="K14061"/>
      <c r="L14061"/>
    </row>
    <row r="14062" spans="11:12" ht="15" customHeight="1">
      <c r="K14062"/>
      <c r="L14062"/>
    </row>
    <row r="14063" spans="11:12" ht="15" customHeight="1">
      <c r="K14063"/>
      <c r="L14063"/>
    </row>
    <row r="14064" spans="11:12" ht="15" customHeight="1">
      <c r="K14064"/>
      <c r="L14064"/>
    </row>
    <row r="14065" spans="11:12" ht="15" customHeight="1">
      <c r="K14065"/>
      <c r="L14065"/>
    </row>
    <row r="14066" spans="11:12" ht="15" customHeight="1">
      <c r="K14066"/>
      <c r="L14066"/>
    </row>
    <row r="14067" spans="11:12" ht="15" customHeight="1">
      <c r="K14067"/>
      <c r="L14067"/>
    </row>
    <row r="14068" spans="11:12" ht="15" customHeight="1">
      <c r="K14068"/>
      <c r="L14068"/>
    </row>
    <row r="14069" spans="11:12" ht="15" customHeight="1">
      <c r="K14069"/>
      <c r="L14069"/>
    </row>
    <row r="14070" spans="11:12" ht="15" customHeight="1">
      <c r="K14070"/>
      <c r="L14070"/>
    </row>
    <row r="14071" spans="11:12" ht="15" customHeight="1">
      <c r="K14071"/>
      <c r="L14071"/>
    </row>
    <row r="14072" spans="11:12" ht="15" customHeight="1">
      <c r="K14072"/>
      <c r="L14072"/>
    </row>
    <row r="14073" spans="11:12" ht="15" customHeight="1">
      <c r="K14073"/>
      <c r="L14073"/>
    </row>
    <row r="14074" spans="11:12" ht="15" customHeight="1">
      <c r="K14074"/>
      <c r="L14074"/>
    </row>
    <row r="14075" spans="11:12" ht="15" customHeight="1">
      <c r="K14075"/>
      <c r="L14075"/>
    </row>
    <row r="14076" spans="11:12" ht="15" customHeight="1">
      <c r="K14076"/>
      <c r="L14076"/>
    </row>
    <row r="14077" spans="11:12" ht="15" customHeight="1">
      <c r="K14077"/>
      <c r="L14077"/>
    </row>
    <row r="14078" spans="11:12" ht="15" customHeight="1">
      <c r="K14078"/>
      <c r="L14078"/>
    </row>
    <row r="14079" spans="11:12" ht="15" customHeight="1">
      <c r="K14079"/>
      <c r="L14079"/>
    </row>
    <row r="14080" spans="11:12" ht="15" customHeight="1">
      <c r="K14080"/>
      <c r="L14080"/>
    </row>
    <row r="14081" spans="11:12" ht="15" customHeight="1">
      <c r="K14081"/>
      <c r="L14081"/>
    </row>
    <row r="14082" spans="11:12" ht="15" customHeight="1">
      <c r="K14082"/>
      <c r="L14082"/>
    </row>
    <row r="14083" spans="11:12" ht="15" customHeight="1">
      <c r="K14083"/>
      <c r="L14083"/>
    </row>
    <row r="14084" spans="11:12" ht="15" customHeight="1">
      <c r="K14084"/>
      <c r="L14084"/>
    </row>
    <row r="14085" spans="11:12" ht="15" customHeight="1">
      <c r="K14085"/>
      <c r="L14085"/>
    </row>
    <row r="14086" spans="11:12" ht="15" customHeight="1">
      <c r="K14086"/>
      <c r="L14086"/>
    </row>
    <row r="14087" spans="11:12" ht="15" customHeight="1">
      <c r="K14087"/>
      <c r="L14087"/>
    </row>
    <row r="14088" spans="11:12" ht="15" customHeight="1">
      <c r="K14088"/>
      <c r="L14088"/>
    </row>
    <row r="14089" spans="11:12" ht="15" customHeight="1">
      <c r="K14089"/>
      <c r="L14089"/>
    </row>
    <row r="14090" spans="11:12" ht="15" customHeight="1">
      <c r="K14090"/>
      <c r="L14090"/>
    </row>
    <row r="14091" spans="11:12" ht="15" customHeight="1">
      <c r="K14091"/>
      <c r="L14091"/>
    </row>
    <row r="14092" spans="11:12" ht="15" customHeight="1">
      <c r="K14092"/>
      <c r="L14092"/>
    </row>
    <row r="14093" spans="11:12" ht="15" customHeight="1">
      <c r="K14093"/>
      <c r="L14093"/>
    </row>
    <row r="14094" spans="11:12" ht="15" customHeight="1">
      <c r="K14094"/>
      <c r="L14094"/>
    </row>
    <row r="14095" spans="11:12" ht="15" customHeight="1">
      <c r="K14095"/>
      <c r="L14095"/>
    </row>
    <row r="14096" spans="11:12" ht="15" customHeight="1">
      <c r="K14096"/>
      <c r="L14096"/>
    </row>
    <row r="14097" spans="11:12" ht="15" customHeight="1">
      <c r="K14097"/>
      <c r="L14097"/>
    </row>
    <row r="14098" spans="11:12" ht="15" customHeight="1">
      <c r="K14098"/>
      <c r="L14098"/>
    </row>
    <row r="14099" spans="11:12" ht="15" customHeight="1">
      <c r="K14099"/>
      <c r="L14099"/>
    </row>
    <row r="14100" spans="11:12" ht="15" customHeight="1">
      <c r="K14100"/>
      <c r="L14100"/>
    </row>
    <row r="14101" spans="11:12" ht="15" customHeight="1">
      <c r="K14101"/>
      <c r="L14101"/>
    </row>
    <row r="14102" spans="11:12" ht="15" customHeight="1">
      <c r="K14102"/>
      <c r="L14102"/>
    </row>
    <row r="14103" spans="11:12" ht="15" customHeight="1">
      <c r="K14103"/>
      <c r="L14103"/>
    </row>
    <row r="14104" spans="11:12" ht="15" customHeight="1">
      <c r="K14104"/>
      <c r="L14104"/>
    </row>
    <row r="14105" spans="11:12" ht="15" customHeight="1">
      <c r="K14105"/>
      <c r="L14105"/>
    </row>
    <row r="14106" spans="11:12" ht="15" customHeight="1">
      <c r="K14106"/>
      <c r="L14106"/>
    </row>
    <row r="14107" spans="11:12" ht="15" customHeight="1">
      <c r="K14107"/>
      <c r="L14107"/>
    </row>
    <row r="14108" spans="11:12" ht="15" customHeight="1">
      <c r="K14108"/>
      <c r="L14108"/>
    </row>
    <row r="14109" spans="11:12" ht="15" customHeight="1">
      <c r="K14109"/>
      <c r="L14109"/>
    </row>
    <row r="14110" spans="11:12" ht="15" customHeight="1">
      <c r="K14110"/>
      <c r="L14110"/>
    </row>
    <row r="14111" spans="11:12" ht="15" customHeight="1">
      <c r="K14111"/>
      <c r="L14111"/>
    </row>
    <row r="14112" spans="11:12" ht="15" customHeight="1">
      <c r="K14112"/>
      <c r="L14112"/>
    </row>
    <row r="14113" spans="11:12" ht="15" customHeight="1">
      <c r="K14113"/>
      <c r="L14113"/>
    </row>
    <row r="14114" spans="11:12" ht="15" customHeight="1">
      <c r="K14114"/>
      <c r="L14114"/>
    </row>
    <row r="14115" spans="11:12" ht="15" customHeight="1">
      <c r="K14115"/>
      <c r="L14115"/>
    </row>
    <row r="14116" spans="11:12" ht="15" customHeight="1">
      <c r="K14116"/>
      <c r="L14116"/>
    </row>
    <row r="14117" spans="11:12" ht="15" customHeight="1">
      <c r="K14117"/>
      <c r="L14117"/>
    </row>
    <row r="14118" spans="11:12" ht="15" customHeight="1">
      <c r="K14118"/>
      <c r="L14118"/>
    </row>
    <row r="14119" spans="11:12" ht="15" customHeight="1">
      <c r="K14119"/>
      <c r="L14119"/>
    </row>
    <row r="14120" spans="11:12" ht="15" customHeight="1">
      <c r="K14120"/>
      <c r="L14120"/>
    </row>
    <row r="14121" spans="11:12" ht="15" customHeight="1">
      <c r="K14121"/>
      <c r="L14121"/>
    </row>
    <row r="14122" spans="11:12" ht="15" customHeight="1">
      <c r="K14122"/>
      <c r="L14122"/>
    </row>
    <row r="14123" spans="11:12" ht="15" customHeight="1">
      <c r="K14123"/>
      <c r="L14123"/>
    </row>
    <row r="14124" spans="11:12" ht="15" customHeight="1">
      <c r="K14124"/>
      <c r="L14124"/>
    </row>
    <row r="14125" spans="11:12" ht="15" customHeight="1">
      <c r="K14125"/>
      <c r="L14125"/>
    </row>
    <row r="14126" spans="11:12" ht="15" customHeight="1">
      <c r="K14126"/>
      <c r="L14126"/>
    </row>
    <row r="14127" spans="11:12" ht="15" customHeight="1">
      <c r="K14127"/>
      <c r="L14127"/>
    </row>
    <row r="14128" spans="11:12" ht="15" customHeight="1">
      <c r="K14128"/>
      <c r="L14128"/>
    </row>
    <row r="14129" spans="11:12" ht="15" customHeight="1">
      <c r="K14129"/>
      <c r="L14129"/>
    </row>
    <row r="14130" spans="11:12" ht="15" customHeight="1">
      <c r="K14130"/>
      <c r="L14130"/>
    </row>
    <row r="14131" spans="11:12" ht="15" customHeight="1">
      <c r="K14131"/>
      <c r="L14131"/>
    </row>
    <row r="14132" spans="11:12" ht="15" customHeight="1">
      <c r="K14132"/>
      <c r="L14132"/>
    </row>
    <row r="14133" spans="11:12" ht="15" customHeight="1">
      <c r="K14133"/>
      <c r="L14133"/>
    </row>
    <row r="14134" spans="11:12" ht="15" customHeight="1">
      <c r="K14134"/>
      <c r="L14134"/>
    </row>
    <row r="14135" spans="11:12" ht="15" customHeight="1">
      <c r="K14135"/>
      <c r="L14135"/>
    </row>
    <row r="14136" spans="11:12" ht="15" customHeight="1">
      <c r="K14136"/>
      <c r="L14136"/>
    </row>
    <row r="14137" spans="11:12" ht="15" customHeight="1">
      <c r="K14137"/>
      <c r="L14137"/>
    </row>
    <row r="14138" spans="11:12" ht="15" customHeight="1">
      <c r="K14138"/>
      <c r="L14138"/>
    </row>
    <row r="14139" spans="11:12" ht="15" customHeight="1">
      <c r="K14139"/>
      <c r="L14139"/>
    </row>
    <row r="14140" spans="11:12" ht="15" customHeight="1">
      <c r="K14140"/>
      <c r="L14140"/>
    </row>
    <row r="14141" spans="11:12" ht="15" customHeight="1">
      <c r="K14141"/>
      <c r="L14141"/>
    </row>
    <row r="14142" spans="11:12" ht="15" customHeight="1">
      <c r="K14142"/>
      <c r="L14142"/>
    </row>
    <row r="14143" spans="11:12" ht="15" customHeight="1">
      <c r="K14143"/>
      <c r="L14143"/>
    </row>
    <row r="14144" spans="11:12" ht="15" customHeight="1">
      <c r="K14144"/>
      <c r="L14144"/>
    </row>
    <row r="14145" spans="11:12" ht="15" customHeight="1">
      <c r="K14145"/>
      <c r="L14145"/>
    </row>
    <row r="14146" spans="11:12" ht="15" customHeight="1">
      <c r="K14146"/>
      <c r="L14146"/>
    </row>
    <row r="14147" spans="11:12" ht="15" customHeight="1">
      <c r="K14147"/>
      <c r="L14147"/>
    </row>
    <row r="14148" spans="11:12" ht="15" customHeight="1">
      <c r="K14148"/>
      <c r="L14148"/>
    </row>
    <row r="14149" spans="11:12" ht="15" customHeight="1">
      <c r="K14149"/>
      <c r="L14149"/>
    </row>
    <row r="14150" spans="11:12" ht="15" customHeight="1">
      <c r="K14150"/>
      <c r="L14150"/>
    </row>
    <row r="14151" spans="11:12" ht="15" customHeight="1">
      <c r="K14151"/>
      <c r="L14151"/>
    </row>
    <row r="14152" spans="11:12" ht="15" customHeight="1">
      <c r="K14152"/>
      <c r="L14152"/>
    </row>
    <row r="14153" spans="11:12" ht="15" customHeight="1">
      <c r="K14153"/>
      <c r="L14153"/>
    </row>
    <row r="14154" spans="11:12" ht="15" customHeight="1">
      <c r="K14154"/>
      <c r="L14154"/>
    </row>
    <row r="14155" spans="11:12" ht="15" customHeight="1">
      <c r="K14155"/>
      <c r="L14155"/>
    </row>
    <row r="14156" spans="11:12" ht="15" customHeight="1">
      <c r="K14156"/>
      <c r="L14156"/>
    </row>
    <row r="14157" spans="11:12" ht="15" customHeight="1">
      <c r="K14157"/>
      <c r="L14157"/>
    </row>
    <row r="14158" spans="11:12" ht="15" customHeight="1">
      <c r="K14158"/>
      <c r="L14158"/>
    </row>
    <row r="14159" spans="11:12" ht="15" customHeight="1">
      <c r="K14159"/>
      <c r="L14159"/>
    </row>
    <row r="14160" spans="11:12" ht="15" customHeight="1">
      <c r="K14160"/>
      <c r="L14160"/>
    </row>
    <row r="14161" spans="11:12" ht="15" customHeight="1">
      <c r="K14161"/>
      <c r="L14161"/>
    </row>
    <row r="14162" spans="11:12" ht="15" customHeight="1">
      <c r="K14162"/>
      <c r="L14162"/>
    </row>
    <row r="14163" spans="11:12" ht="15" customHeight="1">
      <c r="K14163"/>
      <c r="L14163"/>
    </row>
    <row r="14164" spans="11:12" ht="15" customHeight="1">
      <c r="K14164"/>
      <c r="L14164"/>
    </row>
    <row r="14165" spans="11:12" ht="15" customHeight="1">
      <c r="K14165"/>
      <c r="L14165"/>
    </row>
    <row r="14166" spans="11:12" ht="15" customHeight="1">
      <c r="K14166"/>
      <c r="L14166"/>
    </row>
    <row r="14167" spans="11:12" ht="15" customHeight="1">
      <c r="K14167"/>
      <c r="L14167"/>
    </row>
    <row r="14168" spans="11:12" ht="15" customHeight="1">
      <c r="K14168"/>
      <c r="L14168"/>
    </row>
    <row r="14169" spans="11:12" ht="15" customHeight="1">
      <c r="K14169"/>
      <c r="L14169"/>
    </row>
    <row r="14170" spans="11:12" ht="15" customHeight="1">
      <c r="K14170"/>
      <c r="L14170"/>
    </row>
    <row r="14171" spans="11:12" ht="15" customHeight="1">
      <c r="K14171"/>
      <c r="L14171"/>
    </row>
    <row r="14172" spans="11:12" ht="15" customHeight="1">
      <c r="K14172"/>
      <c r="L14172"/>
    </row>
    <row r="14173" spans="11:12" ht="15" customHeight="1">
      <c r="K14173"/>
      <c r="L14173"/>
    </row>
    <row r="14174" spans="11:12" ht="15" customHeight="1">
      <c r="K14174"/>
      <c r="L14174"/>
    </row>
    <row r="14175" spans="11:12" ht="15" customHeight="1">
      <c r="K14175"/>
      <c r="L14175"/>
    </row>
    <row r="14176" spans="11:12" ht="15" customHeight="1">
      <c r="K14176"/>
      <c r="L14176"/>
    </row>
    <row r="14177" spans="11:12" ht="15" customHeight="1">
      <c r="K14177"/>
      <c r="L14177"/>
    </row>
    <row r="14178" spans="11:12" ht="15" customHeight="1">
      <c r="K14178"/>
      <c r="L14178"/>
    </row>
    <row r="14179" spans="11:12" ht="15" customHeight="1">
      <c r="K14179"/>
      <c r="L14179"/>
    </row>
    <row r="14180" spans="11:12" ht="15" customHeight="1">
      <c r="K14180"/>
      <c r="L14180"/>
    </row>
    <row r="14181" spans="11:12" ht="15" customHeight="1">
      <c r="K14181"/>
      <c r="L14181"/>
    </row>
    <row r="14182" spans="11:12" ht="15" customHeight="1">
      <c r="K14182"/>
      <c r="L14182"/>
    </row>
    <row r="14183" spans="11:12" ht="15" customHeight="1">
      <c r="K14183"/>
      <c r="L14183"/>
    </row>
    <row r="14184" spans="11:12" ht="15" customHeight="1">
      <c r="K14184"/>
      <c r="L14184"/>
    </row>
    <row r="14185" spans="11:12" ht="15" customHeight="1">
      <c r="K14185"/>
      <c r="L14185"/>
    </row>
    <row r="14186" spans="11:12" ht="15" customHeight="1">
      <c r="K14186"/>
      <c r="L14186"/>
    </row>
    <row r="14187" spans="11:12" ht="15" customHeight="1">
      <c r="K14187"/>
      <c r="L14187"/>
    </row>
    <row r="14188" spans="11:12" ht="15" customHeight="1">
      <c r="K14188"/>
      <c r="L14188"/>
    </row>
    <row r="14189" spans="11:12" ht="15" customHeight="1">
      <c r="K14189"/>
      <c r="L14189"/>
    </row>
    <row r="14190" spans="11:12" ht="15" customHeight="1">
      <c r="K14190"/>
      <c r="L14190"/>
    </row>
    <row r="14191" spans="11:12" ht="15" customHeight="1">
      <c r="K14191"/>
      <c r="L14191"/>
    </row>
    <row r="14192" spans="11:12" ht="15" customHeight="1">
      <c r="K14192"/>
      <c r="L14192"/>
    </row>
    <row r="14193" spans="11:12" ht="15" customHeight="1">
      <c r="K14193"/>
      <c r="L14193"/>
    </row>
    <row r="14194" spans="11:12" ht="15" customHeight="1">
      <c r="K14194"/>
      <c r="L14194"/>
    </row>
    <row r="14195" spans="11:12" ht="15" customHeight="1">
      <c r="K14195"/>
      <c r="L14195"/>
    </row>
    <row r="14196" spans="11:12" ht="15" customHeight="1">
      <c r="K14196"/>
      <c r="L14196"/>
    </row>
    <row r="14197" spans="11:12" ht="15" customHeight="1">
      <c r="K14197"/>
      <c r="L14197"/>
    </row>
    <row r="14198" spans="11:12" ht="15" customHeight="1">
      <c r="K14198"/>
      <c r="L14198"/>
    </row>
    <row r="14199" spans="11:12" ht="15" customHeight="1">
      <c r="K14199"/>
      <c r="L14199"/>
    </row>
    <row r="14200" spans="11:12" ht="15" customHeight="1">
      <c r="K14200"/>
      <c r="L14200"/>
    </row>
    <row r="14201" spans="11:12" ht="15" customHeight="1">
      <c r="K14201"/>
      <c r="L14201"/>
    </row>
    <row r="14202" spans="11:12" ht="15" customHeight="1">
      <c r="K14202"/>
      <c r="L14202"/>
    </row>
    <row r="14203" spans="11:12" ht="15" customHeight="1">
      <c r="K14203"/>
      <c r="L14203"/>
    </row>
    <row r="14204" spans="11:12" ht="15" customHeight="1">
      <c r="K14204"/>
      <c r="L14204"/>
    </row>
    <row r="14205" spans="11:12" ht="15" customHeight="1">
      <c r="K14205"/>
      <c r="L14205"/>
    </row>
    <row r="14206" spans="11:12" ht="15" customHeight="1">
      <c r="K14206"/>
      <c r="L14206"/>
    </row>
    <row r="14207" spans="11:12" ht="15" customHeight="1">
      <c r="K14207"/>
      <c r="L14207"/>
    </row>
    <row r="14208" spans="11:12" ht="15" customHeight="1">
      <c r="K14208"/>
      <c r="L14208"/>
    </row>
    <row r="14209" spans="11:12" ht="15" customHeight="1">
      <c r="K14209"/>
      <c r="L14209"/>
    </row>
    <row r="14210" spans="11:12" ht="15" customHeight="1">
      <c r="K14210"/>
      <c r="L14210"/>
    </row>
    <row r="14211" spans="11:12" ht="15" customHeight="1">
      <c r="K14211"/>
      <c r="L14211"/>
    </row>
    <row r="14212" spans="11:12" ht="15" customHeight="1">
      <c r="K14212"/>
      <c r="L14212"/>
    </row>
    <row r="14213" spans="11:12" ht="15" customHeight="1">
      <c r="K14213"/>
      <c r="L14213"/>
    </row>
    <row r="14214" spans="11:12" ht="15" customHeight="1">
      <c r="K14214"/>
      <c r="L14214"/>
    </row>
    <row r="14215" spans="11:12" ht="15" customHeight="1">
      <c r="K14215"/>
      <c r="L14215"/>
    </row>
    <row r="14216" spans="11:12" ht="15" customHeight="1">
      <c r="K14216"/>
      <c r="L14216"/>
    </row>
    <row r="14217" spans="11:12" ht="15" customHeight="1">
      <c r="K14217"/>
      <c r="L14217"/>
    </row>
    <row r="14218" spans="11:12" ht="15" customHeight="1">
      <c r="K14218"/>
      <c r="L14218"/>
    </row>
    <row r="14219" spans="11:12" ht="15" customHeight="1">
      <c r="K14219"/>
      <c r="L14219"/>
    </row>
    <row r="14220" spans="11:12" ht="15" customHeight="1">
      <c r="K14220"/>
      <c r="L14220"/>
    </row>
    <row r="14221" spans="11:12" ht="15" customHeight="1">
      <c r="K14221"/>
      <c r="L14221"/>
    </row>
    <row r="14222" spans="11:12" ht="15" customHeight="1">
      <c r="K14222"/>
      <c r="L14222"/>
    </row>
    <row r="14223" spans="11:12" ht="15" customHeight="1">
      <c r="K14223"/>
      <c r="L14223"/>
    </row>
    <row r="14224" spans="11:12" ht="15" customHeight="1">
      <c r="K14224"/>
      <c r="L14224"/>
    </row>
    <row r="14225" spans="11:12" ht="15" customHeight="1">
      <c r="K14225"/>
      <c r="L14225"/>
    </row>
    <row r="14226" spans="11:12" ht="15" customHeight="1">
      <c r="K14226"/>
      <c r="L14226"/>
    </row>
    <row r="14227" spans="11:12" ht="15" customHeight="1">
      <c r="K14227"/>
      <c r="L14227"/>
    </row>
    <row r="14228" spans="11:12" ht="15" customHeight="1">
      <c r="K14228"/>
      <c r="L14228"/>
    </row>
    <row r="14229" spans="11:12" ht="15" customHeight="1">
      <c r="K14229"/>
      <c r="L14229"/>
    </row>
    <row r="14230" spans="11:12" ht="15" customHeight="1">
      <c r="K14230"/>
      <c r="L14230"/>
    </row>
    <row r="14231" spans="11:12" ht="15" customHeight="1">
      <c r="K14231"/>
      <c r="L14231"/>
    </row>
    <row r="14232" spans="11:12" ht="15" customHeight="1">
      <c r="K14232"/>
      <c r="L14232"/>
    </row>
    <row r="14233" spans="11:12" ht="15" customHeight="1">
      <c r="K14233"/>
      <c r="L14233"/>
    </row>
    <row r="14234" spans="11:12" ht="15" customHeight="1">
      <c r="K14234"/>
      <c r="L14234"/>
    </row>
    <row r="14235" spans="11:12" ht="15" customHeight="1">
      <c r="K14235"/>
      <c r="L14235"/>
    </row>
    <row r="14236" spans="11:12" ht="15" customHeight="1">
      <c r="K14236"/>
      <c r="L14236"/>
    </row>
    <row r="14237" spans="11:12" ht="15" customHeight="1">
      <c r="K14237"/>
      <c r="L14237"/>
    </row>
    <row r="14238" spans="11:12" ht="15" customHeight="1">
      <c r="K14238"/>
      <c r="L14238"/>
    </row>
    <row r="14239" spans="11:12" ht="15" customHeight="1">
      <c r="K14239"/>
      <c r="L14239"/>
    </row>
    <row r="14240" spans="11:12" ht="15" customHeight="1">
      <c r="K14240"/>
      <c r="L14240"/>
    </row>
    <row r="14241" spans="11:12" ht="15" customHeight="1">
      <c r="K14241"/>
      <c r="L14241"/>
    </row>
    <row r="14242" spans="11:12" ht="15" customHeight="1">
      <c r="K14242"/>
      <c r="L14242"/>
    </row>
    <row r="14243" spans="11:12" ht="15" customHeight="1">
      <c r="K14243"/>
      <c r="L14243"/>
    </row>
    <row r="14244" spans="11:12" ht="15" customHeight="1">
      <c r="K14244"/>
      <c r="L14244"/>
    </row>
    <row r="14245" spans="11:12" ht="15" customHeight="1">
      <c r="K14245"/>
      <c r="L14245"/>
    </row>
    <row r="14246" spans="11:12" ht="15" customHeight="1">
      <c r="K14246"/>
      <c r="L14246"/>
    </row>
    <row r="14247" spans="11:12" ht="15" customHeight="1">
      <c r="K14247"/>
      <c r="L14247"/>
    </row>
    <row r="14248" spans="11:12" ht="15" customHeight="1">
      <c r="K14248"/>
      <c r="L14248"/>
    </row>
    <row r="14249" spans="11:12" ht="15" customHeight="1">
      <c r="K14249"/>
      <c r="L14249"/>
    </row>
    <row r="14250" spans="11:12" ht="15" customHeight="1">
      <c r="K14250"/>
      <c r="L14250"/>
    </row>
    <row r="14251" spans="11:12" ht="15" customHeight="1">
      <c r="K14251"/>
      <c r="L14251"/>
    </row>
    <row r="14252" spans="11:12" ht="15" customHeight="1">
      <c r="K14252"/>
      <c r="L14252"/>
    </row>
    <row r="14253" spans="11:12" ht="15" customHeight="1">
      <c r="K14253"/>
      <c r="L14253"/>
    </row>
    <row r="14254" spans="11:12" ht="15" customHeight="1">
      <c r="K14254"/>
      <c r="L14254"/>
    </row>
    <row r="14255" spans="11:12" ht="15" customHeight="1">
      <c r="K14255"/>
      <c r="L14255"/>
    </row>
    <row r="14256" spans="11:12" ht="15" customHeight="1">
      <c r="K14256"/>
      <c r="L14256"/>
    </row>
    <row r="14257" spans="11:12" ht="15" customHeight="1">
      <c r="K14257"/>
      <c r="L14257"/>
    </row>
    <row r="14258" spans="11:12" ht="15" customHeight="1">
      <c r="K14258"/>
      <c r="L14258"/>
    </row>
    <row r="14259" spans="11:12" ht="15" customHeight="1">
      <c r="K14259"/>
      <c r="L14259"/>
    </row>
    <row r="14260" spans="11:12" ht="15" customHeight="1">
      <c r="K14260"/>
      <c r="L14260"/>
    </row>
    <row r="14261" spans="11:12" ht="15" customHeight="1">
      <c r="K14261"/>
      <c r="L14261"/>
    </row>
    <row r="14262" spans="11:12" ht="15" customHeight="1">
      <c r="K14262"/>
      <c r="L14262"/>
    </row>
    <row r="14263" spans="11:12" ht="15" customHeight="1">
      <c r="K14263"/>
      <c r="L14263"/>
    </row>
    <row r="14264" spans="11:12" ht="15" customHeight="1">
      <c r="K14264"/>
      <c r="L14264"/>
    </row>
    <row r="14265" spans="11:12" ht="15" customHeight="1">
      <c r="K14265"/>
      <c r="L14265"/>
    </row>
    <row r="14266" spans="11:12" ht="15" customHeight="1">
      <c r="K14266"/>
      <c r="L14266"/>
    </row>
    <row r="14267" spans="11:12" ht="15" customHeight="1">
      <c r="K14267"/>
      <c r="L14267"/>
    </row>
    <row r="14268" spans="11:12" ht="15" customHeight="1">
      <c r="K14268"/>
      <c r="L14268"/>
    </row>
    <row r="14269" spans="11:12" ht="15" customHeight="1">
      <c r="K14269"/>
      <c r="L14269"/>
    </row>
    <row r="14270" spans="11:12" ht="15" customHeight="1">
      <c r="K14270"/>
      <c r="L14270"/>
    </row>
    <row r="14271" spans="11:12" ht="15" customHeight="1">
      <c r="K14271"/>
      <c r="L14271"/>
    </row>
    <row r="14272" spans="11:12" ht="15" customHeight="1">
      <c r="K14272"/>
      <c r="L14272"/>
    </row>
    <row r="14273" spans="11:12" ht="15" customHeight="1">
      <c r="K14273"/>
      <c r="L14273"/>
    </row>
    <row r="14274" spans="11:12" ht="15" customHeight="1">
      <c r="K14274"/>
      <c r="L14274"/>
    </row>
    <row r="14275" spans="11:12" ht="15" customHeight="1">
      <c r="K14275"/>
      <c r="L14275"/>
    </row>
    <row r="14276" spans="11:12" ht="15" customHeight="1">
      <c r="K14276"/>
      <c r="L14276"/>
    </row>
    <row r="14277" spans="11:12" ht="15" customHeight="1">
      <c r="K14277"/>
      <c r="L14277"/>
    </row>
    <row r="14278" spans="11:12" ht="15" customHeight="1">
      <c r="K14278"/>
      <c r="L14278"/>
    </row>
    <row r="14279" spans="11:12" ht="15" customHeight="1">
      <c r="K14279"/>
      <c r="L14279"/>
    </row>
    <row r="14280" spans="11:12" ht="15" customHeight="1">
      <c r="K14280"/>
      <c r="L14280"/>
    </row>
    <row r="14281" spans="11:12" ht="15" customHeight="1">
      <c r="K14281"/>
      <c r="L14281"/>
    </row>
    <row r="14282" spans="11:12" ht="15" customHeight="1">
      <c r="K14282"/>
      <c r="L14282"/>
    </row>
    <row r="14283" spans="11:12" ht="15" customHeight="1">
      <c r="K14283"/>
      <c r="L14283"/>
    </row>
    <row r="14284" spans="11:12" ht="15" customHeight="1">
      <c r="K14284"/>
      <c r="L14284"/>
    </row>
    <row r="14285" spans="11:12" ht="15" customHeight="1">
      <c r="K14285"/>
      <c r="L14285"/>
    </row>
    <row r="14286" spans="11:12" ht="15" customHeight="1">
      <c r="K14286"/>
      <c r="L14286"/>
    </row>
    <row r="14287" spans="11:12" ht="15" customHeight="1">
      <c r="K14287"/>
      <c r="L14287"/>
    </row>
    <row r="14288" spans="11:12" ht="15" customHeight="1">
      <c r="K14288"/>
      <c r="L14288"/>
    </row>
    <row r="14289" spans="11:12" ht="15" customHeight="1">
      <c r="K14289"/>
      <c r="L14289"/>
    </row>
    <row r="14290" spans="11:12" ht="15" customHeight="1">
      <c r="K14290"/>
      <c r="L14290"/>
    </row>
    <row r="14291" spans="11:12" ht="15" customHeight="1">
      <c r="K14291"/>
      <c r="L14291"/>
    </row>
    <row r="14292" spans="11:12" ht="15" customHeight="1">
      <c r="K14292"/>
      <c r="L14292"/>
    </row>
    <row r="14293" spans="11:12" ht="15" customHeight="1">
      <c r="K14293"/>
      <c r="L14293"/>
    </row>
    <row r="14294" spans="11:12" ht="15" customHeight="1">
      <c r="K14294"/>
      <c r="L14294"/>
    </row>
    <row r="14295" spans="11:12" ht="15" customHeight="1">
      <c r="K14295"/>
      <c r="L14295"/>
    </row>
    <row r="14296" spans="11:12" ht="15" customHeight="1">
      <c r="K14296"/>
      <c r="L14296"/>
    </row>
    <row r="14297" spans="11:12" ht="15" customHeight="1">
      <c r="K14297"/>
      <c r="L14297"/>
    </row>
    <row r="14298" spans="11:12" ht="15" customHeight="1">
      <c r="K14298"/>
      <c r="L14298"/>
    </row>
    <row r="14299" spans="11:12" ht="15" customHeight="1">
      <c r="K14299"/>
      <c r="L14299"/>
    </row>
    <row r="14300" spans="11:12" ht="15" customHeight="1">
      <c r="K14300"/>
      <c r="L14300"/>
    </row>
    <row r="14301" spans="11:12" ht="15" customHeight="1">
      <c r="K14301"/>
      <c r="L14301"/>
    </row>
    <row r="14302" spans="11:12" ht="15" customHeight="1">
      <c r="K14302"/>
      <c r="L14302"/>
    </row>
    <row r="14303" spans="11:12" ht="15" customHeight="1">
      <c r="K14303"/>
      <c r="L14303"/>
    </row>
    <row r="14304" spans="11:12" ht="15" customHeight="1">
      <c r="K14304"/>
      <c r="L14304"/>
    </row>
    <row r="14305" spans="11:12" ht="15" customHeight="1">
      <c r="K14305"/>
      <c r="L14305"/>
    </row>
    <row r="14306" spans="11:12" ht="15" customHeight="1">
      <c r="K14306"/>
      <c r="L14306"/>
    </row>
    <row r="14307" spans="11:12" ht="15" customHeight="1">
      <c r="K14307"/>
      <c r="L14307"/>
    </row>
    <row r="14308" spans="11:12" ht="15" customHeight="1">
      <c r="K14308"/>
      <c r="L14308"/>
    </row>
    <row r="14309" spans="11:12" ht="15" customHeight="1">
      <c r="K14309"/>
      <c r="L14309"/>
    </row>
    <row r="14310" spans="11:12" ht="15" customHeight="1">
      <c r="K14310"/>
      <c r="L14310"/>
    </row>
    <row r="14311" spans="11:12" ht="15" customHeight="1">
      <c r="K14311"/>
      <c r="L14311"/>
    </row>
    <row r="14312" spans="11:12" ht="15" customHeight="1">
      <c r="K14312"/>
      <c r="L14312"/>
    </row>
    <row r="14313" spans="11:12" ht="15" customHeight="1">
      <c r="K14313"/>
      <c r="L14313"/>
    </row>
    <row r="14314" spans="11:12" ht="15" customHeight="1">
      <c r="K14314"/>
      <c r="L14314"/>
    </row>
    <row r="14315" spans="11:12" ht="15" customHeight="1">
      <c r="K14315"/>
      <c r="L14315"/>
    </row>
    <row r="14316" spans="11:12" ht="15" customHeight="1">
      <c r="K14316"/>
      <c r="L14316"/>
    </row>
    <row r="14317" spans="11:12" ht="15" customHeight="1">
      <c r="K14317"/>
      <c r="L14317"/>
    </row>
    <row r="14318" spans="11:12" ht="15" customHeight="1">
      <c r="K14318"/>
      <c r="L14318"/>
    </row>
    <row r="14319" spans="11:12" ht="15" customHeight="1">
      <c r="K14319"/>
      <c r="L14319"/>
    </row>
    <row r="14320" spans="11:12" ht="15" customHeight="1">
      <c r="K14320"/>
      <c r="L14320"/>
    </row>
    <row r="14321" spans="11:12" ht="15" customHeight="1">
      <c r="K14321"/>
      <c r="L14321"/>
    </row>
    <row r="14322" spans="11:12" ht="15" customHeight="1">
      <c r="K14322"/>
      <c r="L14322"/>
    </row>
    <row r="14323" spans="11:12" ht="15" customHeight="1">
      <c r="K14323"/>
      <c r="L14323"/>
    </row>
    <row r="14324" spans="11:12" ht="15" customHeight="1">
      <c r="K14324"/>
      <c r="L14324"/>
    </row>
    <row r="14325" spans="11:12" ht="15" customHeight="1">
      <c r="K14325"/>
      <c r="L14325"/>
    </row>
    <row r="14326" spans="11:12" ht="15" customHeight="1">
      <c r="K14326"/>
      <c r="L14326"/>
    </row>
    <row r="14327" spans="11:12" ht="15" customHeight="1">
      <c r="K14327"/>
      <c r="L14327"/>
    </row>
    <row r="14328" spans="11:12" ht="15" customHeight="1">
      <c r="K14328"/>
      <c r="L14328"/>
    </row>
    <row r="14329" spans="11:12" ht="15" customHeight="1">
      <c r="K14329"/>
      <c r="L14329"/>
    </row>
    <row r="14330" spans="11:12" ht="15" customHeight="1">
      <c r="K14330"/>
      <c r="L14330"/>
    </row>
    <row r="14331" spans="11:12" ht="15" customHeight="1">
      <c r="K14331"/>
      <c r="L14331"/>
    </row>
    <row r="14332" spans="11:12" ht="15" customHeight="1">
      <c r="K14332"/>
      <c r="L14332"/>
    </row>
    <row r="14333" spans="11:12" ht="15" customHeight="1">
      <c r="K14333"/>
      <c r="L14333"/>
    </row>
    <row r="14334" spans="11:12" ht="15" customHeight="1">
      <c r="K14334"/>
      <c r="L14334"/>
    </row>
    <row r="14335" spans="11:12" ht="15" customHeight="1">
      <c r="K14335"/>
      <c r="L14335"/>
    </row>
    <row r="14336" spans="11:12" ht="15" customHeight="1">
      <c r="K14336"/>
      <c r="L14336"/>
    </row>
    <row r="14337" spans="11:12" ht="15" customHeight="1">
      <c r="K14337"/>
      <c r="L14337"/>
    </row>
    <row r="14338" spans="11:12" ht="15" customHeight="1">
      <c r="K14338"/>
      <c r="L14338"/>
    </row>
    <row r="14339" spans="11:12" ht="15" customHeight="1">
      <c r="K14339"/>
      <c r="L14339"/>
    </row>
    <row r="14340" spans="11:12" ht="15" customHeight="1">
      <c r="K14340"/>
      <c r="L14340"/>
    </row>
    <row r="14341" spans="11:12" ht="15" customHeight="1">
      <c r="K14341"/>
      <c r="L14341"/>
    </row>
    <row r="14342" spans="11:12" ht="15" customHeight="1">
      <c r="K14342"/>
      <c r="L14342"/>
    </row>
    <row r="14343" spans="11:12" ht="15" customHeight="1">
      <c r="K14343"/>
      <c r="L14343"/>
    </row>
    <row r="14344" spans="11:12" ht="15" customHeight="1">
      <c r="K14344"/>
      <c r="L14344"/>
    </row>
    <row r="14345" spans="11:12" ht="15" customHeight="1">
      <c r="K14345"/>
      <c r="L14345"/>
    </row>
    <row r="14346" spans="11:12" ht="15" customHeight="1">
      <c r="K14346"/>
      <c r="L14346"/>
    </row>
    <row r="14347" spans="11:12" ht="15" customHeight="1">
      <c r="K14347"/>
      <c r="L14347"/>
    </row>
    <row r="14348" spans="11:12" ht="15" customHeight="1">
      <c r="K14348"/>
      <c r="L14348"/>
    </row>
    <row r="14349" spans="11:12" ht="15" customHeight="1">
      <c r="K14349"/>
      <c r="L14349"/>
    </row>
    <row r="14350" spans="11:12" ht="15" customHeight="1">
      <c r="K14350"/>
      <c r="L14350"/>
    </row>
    <row r="14351" spans="11:12" ht="15" customHeight="1">
      <c r="K14351"/>
      <c r="L14351"/>
    </row>
    <row r="14352" spans="11:12" ht="15" customHeight="1">
      <c r="K14352"/>
      <c r="L14352"/>
    </row>
    <row r="14353" spans="11:12" ht="15" customHeight="1">
      <c r="K14353"/>
      <c r="L14353"/>
    </row>
    <row r="14354" spans="11:12" ht="15" customHeight="1">
      <c r="K14354"/>
      <c r="L14354"/>
    </row>
    <row r="14355" spans="11:12" ht="15" customHeight="1">
      <c r="K14355"/>
      <c r="L14355"/>
    </row>
    <row r="14356" spans="11:12" ht="15" customHeight="1">
      <c r="K14356"/>
      <c r="L14356"/>
    </row>
    <row r="14357" spans="11:12" ht="15" customHeight="1">
      <c r="K14357"/>
      <c r="L14357"/>
    </row>
    <row r="14358" spans="11:12" ht="15" customHeight="1">
      <c r="K14358"/>
      <c r="L14358"/>
    </row>
    <row r="14359" spans="11:12" ht="15" customHeight="1">
      <c r="K14359"/>
      <c r="L14359"/>
    </row>
    <row r="14360" spans="11:12" ht="15" customHeight="1">
      <c r="K14360"/>
      <c r="L14360"/>
    </row>
    <row r="14361" spans="11:12" ht="15" customHeight="1">
      <c r="K14361"/>
      <c r="L14361"/>
    </row>
    <row r="14362" spans="11:12" ht="15" customHeight="1">
      <c r="K14362"/>
      <c r="L14362"/>
    </row>
    <row r="14363" spans="11:12" ht="15" customHeight="1">
      <c r="K14363"/>
      <c r="L14363"/>
    </row>
    <row r="14364" spans="11:12" ht="15" customHeight="1">
      <c r="K14364"/>
      <c r="L14364"/>
    </row>
    <row r="14365" spans="11:12" ht="15" customHeight="1">
      <c r="K14365"/>
      <c r="L14365"/>
    </row>
    <row r="14366" spans="11:12" ht="15" customHeight="1">
      <c r="K14366"/>
      <c r="L14366"/>
    </row>
    <row r="14367" spans="11:12" ht="15" customHeight="1">
      <c r="K14367"/>
      <c r="L14367"/>
    </row>
    <row r="14368" spans="11:12" ht="15" customHeight="1">
      <c r="K14368"/>
      <c r="L14368"/>
    </row>
    <row r="14369" spans="11:12" ht="15" customHeight="1">
      <c r="K14369"/>
      <c r="L14369"/>
    </row>
    <row r="14370" spans="11:12" ht="15" customHeight="1">
      <c r="K14370"/>
      <c r="L14370"/>
    </row>
    <row r="14371" spans="11:12" ht="15" customHeight="1">
      <c r="K14371"/>
      <c r="L14371"/>
    </row>
    <row r="14372" spans="11:12" ht="15" customHeight="1">
      <c r="K14372"/>
      <c r="L14372"/>
    </row>
    <row r="14373" spans="11:12" ht="15" customHeight="1">
      <c r="K14373"/>
      <c r="L14373"/>
    </row>
    <row r="14374" spans="11:12" ht="15" customHeight="1">
      <c r="K14374"/>
      <c r="L14374"/>
    </row>
    <row r="14375" spans="11:12" ht="15" customHeight="1">
      <c r="K14375"/>
      <c r="L14375"/>
    </row>
    <row r="14376" spans="11:12" ht="15" customHeight="1">
      <c r="K14376"/>
      <c r="L14376"/>
    </row>
    <row r="14377" spans="11:12" ht="15" customHeight="1">
      <c r="K14377"/>
      <c r="L14377"/>
    </row>
    <row r="14378" spans="11:12" ht="15" customHeight="1">
      <c r="K14378"/>
      <c r="L14378"/>
    </row>
    <row r="14379" spans="11:12" ht="15" customHeight="1">
      <c r="K14379"/>
      <c r="L14379"/>
    </row>
    <row r="14380" spans="11:12" ht="15" customHeight="1">
      <c r="K14380"/>
      <c r="L14380"/>
    </row>
    <row r="14381" spans="11:12" ht="15" customHeight="1">
      <c r="K14381"/>
      <c r="L14381"/>
    </row>
    <row r="14382" spans="11:12" ht="15" customHeight="1">
      <c r="K14382"/>
      <c r="L14382"/>
    </row>
    <row r="14383" spans="11:12" ht="15" customHeight="1">
      <c r="K14383"/>
      <c r="L14383"/>
    </row>
    <row r="14384" spans="11:12" ht="15" customHeight="1">
      <c r="K14384"/>
      <c r="L14384"/>
    </row>
    <row r="14385" spans="11:12" ht="15" customHeight="1">
      <c r="K14385"/>
      <c r="L14385"/>
    </row>
    <row r="14386" spans="11:12" ht="15" customHeight="1">
      <c r="K14386"/>
      <c r="L14386"/>
    </row>
    <row r="14387" spans="11:12" ht="15" customHeight="1">
      <c r="K14387"/>
      <c r="L14387"/>
    </row>
    <row r="14388" spans="11:12" ht="15" customHeight="1">
      <c r="K14388"/>
      <c r="L14388"/>
    </row>
    <row r="14389" spans="11:12" ht="15" customHeight="1">
      <c r="K14389"/>
      <c r="L14389"/>
    </row>
    <row r="14390" spans="11:12" ht="15" customHeight="1">
      <c r="K14390"/>
      <c r="L14390"/>
    </row>
    <row r="14391" spans="11:12" ht="15" customHeight="1">
      <c r="K14391"/>
      <c r="L14391"/>
    </row>
    <row r="14392" spans="11:12" ht="15" customHeight="1">
      <c r="K14392"/>
      <c r="L14392"/>
    </row>
    <row r="14393" spans="11:12" ht="15" customHeight="1">
      <c r="K14393"/>
      <c r="L14393"/>
    </row>
    <row r="14394" spans="11:12" ht="15" customHeight="1">
      <c r="K14394"/>
      <c r="L14394"/>
    </row>
    <row r="14395" spans="11:12" ht="15" customHeight="1">
      <c r="K14395"/>
      <c r="L14395"/>
    </row>
    <row r="14396" spans="11:12" ht="15" customHeight="1">
      <c r="K14396"/>
      <c r="L14396"/>
    </row>
    <row r="14397" spans="11:12" ht="15" customHeight="1">
      <c r="K14397"/>
      <c r="L14397"/>
    </row>
    <row r="14398" spans="11:12" ht="15" customHeight="1">
      <c r="K14398"/>
      <c r="L14398"/>
    </row>
    <row r="14399" spans="11:12" ht="15" customHeight="1">
      <c r="K14399"/>
      <c r="L14399"/>
    </row>
    <row r="14400" spans="11:12" ht="15" customHeight="1">
      <c r="K14400"/>
      <c r="L14400"/>
    </row>
    <row r="14401" spans="11:12" ht="15" customHeight="1">
      <c r="K14401"/>
      <c r="L14401"/>
    </row>
    <row r="14402" spans="11:12" ht="15" customHeight="1">
      <c r="K14402"/>
      <c r="L14402"/>
    </row>
    <row r="14403" spans="11:12" ht="15" customHeight="1">
      <c r="K14403"/>
      <c r="L14403"/>
    </row>
    <row r="14404" spans="11:12" ht="15" customHeight="1">
      <c r="K14404"/>
      <c r="L14404"/>
    </row>
    <row r="14405" spans="11:12" ht="15" customHeight="1">
      <c r="K14405"/>
      <c r="L14405"/>
    </row>
    <row r="14406" spans="11:12" ht="15" customHeight="1">
      <c r="K14406"/>
      <c r="L14406"/>
    </row>
    <row r="14407" spans="11:12" ht="15" customHeight="1">
      <c r="K14407"/>
      <c r="L14407"/>
    </row>
    <row r="14408" spans="11:12" ht="15" customHeight="1">
      <c r="K14408"/>
      <c r="L14408"/>
    </row>
    <row r="14409" spans="11:12" ht="15" customHeight="1">
      <c r="K14409"/>
      <c r="L14409"/>
    </row>
    <row r="14410" spans="11:12" ht="15" customHeight="1">
      <c r="K14410"/>
      <c r="L14410"/>
    </row>
    <row r="14411" spans="11:12" ht="15" customHeight="1">
      <c r="K14411"/>
      <c r="L14411"/>
    </row>
    <row r="14412" spans="11:12" ht="15" customHeight="1">
      <c r="K14412"/>
      <c r="L14412"/>
    </row>
    <row r="14413" spans="11:12" ht="15" customHeight="1">
      <c r="K14413"/>
      <c r="L14413"/>
    </row>
    <row r="14414" spans="11:12" ht="15" customHeight="1">
      <c r="K14414"/>
      <c r="L14414"/>
    </row>
    <row r="14415" spans="11:12" ht="15" customHeight="1">
      <c r="K14415"/>
      <c r="L14415"/>
    </row>
    <row r="14416" spans="11:12" ht="15" customHeight="1">
      <c r="K14416"/>
      <c r="L14416"/>
    </row>
    <row r="14417" spans="11:12" ht="15" customHeight="1">
      <c r="K14417"/>
      <c r="L14417"/>
    </row>
    <row r="14418" spans="11:12" ht="15" customHeight="1">
      <c r="K14418"/>
      <c r="L14418"/>
    </row>
    <row r="14419" spans="11:12" ht="15" customHeight="1">
      <c r="K14419"/>
      <c r="L14419"/>
    </row>
    <row r="14420" spans="11:12" ht="15" customHeight="1">
      <c r="K14420"/>
      <c r="L14420"/>
    </row>
    <row r="14421" spans="11:12" ht="15" customHeight="1">
      <c r="K14421"/>
      <c r="L14421"/>
    </row>
    <row r="14422" spans="11:12" ht="15" customHeight="1">
      <c r="K14422"/>
      <c r="L14422"/>
    </row>
    <row r="14423" spans="11:12" ht="15" customHeight="1">
      <c r="K14423"/>
      <c r="L14423"/>
    </row>
    <row r="14424" spans="11:12" ht="15" customHeight="1">
      <c r="K14424"/>
      <c r="L14424"/>
    </row>
    <row r="14425" spans="11:12" ht="15" customHeight="1">
      <c r="K14425"/>
      <c r="L14425"/>
    </row>
    <row r="14426" spans="11:12" ht="15" customHeight="1">
      <c r="K14426"/>
      <c r="L14426"/>
    </row>
    <row r="14427" spans="11:12" ht="15" customHeight="1">
      <c r="K14427"/>
      <c r="L14427"/>
    </row>
    <row r="14428" spans="11:12" ht="15" customHeight="1">
      <c r="K14428"/>
      <c r="L14428"/>
    </row>
    <row r="14429" spans="11:12" ht="15" customHeight="1">
      <c r="K14429"/>
      <c r="L14429"/>
    </row>
    <row r="14430" spans="11:12" ht="15" customHeight="1">
      <c r="K14430"/>
      <c r="L14430"/>
    </row>
    <row r="14431" spans="11:12" ht="15" customHeight="1">
      <c r="K14431"/>
      <c r="L14431"/>
    </row>
    <row r="14432" spans="11:12" ht="15" customHeight="1">
      <c r="K14432"/>
      <c r="L14432"/>
    </row>
    <row r="14433" spans="11:12" ht="15" customHeight="1">
      <c r="K14433"/>
      <c r="L14433"/>
    </row>
    <row r="14434" spans="11:12" ht="15" customHeight="1">
      <c r="K14434"/>
      <c r="L14434"/>
    </row>
    <row r="14435" spans="11:12" ht="15" customHeight="1">
      <c r="K14435"/>
      <c r="L14435"/>
    </row>
    <row r="14436" spans="11:12" ht="15" customHeight="1">
      <c r="K14436"/>
      <c r="L14436"/>
    </row>
    <row r="14437" spans="11:12" ht="15" customHeight="1">
      <c r="K14437"/>
      <c r="L14437"/>
    </row>
    <row r="14438" spans="11:12" ht="15" customHeight="1">
      <c r="K14438"/>
      <c r="L14438"/>
    </row>
    <row r="14439" spans="11:12" ht="15" customHeight="1">
      <c r="K14439"/>
      <c r="L14439"/>
    </row>
    <row r="14440" spans="11:12" ht="15" customHeight="1">
      <c r="K14440"/>
      <c r="L14440"/>
    </row>
    <row r="14441" spans="11:12" ht="15" customHeight="1">
      <c r="K14441"/>
      <c r="L14441"/>
    </row>
    <row r="14442" spans="11:12" ht="15" customHeight="1">
      <c r="K14442"/>
      <c r="L14442"/>
    </row>
    <row r="14443" spans="11:12" ht="15" customHeight="1">
      <c r="K14443"/>
      <c r="L14443"/>
    </row>
    <row r="14444" spans="11:12" ht="15" customHeight="1">
      <c r="K14444"/>
      <c r="L14444"/>
    </row>
    <row r="14445" spans="11:12" ht="15" customHeight="1">
      <c r="K14445"/>
      <c r="L14445"/>
    </row>
    <row r="14446" spans="11:12" ht="15" customHeight="1">
      <c r="K14446"/>
      <c r="L14446"/>
    </row>
    <row r="14447" spans="11:12" ht="15" customHeight="1">
      <c r="K14447"/>
      <c r="L14447"/>
    </row>
    <row r="14448" spans="11:12" ht="15" customHeight="1">
      <c r="K14448"/>
      <c r="L14448"/>
    </row>
    <row r="14449" spans="11:12" ht="15" customHeight="1">
      <c r="K14449"/>
      <c r="L14449"/>
    </row>
    <row r="14450" spans="11:12" ht="15" customHeight="1">
      <c r="K14450"/>
      <c r="L14450"/>
    </row>
    <row r="14451" spans="11:12" ht="15" customHeight="1">
      <c r="K14451"/>
      <c r="L14451"/>
    </row>
    <row r="14452" spans="11:12" ht="15" customHeight="1">
      <c r="K14452"/>
      <c r="L14452"/>
    </row>
    <row r="14453" spans="11:12" ht="15" customHeight="1">
      <c r="K14453"/>
      <c r="L14453"/>
    </row>
    <row r="14454" spans="11:12" ht="15" customHeight="1">
      <c r="K14454"/>
      <c r="L14454"/>
    </row>
    <row r="14455" spans="11:12" ht="15" customHeight="1">
      <c r="K14455"/>
      <c r="L14455"/>
    </row>
    <row r="14456" spans="11:12" ht="15" customHeight="1">
      <c r="K14456"/>
      <c r="L14456"/>
    </row>
    <row r="14457" spans="11:12" ht="15" customHeight="1">
      <c r="K14457"/>
      <c r="L14457"/>
    </row>
    <row r="14458" spans="11:12" ht="15" customHeight="1">
      <c r="K14458"/>
      <c r="L14458"/>
    </row>
    <row r="14459" spans="11:12" ht="15" customHeight="1">
      <c r="K14459"/>
      <c r="L14459"/>
    </row>
    <row r="14460" spans="11:12" ht="15" customHeight="1">
      <c r="K14460"/>
      <c r="L14460"/>
    </row>
    <row r="14461" spans="11:12" ht="15" customHeight="1">
      <c r="K14461"/>
      <c r="L14461"/>
    </row>
    <row r="14462" spans="11:12" ht="15" customHeight="1">
      <c r="K14462"/>
      <c r="L14462"/>
    </row>
    <row r="14463" spans="11:12" ht="15" customHeight="1">
      <c r="K14463"/>
      <c r="L14463"/>
    </row>
    <row r="14464" spans="11:12" ht="15" customHeight="1">
      <c r="K14464"/>
      <c r="L14464"/>
    </row>
    <row r="14465" spans="11:12" ht="15" customHeight="1">
      <c r="K14465"/>
      <c r="L14465"/>
    </row>
    <row r="14466" spans="11:12" ht="15" customHeight="1">
      <c r="K14466"/>
      <c r="L14466"/>
    </row>
    <row r="14467" spans="11:12" ht="15" customHeight="1">
      <c r="K14467"/>
      <c r="L14467"/>
    </row>
    <row r="14468" spans="11:12" ht="15" customHeight="1">
      <c r="K14468"/>
      <c r="L14468"/>
    </row>
    <row r="14469" spans="11:12" ht="15" customHeight="1">
      <c r="K14469"/>
      <c r="L14469"/>
    </row>
    <row r="14470" spans="11:12" ht="15" customHeight="1">
      <c r="K14470"/>
      <c r="L14470"/>
    </row>
    <row r="14471" spans="11:12" ht="15" customHeight="1">
      <c r="K14471"/>
      <c r="L14471"/>
    </row>
    <row r="14472" spans="11:12" ht="15" customHeight="1">
      <c r="K14472"/>
      <c r="L14472"/>
    </row>
    <row r="14473" spans="11:12" ht="15" customHeight="1">
      <c r="K14473"/>
      <c r="L14473"/>
    </row>
    <row r="14474" spans="11:12" ht="15" customHeight="1">
      <c r="K14474"/>
      <c r="L14474"/>
    </row>
    <row r="14475" spans="11:12" ht="15" customHeight="1">
      <c r="K14475"/>
      <c r="L14475"/>
    </row>
    <row r="14476" spans="11:12" ht="15" customHeight="1">
      <c r="K14476"/>
      <c r="L14476"/>
    </row>
    <row r="14477" spans="11:12" ht="15" customHeight="1">
      <c r="K14477"/>
      <c r="L14477"/>
    </row>
    <row r="14478" spans="11:12" ht="15" customHeight="1">
      <c r="K14478"/>
      <c r="L14478"/>
    </row>
    <row r="14479" spans="11:12" ht="15" customHeight="1">
      <c r="K14479"/>
      <c r="L14479"/>
    </row>
    <row r="14480" spans="11:12" ht="15" customHeight="1">
      <c r="K14480"/>
      <c r="L14480"/>
    </row>
    <row r="14481" spans="11:12" ht="15" customHeight="1">
      <c r="K14481"/>
      <c r="L14481"/>
    </row>
    <row r="14482" spans="11:12" ht="15" customHeight="1">
      <c r="K14482"/>
      <c r="L14482"/>
    </row>
    <row r="14483" spans="11:12" ht="15" customHeight="1">
      <c r="K14483"/>
      <c r="L14483"/>
    </row>
    <row r="14484" spans="11:12" ht="15" customHeight="1">
      <c r="K14484"/>
      <c r="L14484"/>
    </row>
    <row r="14485" spans="11:12" ht="15" customHeight="1">
      <c r="K14485"/>
      <c r="L14485"/>
    </row>
    <row r="14486" spans="11:12" ht="15" customHeight="1">
      <c r="K14486"/>
      <c r="L14486"/>
    </row>
    <row r="14487" spans="11:12" ht="15" customHeight="1">
      <c r="K14487"/>
      <c r="L14487"/>
    </row>
    <row r="14488" spans="11:12" ht="15" customHeight="1">
      <c r="K14488"/>
      <c r="L14488"/>
    </row>
    <row r="14489" spans="11:12" ht="15" customHeight="1">
      <c r="K14489"/>
      <c r="L14489"/>
    </row>
    <row r="14490" spans="11:12" ht="15" customHeight="1">
      <c r="K14490"/>
      <c r="L14490"/>
    </row>
    <row r="14491" spans="11:12" ht="15" customHeight="1">
      <c r="K14491"/>
      <c r="L14491"/>
    </row>
    <row r="14492" spans="11:12" ht="15" customHeight="1">
      <c r="K14492"/>
      <c r="L14492"/>
    </row>
    <row r="14493" spans="11:12" ht="15" customHeight="1">
      <c r="K14493"/>
      <c r="L14493"/>
    </row>
    <row r="14494" spans="11:12" ht="15" customHeight="1">
      <c r="K14494"/>
      <c r="L14494"/>
    </row>
    <row r="14495" spans="11:12" ht="15" customHeight="1">
      <c r="K14495"/>
      <c r="L14495"/>
    </row>
    <row r="14496" spans="11:12" ht="15" customHeight="1">
      <c r="K14496"/>
      <c r="L14496"/>
    </row>
    <row r="14497" spans="11:12" ht="15" customHeight="1">
      <c r="K14497"/>
      <c r="L14497"/>
    </row>
    <row r="14498" spans="11:12" ht="15" customHeight="1">
      <c r="K14498"/>
      <c r="L14498"/>
    </row>
    <row r="14499" spans="11:12" ht="15" customHeight="1">
      <c r="K14499"/>
      <c r="L14499"/>
    </row>
    <row r="14500" spans="11:12" ht="15" customHeight="1">
      <c r="K14500"/>
      <c r="L14500"/>
    </row>
    <row r="14501" spans="11:12" ht="15" customHeight="1">
      <c r="K14501"/>
      <c r="L14501"/>
    </row>
    <row r="14502" spans="11:12" ht="15" customHeight="1">
      <c r="K14502"/>
      <c r="L14502"/>
    </row>
    <row r="14503" spans="11:12" ht="15" customHeight="1">
      <c r="K14503"/>
      <c r="L14503"/>
    </row>
    <row r="14504" spans="11:12" ht="15" customHeight="1">
      <c r="K14504"/>
      <c r="L14504"/>
    </row>
    <row r="14505" spans="11:12" ht="15" customHeight="1">
      <c r="K14505"/>
      <c r="L14505"/>
    </row>
    <row r="14506" spans="11:12" ht="15" customHeight="1">
      <c r="K14506"/>
      <c r="L14506"/>
    </row>
    <row r="14507" spans="11:12" ht="15" customHeight="1">
      <c r="K14507"/>
      <c r="L14507"/>
    </row>
    <row r="14508" spans="11:12" ht="15" customHeight="1">
      <c r="K14508"/>
      <c r="L14508"/>
    </row>
    <row r="14509" spans="11:12" ht="15" customHeight="1">
      <c r="K14509"/>
      <c r="L14509"/>
    </row>
    <row r="14510" spans="11:12" ht="15" customHeight="1">
      <c r="K14510"/>
      <c r="L14510"/>
    </row>
    <row r="14511" spans="11:12" ht="15" customHeight="1">
      <c r="K14511"/>
      <c r="L14511"/>
    </row>
    <row r="14512" spans="11:12" ht="15" customHeight="1">
      <c r="K14512"/>
      <c r="L14512"/>
    </row>
    <row r="14513" spans="11:12" ht="15" customHeight="1">
      <c r="K14513"/>
      <c r="L14513"/>
    </row>
    <row r="14514" spans="11:12" ht="15" customHeight="1">
      <c r="K14514"/>
      <c r="L14514"/>
    </row>
    <row r="14515" spans="11:12" ht="15" customHeight="1">
      <c r="K14515"/>
      <c r="L14515"/>
    </row>
    <row r="14516" spans="11:12" ht="15" customHeight="1">
      <c r="K14516"/>
      <c r="L14516"/>
    </row>
    <row r="14517" spans="11:12" ht="15" customHeight="1">
      <c r="K14517"/>
      <c r="L14517"/>
    </row>
    <row r="14518" spans="11:12" ht="15" customHeight="1">
      <c r="K14518"/>
      <c r="L14518"/>
    </row>
    <row r="14519" spans="11:12" ht="15" customHeight="1">
      <c r="K14519"/>
      <c r="L14519"/>
    </row>
    <row r="14520" spans="11:12" ht="15" customHeight="1">
      <c r="K14520"/>
      <c r="L14520"/>
    </row>
    <row r="14521" spans="11:12" ht="15" customHeight="1">
      <c r="K14521"/>
      <c r="L14521"/>
    </row>
    <row r="14522" spans="11:12" ht="15" customHeight="1">
      <c r="K14522"/>
      <c r="L14522"/>
    </row>
    <row r="14523" spans="11:12" ht="15" customHeight="1">
      <c r="K14523"/>
      <c r="L14523"/>
    </row>
    <row r="14524" spans="11:12" ht="15" customHeight="1">
      <c r="K14524"/>
      <c r="L14524"/>
    </row>
    <row r="14525" spans="11:12" ht="15" customHeight="1">
      <c r="K14525"/>
      <c r="L14525"/>
    </row>
    <row r="14526" spans="11:12" ht="15" customHeight="1">
      <c r="K14526"/>
      <c r="L14526"/>
    </row>
    <row r="14527" spans="11:12" ht="15" customHeight="1">
      <c r="K14527"/>
      <c r="L14527"/>
    </row>
    <row r="14528" spans="11:12" ht="15" customHeight="1">
      <c r="K14528"/>
      <c r="L14528"/>
    </row>
    <row r="14529" spans="11:12" ht="15" customHeight="1">
      <c r="K14529"/>
      <c r="L14529"/>
    </row>
    <row r="14530" spans="11:12" ht="15" customHeight="1">
      <c r="K14530"/>
      <c r="L14530"/>
    </row>
    <row r="14531" spans="11:12" ht="15" customHeight="1">
      <c r="K14531"/>
      <c r="L14531"/>
    </row>
    <row r="14532" spans="11:12" ht="15" customHeight="1">
      <c r="K14532"/>
      <c r="L14532"/>
    </row>
    <row r="14533" spans="11:12" ht="15" customHeight="1">
      <c r="K14533"/>
      <c r="L14533"/>
    </row>
    <row r="14534" spans="11:12" ht="15" customHeight="1">
      <c r="K14534"/>
      <c r="L14534"/>
    </row>
    <row r="14535" spans="11:12" ht="15" customHeight="1">
      <c r="K14535"/>
      <c r="L14535"/>
    </row>
    <row r="14536" spans="11:12" ht="15" customHeight="1">
      <c r="K14536"/>
      <c r="L14536"/>
    </row>
    <row r="14537" spans="11:12" ht="15" customHeight="1">
      <c r="K14537"/>
      <c r="L14537"/>
    </row>
    <row r="14538" spans="11:12" ht="15" customHeight="1">
      <c r="K14538"/>
      <c r="L14538"/>
    </row>
    <row r="14539" spans="11:12" ht="15" customHeight="1">
      <c r="K14539"/>
      <c r="L14539"/>
    </row>
    <row r="14540" spans="11:12" ht="15" customHeight="1">
      <c r="K14540"/>
      <c r="L14540"/>
    </row>
    <row r="14541" spans="11:12" ht="15" customHeight="1">
      <c r="K14541"/>
      <c r="L14541"/>
    </row>
    <row r="14542" spans="11:12" ht="15" customHeight="1">
      <c r="K14542"/>
      <c r="L14542"/>
    </row>
    <row r="14543" spans="11:12" ht="15" customHeight="1">
      <c r="K14543"/>
      <c r="L14543"/>
    </row>
    <row r="14544" spans="11:12" ht="15" customHeight="1">
      <c r="K14544"/>
      <c r="L14544"/>
    </row>
    <row r="14545" spans="11:12" ht="15" customHeight="1">
      <c r="K14545"/>
      <c r="L14545"/>
    </row>
    <row r="14546" spans="11:12" ht="15" customHeight="1">
      <c r="K14546"/>
      <c r="L14546"/>
    </row>
    <row r="14547" spans="11:12" ht="15" customHeight="1">
      <c r="K14547"/>
      <c r="L14547"/>
    </row>
    <row r="14548" spans="11:12" ht="15" customHeight="1">
      <c r="K14548"/>
      <c r="L14548"/>
    </row>
    <row r="14549" spans="11:12" ht="15" customHeight="1">
      <c r="K14549"/>
      <c r="L14549"/>
    </row>
    <row r="14550" spans="11:12" ht="15" customHeight="1">
      <c r="K14550"/>
      <c r="L14550"/>
    </row>
    <row r="14551" spans="11:12" ht="15" customHeight="1">
      <c r="K14551"/>
      <c r="L14551"/>
    </row>
    <row r="14552" spans="11:12" ht="15" customHeight="1">
      <c r="K14552"/>
      <c r="L14552"/>
    </row>
    <row r="14553" spans="11:12" ht="15" customHeight="1">
      <c r="K14553"/>
      <c r="L14553"/>
    </row>
    <row r="14554" spans="11:12" ht="15" customHeight="1">
      <c r="K14554"/>
      <c r="L14554"/>
    </row>
    <row r="14555" spans="11:12" ht="15" customHeight="1">
      <c r="K14555"/>
      <c r="L14555"/>
    </row>
    <row r="14556" spans="11:12" ht="15" customHeight="1">
      <c r="K14556"/>
      <c r="L14556"/>
    </row>
    <row r="14557" spans="11:12" ht="15" customHeight="1">
      <c r="K14557"/>
      <c r="L14557"/>
    </row>
    <row r="14558" spans="11:12" ht="15" customHeight="1">
      <c r="K14558"/>
      <c r="L14558"/>
    </row>
    <row r="14559" spans="11:12" ht="15" customHeight="1">
      <c r="K14559"/>
      <c r="L14559"/>
    </row>
    <row r="14560" spans="11:12" ht="15" customHeight="1">
      <c r="K14560"/>
      <c r="L14560"/>
    </row>
    <row r="14561" spans="11:12" ht="15" customHeight="1">
      <c r="K14561"/>
      <c r="L14561"/>
    </row>
    <row r="14562" spans="11:12" ht="15" customHeight="1">
      <c r="K14562"/>
      <c r="L14562"/>
    </row>
    <row r="14563" spans="11:12" ht="15" customHeight="1">
      <c r="K14563"/>
      <c r="L14563"/>
    </row>
    <row r="14564" spans="11:12" ht="15" customHeight="1">
      <c r="K14564"/>
      <c r="L14564"/>
    </row>
    <row r="14565" spans="11:12" ht="15" customHeight="1">
      <c r="K14565"/>
      <c r="L14565"/>
    </row>
    <row r="14566" spans="11:12" ht="15" customHeight="1">
      <c r="K14566"/>
      <c r="L14566"/>
    </row>
    <row r="14567" spans="11:12" ht="15" customHeight="1">
      <c r="K14567"/>
      <c r="L14567"/>
    </row>
    <row r="14568" spans="11:12" ht="15" customHeight="1">
      <c r="K14568"/>
      <c r="L14568"/>
    </row>
    <row r="14569" spans="11:12" ht="15" customHeight="1">
      <c r="K14569"/>
      <c r="L14569"/>
    </row>
    <row r="14570" spans="11:12" ht="15" customHeight="1">
      <c r="K14570"/>
      <c r="L14570"/>
    </row>
    <row r="14571" spans="11:12" ht="15" customHeight="1">
      <c r="K14571"/>
      <c r="L14571"/>
    </row>
    <row r="14572" spans="11:12" ht="15" customHeight="1">
      <c r="K14572"/>
      <c r="L14572"/>
    </row>
    <row r="14573" spans="11:12" ht="15" customHeight="1">
      <c r="K14573"/>
      <c r="L14573"/>
    </row>
    <row r="14574" spans="11:12" ht="15" customHeight="1">
      <c r="K14574"/>
      <c r="L14574"/>
    </row>
    <row r="14575" spans="11:12" ht="15" customHeight="1">
      <c r="K14575"/>
      <c r="L14575"/>
    </row>
    <row r="14576" spans="11:12" ht="15" customHeight="1">
      <c r="K14576"/>
      <c r="L14576"/>
    </row>
    <row r="14577" spans="11:12" ht="15" customHeight="1">
      <c r="K14577"/>
      <c r="L14577"/>
    </row>
    <row r="14578" spans="11:12" ht="15" customHeight="1">
      <c r="K14578"/>
      <c r="L14578"/>
    </row>
    <row r="14579" spans="11:12" ht="15" customHeight="1">
      <c r="K14579"/>
      <c r="L14579"/>
    </row>
    <row r="14580" spans="11:12" ht="15" customHeight="1">
      <c r="K14580"/>
      <c r="L14580"/>
    </row>
    <row r="14581" spans="11:12" ht="15" customHeight="1">
      <c r="K14581"/>
      <c r="L14581"/>
    </row>
    <row r="14582" spans="11:12" ht="15" customHeight="1">
      <c r="K14582"/>
      <c r="L14582"/>
    </row>
    <row r="14583" spans="11:12" ht="15" customHeight="1">
      <c r="K14583"/>
      <c r="L14583"/>
    </row>
    <row r="14584" spans="11:12" ht="15" customHeight="1">
      <c r="K14584"/>
      <c r="L14584"/>
    </row>
    <row r="14585" spans="11:12" ht="15" customHeight="1">
      <c r="K14585"/>
      <c r="L14585"/>
    </row>
    <row r="14586" spans="11:12" ht="15" customHeight="1">
      <c r="K14586"/>
      <c r="L14586"/>
    </row>
    <row r="14587" spans="11:12" ht="15" customHeight="1">
      <c r="K14587"/>
      <c r="L14587"/>
    </row>
    <row r="14588" spans="11:12" ht="15" customHeight="1">
      <c r="K14588"/>
      <c r="L14588"/>
    </row>
    <row r="14589" spans="11:12" ht="15" customHeight="1">
      <c r="K14589"/>
      <c r="L14589"/>
    </row>
    <row r="14590" spans="11:12" ht="15" customHeight="1">
      <c r="K14590"/>
      <c r="L14590"/>
    </row>
    <row r="14591" spans="11:12" ht="15" customHeight="1">
      <c r="K14591"/>
      <c r="L14591"/>
    </row>
    <row r="14592" spans="11:12" ht="15" customHeight="1">
      <c r="K14592"/>
      <c r="L14592"/>
    </row>
    <row r="14593" spans="11:12" ht="15" customHeight="1">
      <c r="K14593"/>
      <c r="L14593"/>
    </row>
    <row r="14594" spans="11:12" ht="15" customHeight="1">
      <c r="K14594"/>
      <c r="L14594"/>
    </row>
    <row r="14595" spans="11:12" ht="15" customHeight="1">
      <c r="K14595"/>
      <c r="L14595"/>
    </row>
    <row r="14596" spans="11:12" ht="15" customHeight="1">
      <c r="K14596"/>
      <c r="L14596"/>
    </row>
    <row r="14597" spans="11:12" ht="15" customHeight="1">
      <c r="K14597"/>
      <c r="L14597"/>
    </row>
    <row r="14598" spans="11:12" ht="15" customHeight="1">
      <c r="K14598"/>
      <c r="L14598"/>
    </row>
    <row r="14599" spans="11:12" ht="15" customHeight="1">
      <c r="K14599"/>
      <c r="L14599"/>
    </row>
    <row r="14600" spans="11:12" ht="15" customHeight="1">
      <c r="K14600"/>
      <c r="L14600"/>
    </row>
    <row r="14601" spans="11:12" ht="15" customHeight="1">
      <c r="K14601"/>
      <c r="L14601"/>
    </row>
    <row r="14602" spans="11:12" ht="15" customHeight="1">
      <c r="K14602"/>
      <c r="L14602"/>
    </row>
    <row r="14603" spans="11:12" ht="15" customHeight="1">
      <c r="K14603"/>
      <c r="L14603"/>
    </row>
    <row r="14604" spans="11:12" ht="15" customHeight="1">
      <c r="K14604"/>
      <c r="L14604"/>
    </row>
    <row r="14605" spans="11:12" ht="15" customHeight="1">
      <c r="K14605"/>
      <c r="L14605"/>
    </row>
    <row r="14606" spans="11:12" ht="15" customHeight="1">
      <c r="K14606"/>
      <c r="L14606"/>
    </row>
    <row r="14607" spans="11:12" ht="15" customHeight="1">
      <c r="K14607"/>
      <c r="L14607"/>
    </row>
    <row r="14608" spans="11:12" ht="15" customHeight="1">
      <c r="K14608"/>
      <c r="L14608"/>
    </row>
    <row r="14609" spans="11:12" ht="15" customHeight="1">
      <c r="K14609"/>
      <c r="L14609"/>
    </row>
    <row r="14610" spans="11:12" ht="15" customHeight="1">
      <c r="K14610"/>
      <c r="L14610"/>
    </row>
    <row r="14611" spans="11:12" ht="15" customHeight="1">
      <c r="K14611"/>
      <c r="L14611"/>
    </row>
    <row r="14612" spans="11:12" ht="15" customHeight="1">
      <c r="K14612"/>
      <c r="L14612"/>
    </row>
    <row r="14613" spans="11:12" ht="15" customHeight="1">
      <c r="K14613"/>
      <c r="L14613"/>
    </row>
    <row r="14614" spans="11:12" ht="15" customHeight="1">
      <c r="K14614"/>
      <c r="L14614"/>
    </row>
    <row r="14615" spans="11:12" ht="15" customHeight="1">
      <c r="K14615"/>
      <c r="L14615"/>
    </row>
    <row r="14616" spans="11:12" ht="15" customHeight="1">
      <c r="K14616"/>
      <c r="L14616"/>
    </row>
    <row r="14617" spans="11:12" ht="15" customHeight="1">
      <c r="K14617"/>
      <c r="L14617"/>
    </row>
    <row r="14618" spans="11:12" ht="15" customHeight="1">
      <c r="K14618"/>
      <c r="L14618"/>
    </row>
    <row r="14619" spans="11:12" ht="15" customHeight="1">
      <c r="K14619"/>
      <c r="L14619"/>
    </row>
    <row r="14620" spans="11:12" ht="15" customHeight="1">
      <c r="K14620"/>
      <c r="L14620"/>
    </row>
    <row r="14621" spans="11:12" ht="15" customHeight="1">
      <c r="K14621"/>
      <c r="L14621"/>
    </row>
    <row r="14622" spans="11:12" ht="15" customHeight="1">
      <c r="K14622"/>
      <c r="L14622"/>
    </row>
    <row r="14623" spans="11:12" ht="15" customHeight="1">
      <c r="K14623"/>
      <c r="L14623"/>
    </row>
    <row r="14624" spans="11:12" ht="15" customHeight="1">
      <c r="K14624"/>
      <c r="L14624"/>
    </row>
    <row r="14625" spans="11:12" ht="15" customHeight="1">
      <c r="K14625"/>
      <c r="L14625"/>
    </row>
    <row r="14626" spans="11:12" ht="15" customHeight="1">
      <c r="K14626"/>
      <c r="L14626"/>
    </row>
    <row r="14627" spans="11:12" ht="15" customHeight="1">
      <c r="K14627"/>
      <c r="L14627"/>
    </row>
    <row r="14628" spans="11:12" ht="15" customHeight="1">
      <c r="K14628"/>
      <c r="L14628"/>
    </row>
    <row r="14629" spans="11:12" ht="15" customHeight="1">
      <c r="K14629"/>
      <c r="L14629"/>
    </row>
    <row r="14630" spans="11:12" ht="15" customHeight="1">
      <c r="K14630"/>
      <c r="L14630"/>
    </row>
    <row r="14631" spans="11:12" ht="15" customHeight="1">
      <c r="K14631"/>
      <c r="L14631"/>
    </row>
    <row r="14632" spans="11:12" ht="15" customHeight="1">
      <c r="K14632"/>
      <c r="L14632"/>
    </row>
    <row r="14633" spans="11:12" ht="15" customHeight="1">
      <c r="K14633"/>
      <c r="L14633"/>
    </row>
    <row r="14634" spans="11:12" ht="15" customHeight="1">
      <c r="K14634"/>
      <c r="L14634"/>
    </row>
    <row r="14635" spans="11:12" ht="15" customHeight="1">
      <c r="K14635"/>
      <c r="L14635"/>
    </row>
    <row r="14636" spans="11:12" ht="15" customHeight="1">
      <c r="K14636"/>
      <c r="L14636"/>
    </row>
    <row r="14637" spans="11:12" ht="15" customHeight="1">
      <c r="K14637"/>
      <c r="L14637"/>
    </row>
    <row r="14638" spans="11:12" ht="15" customHeight="1">
      <c r="K14638"/>
      <c r="L14638"/>
    </row>
    <row r="14639" spans="11:12" ht="15" customHeight="1">
      <c r="K14639"/>
      <c r="L14639"/>
    </row>
    <row r="14640" spans="11:12" ht="15" customHeight="1">
      <c r="K14640"/>
      <c r="L14640"/>
    </row>
    <row r="14641" spans="11:12" ht="15" customHeight="1">
      <c r="K14641"/>
      <c r="L14641"/>
    </row>
    <row r="14642" spans="11:12" ht="15" customHeight="1">
      <c r="K14642"/>
      <c r="L14642"/>
    </row>
    <row r="14643" spans="11:12" ht="15" customHeight="1">
      <c r="K14643"/>
      <c r="L14643"/>
    </row>
    <row r="14644" spans="11:12" ht="15" customHeight="1">
      <c r="K14644"/>
      <c r="L14644"/>
    </row>
    <row r="14645" spans="11:12" ht="15" customHeight="1">
      <c r="K14645"/>
      <c r="L14645"/>
    </row>
    <row r="14646" spans="11:12" ht="15" customHeight="1">
      <c r="K14646"/>
      <c r="L14646"/>
    </row>
    <row r="14647" spans="11:12" ht="15" customHeight="1">
      <c r="K14647"/>
      <c r="L14647"/>
    </row>
    <row r="14648" spans="11:12" ht="15" customHeight="1">
      <c r="K14648"/>
      <c r="L14648"/>
    </row>
    <row r="14649" spans="11:12" ht="15" customHeight="1">
      <c r="K14649"/>
      <c r="L14649"/>
    </row>
    <row r="14650" spans="11:12" ht="15" customHeight="1">
      <c r="K14650"/>
      <c r="L14650"/>
    </row>
    <row r="14651" spans="11:12" ht="15" customHeight="1">
      <c r="K14651"/>
      <c r="L14651"/>
    </row>
    <row r="14652" spans="11:12" ht="15" customHeight="1">
      <c r="K14652"/>
      <c r="L14652"/>
    </row>
    <row r="14653" spans="11:12" ht="15" customHeight="1">
      <c r="K14653"/>
      <c r="L14653"/>
    </row>
    <row r="14654" spans="11:12" ht="15" customHeight="1">
      <c r="K14654"/>
      <c r="L14654"/>
    </row>
    <row r="14655" spans="11:12" ht="15" customHeight="1">
      <c r="K14655"/>
      <c r="L14655"/>
    </row>
    <row r="14656" spans="11:12" ht="15" customHeight="1">
      <c r="K14656"/>
      <c r="L14656"/>
    </row>
    <row r="14657" spans="11:12" ht="15" customHeight="1">
      <c r="K14657"/>
      <c r="L14657"/>
    </row>
    <row r="14658" spans="11:12" ht="15" customHeight="1">
      <c r="K14658"/>
      <c r="L14658"/>
    </row>
    <row r="14659" spans="11:12" ht="15" customHeight="1">
      <c r="K14659"/>
      <c r="L14659"/>
    </row>
    <row r="14660" spans="11:12" ht="15" customHeight="1">
      <c r="K14660"/>
      <c r="L14660"/>
    </row>
    <row r="14661" spans="11:12" ht="15" customHeight="1">
      <c r="K14661"/>
      <c r="L14661"/>
    </row>
    <row r="14662" spans="11:12" ht="15" customHeight="1">
      <c r="K14662"/>
      <c r="L14662"/>
    </row>
    <row r="14663" spans="11:12" ht="15" customHeight="1">
      <c r="K14663"/>
      <c r="L14663"/>
    </row>
    <row r="14664" spans="11:12" ht="15" customHeight="1">
      <c r="K14664"/>
      <c r="L14664"/>
    </row>
    <row r="14665" spans="11:12" ht="15" customHeight="1">
      <c r="K14665"/>
      <c r="L14665"/>
    </row>
    <row r="14666" spans="11:12" ht="15" customHeight="1">
      <c r="K14666"/>
      <c r="L14666"/>
    </row>
    <row r="14667" spans="11:12" ht="15" customHeight="1">
      <c r="K14667"/>
      <c r="L14667"/>
    </row>
    <row r="14668" spans="11:12" ht="15" customHeight="1">
      <c r="K14668"/>
      <c r="L14668"/>
    </row>
    <row r="14669" spans="11:12" ht="15" customHeight="1">
      <c r="K14669"/>
      <c r="L14669"/>
    </row>
    <row r="14670" spans="11:12" ht="15" customHeight="1">
      <c r="K14670"/>
      <c r="L14670"/>
    </row>
    <row r="14671" spans="11:12" ht="15" customHeight="1">
      <c r="K14671"/>
      <c r="L14671"/>
    </row>
    <row r="14672" spans="11:12" ht="15" customHeight="1">
      <c r="K14672"/>
      <c r="L14672"/>
    </row>
    <row r="14673" spans="11:12" ht="15" customHeight="1">
      <c r="K14673"/>
      <c r="L14673"/>
    </row>
    <row r="14674" spans="11:12" ht="15" customHeight="1">
      <c r="K14674"/>
      <c r="L14674"/>
    </row>
    <row r="14675" spans="11:12" ht="15" customHeight="1">
      <c r="K14675"/>
      <c r="L14675"/>
    </row>
    <row r="14676" spans="11:12" ht="15" customHeight="1">
      <c r="K14676"/>
      <c r="L14676"/>
    </row>
    <row r="14677" spans="11:12" ht="15" customHeight="1">
      <c r="K14677"/>
      <c r="L14677"/>
    </row>
    <row r="14678" spans="11:12" ht="15" customHeight="1">
      <c r="K14678"/>
      <c r="L14678"/>
    </row>
    <row r="14679" spans="11:12" ht="15" customHeight="1">
      <c r="K14679"/>
      <c r="L14679"/>
    </row>
    <row r="14680" spans="11:12" ht="15" customHeight="1">
      <c r="K14680"/>
      <c r="L14680"/>
    </row>
    <row r="14681" spans="11:12" ht="15" customHeight="1">
      <c r="K14681"/>
      <c r="L14681"/>
    </row>
    <row r="14682" spans="11:12" ht="15" customHeight="1">
      <c r="K14682"/>
      <c r="L14682"/>
    </row>
    <row r="14683" spans="11:12" ht="15" customHeight="1">
      <c r="K14683"/>
      <c r="L14683"/>
    </row>
    <row r="14684" spans="11:12" ht="15" customHeight="1">
      <c r="K14684"/>
      <c r="L14684"/>
    </row>
    <row r="14685" spans="11:12" ht="15" customHeight="1">
      <c r="K14685"/>
      <c r="L14685"/>
    </row>
    <row r="14686" spans="11:12" ht="15" customHeight="1">
      <c r="K14686"/>
      <c r="L14686"/>
    </row>
    <row r="14687" spans="11:12" ht="15" customHeight="1">
      <c r="K14687"/>
      <c r="L14687"/>
    </row>
    <row r="14688" spans="11:12" ht="15" customHeight="1">
      <c r="K14688"/>
      <c r="L14688"/>
    </row>
    <row r="14689" spans="11:12" ht="15" customHeight="1">
      <c r="K14689"/>
      <c r="L14689"/>
    </row>
    <row r="14690" spans="11:12" ht="15" customHeight="1">
      <c r="K14690"/>
      <c r="L14690"/>
    </row>
    <row r="14691" spans="11:12" ht="15" customHeight="1">
      <c r="K14691"/>
      <c r="L14691"/>
    </row>
    <row r="14692" spans="11:12" ht="15" customHeight="1">
      <c r="K14692"/>
      <c r="L14692"/>
    </row>
    <row r="14693" spans="11:12" ht="15" customHeight="1">
      <c r="K14693"/>
      <c r="L14693"/>
    </row>
    <row r="14694" spans="11:12" ht="15" customHeight="1">
      <c r="K14694"/>
      <c r="L14694"/>
    </row>
    <row r="14695" spans="11:12" ht="15" customHeight="1">
      <c r="K14695"/>
      <c r="L14695"/>
    </row>
    <row r="14696" spans="11:12" ht="15" customHeight="1">
      <c r="K14696"/>
      <c r="L14696"/>
    </row>
    <row r="14697" spans="11:12" ht="15" customHeight="1">
      <c r="K14697"/>
      <c r="L14697"/>
    </row>
    <row r="14698" spans="11:12" ht="15" customHeight="1">
      <c r="K14698"/>
      <c r="L14698"/>
    </row>
    <row r="14699" spans="11:12" ht="15" customHeight="1">
      <c r="K14699"/>
      <c r="L14699"/>
    </row>
    <row r="14700" spans="11:12" ht="15" customHeight="1">
      <c r="K14700"/>
      <c r="L14700"/>
    </row>
    <row r="14701" spans="11:12" ht="15" customHeight="1">
      <c r="K14701"/>
      <c r="L14701"/>
    </row>
    <row r="14702" spans="11:12" ht="15" customHeight="1">
      <c r="K14702"/>
      <c r="L14702"/>
    </row>
    <row r="14703" spans="11:12" ht="15" customHeight="1">
      <c r="K14703"/>
      <c r="L14703"/>
    </row>
    <row r="14704" spans="11:12" ht="15" customHeight="1">
      <c r="K14704"/>
      <c r="L14704"/>
    </row>
    <row r="14705" spans="11:12" ht="15" customHeight="1">
      <c r="K14705"/>
      <c r="L14705"/>
    </row>
    <row r="14706" spans="11:12" ht="15" customHeight="1">
      <c r="K14706"/>
      <c r="L14706"/>
    </row>
    <row r="14707" spans="11:12" ht="15" customHeight="1">
      <c r="K14707"/>
      <c r="L14707"/>
    </row>
    <row r="14708" spans="11:12" ht="15" customHeight="1">
      <c r="K14708"/>
      <c r="L14708"/>
    </row>
    <row r="14709" spans="11:12" ht="15" customHeight="1">
      <c r="K14709"/>
      <c r="L14709"/>
    </row>
    <row r="14710" spans="11:12" ht="15" customHeight="1">
      <c r="K14710"/>
      <c r="L14710"/>
    </row>
    <row r="14711" spans="11:12" ht="15" customHeight="1">
      <c r="K14711"/>
      <c r="L14711"/>
    </row>
    <row r="14712" spans="11:12" ht="15" customHeight="1">
      <c r="K14712"/>
      <c r="L14712"/>
    </row>
    <row r="14713" spans="11:12" ht="15" customHeight="1">
      <c r="K14713"/>
      <c r="L14713"/>
    </row>
    <row r="14714" spans="11:12" ht="15" customHeight="1">
      <c r="K14714"/>
      <c r="L14714"/>
    </row>
    <row r="14715" spans="11:12" ht="15" customHeight="1">
      <c r="K14715"/>
      <c r="L14715"/>
    </row>
    <row r="14716" spans="11:12" ht="15" customHeight="1">
      <c r="K14716"/>
      <c r="L14716"/>
    </row>
    <row r="14717" spans="11:12" ht="15" customHeight="1">
      <c r="K14717"/>
      <c r="L14717"/>
    </row>
    <row r="14718" spans="11:12" ht="15" customHeight="1">
      <c r="K14718"/>
      <c r="L14718"/>
    </row>
    <row r="14719" spans="11:12" ht="15" customHeight="1">
      <c r="K14719"/>
      <c r="L14719"/>
    </row>
    <row r="14720" spans="11:12" ht="15" customHeight="1">
      <c r="K14720"/>
      <c r="L14720"/>
    </row>
    <row r="14721" spans="11:12" ht="15" customHeight="1">
      <c r="K14721"/>
      <c r="L14721"/>
    </row>
    <row r="14722" spans="11:12" ht="15" customHeight="1">
      <c r="K14722"/>
      <c r="L14722"/>
    </row>
    <row r="14723" spans="11:12" ht="15" customHeight="1">
      <c r="K14723"/>
      <c r="L14723"/>
    </row>
    <row r="14724" spans="11:12" ht="15" customHeight="1">
      <c r="K14724"/>
      <c r="L14724"/>
    </row>
    <row r="14725" spans="11:12" ht="15" customHeight="1">
      <c r="K14725"/>
      <c r="L14725"/>
    </row>
    <row r="14726" spans="11:12" ht="15" customHeight="1">
      <c r="K14726"/>
      <c r="L14726"/>
    </row>
    <row r="14727" spans="11:12" ht="15" customHeight="1">
      <c r="K14727"/>
      <c r="L14727"/>
    </row>
    <row r="14728" spans="11:12" ht="15" customHeight="1">
      <c r="K14728"/>
      <c r="L14728"/>
    </row>
    <row r="14729" spans="11:12" ht="15" customHeight="1">
      <c r="K14729"/>
      <c r="L14729"/>
    </row>
    <row r="14730" spans="11:12" ht="15" customHeight="1">
      <c r="K14730"/>
      <c r="L14730"/>
    </row>
    <row r="14731" spans="11:12" ht="15" customHeight="1">
      <c r="K14731"/>
      <c r="L14731"/>
    </row>
    <row r="14732" spans="11:12" ht="15" customHeight="1">
      <c r="K14732"/>
      <c r="L14732"/>
    </row>
    <row r="14733" spans="11:12" ht="15" customHeight="1">
      <c r="K14733"/>
      <c r="L14733"/>
    </row>
    <row r="14734" spans="11:12" ht="15" customHeight="1">
      <c r="K14734"/>
      <c r="L14734"/>
    </row>
    <row r="14735" spans="11:12" ht="15" customHeight="1">
      <c r="K14735"/>
      <c r="L14735"/>
    </row>
    <row r="14736" spans="11:12" ht="15" customHeight="1">
      <c r="K14736"/>
      <c r="L14736"/>
    </row>
    <row r="14737" spans="11:12" ht="15" customHeight="1">
      <c r="K14737"/>
      <c r="L14737"/>
    </row>
    <row r="14738" spans="11:12" ht="15" customHeight="1">
      <c r="K14738"/>
      <c r="L14738"/>
    </row>
    <row r="14739" spans="11:12" ht="15" customHeight="1">
      <c r="K14739"/>
      <c r="L14739"/>
    </row>
    <row r="14740" spans="11:12" ht="15" customHeight="1">
      <c r="K14740"/>
      <c r="L14740"/>
    </row>
    <row r="14741" spans="11:12" ht="15" customHeight="1">
      <c r="K14741"/>
      <c r="L14741"/>
    </row>
    <row r="14742" spans="11:12" ht="15" customHeight="1">
      <c r="K14742"/>
      <c r="L14742"/>
    </row>
    <row r="14743" spans="11:12" ht="15" customHeight="1">
      <c r="K14743"/>
      <c r="L14743"/>
    </row>
    <row r="14744" spans="11:12" ht="15" customHeight="1">
      <c r="K14744"/>
      <c r="L14744"/>
    </row>
    <row r="14745" spans="11:12" ht="15" customHeight="1">
      <c r="K14745"/>
      <c r="L14745"/>
    </row>
    <row r="14746" spans="11:12" ht="15" customHeight="1">
      <c r="K14746"/>
      <c r="L14746"/>
    </row>
    <row r="14747" spans="11:12" ht="15" customHeight="1">
      <c r="K14747"/>
      <c r="L14747"/>
    </row>
    <row r="14748" spans="11:12" ht="15" customHeight="1">
      <c r="K14748"/>
      <c r="L14748"/>
    </row>
    <row r="14749" spans="11:12" ht="15" customHeight="1">
      <c r="K14749"/>
      <c r="L14749"/>
    </row>
    <row r="14750" spans="11:12" ht="15" customHeight="1">
      <c r="K14750"/>
      <c r="L14750"/>
    </row>
    <row r="14751" spans="11:12" ht="15" customHeight="1">
      <c r="K14751"/>
      <c r="L14751"/>
    </row>
    <row r="14752" spans="11:12" ht="15" customHeight="1">
      <c r="K14752"/>
      <c r="L14752"/>
    </row>
    <row r="14753" spans="11:12" ht="15" customHeight="1">
      <c r="K14753"/>
      <c r="L14753"/>
    </row>
    <row r="14754" spans="11:12" ht="15" customHeight="1">
      <c r="K14754"/>
      <c r="L14754"/>
    </row>
    <row r="14755" spans="11:12" ht="15" customHeight="1">
      <c r="K14755"/>
      <c r="L14755"/>
    </row>
    <row r="14756" spans="11:12" ht="15" customHeight="1">
      <c r="K14756"/>
      <c r="L14756"/>
    </row>
    <row r="14757" spans="11:12" ht="15" customHeight="1">
      <c r="K14757"/>
      <c r="L14757"/>
    </row>
    <row r="14758" spans="11:12" ht="15" customHeight="1">
      <c r="K14758"/>
      <c r="L14758"/>
    </row>
    <row r="14759" spans="11:12" ht="15" customHeight="1">
      <c r="K14759"/>
      <c r="L14759"/>
    </row>
    <row r="14760" spans="11:12" ht="15" customHeight="1">
      <c r="K14760"/>
      <c r="L14760"/>
    </row>
    <row r="14761" spans="11:12" ht="15" customHeight="1">
      <c r="K14761"/>
      <c r="L14761"/>
    </row>
    <row r="14762" spans="11:12" ht="15" customHeight="1">
      <c r="K14762"/>
      <c r="L14762"/>
    </row>
    <row r="14763" spans="11:12" ht="15" customHeight="1">
      <c r="K14763"/>
      <c r="L14763"/>
    </row>
    <row r="14764" spans="11:12" ht="15" customHeight="1">
      <c r="K14764"/>
      <c r="L14764"/>
    </row>
    <row r="14765" spans="11:12" ht="15" customHeight="1">
      <c r="K14765"/>
      <c r="L14765"/>
    </row>
    <row r="14766" spans="11:12" ht="15" customHeight="1">
      <c r="K14766"/>
      <c r="L14766"/>
    </row>
    <row r="14767" spans="11:12" ht="15" customHeight="1">
      <c r="K14767"/>
      <c r="L14767"/>
    </row>
    <row r="14768" spans="11:12" ht="15" customHeight="1">
      <c r="K14768"/>
      <c r="L14768"/>
    </row>
    <row r="14769" spans="11:12" ht="15" customHeight="1">
      <c r="K14769"/>
      <c r="L14769"/>
    </row>
    <row r="14770" spans="11:12" ht="15" customHeight="1">
      <c r="K14770"/>
      <c r="L14770"/>
    </row>
    <row r="14771" spans="11:12" ht="15" customHeight="1">
      <c r="K14771"/>
      <c r="L14771"/>
    </row>
    <row r="14772" spans="11:12" ht="15" customHeight="1">
      <c r="K14772"/>
      <c r="L14772"/>
    </row>
    <row r="14773" spans="11:12" ht="15" customHeight="1">
      <c r="K14773"/>
      <c r="L14773"/>
    </row>
    <row r="14774" spans="11:12" ht="15" customHeight="1">
      <c r="K14774"/>
      <c r="L14774"/>
    </row>
    <row r="14775" spans="11:12" ht="15" customHeight="1">
      <c r="K14775"/>
      <c r="L14775"/>
    </row>
    <row r="14776" spans="11:12" ht="15" customHeight="1">
      <c r="K14776"/>
      <c r="L14776"/>
    </row>
    <row r="14777" spans="11:12" ht="15" customHeight="1">
      <c r="K14777"/>
      <c r="L14777"/>
    </row>
    <row r="14778" spans="11:12" ht="15" customHeight="1">
      <c r="K14778"/>
      <c r="L14778"/>
    </row>
    <row r="14779" spans="11:12" ht="15" customHeight="1">
      <c r="K14779"/>
      <c r="L14779"/>
    </row>
    <row r="14780" spans="11:12" ht="15" customHeight="1">
      <c r="K14780"/>
      <c r="L14780"/>
    </row>
    <row r="14781" spans="11:12" ht="15" customHeight="1">
      <c r="K14781"/>
      <c r="L14781"/>
    </row>
    <row r="14782" spans="11:12" ht="15" customHeight="1">
      <c r="K14782"/>
      <c r="L14782"/>
    </row>
    <row r="14783" spans="11:12" ht="15" customHeight="1">
      <c r="K14783"/>
      <c r="L14783"/>
    </row>
    <row r="14784" spans="11:12" ht="15" customHeight="1">
      <c r="K14784"/>
      <c r="L14784"/>
    </row>
    <row r="14785" spans="11:12" ht="15" customHeight="1">
      <c r="K14785"/>
      <c r="L14785"/>
    </row>
    <row r="14786" spans="11:12" ht="15" customHeight="1">
      <c r="K14786"/>
      <c r="L14786"/>
    </row>
    <row r="14787" spans="11:12" ht="15" customHeight="1">
      <c r="K14787"/>
      <c r="L14787"/>
    </row>
    <row r="14788" spans="11:12" ht="15" customHeight="1">
      <c r="K14788"/>
      <c r="L14788"/>
    </row>
    <row r="14789" spans="11:12" ht="15" customHeight="1">
      <c r="K14789"/>
      <c r="L14789"/>
    </row>
    <row r="14790" spans="11:12" ht="15" customHeight="1">
      <c r="K14790"/>
      <c r="L14790"/>
    </row>
    <row r="14791" spans="11:12" ht="15" customHeight="1">
      <c r="K14791"/>
      <c r="L14791"/>
    </row>
    <row r="14792" spans="11:12" ht="15" customHeight="1">
      <c r="K14792"/>
      <c r="L14792"/>
    </row>
    <row r="14793" spans="11:12" ht="15" customHeight="1">
      <c r="K14793"/>
      <c r="L14793"/>
    </row>
    <row r="14794" spans="11:12" ht="15" customHeight="1">
      <c r="K14794"/>
      <c r="L14794"/>
    </row>
    <row r="14795" spans="11:12" ht="15" customHeight="1">
      <c r="K14795"/>
      <c r="L14795"/>
    </row>
    <row r="14796" spans="11:12" ht="15" customHeight="1">
      <c r="K14796"/>
      <c r="L14796"/>
    </row>
    <row r="14797" spans="11:12" ht="15" customHeight="1">
      <c r="K14797"/>
      <c r="L14797"/>
    </row>
    <row r="14798" spans="11:12" ht="15" customHeight="1">
      <c r="K14798"/>
      <c r="L14798"/>
    </row>
    <row r="14799" spans="11:12" ht="15" customHeight="1">
      <c r="K14799"/>
      <c r="L14799"/>
    </row>
    <row r="14800" spans="11:12" ht="15" customHeight="1">
      <c r="K14800"/>
      <c r="L14800"/>
    </row>
    <row r="14801" spans="11:12" ht="15" customHeight="1">
      <c r="K14801"/>
      <c r="L14801"/>
    </row>
    <row r="14802" spans="11:12" ht="15" customHeight="1">
      <c r="K14802"/>
      <c r="L14802"/>
    </row>
    <row r="14803" spans="11:12" ht="15" customHeight="1">
      <c r="K14803"/>
      <c r="L14803"/>
    </row>
    <row r="14804" spans="11:12" ht="15" customHeight="1">
      <c r="K14804"/>
      <c r="L14804"/>
    </row>
    <row r="14805" spans="11:12" ht="15" customHeight="1">
      <c r="K14805"/>
      <c r="L14805"/>
    </row>
    <row r="14806" spans="11:12" ht="15" customHeight="1">
      <c r="K14806"/>
      <c r="L14806"/>
    </row>
    <row r="14807" spans="11:12" ht="15" customHeight="1">
      <c r="K14807"/>
      <c r="L14807"/>
    </row>
    <row r="14808" spans="11:12" ht="15" customHeight="1">
      <c r="K14808"/>
      <c r="L14808"/>
    </row>
    <row r="14809" spans="11:12" ht="15" customHeight="1">
      <c r="K14809"/>
      <c r="L14809"/>
    </row>
    <row r="14810" spans="11:12" ht="15" customHeight="1">
      <c r="K14810"/>
      <c r="L14810"/>
    </row>
    <row r="14811" spans="11:12" ht="15" customHeight="1">
      <c r="K14811"/>
      <c r="L14811"/>
    </row>
    <row r="14812" spans="11:12" ht="15" customHeight="1">
      <c r="K14812"/>
      <c r="L14812"/>
    </row>
    <row r="14813" spans="11:12" ht="15" customHeight="1">
      <c r="K14813"/>
      <c r="L14813"/>
    </row>
    <row r="14814" spans="11:12" ht="15" customHeight="1">
      <c r="K14814"/>
      <c r="L14814"/>
    </row>
    <row r="14815" spans="11:12" ht="15" customHeight="1">
      <c r="K14815"/>
      <c r="L14815"/>
    </row>
    <row r="14816" spans="11:12" ht="15" customHeight="1">
      <c r="K14816"/>
      <c r="L14816"/>
    </row>
    <row r="14817" spans="11:12" ht="15" customHeight="1">
      <c r="K14817"/>
      <c r="L14817"/>
    </row>
    <row r="14818" spans="11:12" ht="15" customHeight="1">
      <c r="K14818"/>
      <c r="L14818"/>
    </row>
    <row r="14819" spans="11:12" ht="15" customHeight="1">
      <c r="K14819"/>
      <c r="L14819"/>
    </row>
    <row r="14820" spans="11:12" ht="15" customHeight="1">
      <c r="K14820"/>
      <c r="L14820"/>
    </row>
    <row r="14821" spans="11:12" ht="15" customHeight="1">
      <c r="K14821"/>
      <c r="L14821"/>
    </row>
    <row r="14822" spans="11:12" ht="15" customHeight="1">
      <c r="K14822"/>
      <c r="L14822"/>
    </row>
    <row r="14823" spans="11:12" ht="15" customHeight="1">
      <c r="K14823"/>
      <c r="L14823"/>
    </row>
    <row r="14824" spans="11:12" ht="15" customHeight="1">
      <c r="K14824"/>
      <c r="L14824"/>
    </row>
    <row r="14825" spans="11:12" ht="15" customHeight="1">
      <c r="K14825"/>
      <c r="L14825"/>
    </row>
    <row r="14826" spans="11:12" ht="15" customHeight="1">
      <c r="K14826"/>
      <c r="L14826"/>
    </row>
    <row r="14827" spans="11:12" ht="15" customHeight="1">
      <c r="K14827"/>
      <c r="L14827"/>
    </row>
    <row r="14828" spans="11:12" ht="15" customHeight="1">
      <c r="K14828"/>
      <c r="L14828"/>
    </row>
    <row r="14829" spans="11:12" ht="15" customHeight="1">
      <c r="K14829"/>
      <c r="L14829"/>
    </row>
    <row r="14830" spans="11:12" ht="15" customHeight="1">
      <c r="K14830"/>
      <c r="L14830"/>
    </row>
    <row r="14831" spans="11:12" ht="15" customHeight="1">
      <c r="K14831"/>
      <c r="L14831"/>
    </row>
    <row r="14832" spans="11:12" ht="15" customHeight="1">
      <c r="K14832"/>
      <c r="L14832"/>
    </row>
    <row r="14833" spans="11:12" ht="15" customHeight="1">
      <c r="K14833"/>
      <c r="L14833"/>
    </row>
    <row r="14834" spans="11:12" ht="15" customHeight="1">
      <c r="K14834"/>
      <c r="L14834"/>
    </row>
    <row r="14835" spans="11:12" ht="15" customHeight="1">
      <c r="K14835"/>
      <c r="L14835"/>
    </row>
    <row r="14836" spans="11:12" ht="15" customHeight="1">
      <c r="K14836"/>
      <c r="L14836"/>
    </row>
    <row r="14837" spans="11:12" ht="15" customHeight="1">
      <c r="K14837"/>
      <c r="L14837"/>
    </row>
    <row r="14838" spans="11:12" ht="15" customHeight="1">
      <c r="K14838"/>
      <c r="L14838"/>
    </row>
    <row r="14839" spans="11:12" ht="15" customHeight="1">
      <c r="K14839"/>
      <c r="L14839"/>
    </row>
    <row r="14840" spans="11:12" ht="15" customHeight="1">
      <c r="K14840"/>
      <c r="L14840"/>
    </row>
    <row r="14841" spans="11:12" ht="15" customHeight="1">
      <c r="K14841"/>
      <c r="L14841"/>
    </row>
    <row r="14842" spans="11:12" ht="15" customHeight="1">
      <c r="K14842"/>
      <c r="L14842"/>
    </row>
    <row r="14843" spans="11:12" ht="15" customHeight="1">
      <c r="K14843"/>
      <c r="L14843"/>
    </row>
    <row r="14844" spans="11:12" ht="15" customHeight="1">
      <c r="K14844"/>
      <c r="L14844"/>
    </row>
    <row r="14845" spans="11:12" ht="15" customHeight="1">
      <c r="K14845"/>
      <c r="L14845"/>
    </row>
    <row r="14846" spans="11:12" ht="15" customHeight="1">
      <c r="K14846"/>
      <c r="L14846"/>
    </row>
    <row r="14847" spans="11:12" ht="15" customHeight="1">
      <c r="K14847"/>
      <c r="L14847"/>
    </row>
    <row r="14848" spans="11:12" ht="15" customHeight="1">
      <c r="K14848"/>
      <c r="L14848"/>
    </row>
    <row r="14849" spans="11:12" ht="15" customHeight="1">
      <c r="K14849"/>
      <c r="L14849"/>
    </row>
    <row r="14850" spans="11:12" ht="15" customHeight="1">
      <c r="K14850"/>
      <c r="L14850"/>
    </row>
    <row r="14851" spans="11:12" ht="15" customHeight="1">
      <c r="K14851"/>
      <c r="L14851"/>
    </row>
    <row r="14852" spans="11:12" ht="15" customHeight="1">
      <c r="K14852"/>
      <c r="L14852"/>
    </row>
    <row r="14853" spans="11:12" ht="15" customHeight="1">
      <c r="K14853"/>
      <c r="L14853"/>
    </row>
    <row r="14854" spans="11:12" ht="15" customHeight="1">
      <c r="K14854"/>
      <c r="L14854"/>
    </row>
    <row r="14855" spans="11:12" ht="15" customHeight="1">
      <c r="K14855"/>
      <c r="L14855"/>
    </row>
    <row r="14856" spans="11:12" ht="15" customHeight="1">
      <c r="K14856"/>
      <c r="L14856"/>
    </row>
    <row r="14857" spans="11:12" ht="15" customHeight="1">
      <c r="K14857"/>
      <c r="L14857"/>
    </row>
    <row r="14858" spans="11:12" ht="15" customHeight="1">
      <c r="K14858"/>
      <c r="L14858"/>
    </row>
    <row r="14859" spans="11:12" ht="15" customHeight="1">
      <c r="K14859"/>
      <c r="L14859"/>
    </row>
    <row r="14860" spans="11:12" ht="15" customHeight="1">
      <c r="K14860"/>
      <c r="L14860"/>
    </row>
    <row r="14861" spans="11:12" ht="15" customHeight="1">
      <c r="K14861"/>
      <c r="L14861"/>
    </row>
    <row r="14862" spans="11:12" ht="15" customHeight="1">
      <c r="K14862"/>
      <c r="L14862"/>
    </row>
    <row r="14863" spans="11:12" ht="15" customHeight="1">
      <c r="K14863"/>
      <c r="L14863"/>
    </row>
    <row r="14864" spans="11:12" ht="15" customHeight="1">
      <c r="K14864"/>
      <c r="L14864"/>
    </row>
    <row r="14865" spans="11:12" ht="15" customHeight="1">
      <c r="K14865"/>
      <c r="L14865"/>
    </row>
    <row r="14866" spans="11:12" ht="15" customHeight="1">
      <c r="K14866"/>
      <c r="L14866"/>
    </row>
    <row r="14867" spans="11:12" ht="15" customHeight="1">
      <c r="K14867"/>
      <c r="L14867"/>
    </row>
    <row r="14868" spans="11:12" ht="15" customHeight="1">
      <c r="K14868"/>
      <c r="L14868"/>
    </row>
    <row r="14869" spans="11:12" ht="15" customHeight="1">
      <c r="K14869"/>
      <c r="L14869"/>
    </row>
    <row r="14870" spans="11:12" ht="15" customHeight="1">
      <c r="K14870"/>
      <c r="L14870"/>
    </row>
    <row r="14871" spans="11:12" ht="15" customHeight="1">
      <c r="K14871"/>
      <c r="L14871"/>
    </row>
    <row r="14872" spans="11:12" ht="15" customHeight="1">
      <c r="K14872"/>
      <c r="L14872"/>
    </row>
    <row r="14873" spans="11:12" ht="15" customHeight="1">
      <c r="K14873"/>
      <c r="L14873"/>
    </row>
    <row r="14874" spans="11:12" ht="15" customHeight="1">
      <c r="K14874"/>
      <c r="L14874"/>
    </row>
    <row r="14875" spans="11:12" ht="15" customHeight="1">
      <c r="K14875"/>
      <c r="L14875"/>
    </row>
    <row r="14876" spans="11:12" ht="15" customHeight="1">
      <c r="K14876"/>
      <c r="L14876"/>
    </row>
    <row r="14877" spans="11:12" ht="15" customHeight="1">
      <c r="K14877"/>
      <c r="L14877"/>
    </row>
    <row r="14878" spans="11:12" ht="15" customHeight="1">
      <c r="K14878"/>
      <c r="L14878"/>
    </row>
    <row r="14879" spans="11:12" ht="15" customHeight="1">
      <c r="K14879"/>
      <c r="L14879"/>
    </row>
    <row r="14880" spans="11:12" ht="15" customHeight="1">
      <c r="K14880"/>
      <c r="L14880"/>
    </row>
    <row r="14881" spans="11:12" ht="15" customHeight="1">
      <c r="K14881"/>
      <c r="L14881"/>
    </row>
    <row r="14882" spans="11:12" ht="15" customHeight="1">
      <c r="K14882"/>
      <c r="L14882"/>
    </row>
    <row r="14883" spans="11:12" ht="15" customHeight="1">
      <c r="K14883"/>
      <c r="L14883"/>
    </row>
    <row r="14884" spans="11:12" ht="15" customHeight="1">
      <c r="K14884"/>
      <c r="L14884"/>
    </row>
    <row r="14885" spans="11:12" ht="15" customHeight="1">
      <c r="K14885"/>
      <c r="L14885"/>
    </row>
    <row r="14886" spans="11:12" ht="15" customHeight="1">
      <c r="K14886"/>
      <c r="L14886"/>
    </row>
    <row r="14887" spans="11:12" ht="15" customHeight="1">
      <c r="K14887"/>
      <c r="L14887"/>
    </row>
    <row r="14888" spans="11:12" ht="15" customHeight="1">
      <c r="K14888"/>
      <c r="L14888"/>
    </row>
    <row r="14889" spans="11:12" ht="15" customHeight="1">
      <c r="K14889"/>
      <c r="L14889"/>
    </row>
    <row r="14890" spans="11:12" ht="15" customHeight="1">
      <c r="K14890"/>
      <c r="L14890"/>
    </row>
    <row r="14891" spans="11:12" ht="15" customHeight="1">
      <c r="K14891"/>
      <c r="L14891"/>
    </row>
    <row r="14892" spans="11:12" ht="15" customHeight="1">
      <c r="K14892"/>
      <c r="L14892"/>
    </row>
    <row r="14893" spans="11:12" ht="15" customHeight="1">
      <c r="K14893"/>
      <c r="L14893"/>
    </row>
    <row r="14894" spans="11:12" ht="15" customHeight="1">
      <c r="K14894"/>
      <c r="L14894"/>
    </row>
    <row r="14895" spans="11:12" ht="15" customHeight="1">
      <c r="K14895"/>
      <c r="L14895"/>
    </row>
    <row r="14896" spans="11:12" ht="15" customHeight="1">
      <c r="K14896"/>
      <c r="L14896"/>
    </row>
    <row r="14897" spans="11:12" ht="15" customHeight="1">
      <c r="K14897"/>
      <c r="L14897"/>
    </row>
    <row r="14898" spans="11:12" ht="15" customHeight="1">
      <c r="K14898"/>
      <c r="L14898"/>
    </row>
    <row r="14899" spans="11:12" ht="15" customHeight="1">
      <c r="K14899"/>
      <c r="L14899"/>
    </row>
    <row r="14900" spans="11:12" ht="15" customHeight="1">
      <c r="K14900"/>
      <c r="L14900"/>
    </row>
    <row r="14901" spans="11:12" ht="15" customHeight="1">
      <c r="K14901"/>
      <c r="L14901"/>
    </row>
    <row r="14902" spans="11:12" ht="15" customHeight="1">
      <c r="K14902"/>
      <c r="L14902"/>
    </row>
    <row r="14903" spans="11:12" ht="15" customHeight="1">
      <c r="K14903"/>
      <c r="L14903"/>
    </row>
    <row r="14904" spans="11:12" ht="15" customHeight="1">
      <c r="K14904"/>
      <c r="L14904"/>
    </row>
    <row r="14905" spans="11:12" ht="15" customHeight="1">
      <c r="K14905"/>
      <c r="L14905"/>
    </row>
    <row r="14906" spans="11:12" ht="15" customHeight="1">
      <c r="K14906"/>
      <c r="L14906"/>
    </row>
    <row r="14907" spans="11:12" ht="15" customHeight="1">
      <c r="K14907"/>
      <c r="L14907"/>
    </row>
    <row r="14908" spans="11:12" ht="15" customHeight="1">
      <c r="K14908"/>
      <c r="L14908"/>
    </row>
    <row r="14909" spans="11:12" ht="15" customHeight="1">
      <c r="K14909"/>
      <c r="L14909"/>
    </row>
    <row r="14910" spans="11:12" ht="15" customHeight="1">
      <c r="K14910"/>
      <c r="L14910"/>
    </row>
    <row r="14911" spans="11:12" ht="15" customHeight="1">
      <c r="K14911"/>
      <c r="L14911"/>
    </row>
    <row r="14912" spans="11:12" ht="15" customHeight="1">
      <c r="K14912"/>
      <c r="L14912"/>
    </row>
    <row r="14913" spans="11:12" ht="15" customHeight="1">
      <c r="K14913"/>
      <c r="L14913"/>
    </row>
    <row r="14914" spans="11:12" ht="15" customHeight="1">
      <c r="K14914"/>
      <c r="L14914"/>
    </row>
    <row r="14915" spans="11:12" ht="15" customHeight="1">
      <c r="K14915"/>
      <c r="L14915"/>
    </row>
    <row r="14916" spans="11:12" ht="15" customHeight="1">
      <c r="K14916"/>
      <c r="L14916"/>
    </row>
    <row r="14917" spans="11:12" ht="15" customHeight="1">
      <c r="K14917"/>
      <c r="L14917"/>
    </row>
    <row r="14918" spans="11:12" ht="15" customHeight="1">
      <c r="K14918"/>
      <c r="L14918"/>
    </row>
    <row r="14919" spans="11:12" ht="15" customHeight="1">
      <c r="K14919"/>
      <c r="L14919"/>
    </row>
    <row r="14920" spans="11:12" ht="15" customHeight="1">
      <c r="K14920"/>
      <c r="L14920"/>
    </row>
    <row r="14921" spans="11:12" ht="15" customHeight="1">
      <c r="K14921"/>
      <c r="L14921"/>
    </row>
    <row r="14922" spans="11:12" ht="15" customHeight="1">
      <c r="K14922"/>
      <c r="L14922"/>
    </row>
    <row r="14923" spans="11:12" ht="15" customHeight="1">
      <c r="K14923"/>
      <c r="L14923"/>
    </row>
    <row r="14924" spans="11:12" ht="15" customHeight="1">
      <c r="K14924"/>
      <c r="L14924"/>
    </row>
    <row r="14925" spans="11:12" ht="15" customHeight="1">
      <c r="K14925"/>
      <c r="L14925"/>
    </row>
    <row r="14926" spans="11:12" ht="15" customHeight="1">
      <c r="K14926"/>
      <c r="L14926"/>
    </row>
    <row r="14927" spans="11:12" ht="15" customHeight="1">
      <c r="K14927"/>
      <c r="L14927"/>
    </row>
    <row r="14928" spans="11:12" ht="15" customHeight="1">
      <c r="K14928"/>
      <c r="L14928"/>
    </row>
    <row r="14929" spans="11:12" ht="15" customHeight="1">
      <c r="K14929"/>
      <c r="L14929"/>
    </row>
    <row r="14930" spans="11:12" ht="15" customHeight="1">
      <c r="K14930"/>
      <c r="L14930"/>
    </row>
    <row r="14931" spans="11:12" ht="15" customHeight="1">
      <c r="K14931"/>
      <c r="L14931"/>
    </row>
    <row r="14932" spans="11:12" ht="15" customHeight="1">
      <c r="K14932"/>
      <c r="L14932"/>
    </row>
    <row r="14933" spans="11:12" ht="15" customHeight="1">
      <c r="K14933"/>
      <c r="L14933"/>
    </row>
    <row r="14934" spans="11:12" ht="15" customHeight="1">
      <c r="K14934"/>
      <c r="L14934"/>
    </row>
    <row r="14935" spans="11:12" ht="15" customHeight="1">
      <c r="K14935"/>
      <c r="L14935"/>
    </row>
    <row r="14936" spans="11:12" ht="15" customHeight="1">
      <c r="K14936"/>
      <c r="L14936"/>
    </row>
    <row r="14937" spans="11:12" ht="15" customHeight="1">
      <c r="K14937"/>
      <c r="L14937"/>
    </row>
    <row r="14938" spans="11:12" ht="15" customHeight="1">
      <c r="K14938"/>
      <c r="L14938"/>
    </row>
    <row r="14939" spans="11:12" ht="15" customHeight="1">
      <c r="K14939"/>
      <c r="L14939"/>
    </row>
    <row r="14940" spans="11:12" ht="15" customHeight="1">
      <c r="K14940"/>
      <c r="L14940"/>
    </row>
    <row r="14941" spans="11:12" ht="15" customHeight="1">
      <c r="K14941"/>
      <c r="L14941"/>
    </row>
    <row r="14942" spans="11:12" ht="15" customHeight="1">
      <c r="K14942"/>
      <c r="L14942"/>
    </row>
    <row r="14943" spans="11:12" ht="15" customHeight="1">
      <c r="K14943"/>
      <c r="L14943"/>
    </row>
    <row r="14944" spans="11:12" ht="15" customHeight="1">
      <c r="K14944"/>
      <c r="L14944"/>
    </row>
    <row r="14945" spans="11:12" ht="15" customHeight="1">
      <c r="K14945"/>
      <c r="L14945"/>
    </row>
    <row r="14946" spans="11:12" ht="15" customHeight="1">
      <c r="K14946"/>
      <c r="L14946"/>
    </row>
    <row r="14947" spans="11:12" ht="15" customHeight="1">
      <c r="K14947"/>
      <c r="L14947"/>
    </row>
    <row r="14948" spans="11:12" ht="15" customHeight="1">
      <c r="K14948"/>
      <c r="L14948"/>
    </row>
    <row r="14949" spans="11:12" ht="15" customHeight="1">
      <c r="K14949"/>
      <c r="L14949"/>
    </row>
    <row r="14950" spans="11:12" ht="15" customHeight="1">
      <c r="K14950"/>
      <c r="L14950"/>
    </row>
    <row r="14951" spans="11:12" ht="15" customHeight="1">
      <c r="K14951"/>
      <c r="L14951"/>
    </row>
    <row r="14952" spans="11:12" ht="15" customHeight="1">
      <c r="K14952"/>
      <c r="L14952"/>
    </row>
    <row r="14953" spans="11:12" ht="15" customHeight="1">
      <c r="K14953"/>
      <c r="L14953"/>
    </row>
    <row r="14954" spans="11:12" ht="15" customHeight="1">
      <c r="K14954"/>
      <c r="L14954"/>
    </row>
    <row r="14955" spans="11:12" ht="15" customHeight="1">
      <c r="K14955"/>
      <c r="L14955"/>
    </row>
    <row r="14956" spans="11:12" ht="15" customHeight="1">
      <c r="K14956"/>
      <c r="L14956"/>
    </row>
    <row r="14957" spans="11:12" ht="15" customHeight="1">
      <c r="K14957"/>
      <c r="L14957"/>
    </row>
    <row r="14958" spans="11:12" ht="15" customHeight="1">
      <c r="K14958"/>
      <c r="L14958"/>
    </row>
    <row r="14959" spans="11:12" ht="15" customHeight="1">
      <c r="K14959"/>
      <c r="L14959"/>
    </row>
    <row r="14960" spans="11:12" ht="15" customHeight="1">
      <c r="K14960"/>
      <c r="L14960"/>
    </row>
    <row r="14961" spans="11:12" ht="15" customHeight="1">
      <c r="K14961"/>
      <c r="L14961"/>
    </row>
    <row r="14962" spans="11:12" ht="15" customHeight="1">
      <c r="K14962"/>
      <c r="L14962"/>
    </row>
    <row r="14963" spans="11:12" ht="15" customHeight="1">
      <c r="K14963"/>
      <c r="L14963"/>
    </row>
    <row r="14964" spans="11:12" ht="15" customHeight="1">
      <c r="K14964"/>
      <c r="L14964"/>
    </row>
    <row r="14965" spans="11:12" ht="15" customHeight="1">
      <c r="K14965"/>
      <c r="L14965"/>
    </row>
    <row r="14966" spans="11:12" ht="15" customHeight="1">
      <c r="K14966"/>
      <c r="L14966"/>
    </row>
    <row r="14967" spans="11:12" ht="15" customHeight="1">
      <c r="K14967"/>
      <c r="L14967"/>
    </row>
    <row r="14968" spans="11:12" ht="15" customHeight="1">
      <c r="K14968"/>
      <c r="L14968"/>
    </row>
    <row r="14969" spans="11:12" ht="15" customHeight="1">
      <c r="K14969"/>
      <c r="L14969"/>
    </row>
    <row r="14970" spans="11:12" ht="15" customHeight="1">
      <c r="K14970"/>
      <c r="L14970"/>
    </row>
    <row r="14971" spans="11:12" ht="15" customHeight="1">
      <c r="K14971"/>
      <c r="L14971"/>
    </row>
    <row r="14972" spans="11:12" ht="15" customHeight="1">
      <c r="K14972"/>
      <c r="L14972"/>
    </row>
    <row r="14973" spans="11:12" ht="15" customHeight="1">
      <c r="K14973"/>
      <c r="L14973"/>
    </row>
    <row r="14974" spans="11:12" ht="15" customHeight="1">
      <c r="K14974"/>
      <c r="L14974"/>
    </row>
    <row r="14975" spans="11:12" ht="15" customHeight="1">
      <c r="K14975"/>
      <c r="L14975"/>
    </row>
    <row r="14976" spans="11:12" ht="15" customHeight="1">
      <c r="K14976"/>
      <c r="L14976"/>
    </row>
    <row r="14977" spans="11:12" ht="15" customHeight="1">
      <c r="K14977"/>
      <c r="L14977"/>
    </row>
    <row r="14978" spans="11:12" ht="15" customHeight="1">
      <c r="K14978"/>
      <c r="L14978"/>
    </row>
    <row r="14979" spans="11:12" ht="15" customHeight="1">
      <c r="K14979"/>
      <c r="L14979"/>
    </row>
    <row r="14980" spans="11:12" ht="15" customHeight="1">
      <c r="K14980"/>
      <c r="L14980"/>
    </row>
    <row r="14981" spans="11:12" ht="15" customHeight="1">
      <c r="K14981"/>
      <c r="L14981"/>
    </row>
    <row r="14982" spans="11:12" ht="15" customHeight="1">
      <c r="K14982"/>
      <c r="L14982"/>
    </row>
    <row r="14983" spans="11:12" ht="15" customHeight="1">
      <c r="K14983"/>
      <c r="L14983"/>
    </row>
    <row r="14984" spans="11:12" ht="15" customHeight="1">
      <c r="K14984"/>
      <c r="L14984"/>
    </row>
    <row r="14985" spans="11:12" ht="15" customHeight="1">
      <c r="K14985"/>
      <c r="L14985"/>
    </row>
    <row r="14986" spans="11:12" ht="15" customHeight="1">
      <c r="K14986"/>
      <c r="L14986"/>
    </row>
    <row r="14987" spans="11:12" ht="15" customHeight="1">
      <c r="K14987"/>
      <c r="L14987"/>
    </row>
    <row r="14988" spans="11:12" ht="15" customHeight="1">
      <c r="K14988"/>
      <c r="L14988"/>
    </row>
    <row r="14989" spans="11:12" ht="15" customHeight="1">
      <c r="K14989"/>
      <c r="L14989"/>
    </row>
    <row r="14990" spans="11:12" ht="15" customHeight="1">
      <c r="K14990"/>
      <c r="L14990"/>
    </row>
    <row r="14991" spans="11:12" ht="15" customHeight="1">
      <c r="K14991"/>
      <c r="L14991"/>
    </row>
    <row r="14992" spans="11:12" ht="15" customHeight="1">
      <c r="K14992"/>
      <c r="L14992"/>
    </row>
    <row r="14993" spans="11:12" ht="15" customHeight="1">
      <c r="K14993"/>
      <c r="L14993"/>
    </row>
    <row r="14994" spans="11:12" ht="15" customHeight="1">
      <c r="K14994"/>
      <c r="L14994"/>
    </row>
    <row r="14995" spans="11:12" ht="15" customHeight="1">
      <c r="K14995"/>
      <c r="L14995"/>
    </row>
    <row r="14996" spans="11:12" ht="15" customHeight="1">
      <c r="K14996"/>
      <c r="L14996"/>
    </row>
    <row r="14997" spans="11:12" ht="15" customHeight="1">
      <c r="K14997"/>
      <c r="L14997"/>
    </row>
    <row r="14998" spans="11:12" ht="15" customHeight="1">
      <c r="K14998"/>
      <c r="L14998"/>
    </row>
    <row r="14999" spans="11:12" ht="15" customHeight="1">
      <c r="K14999"/>
      <c r="L14999"/>
    </row>
    <row r="15000" spans="11:12" ht="15" customHeight="1">
      <c r="K15000"/>
      <c r="L15000"/>
    </row>
    <row r="15001" spans="11:12" ht="15" customHeight="1">
      <c r="K15001"/>
      <c r="L15001"/>
    </row>
    <row r="15002" spans="11:12" ht="15" customHeight="1">
      <c r="K15002"/>
      <c r="L15002"/>
    </row>
    <row r="15003" spans="11:12" ht="15" customHeight="1">
      <c r="K15003"/>
      <c r="L15003"/>
    </row>
    <row r="15004" spans="11:12" ht="15" customHeight="1">
      <c r="K15004"/>
      <c r="L15004"/>
    </row>
    <row r="15005" spans="11:12" ht="15" customHeight="1">
      <c r="K15005"/>
      <c r="L15005"/>
    </row>
    <row r="15006" spans="11:12" ht="15" customHeight="1">
      <c r="K15006"/>
      <c r="L15006"/>
    </row>
    <row r="15007" spans="11:12" ht="15" customHeight="1">
      <c r="K15007"/>
      <c r="L15007"/>
    </row>
    <row r="15008" spans="11:12" ht="15" customHeight="1">
      <c r="K15008"/>
      <c r="L15008"/>
    </row>
    <row r="15009" spans="11:12" ht="15" customHeight="1">
      <c r="K15009"/>
      <c r="L15009"/>
    </row>
    <row r="15010" spans="11:12" ht="15" customHeight="1">
      <c r="K15010"/>
      <c r="L15010"/>
    </row>
    <row r="15011" spans="11:12" ht="15" customHeight="1">
      <c r="K15011"/>
      <c r="L15011"/>
    </row>
    <row r="15012" spans="11:12" ht="15" customHeight="1">
      <c r="K15012"/>
      <c r="L15012"/>
    </row>
    <row r="15013" spans="11:12" ht="15" customHeight="1">
      <c r="K15013"/>
      <c r="L15013"/>
    </row>
    <row r="15014" spans="11:12" ht="15" customHeight="1">
      <c r="K15014"/>
      <c r="L15014"/>
    </row>
    <row r="15015" spans="11:12" ht="15" customHeight="1">
      <c r="K15015"/>
      <c r="L15015"/>
    </row>
    <row r="15016" spans="11:12" ht="15" customHeight="1">
      <c r="K15016"/>
      <c r="L15016"/>
    </row>
    <row r="15017" spans="11:12" ht="15" customHeight="1">
      <c r="K15017"/>
      <c r="L15017"/>
    </row>
    <row r="15018" spans="11:12" ht="15" customHeight="1">
      <c r="K15018"/>
      <c r="L15018"/>
    </row>
    <row r="15019" spans="11:12" ht="15" customHeight="1">
      <c r="K15019"/>
      <c r="L15019"/>
    </row>
    <row r="15020" spans="11:12" ht="15" customHeight="1">
      <c r="K15020"/>
      <c r="L15020"/>
    </row>
    <row r="15021" spans="11:12" ht="15" customHeight="1">
      <c r="K15021"/>
      <c r="L15021"/>
    </row>
    <row r="15022" spans="11:12" ht="15" customHeight="1">
      <c r="K15022"/>
      <c r="L15022"/>
    </row>
    <row r="15023" spans="11:12" ht="15" customHeight="1">
      <c r="K15023"/>
      <c r="L15023"/>
    </row>
    <row r="15024" spans="11:12" ht="15" customHeight="1">
      <c r="K15024"/>
      <c r="L15024"/>
    </row>
    <row r="15025" spans="11:12" ht="15" customHeight="1">
      <c r="K15025"/>
      <c r="L15025"/>
    </row>
    <row r="15026" spans="11:12" ht="15" customHeight="1">
      <c r="K15026"/>
      <c r="L15026"/>
    </row>
    <row r="15027" spans="11:12" ht="15" customHeight="1">
      <c r="K15027"/>
      <c r="L15027"/>
    </row>
    <row r="15028" spans="11:12" ht="15" customHeight="1">
      <c r="K15028"/>
      <c r="L15028"/>
    </row>
    <row r="15029" spans="11:12" ht="15" customHeight="1">
      <c r="K15029"/>
      <c r="L15029"/>
    </row>
    <row r="15030" spans="11:12" ht="15" customHeight="1">
      <c r="K15030"/>
      <c r="L15030"/>
    </row>
    <row r="15031" spans="11:12" ht="15" customHeight="1">
      <c r="K15031"/>
      <c r="L15031"/>
    </row>
    <row r="15032" spans="11:12" ht="15" customHeight="1">
      <c r="K15032"/>
      <c r="L15032"/>
    </row>
    <row r="15033" spans="11:12" ht="15" customHeight="1">
      <c r="K15033"/>
      <c r="L15033"/>
    </row>
    <row r="15034" spans="11:12" ht="15" customHeight="1">
      <c r="K15034"/>
      <c r="L15034"/>
    </row>
    <row r="15035" spans="11:12" ht="15" customHeight="1">
      <c r="K15035"/>
      <c r="L15035"/>
    </row>
    <row r="15036" spans="11:12" ht="15" customHeight="1">
      <c r="K15036"/>
      <c r="L15036"/>
    </row>
    <row r="15037" spans="11:12" ht="15" customHeight="1">
      <c r="K15037"/>
      <c r="L15037"/>
    </row>
    <row r="15038" spans="11:12" ht="15" customHeight="1">
      <c r="K15038"/>
      <c r="L15038"/>
    </row>
    <row r="15039" spans="11:12" ht="15" customHeight="1">
      <c r="K15039"/>
      <c r="L15039"/>
    </row>
    <row r="15040" spans="11:12" ht="15" customHeight="1">
      <c r="K15040"/>
      <c r="L15040"/>
    </row>
    <row r="15041" spans="11:12" ht="15" customHeight="1">
      <c r="K15041"/>
      <c r="L15041"/>
    </row>
    <row r="15042" spans="11:12" ht="15" customHeight="1">
      <c r="K15042"/>
      <c r="L15042"/>
    </row>
    <row r="15043" spans="11:12" ht="15" customHeight="1">
      <c r="K15043"/>
      <c r="L15043"/>
    </row>
    <row r="15044" spans="11:12" ht="15" customHeight="1">
      <c r="K15044"/>
      <c r="L15044"/>
    </row>
    <row r="15045" spans="11:12" ht="15" customHeight="1">
      <c r="K15045"/>
      <c r="L15045"/>
    </row>
    <row r="15046" spans="11:12" ht="15" customHeight="1">
      <c r="K15046"/>
      <c r="L15046"/>
    </row>
    <row r="15047" spans="11:12" ht="15" customHeight="1">
      <c r="K15047"/>
      <c r="L15047"/>
    </row>
    <row r="15048" spans="11:12" ht="15" customHeight="1">
      <c r="K15048"/>
      <c r="L15048"/>
    </row>
    <row r="15049" spans="11:12" ht="15" customHeight="1">
      <c r="K15049"/>
      <c r="L15049"/>
    </row>
    <row r="15050" spans="11:12" ht="15" customHeight="1">
      <c r="K15050"/>
      <c r="L15050"/>
    </row>
    <row r="15051" spans="11:12" ht="15" customHeight="1">
      <c r="K15051"/>
      <c r="L15051"/>
    </row>
    <row r="15052" spans="11:12" ht="15" customHeight="1">
      <c r="K15052"/>
      <c r="L15052"/>
    </row>
    <row r="15053" spans="11:12" ht="15" customHeight="1">
      <c r="K15053"/>
      <c r="L15053"/>
    </row>
    <row r="15054" spans="11:12" ht="15" customHeight="1">
      <c r="K15054"/>
      <c r="L15054"/>
    </row>
    <row r="15055" spans="11:12" ht="15" customHeight="1">
      <c r="K15055"/>
      <c r="L15055"/>
    </row>
    <row r="15056" spans="11:12" ht="15" customHeight="1">
      <c r="K15056"/>
      <c r="L15056"/>
    </row>
    <row r="15057" spans="11:12" ht="15" customHeight="1">
      <c r="K15057"/>
      <c r="L15057"/>
    </row>
    <row r="15058" spans="11:12" ht="15" customHeight="1">
      <c r="K15058"/>
      <c r="L15058"/>
    </row>
    <row r="15059" spans="11:12" ht="15" customHeight="1">
      <c r="K15059"/>
      <c r="L15059"/>
    </row>
    <row r="15060" spans="11:12" ht="15" customHeight="1">
      <c r="K15060"/>
      <c r="L15060"/>
    </row>
    <row r="15061" spans="11:12" ht="15" customHeight="1">
      <c r="K15061"/>
      <c r="L15061"/>
    </row>
    <row r="15062" spans="11:12" ht="15" customHeight="1">
      <c r="K15062"/>
      <c r="L15062"/>
    </row>
    <row r="15063" spans="11:12" ht="15" customHeight="1">
      <c r="K15063"/>
      <c r="L15063"/>
    </row>
    <row r="15064" spans="11:12" ht="15" customHeight="1">
      <c r="K15064"/>
      <c r="L15064"/>
    </row>
    <row r="15065" spans="11:12" ht="15" customHeight="1">
      <c r="K15065"/>
      <c r="L15065"/>
    </row>
    <row r="15066" spans="11:12" ht="15" customHeight="1">
      <c r="K15066"/>
      <c r="L15066"/>
    </row>
    <row r="15067" spans="11:12" ht="15" customHeight="1">
      <c r="K15067"/>
      <c r="L15067"/>
    </row>
    <row r="15068" spans="11:12" ht="15" customHeight="1">
      <c r="K15068"/>
      <c r="L15068"/>
    </row>
    <row r="15069" spans="11:12" ht="15" customHeight="1">
      <c r="K15069"/>
      <c r="L15069"/>
    </row>
    <row r="15070" spans="11:12" ht="15" customHeight="1">
      <c r="K15070"/>
      <c r="L15070"/>
    </row>
    <row r="15071" spans="11:12" ht="15" customHeight="1">
      <c r="K15071"/>
      <c r="L15071"/>
    </row>
    <row r="15072" spans="11:12" ht="15" customHeight="1">
      <c r="K15072"/>
      <c r="L15072"/>
    </row>
    <row r="15073" spans="11:12" ht="15" customHeight="1">
      <c r="K15073"/>
      <c r="L15073"/>
    </row>
    <row r="15074" spans="11:12" ht="15" customHeight="1">
      <c r="K15074"/>
      <c r="L15074"/>
    </row>
    <row r="15075" spans="11:12" ht="15" customHeight="1">
      <c r="K15075"/>
      <c r="L15075"/>
    </row>
    <row r="15076" spans="11:12" ht="15" customHeight="1">
      <c r="K15076"/>
      <c r="L15076"/>
    </row>
    <row r="15077" spans="11:12" ht="15" customHeight="1">
      <c r="K15077"/>
      <c r="L15077"/>
    </row>
    <row r="15078" spans="11:12" ht="15" customHeight="1">
      <c r="K15078"/>
      <c r="L15078"/>
    </row>
    <row r="15079" spans="11:12" ht="15" customHeight="1">
      <c r="K15079"/>
      <c r="L15079"/>
    </row>
    <row r="15080" spans="11:12" ht="15" customHeight="1">
      <c r="K15080"/>
      <c r="L15080"/>
    </row>
    <row r="15081" spans="11:12" ht="15" customHeight="1">
      <c r="K15081"/>
      <c r="L15081"/>
    </row>
    <row r="15082" spans="11:12" ht="15" customHeight="1">
      <c r="K15082"/>
      <c r="L15082"/>
    </row>
    <row r="15083" spans="11:12" ht="15" customHeight="1">
      <c r="K15083"/>
      <c r="L15083"/>
    </row>
    <row r="15084" spans="11:12" ht="15" customHeight="1">
      <c r="K15084"/>
      <c r="L15084"/>
    </row>
    <row r="15085" spans="11:12" ht="15" customHeight="1">
      <c r="K15085"/>
      <c r="L15085"/>
    </row>
    <row r="15086" spans="11:12" ht="15" customHeight="1">
      <c r="K15086"/>
      <c r="L15086"/>
    </row>
    <row r="15087" spans="11:12" ht="15" customHeight="1">
      <c r="K15087"/>
      <c r="L15087"/>
    </row>
    <row r="15088" spans="11:12" ht="15" customHeight="1">
      <c r="K15088"/>
      <c r="L15088"/>
    </row>
    <row r="15089" spans="11:12" ht="15" customHeight="1">
      <c r="K15089"/>
      <c r="L15089"/>
    </row>
    <row r="15090" spans="11:12" ht="15" customHeight="1">
      <c r="K15090"/>
      <c r="L15090"/>
    </row>
    <row r="15091" spans="11:12" ht="15" customHeight="1">
      <c r="K15091"/>
      <c r="L15091"/>
    </row>
    <row r="15092" spans="11:12" ht="15" customHeight="1">
      <c r="K15092"/>
      <c r="L15092"/>
    </row>
    <row r="15093" spans="11:12" ht="15" customHeight="1">
      <c r="K15093"/>
      <c r="L15093"/>
    </row>
    <row r="15094" spans="11:12" ht="15" customHeight="1">
      <c r="K15094"/>
      <c r="L15094"/>
    </row>
    <row r="15095" spans="11:12" ht="15" customHeight="1">
      <c r="K15095"/>
      <c r="L15095"/>
    </row>
    <row r="15096" spans="11:12" ht="15" customHeight="1">
      <c r="K15096"/>
      <c r="L15096"/>
    </row>
    <row r="15097" spans="11:12" ht="15" customHeight="1">
      <c r="K15097"/>
      <c r="L15097"/>
    </row>
    <row r="15098" spans="11:12" ht="15" customHeight="1">
      <c r="K15098"/>
      <c r="L15098"/>
    </row>
    <row r="15099" spans="11:12" ht="15" customHeight="1">
      <c r="K15099"/>
      <c r="L15099"/>
    </row>
    <row r="15100" spans="11:12" ht="15" customHeight="1">
      <c r="K15100"/>
      <c r="L15100"/>
    </row>
    <row r="15101" spans="11:12" ht="15" customHeight="1">
      <c r="K15101"/>
      <c r="L15101"/>
    </row>
    <row r="15102" spans="11:12" ht="15" customHeight="1">
      <c r="K15102"/>
      <c r="L15102"/>
    </row>
    <row r="15103" spans="11:12" ht="15" customHeight="1">
      <c r="K15103"/>
      <c r="L15103"/>
    </row>
    <row r="15104" spans="11:12" ht="15" customHeight="1">
      <c r="K15104"/>
      <c r="L15104"/>
    </row>
    <row r="15105" spans="11:12" ht="15" customHeight="1">
      <c r="K15105"/>
      <c r="L15105"/>
    </row>
    <row r="15106" spans="11:12" ht="15" customHeight="1">
      <c r="K15106"/>
      <c r="L15106"/>
    </row>
    <row r="15107" spans="11:12" ht="15" customHeight="1">
      <c r="K15107"/>
      <c r="L15107"/>
    </row>
    <row r="15108" spans="11:12" ht="15" customHeight="1">
      <c r="K15108"/>
      <c r="L15108"/>
    </row>
    <row r="15109" spans="11:12" ht="15" customHeight="1">
      <c r="K15109"/>
      <c r="L15109"/>
    </row>
    <row r="15110" spans="11:12" ht="15" customHeight="1">
      <c r="K15110"/>
      <c r="L15110"/>
    </row>
    <row r="15111" spans="11:12" ht="15" customHeight="1">
      <c r="K15111"/>
      <c r="L15111"/>
    </row>
    <row r="15112" spans="11:12" ht="15" customHeight="1">
      <c r="K15112"/>
      <c r="L15112"/>
    </row>
    <row r="15113" spans="11:12" ht="15" customHeight="1">
      <c r="K15113"/>
      <c r="L15113"/>
    </row>
    <row r="15114" spans="11:12" ht="15" customHeight="1">
      <c r="K15114"/>
      <c r="L15114"/>
    </row>
    <row r="15115" spans="11:12" ht="15" customHeight="1">
      <c r="K15115"/>
      <c r="L15115"/>
    </row>
    <row r="15116" spans="11:12" ht="15" customHeight="1">
      <c r="K15116"/>
      <c r="L15116"/>
    </row>
    <row r="15117" spans="11:12" ht="15" customHeight="1">
      <c r="K15117"/>
      <c r="L15117"/>
    </row>
    <row r="15118" spans="11:12" ht="15" customHeight="1">
      <c r="K15118"/>
      <c r="L15118"/>
    </row>
    <row r="15119" spans="11:12" ht="15" customHeight="1">
      <c r="K15119"/>
      <c r="L15119"/>
    </row>
    <row r="15120" spans="11:12" ht="15" customHeight="1">
      <c r="K15120"/>
      <c r="L15120"/>
    </row>
    <row r="15121" spans="11:12" ht="15" customHeight="1">
      <c r="K15121"/>
      <c r="L15121"/>
    </row>
    <row r="15122" spans="11:12" ht="15" customHeight="1">
      <c r="K15122"/>
      <c r="L15122"/>
    </row>
    <row r="15123" spans="11:12" ht="15" customHeight="1">
      <c r="K15123"/>
      <c r="L15123"/>
    </row>
    <row r="15124" spans="11:12" ht="15" customHeight="1">
      <c r="K15124"/>
      <c r="L15124"/>
    </row>
    <row r="15125" spans="11:12" ht="15" customHeight="1">
      <c r="K15125"/>
      <c r="L15125"/>
    </row>
    <row r="15126" spans="11:12" ht="15" customHeight="1">
      <c r="K15126"/>
      <c r="L15126"/>
    </row>
    <row r="15127" spans="11:12" ht="15" customHeight="1">
      <c r="K15127"/>
      <c r="L15127"/>
    </row>
    <row r="15128" spans="11:12" ht="15" customHeight="1">
      <c r="K15128"/>
      <c r="L15128"/>
    </row>
    <row r="15129" spans="11:12" ht="15" customHeight="1">
      <c r="K15129"/>
      <c r="L15129"/>
    </row>
    <row r="15130" spans="11:12" ht="15" customHeight="1">
      <c r="K15130"/>
      <c r="L15130"/>
    </row>
    <row r="15131" spans="11:12" ht="15" customHeight="1">
      <c r="K15131"/>
      <c r="L15131"/>
    </row>
    <row r="15132" spans="11:12" ht="15" customHeight="1">
      <c r="K15132"/>
      <c r="L15132"/>
    </row>
    <row r="15133" spans="11:12" ht="15" customHeight="1">
      <c r="K15133"/>
      <c r="L15133"/>
    </row>
    <row r="15134" spans="11:12" ht="15" customHeight="1">
      <c r="K15134"/>
      <c r="L15134"/>
    </row>
    <row r="15135" spans="11:12" ht="15" customHeight="1">
      <c r="K15135"/>
      <c r="L15135"/>
    </row>
    <row r="15136" spans="11:12" ht="15" customHeight="1">
      <c r="K15136"/>
      <c r="L15136"/>
    </row>
    <row r="15137" spans="11:12" ht="15" customHeight="1">
      <c r="K15137"/>
      <c r="L15137"/>
    </row>
    <row r="15138" spans="11:12" ht="15" customHeight="1">
      <c r="K15138"/>
      <c r="L15138"/>
    </row>
    <row r="15139" spans="11:12" ht="15" customHeight="1">
      <c r="K15139"/>
      <c r="L15139"/>
    </row>
    <row r="15140" spans="11:12" ht="15" customHeight="1">
      <c r="K15140"/>
      <c r="L15140"/>
    </row>
    <row r="15141" spans="11:12" ht="15" customHeight="1">
      <c r="K15141"/>
      <c r="L15141"/>
    </row>
    <row r="15142" spans="11:12" ht="15" customHeight="1">
      <c r="K15142"/>
      <c r="L15142"/>
    </row>
    <row r="15143" spans="11:12" ht="15" customHeight="1">
      <c r="K15143"/>
      <c r="L15143"/>
    </row>
    <row r="15144" spans="11:12" ht="15" customHeight="1">
      <c r="K15144"/>
      <c r="L15144"/>
    </row>
    <row r="15145" spans="11:12" ht="15" customHeight="1">
      <c r="K15145"/>
      <c r="L15145"/>
    </row>
    <row r="15146" spans="11:12" ht="15" customHeight="1">
      <c r="K15146"/>
      <c r="L15146"/>
    </row>
    <row r="15147" spans="11:12" ht="15" customHeight="1">
      <c r="K15147"/>
      <c r="L15147"/>
    </row>
    <row r="15148" spans="11:12" ht="15" customHeight="1">
      <c r="K15148"/>
      <c r="L15148"/>
    </row>
    <row r="15149" spans="11:12" ht="15" customHeight="1">
      <c r="K15149"/>
      <c r="L15149"/>
    </row>
    <row r="15150" spans="11:12" ht="15" customHeight="1">
      <c r="K15150"/>
      <c r="L15150"/>
    </row>
    <row r="15151" spans="11:12" ht="15" customHeight="1">
      <c r="K15151"/>
      <c r="L15151"/>
    </row>
    <row r="15152" spans="11:12" ht="15" customHeight="1">
      <c r="K15152"/>
      <c r="L15152"/>
    </row>
    <row r="15153" spans="11:12" ht="15" customHeight="1">
      <c r="K15153"/>
      <c r="L15153"/>
    </row>
    <row r="15154" spans="11:12" ht="15" customHeight="1">
      <c r="K15154"/>
      <c r="L15154"/>
    </row>
    <row r="15155" spans="11:12" ht="15" customHeight="1">
      <c r="K15155"/>
      <c r="L15155"/>
    </row>
    <row r="15156" spans="11:12" ht="15" customHeight="1">
      <c r="K15156"/>
      <c r="L15156"/>
    </row>
    <row r="15157" spans="11:12" ht="15" customHeight="1">
      <c r="K15157"/>
      <c r="L15157"/>
    </row>
    <row r="15158" spans="11:12" ht="15" customHeight="1">
      <c r="K15158"/>
      <c r="L15158"/>
    </row>
    <row r="15159" spans="11:12" ht="15" customHeight="1">
      <c r="K15159"/>
      <c r="L15159"/>
    </row>
    <row r="15160" spans="11:12" ht="15" customHeight="1">
      <c r="K15160"/>
      <c r="L15160"/>
    </row>
    <row r="15161" spans="11:12" ht="15" customHeight="1">
      <c r="K15161"/>
      <c r="L15161"/>
    </row>
    <row r="15162" spans="11:12" ht="15" customHeight="1">
      <c r="K15162"/>
      <c r="L15162"/>
    </row>
    <row r="15163" spans="11:12" ht="15" customHeight="1">
      <c r="K15163"/>
      <c r="L15163"/>
    </row>
    <row r="15164" spans="11:12" ht="15" customHeight="1">
      <c r="K15164"/>
      <c r="L15164"/>
    </row>
    <row r="15165" spans="11:12" ht="15" customHeight="1">
      <c r="K15165"/>
      <c r="L15165"/>
    </row>
    <row r="15166" spans="11:12" ht="15" customHeight="1">
      <c r="K15166"/>
      <c r="L15166"/>
    </row>
    <row r="15167" spans="11:12" ht="15" customHeight="1">
      <c r="K15167"/>
      <c r="L15167"/>
    </row>
    <row r="15168" spans="11:12" ht="15" customHeight="1">
      <c r="K15168"/>
      <c r="L15168"/>
    </row>
    <row r="15169" spans="11:12" ht="15" customHeight="1">
      <c r="K15169"/>
      <c r="L15169"/>
    </row>
    <row r="15170" spans="11:12" ht="15" customHeight="1">
      <c r="K15170"/>
      <c r="L15170"/>
    </row>
    <row r="15171" spans="11:12" ht="15" customHeight="1">
      <c r="K15171"/>
      <c r="L15171"/>
    </row>
    <row r="15172" spans="11:12" ht="15" customHeight="1">
      <c r="K15172"/>
      <c r="L15172"/>
    </row>
    <row r="15173" spans="11:12" ht="15" customHeight="1">
      <c r="K15173"/>
      <c r="L15173"/>
    </row>
    <row r="15174" spans="11:12" ht="15" customHeight="1">
      <c r="K15174"/>
      <c r="L15174"/>
    </row>
    <row r="15175" spans="11:12" ht="15" customHeight="1">
      <c r="K15175"/>
      <c r="L15175"/>
    </row>
    <row r="15176" spans="11:12" ht="15" customHeight="1">
      <c r="K15176"/>
      <c r="L15176"/>
    </row>
    <row r="15177" spans="11:12" ht="15" customHeight="1">
      <c r="K15177"/>
      <c r="L15177"/>
    </row>
    <row r="15178" spans="11:12" ht="15" customHeight="1">
      <c r="K15178"/>
      <c r="L15178"/>
    </row>
    <row r="15179" spans="11:12" ht="15" customHeight="1">
      <c r="K15179"/>
      <c r="L15179"/>
    </row>
    <row r="15180" spans="11:12" ht="15" customHeight="1">
      <c r="K15180"/>
      <c r="L15180"/>
    </row>
    <row r="15181" spans="11:12" ht="15" customHeight="1">
      <c r="K15181"/>
      <c r="L15181"/>
    </row>
    <row r="15182" spans="11:12" ht="15" customHeight="1">
      <c r="K15182"/>
      <c r="L15182"/>
    </row>
    <row r="15183" spans="11:12" ht="15" customHeight="1">
      <c r="K15183"/>
      <c r="L15183"/>
    </row>
    <row r="15184" spans="11:12" ht="15" customHeight="1">
      <c r="K15184"/>
      <c r="L15184"/>
    </row>
    <row r="15185" spans="11:12" ht="15" customHeight="1">
      <c r="K15185"/>
      <c r="L15185"/>
    </row>
    <row r="15186" spans="11:12" ht="15" customHeight="1">
      <c r="K15186"/>
      <c r="L15186"/>
    </row>
    <row r="15187" spans="11:12" ht="15" customHeight="1">
      <c r="K15187"/>
      <c r="L15187"/>
    </row>
    <row r="15188" spans="11:12" ht="15" customHeight="1">
      <c r="K15188"/>
      <c r="L15188"/>
    </row>
    <row r="15189" spans="11:12" ht="15" customHeight="1">
      <c r="K15189"/>
      <c r="L15189"/>
    </row>
    <row r="15190" spans="11:12" ht="15" customHeight="1">
      <c r="K15190"/>
      <c r="L15190"/>
    </row>
    <row r="15191" spans="11:12" ht="15" customHeight="1">
      <c r="K15191"/>
      <c r="L15191"/>
    </row>
    <row r="15192" spans="11:12" ht="15" customHeight="1">
      <c r="K15192"/>
      <c r="L15192"/>
    </row>
    <row r="15193" spans="11:12" ht="15" customHeight="1">
      <c r="K15193"/>
      <c r="L15193"/>
    </row>
    <row r="15194" spans="11:12" ht="15" customHeight="1">
      <c r="K15194"/>
      <c r="L15194"/>
    </row>
    <row r="15195" spans="11:12" ht="15" customHeight="1">
      <c r="K15195"/>
      <c r="L15195"/>
    </row>
    <row r="15196" spans="11:12" ht="15" customHeight="1">
      <c r="K15196"/>
      <c r="L15196"/>
    </row>
    <row r="15197" spans="11:12" ht="15" customHeight="1">
      <c r="K15197"/>
      <c r="L15197"/>
    </row>
    <row r="15198" spans="11:12" ht="15" customHeight="1">
      <c r="K15198"/>
      <c r="L15198"/>
    </row>
    <row r="15199" spans="11:12" ht="15" customHeight="1">
      <c r="K15199"/>
      <c r="L15199"/>
    </row>
    <row r="15200" spans="11:12" ht="15" customHeight="1">
      <c r="K15200"/>
      <c r="L15200"/>
    </row>
    <row r="15201" spans="11:12" ht="15" customHeight="1">
      <c r="K15201"/>
      <c r="L15201"/>
    </row>
    <row r="15202" spans="11:12" ht="15" customHeight="1">
      <c r="K15202"/>
      <c r="L15202"/>
    </row>
    <row r="15203" spans="11:12" ht="15" customHeight="1">
      <c r="K15203"/>
      <c r="L15203"/>
    </row>
    <row r="15204" spans="11:12" ht="15" customHeight="1">
      <c r="K15204"/>
      <c r="L15204"/>
    </row>
    <row r="15205" spans="11:12" ht="15" customHeight="1">
      <c r="K15205"/>
      <c r="L15205"/>
    </row>
    <row r="15206" spans="11:12" ht="15" customHeight="1">
      <c r="K15206"/>
      <c r="L15206"/>
    </row>
    <row r="15207" spans="11:12" ht="15" customHeight="1">
      <c r="K15207"/>
      <c r="L15207"/>
    </row>
    <row r="15208" spans="11:12" ht="15" customHeight="1">
      <c r="K15208"/>
      <c r="L15208"/>
    </row>
    <row r="15209" spans="11:12" ht="15" customHeight="1">
      <c r="K15209"/>
      <c r="L15209"/>
    </row>
    <row r="15210" spans="11:12" ht="15" customHeight="1">
      <c r="K15210"/>
      <c r="L15210"/>
    </row>
    <row r="15211" spans="11:12" ht="15" customHeight="1">
      <c r="K15211"/>
      <c r="L15211"/>
    </row>
    <row r="15212" spans="11:12" ht="15" customHeight="1">
      <c r="K15212"/>
      <c r="L15212"/>
    </row>
    <row r="15213" spans="11:12" ht="15" customHeight="1">
      <c r="K15213"/>
      <c r="L15213"/>
    </row>
    <row r="15214" spans="11:12" ht="15" customHeight="1">
      <c r="K15214"/>
      <c r="L15214"/>
    </row>
    <row r="15215" spans="11:12" ht="15" customHeight="1">
      <c r="K15215"/>
      <c r="L15215"/>
    </row>
    <row r="15216" spans="11:12" ht="15" customHeight="1">
      <c r="K15216"/>
      <c r="L15216"/>
    </row>
    <row r="15217" spans="11:12" ht="15" customHeight="1">
      <c r="K15217"/>
      <c r="L15217"/>
    </row>
    <row r="15218" spans="11:12" ht="15" customHeight="1">
      <c r="K15218"/>
      <c r="L15218"/>
    </row>
    <row r="15219" spans="11:12" ht="15" customHeight="1">
      <c r="K15219"/>
      <c r="L15219"/>
    </row>
    <row r="15220" spans="11:12" ht="15" customHeight="1">
      <c r="K15220"/>
      <c r="L15220"/>
    </row>
    <row r="15221" spans="11:12" ht="15" customHeight="1">
      <c r="K15221"/>
      <c r="L15221"/>
    </row>
    <row r="15222" spans="11:12" ht="15" customHeight="1">
      <c r="K15222"/>
      <c r="L15222"/>
    </row>
    <row r="15223" spans="11:12" ht="15" customHeight="1">
      <c r="K15223"/>
      <c r="L15223"/>
    </row>
    <row r="15224" spans="11:12" ht="15" customHeight="1">
      <c r="K15224"/>
      <c r="L15224"/>
    </row>
    <row r="15225" spans="11:12" ht="15" customHeight="1">
      <c r="K15225"/>
      <c r="L15225"/>
    </row>
    <row r="15226" spans="11:12" ht="15" customHeight="1">
      <c r="K15226"/>
      <c r="L15226"/>
    </row>
    <row r="15227" spans="11:12" ht="15" customHeight="1">
      <c r="K15227"/>
      <c r="L15227"/>
    </row>
    <row r="15228" spans="11:12" ht="15" customHeight="1">
      <c r="K15228"/>
      <c r="L15228"/>
    </row>
    <row r="15229" spans="11:12" ht="15" customHeight="1">
      <c r="K15229"/>
      <c r="L15229"/>
    </row>
    <row r="15230" spans="11:12" ht="15" customHeight="1">
      <c r="K15230"/>
      <c r="L15230"/>
    </row>
    <row r="15231" spans="11:12" ht="15" customHeight="1">
      <c r="K15231"/>
      <c r="L15231"/>
    </row>
    <row r="15232" spans="11:12" ht="15" customHeight="1">
      <c r="K15232"/>
      <c r="L15232"/>
    </row>
    <row r="15233" spans="11:12" ht="15" customHeight="1">
      <c r="K15233"/>
      <c r="L15233"/>
    </row>
    <row r="15234" spans="11:12" ht="15" customHeight="1">
      <c r="K15234"/>
      <c r="L15234"/>
    </row>
    <row r="15235" spans="11:12" ht="15" customHeight="1">
      <c r="K15235"/>
      <c r="L15235"/>
    </row>
    <row r="15236" spans="11:12" ht="15" customHeight="1">
      <c r="K15236"/>
      <c r="L15236"/>
    </row>
    <row r="15237" spans="11:12" ht="15" customHeight="1">
      <c r="K15237"/>
      <c r="L15237"/>
    </row>
    <row r="15238" spans="11:12" ht="15" customHeight="1">
      <c r="K15238"/>
      <c r="L15238"/>
    </row>
    <row r="15239" spans="11:12" ht="15" customHeight="1">
      <c r="K15239"/>
      <c r="L15239"/>
    </row>
    <row r="15240" spans="11:12" ht="15" customHeight="1">
      <c r="K15240"/>
      <c r="L15240"/>
    </row>
    <row r="15241" spans="11:12" ht="15" customHeight="1">
      <c r="K15241"/>
      <c r="L15241"/>
    </row>
    <row r="15242" spans="11:12" ht="15" customHeight="1">
      <c r="K15242"/>
      <c r="L15242"/>
    </row>
    <row r="15243" spans="11:12" ht="15" customHeight="1">
      <c r="K15243"/>
      <c r="L15243"/>
    </row>
    <row r="15244" spans="11:12" ht="15" customHeight="1">
      <c r="K15244"/>
      <c r="L15244"/>
    </row>
    <row r="15245" spans="11:12" ht="15" customHeight="1">
      <c r="K15245"/>
      <c r="L15245"/>
    </row>
    <row r="15246" spans="11:12" ht="15" customHeight="1">
      <c r="K15246"/>
      <c r="L15246"/>
    </row>
    <row r="15247" spans="11:12" ht="15" customHeight="1">
      <c r="K15247"/>
      <c r="L15247"/>
    </row>
    <row r="15248" spans="11:12" ht="15" customHeight="1">
      <c r="K15248"/>
      <c r="L15248"/>
    </row>
    <row r="15249" spans="11:12" ht="15" customHeight="1">
      <c r="K15249"/>
      <c r="L15249"/>
    </row>
    <row r="15250" spans="11:12" ht="15" customHeight="1">
      <c r="K15250"/>
      <c r="L15250"/>
    </row>
    <row r="15251" spans="11:12" ht="15" customHeight="1">
      <c r="K15251"/>
      <c r="L15251"/>
    </row>
    <row r="15252" spans="11:12" ht="15" customHeight="1">
      <c r="K15252"/>
      <c r="L15252"/>
    </row>
    <row r="15253" spans="11:12" ht="15" customHeight="1">
      <c r="K15253"/>
      <c r="L15253"/>
    </row>
    <row r="15254" spans="11:12" ht="15" customHeight="1">
      <c r="K15254"/>
      <c r="L15254"/>
    </row>
    <row r="15255" spans="11:12" ht="15" customHeight="1">
      <c r="K15255"/>
      <c r="L15255"/>
    </row>
    <row r="15256" spans="11:12" ht="15" customHeight="1">
      <c r="K15256"/>
      <c r="L15256"/>
    </row>
    <row r="15257" spans="11:12" ht="15" customHeight="1">
      <c r="K15257"/>
      <c r="L15257"/>
    </row>
    <row r="15258" spans="11:12" ht="15" customHeight="1">
      <c r="K15258"/>
      <c r="L15258"/>
    </row>
    <row r="15259" spans="11:12" ht="15" customHeight="1">
      <c r="K15259"/>
      <c r="L15259"/>
    </row>
    <row r="15260" spans="11:12" ht="15" customHeight="1">
      <c r="K15260"/>
      <c r="L15260"/>
    </row>
    <row r="15261" spans="11:12" ht="15" customHeight="1">
      <c r="K15261"/>
      <c r="L15261"/>
    </row>
    <row r="15262" spans="11:12" ht="15" customHeight="1">
      <c r="K15262"/>
      <c r="L15262"/>
    </row>
    <row r="15263" spans="11:12" ht="15" customHeight="1">
      <c r="K15263"/>
      <c r="L15263"/>
    </row>
    <row r="15264" spans="11:12" ht="15" customHeight="1">
      <c r="K15264"/>
      <c r="L15264"/>
    </row>
    <row r="15265" spans="11:12" ht="15" customHeight="1">
      <c r="K15265"/>
      <c r="L15265"/>
    </row>
    <row r="15266" spans="11:12" ht="15" customHeight="1">
      <c r="K15266"/>
      <c r="L15266"/>
    </row>
    <row r="15267" spans="11:12" ht="15" customHeight="1">
      <c r="K15267"/>
      <c r="L15267"/>
    </row>
    <row r="15268" spans="11:12" ht="15" customHeight="1">
      <c r="K15268"/>
      <c r="L15268"/>
    </row>
    <row r="15269" spans="11:12" ht="15" customHeight="1">
      <c r="K15269"/>
      <c r="L15269"/>
    </row>
    <row r="15270" spans="11:12" ht="15" customHeight="1">
      <c r="K15270"/>
      <c r="L15270"/>
    </row>
    <row r="15271" spans="11:12" ht="15" customHeight="1">
      <c r="K15271"/>
      <c r="L15271"/>
    </row>
    <row r="15272" spans="11:12" ht="15" customHeight="1">
      <c r="K15272"/>
      <c r="L15272"/>
    </row>
    <row r="15273" spans="11:12" ht="15" customHeight="1">
      <c r="K15273"/>
      <c r="L15273"/>
    </row>
    <row r="15274" spans="11:12" ht="15" customHeight="1">
      <c r="K15274"/>
      <c r="L15274"/>
    </row>
    <row r="15275" spans="11:12" ht="15" customHeight="1">
      <c r="K15275"/>
      <c r="L15275"/>
    </row>
    <row r="15276" spans="11:12" ht="15" customHeight="1">
      <c r="K15276"/>
      <c r="L15276"/>
    </row>
    <row r="15277" spans="11:12" ht="15" customHeight="1">
      <c r="K15277"/>
      <c r="L15277"/>
    </row>
    <row r="15278" spans="11:12" ht="15" customHeight="1">
      <c r="K15278"/>
      <c r="L15278"/>
    </row>
    <row r="15279" spans="11:12" ht="15" customHeight="1">
      <c r="K15279"/>
      <c r="L15279"/>
    </row>
    <row r="15280" spans="11:12" ht="15" customHeight="1">
      <c r="K15280"/>
      <c r="L15280"/>
    </row>
    <row r="15281" spans="11:12" ht="15" customHeight="1">
      <c r="K15281"/>
      <c r="L15281"/>
    </row>
    <row r="15282" spans="11:12" ht="15" customHeight="1">
      <c r="K15282"/>
      <c r="L15282"/>
    </row>
    <row r="15283" spans="11:12" ht="15" customHeight="1">
      <c r="K15283"/>
      <c r="L15283"/>
    </row>
    <row r="15284" spans="11:12" ht="15" customHeight="1">
      <c r="K15284"/>
      <c r="L15284"/>
    </row>
    <row r="15285" spans="11:12" ht="15" customHeight="1">
      <c r="K15285"/>
      <c r="L15285"/>
    </row>
    <row r="15286" spans="11:12" ht="15" customHeight="1">
      <c r="K15286"/>
      <c r="L15286"/>
    </row>
    <row r="15287" spans="11:12" ht="15" customHeight="1">
      <c r="K15287"/>
      <c r="L15287"/>
    </row>
    <row r="15288" spans="11:12" ht="15" customHeight="1">
      <c r="K15288"/>
      <c r="L15288"/>
    </row>
    <row r="15289" spans="11:12" ht="15" customHeight="1">
      <c r="K15289"/>
      <c r="L15289"/>
    </row>
    <row r="15290" spans="11:12" ht="15" customHeight="1">
      <c r="K15290"/>
      <c r="L15290"/>
    </row>
    <row r="15291" spans="11:12" ht="15" customHeight="1">
      <c r="K15291"/>
      <c r="L15291"/>
    </row>
    <row r="15292" spans="11:12" ht="15" customHeight="1">
      <c r="K15292"/>
      <c r="L15292"/>
    </row>
    <row r="15293" spans="11:12" ht="15" customHeight="1">
      <c r="K15293"/>
      <c r="L15293"/>
    </row>
    <row r="15294" spans="11:12" ht="15" customHeight="1">
      <c r="K15294"/>
      <c r="L15294"/>
    </row>
    <row r="15295" spans="11:12" ht="15" customHeight="1">
      <c r="K15295"/>
      <c r="L15295"/>
    </row>
    <row r="15296" spans="11:12" ht="15" customHeight="1">
      <c r="K15296"/>
      <c r="L15296"/>
    </row>
    <row r="15297" spans="11:12" ht="15" customHeight="1">
      <c r="K15297"/>
      <c r="L15297"/>
    </row>
    <row r="15298" spans="11:12" ht="15" customHeight="1">
      <c r="K15298"/>
      <c r="L15298"/>
    </row>
    <row r="15299" spans="11:12" ht="15" customHeight="1">
      <c r="K15299"/>
      <c r="L15299"/>
    </row>
    <row r="15300" spans="11:12" ht="15" customHeight="1">
      <c r="K15300"/>
      <c r="L15300"/>
    </row>
    <row r="15301" spans="11:12" ht="15" customHeight="1">
      <c r="K15301"/>
      <c r="L15301"/>
    </row>
    <row r="15302" spans="11:12" ht="15" customHeight="1">
      <c r="K15302"/>
      <c r="L15302"/>
    </row>
    <row r="15303" spans="11:12" ht="15" customHeight="1">
      <c r="K15303"/>
      <c r="L15303"/>
    </row>
    <row r="15304" spans="11:12" ht="15" customHeight="1">
      <c r="K15304"/>
      <c r="L15304"/>
    </row>
    <row r="15305" spans="11:12" ht="15" customHeight="1">
      <c r="K15305"/>
      <c r="L15305"/>
    </row>
    <row r="15306" spans="11:12" ht="15" customHeight="1">
      <c r="K15306"/>
      <c r="L15306"/>
    </row>
    <row r="15307" spans="11:12" ht="15" customHeight="1">
      <c r="K15307"/>
      <c r="L15307"/>
    </row>
    <row r="15308" spans="11:12" ht="15" customHeight="1">
      <c r="K15308"/>
      <c r="L15308"/>
    </row>
    <row r="15309" spans="11:12" ht="15" customHeight="1">
      <c r="K15309"/>
      <c r="L15309"/>
    </row>
    <row r="15310" spans="11:12" ht="15" customHeight="1">
      <c r="K15310"/>
      <c r="L15310"/>
    </row>
    <row r="15311" spans="11:12" ht="15" customHeight="1">
      <c r="K15311"/>
      <c r="L15311"/>
    </row>
    <row r="15312" spans="11:12" ht="15" customHeight="1">
      <c r="K15312"/>
      <c r="L15312"/>
    </row>
    <row r="15313" spans="11:12" ht="15" customHeight="1">
      <c r="K15313"/>
      <c r="L15313"/>
    </row>
    <row r="15314" spans="11:12" ht="15" customHeight="1">
      <c r="K15314"/>
      <c r="L15314"/>
    </row>
    <row r="15315" spans="11:12" ht="15" customHeight="1">
      <c r="K15315"/>
      <c r="L15315"/>
    </row>
    <row r="15316" spans="11:12" ht="15" customHeight="1">
      <c r="K15316"/>
      <c r="L15316"/>
    </row>
    <row r="15317" spans="11:12" ht="15" customHeight="1">
      <c r="K15317"/>
      <c r="L15317"/>
    </row>
    <row r="15318" spans="11:12" ht="15" customHeight="1">
      <c r="K15318"/>
      <c r="L15318"/>
    </row>
    <row r="15319" spans="11:12" ht="15" customHeight="1">
      <c r="K15319"/>
      <c r="L15319"/>
    </row>
    <row r="15320" spans="11:12" ht="15" customHeight="1">
      <c r="K15320"/>
      <c r="L15320"/>
    </row>
    <row r="15321" spans="11:12" ht="15" customHeight="1">
      <c r="K15321"/>
      <c r="L15321"/>
    </row>
    <row r="15322" spans="11:12" ht="15" customHeight="1">
      <c r="K15322"/>
      <c r="L15322"/>
    </row>
    <row r="15323" spans="11:12" ht="15" customHeight="1">
      <c r="K15323"/>
      <c r="L15323"/>
    </row>
    <row r="15324" spans="11:12" ht="15" customHeight="1">
      <c r="K15324"/>
      <c r="L15324"/>
    </row>
    <row r="15325" spans="11:12" ht="15" customHeight="1">
      <c r="K15325"/>
      <c r="L15325"/>
    </row>
    <row r="15326" spans="11:12" ht="15" customHeight="1">
      <c r="K15326"/>
      <c r="L15326"/>
    </row>
    <row r="15327" spans="11:12" ht="15" customHeight="1">
      <c r="K15327"/>
      <c r="L15327"/>
    </row>
    <row r="15328" spans="11:12" ht="15" customHeight="1">
      <c r="K15328"/>
      <c r="L15328"/>
    </row>
    <row r="15329" spans="11:12" ht="15" customHeight="1">
      <c r="K15329"/>
      <c r="L15329"/>
    </row>
    <row r="15330" spans="11:12" ht="15" customHeight="1">
      <c r="K15330"/>
      <c r="L15330"/>
    </row>
    <row r="15331" spans="11:12" ht="15" customHeight="1">
      <c r="K15331"/>
      <c r="L15331"/>
    </row>
    <row r="15332" spans="11:12" ht="15" customHeight="1">
      <c r="K15332"/>
      <c r="L15332"/>
    </row>
    <row r="15333" spans="11:12" ht="15" customHeight="1">
      <c r="K15333"/>
      <c r="L15333"/>
    </row>
    <row r="15334" spans="11:12" ht="15" customHeight="1">
      <c r="K15334"/>
      <c r="L15334"/>
    </row>
    <row r="15335" spans="11:12" ht="15" customHeight="1">
      <c r="K15335"/>
      <c r="L15335"/>
    </row>
    <row r="15336" spans="11:12" ht="15" customHeight="1">
      <c r="K15336"/>
      <c r="L15336"/>
    </row>
    <row r="15337" spans="11:12" ht="15" customHeight="1">
      <c r="K15337"/>
      <c r="L15337"/>
    </row>
    <row r="15338" spans="11:12" ht="15" customHeight="1">
      <c r="K15338"/>
      <c r="L15338"/>
    </row>
    <row r="15339" spans="11:12" ht="15" customHeight="1">
      <c r="K15339"/>
      <c r="L15339"/>
    </row>
    <row r="15340" spans="11:12" ht="15" customHeight="1">
      <c r="K15340"/>
      <c r="L15340"/>
    </row>
    <row r="15341" spans="11:12" ht="15" customHeight="1">
      <c r="K15341"/>
      <c r="L15341"/>
    </row>
    <row r="15342" spans="11:12" ht="15" customHeight="1">
      <c r="K15342"/>
      <c r="L15342"/>
    </row>
    <row r="15343" spans="11:12" ht="15" customHeight="1">
      <c r="K15343"/>
      <c r="L15343"/>
    </row>
    <row r="15344" spans="11:12" ht="15" customHeight="1">
      <c r="K15344"/>
      <c r="L15344"/>
    </row>
    <row r="15345" spans="11:12" ht="15" customHeight="1">
      <c r="K15345"/>
      <c r="L15345"/>
    </row>
    <row r="15346" spans="11:12" ht="15" customHeight="1">
      <c r="K15346"/>
      <c r="L15346"/>
    </row>
    <row r="15347" spans="11:12" ht="15" customHeight="1">
      <c r="K15347"/>
      <c r="L15347"/>
    </row>
    <row r="15348" spans="11:12" ht="15" customHeight="1">
      <c r="K15348"/>
      <c r="L15348"/>
    </row>
    <row r="15349" spans="11:12" ht="15" customHeight="1">
      <c r="K15349"/>
      <c r="L15349"/>
    </row>
    <row r="15350" spans="11:12" ht="15" customHeight="1">
      <c r="K15350"/>
      <c r="L15350"/>
    </row>
    <row r="15351" spans="11:12" ht="15" customHeight="1">
      <c r="K15351"/>
      <c r="L15351"/>
    </row>
    <row r="15352" spans="11:12" ht="15" customHeight="1">
      <c r="K15352"/>
      <c r="L15352"/>
    </row>
    <row r="15353" spans="11:12" ht="15" customHeight="1">
      <c r="K15353"/>
      <c r="L15353"/>
    </row>
    <row r="15354" spans="11:12" ht="15" customHeight="1">
      <c r="K15354"/>
      <c r="L15354"/>
    </row>
    <row r="15355" spans="11:12" ht="15" customHeight="1">
      <c r="K15355"/>
      <c r="L15355"/>
    </row>
    <row r="15356" spans="11:12" ht="15" customHeight="1">
      <c r="K15356"/>
      <c r="L15356"/>
    </row>
    <row r="15357" spans="11:12" ht="15" customHeight="1">
      <c r="K15357"/>
      <c r="L15357"/>
    </row>
    <row r="15358" spans="11:12" ht="15" customHeight="1">
      <c r="K15358"/>
      <c r="L15358"/>
    </row>
    <row r="15359" spans="11:12" ht="15" customHeight="1">
      <c r="K15359"/>
      <c r="L15359"/>
    </row>
    <row r="15360" spans="11:12" ht="15" customHeight="1">
      <c r="K15360"/>
      <c r="L15360"/>
    </row>
    <row r="15361" spans="11:12" ht="15" customHeight="1">
      <c r="K15361"/>
      <c r="L15361"/>
    </row>
    <row r="15362" spans="11:12" ht="15" customHeight="1">
      <c r="K15362"/>
      <c r="L15362"/>
    </row>
    <row r="15363" spans="11:12" ht="15" customHeight="1">
      <c r="K15363"/>
      <c r="L15363"/>
    </row>
    <row r="15364" spans="11:12" ht="15" customHeight="1">
      <c r="K15364"/>
      <c r="L15364"/>
    </row>
    <row r="15365" spans="11:12" ht="15" customHeight="1">
      <c r="K15365"/>
      <c r="L15365"/>
    </row>
    <row r="15366" spans="11:12" ht="15" customHeight="1">
      <c r="K15366"/>
      <c r="L15366"/>
    </row>
    <row r="15367" spans="11:12" ht="15" customHeight="1">
      <c r="K15367"/>
      <c r="L15367"/>
    </row>
    <row r="15368" spans="11:12" ht="15" customHeight="1">
      <c r="K15368"/>
      <c r="L15368"/>
    </row>
    <row r="15369" spans="11:12" ht="15" customHeight="1">
      <c r="K15369"/>
      <c r="L15369"/>
    </row>
    <row r="15370" spans="11:12" ht="15" customHeight="1">
      <c r="K15370"/>
      <c r="L15370"/>
    </row>
    <row r="15371" spans="11:12" ht="15" customHeight="1">
      <c r="K15371"/>
      <c r="L15371"/>
    </row>
    <row r="15372" spans="11:12" ht="15" customHeight="1">
      <c r="K15372"/>
      <c r="L15372"/>
    </row>
    <row r="15373" spans="11:12" ht="15" customHeight="1">
      <c r="K15373"/>
      <c r="L15373"/>
    </row>
    <row r="15374" spans="11:12" ht="15" customHeight="1">
      <c r="K15374"/>
      <c r="L15374"/>
    </row>
    <row r="15375" spans="11:12" ht="15" customHeight="1">
      <c r="K15375"/>
      <c r="L15375"/>
    </row>
    <row r="15376" spans="11:12" ht="15" customHeight="1">
      <c r="K15376"/>
      <c r="L15376"/>
    </row>
    <row r="15377" spans="11:12" ht="15" customHeight="1">
      <c r="K15377"/>
      <c r="L15377"/>
    </row>
    <row r="15378" spans="11:12" ht="15" customHeight="1">
      <c r="K15378"/>
      <c r="L15378"/>
    </row>
    <row r="15379" spans="11:12" ht="15" customHeight="1">
      <c r="K15379"/>
      <c r="L15379"/>
    </row>
    <row r="15380" spans="11:12" ht="15" customHeight="1">
      <c r="K15380"/>
      <c r="L15380"/>
    </row>
    <row r="15381" spans="11:12" ht="15" customHeight="1">
      <c r="K15381"/>
      <c r="L15381"/>
    </row>
    <row r="15382" spans="11:12" ht="15" customHeight="1">
      <c r="K15382"/>
      <c r="L15382"/>
    </row>
    <row r="15383" spans="11:12" ht="15" customHeight="1">
      <c r="K15383"/>
      <c r="L15383"/>
    </row>
    <row r="15384" spans="11:12" ht="15" customHeight="1">
      <c r="K15384"/>
      <c r="L15384"/>
    </row>
    <row r="15385" spans="11:12" ht="15" customHeight="1">
      <c r="K15385"/>
      <c r="L15385"/>
    </row>
    <row r="15386" spans="11:12" ht="15" customHeight="1">
      <c r="K15386"/>
      <c r="L15386"/>
    </row>
    <row r="15387" spans="11:12" ht="15" customHeight="1">
      <c r="K15387"/>
      <c r="L15387"/>
    </row>
    <row r="15388" spans="11:12" ht="15" customHeight="1">
      <c r="K15388"/>
      <c r="L15388"/>
    </row>
    <row r="15389" spans="11:12" ht="15" customHeight="1">
      <c r="K15389"/>
      <c r="L15389"/>
    </row>
    <row r="15390" spans="11:12" ht="15" customHeight="1">
      <c r="K15390"/>
      <c r="L15390"/>
    </row>
    <row r="15391" spans="11:12" ht="15" customHeight="1">
      <c r="K15391"/>
      <c r="L15391"/>
    </row>
    <row r="15392" spans="11:12" ht="15" customHeight="1">
      <c r="K15392"/>
      <c r="L15392"/>
    </row>
    <row r="15393" spans="11:12" ht="15" customHeight="1">
      <c r="K15393"/>
      <c r="L15393"/>
    </row>
    <row r="15394" spans="11:12" ht="15" customHeight="1">
      <c r="K15394"/>
      <c r="L15394"/>
    </row>
    <row r="15395" spans="11:12" ht="15" customHeight="1">
      <c r="K15395"/>
      <c r="L15395"/>
    </row>
    <row r="15396" spans="11:12" ht="15" customHeight="1">
      <c r="K15396"/>
      <c r="L15396"/>
    </row>
    <row r="15397" spans="11:12" ht="15" customHeight="1">
      <c r="K15397"/>
      <c r="L15397"/>
    </row>
    <row r="15398" spans="11:12" ht="15" customHeight="1">
      <c r="K15398"/>
      <c r="L15398"/>
    </row>
    <row r="15399" spans="11:12" ht="15" customHeight="1">
      <c r="K15399"/>
      <c r="L15399"/>
    </row>
    <row r="15400" spans="11:12" ht="15" customHeight="1">
      <c r="K15400"/>
      <c r="L15400"/>
    </row>
    <row r="15401" spans="11:12" ht="15" customHeight="1">
      <c r="K15401"/>
      <c r="L15401"/>
    </row>
    <row r="15402" spans="11:12" ht="15" customHeight="1">
      <c r="K15402"/>
      <c r="L15402"/>
    </row>
    <row r="15403" spans="11:12" ht="15" customHeight="1">
      <c r="K15403"/>
      <c r="L15403"/>
    </row>
    <row r="15404" spans="11:12" ht="15" customHeight="1">
      <c r="K15404"/>
      <c r="L15404"/>
    </row>
    <row r="15405" spans="11:12" ht="15" customHeight="1">
      <c r="K15405"/>
      <c r="L15405"/>
    </row>
    <row r="15406" spans="11:12" ht="15" customHeight="1">
      <c r="K15406"/>
      <c r="L15406"/>
    </row>
    <row r="15407" spans="11:12" ht="15" customHeight="1">
      <c r="K15407"/>
      <c r="L15407"/>
    </row>
    <row r="15408" spans="11:12" ht="15" customHeight="1">
      <c r="K15408"/>
      <c r="L15408"/>
    </row>
    <row r="15409" spans="11:12" ht="15" customHeight="1">
      <c r="K15409"/>
      <c r="L15409"/>
    </row>
    <row r="15410" spans="11:12" ht="15" customHeight="1">
      <c r="K15410"/>
      <c r="L15410"/>
    </row>
    <row r="15411" spans="11:12" ht="15" customHeight="1">
      <c r="K15411"/>
      <c r="L15411"/>
    </row>
    <row r="15412" spans="11:12" ht="15" customHeight="1">
      <c r="K15412"/>
      <c r="L15412"/>
    </row>
    <row r="15413" spans="11:12" ht="15" customHeight="1">
      <c r="K15413"/>
      <c r="L15413"/>
    </row>
    <row r="15414" spans="11:12" ht="15" customHeight="1">
      <c r="K15414"/>
      <c r="L15414"/>
    </row>
    <row r="15415" spans="11:12" ht="15" customHeight="1">
      <c r="K15415"/>
      <c r="L15415"/>
    </row>
    <row r="15416" spans="11:12" ht="15" customHeight="1">
      <c r="K15416"/>
      <c r="L15416"/>
    </row>
    <row r="15417" spans="11:12" ht="15" customHeight="1">
      <c r="K15417"/>
      <c r="L15417"/>
    </row>
    <row r="15418" spans="11:12" ht="15" customHeight="1">
      <c r="K15418"/>
      <c r="L15418"/>
    </row>
    <row r="15419" spans="11:12" ht="15" customHeight="1">
      <c r="K15419"/>
      <c r="L15419"/>
    </row>
    <row r="15420" spans="11:12" ht="15" customHeight="1">
      <c r="K15420"/>
      <c r="L15420"/>
    </row>
    <row r="15421" spans="11:12" ht="15" customHeight="1">
      <c r="K15421"/>
      <c r="L15421"/>
    </row>
    <row r="15422" spans="11:12" ht="15" customHeight="1">
      <c r="K15422"/>
      <c r="L15422"/>
    </row>
    <row r="15423" spans="11:12" ht="15" customHeight="1">
      <c r="K15423"/>
      <c r="L15423"/>
    </row>
    <row r="15424" spans="11:12" ht="15" customHeight="1">
      <c r="K15424"/>
      <c r="L15424"/>
    </row>
    <row r="15425" spans="11:12" ht="15" customHeight="1">
      <c r="K15425"/>
      <c r="L15425"/>
    </row>
    <row r="15426" spans="11:12" ht="15" customHeight="1">
      <c r="K15426"/>
      <c r="L15426"/>
    </row>
    <row r="15427" spans="11:12" ht="15" customHeight="1">
      <c r="K15427"/>
      <c r="L15427"/>
    </row>
    <row r="15428" spans="11:12" ht="15" customHeight="1">
      <c r="K15428"/>
      <c r="L15428"/>
    </row>
    <row r="15429" spans="11:12" ht="15" customHeight="1">
      <c r="K15429"/>
      <c r="L15429"/>
    </row>
    <row r="15430" spans="11:12" ht="15" customHeight="1">
      <c r="K15430"/>
      <c r="L15430"/>
    </row>
    <row r="15431" spans="11:12" ht="15" customHeight="1">
      <c r="K15431"/>
      <c r="L15431"/>
    </row>
    <row r="15432" spans="11:12" ht="15" customHeight="1">
      <c r="K15432"/>
      <c r="L15432"/>
    </row>
    <row r="15433" spans="11:12" ht="15" customHeight="1">
      <c r="K15433"/>
      <c r="L15433"/>
    </row>
    <row r="15434" spans="11:12" ht="15" customHeight="1">
      <c r="K15434"/>
      <c r="L15434"/>
    </row>
    <row r="15435" spans="11:12" ht="15" customHeight="1">
      <c r="K15435"/>
      <c r="L15435"/>
    </row>
    <row r="15436" spans="11:12" ht="15" customHeight="1">
      <c r="K15436"/>
      <c r="L15436"/>
    </row>
    <row r="15437" spans="11:12" ht="15" customHeight="1">
      <c r="K15437"/>
      <c r="L15437"/>
    </row>
    <row r="15438" spans="11:12" ht="15" customHeight="1">
      <c r="K15438"/>
      <c r="L15438"/>
    </row>
    <row r="15439" spans="11:12" ht="15" customHeight="1">
      <c r="K15439"/>
      <c r="L15439"/>
    </row>
    <row r="15440" spans="11:12" ht="15" customHeight="1">
      <c r="K15440"/>
      <c r="L15440"/>
    </row>
    <row r="15441" spans="11:12" ht="15" customHeight="1">
      <c r="K15441"/>
      <c r="L15441"/>
    </row>
    <row r="15442" spans="11:12" ht="15" customHeight="1">
      <c r="K15442"/>
      <c r="L15442"/>
    </row>
    <row r="15443" spans="11:12" ht="15" customHeight="1">
      <c r="K15443"/>
      <c r="L15443"/>
    </row>
    <row r="15444" spans="11:12" ht="15" customHeight="1">
      <c r="K15444"/>
      <c r="L15444"/>
    </row>
    <row r="15445" spans="11:12" ht="15" customHeight="1">
      <c r="K15445"/>
      <c r="L15445"/>
    </row>
    <row r="15446" spans="11:12" ht="15" customHeight="1">
      <c r="K15446"/>
      <c r="L15446"/>
    </row>
    <row r="15447" spans="11:12" ht="15" customHeight="1">
      <c r="K15447"/>
      <c r="L15447"/>
    </row>
    <row r="15448" spans="11:12" ht="15" customHeight="1">
      <c r="K15448"/>
      <c r="L15448"/>
    </row>
    <row r="15449" spans="11:12" ht="15" customHeight="1">
      <c r="K15449"/>
      <c r="L15449"/>
    </row>
    <row r="15450" spans="11:12" ht="15" customHeight="1">
      <c r="K15450"/>
      <c r="L15450"/>
    </row>
    <row r="15451" spans="11:12" ht="15" customHeight="1">
      <c r="K15451"/>
      <c r="L15451"/>
    </row>
    <row r="15452" spans="11:12" ht="15" customHeight="1">
      <c r="K15452"/>
      <c r="L15452"/>
    </row>
    <row r="15453" spans="11:12" ht="15" customHeight="1">
      <c r="K15453"/>
      <c r="L15453"/>
    </row>
    <row r="15454" spans="11:12" ht="15" customHeight="1">
      <c r="K15454"/>
      <c r="L15454"/>
    </row>
    <row r="15455" spans="11:12" ht="15" customHeight="1">
      <c r="K15455"/>
      <c r="L15455"/>
    </row>
    <row r="15456" spans="11:12" ht="15" customHeight="1">
      <c r="K15456"/>
      <c r="L15456"/>
    </row>
    <row r="15457" spans="11:12" ht="15" customHeight="1">
      <c r="K15457"/>
      <c r="L15457"/>
    </row>
    <row r="15458" spans="11:12" ht="15" customHeight="1">
      <c r="K15458"/>
      <c r="L15458"/>
    </row>
    <row r="15459" spans="11:12" ht="15" customHeight="1">
      <c r="K15459"/>
      <c r="L15459"/>
    </row>
    <row r="15460" spans="11:12" ht="15" customHeight="1">
      <c r="K15460"/>
      <c r="L15460"/>
    </row>
    <row r="15461" spans="11:12" ht="15" customHeight="1">
      <c r="K15461"/>
      <c r="L15461"/>
    </row>
    <row r="15462" spans="11:12" ht="15" customHeight="1">
      <c r="K15462"/>
      <c r="L15462"/>
    </row>
    <row r="15463" spans="11:12" ht="15" customHeight="1">
      <c r="K15463"/>
      <c r="L15463"/>
    </row>
    <row r="15464" spans="11:12" ht="15" customHeight="1">
      <c r="K15464"/>
      <c r="L15464"/>
    </row>
    <row r="15465" spans="11:12" ht="15" customHeight="1">
      <c r="K15465"/>
      <c r="L15465"/>
    </row>
    <row r="15466" spans="11:12" ht="15" customHeight="1">
      <c r="K15466"/>
      <c r="L15466"/>
    </row>
    <row r="15467" spans="11:12" ht="15" customHeight="1">
      <c r="K15467"/>
      <c r="L15467"/>
    </row>
    <row r="15468" spans="11:12" ht="15" customHeight="1">
      <c r="K15468"/>
      <c r="L15468"/>
    </row>
    <row r="15469" spans="11:12" ht="15" customHeight="1">
      <c r="K15469"/>
      <c r="L15469"/>
    </row>
    <row r="15470" spans="11:12" ht="15" customHeight="1">
      <c r="K15470"/>
      <c r="L15470"/>
    </row>
    <row r="15471" spans="11:12" ht="15" customHeight="1">
      <c r="K15471"/>
      <c r="L15471"/>
    </row>
    <row r="15472" spans="11:12" ht="15" customHeight="1">
      <c r="K15472"/>
      <c r="L15472"/>
    </row>
    <row r="15473" spans="11:12" ht="15" customHeight="1">
      <c r="K15473"/>
      <c r="L15473"/>
    </row>
    <row r="15474" spans="11:12" ht="15" customHeight="1">
      <c r="K15474"/>
      <c r="L15474"/>
    </row>
    <row r="15475" spans="11:12" ht="15" customHeight="1">
      <c r="K15475"/>
      <c r="L15475"/>
    </row>
    <row r="15476" spans="11:12" ht="15" customHeight="1">
      <c r="K15476"/>
      <c r="L15476"/>
    </row>
    <row r="15477" spans="11:12" ht="15" customHeight="1">
      <c r="K15477"/>
      <c r="L15477"/>
    </row>
    <row r="15478" spans="11:12" ht="15" customHeight="1">
      <c r="K15478"/>
      <c r="L15478"/>
    </row>
    <row r="15479" spans="11:12" ht="15" customHeight="1">
      <c r="K15479"/>
      <c r="L15479"/>
    </row>
    <row r="15480" spans="11:12" ht="15" customHeight="1">
      <c r="K15480"/>
      <c r="L15480"/>
    </row>
    <row r="15481" spans="11:12" ht="15" customHeight="1">
      <c r="K15481"/>
      <c r="L15481"/>
    </row>
    <row r="15482" spans="11:12" ht="15" customHeight="1">
      <c r="K15482"/>
      <c r="L15482"/>
    </row>
    <row r="15483" spans="11:12" ht="15" customHeight="1">
      <c r="K15483"/>
      <c r="L15483"/>
    </row>
    <row r="15484" spans="11:12" ht="15" customHeight="1">
      <c r="K15484"/>
      <c r="L15484"/>
    </row>
    <row r="15485" spans="11:12" ht="15" customHeight="1">
      <c r="K15485"/>
      <c r="L15485"/>
    </row>
    <row r="15486" spans="11:12" ht="15" customHeight="1">
      <c r="K15486"/>
      <c r="L15486"/>
    </row>
    <row r="15487" spans="11:12" ht="15" customHeight="1">
      <c r="K15487"/>
      <c r="L15487"/>
    </row>
    <row r="15488" spans="11:12" ht="15" customHeight="1">
      <c r="K15488"/>
      <c r="L15488"/>
    </row>
    <row r="15489" spans="11:12" ht="15" customHeight="1">
      <c r="K15489"/>
      <c r="L15489"/>
    </row>
    <row r="15490" spans="11:12" ht="15" customHeight="1">
      <c r="K15490"/>
      <c r="L15490"/>
    </row>
    <row r="15491" spans="11:12" ht="15" customHeight="1">
      <c r="K15491"/>
      <c r="L15491"/>
    </row>
    <row r="15492" spans="11:12" ht="15" customHeight="1">
      <c r="K15492"/>
      <c r="L15492"/>
    </row>
    <row r="15493" spans="11:12" ht="15" customHeight="1">
      <c r="K15493"/>
      <c r="L15493"/>
    </row>
    <row r="15494" spans="11:12" ht="15" customHeight="1">
      <c r="K15494"/>
      <c r="L15494"/>
    </row>
    <row r="15495" spans="11:12" ht="15" customHeight="1">
      <c r="K15495"/>
      <c r="L15495"/>
    </row>
    <row r="15496" spans="11:12" ht="15" customHeight="1">
      <c r="K15496"/>
      <c r="L15496"/>
    </row>
    <row r="15497" spans="11:12" ht="15" customHeight="1">
      <c r="K15497"/>
      <c r="L15497"/>
    </row>
    <row r="15498" spans="11:12" ht="15" customHeight="1">
      <c r="K15498"/>
      <c r="L15498"/>
    </row>
    <row r="15499" spans="11:12" ht="15" customHeight="1">
      <c r="K15499"/>
      <c r="L15499"/>
    </row>
    <row r="15500" spans="11:12" ht="15" customHeight="1">
      <c r="K15500"/>
      <c r="L15500"/>
    </row>
    <row r="15501" spans="11:12" ht="15" customHeight="1">
      <c r="K15501"/>
      <c r="L15501"/>
    </row>
    <row r="15502" spans="11:12" ht="15" customHeight="1">
      <c r="K15502"/>
      <c r="L15502"/>
    </row>
    <row r="15503" spans="11:12" ht="15" customHeight="1">
      <c r="K15503"/>
      <c r="L15503"/>
    </row>
    <row r="15504" spans="11:12" ht="15" customHeight="1">
      <c r="K15504"/>
      <c r="L15504"/>
    </row>
    <row r="15505" spans="11:12" ht="15" customHeight="1">
      <c r="K15505"/>
      <c r="L15505"/>
    </row>
    <row r="15506" spans="11:12" ht="15" customHeight="1">
      <c r="K15506"/>
      <c r="L15506"/>
    </row>
    <row r="15507" spans="11:12" ht="15" customHeight="1">
      <c r="K15507"/>
      <c r="L15507"/>
    </row>
    <row r="15508" spans="11:12" ht="15" customHeight="1">
      <c r="K15508"/>
      <c r="L15508"/>
    </row>
    <row r="15509" spans="11:12" ht="15" customHeight="1">
      <c r="K15509"/>
      <c r="L15509"/>
    </row>
    <row r="15510" spans="11:12" ht="15" customHeight="1">
      <c r="K15510"/>
      <c r="L15510"/>
    </row>
    <row r="15511" spans="11:12" ht="15" customHeight="1">
      <c r="K15511"/>
      <c r="L15511"/>
    </row>
    <row r="15512" spans="11:12" ht="15" customHeight="1">
      <c r="K15512"/>
      <c r="L15512"/>
    </row>
    <row r="15513" spans="11:12" ht="15" customHeight="1">
      <c r="K15513"/>
      <c r="L15513"/>
    </row>
    <row r="15514" spans="11:12" ht="15" customHeight="1">
      <c r="K15514"/>
      <c r="L15514"/>
    </row>
    <row r="15515" spans="11:12" ht="15" customHeight="1">
      <c r="K15515"/>
      <c r="L15515"/>
    </row>
    <row r="15516" spans="11:12" ht="15" customHeight="1">
      <c r="K15516"/>
      <c r="L15516"/>
    </row>
    <row r="15517" spans="11:12" ht="15" customHeight="1">
      <c r="K15517"/>
      <c r="L15517"/>
    </row>
    <row r="15518" spans="11:12" ht="15" customHeight="1">
      <c r="K15518"/>
      <c r="L15518"/>
    </row>
    <row r="15519" spans="11:12" ht="15" customHeight="1">
      <c r="K15519"/>
      <c r="L15519"/>
    </row>
    <row r="15520" spans="11:12" ht="15" customHeight="1">
      <c r="K15520"/>
      <c r="L15520"/>
    </row>
    <row r="15521" spans="11:12" ht="15" customHeight="1">
      <c r="K15521"/>
      <c r="L15521"/>
    </row>
    <row r="15522" spans="11:12" ht="15" customHeight="1">
      <c r="K15522"/>
      <c r="L15522"/>
    </row>
    <row r="15523" spans="11:12" ht="15" customHeight="1">
      <c r="K15523"/>
      <c r="L15523"/>
    </row>
    <row r="15524" spans="11:12" ht="15" customHeight="1">
      <c r="K15524"/>
      <c r="L15524"/>
    </row>
    <row r="15525" spans="11:12" ht="15" customHeight="1">
      <c r="K15525"/>
      <c r="L15525"/>
    </row>
    <row r="15526" spans="11:12" ht="15" customHeight="1">
      <c r="K15526"/>
      <c r="L15526"/>
    </row>
    <row r="15527" spans="11:12" ht="15" customHeight="1">
      <c r="K15527"/>
      <c r="L15527"/>
    </row>
    <row r="15528" spans="11:12" ht="15" customHeight="1">
      <c r="K15528"/>
      <c r="L15528"/>
    </row>
    <row r="15529" spans="11:12" ht="15" customHeight="1">
      <c r="K15529"/>
      <c r="L15529"/>
    </row>
    <row r="15530" spans="11:12" ht="15" customHeight="1">
      <c r="K15530"/>
      <c r="L15530"/>
    </row>
    <row r="15531" spans="11:12" ht="15" customHeight="1">
      <c r="K15531"/>
      <c r="L15531"/>
    </row>
    <row r="15532" spans="11:12" ht="15" customHeight="1">
      <c r="K15532"/>
      <c r="L15532"/>
    </row>
    <row r="15533" spans="11:12" ht="15" customHeight="1">
      <c r="K15533"/>
      <c r="L15533"/>
    </row>
    <row r="15534" spans="11:12" ht="15" customHeight="1">
      <c r="K15534"/>
      <c r="L15534"/>
    </row>
    <row r="15535" spans="11:12" ht="15" customHeight="1">
      <c r="K15535"/>
      <c r="L15535"/>
    </row>
    <row r="15536" spans="11:12" ht="15" customHeight="1">
      <c r="K15536"/>
      <c r="L15536"/>
    </row>
    <row r="15537" spans="11:12" ht="15" customHeight="1">
      <c r="K15537"/>
      <c r="L15537"/>
    </row>
    <row r="15538" spans="11:12" ht="15" customHeight="1">
      <c r="K15538"/>
      <c r="L15538"/>
    </row>
    <row r="15539" spans="11:12" ht="15" customHeight="1">
      <c r="K15539"/>
      <c r="L15539"/>
    </row>
    <row r="15540" spans="11:12" ht="15" customHeight="1">
      <c r="K15540"/>
      <c r="L15540"/>
    </row>
    <row r="15541" spans="11:12" ht="15" customHeight="1">
      <c r="K15541"/>
      <c r="L15541"/>
    </row>
    <row r="15542" spans="11:12" ht="15" customHeight="1">
      <c r="K15542"/>
      <c r="L15542"/>
    </row>
    <row r="15543" spans="11:12" ht="15" customHeight="1">
      <c r="K15543"/>
      <c r="L15543"/>
    </row>
    <row r="15544" spans="11:12" ht="15" customHeight="1">
      <c r="K15544"/>
      <c r="L15544"/>
    </row>
    <row r="15545" spans="11:12" ht="15" customHeight="1">
      <c r="K15545"/>
      <c r="L15545"/>
    </row>
    <row r="15546" spans="11:12" ht="15" customHeight="1">
      <c r="K15546"/>
      <c r="L15546"/>
    </row>
    <row r="15547" spans="11:12" ht="15" customHeight="1">
      <c r="K15547"/>
      <c r="L15547"/>
    </row>
    <row r="15548" spans="11:12" ht="15" customHeight="1">
      <c r="K15548"/>
      <c r="L15548"/>
    </row>
    <row r="15549" spans="11:12" ht="15" customHeight="1">
      <c r="K15549"/>
      <c r="L15549"/>
    </row>
    <row r="15550" spans="11:12" ht="15" customHeight="1">
      <c r="K15550"/>
      <c r="L15550"/>
    </row>
    <row r="15551" spans="11:12" ht="15" customHeight="1">
      <c r="K15551"/>
      <c r="L15551"/>
    </row>
    <row r="15552" spans="11:12" ht="15" customHeight="1">
      <c r="K15552"/>
      <c r="L15552"/>
    </row>
    <row r="15553" spans="11:12" ht="15" customHeight="1">
      <c r="K15553"/>
      <c r="L15553"/>
    </row>
    <row r="15554" spans="11:12" ht="15" customHeight="1">
      <c r="K15554"/>
      <c r="L15554"/>
    </row>
    <row r="15555" spans="11:12" ht="15" customHeight="1">
      <c r="K15555"/>
      <c r="L15555"/>
    </row>
    <row r="15556" spans="11:12" ht="15" customHeight="1">
      <c r="K15556"/>
      <c r="L15556"/>
    </row>
    <row r="15557" spans="11:12" ht="15" customHeight="1">
      <c r="K15557"/>
      <c r="L15557"/>
    </row>
    <row r="15558" spans="11:12" ht="15" customHeight="1">
      <c r="K15558"/>
      <c r="L15558"/>
    </row>
    <row r="15559" spans="11:12" ht="15" customHeight="1">
      <c r="K15559"/>
      <c r="L15559"/>
    </row>
    <row r="15560" spans="11:12" ht="15" customHeight="1">
      <c r="K15560"/>
      <c r="L15560"/>
    </row>
    <row r="15561" spans="11:12" ht="15" customHeight="1">
      <c r="K15561"/>
      <c r="L15561"/>
    </row>
    <row r="15562" spans="11:12" ht="15" customHeight="1">
      <c r="K15562"/>
      <c r="L15562"/>
    </row>
    <row r="15563" spans="11:12" ht="15" customHeight="1">
      <c r="K15563"/>
      <c r="L15563"/>
    </row>
    <row r="15564" spans="11:12" ht="15" customHeight="1">
      <c r="K15564"/>
      <c r="L15564"/>
    </row>
    <row r="15565" spans="11:12" ht="15" customHeight="1">
      <c r="K15565"/>
      <c r="L15565"/>
    </row>
    <row r="15566" spans="11:12" ht="15" customHeight="1">
      <c r="K15566"/>
      <c r="L15566"/>
    </row>
    <row r="15567" spans="11:12" ht="15" customHeight="1">
      <c r="K15567"/>
      <c r="L15567"/>
    </row>
    <row r="15568" spans="11:12" ht="15" customHeight="1">
      <c r="K15568"/>
      <c r="L15568"/>
    </row>
    <row r="15569" spans="11:12" ht="15" customHeight="1">
      <c r="K15569"/>
      <c r="L15569"/>
    </row>
    <row r="15570" spans="11:12" ht="15" customHeight="1">
      <c r="K15570"/>
      <c r="L15570"/>
    </row>
    <row r="15571" spans="11:12" ht="15" customHeight="1">
      <c r="K15571"/>
      <c r="L15571"/>
    </row>
    <row r="15572" spans="11:12" ht="15" customHeight="1">
      <c r="K15572"/>
      <c r="L15572"/>
    </row>
    <row r="15573" spans="11:12" ht="15" customHeight="1">
      <c r="K15573"/>
      <c r="L15573"/>
    </row>
    <row r="15574" spans="11:12" ht="15" customHeight="1">
      <c r="K15574"/>
      <c r="L15574"/>
    </row>
    <row r="15575" spans="11:12" ht="15" customHeight="1">
      <c r="K15575"/>
      <c r="L15575"/>
    </row>
    <row r="15576" spans="11:12" ht="15" customHeight="1">
      <c r="K15576"/>
      <c r="L15576"/>
    </row>
    <row r="15577" spans="11:12" ht="15" customHeight="1">
      <c r="K15577"/>
      <c r="L15577"/>
    </row>
    <row r="15578" spans="11:12" ht="15" customHeight="1">
      <c r="K15578"/>
      <c r="L15578"/>
    </row>
    <row r="15579" spans="11:12" ht="15" customHeight="1">
      <c r="K15579"/>
      <c r="L15579"/>
    </row>
    <row r="15580" spans="11:12" ht="15" customHeight="1">
      <c r="K15580"/>
      <c r="L15580"/>
    </row>
    <row r="15581" spans="11:12" ht="15" customHeight="1">
      <c r="K15581"/>
      <c r="L15581"/>
    </row>
    <row r="15582" spans="11:12" ht="15" customHeight="1">
      <c r="K15582"/>
      <c r="L15582"/>
    </row>
    <row r="15583" spans="11:12" ht="15" customHeight="1">
      <c r="K15583"/>
      <c r="L15583"/>
    </row>
    <row r="15584" spans="11:12" ht="15" customHeight="1">
      <c r="K15584"/>
      <c r="L15584"/>
    </row>
    <row r="15585" spans="11:12" ht="15" customHeight="1">
      <c r="K15585"/>
      <c r="L15585"/>
    </row>
    <row r="15586" spans="11:12" ht="15" customHeight="1">
      <c r="K15586"/>
      <c r="L15586"/>
    </row>
    <row r="15587" spans="11:12" ht="15" customHeight="1">
      <c r="K15587"/>
      <c r="L15587"/>
    </row>
    <row r="15588" spans="11:12" ht="15" customHeight="1">
      <c r="K15588"/>
      <c r="L15588"/>
    </row>
    <row r="15589" spans="11:12" ht="15" customHeight="1">
      <c r="K15589"/>
      <c r="L15589"/>
    </row>
    <row r="15590" spans="11:12" ht="15" customHeight="1">
      <c r="K15590"/>
      <c r="L15590"/>
    </row>
    <row r="15591" spans="11:12" ht="15" customHeight="1">
      <c r="K15591"/>
      <c r="L15591"/>
    </row>
    <row r="15592" spans="11:12" ht="15" customHeight="1">
      <c r="K15592"/>
      <c r="L15592"/>
    </row>
    <row r="15593" spans="11:12" ht="15" customHeight="1">
      <c r="K15593"/>
      <c r="L15593"/>
    </row>
    <row r="15594" spans="11:12" ht="15" customHeight="1">
      <c r="K15594"/>
      <c r="L15594"/>
    </row>
    <row r="15595" spans="11:12" ht="15" customHeight="1">
      <c r="K15595"/>
      <c r="L15595"/>
    </row>
    <row r="15596" spans="11:12" ht="15" customHeight="1">
      <c r="K15596"/>
      <c r="L15596"/>
    </row>
    <row r="15597" spans="11:12" ht="15" customHeight="1">
      <c r="K15597"/>
      <c r="L15597"/>
    </row>
    <row r="15598" spans="11:12" ht="15" customHeight="1">
      <c r="K15598"/>
      <c r="L15598"/>
    </row>
    <row r="15599" spans="11:12" ht="15" customHeight="1">
      <c r="K15599"/>
      <c r="L15599"/>
    </row>
    <row r="15600" spans="11:12" ht="15" customHeight="1">
      <c r="K15600"/>
      <c r="L15600"/>
    </row>
    <row r="15601" spans="11:12" ht="15" customHeight="1">
      <c r="K15601"/>
      <c r="L15601"/>
    </row>
    <row r="15602" spans="11:12" ht="15" customHeight="1">
      <c r="K15602"/>
      <c r="L15602"/>
    </row>
    <row r="15603" spans="11:12" ht="15" customHeight="1">
      <c r="K15603"/>
      <c r="L15603"/>
    </row>
    <row r="15604" spans="11:12" ht="15" customHeight="1">
      <c r="K15604"/>
      <c r="L15604"/>
    </row>
    <row r="15605" spans="11:12" ht="15" customHeight="1">
      <c r="K15605"/>
      <c r="L15605"/>
    </row>
    <row r="15606" spans="11:12" ht="15" customHeight="1">
      <c r="K15606"/>
      <c r="L15606"/>
    </row>
    <row r="15607" spans="11:12" ht="15" customHeight="1">
      <c r="K15607"/>
      <c r="L15607"/>
    </row>
    <row r="15608" spans="11:12" ht="15" customHeight="1">
      <c r="K15608"/>
      <c r="L15608"/>
    </row>
    <row r="15609" spans="11:12" ht="15" customHeight="1">
      <c r="K15609"/>
      <c r="L15609"/>
    </row>
    <row r="15610" spans="11:12" ht="15" customHeight="1">
      <c r="K15610"/>
      <c r="L15610"/>
    </row>
    <row r="15611" spans="11:12" ht="15" customHeight="1">
      <c r="K15611"/>
      <c r="L15611"/>
    </row>
    <row r="15612" spans="11:12" ht="15" customHeight="1">
      <c r="K15612"/>
      <c r="L15612"/>
    </row>
    <row r="15613" spans="11:12" ht="15" customHeight="1">
      <c r="K15613"/>
      <c r="L15613"/>
    </row>
    <row r="15614" spans="11:12" ht="15" customHeight="1">
      <c r="K15614"/>
      <c r="L15614"/>
    </row>
    <row r="15615" spans="11:12" ht="15" customHeight="1">
      <c r="K15615"/>
      <c r="L15615"/>
    </row>
    <row r="15616" spans="11:12" ht="15" customHeight="1">
      <c r="K15616"/>
      <c r="L15616"/>
    </row>
    <row r="15617" spans="11:12" ht="15" customHeight="1">
      <c r="K15617"/>
      <c r="L15617"/>
    </row>
    <row r="15618" spans="11:12" ht="15" customHeight="1">
      <c r="K15618"/>
      <c r="L15618"/>
    </row>
    <row r="15619" spans="11:12" ht="15" customHeight="1">
      <c r="K15619"/>
      <c r="L15619"/>
    </row>
    <row r="15620" spans="11:12" ht="15" customHeight="1">
      <c r="K15620"/>
      <c r="L15620"/>
    </row>
    <row r="15621" spans="11:12" ht="15" customHeight="1">
      <c r="K15621"/>
      <c r="L15621"/>
    </row>
    <row r="15622" spans="11:12" ht="15" customHeight="1">
      <c r="K15622"/>
      <c r="L15622"/>
    </row>
    <row r="15623" spans="11:12" ht="15" customHeight="1">
      <c r="K15623"/>
      <c r="L15623"/>
    </row>
    <row r="15624" spans="11:12" ht="15" customHeight="1">
      <c r="K15624"/>
      <c r="L15624"/>
    </row>
    <row r="15625" spans="11:12" ht="15" customHeight="1">
      <c r="K15625"/>
      <c r="L15625"/>
    </row>
    <row r="15626" spans="11:12" ht="15" customHeight="1">
      <c r="K15626"/>
      <c r="L15626"/>
    </row>
    <row r="15627" spans="11:12" ht="15" customHeight="1">
      <c r="K15627"/>
      <c r="L15627"/>
    </row>
    <row r="15628" spans="11:12" ht="15" customHeight="1">
      <c r="K15628"/>
      <c r="L15628"/>
    </row>
    <row r="15629" spans="11:12" ht="15" customHeight="1">
      <c r="K15629"/>
      <c r="L15629"/>
    </row>
    <row r="15630" spans="11:12" ht="15" customHeight="1">
      <c r="K15630"/>
      <c r="L15630"/>
    </row>
    <row r="15631" spans="11:12" ht="15" customHeight="1">
      <c r="K15631"/>
      <c r="L15631"/>
    </row>
    <row r="15632" spans="11:12" ht="15" customHeight="1">
      <c r="K15632"/>
      <c r="L15632"/>
    </row>
    <row r="15633" spans="11:12" ht="15" customHeight="1">
      <c r="K15633"/>
      <c r="L15633"/>
    </row>
    <row r="15634" spans="11:12" ht="15" customHeight="1">
      <c r="K15634"/>
      <c r="L15634"/>
    </row>
    <row r="15635" spans="11:12" ht="15" customHeight="1">
      <c r="K15635"/>
      <c r="L15635"/>
    </row>
    <row r="15636" spans="11:12" ht="15" customHeight="1">
      <c r="K15636"/>
      <c r="L15636"/>
    </row>
    <row r="15637" spans="11:12" ht="15" customHeight="1">
      <c r="K15637"/>
      <c r="L15637"/>
    </row>
    <row r="15638" spans="11:12" ht="15" customHeight="1">
      <c r="K15638"/>
      <c r="L15638"/>
    </row>
    <row r="15639" spans="11:12" ht="15" customHeight="1">
      <c r="K15639"/>
      <c r="L15639"/>
    </row>
    <row r="15640" spans="11:12" ht="15" customHeight="1">
      <c r="K15640"/>
      <c r="L15640"/>
    </row>
    <row r="15641" spans="11:12" ht="15" customHeight="1">
      <c r="K15641"/>
      <c r="L15641"/>
    </row>
    <row r="15642" spans="11:12" ht="15" customHeight="1">
      <c r="K15642"/>
      <c r="L15642"/>
    </row>
    <row r="15643" spans="11:12" ht="15" customHeight="1">
      <c r="K15643"/>
      <c r="L15643"/>
    </row>
    <row r="15644" spans="11:12" ht="15" customHeight="1">
      <c r="K15644"/>
      <c r="L15644"/>
    </row>
    <row r="15645" spans="11:12" ht="15" customHeight="1">
      <c r="K15645"/>
      <c r="L15645"/>
    </row>
    <row r="15646" spans="11:12" ht="15" customHeight="1">
      <c r="K15646"/>
      <c r="L15646"/>
    </row>
    <row r="15647" spans="11:12" ht="15" customHeight="1">
      <c r="K15647"/>
      <c r="L15647"/>
    </row>
    <row r="15648" spans="11:12" ht="15" customHeight="1">
      <c r="K15648"/>
      <c r="L15648"/>
    </row>
    <row r="15649" spans="11:12" ht="15" customHeight="1">
      <c r="K15649"/>
      <c r="L15649"/>
    </row>
    <row r="15650" spans="11:12" ht="15" customHeight="1">
      <c r="K15650"/>
      <c r="L15650"/>
    </row>
    <row r="15651" spans="11:12" ht="15" customHeight="1">
      <c r="K15651"/>
      <c r="L15651"/>
    </row>
    <row r="15652" spans="11:12" ht="15" customHeight="1">
      <c r="K15652"/>
      <c r="L15652"/>
    </row>
    <row r="15653" spans="11:12" ht="15" customHeight="1">
      <c r="K15653"/>
      <c r="L15653"/>
    </row>
    <row r="15654" spans="11:12" ht="15" customHeight="1">
      <c r="K15654"/>
      <c r="L15654"/>
    </row>
    <row r="15655" spans="11:12" ht="15" customHeight="1">
      <c r="K15655"/>
      <c r="L15655"/>
    </row>
    <row r="15656" spans="11:12" ht="15" customHeight="1">
      <c r="K15656"/>
      <c r="L15656"/>
    </row>
    <row r="15657" spans="11:12" ht="15" customHeight="1">
      <c r="K15657"/>
      <c r="L15657"/>
    </row>
    <row r="15658" spans="11:12" ht="15" customHeight="1">
      <c r="K15658"/>
      <c r="L15658"/>
    </row>
    <row r="15659" spans="11:12" ht="15" customHeight="1">
      <c r="K15659"/>
      <c r="L15659"/>
    </row>
    <row r="15660" spans="11:12" ht="15" customHeight="1">
      <c r="K15660"/>
      <c r="L15660"/>
    </row>
    <row r="15661" spans="11:12" ht="15" customHeight="1">
      <c r="K15661"/>
      <c r="L15661"/>
    </row>
    <row r="15662" spans="11:12" ht="15" customHeight="1">
      <c r="K15662"/>
      <c r="L15662"/>
    </row>
    <row r="15663" spans="11:12" ht="15" customHeight="1">
      <c r="K15663"/>
      <c r="L15663"/>
    </row>
    <row r="15664" spans="11:12" ht="15" customHeight="1">
      <c r="K15664"/>
      <c r="L15664"/>
    </row>
    <row r="15665" spans="11:12" ht="15" customHeight="1">
      <c r="K15665"/>
      <c r="L15665"/>
    </row>
    <row r="15666" spans="11:12" ht="15" customHeight="1">
      <c r="K15666"/>
      <c r="L15666"/>
    </row>
    <row r="15667" spans="11:12" ht="15" customHeight="1">
      <c r="K15667"/>
      <c r="L15667"/>
    </row>
    <row r="15668" spans="11:12" ht="15" customHeight="1">
      <c r="K15668"/>
      <c r="L15668"/>
    </row>
    <row r="15669" spans="11:12" ht="15" customHeight="1">
      <c r="K15669"/>
      <c r="L15669"/>
    </row>
    <row r="15670" spans="11:12" ht="15" customHeight="1">
      <c r="K15670"/>
      <c r="L15670"/>
    </row>
    <row r="15671" spans="11:12" ht="15" customHeight="1">
      <c r="K15671"/>
      <c r="L15671"/>
    </row>
    <row r="15672" spans="11:12" ht="15" customHeight="1">
      <c r="K15672"/>
      <c r="L15672"/>
    </row>
    <row r="15673" spans="11:12" ht="15" customHeight="1">
      <c r="K15673"/>
      <c r="L15673"/>
    </row>
    <row r="15674" spans="11:12" ht="15" customHeight="1">
      <c r="K15674"/>
      <c r="L15674"/>
    </row>
    <row r="15675" spans="11:12" ht="15" customHeight="1">
      <c r="K15675"/>
      <c r="L15675"/>
    </row>
    <row r="15676" spans="11:12" ht="15" customHeight="1">
      <c r="K15676"/>
      <c r="L15676"/>
    </row>
    <row r="15677" spans="11:12" ht="15" customHeight="1">
      <c r="K15677"/>
      <c r="L15677"/>
    </row>
    <row r="15678" spans="11:12" ht="15" customHeight="1">
      <c r="K15678"/>
      <c r="L15678"/>
    </row>
    <row r="15679" spans="11:12" ht="15" customHeight="1">
      <c r="K15679"/>
      <c r="L15679"/>
    </row>
    <row r="15680" spans="11:12" ht="15" customHeight="1">
      <c r="K15680"/>
      <c r="L15680"/>
    </row>
    <row r="15681" spans="11:12" ht="15" customHeight="1">
      <c r="K15681"/>
      <c r="L15681"/>
    </row>
    <row r="15682" spans="11:12" ht="15" customHeight="1">
      <c r="K15682"/>
      <c r="L15682"/>
    </row>
    <row r="15683" spans="11:12" ht="15" customHeight="1">
      <c r="K15683"/>
      <c r="L15683"/>
    </row>
    <row r="15684" spans="11:12" ht="15" customHeight="1">
      <c r="K15684"/>
      <c r="L15684"/>
    </row>
    <row r="15685" spans="11:12" ht="15" customHeight="1">
      <c r="K15685"/>
      <c r="L15685"/>
    </row>
    <row r="15686" spans="11:12" ht="15" customHeight="1">
      <c r="K15686"/>
      <c r="L15686"/>
    </row>
    <row r="15687" spans="11:12" ht="15" customHeight="1">
      <c r="K15687"/>
      <c r="L15687"/>
    </row>
    <row r="15688" spans="11:12" ht="15" customHeight="1">
      <c r="K15688"/>
      <c r="L15688"/>
    </row>
    <row r="15689" spans="11:12" ht="15" customHeight="1">
      <c r="K15689"/>
      <c r="L15689"/>
    </row>
    <row r="15690" spans="11:12" ht="15" customHeight="1">
      <c r="K15690"/>
      <c r="L15690"/>
    </row>
    <row r="15691" spans="11:12" ht="15" customHeight="1">
      <c r="K15691"/>
      <c r="L15691"/>
    </row>
    <row r="15692" spans="11:12" ht="15" customHeight="1">
      <c r="K15692"/>
      <c r="L15692"/>
    </row>
    <row r="15693" spans="11:12" ht="15" customHeight="1">
      <c r="K15693"/>
      <c r="L15693"/>
    </row>
    <row r="15694" spans="11:12" ht="15" customHeight="1">
      <c r="K15694"/>
      <c r="L15694"/>
    </row>
    <row r="15695" spans="11:12" ht="15" customHeight="1">
      <c r="K15695"/>
      <c r="L15695"/>
    </row>
    <row r="15696" spans="11:12" ht="15" customHeight="1">
      <c r="K15696"/>
      <c r="L15696"/>
    </row>
    <row r="15697" spans="11:12" ht="15" customHeight="1">
      <c r="K15697"/>
      <c r="L15697"/>
    </row>
    <row r="15698" spans="11:12" ht="15" customHeight="1">
      <c r="K15698"/>
      <c r="L15698"/>
    </row>
    <row r="15699" spans="11:12" ht="15" customHeight="1">
      <c r="K15699"/>
      <c r="L15699"/>
    </row>
    <row r="15700" spans="11:12" ht="15" customHeight="1">
      <c r="K15700"/>
      <c r="L15700"/>
    </row>
    <row r="15701" spans="11:12" ht="15" customHeight="1">
      <c r="K15701"/>
      <c r="L15701"/>
    </row>
    <row r="15702" spans="11:12" ht="15" customHeight="1">
      <c r="K15702"/>
      <c r="L15702"/>
    </row>
    <row r="15703" spans="11:12" ht="15" customHeight="1">
      <c r="K15703"/>
      <c r="L15703"/>
    </row>
    <row r="15704" spans="11:12" ht="15" customHeight="1">
      <c r="K15704"/>
      <c r="L15704"/>
    </row>
    <row r="15705" spans="11:12" ht="15" customHeight="1">
      <c r="K15705"/>
      <c r="L15705"/>
    </row>
    <row r="15706" spans="11:12" ht="15" customHeight="1">
      <c r="K15706"/>
      <c r="L15706"/>
    </row>
    <row r="15707" spans="11:12" ht="15" customHeight="1">
      <c r="K15707"/>
      <c r="L15707"/>
    </row>
    <row r="15708" spans="11:12" ht="15" customHeight="1">
      <c r="K15708"/>
      <c r="L15708"/>
    </row>
    <row r="15709" spans="11:12" ht="15" customHeight="1">
      <c r="K15709"/>
      <c r="L15709"/>
    </row>
    <row r="15710" spans="11:12" ht="15" customHeight="1">
      <c r="K15710"/>
      <c r="L15710"/>
    </row>
    <row r="15711" spans="11:12" ht="15" customHeight="1">
      <c r="K15711"/>
      <c r="L15711"/>
    </row>
    <row r="15712" spans="11:12" ht="15" customHeight="1">
      <c r="K15712"/>
      <c r="L15712"/>
    </row>
    <row r="15713" spans="11:12" ht="15" customHeight="1">
      <c r="K15713"/>
      <c r="L15713"/>
    </row>
    <row r="15714" spans="11:12" ht="15" customHeight="1">
      <c r="K15714"/>
      <c r="L15714"/>
    </row>
    <row r="15715" spans="11:12" ht="15" customHeight="1">
      <c r="K15715"/>
      <c r="L15715"/>
    </row>
    <row r="15716" spans="11:12" ht="15" customHeight="1">
      <c r="K15716"/>
      <c r="L15716"/>
    </row>
    <row r="15717" spans="11:12" ht="15" customHeight="1">
      <c r="K15717"/>
      <c r="L15717"/>
    </row>
    <row r="15718" spans="11:12" ht="15" customHeight="1">
      <c r="K15718"/>
      <c r="L15718"/>
    </row>
    <row r="15719" spans="11:12" ht="15" customHeight="1">
      <c r="K15719"/>
      <c r="L15719"/>
    </row>
    <row r="15720" spans="11:12" ht="15" customHeight="1">
      <c r="K15720"/>
      <c r="L15720"/>
    </row>
    <row r="15721" spans="11:12" ht="15" customHeight="1">
      <c r="K15721"/>
      <c r="L15721"/>
    </row>
    <row r="15722" spans="11:12" ht="15" customHeight="1">
      <c r="K15722"/>
      <c r="L15722"/>
    </row>
    <row r="15723" spans="11:12" ht="15" customHeight="1">
      <c r="K15723"/>
      <c r="L15723"/>
    </row>
    <row r="15724" spans="11:12" ht="15" customHeight="1">
      <c r="K15724"/>
      <c r="L15724"/>
    </row>
    <row r="15725" spans="11:12" ht="15" customHeight="1">
      <c r="K15725"/>
      <c r="L15725"/>
    </row>
    <row r="15726" spans="11:12" ht="15" customHeight="1">
      <c r="K15726"/>
      <c r="L15726"/>
    </row>
    <row r="15727" spans="11:12" ht="15" customHeight="1">
      <c r="K15727"/>
      <c r="L15727"/>
    </row>
    <row r="15728" spans="11:12" ht="15" customHeight="1">
      <c r="K15728"/>
      <c r="L15728"/>
    </row>
    <row r="15729" spans="11:12" ht="15" customHeight="1">
      <c r="K15729"/>
      <c r="L15729"/>
    </row>
    <row r="15730" spans="11:12" ht="15" customHeight="1">
      <c r="K15730"/>
      <c r="L15730"/>
    </row>
    <row r="15731" spans="11:12" ht="15" customHeight="1">
      <c r="K15731"/>
      <c r="L15731"/>
    </row>
    <row r="15732" spans="11:12" ht="15" customHeight="1">
      <c r="K15732"/>
      <c r="L15732"/>
    </row>
    <row r="15733" spans="11:12" ht="15" customHeight="1">
      <c r="K15733"/>
      <c r="L15733"/>
    </row>
    <row r="15734" spans="11:12" ht="15" customHeight="1">
      <c r="K15734"/>
      <c r="L15734"/>
    </row>
    <row r="15735" spans="11:12" ht="15" customHeight="1">
      <c r="K15735"/>
      <c r="L15735"/>
    </row>
    <row r="15736" spans="11:12" ht="15" customHeight="1">
      <c r="K15736"/>
      <c r="L15736"/>
    </row>
    <row r="15737" spans="11:12" ht="15" customHeight="1">
      <c r="K15737"/>
      <c r="L15737"/>
    </row>
    <row r="15738" spans="11:12" ht="15" customHeight="1">
      <c r="K15738"/>
      <c r="L15738"/>
    </row>
    <row r="15739" spans="11:12" ht="15" customHeight="1">
      <c r="K15739"/>
      <c r="L15739"/>
    </row>
    <row r="15740" spans="11:12" ht="15" customHeight="1">
      <c r="K15740"/>
      <c r="L15740"/>
    </row>
    <row r="15741" spans="11:12" ht="15" customHeight="1">
      <c r="K15741"/>
      <c r="L15741"/>
    </row>
    <row r="15742" spans="11:12" ht="15" customHeight="1">
      <c r="K15742"/>
      <c r="L15742"/>
    </row>
    <row r="15743" spans="11:12" ht="15" customHeight="1">
      <c r="K15743"/>
      <c r="L15743"/>
    </row>
    <row r="15744" spans="11:12" ht="15" customHeight="1">
      <c r="K15744"/>
      <c r="L15744"/>
    </row>
    <row r="15745" spans="11:12" ht="15" customHeight="1">
      <c r="K15745"/>
      <c r="L15745"/>
    </row>
    <row r="15746" spans="11:12" ht="15" customHeight="1">
      <c r="K15746"/>
      <c r="L15746"/>
    </row>
    <row r="15747" spans="11:12" ht="15" customHeight="1">
      <c r="K15747"/>
      <c r="L15747"/>
    </row>
    <row r="15748" spans="11:12" ht="15" customHeight="1">
      <c r="K15748"/>
      <c r="L15748"/>
    </row>
    <row r="15749" spans="11:12" ht="15" customHeight="1">
      <c r="K15749"/>
      <c r="L15749"/>
    </row>
    <row r="15750" spans="11:12" ht="15" customHeight="1">
      <c r="K15750"/>
      <c r="L15750"/>
    </row>
    <row r="15751" spans="11:12" ht="15" customHeight="1">
      <c r="K15751"/>
      <c r="L15751"/>
    </row>
    <row r="15752" spans="11:12" ht="15" customHeight="1">
      <c r="K15752"/>
      <c r="L15752"/>
    </row>
    <row r="15753" spans="11:12" ht="15" customHeight="1">
      <c r="K15753"/>
      <c r="L15753"/>
    </row>
    <row r="15754" spans="11:12" ht="15" customHeight="1">
      <c r="K15754"/>
      <c r="L15754"/>
    </row>
    <row r="15755" spans="11:12" ht="15" customHeight="1">
      <c r="K15755"/>
      <c r="L15755"/>
    </row>
    <row r="15756" spans="11:12" ht="15" customHeight="1">
      <c r="K15756"/>
      <c r="L15756"/>
    </row>
    <row r="15757" spans="11:12" ht="15" customHeight="1">
      <c r="K15757"/>
      <c r="L15757"/>
    </row>
    <row r="15758" spans="11:12" ht="15" customHeight="1">
      <c r="K15758"/>
      <c r="L15758"/>
    </row>
    <row r="15759" spans="11:12" ht="15" customHeight="1">
      <c r="K15759"/>
      <c r="L15759"/>
    </row>
    <row r="15760" spans="11:12" ht="15" customHeight="1">
      <c r="K15760"/>
      <c r="L15760"/>
    </row>
    <row r="15761" spans="11:12" ht="15" customHeight="1">
      <c r="K15761"/>
      <c r="L15761"/>
    </row>
    <row r="15762" spans="11:12" ht="15" customHeight="1">
      <c r="K15762"/>
      <c r="L15762"/>
    </row>
    <row r="15763" spans="11:12" ht="15" customHeight="1">
      <c r="K15763"/>
      <c r="L15763"/>
    </row>
    <row r="15764" spans="11:12" ht="15" customHeight="1">
      <c r="K15764"/>
      <c r="L15764"/>
    </row>
    <row r="15765" spans="11:12" ht="15" customHeight="1">
      <c r="K15765"/>
      <c r="L15765"/>
    </row>
    <row r="15766" spans="11:12" ht="15" customHeight="1">
      <c r="K15766"/>
      <c r="L15766"/>
    </row>
    <row r="15767" spans="11:12" ht="15" customHeight="1">
      <c r="K15767"/>
      <c r="L15767"/>
    </row>
    <row r="15768" spans="11:12" ht="15" customHeight="1">
      <c r="K15768"/>
      <c r="L15768"/>
    </row>
    <row r="15769" spans="11:12" ht="15" customHeight="1">
      <c r="K15769"/>
      <c r="L15769"/>
    </row>
    <row r="15770" spans="11:12" ht="15" customHeight="1">
      <c r="K15770"/>
      <c r="L15770"/>
    </row>
    <row r="15771" spans="11:12" ht="15" customHeight="1">
      <c r="K15771"/>
      <c r="L15771"/>
    </row>
    <row r="15772" spans="11:12" ht="15" customHeight="1">
      <c r="K15772"/>
      <c r="L15772"/>
    </row>
    <row r="15773" spans="11:12" ht="15" customHeight="1">
      <c r="K15773"/>
      <c r="L15773"/>
    </row>
    <row r="15774" spans="11:12" ht="15" customHeight="1">
      <c r="K15774"/>
      <c r="L15774"/>
    </row>
    <row r="15775" spans="11:12" ht="15" customHeight="1">
      <c r="K15775"/>
      <c r="L15775"/>
    </row>
    <row r="15776" spans="11:12" ht="15" customHeight="1">
      <c r="K15776"/>
      <c r="L15776"/>
    </row>
    <row r="15777" spans="11:12" ht="15" customHeight="1">
      <c r="K15777"/>
      <c r="L15777"/>
    </row>
    <row r="15778" spans="11:12" ht="15" customHeight="1">
      <c r="K15778"/>
      <c r="L15778"/>
    </row>
    <row r="15779" spans="11:12" ht="15" customHeight="1">
      <c r="K15779"/>
      <c r="L15779"/>
    </row>
    <row r="15780" spans="11:12" ht="15" customHeight="1">
      <c r="K15780"/>
      <c r="L15780"/>
    </row>
    <row r="15781" spans="11:12" ht="15" customHeight="1">
      <c r="K15781"/>
      <c r="L15781"/>
    </row>
    <row r="15782" spans="11:12" ht="15" customHeight="1">
      <c r="K15782"/>
      <c r="L15782"/>
    </row>
    <row r="15783" spans="11:12" ht="15" customHeight="1">
      <c r="K15783"/>
      <c r="L15783"/>
    </row>
    <row r="15784" spans="11:12" ht="15" customHeight="1">
      <c r="K15784"/>
      <c r="L15784"/>
    </row>
    <row r="15785" spans="11:12" ht="15" customHeight="1">
      <c r="K15785"/>
      <c r="L15785"/>
    </row>
    <row r="15786" spans="11:12" ht="15" customHeight="1">
      <c r="K15786"/>
      <c r="L15786"/>
    </row>
    <row r="15787" spans="11:12" ht="15" customHeight="1">
      <c r="K15787"/>
      <c r="L15787"/>
    </row>
    <row r="15788" spans="11:12" ht="15" customHeight="1">
      <c r="K15788"/>
      <c r="L15788"/>
    </row>
    <row r="15789" spans="11:12" ht="15" customHeight="1">
      <c r="K15789"/>
      <c r="L15789"/>
    </row>
    <row r="15790" spans="11:12" ht="15" customHeight="1">
      <c r="K15790"/>
      <c r="L15790"/>
    </row>
    <row r="15791" spans="11:12" ht="15" customHeight="1">
      <c r="K15791"/>
      <c r="L15791"/>
    </row>
    <row r="15792" spans="11:12" ht="15" customHeight="1">
      <c r="K15792"/>
      <c r="L15792"/>
    </row>
    <row r="15793" spans="11:12" ht="15" customHeight="1">
      <c r="K15793"/>
      <c r="L15793"/>
    </row>
    <row r="15794" spans="11:12" ht="15" customHeight="1">
      <c r="K15794"/>
      <c r="L15794"/>
    </row>
    <row r="15795" spans="11:12" ht="15" customHeight="1">
      <c r="K15795"/>
      <c r="L15795"/>
    </row>
    <row r="15796" spans="11:12" ht="15" customHeight="1">
      <c r="K15796"/>
      <c r="L15796"/>
    </row>
    <row r="15797" spans="11:12" ht="15" customHeight="1">
      <c r="K15797"/>
      <c r="L15797"/>
    </row>
    <row r="15798" spans="11:12" ht="15" customHeight="1">
      <c r="K15798"/>
      <c r="L15798"/>
    </row>
    <row r="15799" spans="11:12" ht="15" customHeight="1">
      <c r="K15799"/>
      <c r="L15799"/>
    </row>
    <row r="15800" spans="11:12" ht="15" customHeight="1">
      <c r="K15800"/>
      <c r="L15800"/>
    </row>
    <row r="15801" spans="11:12" ht="15" customHeight="1">
      <c r="K15801"/>
      <c r="L15801"/>
    </row>
    <row r="15802" spans="11:12" ht="15" customHeight="1">
      <c r="K15802"/>
      <c r="L15802"/>
    </row>
    <row r="15803" spans="11:12" ht="15" customHeight="1">
      <c r="K15803"/>
      <c r="L15803"/>
    </row>
    <row r="15804" spans="11:12" ht="15" customHeight="1">
      <c r="K15804"/>
      <c r="L15804"/>
    </row>
    <row r="15805" spans="11:12" ht="15" customHeight="1">
      <c r="K15805"/>
      <c r="L15805"/>
    </row>
    <row r="15806" spans="11:12" ht="15" customHeight="1">
      <c r="K15806"/>
      <c r="L15806"/>
    </row>
    <row r="15807" spans="11:12" ht="15" customHeight="1">
      <c r="K15807"/>
      <c r="L15807"/>
    </row>
    <row r="15808" spans="11:12" ht="15" customHeight="1">
      <c r="K15808"/>
      <c r="L15808"/>
    </row>
    <row r="15809" spans="11:12" ht="15" customHeight="1">
      <c r="K15809"/>
      <c r="L15809"/>
    </row>
    <row r="15810" spans="11:12" ht="15" customHeight="1">
      <c r="K15810"/>
      <c r="L15810"/>
    </row>
    <row r="15811" spans="11:12" ht="15" customHeight="1">
      <c r="K15811"/>
      <c r="L15811"/>
    </row>
    <row r="15812" spans="11:12" ht="15" customHeight="1">
      <c r="K15812"/>
      <c r="L15812"/>
    </row>
    <row r="15813" spans="11:12" ht="15" customHeight="1">
      <c r="K15813"/>
      <c r="L15813"/>
    </row>
    <row r="15814" spans="11:12" ht="15" customHeight="1">
      <c r="K15814"/>
      <c r="L15814"/>
    </row>
    <row r="15815" spans="11:12" ht="15" customHeight="1">
      <c r="K15815"/>
      <c r="L15815"/>
    </row>
    <row r="15816" spans="11:12" ht="15" customHeight="1">
      <c r="K15816"/>
      <c r="L15816"/>
    </row>
    <row r="15817" spans="11:12" ht="15" customHeight="1">
      <c r="K15817"/>
      <c r="L15817"/>
    </row>
    <row r="15818" spans="11:12" ht="15" customHeight="1">
      <c r="K15818"/>
      <c r="L15818"/>
    </row>
    <row r="15819" spans="11:12" ht="15" customHeight="1">
      <c r="K15819"/>
      <c r="L15819"/>
    </row>
    <row r="15820" spans="11:12" ht="15" customHeight="1">
      <c r="K15820"/>
      <c r="L15820"/>
    </row>
    <row r="15821" spans="11:12" ht="15" customHeight="1">
      <c r="K15821"/>
      <c r="L15821"/>
    </row>
    <row r="15822" spans="11:12" ht="15" customHeight="1">
      <c r="K15822"/>
      <c r="L15822"/>
    </row>
    <row r="15823" spans="11:12" ht="15" customHeight="1">
      <c r="K15823"/>
      <c r="L15823"/>
    </row>
    <row r="15824" spans="11:12" ht="15" customHeight="1">
      <c r="K15824"/>
      <c r="L15824"/>
    </row>
    <row r="15825" spans="11:12" ht="15" customHeight="1">
      <c r="K15825"/>
      <c r="L15825"/>
    </row>
    <row r="15826" spans="11:12" ht="15" customHeight="1">
      <c r="K15826"/>
      <c r="L15826"/>
    </row>
    <row r="15827" spans="11:12" ht="15" customHeight="1">
      <c r="K15827"/>
      <c r="L15827"/>
    </row>
    <row r="15828" spans="11:12" ht="15" customHeight="1">
      <c r="K15828"/>
      <c r="L15828"/>
    </row>
    <row r="15829" spans="11:12" ht="15" customHeight="1">
      <c r="K15829"/>
      <c r="L15829"/>
    </row>
    <row r="15830" spans="11:12" ht="15" customHeight="1">
      <c r="K15830"/>
      <c r="L15830"/>
    </row>
    <row r="15831" spans="11:12" ht="15" customHeight="1">
      <c r="K15831"/>
      <c r="L15831"/>
    </row>
    <row r="15832" spans="11:12" ht="15" customHeight="1">
      <c r="K15832"/>
      <c r="L15832"/>
    </row>
    <row r="15833" spans="11:12" ht="15" customHeight="1">
      <c r="K15833"/>
      <c r="L15833"/>
    </row>
    <row r="15834" spans="11:12" ht="15" customHeight="1">
      <c r="K15834"/>
      <c r="L15834"/>
    </row>
    <row r="15835" spans="11:12" ht="15" customHeight="1">
      <c r="K15835"/>
      <c r="L15835"/>
    </row>
    <row r="15836" spans="11:12" ht="15" customHeight="1">
      <c r="K15836"/>
      <c r="L15836"/>
    </row>
    <row r="15837" spans="11:12" ht="15" customHeight="1">
      <c r="K15837"/>
      <c r="L15837"/>
    </row>
    <row r="15838" spans="11:12" ht="15" customHeight="1">
      <c r="K15838"/>
      <c r="L15838"/>
    </row>
    <row r="15839" spans="11:12" ht="15" customHeight="1">
      <c r="K15839"/>
      <c r="L15839"/>
    </row>
    <row r="15840" spans="11:12" ht="15" customHeight="1">
      <c r="K15840"/>
      <c r="L15840"/>
    </row>
    <row r="15841" spans="11:12" ht="15" customHeight="1">
      <c r="K15841"/>
      <c r="L15841"/>
    </row>
    <row r="15842" spans="11:12" ht="15" customHeight="1">
      <c r="K15842"/>
      <c r="L15842"/>
    </row>
    <row r="15843" spans="11:12" ht="15" customHeight="1">
      <c r="K15843"/>
      <c r="L15843"/>
    </row>
    <row r="15844" spans="11:12" ht="15" customHeight="1">
      <c r="K15844"/>
      <c r="L15844"/>
    </row>
    <row r="15845" spans="11:12" ht="15" customHeight="1">
      <c r="K15845"/>
      <c r="L15845"/>
    </row>
    <row r="15846" spans="11:12" ht="15" customHeight="1">
      <c r="K15846"/>
      <c r="L15846"/>
    </row>
    <row r="15847" spans="11:12" ht="15" customHeight="1">
      <c r="K15847"/>
      <c r="L15847"/>
    </row>
    <row r="15848" spans="11:12" ht="15" customHeight="1">
      <c r="K15848"/>
      <c r="L15848"/>
    </row>
    <row r="15849" spans="11:12" ht="15" customHeight="1">
      <c r="K15849"/>
      <c r="L15849"/>
    </row>
    <row r="15850" spans="11:12" ht="15" customHeight="1">
      <c r="K15850"/>
      <c r="L15850"/>
    </row>
    <row r="15851" spans="11:12" ht="15" customHeight="1">
      <c r="K15851"/>
      <c r="L15851"/>
    </row>
    <row r="15852" spans="11:12" ht="15" customHeight="1">
      <c r="K15852"/>
      <c r="L15852"/>
    </row>
    <row r="15853" spans="11:12" ht="15" customHeight="1">
      <c r="K15853"/>
      <c r="L15853"/>
    </row>
    <row r="15854" spans="11:12" ht="15" customHeight="1">
      <c r="K15854"/>
      <c r="L15854"/>
    </row>
    <row r="15855" spans="11:12" ht="15" customHeight="1">
      <c r="K15855"/>
      <c r="L15855"/>
    </row>
    <row r="15856" spans="11:12" ht="15" customHeight="1">
      <c r="K15856"/>
      <c r="L15856"/>
    </row>
    <row r="15857" spans="11:12" ht="15" customHeight="1">
      <c r="K15857"/>
      <c r="L15857"/>
    </row>
    <row r="15858" spans="11:12" ht="15" customHeight="1">
      <c r="K15858"/>
      <c r="L15858"/>
    </row>
    <row r="15859" spans="11:12" ht="15" customHeight="1">
      <c r="K15859"/>
      <c r="L15859"/>
    </row>
    <row r="15860" spans="11:12" ht="15" customHeight="1">
      <c r="K15860"/>
      <c r="L15860"/>
    </row>
    <row r="15861" spans="11:12" ht="15" customHeight="1">
      <c r="K15861"/>
      <c r="L15861"/>
    </row>
    <row r="15862" spans="11:12" ht="15" customHeight="1">
      <c r="K15862"/>
      <c r="L15862"/>
    </row>
    <row r="15863" spans="11:12" ht="15" customHeight="1">
      <c r="K15863"/>
      <c r="L15863"/>
    </row>
    <row r="15864" spans="11:12" ht="15" customHeight="1">
      <c r="K15864"/>
      <c r="L15864"/>
    </row>
    <row r="15865" spans="11:12" ht="15" customHeight="1">
      <c r="K15865"/>
      <c r="L15865"/>
    </row>
    <row r="15866" spans="11:12" ht="15" customHeight="1">
      <c r="K15866"/>
      <c r="L15866"/>
    </row>
    <row r="15867" spans="11:12" ht="15" customHeight="1">
      <c r="K15867"/>
      <c r="L15867"/>
    </row>
    <row r="15868" spans="11:12" ht="15" customHeight="1">
      <c r="K15868"/>
      <c r="L15868"/>
    </row>
    <row r="15869" spans="11:12" ht="15" customHeight="1">
      <c r="K15869"/>
      <c r="L15869"/>
    </row>
    <row r="15870" spans="11:12" ht="15" customHeight="1">
      <c r="K15870"/>
      <c r="L15870"/>
    </row>
    <row r="15871" spans="11:12" ht="15" customHeight="1">
      <c r="K15871"/>
      <c r="L15871"/>
    </row>
    <row r="15872" spans="11:12" ht="15" customHeight="1">
      <c r="K15872"/>
      <c r="L15872"/>
    </row>
    <row r="15873" spans="11:12" ht="15" customHeight="1">
      <c r="K15873"/>
      <c r="L15873"/>
    </row>
    <row r="15874" spans="11:12" ht="15" customHeight="1">
      <c r="K15874"/>
      <c r="L15874"/>
    </row>
    <row r="15875" spans="11:12" ht="15" customHeight="1">
      <c r="K15875"/>
      <c r="L15875"/>
    </row>
    <row r="15876" spans="11:12" ht="15" customHeight="1">
      <c r="K15876"/>
      <c r="L15876"/>
    </row>
    <row r="15877" spans="11:12" ht="15" customHeight="1">
      <c r="K15877"/>
      <c r="L15877"/>
    </row>
    <row r="15878" spans="11:12" ht="15" customHeight="1">
      <c r="K15878"/>
      <c r="L15878"/>
    </row>
    <row r="15879" spans="11:12" ht="15" customHeight="1">
      <c r="K15879"/>
      <c r="L15879"/>
    </row>
    <row r="15880" spans="11:12" ht="15" customHeight="1">
      <c r="K15880"/>
      <c r="L15880"/>
    </row>
    <row r="15881" spans="11:12" ht="15" customHeight="1">
      <c r="K15881"/>
      <c r="L15881"/>
    </row>
    <row r="15882" spans="11:12" ht="15" customHeight="1">
      <c r="K15882"/>
      <c r="L15882"/>
    </row>
    <row r="15883" spans="11:12" ht="15" customHeight="1">
      <c r="K15883"/>
      <c r="L15883"/>
    </row>
    <row r="15884" spans="11:12" ht="15" customHeight="1">
      <c r="K15884"/>
      <c r="L15884"/>
    </row>
    <row r="15885" spans="11:12" ht="15" customHeight="1">
      <c r="K15885"/>
      <c r="L15885"/>
    </row>
    <row r="15886" spans="11:12" ht="15" customHeight="1">
      <c r="K15886"/>
      <c r="L15886"/>
    </row>
    <row r="15887" spans="11:12" ht="15" customHeight="1">
      <c r="K15887"/>
      <c r="L15887"/>
    </row>
    <row r="15888" spans="11:12" ht="15" customHeight="1">
      <c r="K15888"/>
      <c r="L15888"/>
    </row>
    <row r="15889" spans="11:12" ht="15" customHeight="1">
      <c r="K15889"/>
      <c r="L15889"/>
    </row>
    <row r="15890" spans="11:12" ht="15" customHeight="1">
      <c r="K15890"/>
      <c r="L15890"/>
    </row>
    <row r="15891" spans="11:12" ht="15" customHeight="1">
      <c r="K15891"/>
      <c r="L15891"/>
    </row>
    <row r="15892" spans="11:12" ht="15" customHeight="1">
      <c r="K15892"/>
      <c r="L15892"/>
    </row>
    <row r="15893" spans="11:12" ht="15" customHeight="1">
      <c r="K15893"/>
      <c r="L15893"/>
    </row>
    <row r="15894" spans="11:12" ht="15" customHeight="1">
      <c r="K15894"/>
      <c r="L15894"/>
    </row>
    <row r="15895" spans="11:12" ht="15" customHeight="1">
      <c r="K15895"/>
      <c r="L15895"/>
    </row>
    <row r="15896" spans="11:12" ht="15" customHeight="1">
      <c r="K15896"/>
      <c r="L15896"/>
    </row>
    <row r="15897" spans="11:12" ht="15" customHeight="1">
      <c r="K15897"/>
      <c r="L15897"/>
    </row>
    <row r="15898" spans="11:12" ht="15" customHeight="1">
      <c r="K15898"/>
      <c r="L15898"/>
    </row>
    <row r="15899" spans="11:12" ht="15" customHeight="1">
      <c r="K15899"/>
      <c r="L15899"/>
    </row>
    <row r="15900" spans="11:12" ht="15" customHeight="1">
      <c r="K15900"/>
      <c r="L15900"/>
    </row>
    <row r="15901" spans="11:12" ht="15" customHeight="1">
      <c r="K15901"/>
      <c r="L15901"/>
    </row>
    <row r="15902" spans="11:12" ht="15" customHeight="1">
      <c r="K15902"/>
      <c r="L15902"/>
    </row>
    <row r="15903" spans="11:12" ht="15" customHeight="1">
      <c r="K15903"/>
      <c r="L15903"/>
    </row>
    <row r="15904" spans="11:12" ht="15" customHeight="1">
      <c r="K15904"/>
      <c r="L15904"/>
    </row>
    <row r="15905" spans="11:12" ht="15" customHeight="1">
      <c r="K15905"/>
      <c r="L15905"/>
    </row>
    <row r="15906" spans="11:12" ht="15" customHeight="1">
      <c r="K15906"/>
      <c r="L15906"/>
    </row>
    <row r="15907" spans="11:12" ht="15" customHeight="1">
      <c r="K15907"/>
      <c r="L15907"/>
    </row>
    <row r="15908" spans="11:12" ht="15" customHeight="1">
      <c r="K15908"/>
      <c r="L15908"/>
    </row>
    <row r="15909" spans="11:12" ht="15" customHeight="1">
      <c r="K15909"/>
      <c r="L15909"/>
    </row>
    <row r="15910" spans="11:12" ht="15" customHeight="1">
      <c r="K15910"/>
      <c r="L15910"/>
    </row>
    <row r="15911" spans="11:12" ht="15" customHeight="1">
      <c r="K15911"/>
      <c r="L15911"/>
    </row>
    <row r="15912" spans="11:12" ht="15" customHeight="1">
      <c r="K15912"/>
      <c r="L15912"/>
    </row>
    <row r="15913" spans="11:12" ht="15" customHeight="1">
      <c r="K15913"/>
      <c r="L15913"/>
    </row>
    <row r="15914" spans="11:12" ht="15" customHeight="1">
      <c r="K15914"/>
      <c r="L15914"/>
    </row>
    <row r="15915" spans="11:12" ht="15" customHeight="1">
      <c r="K15915"/>
      <c r="L15915"/>
    </row>
    <row r="15916" spans="11:12" ht="15" customHeight="1">
      <c r="K15916"/>
      <c r="L15916"/>
    </row>
    <row r="15917" spans="11:12" ht="15" customHeight="1">
      <c r="K15917"/>
      <c r="L15917"/>
    </row>
    <row r="15918" spans="11:12" ht="15" customHeight="1">
      <c r="K15918"/>
      <c r="L15918"/>
    </row>
    <row r="15919" spans="11:12" ht="15" customHeight="1">
      <c r="K15919"/>
      <c r="L15919"/>
    </row>
    <row r="15920" spans="11:12" ht="15" customHeight="1">
      <c r="K15920"/>
      <c r="L15920"/>
    </row>
    <row r="15921" spans="11:12" ht="15" customHeight="1">
      <c r="K15921"/>
      <c r="L15921"/>
    </row>
    <row r="15922" spans="11:12" ht="15" customHeight="1">
      <c r="K15922"/>
      <c r="L15922"/>
    </row>
    <row r="15923" spans="11:12" ht="15" customHeight="1">
      <c r="K15923"/>
      <c r="L15923"/>
    </row>
    <row r="15924" spans="11:12" ht="15" customHeight="1">
      <c r="K15924"/>
      <c r="L15924"/>
    </row>
    <row r="15925" spans="11:12" ht="15" customHeight="1">
      <c r="K15925"/>
      <c r="L15925"/>
    </row>
    <row r="15926" spans="11:12" ht="15" customHeight="1">
      <c r="K15926"/>
      <c r="L15926"/>
    </row>
    <row r="15927" spans="11:12" ht="15" customHeight="1">
      <c r="K15927"/>
      <c r="L15927"/>
    </row>
    <row r="15928" spans="11:12" ht="15" customHeight="1">
      <c r="K15928"/>
      <c r="L15928"/>
    </row>
    <row r="15929" spans="11:12" ht="15" customHeight="1">
      <c r="K15929"/>
      <c r="L15929"/>
    </row>
    <row r="15930" spans="11:12" ht="15" customHeight="1">
      <c r="K15930"/>
      <c r="L15930"/>
    </row>
    <row r="15931" spans="11:12" ht="15" customHeight="1">
      <c r="K15931"/>
      <c r="L15931"/>
    </row>
    <row r="15932" spans="11:12" ht="15" customHeight="1">
      <c r="K15932"/>
      <c r="L15932"/>
    </row>
    <row r="15933" spans="11:12" ht="15" customHeight="1">
      <c r="K15933"/>
      <c r="L15933"/>
    </row>
    <row r="15934" spans="11:12" ht="15" customHeight="1">
      <c r="K15934"/>
      <c r="L15934"/>
    </row>
    <row r="15935" spans="11:12" ht="15" customHeight="1">
      <c r="K15935"/>
      <c r="L15935"/>
    </row>
    <row r="15936" spans="11:12" ht="15" customHeight="1">
      <c r="K15936"/>
      <c r="L15936"/>
    </row>
    <row r="15937" spans="11:12" ht="15" customHeight="1">
      <c r="K15937"/>
      <c r="L15937"/>
    </row>
    <row r="15938" spans="11:12" ht="15" customHeight="1">
      <c r="K15938"/>
      <c r="L15938"/>
    </row>
    <row r="15939" spans="11:12" ht="15" customHeight="1">
      <c r="K15939"/>
      <c r="L15939"/>
    </row>
    <row r="15940" spans="11:12" ht="15" customHeight="1">
      <c r="K15940"/>
      <c r="L15940"/>
    </row>
    <row r="15941" spans="11:12" ht="15" customHeight="1">
      <c r="K15941"/>
      <c r="L15941"/>
    </row>
    <row r="15942" spans="11:12" ht="15" customHeight="1">
      <c r="K15942"/>
      <c r="L15942"/>
    </row>
    <row r="15943" spans="11:12" ht="15" customHeight="1">
      <c r="K15943"/>
      <c r="L15943"/>
    </row>
    <row r="15944" spans="11:12" ht="15" customHeight="1">
      <c r="K15944"/>
      <c r="L15944"/>
    </row>
    <row r="15945" spans="11:12" ht="15" customHeight="1">
      <c r="K15945"/>
      <c r="L15945"/>
    </row>
    <row r="15946" spans="11:12" ht="15" customHeight="1">
      <c r="K15946"/>
      <c r="L15946"/>
    </row>
    <row r="15947" spans="11:12" ht="15" customHeight="1">
      <c r="K15947"/>
      <c r="L15947"/>
    </row>
    <row r="15948" spans="11:12" ht="15" customHeight="1">
      <c r="K15948"/>
      <c r="L15948"/>
    </row>
    <row r="15949" spans="11:12" ht="15" customHeight="1">
      <c r="K15949"/>
      <c r="L15949"/>
    </row>
    <row r="15950" spans="11:12" ht="15" customHeight="1">
      <c r="K15950"/>
      <c r="L15950"/>
    </row>
    <row r="15951" spans="11:12" ht="15" customHeight="1">
      <c r="K15951"/>
      <c r="L15951"/>
    </row>
    <row r="15952" spans="11:12" ht="15" customHeight="1">
      <c r="K15952"/>
      <c r="L15952"/>
    </row>
    <row r="15953" spans="11:12" ht="15" customHeight="1">
      <c r="K15953"/>
      <c r="L15953"/>
    </row>
    <row r="15954" spans="11:12" ht="15" customHeight="1">
      <c r="K15954"/>
      <c r="L15954"/>
    </row>
    <row r="15955" spans="11:12" ht="15" customHeight="1">
      <c r="K15955"/>
      <c r="L15955"/>
    </row>
    <row r="15956" spans="11:12" ht="15" customHeight="1">
      <c r="K15956"/>
      <c r="L15956"/>
    </row>
    <row r="15957" spans="11:12" ht="15" customHeight="1">
      <c r="K15957"/>
      <c r="L15957"/>
    </row>
    <row r="15958" spans="11:12" ht="15" customHeight="1">
      <c r="K15958"/>
      <c r="L15958"/>
    </row>
    <row r="15959" spans="11:12" ht="15" customHeight="1">
      <c r="K15959"/>
      <c r="L15959"/>
    </row>
    <row r="15960" spans="11:12" ht="15" customHeight="1">
      <c r="K15960"/>
      <c r="L15960"/>
    </row>
    <row r="15961" spans="11:12" ht="15" customHeight="1">
      <c r="K15961"/>
      <c r="L15961"/>
    </row>
    <row r="15962" spans="11:12" ht="15" customHeight="1">
      <c r="K15962"/>
      <c r="L15962"/>
    </row>
    <row r="15963" spans="11:12" ht="15" customHeight="1">
      <c r="K15963"/>
      <c r="L15963"/>
    </row>
    <row r="15964" spans="11:12" ht="15" customHeight="1">
      <c r="K15964"/>
      <c r="L15964"/>
    </row>
    <row r="15965" spans="11:12" ht="15" customHeight="1">
      <c r="K15965"/>
      <c r="L15965"/>
    </row>
    <row r="15966" spans="11:12" ht="15" customHeight="1">
      <c r="K15966"/>
      <c r="L15966"/>
    </row>
    <row r="15967" spans="11:12" ht="15" customHeight="1">
      <c r="K15967"/>
      <c r="L15967"/>
    </row>
    <row r="15968" spans="11:12" ht="15" customHeight="1">
      <c r="K15968"/>
      <c r="L15968"/>
    </row>
    <row r="15969" spans="11:12" ht="15" customHeight="1">
      <c r="K15969"/>
      <c r="L15969"/>
    </row>
    <row r="15970" spans="11:12" ht="15" customHeight="1">
      <c r="K15970"/>
      <c r="L15970"/>
    </row>
    <row r="15971" spans="11:12" ht="15" customHeight="1">
      <c r="K15971"/>
      <c r="L15971"/>
    </row>
    <row r="15972" spans="11:12" ht="15" customHeight="1">
      <c r="K15972"/>
      <c r="L15972"/>
    </row>
    <row r="15973" spans="11:12" ht="15" customHeight="1">
      <c r="K15973"/>
      <c r="L15973"/>
    </row>
    <row r="15974" spans="11:12" ht="15" customHeight="1">
      <c r="K15974"/>
      <c r="L15974"/>
    </row>
    <row r="15975" spans="11:12" ht="15" customHeight="1">
      <c r="K15975"/>
      <c r="L15975"/>
    </row>
    <row r="15976" spans="11:12" ht="15" customHeight="1">
      <c r="K15976"/>
      <c r="L15976"/>
    </row>
    <row r="15977" spans="11:12" ht="15" customHeight="1">
      <c r="K15977"/>
      <c r="L15977"/>
    </row>
    <row r="15978" spans="11:12" ht="15" customHeight="1">
      <c r="K15978"/>
      <c r="L15978"/>
    </row>
    <row r="15979" spans="11:12" ht="15" customHeight="1">
      <c r="K15979"/>
      <c r="L15979"/>
    </row>
    <row r="15980" spans="11:12" ht="15" customHeight="1">
      <c r="K15980"/>
      <c r="L15980"/>
    </row>
    <row r="15981" spans="11:12" ht="15" customHeight="1">
      <c r="K15981"/>
      <c r="L15981"/>
    </row>
    <row r="15982" spans="11:12" ht="15" customHeight="1">
      <c r="K15982"/>
      <c r="L15982"/>
    </row>
    <row r="15983" spans="11:12" ht="15" customHeight="1">
      <c r="K15983"/>
      <c r="L15983"/>
    </row>
    <row r="15984" spans="11:12" ht="15" customHeight="1">
      <c r="K15984"/>
      <c r="L15984"/>
    </row>
    <row r="15985" spans="11:12" ht="15" customHeight="1">
      <c r="K15985"/>
      <c r="L15985"/>
    </row>
    <row r="15986" spans="11:12" ht="15" customHeight="1">
      <c r="K15986"/>
      <c r="L15986"/>
    </row>
    <row r="15987" spans="11:12" ht="15" customHeight="1">
      <c r="K15987"/>
      <c r="L15987"/>
    </row>
    <row r="15988" spans="11:12" ht="15" customHeight="1">
      <c r="K15988"/>
      <c r="L15988"/>
    </row>
    <row r="15989" spans="11:12" ht="15" customHeight="1">
      <c r="K15989"/>
      <c r="L15989"/>
    </row>
    <row r="15990" spans="11:12" ht="15" customHeight="1">
      <c r="K15990"/>
      <c r="L15990"/>
    </row>
    <row r="15991" spans="11:12" ht="15" customHeight="1">
      <c r="K15991"/>
      <c r="L15991"/>
    </row>
    <row r="15992" spans="11:12" ht="15" customHeight="1">
      <c r="K15992"/>
      <c r="L15992"/>
    </row>
    <row r="15993" spans="11:12" ht="15" customHeight="1">
      <c r="K15993"/>
      <c r="L15993"/>
    </row>
    <row r="15994" spans="11:12" ht="15" customHeight="1">
      <c r="K15994"/>
      <c r="L15994"/>
    </row>
    <row r="15995" spans="11:12" ht="15" customHeight="1">
      <c r="K15995"/>
      <c r="L15995"/>
    </row>
    <row r="15996" spans="11:12" ht="15" customHeight="1">
      <c r="K15996"/>
      <c r="L15996"/>
    </row>
    <row r="15997" spans="11:12" ht="15" customHeight="1">
      <c r="K15997"/>
      <c r="L15997"/>
    </row>
    <row r="15998" spans="11:12" ht="15" customHeight="1">
      <c r="K15998"/>
      <c r="L15998"/>
    </row>
    <row r="15999" spans="11:12" ht="15" customHeight="1">
      <c r="K15999"/>
      <c r="L15999"/>
    </row>
    <row r="16000" spans="11:12" ht="15" customHeight="1">
      <c r="K16000"/>
      <c r="L16000"/>
    </row>
    <row r="16001" spans="11:12" ht="15" customHeight="1">
      <c r="K16001"/>
      <c r="L16001"/>
    </row>
    <row r="16002" spans="11:12" ht="15" customHeight="1">
      <c r="K16002"/>
      <c r="L16002"/>
    </row>
    <row r="16003" spans="11:12" ht="15" customHeight="1">
      <c r="K16003"/>
      <c r="L16003"/>
    </row>
    <row r="16004" spans="11:12" ht="15" customHeight="1">
      <c r="K16004"/>
      <c r="L16004"/>
    </row>
    <row r="16005" spans="11:12" ht="15" customHeight="1">
      <c r="K16005"/>
      <c r="L16005"/>
    </row>
    <row r="16006" spans="11:12" ht="15" customHeight="1">
      <c r="K16006"/>
      <c r="L16006"/>
    </row>
    <row r="16007" spans="11:12" ht="15" customHeight="1">
      <c r="K16007"/>
      <c r="L16007"/>
    </row>
    <row r="16008" spans="11:12" ht="15" customHeight="1">
      <c r="K16008"/>
      <c r="L16008"/>
    </row>
    <row r="16009" spans="11:12" ht="15" customHeight="1">
      <c r="K16009"/>
      <c r="L16009"/>
    </row>
    <row r="16010" spans="11:12" ht="15" customHeight="1">
      <c r="K16010"/>
      <c r="L16010"/>
    </row>
    <row r="16011" spans="11:12" ht="15" customHeight="1">
      <c r="K16011"/>
      <c r="L16011"/>
    </row>
    <row r="16012" spans="11:12" ht="15" customHeight="1">
      <c r="K16012"/>
      <c r="L16012"/>
    </row>
    <row r="16013" spans="11:12" ht="15" customHeight="1">
      <c r="K16013"/>
      <c r="L16013"/>
    </row>
    <row r="16014" spans="11:12" ht="15" customHeight="1">
      <c r="K16014"/>
      <c r="L16014"/>
    </row>
    <row r="16015" spans="11:12" ht="15" customHeight="1">
      <c r="K16015"/>
      <c r="L16015"/>
    </row>
    <row r="16016" spans="11:12" ht="15" customHeight="1">
      <c r="K16016"/>
      <c r="L16016"/>
    </row>
    <row r="16017" spans="11:12" ht="15" customHeight="1">
      <c r="K16017"/>
      <c r="L16017"/>
    </row>
    <row r="16018" spans="11:12" ht="15" customHeight="1">
      <c r="K16018"/>
      <c r="L16018"/>
    </row>
    <row r="16019" spans="11:12" ht="15" customHeight="1">
      <c r="K16019"/>
      <c r="L16019"/>
    </row>
    <row r="16020" spans="11:12" ht="15" customHeight="1">
      <c r="K16020"/>
      <c r="L16020"/>
    </row>
    <row r="16021" spans="11:12" ht="15" customHeight="1">
      <c r="K16021"/>
      <c r="L16021"/>
    </row>
    <row r="16022" spans="11:12" ht="15" customHeight="1">
      <c r="K16022"/>
      <c r="L16022"/>
    </row>
    <row r="16023" spans="11:12" ht="15" customHeight="1">
      <c r="K16023"/>
      <c r="L16023"/>
    </row>
    <row r="16024" spans="11:12" ht="15" customHeight="1">
      <c r="K16024"/>
      <c r="L16024"/>
    </row>
    <row r="16025" spans="11:12" ht="15" customHeight="1">
      <c r="K16025"/>
      <c r="L16025"/>
    </row>
    <row r="16026" spans="11:12" ht="15" customHeight="1">
      <c r="K16026"/>
      <c r="L16026"/>
    </row>
    <row r="16027" spans="11:12" ht="15" customHeight="1">
      <c r="K16027"/>
      <c r="L16027"/>
    </row>
    <row r="16028" spans="11:12" ht="15" customHeight="1">
      <c r="K16028"/>
      <c r="L16028"/>
    </row>
    <row r="16029" spans="11:12" ht="15" customHeight="1">
      <c r="K16029"/>
      <c r="L16029"/>
    </row>
    <row r="16030" spans="11:12" ht="15" customHeight="1">
      <c r="K16030"/>
      <c r="L16030"/>
    </row>
    <row r="16031" spans="11:12" ht="15" customHeight="1">
      <c r="K16031"/>
      <c r="L16031"/>
    </row>
    <row r="16032" spans="11:12" ht="15" customHeight="1">
      <c r="K16032"/>
      <c r="L16032"/>
    </row>
    <row r="16033" spans="11:12" ht="15" customHeight="1">
      <c r="K16033"/>
      <c r="L16033"/>
    </row>
    <row r="16034" spans="11:12" ht="15" customHeight="1">
      <c r="K16034"/>
      <c r="L16034"/>
    </row>
    <row r="16035" spans="11:12" ht="15" customHeight="1">
      <c r="K16035"/>
      <c r="L16035"/>
    </row>
    <row r="16036" spans="11:12" ht="15" customHeight="1">
      <c r="K16036"/>
      <c r="L16036"/>
    </row>
    <row r="16037" spans="11:12" ht="15" customHeight="1">
      <c r="K16037"/>
      <c r="L16037"/>
    </row>
    <row r="16038" spans="11:12" ht="15" customHeight="1">
      <c r="K16038"/>
      <c r="L16038"/>
    </row>
    <row r="16039" spans="11:12" ht="15" customHeight="1">
      <c r="K16039"/>
      <c r="L16039"/>
    </row>
    <row r="16040" spans="11:12" ht="15" customHeight="1">
      <c r="K16040"/>
      <c r="L16040"/>
    </row>
    <row r="16041" spans="11:12" ht="15" customHeight="1">
      <c r="K16041"/>
      <c r="L16041"/>
    </row>
    <row r="16042" spans="11:12" ht="15" customHeight="1">
      <c r="K16042"/>
      <c r="L16042"/>
    </row>
    <row r="16043" spans="11:12" ht="15" customHeight="1">
      <c r="K16043"/>
      <c r="L16043"/>
    </row>
    <row r="16044" spans="11:12" ht="15" customHeight="1">
      <c r="K16044"/>
      <c r="L16044"/>
    </row>
    <row r="16045" spans="11:12" ht="15" customHeight="1">
      <c r="K16045"/>
      <c r="L16045"/>
    </row>
    <row r="16046" spans="11:12" ht="15" customHeight="1">
      <c r="K16046"/>
      <c r="L16046"/>
    </row>
    <row r="16047" spans="11:12" ht="15" customHeight="1">
      <c r="K16047"/>
      <c r="L16047"/>
    </row>
    <row r="16048" spans="11:12" ht="15" customHeight="1">
      <c r="K16048"/>
      <c r="L16048"/>
    </row>
    <row r="16049" spans="11:12" ht="15" customHeight="1">
      <c r="K16049"/>
      <c r="L16049"/>
    </row>
    <row r="16050" spans="11:12" ht="15" customHeight="1">
      <c r="K16050"/>
      <c r="L16050"/>
    </row>
    <row r="16051" spans="11:12" ht="15" customHeight="1">
      <c r="K16051"/>
      <c r="L16051"/>
    </row>
    <row r="16052" spans="11:12" ht="15" customHeight="1">
      <c r="K16052"/>
      <c r="L16052"/>
    </row>
    <row r="16053" spans="11:12" ht="15" customHeight="1">
      <c r="K16053"/>
      <c r="L16053"/>
    </row>
    <row r="16054" spans="11:12" ht="15" customHeight="1">
      <c r="K16054"/>
      <c r="L16054"/>
    </row>
    <row r="16055" spans="11:12" ht="15" customHeight="1">
      <c r="K16055"/>
      <c r="L16055"/>
    </row>
    <row r="16056" spans="11:12" ht="15" customHeight="1">
      <c r="K16056"/>
      <c r="L16056"/>
    </row>
    <row r="16057" spans="11:12" ht="15" customHeight="1">
      <c r="K16057"/>
      <c r="L16057"/>
    </row>
    <row r="16058" spans="11:12" ht="15" customHeight="1">
      <c r="K16058"/>
      <c r="L16058"/>
    </row>
    <row r="16059" spans="11:12" ht="15" customHeight="1">
      <c r="K16059"/>
      <c r="L16059"/>
    </row>
    <row r="16060" spans="11:12" ht="15" customHeight="1">
      <c r="K16060"/>
      <c r="L16060"/>
    </row>
    <row r="16061" spans="11:12" ht="15" customHeight="1">
      <c r="K16061"/>
      <c r="L16061"/>
    </row>
    <row r="16062" spans="11:12" ht="15" customHeight="1">
      <c r="K16062"/>
      <c r="L16062"/>
    </row>
    <row r="16063" spans="11:12" ht="15" customHeight="1">
      <c r="K16063"/>
      <c r="L16063"/>
    </row>
    <row r="16064" spans="11:12" ht="15" customHeight="1">
      <c r="K16064"/>
      <c r="L16064"/>
    </row>
    <row r="16065" spans="11:12" ht="15" customHeight="1">
      <c r="K16065"/>
      <c r="L16065"/>
    </row>
    <row r="16066" spans="11:12" ht="15" customHeight="1">
      <c r="K16066"/>
      <c r="L16066"/>
    </row>
    <row r="16067" spans="11:12" ht="15" customHeight="1">
      <c r="K16067"/>
      <c r="L16067"/>
    </row>
    <row r="16068" spans="11:12" ht="15" customHeight="1">
      <c r="K16068"/>
      <c r="L16068"/>
    </row>
    <row r="16069" spans="11:12" ht="15" customHeight="1">
      <c r="K16069"/>
      <c r="L16069"/>
    </row>
    <row r="16070" spans="11:12" ht="15" customHeight="1">
      <c r="K16070"/>
      <c r="L16070"/>
    </row>
    <row r="16071" spans="11:12" ht="15" customHeight="1">
      <c r="K16071"/>
      <c r="L16071"/>
    </row>
    <row r="16072" spans="11:12" ht="15" customHeight="1">
      <c r="K16072"/>
      <c r="L16072"/>
    </row>
    <row r="16073" spans="11:12" ht="15" customHeight="1">
      <c r="K16073"/>
      <c r="L16073"/>
    </row>
    <row r="16074" spans="11:12" ht="15" customHeight="1">
      <c r="K16074"/>
      <c r="L16074"/>
    </row>
    <row r="16075" spans="11:12" ht="15" customHeight="1">
      <c r="K16075"/>
      <c r="L16075"/>
    </row>
    <row r="16076" spans="11:12" ht="15" customHeight="1">
      <c r="K16076"/>
      <c r="L16076"/>
    </row>
    <row r="16077" spans="11:12" ht="15" customHeight="1">
      <c r="K16077"/>
      <c r="L16077"/>
    </row>
    <row r="16078" spans="11:12" ht="15" customHeight="1">
      <c r="K16078"/>
      <c r="L16078"/>
    </row>
    <row r="16079" spans="11:12" ht="15" customHeight="1">
      <c r="K16079"/>
      <c r="L16079"/>
    </row>
    <row r="16080" spans="11:12" ht="15" customHeight="1">
      <c r="K16080"/>
      <c r="L16080"/>
    </row>
    <row r="16081" spans="11:12" ht="15" customHeight="1">
      <c r="K16081"/>
      <c r="L16081"/>
    </row>
    <row r="16082" spans="11:12" ht="15" customHeight="1">
      <c r="K16082"/>
      <c r="L16082"/>
    </row>
    <row r="16083" spans="11:12" ht="15" customHeight="1">
      <c r="K16083"/>
      <c r="L16083"/>
    </row>
    <row r="16084" spans="11:12" ht="15" customHeight="1">
      <c r="K16084"/>
      <c r="L16084"/>
    </row>
    <row r="16085" spans="11:12" ht="15" customHeight="1">
      <c r="K16085"/>
      <c r="L16085"/>
    </row>
    <row r="16086" spans="11:12" ht="15" customHeight="1">
      <c r="K16086"/>
      <c r="L16086"/>
    </row>
    <row r="16087" spans="11:12" ht="15" customHeight="1">
      <c r="K16087"/>
      <c r="L16087"/>
    </row>
    <row r="16088" spans="11:12" ht="15" customHeight="1">
      <c r="K16088"/>
      <c r="L16088"/>
    </row>
    <row r="16089" spans="11:12" ht="15" customHeight="1">
      <c r="K16089"/>
      <c r="L16089"/>
    </row>
    <row r="16090" spans="11:12" ht="15" customHeight="1">
      <c r="K16090"/>
      <c r="L16090"/>
    </row>
    <row r="16091" spans="11:12" ht="15" customHeight="1">
      <c r="K16091"/>
      <c r="L16091"/>
    </row>
    <row r="16092" spans="11:12" ht="15" customHeight="1">
      <c r="K16092"/>
      <c r="L16092"/>
    </row>
    <row r="16093" spans="11:12" ht="15" customHeight="1">
      <c r="K16093"/>
      <c r="L16093"/>
    </row>
    <row r="16094" spans="11:12" ht="15" customHeight="1">
      <c r="K16094"/>
      <c r="L16094"/>
    </row>
    <row r="16095" spans="11:12" ht="15" customHeight="1">
      <c r="K16095"/>
      <c r="L16095"/>
    </row>
    <row r="16096" spans="11:12" ht="15" customHeight="1">
      <c r="K16096"/>
      <c r="L16096"/>
    </row>
    <row r="16097" spans="11:12" ht="15" customHeight="1">
      <c r="K16097"/>
      <c r="L16097"/>
    </row>
    <row r="16098" spans="11:12" ht="15" customHeight="1">
      <c r="K16098"/>
      <c r="L16098"/>
    </row>
    <row r="16099" spans="11:12" ht="15" customHeight="1">
      <c r="K16099"/>
      <c r="L16099"/>
    </row>
    <row r="16100" spans="11:12" ht="15" customHeight="1">
      <c r="K16100"/>
      <c r="L16100"/>
    </row>
    <row r="16101" spans="11:12" ht="15" customHeight="1">
      <c r="K16101"/>
      <c r="L16101"/>
    </row>
    <row r="16102" spans="11:12" ht="15" customHeight="1">
      <c r="K16102"/>
      <c r="L16102"/>
    </row>
    <row r="16103" spans="11:12" ht="15" customHeight="1">
      <c r="K16103"/>
      <c r="L16103"/>
    </row>
    <row r="16104" spans="11:12" ht="15" customHeight="1">
      <c r="K16104"/>
      <c r="L16104"/>
    </row>
    <row r="16105" spans="11:12" ht="15" customHeight="1">
      <c r="K16105"/>
      <c r="L16105"/>
    </row>
    <row r="16106" spans="11:12" ht="15" customHeight="1">
      <c r="K16106"/>
      <c r="L16106"/>
    </row>
    <row r="16107" spans="11:12" ht="15" customHeight="1">
      <c r="K16107"/>
      <c r="L16107"/>
    </row>
    <row r="16108" spans="11:12" ht="15" customHeight="1">
      <c r="K16108"/>
      <c r="L16108"/>
    </row>
    <row r="16109" spans="11:12" ht="15" customHeight="1">
      <c r="K16109"/>
      <c r="L16109"/>
    </row>
    <row r="16110" spans="11:12" ht="15" customHeight="1">
      <c r="K16110"/>
      <c r="L16110"/>
    </row>
    <row r="16111" spans="11:12" ht="15" customHeight="1">
      <c r="K16111"/>
      <c r="L16111"/>
    </row>
    <row r="16112" spans="11:12" ht="15" customHeight="1">
      <c r="K16112"/>
      <c r="L16112"/>
    </row>
    <row r="16113" spans="11:12" ht="15" customHeight="1">
      <c r="K16113"/>
      <c r="L16113"/>
    </row>
    <row r="16114" spans="11:12" ht="15" customHeight="1">
      <c r="K16114"/>
      <c r="L16114"/>
    </row>
    <row r="16115" spans="11:12" ht="15" customHeight="1">
      <c r="K16115"/>
      <c r="L16115"/>
    </row>
    <row r="16116" spans="11:12" ht="15" customHeight="1">
      <c r="K16116"/>
      <c r="L16116"/>
    </row>
    <row r="16117" spans="11:12" ht="15" customHeight="1">
      <c r="K16117"/>
      <c r="L16117"/>
    </row>
    <row r="16118" spans="11:12" ht="15" customHeight="1">
      <c r="K16118"/>
      <c r="L16118"/>
    </row>
    <row r="16119" spans="11:12" ht="15" customHeight="1">
      <c r="K16119"/>
      <c r="L16119"/>
    </row>
    <row r="16120" spans="11:12" ht="15" customHeight="1">
      <c r="K16120"/>
      <c r="L16120"/>
    </row>
    <row r="16121" spans="11:12" ht="15" customHeight="1">
      <c r="K16121"/>
      <c r="L16121"/>
    </row>
    <row r="16122" spans="11:12" ht="15" customHeight="1">
      <c r="K16122"/>
      <c r="L16122"/>
    </row>
    <row r="16123" spans="11:12" ht="15" customHeight="1">
      <c r="K16123"/>
      <c r="L16123"/>
    </row>
    <row r="16124" spans="11:12" ht="15" customHeight="1">
      <c r="K16124"/>
      <c r="L16124"/>
    </row>
    <row r="16125" spans="11:12" ht="15" customHeight="1">
      <c r="K16125"/>
      <c r="L16125"/>
    </row>
    <row r="16126" spans="11:12" ht="15" customHeight="1">
      <c r="K16126"/>
      <c r="L16126"/>
    </row>
    <row r="16127" spans="11:12" ht="15" customHeight="1">
      <c r="K16127"/>
      <c r="L16127"/>
    </row>
    <row r="16128" spans="11:12" ht="15" customHeight="1">
      <c r="K16128"/>
      <c r="L16128"/>
    </row>
    <row r="16129" spans="11:12" ht="15" customHeight="1">
      <c r="K16129"/>
      <c r="L16129"/>
    </row>
    <row r="16130" spans="11:12" ht="15" customHeight="1">
      <c r="K16130"/>
      <c r="L16130"/>
    </row>
    <row r="16131" spans="11:12" ht="15" customHeight="1">
      <c r="K16131"/>
      <c r="L16131"/>
    </row>
    <row r="16132" spans="11:12" ht="15" customHeight="1">
      <c r="K16132"/>
      <c r="L16132"/>
    </row>
    <row r="16133" spans="11:12" ht="15" customHeight="1">
      <c r="K16133"/>
      <c r="L16133"/>
    </row>
    <row r="16134" spans="11:12" ht="15" customHeight="1">
      <c r="K16134"/>
      <c r="L16134"/>
    </row>
    <row r="16135" spans="11:12" ht="15" customHeight="1">
      <c r="K16135"/>
      <c r="L16135"/>
    </row>
    <row r="16136" spans="11:12" ht="15" customHeight="1">
      <c r="K16136"/>
      <c r="L16136"/>
    </row>
    <row r="16137" spans="11:12" ht="15" customHeight="1">
      <c r="K16137"/>
      <c r="L16137"/>
    </row>
    <row r="16138" spans="11:12" ht="15" customHeight="1">
      <c r="K16138"/>
      <c r="L16138"/>
    </row>
    <row r="16139" spans="11:12" ht="15" customHeight="1">
      <c r="K16139"/>
      <c r="L16139"/>
    </row>
    <row r="16140" spans="11:12" ht="15" customHeight="1">
      <c r="K16140"/>
      <c r="L16140"/>
    </row>
    <row r="16141" spans="11:12" ht="15" customHeight="1">
      <c r="K16141"/>
      <c r="L16141"/>
    </row>
    <row r="16142" spans="11:12" ht="15" customHeight="1">
      <c r="K16142"/>
      <c r="L16142"/>
    </row>
    <row r="16143" spans="11:12" ht="15" customHeight="1">
      <c r="K16143"/>
      <c r="L16143"/>
    </row>
    <row r="16144" spans="11:12" ht="15" customHeight="1">
      <c r="K16144"/>
      <c r="L16144"/>
    </row>
    <row r="16145" spans="11:12" ht="15" customHeight="1">
      <c r="K16145"/>
      <c r="L16145"/>
    </row>
    <row r="16146" spans="11:12" ht="15" customHeight="1">
      <c r="K16146"/>
      <c r="L16146"/>
    </row>
    <row r="16147" spans="11:12" ht="15" customHeight="1">
      <c r="K16147"/>
      <c r="L16147"/>
    </row>
    <row r="16148" spans="11:12" ht="15" customHeight="1">
      <c r="K16148"/>
      <c r="L16148"/>
    </row>
    <row r="16149" spans="11:12" ht="15" customHeight="1">
      <c r="K16149"/>
      <c r="L16149"/>
    </row>
    <row r="16150" spans="11:12" ht="15" customHeight="1">
      <c r="K16150"/>
      <c r="L16150"/>
    </row>
    <row r="16151" spans="11:12" ht="15" customHeight="1">
      <c r="K16151"/>
      <c r="L16151"/>
    </row>
    <row r="16152" spans="11:12" ht="15" customHeight="1">
      <c r="K16152"/>
      <c r="L16152"/>
    </row>
    <row r="16153" spans="11:12" ht="15" customHeight="1">
      <c r="K16153"/>
      <c r="L16153"/>
    </row>
    <row r="16154" spans="11:12" ht="15" customHeight="1">
      <c r="K16154"/>
      <c r="L16154"/>
    </row>
    <row r="16155" spans="11:12" ht="15" customHeight="1">
      <c r="K16155"/>
      <c r="L16155"/>
    </row>
    <row r="16156" spans="11:12" ht="15" customHeight="1">
      <c r="K16156"/>
      <c r="L16156"/>
    </row>
    <row r="16157" spans="11:12" ht="15" customHeight="1">
      <c r="K16157"/>
      <c r="L16157"/>
    </row>
    <row r="16158" spans="11:12" ht="15" customHeight="1">
      <c r="K16158"/>
      <c r="L16158"/>
    </row>
    <row r="16159" spans="11:12" ht="15" customHeight="1">
      <c r="K16159"/>
      <c r="L16159"/>
    </row>
    <row r="16160" spans="11:12" ht="15" customHeight="1">
      <c r="K16160"/>
      <c r="L16160"/>
    </row>
    <row r="16161" spans="11:12" ht="15" customHeight="1">
      <c r="K16161"/>
      <c r="L16161"/>
    </row>
    <row r="16162" spans="11:12" ht="15" customHeight="1">
      <c r="K16162"/>
      <c r="L16162"/>
    </row>
    <row r="16163" spans="11:12" ht="15" customHeight="1">
      <c r="K16163"/>
      <c r="L16163"/>
    </row>
    <row r="16164" spans="11:12" ht="15" customHeight="1">
      <c r="K16164"/>
      <c r="L16164"/>
    </row>
    <row r="16165" spans="11:12" ht="15" customHeight="1">
      <c r="K16165"/>
      <c r="L16165"/>
    </row>
    <row r="16166" spans="11:12" ht="15" customHeight="1">
      <c r="K16166"/>
      <c r="L16166"/>
    </row>
    <row r="16167" spans="11:12" ht="15" customHeight="1">
      <c r="K16167"/>
      <c r="L16167"/>
    </row>
    <row r="16168" spans="11:12" ht="15" customHeight="1">
      <c r="K16168"/>
      <c r="L16168"/>
    </row>
    <row r="16169" spans="11:12" ht="15" customHeight="1">
      <c r="K16169"/>
      <c r="L16169"/>
    </row>
    <row r="16170" spans="11:12" ht="15" customHeight="1">
      <c r="K16170"/>
      <c r="L16170"/>
    </row>
    <row r="16171" spans="11:12" ht="15" customHeight="1">
      <c r="K16171"/>
      <c r="L16171"/>
    </row>
    <row r="16172" spans="11:12" ht="15" customHeight="1">
      <c r="K16172"/>
      <c r="L16172"/>
    </row>
    <row r="16173" spans="11:12" ht="15" customHeight="1">
      <c r="K16173"/>
      <c r="L16173"/>
    </row>
    <row r="16174" spans="11:12" ht="15" customHeight="1">
      <c r="K16174"/>
      <c r="L16174"/>
    </row>
    <row r="16175" spans="11:12" ht="15" customHeight="1">
      <c r="K16175"/>
      <c r="L16175"/>
    </row>
    <row r="16176" spans="11:12" ht="15" customHeight="1">
      <c r="K16176"/>
      <c r="L16176"/>
    </row>
    <row r="16177" spans="11:12" ht="15" customHeight="1">
      <c r="K16177"/>
      <c r="L16177"/>
    </row>
    <row r="16178" spans="11:12" ht="15" customHeight="1">
      <c r="K16178"/>
      <c r="L16178"/>
    </row>
    <row r="16179" spans="11:12" ht="15" customHeight="1">
      <c r="K16179"/>
      <c r="L16179"/>
    </row>
    <row r="16180" spans="11:12" ht="15" customHeight="1">
      <c r="K16180"/>
      <c r="L16180"/>
    </row>
    <row r="16181" spans="11:12" ht="15" customHeight="1">
      <c r="K16181"/>
      <c r="L16181"/>
    </row>
    <row r="16182" spans="11:12" ht="15" customHeight="1">
      <c r="K16182"/>
      <c r="L16182"/>
    </row>
    <row r="16183" spans="11:12" ht="15" customHeight="1">
      <c r="K16183"/>
      <c r="L16183"/>
    </row>
    <row r="16184" spans="11:12" ht="15" customHeight="1">
      <c r="K16184"/>
      <c r="L16184"/>
    </row>
    <row r="16185" spans="11:12" ht="15" customHeight="1">
      <c r="K16185"/>
      <c r="L16185"/>
    </row>
    <row r="16186" spans="11:12" ht="15" customHeight="1">
      <c r="K16186"/>
      <c r="L16186"/>
    </row>
    <row r="16187" spans="11:12" ht="15" customHeight="1">
      <c r="K16187"/>
      <c r="L16187"/>
    </row>
    <row r="16188" spans="11:12" ht="15" customHeight="1">
      <c r="K16188"/>
      <c r="L16188"/>
    </row>
    <row r="16189" spans="11:12" ht="15" customHeight="1">
      <c r="K16189"/>
      <c r="L16189"/>
    </row>
    <row r="16190" spans="11:12" ht="15" customHeight="1">
      <c r="K16190"/>
      <c r="L16190"/>
    </row>
    <row r="16191" spans="11:12" ht="15" customHeight="1">
      <c r="K16191"/>
      <c r="L16191"/>
    </row>
    <row r="16192" spans="11:12" ht="15" customHeight="1">
      <c r="K16192"/>
      <c r="L16192"/>
    </row>
    <row r="16193" spans="11:12" ht="15" customHeight="1">
      <c r="K16193"/>
      <c r="L16193"/>
    </row>
    <row r="16194" spans="11:12" ht="15" customHeight="1">
      <c r="K16194"/>
      <c r="L16194"/>
    </row>
    <row r="16195" spans="11:12" ht="15" customHeight="1">
      <c r="K16195"/>
      <c r="L16195"/>
    </row>
    <row r="16196" spans="11:12" ht="15" customHeight="1">
      <c r="K16196"/>
      <c r="L16196"/>
    </row>
    <row r="16197" spans="11:12" ht="15" customHeight="1">
      <c r="K16197"/>
      <c r="L16197"/>
    </row>
    <row r="16198" spans="11:12" ht="15" customHeight="1">
      <c r="K16198"/>
      <c r="L16198"/>
    </row>
    <row r="16199" spans="11:12" ht="15" customHeight="1">
      <c r="K16199"/>
      <c r="L16199"/>
    </row>
    <row r="16200" spans="11:12" ht="15" customHeight="1">
      <c r="K16200"/>
      <c r="L16200"/>
    </row>
    <row r="16201" spans="11:12" ht="15" customHeight="1">
      <c r="K16201"/>
      <c r="L16201"/>
    </row>
    <row r="16202" spans="11:12" ht="15" customHeight="1">
      <c r="K16202"/>
      <c r="L16202"/>
    </row>
    <row r="16203" spans="11:12" ht="15" customHeight="1">
      <c r="K16203"/>
      <c r="L16203"/>
    </row>
    <row r="16204" spans="11:12" ht="15" customHeight="1">
      <c r="K16204"/>
      <c r="L16204"/>
    </row>
    <row r="16205" spans="11:12" ht="15" customHeight="1">
      <c r="K16205"/>
      <c r="L16205"/>
    </row>
    <row r="16206" spans="11:12" ht="15" customHeight="1">
      <c r="K16206"/>
      <c r="L16206"/>
    </row>
    <row r="16207" spans="11:12" ht="15" customHeight="1">
      <c r="K16207"/>
      <c r="L16207"/>
    </row>
    <row r="16208" spans="11:12" ht="15" customHeight="1">
      <c r="K16208"/>
      <c r="L16208"/>
    </row>
    <row r="16209" spans="11:12" ht="15" customHeight="1">
      <c r="K16209"/>
      <c r="L16209"/>
    </row>
    <row r="16210" spans="11:12" ht="15" customHeight="1">
      <c r="K16210"/>
      <c r="L16210"/>
    </row>
    <row r="16211" spans="11:12" ht="15" customHeight="1">
      <c r="K16211"/>
      <c r="L16211"/>
    </row>
    <row r="16212" spans="11:12" ht="15" customHeight="1">
      <c r="K16212"/>
      <c r="L16212"/>
    </row>
    <row r="16213" spans="11:12" ht="15" customHeight="1">
      <c r="K16213"/>
      <c r="L16213"/>
    </row>
    <row r="16214" spans="11:12" ht="15" customHeight="1">
      <c r="K16214"/>
      <c r="L16214"/>
    </row>
    <row r="16215" spans="11:12" ht="15" customHeight="1">
      <c r="K16215"/>
      <c r="L16215"/>
    </row>
    <row r="16216" spans="11:12" ht="15" customHeight="1">
      <c r="K16216"/>
      <c r="L16216"/>
    </row>
    <row r="16217" spans="11:12" ht="15" customHeight="1">
      <c r="K16217"/>
      <c r="L16217"/>
    </row>
    <row r="16218" spans="11:12" ht="15" customHeight="1">
      <c r="K16218"/>
      <c r="L16218"/>
    </row>
    <row r="16219" spans="11:12" ht="15" customHeight="1">
      <c r="K16219"/>
      <c r="L16219"/>
    </row>
    <row r="16220" spans="11:12" ht="15" customHeight="1">
      <c r="K16220"/>
      <c r="L16220"/>
    </row>
    <row r="16221" spans="11:12" ht="15" customHeight="1">
      <c r="K16221"/>
      <c r="L16221"/>
    </row>
    <row r="16222" spans="11:12" ht="15" customHeight="1">
      <c r="K16222"/>
      <c r="L16222"/>
    </row>
    <row r="16223" spans="11:12" ht="15" customHeight="1">
      <c r="K16223"/>
      <c r="L16223"/>
    </row>
    <row r="16224" spans="11:12" ht="15" customHeight="1">
      <c r="K16224"/>
      <c r="L16224"/>
    </row>
    <row r="16225" spans="11:12" ht="15" customHeight="1">
      <c r="K16225"/>
      <c r="L16225"/>
    </row>
    <row r="16226" spans="11:12" ht="15" customHeight="1">
      <c r="K16226"/>
      <c r="L16226"/>
    </row>
    <row r="16227" spans="11:12" ht="15" customHeight="1">
      <c r="K16227"/>
      <c r="L16227"/>
    </row>
    <row r="16228" spans="11:12" ht="15" customHeight="1">
      <c r="K16228"/>
      <c r="L16228"/>
    </row>
    <row r="16229" spans="11:12" ht="15" customHeight="1">
      <c r="K16229"/>
      <c r="L16229"/>
    </row>
    <row r="16230" spans="11:12" ht="15" customHeight="1">
      <c r="K16230"/>
      <c r="L16230"/>
    </row>
    <row r="16231" spans="11:12" ht="15" customHeight="1">
      <c r="K16231"/>
      <c r="L16231"/>
    </row>
    <row r="16232" spans="11:12" ht="15" customHeight="1">
      <c r="K16232"/>
      <c r="L16232"/>
    </row>
    <row r="16233" spans="11:12" ht="15" customHeight="1">
      <c r="K16233"/>
      <c r="L16233"/>
    </row>
    <row r="16234" spans="11:12" ht="15" customHeight="1">
      <c r="K16234"/>
      <c r="L16234"/>
    </row>
    <row r="16235" spans="11:12" ht="15" customHeight="1">
      <c r="K16235"/>
      <c r="L16235"/>
    </row>
    <row r="16236" spans="11:12" ht="15" customHeight="1">
      <c r="K16236"/>
      <c r="L16236"/>
    </row>
    <row r="16237" spans="11:12" ht="15" customHeight="1">
      <c r="K16237"/>
      <c r="L16237"/>
    </row>
    <row r="16238" spans="11:12" ht="15" customHeight="1">
      <c r="K16238"/>
      <c r="L16238"/>
    </row>
    <row r="16239" spans="11:12" ht="15" customHeight="1">
      <c r="K16239"/>
      <c r="L16239"/>
    </row>
    <row r="16240" spans="11:12" ht="15" customHeight="1">
      <c r="K16240"/>
      <c r="L16240"/>
    </row>
    <row r="16241" spans="11:12" ht="15" customHeight="1">
      <c r="K16241"/>
      <c r="L16241"/>
    </row>
    <row r="16242" spans="11:12" ht="15" customHeight="1">
      <c r="K16242"/>
      <c r="L16242"/>
    </row>
    <row r="16243" spans="11:12" ht="15" customHeight="1">
      <c r="K16243"/>
      <c r="L16243"/>
    </row>
    <row r="16244" spans="11:12" ht="15" customHeight="1">
      <c r="K16244"/>
      <c r="L16244"/>
    </row>
    <row r="16245" spans="11:12" ht="15" customHeight="1">
      <c r="K16245"/>
      <c r="L16245"/>
    </row>
    <row r="16246" spans="11:12" ht="15" customHeight="1">
      <c r="K16246"/>
      <c r="L16246"/>
    </row>
    <row r="16247" spans="11:12" ht="15" customHeight="1">
      <c r="K16247"/>
      <c r="L16247"/>
    </row>
    <row r="16248" spans="11:12" ht="15" customHeight="1">
      <c r="K16248"/>
      <c r="L16248"/>
    </row>
    <row r="16249" spans="11:12" ht="15" customHeight="1">
      <c r="K16249"/>
      <c r="L16249"/>
    </row>
    <row r="16250" spans="11:12" ht="15" customHeight="1">
      <c r="K16250"/>
      <c r="L16250"/>
    </row>
    <row r="16251" spans="11:12" ht="15" customHeight="1">
      <c r="K16251"/>
      <c r="L16251"/>
    </row>
    <row r="16252" spans="11:12" ht="15" customHeight="1">
      <c r="K16252"/>
      <c r="L16252"/>
    </row>
    <row r="16253" spans="11:12" ht="15" customHeight="1">
      <c r="K16253"/>
      <c r="L16253"/>
    </row>
    <row r="16254" spans="11:12" ht="15" customHeight="1">
      <c r="K16254"/>
      <c r="L16254"/>
    </row>
    <row r="16255" spans="11:12" ht="15" customHeight="1">
      <c r="K16255"/>
      <c r="L16255"/>
    </row>
    <row r="16256" spans="11:12" ht="15" customHeight="1">
      <c r="K16256"/>
      <c r="L16256"/>
    </row>
    <row r="16257" spans="11:12" ht="15" customHeight="1">
      <c r="K16257"/>
      <c r="L16257"/>
    </row>
    <row r="16258" spans="11:12" ht="15" customHeight="1">
      <c r="K16258"/>
      <c r="L16258"/>
    </row>
    <row r="16259" spans="11:12" ht="15" customHeight="1">
      <c r="K16259"/>
      <c r="L16259"/>
    </row>
    <row r="16260" spans="11:12" ht="15" customHeight="1">
      <c r="K16260"/>
      <c r="L16260"/>
    </row>
    <row r="16261" spans="11:12" ht="15" customHeight="1">
      <c r="K16261"/>
      <c r="L16261"/>
    </row>
    <row r="16262" spans="11:12" ht="15" customHeight="1">
      <c r="K16262"/>
      <c r="L16262"/>
    </row>
    <row r="16263" spans="11:12" ht="15" customHeight="1">
      <c r="K16263"/>
      <c r="L16263"/>
    </row>
    <row r="16264" spans="11:12" ht="15" customHeight="1">
      <c r="K16264"/>
      <c r="L16264"/>
    </row>
    <row r="16265" spans="11:12" ht="15" customHeight="1">
      <c r="K16265"/>
      <c r="L16265"/>
    </row>
    <row r="16266" spans="11:12" ht="15" customHeight="1">
      <c r="K16266"/>
      <c r="L16266"/>
    </row>
    <row r="16267" spans="11:12" ht="15" customHeight="1">
      <c r="K16267"/>
      <c r="L16267"/>
    </row>
    <row r="16268" spans="11:12" ht="15" customHeight="1">
      <c r="K16268"/>
      <c r="L16268"/>
    </row>
    <row r="16269" spans="11:12" ht="15" customHeight="1">
      <c r="K16269"/>
      <c r="L16269"/>
    </row>
    <row r="16270" spans="11:12" ht="15" customHeight="1">
      <c r="K16270"/>
      <c r="L16270"/>
    </row>
    <row r="16271" spans="11:12" ht="15" customHeight="1">
      <c r="K16271"/>
      <c r="L16271"/>
    </row>
    <row r="16272" spans="11:12" ht="15" customHeight="1">
      <c r="K16272"/>
      <c r="L16272"/>
    </row>
    <row r="16273" spans="11:12" ht="15" customHeight="1">
      <c r="K16273"/>
      <c r="L16273"/>
    </row>
    <row r="16274" spans="11:12" ht="15" customHeight="1">
      <c r="K16274"/>
      <c r="L16274"/>
    </row>
    <row r="16275" spans="11:12" ht="15" customHeight="1">
      <c r="K16275"/>
      <c r="L16275"/>
    </row>
    <row r="16276" spans="11:12" ht="15" customHeight="1">
      <c r="K16276"/>
      <c r="L16276"/>
    </row>
    <row r="16277" spans="11:12" ht="15" customHeight="1">
      <c r="K16277"/>
      <c r="L16277"/>
    </row>
    <row r="16278" spans="11:12" ht="15" customHeight="1">
      <c r="K16278"/>
      <c r="L16278"/>
    </row>
    <row r="16279" spans="11:12" ht="15" customHeight="1">
      <c r="K16279"/>
      <c r="L16279"/>
    </row>
    <row r="16280" spans="11:12" ht="15" customHeight="1">
      <c r="K16280"/>
      <c r="L16280"/>
    </row>
    <row r="16281" spans="11:12" ht="15" customHeight="1">
      <c r="K16281"/>
      <c r="L16281"/>
    </row>
    <row r="16282" spans="11:12" ht="15" customHeight="1">
      <c r="K16282"/>
      <c r="L16282"/>
    </row>
    <row r="16283" spans="11:12" ht="15" customHeight="1">
      <c r="K16283"/>
      <c r="L16283"/>
    </row>
    <row r="16284" spans="11:12" ht="15" customHeight="1">
      <c r="K16284"/>
      <c r="L16284"/>
    </row>
    <row r="16285" spans="11:12" ht="15" customHeight="1">
      <c r="K16285"/>
      <c r="L16285"/>
    </row>
    <row r="16286" spans="11:12" ht="15" customHeight="1">
      <c r="K16286"/>
      <c r="L16286"/>
    </row>
    <row r="16287" spans="11:12" ht="15" customHeight="1">
      <c r="K16287"/>
      <c r="L16287"/>
    </row>
    <row r="16288" spans="11:12" ht="15" customHeight="1">
      <c r="K16288"/>
      <c r="L16288"/>
    </row>
    <row r="16289" spans="11:12" ht="15" customHeight="1">
      <c r="K16289"/>
      <c r="L16289"/>
    </row>
    <row r="16290" spans="11:12" ht="15" customHeight="1">
      <c r="K16290"/>
      <c r="L16290"/>
    </row>
    <row r="16291" spans="11:12" ht="15" customHeight="1">
      <c r="K16291"/>
      <c r="L16291"/>
    </row>
    <row r="16292" spans="11:12" ht="15" customHeight="1">
      <c r="K16292"/>
      <c r="L16292"/>
    </row>
    <row r="16293" spans="11:12" ht="15" customHeight="1">
      <c r="K16293"/>
      <c r="L16293"/>
    </row>
    <row r="16294" spans="11:12" ht="15" customHeight="1">
      <c r="K16294"/>
      <c r="L16294"/>
    </row>
    <row r="16295" spans="11:12" ht="15" customHeight="1">
      <c r="K16295"/>
      <c r="L16295"/>
    </row>
    <row r="16296" spans="11:12" ht="15" customHeight="1">
      <c r="K16296"/>
      <c r="L16296"/>
    </row>
    <row r="16297" spans="11:12" ht="15" customHeight="1">
      <c r="K16297"/>
      <c r="L16297"/>
    </row>
    <row r="16298" spans="11:12" ht="15" customHeight="1">
      <c r="K16298"/>
      <c r="L16298"/>
    </row>
    <row r="16299" spans="11:12" ht="15" customHeight="1">
      <c r="K16299"/>
      <c r="L16299"/>
    </row>
    <row r="16300" spans="11:12" ht="15" customHeight="1">
      <c r="K16300"/>
      <c r="L16300"/>
    </row>
    <row r="16301" spans="11:12" ht="15" customHeight="1">
      <c r="K16301"/>
      <c r="L16301"/>
    </row>
    <row r="16302" spans="11:12" ht="15" customHeight="1">
      <c r="K16302"/>
      <c r="L16302"/>
    </row>
    <row r="16303" spans="11:12" ht="15" customHeight="1">
      <c r="K16303"/>
      <c r="L16303"/>
    </row>
    <row r="16304" spans="11:12" ht="15" customHeight="1">
      <c r="K16304"/>
      <c r="L16304"/>
    </row>
    <row r="16305" spans="11:12" ht="15" customHeight="1">
      <c r="K16305"/>
      <c r="L16305"/>
    </row>
    <row r="16306" spans="11:12" ht="15" customHeight="1">
      <c r="K16306"/>
      <c r="L16306"/>
    </row>
    <row r="16307" spans="11:12" ht="15" customHeight="1">
      <c r="K16307"/>
      <c r="L16307"/>
    </row>
    <row r="16308" spans="11:12" ht="15" customHeight="1">
      <c r="K16308"/>
      <c r="L16308"/>
    </row>
    <row r="16309" spans="11:12" ht="15" customHeight="1">
      <c r="K16309"/>
      <c r="L16309"/>
    </row>
    <row r="16310" spans="11:12" ht="15" customHeight="1">
      <c r="K16310"/>
      <c r="L16310"/>
    </row>
    <row r="16311" spans="11:12" ht="15" customHeight="1">
      <c r="K16311"/>
      <c r="L16311"/>
    </row>
    <row r="16312" spans="11:12" ht="15" customHeight="1">
      <c r="K16312"/>
      <c r="L16312"/>
    </row>
    <row r="16313" spans="11:12" ht="15" customHeight="1">
      <c r="K16313"/>
      <c r="L16313"/>
    </row>
    <row r="16314" spans="11:12" ht="15" customHeight="1">
      <c r="K16314"/>
      <c r="L16314"/>
    </row>
    <row r="16315" spans="11:12" ht="15" customHeight="1">
      <c r="K16315"/>
      <c r="L16315"/>
    </row>
    <row r="16316" spans="11:12" ht="15" customHeight="1">
      <c r="K16316"/>
      <c r="L16316"/>
    </row>
    <row r="16317" spans="11:12" ht="15" customHeight="1">
      <c r="K16317"/>
      <c r="L16317"/>
    </row>
    <row r="16318" spans="11:12" ht="15" customHeight="1">
      <c r="K16318"/>
      <c r="L16318"/>
    </row>
    <row r="16319" spans="11:12" ht="15" customHeight="1">
      <c r="K16319"/>
      <c r="L16319"/>
    </row>
    <row r="16320" spans="11:12" ht="15" customHeight="1">
      <c r="K16320"/>
      <c r="L16320"/>
    </row>
    <row r="16321" spans="11:12" ht="15" customHeight="1">
      <c r="K16321"/>
      <c r="L16321"/>
    </row>
    <row r="16322" spans="11:12" ht="15" customHeight="1">
      <c r="K16322"/>
      <c r="L16322"/>
    </row>
    <row r="16323" spans="11:12" ht="15" customHeight="1">
      <c r="K16323"/>
      <c r="L16323"/>
    </row>
    <row r="16324" spans="11:12" ht="15" customHeight="1">
      <c r="K16324"/>
      <c r="L16324"/>
    </row>
    <row r="16325" spans="11:12" ht="15" customHeight="1">
      <c r="K16325"/>
      <c r="L16325"/>
    </row>
    <row r="16326" spans="11:12" ht="15" customHeight="1">
      <c r="K16326"/>
      <c r="L16326"/>
    </row>
    <row r="16327" spans="11:12" ht="15" customHeight="1">
      <c r="K16327"/>
      <c r="L16327"/>
    </row>
    <row r="16328" spans="11:12" ht="15" customHeight="1">
      <c r="K16328"/>
      <c r="L16328"/>
    </row>
    <row r="16329" spans="11:12" ht="15" customHeight="1">
      <c r="K16329"/>
      <c r="L16329"/>
    </row>
    <row r="16330" spans="11:12" ht="15" customHeight="1">
      <c r="K16330"/>
      <c r="L16330"/>
    </row>
    <row r="16331" spans="11:12" ht="15" customHeight="1">
      <c r="K16331"/>
      <c r="L16331"/>
    </row>
    <row r="16332" spans="11:12" ht="15" customHeight="1">
      <c r="K16332"/>
      <c r="L16332"/>
    </row>
    <row r="16333" spans="11:12" ht="15" customHeight="1">
      <c r="K16333"/>
      <c r="L16333"/>
    </row>
    <row r="16334" spans="11:12" ht="15" customHeight="1">
      <c r="K16334"/>
      <c r="L16334"/>
    </row>
    <row r="16335" spans="11:12" ht="15" customHeight="1">
      <c r="K16335"/>
      <c r="L16335"/>
    </row>
    <row r="16336" spans="11:12" ht="15" customHeight="1">
      <c r="K16336"/>
      <c r="L16336"/>
    </row>
    <row r="16337" spans="11:12" ht="15" customHeight="1">
      <c r="K16337"/>
      <c r="L16337"/>
    </row>
    <row r="16338" spans="11:12" ht="15" customHeight="1">
      <c r="K16338"/>
      <c r="L16338"/>
    </row>
    <row r="16339" spans="11:12" ht="15" customHeight="1">
      <c r="K16339"/>
      <c r="L16339"/>
    </row>
    <row r="16340" spans="11:12" ht="15" customHeight="1">
      <c r="K16340"/>
      <c r="L16340"/>
    </row>
    <row r="16341" spans="11:12" ht="15" customHeight="1">
      <c r="K16341"/>
      <c r="L16341"/>
    </row>
    <row r="16342" spans="11:12" ht="15" customHeight="1">
      <c r="K16342"/>
      <c r="L16342"/>
    </row>
    <row r="16343" spans="11:12" ht="15" customHeight="1">
      <c r="K16343"/>
      <c r="L16343"/>
    </row>
    <row r="16344" spans="11:12" ht="15" customHeight="1">
      <c r="K16344"/>
      <c r="L16344"/>
    </row>
    <row r="16345" spans="11:12" ht="15" customHeight="1">
      <c r="K16345"/>
      <c r="L16345"/>
    </row>
    <row r="16346" spans="11:12" ht="15" customHeight="1">
      <c r="K16346"/>
      <c r="L16346"/>
    </row>
    <row r="16347" spans="11:12" ht="15" customHeight="1">
      <c r="K16347"/>
      <c r="L16347"/>
    </row>
    <row r="16348" spans="11:12" ht="15" customHeight="1">
      <c r="K16348"/>
      <c r="L16348"/>
    </row>
    <row r="16349" spans="11:12" ht="15" customHeight="1">
      <c r="K16349"/>
      <c r="L16349"/>
    </row>
    <row r="16350" spans="11:12" ht="15" customHeight="1">
      <c r="K16350"/>
      <c r="L16350"/>
    </row>
    <row r="16351" spans="11:12" ht="15" customHeight="1">
      <c r="K16351"/>
      <c r="L16351"/>
    </row>
    <row r="16352" spans="11:12" ht="15" customHeight="1">
      <c r="K16352"/>
      <c r="L16352"/>
    </row>
    <row r="16353" spans="11:12" ht="15" customHeight="1">
      <c r="K16353"/>
      <c r="L16353"/>
    </row>
    <row r="16354" spans="11:12" ht="15" customHeight="1">
      <c r="K16354"/>
      <c r="L16354"/>
    </row>
    <row r="16355" spans="11:12" ht="15" customHeight="1">
      <c r="K16355"/>
      <c r="L16355"/>
    </row>
    <row r="16356" spans="11:12" ht="15" customHeight="1">
      <c r="K16356"/>
      <c r="L16356"/>
    </row>
    <row r="16357" spans="11:12" ht="15" customHeight="1">
      <c r="K16357"/>
      <c r="L16357"/>
    </row>
    <row r="16358" spans="11:12" ht="15" customHeight="1">
      <c r="K16358"/>
      <c r="L16358"/>
    </row>
    <row r="16359" spans="11:12" ht="15" customHeight="1">
      <c r="K16359"/>
      <c r="L16359"/>
    </row>
    <row r="16360" spans="11:12" ht="15" customHeight="1">
      <c r="K16360"/>
      <c r="L16360"/>
    </row>
    <row r="16361" spans="11:12" ht="15" customHeight="1">
      <c r="K16361"/>
      <c r="L16361"/>
    </row>
    <row r="16362" spans="11:12" ht="15" customHeight="1">
      <c r="K16362"/>
      <c r="L16362"/>
    </row>
    <row r="16363" spans="11:12" ht="15" customHeight="1">
      <c r="K16363"/>
      <c r="L16363"/>
    </row>
    <row r="16364" spans="11:12" ht="15" customHeight="1">
      <c r="K16364"/>
      <c r="L16364"/>
    </row>
    <row r="16365" spans="11:12" ht="15" customHeight="1">
      <c r="K16365"/>
      <c r="L16365"/>
    </row>
    <row r="16366" spans="11:12" ht="15" customHeight="1">
      <c r="K16366"/>
      <c r="L16366"/>
    </row>
    <row r="16367" spans="11:12" ht="15" customHeight="1">
      <c r="K16367"/>
      <c r="L16367"/>
    </row>
    <row r="16368" spans="11:12" ht="15" customHeight="1">
      <c r="K16368"/>
      <c r="L16368"/>
    </row>
    <row r="16369" spans="11:12" ht="15" customHeight="1">
      <c r="K16369"/>
      <c r="L16369"/>
    </row>
    <row r="16370" spans="11:12" ht="15" customHeight="1">
      <c r="K16370"/>
      <c r="L16370"/>
    </row>
    <row r="16371" spans="11:12" ht="15" customHeight="1">
      <c r="K16371"/>
      <c r="L16371"/>
    </row>
    <row r="16372" spans="11:12" ht="15" customHeight="1">
      <c r="K16372"/>
      <c r="L16372"/>
    </row>
    <row r="16373" spans="11:12" ht="15" customHeight="1">
      <c r="K16373"/>
      <c r="L16373"/>
    </row>
    <row r="16374" spans="11:12" ht="15" customHeight="1">
      <c r="K16374"/>
      <c r="L16374"/>
    </row>
    <row r="16375" spans="11:12" ht="15" customHeight="1">
      <c r="K16375"/>
      <c r="L16375"/>
    </row>
    <row r="16376" spans="11:12" ht="15" customHeight="1">
      <c r="K16376"/>
      <c r="L16376"/>
    </row>
    <row r="16377" spans="11:12" ht="15" customHeight="1">
      <c r="K16377"/>
      <c r="L16377"/>
    </row>
    <row r="16378" spans="11:12" ht="15" customHeight="1">
      <c r="K16378"/>
      <c r="L16378"/>
    </row>
    <row r="16379" spans="11:12" ht="15" customHeight="1">
      <c r="K16379"/>
      <c r="L16379"/>
    </row>
    <row r="16380" spans="11:12" ht="15" customHeight="1">
      <c r="K16380"/>
      <c r="L16380"/>
    </row>
    <row r="16381" spans="11:12" ht="15" customHeight="1">
      <c r="K16381"/>
      <c r="L16381"/>
    </row>
    <row r="16382" spans="11:12" ht="15" customHeight="1">
      <c r="K16382"/>
      <c r="L16382"/>
    </row>
    <row r="16383" spans="11:12" ht="15" customHeight="1">
      <c r="K16383"/>
      <c r="L16383"/>
    </row>
    <row r="16384" spans="11:12" ht="15" customHeight="1">
      <c r="K16384"/>
      <c r="L16384"/>
    </row>
    <row r="16385" spans="11:12" ht="15" customHeight="1">
      <c r="K16385"/>
      <c r="L16385"/>
    </row>
    <row r="16386" spans="11:12" ht="15" customHeight="1">
      <c r="K16386"/>
      <c r="L16386"/>
    </row>
    <row r="16387" spans="11:12" ht="15" customHeight="1">
      <c r="K16387"/>
      <c r="L16387"/>
    </row>
    <row r="16388" spans="11:12" ht="15" customHeight="1">
      <c r="K16388"/>
      <c r="L16388"/>
    </row>
    <row r="16389" spans="11:12" ht="15" customHeight="1">
      <c r="K16389"/>
      <c r="L16389"/>
    </row>
    <row r="16390" spans="11:12" ht="15" customHeight="1">
      <c r="K16390"/>
      <c r="L16390"/>
    </row>
    <row r="16391" spans="11:12" ht="15" customHeight="1">
      <c r="K16391"/>
      <c r="L16391"/>
    </row>
    <row r="16392" spans="11:12" ht="15" customHeight="1">
      <c r="K16392"/>
      <c r="L16392"/>
    </row>
    <row r="16393" spans="11:12" ht="15" customHeight="1">
      <c r="K16393"/>
      <c r="L16393"/>
    </row>
    <row r="16394" spans="11:12" ht="15" customHeight="1">
      <c r="K16394"/>
      <c r="L16394"/>
    </row>
    <row r="16395" spans="11:12" ht="15" customHeight="1">
      <c r="K16395"/>
      <c r="L16395"/>
    </row>
    <row r="16396" spans="11:12" ht="15" customHeight="1">
      <c r="K16396"/>
      <c r="L16396"/>
    </row>
    <row r="16397" spans="11:12" ht="15" customHeight="1">
      <c r="K16397"/>
      <c r="L16397"/>
    </row>
    <row r="16398" spans="11:12" ht="15" customHeight="1">
      <c r="K16398"/>
      <c r="L16398"/>
    </row>
    <row r="16399" spans="11:12" ht="15" customHeight="1">
      <c r="K16399"/>
      <c r="L16399"/>
    </row>
    <row r="16400" spans="11:12" ht="15" customHeight="1">
      <c r="K16400"/>
      <c r="L16400"/>
    </row>
    <row r="16401" spans="11:12" ht="15" customHeight="1">
      <c r="K16401"/>
      <c r="L16401"/>
    </row>
    <row r="16402" spans="11:12" ht="15" customHeight="1">
      <c r="K16402"/>
      <c r="L16402"/>
    </row>
    <row r="16403" spans="11:12" ht="15" customHeight="1">
      <c r="K16403"/>
      <c r="L16403"/>
    </row>
    <row r="16404" spans="11:12" ht="15" customHeight="1">
      <c r="K16404"/>
      <c r="L16404"/>
    </row>
    <row r="16405" spans="11:12" ht="15" customHeight="1">
      <c r="K16405"/>
      <c r="L16405"/>
    </row>
    <row r="16406" spans="11:12" ht="15" customHeight="1">
      <c r="K16406"/>
      <c r="L16406"/>
    </row>
    <row r="16407" spans="11:12" ht="15" customHeight="1">
      <c r="K16407"/>
      <c r="L16407"/>
    </row>
    <row r="16408" spans="11:12" ht="15" customHeight="1">
      <c r="K16408"/>
      <c r="L16408"/>
    </row>
    <row r="16409" spans="11:12" ht="15" customHeight="1">
      <c r="K16409"/>
      <c r="L16409"/>
    </row>
    <row r="16410" spans="11:12" ht="15" customHeight="1">
      <c r="K16410"/>
      <c r="L16410"/>
    </row>
    <row r="16411" spans="11:12" ht="15" customHeight="1">
      <c r="K16411"/>
      <c r="L16411"/>
    </row>
    <row r="16412" spans="11:12" ht="15" customHeight="1">
      <c r="K16412"/>
      <c r="L16412"/>
    </row>
    <row r="16413" spans="11:12" ht="15" customHeight="1">
      <c r="K16413"/>
      <c r="L16413"/>
    </row>
    <row r="16414" spans="11:12" ht="15" customHeight="1">
      <c r="K16414"/>
      <c r="L16414"/>
    </row>
    <row r="16415" spans="11:12" ht="15" customHeight="1">
      <c r="K16415"/>
      <c r="L16415"/>
    </row>
    <row r="16416" spans="11:12" ht="15" customHeight="1">
      <c r="K16416"/>
      <c r="L16416"/>
    </row>
    <row r="16417" spans="11:12" ht="15" customHeight="1">
      <c r="K16417"/>
      <c r="L16417"/>
    </row>
    <row r="16418" spans="11:12" ht="15" customHeight="1">
      <c r="K16418"/>
      <c r="L16418"/>
    </row>
    <row r="16419" spans="11:12" ht="15" customHeight="1">
      <c r="K16419"/>
      <c r="L16419"/>
    </row>
    <row r="16420" spans="11:12" ht="15" customHeight="1">
      <c r="K16420"/>
      <c r="L16420"/>
    </row>
    <row r="16421" spans="11:12" ht="15" customHeight="1">
      <c r="K16421"/>
      <c r="L16421"/>
    </row>
    <row r="16422" spans="11:12" ht="15" customHeight="1">
      <c r="K16422"/>
      <c r="L16422"/>
    </row>
    <row r="16423" spans="11:12" ht="15" customHeight="1">
      <c r="K16423"/>
      <c r="L16423"/>
    </row>
    <row r="16424" spans="11:12" ht="15" customHeight="1">
      <c r="K16424"/>
      <c r="L16424"/>
    </row>
    <row r="16425" spans="11:12" ht="15" customHeight="1">
      <c r="K16425"/>
      <c r="L16425"/>
    </row>
    <row r="16426" spans="11:12" ht="15" customHeight="1">
      <c r="K16426"/>
      <c r="L16426"/>
    </row>
    <row r="16427" spans="11:12" ht="15" customHeight="1">
      <c r="K16427"/>
      <c r="L16427"/>
    </row>
    <row r="16428" spans="11:12" ht="15" customHeight="1">
      <c r="K16428"/>
      <c r="L16428"/>
    </row>
    <row r="16429" spans="11:12" ht="15" customHeight="1">
      <c r="K16429"/>
      <c r="L16429"/>
    </row>
    <row r="16430" spans="11:12" ht="15" customHeight="1">
      <c r="K16430"/>
      <c r="L16430"/>
    </row>
    <row r="16431" spans="11:12" ht="15" customHeight="1">
      <c r="K16431"/>
      <c r="L16431"/>
    </row>
    <row r="16432" spans="11:12" ht="15" customHeight="1">
      <c r="K16432"/>
      <c r="L16432"/>
    </row>
    <row r="16433" spans="11:12" ht="15" customHeight="1">
      <c r="K16433"/>
      <c r="L16433"/>
    </row>
    <row r="16434" spans="11:12" ht="15" customHeight="1">
      <c r="K16434"/>
      <c r="L16434"/>
    </row>
    <row r="16435" spans="11:12" ht="15" customHeight="1">
      <c r="K16435"/>
      <c r="L16435"/>
    </row>
    <row r="16436" spans="11:12" ht="15" customHeight="1">
      <c r="K16436"/>
      <c r="L16436"/>
    </row>
    <row r="16437" spans="11:12" ht="15" customHeight="1">
      <c r="K16437"/>
      <c r="L16437"/>
    </row>
    <row r="16438" spans="11:12" ht="15" customHeight="1">
      <c r="K16438"/>
      <c r="L16438"/>
    </row>
    <row r="16439" spans="11:12" ht="15" customHeight="1">
      <c r="K16439"/>
      <c r="L16439"/>
    </row>
    <row r="16440" spans="11:12" ht="15" customHeight="1">
      <c r="K16440"/>
      <c r="L16440"/>
    </row>
    <row r="16441" spans="11:12" ht="15" customHeight="1">
      <c r="K16441"/>
      <c r="L16441"/>
    </row>
    <row r="16442" spans="11:12" ht="15" customHeight="1">
      <c r="K16442"/>
      <c r="L16442"/>
    </row>
    <row r="16443" spans="11:12" ht="15" customHeight="1">
      <c r="K16443"/>
      <c r="L16443"/>
    </row>
    <row r="16444" spans="11:12" ht="15" customHeight="1">
      <c r="K16444"/>
      <c r="L16444"/>
    </row>
    <row r="16445" spans="11:12" ht="15" customHeight="1">
      <c r="K16445"/>
      <c r="L16445"/>
    </row>
    <row r="16446" spans="11:12" ht="15" customHeight="1">
      <c r="K16446"/>
      <c r="L16446"/>
    </row>
    <row r="16447" spans="11:12" ht="15" customHeight="1">
      <c r="K16447"/>
      <c r="L16447"/>
    </row>
    <row r="16448" spans="11:12" ht="15" customHeight="1">
      <c r="K16448"/>
      <c r="L16448"/>
    </row>
    <row r="16449" spans="11:12" ht="15" customHeight="1">
      <c r="K16449"/>
      <c r="L16449"/>
    </row>
    <row r="16450" spans="11:12" ht="15" customHeight="1">
      <c r="K16450"/>
      <c r="L16450"/>
    </row>
    <row r="16451" spans="11:12" ht="15" customHeight="1">
      <c r="K16451"/>
      <c r="L16451"/>
    </row>
    <row r="16452" spans="11:12" ht="15" customHeight="1">
      <c r="K16452"/>
      <c r="L16452"/>
    </row>
    <row r="16453" spans="11:12" ht="15" customHeight="1">
      <c r="K16453"/>
      <c r="L16453"/>
    </row>
    <row r="16454" spans="11:12" ht="15" customHeight="1">
      <c r="K16454"/>
      <c r="L16454"/>
    </row>
    <row r="16455" spans="11:12" ht="15" customHeight="1">
      <c r="K16455"/>
      <c r="L16455"/>
    </row>
    <row r="16456" spans="11:12" ht="15" customHeight="1">
      <c r="K16456"/>
      <c r="L16456"/>
    </row>
    <row r="16457" spans="11:12" ht="15" customHeight="1">
      <c r="K16457"/>
      <c r="L16457"/>
    </row>
    <row r="16458" spans="11:12" ht="15" customHeight="1">
      <c r="K16458"/>
      <c r="L16458"/>
    </row>
    <row r="16459" spans="11:12" ht="15" customHeight="1">
      <c r="K16459"/>
      <c r="L16459"/>
    </row>
    <row r="16460" spans="11:12" ht="15" customHeight="1">
      <c r="K16460"/>
      <c r="L16460"/>
    </row>
    <row r="16461" spans="11:12" ht="15" customHeight="1">
      <c r="K16461"/>
      <c r="L16461"/>
    </row>
    <row r="16462" spans="11:12" ht="15" customHeight="1">
      <c r="K16462"/>
      <c r="L16462"/>
    </row>
    <row r="16463" spans="11:12" ht="15" customHeight="1">
      <c r="K16463"/>
      <c r="L16463"/>
    </row>
    <row r="16464" spans="11:12" ht="15" customHeight="1">
      <c r="K16464"/>
      <c r="L16464"/>
    </row>
    <row r="16465" spans="11:12" ht="15" customHeight="1">
      <c r="K16465"/>
      <c r="L16465"/>
    </row>
    <row r="16466" spans="11:12" ht="15" customHeight="1">
      <c r="K16466"/>
      <c r="L16466"/>
    </row>
    <row r="16467" spans="11:12" ht="15" customHeight="1">
      <c r="K16467"/>
      <c r="L16467"/>
    </row>
    <row r="16468" spans="11:12" ht="15" customHeight="1">
      <c r="K16468"/>
      <c r="L16468"/>
    </row>
    <row r="16469" spans="11:12" ht="15" customHeight="1">
      <c r="K16469"/>
      <c r="L16469"/>
    </row>
    <row r="16470" spans="11:12" ht="15" customHeight="1">
      <c r="K16470"/>
      <c r="L16470"/>
    </row>
    <row r="16471" spans="11:12" ht="15" customHeight="1">
      <c r="K16471"/>
      <c r="L16471"/>
    </row>
    <row r="16472" spans="11:12" ht="15" customHeight="1">
      <c r="K16472"/>
      <c r="L16472"/>
    </row>
    <row r="16473" spans="11:12" ht="15" customHeight="1">
      <c r="K16473"/>
      <c r="L16473"/>
    </row>
    <row r="16474" spans="11:12" ht="15" customHeight="1">
      <c r="K16474"/>
      <c r="L16474"/>
    </row>
    <row r="16475" spans="11:12" ht="15" customHeight="1">
      <c r="K16475"/>
      <c r="L16475"/>
    </row>
    <row r="16476" spans="11:12" ht="15" customHeight="1">
      <c r="K16476"/>
      <c r="L16476"/>
    </row>
    <row r="16477" spans="11:12" ht="15" customHeight="1">
      <c r="K16477"/>
      <c r="L16477"/>
    </row>
    <row r="16478" spans="11:12" ht="15" customHeight="1">
      <c r="K16478"/>
      <c r="L16478"/>
    </row>
    <row r="16479" spans="11:12" ht="15" customHeight="1">
      <c r="K16479"/>
      <c r="L16479"/>
    </row>
    <row r="16480" spans="11:12" ht="15" customHeight="1">
      <c r="K16480"/>
      <c r="L16480"/>
    </row>
    <row r="16481" spans="11:12" ht="15" customHeight="1">
      <c r="K16481"/>
      <c r="L16481"/>
    </row>
    <row r="16482" spans="11:12" ht="15" customHeight="1">
      <c r="K16482"/>
      <c r="L16482"/>
    </row>
    <row r="16483" spans="11:12" ht="15" customHeight="1">
      <c r="K16483"/>
      <c r="L16483"/>
    </row>
    <row r="16484" spans="11:12" ht="15" customHeight="1">
      <c r="K16484"/>
      <c r="L16484"/>
    </row>
    <row r="16485" spans="11:12" ht="15" customHeight="1">
      <c r="K16485"/>
      <c r="L16485"/>
    </row>
    <row r="16486" spans="11:12" ht="15" customHeight="1">
      <c r="K16486"/>
      <c r="L16486"/>
    </row>
    <row r="16487" spans="11:12" ht="15" customHeight="1">
      <c r="K16487"/>
      <c r="L16487"/>
    </row>
    <row r="16488" spans="11:12" ht="15" customHeight="1">
      <c r="K16488"/>
      <c r="L16488"/>
    </row>
    <row r="16489" spans="11:12" ht="15" customHeight="1">
      <c r="K16489"/>
      <c r="L16489"/>
    </row>
    <row r="16490" spans="11:12" ht="15" customHeight="1">
      <c r="K16490"/>
      <c r="L16490"/>
    </row>
    <row r="16491" spans="11:12" ht="15" customHeight="1">
      <c r="K16491"/>
      <c r="L16491"/>
    </row>
    <row r="16492" spans="11:12" ht="15" customHeight="1">
      <c r="K16492"/>
      <c r="L16492"/>
    </row>
    <row r="16493" spans="11:12" ht="15" customHeight="1">
      <c r="K16493"/>
      <c r="L16493"/>
    </row>
    <row r="16494" spans="11:12" ht="15" customHeight="1">
      <c r="K16494"/>
      <c r="L16494"/>
    </row>
    <row r="16495" spans="11:12" ht="15" customHeight="1">
      <c r="K16495"/>
      <c r="L16495"/>
    </row>
    <row r="16496" spans="11:12" ht="15" customHeight="1">
      <c r="K16496"/>
      <c r="L16496"/>
    </row>
    <row r="16497" spans="11:12" ht="15" customHeight="1">
      <c r="K16497"/>
      <c r="L16497"/>
    </row>
    <row r="16498" spans="11:12" ht="15" customHeight="1">
      <c r="K16498"/>
      <c r="L16498"/>
    </row>
    <row r="16499" spans="11:12" ht="15" customHeight="1">
      <c r="K16499"/>
      <c r="L16499"/>
    </row>
    <row r="16500" spans="11:12" ht="15" customHeight="1">
      <c r="K16500"/>
      <c r="L16500"/>
    </row>
    <row r="16501" spans="11:12" ht="15" customHeight="1">
      <c r="K16501"/>
      <c r="L16501"/>
    </row>
    <row r="16502" spans="11:12" ht="15" customHeight="1">
      <c r="K16502"/>
      <c r="L16502"/>
    </row>
    <row r="16503" spans="11:12" ht="15" customHeight="1">
      <c r="K16503"/>
      <c r="L16503"/>
    </row>
    <row r="16504" spans="11:12" ht="15" customHeight="1">
      <c r="K16504"/>
      <c r="L16504"/>
    </row>
    <row r="16505" spans="11:12" ht="15" customHeight="1">
      <c r="K16505"/>
      <c r="L16505"/>
    </row>
    <row r="16506" spans="11:12" ht="15" customHeight="1">
      <c r="K16506"/>
      <c r="L16506"/>
    </row>
    <row r="16507" spans="11:12" ht="15" customHeight="1">
      <c r="K16507"/>
      <c r="L16507"/>
    </row>
    <row r="16508" spans="11:12" ht="15" customHeight="1">
      <c r="K16508"/>
      <c r="L16508"/>
    </row>
    <row r="16509" spans="11:12" ht="15" customHeight="1">
      <c r="K16509"/>
      <c r="L16509"/>
    </row>
    <row r="16510" spans="11:12" ht="15" customHeight="1">
      <c r="K16510"/>
      <c r="L16510"/>
    </row>
    <row r="16511" spans="11:12" ht="15" customHeight="1">
      <c r="K16511"/>
      <c r="L16511"/>
    </row>
    <row r="16512" spans="11:12" ht="15" customHeight="1">
      <c r="K16512"/>
      <c r="L16512"/>
    </row>
    <row r="16513" spans="11:12" ht="15" customHeight="1">
      <c r="K16513"/>
      <c r="L16513"/>
    </row>
    <row r="16514" spans="11:12" ht="15" customHeight="1">
      <c r="K16514"/>
      <c r="L16514"/>
    </row>
    <row r="16515" spans="11:12" ht="15" customHeight="1">
      <c r="K16515"/>
      <c r="L16515"/>
    </row>
    <row r="16516" spans="11:12" ht="15" customHeight="1">
      <c r="K16516"/>
      <c r="L16516"/>
    </row>
    <row r="16517" spans="11:12" ht="15" customHeight="1">
      <c r="K16517"/>
      <c r="L16517"/>
    </row>
    <row r="16518" spans="11:12" ht="15" customHeight="1">
      <c r="K16518"/>
      <c r="L16518"/>
    </row>
    <row r="16519" spans="11:12" ht="15" customHeight="1">
      <c r="K16519"/>
      <c r="L16519"/>
    </row>
    <row r="16520" spans="11:12" ht="15" customHeight="1">
      <c r="K16520"/>
      <c r="L16520"/>
    </row>
    <row r="16521" spans="11:12" ht="15" customHeight="1">
      <c r="K16521"/>
      <c r="L16521"/>
    </row>
    <row r="16522" spans="11:12" ht="15" customHeight="1">
      <c r="K16522"/>
      <c r="L16522"/>
    </row>
    <row r="16523" spans="11:12" ht="15" customHeight="1">
      <c r="K16523"/>
      <c r="L16523"/>
    </row>
    <row r="16524" spans="11:12" ht="15" customHeight="1">
      <c r="K16524"/>
      <c r="L16524"/>
    </row>
    <row r="16525" spans="11:12" ht="15" customHeight="1">
      <c r="K16525"/>
      <c r="L16525"/>
    </row>
    <row r="16526" spans="11:12" ht="15" customHeight="1">
      <c r="K16526"/>
      <c r="L16526"/>
    </row>
    <row r="16527" spans="11:12" ht="15" customHeight="1">
      <c r="K16527"/>
      <c r="L16527"/>
    </row>
    <row r="16528" spans="11:12" ht="15" customHeight="1">
      <c r="K16528"/>
      <c r="L16528"/>
    </row>
    <row r="16529" spans="11:12" ht="15" customHeight="1">
      <c r="K16529"/>
      <c r="L16529"/>
    </row>
    <row r="16530" spans="11:12" ht="15" customHeight="1">
      <c r="K16530"/>
      <c r="L16530"/>
    </row>
    <row r="16531" spans="11:12" ht="15" customHeight="1">
      <c r="K16531"/>
      <c r="L16531"/>
    </row>
    <row r="16532" spans="11:12" ht="15" customHeight="1">
      <c r="K16532"/>
      <c r="L16532"/>
    </row>
    <row r="16533" spans="11:12" ht="15" customHeight="1">
      <c r="K16533"/>
      <c r="L16533"/>
    </row>
    <row r="16534" spans="11:12" ht="15" customHeight="1">
      <c r="K16534"/>
      <c r="L16534"/>
    </row>
    <row r="16535" spans="11:12" ht="15" customHeight="1">
      <c r="K16535"/>
      <c r="L16535"/>
    </row>
    <row r="16536" spans="11:12" ht="15" customHeight="1">
      <c r="K16536"/>
      <c r="L16536"/>
    </row>
    <row r="16537" spans="11:12" ht="15" customHeight="1">
      <c r="K16537"/>
      <c r="L16537"/>
    </row>
    <row r="16538" spans="11:12" ht="15" customHeight="1">
      <c r="K16538"/>
      <c r="L16538"/>
    </row>
    <row r="16539" spans="11:12" ht="15" customHeight="1">
      <c r="K16539"/>
      <c r="L16539"/>
    </row>
    <row r="16540" spans="11:12" ht="15" customHeight="1">
      <c r="K16540"/>
      <c r="L16540"/>
    </row>
    <row r="16541" spans="11:12" ht="15" customHeight="1">
      <c r="K16541"/>
      <c r="L16541"/>
    </row>
    <row r="16542" spans="11:12" ht="15" customHeight="1">
      <c r="K16542"/>
      <c r="L16542"/>
    </row>
    <row r="16543" spans="11:12" ht="15" customHeight="1">
      <c r="K16543"/>
      <c r="L16543"/>
    </row>
    <row r="16544" spans="11:12" ht="15" customHeight="1">
      <c r="K16544"/>
      <c r="L16544"/>
    </row>
    <row r="16545" spans="11:12" ht="15" customHeight="1">
      <c r="K16545"/>
      <c r="L16545"/>
    </row>
    <row r="16546" spans="11:12" ht="15" customHeight="1">
      <c r="K16546"/>
      <c r="L16546"/>
    </row>
    <row r="16547" spans="11:12" ht="15" customHeight="1">
      <c r="K16547"/>
      <c r="L16547"/>
    </row>
    <row r="16548" spans="11:12" ht="15" customHeight="1">
      <c r="K16548"/>
      <c r="L16548"/>
    </row>
    <row r="16549" spans="11:12" ht="15" customHeight="1">
      <c r="K16549"/>
      <c r="L16549"/>
    </row>
    <row r="16550" spans="11:12" ht="15" customHeight="1">
      <c r="K16550"/>
      <c r="L16550"/>
    </row>
    <row r="16551" spans="11:12" ht="15" customHeight="1">
      <c r="K16551"/>
      <c r="L16551"/>
    </row>
    <row r="16552" spans="11:12" ht="15" customHeight="1">
      <c r="K16552"/>
      <c r="L16552"/>
    </row>
    <row r="16553" spans="11:12" ht="15" customHeight="1">
      <c r="K16553"/>
      <c r="L16553"/>
    </row>
    <row r="16554" spans="11:12" ht="15" customHeight="1">
      <c r="K16554"/>
      <c r="L16554"/>
    </row>
    <row r="16555" spans="11:12" ht="15" customHeight="1">
      <c r="K16555"/>
      <c r="L16555"/>
    </row>
    <row r="16556" spans="11:12" ht="15" customHeight="1">
      <c r="K16556"/>
      <c r="L16556"/>
    </row>
    <row r="16557" spans="11:12" ht="15" customHeight="1">
      <c r="K16557"/>
      <c r="L16557"/>
    </row>
    <row r="16558" spans="11:12" ht="15" customHeight="1">
      <c r="K16558"/>
      <c r="L16558"/>
    </row>
    <row r="16559" spans="11:12" ht="15" customHeight="1">
      <c r="K16559"/>
      <c r="L16559"/>
    </row>
    <row r="16560" spans="11:12" ht="15" customHeight="1">
      <c r="K16560"/>
      <c r="L16560"/>
    </row>
    <row r="16561" spans="11:12" ht="15" customHeight="1">
      <c r="K16561"/>
      <c r="L16561"/>
    </row>
    <row r="16562" spans="11:12" ht="15" customHeight="1">
      <c r="K16562"/>
      <c r="L16562"/>
    </row>
    <row r="16563" spans="11:12" ht="15" customHeight="1">
      <c r="K16563"/>
      <c r="L16563"/>
    </row>
    <row r="16564" spans="11:12" ht="15" customHeight="1">
      <c r="K16564"/>
      <c r="L16564"/>
    </row>
    <row r="16565" spans="11:12" ht="15" customHeight="1">
      <c r="K16565"/>
      <c r="L16565"/>
    </row>
    <row r="16566" spans="11:12" ht="15" customHeight="1">
      <c r="K16566"/>
      <c r="L16566"/>
    </row>
    <row r="16567" spans="11:12" ht="15" customHeight="1">
      <c r="K16567"/>
      <c r="L16567"/>
    </row>
    <row r="16568" spans="11:12" ht="15" customHeight="1">
      <c r="K16568"/>
      <c r="L16568"/>
    </row>
    <row r="16569" spans="11:12" ht="15" customHeight="1">
      <c r="K16569"/>
      <c r="L16569"/>
    </row>
    <row r="16570" spans="11:12" ht="15" customHeight="1">
      <c r="K16570"/>
      <c r="L16570"/>
    </row>
    <row r="16571" spans="11:12" ht="15" customHeight="1">
      <c r="K16571"/>
      <c r="L16571"/>
    </row>
    <row r="16572" spans="11:12" ht="15" customHeight="1">
      <c r="K16572"/>
      <c r="L16572"/>
    </row>
    <row r="16573" spans="11:12" ht="15" customHeight="1">
      <c r="K16573"/>
      <c r="L16573"/>
    </row>
    <row r="16574" spans="11:12" ht="15" customHeight="1">
      <c r="K16574"/>
      <c r="L16574"/>
    </row>
    <row r="16575" spans="11:12" ht="15" customHeight="1">
      <c r="K16575"/>
      <c r="L16575"/>
    </row>
    <row r="16576" spans="11:12" ht="15" customHeight="1">
      <c r="K16576"/>
      <c r="L16576"/>
    </row>
    <row r="16577" spans="11:12" ht="15" customHeight="1">
      <c r="K16577"/>
      <c r="L16577"/>
    </row>
    <row r="16578" spans="11:12" ht="15" customHeight="1">
      <c r="K16578"/>
      <c r="L16578"/>
    </row>
    <row r="16579" spans="11:12" ht="15" customHeight="1">
      <c r="K16579"/>
      <c r="L16579"/>
    </row>
    <row r="16580" spans="11:12" ht="15" customHeight="1">
      <c r="K16580"/>
      <c r="L16580"/>
    </row>
    <row r="16581" spans="11:12" ht="15" customHeight="1">
      <c r="K16581"/>
      <c r="L16581"/>
    </row>
    <row r="16582" spans="11:12" ht="15" customHeight="1">
      <c r="K16582"/>
      <c r="L16582"/>
    </row>
    <row r="16583" spans="11:12" ht="15" customHeight="1">
      <c r="K16583"/>
      <c r="L16583"/>
    </row>
    <row r="16584" spans="11:12" ht="15" customHeight="1">
      <c r="K16584"/>
      <c r="L16584"/>
    </row>
    <row r="16585" spans="11:12" ht="15" customHeight="1">
      <c r="K16585"/>
      <c r="L16585"/>
    </row>
    <row r="16586" spans="11:12" ht="15" customHeight="1">
      <c r="K16586"/>
      <c r="L16586"/>
    </row>
    <row r="16587" spans="11:12" ht="15" customHeight="1">
      <c r="K16587"/>
      <c r="L16587"/>
    </row>
    <row r="16588" spans="11:12" ht="15" customHeight="1">
      <c r="K16588"/>
      <c r="L16588"/>
    </row>
    <row r="16589" spans="11:12" ht="15" customHeight="1">
      <c r="K16589"/>
      <c r="L16589"/>
    </row>
    <row r="16590" spans="11:12" ht="15" customHeight="1">
      <c r="K16590"/>
      <c r="L16590"/>
    </row>
    <row r="16591" spans="11:12" ht="15" customHeight="1">
      <c r="K16591"/>
      <c r="L16591"/>
    </row>
    <row r="16592" spans="11:12" ht="15" customHeight="1">
      <c r="K16592"/>
      <c r="L16592"/>
    </row>
    <row r="16593" spans="11:12" ht="15" customHeight="1">
      <c r="K16593"/>
      <c r="L16593"/>
    </row>
    <row r="16594" spans="11:12" ht="15" customHeight="1">
      <c r="K16594"/>
      <c r="L16594"/>
    </row>
    <row r="16595" spans="11:12" ht="15" customHeight="1">
      <c r="K16595"/>
      <c r="L16595"/>
    </row>
    <row r="16596" spans="11:12" ht="15" customHeight="1">
      <c r="K16596"/>
      <c r="L16596"/>
    </row>
    <row r="16597" spans="11:12" ht="15" customHeight="1">
      <c r="K16597"/>
      <c r="L16597"/>
    </row>
    <row r="16598" spans="11:12" ht="15" customHeight="1">
      <c r="K16598"/>
      <c r="L16598"/>
    </row>
    <row r="16599" spans="11:12" ht="15" customHeight="1">
      <c r="K16599"/>
      <c r="L16599"/>
    </row>
    <row r="16600" spans="11:12" ht="15" customHeight="1">
      <c r="K16600"/>
      <c r="L16600"/>
    </row>
    <row r="16601" spans="11:12" ht="15" customHeight="1">
      <c r="K16601"/>
      <c r="L16601"/>
    </row>
    <row r="16602" spans="11:12" ht="15" customHeight="1">
      <c r="K16602"/>
      <c r="L16602"/>
    </row>
    <row r="16603" spans="11:12" ht="15" customHeight="1">
      <c r="K16603"/>
      <c r="L16603"/>
    </row>
    <row r="16604" spans="11:12" ht="15" customHeight="1">
      <c r="K16604"/>
      <c r="L16604"/>
    </row>
    <row r="16605" spans="11:12" ht="15" customHeight="1">
      <c r="K16605"/>
      <c r="L16605"/>
    </row>
    <row r="16606" spans="11:12" ht="15" customHeight="1">
      <c r="K16606"/>
      <c r="L16606"/>
    </row>
    <row r="16607" spans="11:12" ht="15" customHeight="1">
      <c r="K16607"/>
      <c r="L16607"/>
    </row>
    <row r="16608" spans="11:12" ht="15" customHeight="1">
      <c r="K16608"/>
      <c r="L16608"/>
    </row>
    <row r="16609" spans="11:12" ht="15" customHeight="1">
      <c r="K16609"/>
      <c r="L16609"/>
    </row>
    <row r="16610" spans="11:12" ht="15" customHeight="1">
      <c r="K16610"/>
      <c r="L16610"/>
    </row>
    <row r="16611" spans="11:12" ht="15" customHeight="1">
      <c r="K16611"/>
      <c r="L16611"/>
    </row>
    <row r="16612" spans="11:12" ht="15" customHeight="1">
      <c r="K16612"/>
      <c r="L16612"/>
    </row>
    <row r="16613" spans="11:12" ht="15" customHeight="1">
      <c r="K16613"/>
      <c r="L16613"/>
    </row>
    <row r="16614" spans="11:12" ht="15" customHeight="1">
      <c r="K16614"/>
      <c r="L16614"/>
    </row>
    <row r="16615" spans="11:12" ht="15" customHeight="1">
      <c r="K16615"/>
      <c r="L16615"/>
    </row>
    <row r="16616" spans="11:12" ht="15" customHeight="1">
      <c r="K16616"/>
      <c r="L16616"/>
    </row>
    <row r="16617" spans="11:12" ht="15" customHeight="1">
      <c r="K16617"/>
      <c r="L16617"/>
    </row>
    <row r="16618" spans="11:12" ht="15" customHeight="1">
      <c r="K16618"/>
      <c r="L16618"/>
    </row>
    <row r="16619" spans="11:12" ht="15" customHeight="1">
      <c r="K16619"/>
      <c r="L16619"/>
    </row>
    <row r="16620" spans="11:12" ht="15" customHeight="1">
      <c r="K16620"/>
      <c r="L16620"/>
    </row>
    <row r="16621" spans="11:12" ht="15" customHeight="1">
      <c r="K16621"/>
      <c r="L16621"/>
    </row>
    <row r="16622" spans="11:12" ht="15" customHeight="1">
      <c r="K16622"/>
      <c r="L16622"/>
    </row>
    <row r="16623" spans="11:12" ht="15" customHeight="1">
      <c r="K16623"/>
      <c r="L16623"/>
    </row>
    <row r="16624" spans="11:12" ht="15" customHeight="1">
      <c r="K16624"/>
      <c r="L16624"/>
    </row>
    <row r="16625" spans="11:12" ht="15" customHeight="1">
      <c r="K16625"/>
      <c r="L16625"/>
    </row>
    <row r="16626" spans="11:12" ht="15" customHeight="1">
      <c r="K16626"/>
      <c r="L16626"/>
    </row>
    <row r="16627" spans="11:12" ht="15" customHeight="1">
      <c r="K16627"/>
      <c r="L16627"/>
    </row>
    <row r="16628" spans="11:12" ht="15" customHeight="1">
      <c r="K16628"/>
      <c r="L16628"/>
    </row>
    <row r="16629" spans="11:12" ht="15" customHeight="1">
      <c r="K16629"/>
      <c r="L16629"/>
    </row>
    <row r="16630" spans="11:12" ht="15" customHeight="1">
      <c r="K16630"/>
      <c r="L16630"/>
    </row>
    <row r="16631" spans="11:12" ht="15" customHeight="1">
      <c r="K16631"/>
      <c r="L16631"/>
    </row>
    <row r="16632" spans="11:12" ht="15" customHeight="1">
      <c r="K16632"/>
      <c r="L16632"/>
    </row>
    <row r="16633" spans="11:12" ht="15" customHeight="1">
      <c r="K16633"/>
      <c r="L16633"/>
    </row>
    <row r="16634" spans="11:12" ht="15" customHeight="1">
      <c r="K16634"/>
      <c r="L16634"/>
    </row>
    <row r="16635" spans="11:12" ht="15" customHeight="1">
      <c r="K16635"/>
      <c r="L16635"/>
    </row>
    <row r="16636" spans="11:12" ht="15" customHeight="1">
      <c r="K16636"/>
      <c r="L16636"/>
    </row>
    <row r="16637" spans="11:12" ht="15" customHeight="1">
      <c r="K16637"/>
      <c r="L16637"/>
    </row>
    <row r="16638" spans="11:12" ht="15" customHeight="1">
      <c r="K16638"/>
      <c r="L16638"/>
    </row>
    <row r="16639" spans="11:12" ht="15" customHeight="1">
      <c r="K16639"/>
      <c r="L16639"/>
    </row>
    <row r="16640" spans="11:12" ht="15" customHeight="1">
      <c r="K16640"/>
      <c r="L16640"/>
    </row>
    <row r="16641" spans="11:12" ht="15" customHeight="1">
      <c r="K16641"/>
      <c r="L16641"/>
    </row>
    <row r="16642" spans="11:12" ht="15" customHeight="1">
      <c r="K16642"/>
      <c r="L16642"/>
    </row>
    <row r="16643" spans="11:12" ht="15" customHeight="1">
      <c r="K16643"/>
      <c r="L16643"/>
    </row>
    <row r="16644" spans="11:12" ht="15" customHeight="1">
      <c r="K16644"/>
      <c r="L16644"/>
    </row>
    <row r="16645" spans="11:12" ht="15" customHeight="1">
      <c r="K16645"/>
      <c r="L16645"/>
    </row>
    <row r="16646" spans="11:12" ht="15" customHeight="1">
      <c r="K16646"/>
      <c r="L16646"/>
    </row>
    <row r="16647" spans="11:12" ht="15" customHeight="1">
      <c r="K16647"/>
      <c r="L16647"/>
    </row>
    <row r="16648" spans="11:12" ht="15" customHeight="1">
      <c r="K16648"/>
      <c r="L16648"/>
    </row>
    <row r="16649" spans="11:12" ht="15" customHeight="1">
      <c r="K16649"/>
      <c r="L16649"/>
    </row>
    <row r="16650" spans="11:12" ht="15" customHeight="1">
      <c r="K16650"/>
      <c r="L16650"/>
    </row>
    <row r="16651" spans="11:12" ht="15" customHeight="1">
      <c r="K16651"/>
      <c r="L16651"/>
    </row>
    <row r="16652" spans="11:12" ht="15" customHeight="1">
      <c r="K16652"/>
      <c r="L16652"/>
    </row>
    <row r="16653" spans="11:12" ht="15" customHeight="1">
      <c r="K16653"/>
      <c r="L16653"/>
    </row>
    <row r="16654" spans="11:12" ht="15" customHeight="1">
      <c r="K16654"/>
      <c r="L16654"/>
    </row>
    <row r="16655" spans="11:12" ht="15" customHeight="1">
      <c r="K16655"/>
      <c r="L16655"/>
    </row>
    <row r="16656" spans="11:12" ht="15" customHeight="1">
      <c r="K16656"/>
      <c r="L16656"/>
    </row>
    <row r="16657" spans="11:12" ht="15" customHeight="1">
      <c r="K16657"/>
      <c r="L16657"/>
    </row>
    <row r="16658" spans="11:12" ht="15" customHeight="1">
      <c r="K16658"/>
      <c r="L16658"/>
    </row>
    <row r="16659" spans="11:12" ht="15" customHeight="1">
      <c r="K16659"/>
      <c r="L16659"/>
    </row>
    <row r="16660" spans="11:12" ht="15" customHeight="1">
      <c r="K16660"/>
      <c r="L16660"/>
    </row>
    <row r="16661" spans="11:12" ht="15" customHeight="1">
      <c r="K16661"/>
      <c r="L16661"/>
    </row>
    <row r="16662" spans="11:12" ht="15" customHeight="1">
      <c r="K16662"/>
      <c r="L16662"/>
    </row>
    <row r="16663" spans="11:12" ht="15" customHeight="1">
      <c r="K16663"/>
      <c r="L16663"/>
    </row>
    <row r="16664" spans="11:12" ht="15" customHeight="1">
      <c r="K16664"/>
      <c r="L16664"/>
    </row>
    <row r="16665" spans="11:12" ht="15" customHeight="1">
      <c r="K16665"/>
      <c r="L16665"/>
    </row>
    <row r="16666" spans="11:12" ht="15" customHeight="1">
      <c r="K16666"/>
      <c r="L16666"/>
    </row>
    <row r="16667" spans="11:12" ht="15" customHeight="1">
      <c r="K16667"/>
      <c r="L16667"/>
    </row>
    <row r="16668" spans="11:12" ht="15" customHeight="1">
      <c r="K16668"/>
      <c r="L16668"/>
    </row>
    <row r="16669" spans="11:12" ht="15" customHeight="1">
      <c r="K16669"/>
      <c r="L16669"/>
    </row>
    <row r="16670" spans="11:12" ht="15" customHeight="1">
      <c r="K16670"/>
      <c r="L16670"/>
    </row>
    <row r="16671" spans="11:12" ht="15" customHeight="1">
      <c r="K16671"/>
      <c r="L16671"/>
    </row>
    <row r="16672" spans="11:12" ht="15" customHeight="1">
      <c r="K16672"/>
      <c r="L16672"/>
    </row>
    <row r="16673" spans="11:12" ht="15" customHeight="1">
      <c r="K16673"/>
      <c r="L16673"/>
    </row>
    <row r="16674" spans="11:12" ht="15" customHeight="1">
      <c r="K16674"/>
      <c r="L16674"/>
    </row>
    <row r="16675" spans="11:12" ht="15" customHeight="1">
      <c r="K16675"/>
      <c r="L16675"/>
    </row>
    <row r="16676" spans="11:12" ht="15" customHeight="1">
      <c r="K16676"/>
      <c r="L16676"/>
    </row>
    <row r="16677" spans="11:12" ht="15" customHeight="1">
      <c r="K16677"/>
      <c r="L16677"/>
    </row>
    <row r="16678" spans="11:12" ht="15" customHeight="1">
      <c r="K16678"/>
      <c r="L16678"/>
    </row>
    <row r="16679" spans="11:12" ht="15" customHeight="1">
      <c r="K16679"/>
      <c r="L16679"/>
    </row>
    <row r="16680" spans="11:12" ht="15" customHeight="1">
      <c r="K16680"/>
      <c r="L16680"/>
    </row>
    <row r="16681" spans="11:12" ht="15" customHeight="1">
      <c r="K16681"/>
      <c r="L16681"/>
    </row>
    <row r="16682" spans="11:12" ht="15" customHeight="1">
      <c r="K16682"/>
      <c r="L16682"/>
    </row>
    <row r="16683" spans="11:12" ht="15" customHeight="1">
      <c r="K16683"/>
      <c r="L16683"/>
    </row>
    <row r="16684" spans="11:12" ht="15" customHeight="1">
      <c r="K16684"/>
      <c r="L16684"/>
    </row>
    <row r="16685" spans="11:12" ht="15" customHeight="1">
      <c r="K16685"/>
      <c r="L16685"/>
    </row>
    <row r="16686" spans="11:12" ht="15" customHeight="1">
      <c r="K16686"/>
      <c r="L16686"/>
    </row>
    <row r="16687" spans="11:12" ht="15" customHeight="1">
      <c r="K16687"/>
      <c r="L16687"/>
    </row>
    <row r="16688" spans="11:12" ht="15" customHeight="1">
      <c r="K16688"/>
      <c r="L16688"/>
    </row>
    <row r="16689" spans="11:12" ht="15" customHeight="1">
      <c r="K16689"/>
      <c r="L16689"/>
    </row>
    <row r="16690" spans="11:12" ht="15" customHeight="1">
      <c r="K16690"/>
      <c r="L16690"/>
    </row>
    <row r="16691" spans="11:12" ht="15" customHeight="1">
      <c r="K16691"/>
      <c r="L16691"/>
    </row>
    <row r="16692" spans="11:12" ht="15" customHeight="1">
      <c r="K16692"/>
      <c r="L16692"/>
    </row>
    <row r="16693" spans="11:12" ht="15" customHeight="1">
      <c r="K16693"/>
      <c r="L16693"/>
    </row>
    <row r="16694" spans="11:12" ht="15" customHeight="1">
      <c r="K16694"/>
      <c r="L16694"/>
    </row>
    <row r="16695" spans="11:12" ht="15" customHeight="1">
      <c r="K16695"/>
      <c r="L16695"/>
    </row>
    <row r="16696" spans="11:12" ht="15" customHeight="1">
      <c r="K16696"/>
      <c r="L16696"/>
    </row>
    <row r="16697" spans="11:12" ht="15" customHeight="1">
      <c r="K16697"/>
      <c r="L16697"/>
    </row>
    <row r="16698" spans="11:12" ht="15" customHeight="1">
      <c r="K16698"/>
      <c r="L16698"/>
    </row>
    <row r="16699" spans="11:12" ht="15" customHeight="1">
      <c r="K16699"/>
      <c r="L16699"/>
    </row>
    <row r="16700" spans="11:12" ht="15" customHeight="1">
      <c r="K16700"/>
      <c r="L16700"/>
    </row>
    <row r="16701" spans="11:12" ht="15" customHeight="1">
      <c r="K16701"/>
      <c r="L16701"/>
    </row>
    <row r="16702" spans="11:12" ht="15" customHeight="1">
      <c r="K16702"/>
      <c r="L16702"/>
    </row>
    <row r="16703" spans="11:12" ht="15" customHeight="1">
      <c r="K16703"/>
      <c r="L16703"/>
    </row>
    <row r="16704" spans="11:12" ht="15" customHeight="1">
      <c r="K16704"/>
      <c r="L16704"/>
    </row>
    <row r="16705" spans="11:12" ht="15" customHeight="1">
      <c r="K16705"/>
      <c r="L16705"/>
    </row>
    <row r="16706" spans="11:12" ht="15" customHeight="1">
      <c r="K16706"/>
      <c r="L16706"/>
    </row>
    <row r="16707" spans="11:12" ht="15" customHeight="1">
      <c r="K16707"/>
      <c r="L16707"/>
    </row>
    <row r="16708" spans="11:12" ht="15" customHeight="1">
      <c r="K16708"/>
      <c r="L16708"/>
    </row>
    <row r="16709" spans="11:12" ht="15" customHeight="1">
      <c r="K16709"/>
      <c r="L16709"/>
    </row>
    <row r="16710" spans="11:12" ht="15" customHeight="1">
      <c r="K16710"/>
      <c r="L16710"/>
    </row>
    <row r="16711" spans="11:12" ht="15" customHeight="1">
      <c r="K16711"/>
      <c r="L16711"/>
    </row>
    <row r="16712" spans="11:12" ht="15" customHeight="1">
      <c r="K16712"/>
      <c r="L16712"/>
    </row>
    <row r="16713" spans="11:12" ht="15" customHeight="1">
      <c r="K16713"/>
      <c r="L16713"/>
    </row>
    <row r="16714" spans="11:12" ht="15" customHeight="1">
      <c r="K16714"/>
      <c r="L16714"/>
    </row>
    <row r="16715" spans="11:12" ht="15" customHeight="1">
      <c r="K16715"/>
      <c r="L16715"/>
    </row>
    <row r="16716" spans="11:12" ht="15" customHeight="1">
      <c r="K16716"/>
      <c r="L16716"/>
    </row>
    <row r="16717" spans="11:12" ht="15" customHeight="1">
      <c r="K16717"/>
      <c r="L16717"/>
    </row>
    <row r="16718" spans="11:12" ht="15" customHeight="1">
      <c r="K16718"/>
      <c r="L16718"/>
    </row>
    <row r="16719" spans="11:12" ht="15" customHeight="1">
      <c r="K16719"/>
      <c r="L16719"/>
    </row>
    <row r="16720" spans="11:12" ht="15" customHeight="1">
      <c r="K16720"/>
      <c r="L16720"/>
    </row>
    <row r="16721" spans="11:12" ht="15" customHeight="1">
      <c r="K16721"/>
      <c r="L16721"/>
    </row>
    <row r="16722" spans="11:12" ht="15" customHeight="1">
      <c r="K16722"/>
      <c r="L16722"/>
    </row>
    <row r="16723" spans="11:12" ht="15" customHeight="1">
      <c r="K16723"/>
      <c r="L16723"/>
    </row>
    <row r="16724" spans="11:12" ht="15" customHeight="1">
      <c r="K16724"/>
      <c r="L16724"/>
    </row>
    <row r="16725" spans="11:12" ht="15" customHeight="1">
      <c r="K16725"/>
      <c r="L16725"/>
    </row>
    <row r="16726" spans="11:12" ht="15" customHeight="1">
      <c r="K16726"/>
      <c r="L16726"/>
    </row>
    <row r="16727" spans="11:12" ht="15" customHeight="1">
      <c r="K16727"/>
      <c r="L16727"/>
    </row>
    <row r="16728" spans="11:12" ht="15" customHeight="1">
      <c r="K16728"/>
      <c r="L16728"/>
    </row>
    <row r="16729" spans="11:12" ht="15" customHeight="1">
      <c r="K16729"/>
      <c r="L16729"/>
    </row>
    <row r="16730" spans="11:12" ht="15" customHeight="1">
      <c r="K16730"/>
      <c r="L16730"/>
    </row>
    <row r="16731" spans="11:12" ht="15" customHeight="1">
      <c r="K16731"/>
      <c r="L16731"/>
    </row>
    <row r="16732" spans="11:12" ht="15" customHeight="1">
      <c r="K16732"/>
      <c r="L16732"/>
    </row>
    <row r="16733" spans="11:12" ht="15" customHeight="1">
      <c r="K16733"/>
      <c r="L16733"/>
    </row>
    <row r="16734" spans="11:12" ht="15" customHeight="1">
      <c r="K16734"/>
      <c r="L16734"/>
    </row>
    <row r="16735" spans="11:12" ht="15" customHeight="1">
      <c r="K16735"/>
      <c r="L16735"/>
    </row>
    <row r="16736" spans="11:12" ht="15" customHeight="1">
      <c r="K16736"/>
      <c r="L16736"/>
    </row>
    <row r="16737" spans="11:12" ht="15" customHeight="1">
      <c r="K16737"/>
      <c r="L16737"/>
    </row>
    <row r="16738" spans="11:12" ht="15" customHeight="1">
      <c r="K16738"/>
      <c r="L16738"/>
    </row>
    <row r="16739" spans="11:12" ht="15" customHeight="1">
      <c r="K16739"/>
      <c r="L16739"/>
    </row>
    <row r="16740" spans="11:12" ht="15" customHeight="1">
      <c r="K16740"/>
      <c r="L16740"/>
    </row>
    <row r="16741" spans="11:12" ht="15" customHeight="1">
      <c r="K16741"/>
      <c r="L16741"/>
    </row>
    <row r="16742" spans="11:12" ht="15" customHeight="1">
      <c r="K16742"/>
      <c r="L16742"/>
    </row>
    <row r="16743" spans="11:12" ht="15" customHeight="1">
      <c r="K16743"/>
      <c r="L16743"/>
    </row>
    <row r="16744" spans="11:12" ht="15" customHeight="1">
      <c r="K16744"/>
      <c r="L16744"/>
    </row>
    <row r="16745" spans="11:12" ht="15" customHeight="1">
      <c r="K16745"/>
      <c r="L16745"/>
    </row>
    <row r="16746" spans="11:12" ht="15" customHeight="1">
      <c r="K16746"/>
      <c r="L16746"/>
    </row>
    <row r="16747" spans="11:12" ht="15" customHeight="1">
      <c r="K16747"/>
      <c r="L16747"/>
    </row>
    <row r="16748" spans="11:12" ht="15" customHeight="1">
      <c r="K16748"/>
      <c r="L16748"/>
    </row>
    <row r="16749" spans="11:12" ht="15" customHeight="1">
      <c r="K16749"/>
      <c r="L16749"/>
    </row>
    <row r="16750" spans="11:12" ht="15" customHeight="1">
      <c r="K16750"/>
      <c r="L16750"/>
    </row>
    <row r="16751" spans="11:12" ht="15" customHeight="1">
      <c r="K16751"/>
      <c r="L16751"/>
    </row>
    <row r="16752" spans="11:12" ht="15" customHeight="1">
      <c r="K16752"/>
      <c r="L16752"/>
    </row>
    <row r="16753" spans="11:12" ht="15" customHeight="1">
      <c r="K16753"/>
      <c r="L16753"/>
    </row>
    <row r="16754" spans="11:12" ht="15" customHeight="1">
      <c r="K16754"/>
      <c r="L16754"/>
    </row>
    <row r="16755" spans="11:12" ht="15" customHeight="1">
      <c r="K16755"/>
      <c r="L16755"/>
    </row>
    <row r="16756" spans="11:12" ht="15" customHeight="1">
      <c r="K16756"/>
      <c r="L16756"/>
    </row>
    <row r="16757" spans="11:12" ht="15" customHeight="1">
      <c r="K16757"/>
      <c r="L16757"/>
    </row>
    <row r="16758" spans="11:12" ht="15" customHeight="1">
      <c r="K16758"/>
      <c r="L16758"/>
    </row>
    <row r="16759" spans="11:12" ht="15" customHeight="1">
      <c r="K16759"/>
      <c r="L16759"/>
    </row>
    <row r="16760" spans="11:12" ht="15" customHeight="1">
      <c r="K16760"/>
      <c r="L16760"/>
    </row>
    <row r="16761" spans="11:12" ht="15" customHeight="1">
      <c r="K16761"/>
      <c r="L16761"/>
    </row>
    <row r="16762" spans="11:12" ht="15" customHeight="1">
      <c r="K16762"/>
      <c r="L16762"/>
    </row>
    <row r="16763" spans="11:12" ht="15" customHeight="1">
      <c r="K16763"/>
      <c r="L16763"/>
    </row>
    <row r="16764" spans="11:12" ht="15" customHeight="1">
      <c r="K16764"/>
      <c r="L16764"/>
    </row>
    <row r="16765" spans="11:12" ht="15" customHeight="1">
      <c r="K16765"/>
      <c r="L16765"/>
    </row>
    <row r="16766" spans="11:12" ht="15" customHeight="1">
      <c r="K16766"/>
      <c r="L16766"/>
    </row>
    <row r="16767" spans="11:12" ht="15" customHeight="1">
      <c r="K16767"/>
      <c r="L16767"/>
    </row>
    <row r="16768" spans="11:12" ht="15" customHeight="1">
      <c r="K16768"/>
      <c r="L16768"/>
    </row>
    <row r="16769" spans="11:12" ht="15" customHeight="1">
      <c r="K16769"/>
      <c r="L16769"/>
    </row>
    <row r="16770" spans="11:12" ht="15" customHeight="1">
      <c r="K16770"/>
      <c r="L16770"/>
    </row>
    <row r="16771" spans="11:12" ht="15" customHeight="1">
      <c r="K16771"/>
      <c r="L16771"/>
    </row>
    <row r="16772" spans="11:12" ht="15" customHeight="1">
      <c r="K16772"/>
      <c r="L16772"/>
    </row>
    <row r="16773" spans="11:12" ht="15" customHeight="1">
      <c r="K16773"/>
      <c r="L16773"/>
    </row>
    <row r="16774" spans="11:12" ht="15" customHeight="1">
      <c r="K16774"/>
      <c r="L16774"/>
    </row>
    <row r="16775" spans="11:12" ht="15" customHeight="1">
      <c r="K16775"/>
      <c r="L16775"/>
    </row>
    <row r="16776" spans="11:12" ht="15" customHeight="1">
      <c r="K16776"/>
      <c r="L16776"/>
    </row>
    <row r="16777" spans="11:12" ht="15" customHeight="1">
      <c r="K16777"/>
      <c r="L16777"/>
    </row>
    <row r="16778" spans="11:12" ht="15" customHeight="1">
      <c r="K16778"/>
      <c r="L16778"/>
    </row>
    <row r="16779" spans="11:12" ht="15" customHeight="1">
      <c r="K16779"/>
      <c r="L16779"/>
    </row>
    <row r="16780" spans="11:12" ht="15" customHeight="1">
      <c r="K16780"/>
      <c r="L16780"/>
    </row>
    <row r="16781" spans="11:12" ht="15" customHeight="1">
      <c r="K16781"/>
      <c r="L16781"/>
    </row>
    <row r="16782" spans="11:12" ht="15" customHeight="1">
      <c r="K16782"/>
      <c r="L16782"/>
    </row>
    <row r="16783" spans="11:12" ht="15" customHeight="1">
      <c r="K16783"/>
      <c r="L16783"/>
    </row>
    <row r="16784" spans="11:12" ht="15" customHeight="1">
      <c r="K16784"/>
      <c r="L16784"/>
    </row>
    <row r="16785" spans="11:12" ht="15" customHeight="1">
      <c r="K16785"/>
      <c r="L16785"/>
    </row>
    <row r="16786" spans="11:12" ht="15" customHeight="1">
      <c r="K16786"/>
      <c r="L16786"/>
    </row>
    <row r="16787" spans="11:12" ht="15" customHeight="1">
      <c r="K16787"/>
      <c r="L16787"/>
    </row>
    <row r="16788" spans="11:12" ht="15" customHeight="1">
      <c r="K16788"/>
      <c r="L16788"/>
    </row>
    <row r="16789" spans="11:12" ht="15" customHeight="1">
      <c r="K16789"/>
      <c r="L16789"/>
    </row>
    <row r="16790" spans="11:12" ht="15" customHeight="1">
      <c r="K16790"/>
      <c r="L16790"/>
    </row>
    <row r="16791" spans="11:12" ht="15" customHeight="1">
      <c r="K16791"/>
      <c r="L16791"/>
    </row>
    <row r="16792" spans="11:12" ht="15" customHeight="1">
      <c r="K16792"/>
      <c r="L16792"/>
    </row>
    <row r="16793" spans="11:12" ht="15" customHeight="1">
      <c r="K16793"/>
      <c r="L16793"/>
    </row>
    <row r="16794" spans="11:12" ht="15" customHeight="1">
      <c r="K16794"/>
      <c r="L16794"/>
    </row>
    <row r="16795" spans="11:12" ht="15" customHeight="1">
      <c r="K16795"/>
      <c r="L16795"/>
    </row>
    <row r="16796" spans="11:12" ht="15" customHeight="1">
      <c r="K16796"/>
      <c r="L16796"/>
    </row>
    <row r="16797" spans="11:12" ht="15" customHeight="1">
      <c r="K16797"/>
      <c r="L16797"/>
    </row>
    <row r="16798" spans="11:12" ht="15" customHeight="1">
      <c r="K16798"/>
      <c r="L16798"/>
    </row>
    <row r="16799" spans="11:12" ht="15" customHeight="1">
      <c r="K16799"/>
      <c r="L16799"/>
    </row>
    <row r="16800" spans="11:12" ht="15" customHeight="1">
      <c r="K16800"/>
      <c r="L16800"/>
    </row>
    <row r="16801" spans="11:12" ht="15" customHeight="1">
      <c r="K16801"/>
      <c r="L16801"/>
    </row>
    <row r="16802" spans="11:12" ht="15" customHeight="1">
      <c r="K16802"/>
      <c r="L16802"/>
    </row>
    <row r="16803" spans="11:12" ht="15" customHeight="1">
      <c r="K16803"/>
      <c r="L16803"/>
    </row>
    <row r="16804" spans="11:12" ht="15" customHeight="1">
      <c r="K16804"/>
      <c r="L16804"/>
    </row>
    <row r="16805" spans="11:12" ht="15" customHeight="1">
      <c r="K16805"/>
      <c r="L16805"/>
    </row>
    <row r="16806" spans="11:12" ht="15" customHeight="1">
      <c r="K16806"/>
      <c r="L16806"/>
    </row>
    <row r="16807" spans="11:12" ht="15" customHeight="1">
      <c r="K16807"/>
      <c r="L16807"/>
    </row>
    <row r="16808" spans="11:12" ht="15" customHeight="1">
      <c r="K16808"/>
      <c r="L16808"/>
    </row>
    <row r="16809" spans="11:12" ht="15" customHeight="1">
      <c r="K16809"/>
      <c r="L16809"/>
    </row>
    <row r="16810" spans="11:12" ht="15" customHeight="1">
      <c r="K16810"/>
      <c r="L16810"/>
    </row>
    <row r="16811" spans="11:12" ht="15" customHeight="1">
      <c r="K16811"/>
      <c r="L16811"/>
    </row>
    <row r="16812" spans="11:12" ht="15" customHeight="1">
      <c r="K16812"/>
      <c r="L16812"/>
    </row>
    <row r="16813" spans="11:12" ht="15" customHeight="1">
      <c r="K16813"/>
      <c r="L16813"/>
    </row>
    <row r="16814" spans="11:12" ht="15" customHeight="1">
      <c r="K16814"/>
      <c r="L16814"/>
    </row>
    <row r="16815" spans="11:12" ht="15" customHeight="1">
      <c r="K16815"/>
      <c r="L16815"/>
    </row>
    <row r="16816" spans="11:12" ht="15" customHeight="1">
      <c r="K16816"/>
      <c r="L16816"/>
    </row>
    <row r="16817" spans="11:12" ht="15" customHeight="1">
      <c r="K16817"/>
      <c r="L16817"/>
    </row>
    <row r="16818" spans="11:12" ht="15" customHeight="1">
      <c r="K16818"/>
      <c r="L16818"/>
    </row>
    <row r="16819" spans="11:12" ht="15" customHeight="1">
      <c r="K16819"/>
      <c r="L16819"/>
    </row>
    <row r="16820" spans="11:12" ht="15" customHeight="1">
      <c r="K16820"/>
      <c r="L16820"/>
    </row>
    <row r="16821" spans="11:12" ht="15" customHeight="1">
      <c r="K16821"/>
      <c r="L16821"/>
    </row>
    <row r="16822" spans="11:12" ht="15" customHeight="1">
      <c r="K16822"/>
      <c r="L16822"/>
    </row>
    <row r="16823" spans="11:12" ht="15" customHeight="1">
      <c r="K16823"/>
      <c r="L16823"/>
    </row>
    <row r="16824" spans="11:12" ht="15" customHeight="1">
      <c r="K16824"/>
      <c r="L16824"/>
    </row>
    <row r="16825" spans="11:12" ht="15" customHeight="1">
      <c r="K16825"/>
      <c r="L16825"/>
    </row>
    <row r="16826" spans="11:12" ht="15" customHeight="1">
      <c r="K16826"/>
      <c r="L16826"/>
    </row>
    <row r="16827" spans="11:12" ht="15" customHeight="1">
      <c r="K16827"/>
      <c r="L16827"/>
    </row>
    <row r="16828" spans="11:12" ht="15" customHeight="1">
      <c r="K16828"/>
      <c r="L16828"/>
    </row>
    <row r="16829" spans="11:12" ht="15" customHeight="1">
      <c r="K16829"/>
      <c r="L16829"/>
    </row>
    <row r="16830" spans="11:12" ht="15" customHeight="1">
      <c r="K16830"/>
      <c r="L16830"/>
    </row>
    <row r="16831" spans="11:12" ht="15" customHeight="1">
      <c r="K16831"/>
      <c r="L16831"/>
    </row>
    <row r="16832" spans="11:12" ht="15" customHeight="1">
      <c r="K16832"/>
      <c r="L16832"/>
    </row>
    <row r="16833" spans="11:12" ht="15" customHeight="1">
      <c r="K16833"/>
      <c r="L16833"/>
    </row>
    <row r="16834" spans="11:12" ht="15" customHeight="1">
      <c r="K16834"/>
      <c r="L16834"/>
    </row>
    <row r="16835" spans="11:12" ht="15" customHeight="1">
      <c r="K16835"/>
      <c r="L16835"/>
    </row>
    <row r="16836" spans="11:12" ht="15" customHeight="1">
      <c r="K16836"/>
      <c r="L16836"/>
    </row>
    <row r="16837" spans="11:12" ht="15" customHeight="1">
      <c r="K16837"/>
      <c r="L16837"/>
    </row>
    <row r="16838" spans="11:12" ht="15" customHeight="1">
      <c r="K16838"/>
      <c r="L16838"/>
    </row>
    <row r="16839" spans="11:12" ht="15" customHeight="1">
      <c r="K16839"/>
      <c r="L16839"/>
    </row>
    <row r="16840" spans="11:12" ht="15" customHeight="1">
      <c r="K16840"/>
      <c r="L16840"/>
    </row>
    <row r="16841" spans="11:12" ht="15" customHeight="1">
      <c r="K16841"/>
      <c r="L16841"/>
    </row>
    <row r="16842" spans="11:12" ht="15" customHeight="1">
      <c r="K16842"/>
      <c r="L16842"/>
    </row>
    <row r="16843" spans="11:12" ht="15" customHeight="1">
      <c r="K16843"/>
      <c r="L16843"/>
    </row>
    <row r="16844" spans="11:12" ht="15" customHeight="1">
      <c r="K16844"/>
      <c r="L16844"/>
    </row>
    <row r="16845" spans="11:12" ht="15" customHeight="1">
      <c r="K16845"/>
      <c r="L16845"/>
    </row>
    <row r="16846" spans="11:12" ht="15" customHeight="1">
      <c r="K16846"/>
      <c r="L16846"/>
    </row>
    <row r="16847" spans="11:12" ht="15" customHeight="1">
      <c r="K16847"/>
      <c r="L16847"/>
    </row>
    <row r="16848" spans="11:12" ht="15" customHeight="1">
      <c r="K16848"/>
      <c r="L16848"/>
    </row>
    <row r="16849" spans="11:12" ht="15" customHeight="1">
      <c r="K16849"/>
      <c r="L16849"/>
    </row>
    <row r="16850" spans="11:12" ht="15" customHeight="1">
      <c r="K16850"/>
      <c r="L16850"/>
    </row>
    <row r="16851" spans="11:12" ht="15" customHeight="1">
      <c r="K16851"/>
      <c r="L16851"/>
    </row>
    <row r="16852" spans="11:12" ht="15" customHeight="1">
      <c r="K16852"/>
      <c r="L16852"/>
    </row>
    <row r="16853" spans="11:12" ht="15" customHeight="1">
      <c r="K16853"/>
      <c r="L16853"/>
    </row>
    <row r="16854" spans="11:12" ht="15" customHeight="1">
      <c r="K16854"/>
      <c r="L16854"/>
    </row>
    <row r="16855" spans="11:12" ht="15" customHeight="1">
      <c r="K16855"/>
      <c r="L16855"/>
    </row>
    <row r="16856" spans="11:12" ht="15" customHeight="1">
      <c r="K16856"/>
      <c r="L16856"/>
    </row>
    <row r="16857" spans="11:12" ht="15" customHeight="1">
      <c r="K16857"/>
      <c r="L16857"/>
    </row>
    <row r="16858" spans="11:12" ht="15" customHeight="1">
      <c r="K16858"/>
      <c r="L16858"/>
    </row>
    <row r="16859" spans="11:12" ht="15" customHeight="1">
      <c r="K16859"/>
      <c r="L16859"/>
    </row>
    <row r="16860" spans="11:12" ht="15" customHeight="1">
      <c r="K16860"/>
      <c r="L16860"/>
    </row>
    <row r="16861" spans="11:12" ht="15" customHeight="1">
      <c r="K16861"/>
      <c r="L16861"/>
    </row>
    <row r="16862" spans="11:12" ht="15" customHeight="1">
      <c r="K16862"/>
      <c r="L16862"/>
    </row>
    <row r="16863" spans="11:12" ht="15" customHeight="1">
      <c r="K16863"/>
      <c r="L16863"/>
    </row>
    <row r="16864" spans="11:12" ht="15" customHeight="1">
      <c r="K16864"/>
      <c r="L16864"/>
    </row>
    <row r="16865" spans="11:12" ht="15" customHeight="1">
      <c r="K16865"/>
      <c r="L16865"/>
    </row>
    <row r="16866" spans="11:12" ht="15" customHeight="1">
      <c r="K16866"/>
      <c r="L16866"/>
    </row>
    <row r="16867" spans="11:12" ht="15" customHeight="1">
      <c r="K16867"/>
      <c r="L16867"/>
    </row>
    <row r="16868" spans="11:12" ht="15" customHeight="1">
      <c r="K16868"/>
      <c r="L16868"/>
    </row>
    <row r="16869" spans="11:12" ht="15" customHeight="1">
      <c r="K16869"/>
      <c r="L16869"/>
    </row>
    <row r="16870" spans="11:12" ht="15" customHeight="1">
      <c r="K16870"/>
      <c r="L16870"/>
    </row>
    <row r="16871" spans="11:12" ht="15" customHeight="1">
      <c r="K16871"/>
      <c r="L16871"/>
    </row>
    <row r="16872" spans="11:12" ht="15" customHeight="1">
      <c r="K16872"/>
      <c r="L16872"/>
    </row>
    <row r="16873" spans="11:12" ht="15" customHeight="1">
      <c r="K16873"/>
      <c r="L16873"/>
    </row>
    <row r="16874" spans="11:12" ht="15" customHeight="1">
      <c r="K16874"/>
      <c r="L16874"/>
    </row>
    <row r="16875" spans="11:12" ht="15" customHeight="1">
      <c r="K16875"/>
      <c r="L16875"/>
    </row>
    <row r="16876" spans="11:12" ht="15" customHeight="1">
      <c r="K16876"/>
      <c r="L16876"/>
    </row>
    <row r="16877" spans="11:12" ht="15" customHeight="1">
      <c r="K16877"/>
      <c r="L16877"/>
    </row>
    <row r="16878" spans="11:12" ht="15" customHeight="1">
      <c r="K16878"/>
      <c r="L16878"/>
    </row>
    <row r="16879" spans="11:12" ht="15" customHeight="1">
      <c r="K16879"/>
      <c r="L16879"/>
    </row>
    <row r="16880" spans="11:12" ht="15" customHeight="1">
      <c r="K16880"/>
      <c r="L16880"/>
    </row>
    <row r="16881" spans="11:12" ht="15" customHeight="1">
      <c r="K16881"/>
      <c r="L16881"/>
    </row>
    <row r="16882" spans="11:12" ht="15" customHeight="1">
      <c r="K16882"/>
      <c r="L16882"/>
    </row>
    <row r="16883" spans="11:12" ht="15" customHeight="1">
      <c r="K16883"/>
      <c r="L16883"/>
    </row>
    <row r="16884" spans="11:12" ht="15" customHeight="1">
      <c r="K16884"/>
      <c r="L16884"/>
    </row>
    <row r="16885" spans="11:12" ht="15" customHeight="1">
      <c r="K16885"/>
      <c r="L16885"/>
    </row>
    <row r="16886" spans="11:12" ht="15" customHeight="1">
      <c r="K16886"/>
      <c r="L16886"/>
    </row>
    <row r="16887" spans="11:12" ht="15" customHeight="1">
      <c r="K16887"/>
      <c r="L16887"/>
    </row>
    <row r="16888" spans="11:12" ht="15" customHeight="1">
      <c r="K16888"/>
      <c r="L16888"/>
    </row>
    <row r="16889" spans="11:12" ht="15" customHeight="1">
      <c r="K16889"/>
      <c r="L16889"/>
    </row>
    <row r="16890" spans="11:12" ht="15" customHeight="1">
      <c r="K16890"/>
      <c r="L16890"/>
    </row>
    <row r="16891" spans="11:12" ht="15" customHeight="1">
      <c r="K16891"/>
      <c r="L16891"/>
    </row>
    <row r="16892" spans="11:12" ht="15" customHeight="1">
      <c r="K16892"/>
      <c r="L16892"/>
    </row>
    <row r="16893" spans="11:12" ht="15" customHeight="1">
      <c r="K16893"/>
      <c r="L16893"/>
    </row>
    <row r="16894" spans="11:12" ht="15" customHeight="1">
      <c r="K16894"/>
      <c r="L16894"/>
    </row>
    <row r="16895" spans="11:12" ht="15" customHeight="1">
      <c r="K16895"/>
      <c r="L16895"/>
    </row>
    <row r="16896" spans="11:12" ht="15" customHeight="1">
      <c r="K16896"/>
      <c r="L16896"/>
    </row>
    <row r="16897" spans="11:12" ht="15" customHeight="1">
      <c r="K16897"/>
      <c r="L16897"/>
    </row>
    <row r="16898" spans="11:12" ht="15" customHeight="1">
      <c r="K16898"/>
      <c r="L16898"/>
    </row>
    <row r="16899" spans="11:12" ht="15" customHeight="1">
      <c r="K16899"/>
      <c r="L16899"/>
    </row>
    <row r="16900" spans="11:12" ht="15" customHeight="1">
      <c r="K16900"/>
      <c r="L16900"/>
    </row>
    <row r="16901" spans="11:12" ht="15" customHeight="1">
      <c r="K16901"/>
      <c r="L16901"/>
    </row>
    <row r="16902" spans="11:12" ht="15" customHeight="1">
      <c r="K16902"/>
      <c r="L16902"/>
    </row>
    <row r="16903" spans="11:12" ht="15" customHeight="1">
      <c r="K16903"/>
      <c r="L16903"/>
    </row>
    <row r="16904" spans="11:12" ht="15" customHeight="1">
      <c r="K16904"/>
      <c r="L16904"/>
    </row>
    <row r="16905" spans="11:12" ht="15" customHeight="1">
      <c r="K16905"/>
      <c r="L16905"/>
    </row>
    <row r="16906" spans="11:12" ht="15" customHeight="1">
      <c r="K16906"/>
      <c r="L16906"/>
    </row>
    <row r="16907" spans="11:12" ht="15" customHeight="1">
      <c r="K16907"/>
      <c r="L16907"/>
    </row>
    <row r="16908" spans="11:12" ht="15" customHeight="1">
      <c r="K16908"/>
      <c r="L16908"/>
    </row>
    <row r="16909" spans="11:12" ht="15" customHeight="1">
      <c r="K16909"/>
      <c r="L16909"/>
    </row>
    <row r="16910" spans="11:12" ht="15" customHeight="1">
      <c r="K16910"/>
      <c r="L16910"/>
    </row>
    <row r="16911" spans="11:12" ht="15" customHeight="1">
      <c r="K16911"/>
      <c r="L16911"/>
    </row>
    <row r="16912" spans="11:12" ht="15" customHeight="1">
      <c r="K16912"/>
      <c r="L16912"/>
    </row>
    <row r="16913" spans="11:12" ht="15" customHeight="1">
      <c r="K16913"/>
      <c r="L16913"/>
    </row>
    <row r="16914" spans="11:12" ht="15" customHeight="1">
      <c r="K16914"/>
      <c r="L16914"/>
    </row>
    <row r="16915" spans="11:12" ht="15" customHeight="1">
      <c r="K16915"/>
      <c r="L16915"/>
    </row>
    <row r="16916" spans="11:12" ht="15" customHeight="1">
      <c r="K16916"/>
      <c r="L16916"/>
    </row>
    <row r="16917" spans="11:12" ht="15" customHeight="1">
      <c r="K16917"/>
      <c r="L16917"/>
    </row>
    <row r="16918" spans="11:12" ht="15" customHeight="1">
      <c r="K16918"/>
      <c r="L16918"/>
    </row>
    <row r="16919" spans="11:12" ht="15" customHeight="1">
      <c r="K16919"/>
      <c r="L16919"/>
    </row>
    <row r="16920" spans="11:12" ht="15" customHeight="1">
      <c r="K16920"/>
      <c r="L16920"/>
    </row>
    <row r="16921" spans="11:12" ht="15" customHeight="1">
      <c r="K16921"/>
      <c r="L16921"/>
    </row>
    <row r="16922" spans="11:12" ht="15" customHeight="1">
      <c r="K16922"/>
      <c r="L16922"/>
    </row>
    <row r="16923" spans="11:12" ht="15" customHeight="1">
      <c r="K16923"/>
      <c r="L16923"/>
    </row>
    <row r="16924" spans="11:12" ht="15" customHeight="1">
      <c r="K16924"/>
      <c r="L16924"/>
    </row>
    <row r="16925" spans="11:12" ht="15" customHeight="1">
      <c r="K16925"/>
      <c r="L16925"/>
    </row>
    <row r="16926" spans="11:12" ht="15" customHeight="1">
      <c r="K16926"/>
      <c r="L16926"/>
    </row>
    <row r="16927" spans="11:12" ht="15" customHeight="1">
      <c r="K16927"/>
      <c r="L16927"/>
    </row>
    <row r="16928" spans="11:12" ht="15" customHeight="1">
      <c r="K16928"/>
      <c r="L16928"/>
    </row>
    <row r="16929" spans="11:12" ht="15" customHeight="1">
      <c r="K16929"/>
      <c r="L16929"/>
    </row>
    <row r="16930" spans="11:12" ht="15" customHeight="1">
      <c r="K16930"/>
      <c r="L16930"/>
    </row>
    <row r="16931" spans="11:12" ht="15" customHeight="1">
      <c r="K16931"/>
      <c r="L16931"/>
    </row>
    <row r="16932" spans="11:12" ht="15" customHeight="1">
      <c r="K16932"/>
      <c r="L16932"/>
    </row>
    <row r="16933" spans="11:12" ht="15" customHeight="1">
      <c r="K16933"/>
      <c r="L16933"/>
    </row>
    <row r="16934" spans="11:12" ht="15" customHeight="1">
      <c r="K16934"/>
      <c r="L16934"/>
    </row>
    <row r="16935" spans="11:12" ht="15" customHeight="1">
      <c r="K16935"/>
      <c r="L16935"/>
    </row>
    <row r="16936" spans="11:12" ht="15" customHeight="1">
      <c r="K16936"/>
      <c r="L16936"/>
    </row>
    <row r="16937" spans="11:12" ht="15" customHeight="1">
      <c r="K16937"/>
      <c r="L16937"/>
    </row>
    <row r="16938" spans="11:12" ht="15" customHeight="1">
      <c r="K16938"/>
      <c r="L16938"/>
    </row>
    <row r="16939" spans="11:12" ht="15" customHeight="1">
      <c r="K16939"/>
      <c r="L16939"/>
    </row>
    <row r="16940" spans="11:12" ht="15" customHeight="1">
      <c r="K16940"/>
      <c r="L16940"/>
    </row>
    <row r="16941" spans="11:12" ht="15" customHeight="1">
      <c r="K16941"/>
      <c r="L16941"/>
    </row>
    <row r="16942" spans="11:12" ht="15" customHeight="1">
      <c r="K16942"/>
      <c r="L16942"/>
    </row>
    <row r="16943" spans="11:12" ht="15" customHeight="1">
      <c r="K16943"/>
      <c r="L16943"/>
    </row>
    <row r="16944" spans="11:12" ht="15" customHeight="1">
      <c r="K16944"/>
      <c r="L16944"/>
    </row>
    <row r="16945" spans="11:12" ht="15" customHeight="1">
      <c r="K16945"/>
      <c r="L16945"/>
    </row>
    <row r="16946" spans="11:12" ht="15" customHeight="1">
      <c r="K16946"/>
      <c r="L16946"/>
    </row>
    <row r="16947" spans="11:12" ht="15" customHeight="1">
      <c r="K16947"/>
      <c r="L16947"/>
    </row>
    <row r="16948" spans="11:12" ht="15" customHeight="1">
      <c r="K16948"/>
      <c r="L16948"/>
    </row>
    <row r="16949" spans="11:12" ht="15" customHeight="1">
      <c r="K16949"/>
      <c r="L16949"/>
    </row>
    <row r="16950" spans="11:12" ht="15" customHeight="1">
      <c r="K16950"/>
      <c r="L16950"/>
    </row>
    <row r="16951" spans="11:12" ht="15" customHeight="1">
      <c r="K16951"/>
      <c r="L16951"/>
    </row>
    <row r="16952" spans="11:12" ht="15" customHeight="1">
      <c r="K16952"/>
      <c r="L16952"/>
    </row>
    <row r="16953" spans="11:12" ht="15" customHeight="1">
      <c r="K16953"/>
      <c r="L16953"/>
    </row>
    <row r="16954" spans="11:12" ht="15" customHeight="1">
      <c r="K16954"/>
      <c r="L16954"/>
    </row>
    <row r="16955" spans="11:12" ht="15" customHeight="1">
      <c r="K16955"/>
      <c r="L16955"/>
    </row>
    <row r="16956" spans="11:12" ht="15" customHeight="1">
      <c r="K16956"/>
      <c r="L16956"/>
    </row>
    <row r="16957" spans="11:12" ht="15" customHeight="1">
      <c r="K16957"/>
      <c r="L16957"/>
    </row>
    <row r="16958" spans="11:12" ht="15" customHeight="1">
      <c r="K16958"/>
      <c r="L16958"/>
    </row>
    <row r="16959" spans="11:12" ht="15" customHeight="1">
      <c r="K16959"/>
      <c r="L16959"/>
    </row>
    <row r="16960" spans="11:12" ht="15" customHeight="1">
      <c r="K16960"/>
      <c r="L16960"/>
    </row>
    <row r="16961" spans="11:12" ht="15" customHeight="1">
      <c r="K16961"/>
      <c r="L16961"/>
    </row>
    <row r="16962" spans="11:12" ht="15" customHeight="1">
      <c r="K16962"/>
      <c r="L16962"/>
    </row>
    <row r="16963" spans="11:12" ht="15" customHeight="1">
      <c r="K16963"/>
      <c r="L16963"/>
    </row>
    <row r="16964" spans="11:12" ht="15" customHeight="1">
      <c r="K16964"/>
      <c r="L16964"/>
    </row>
    <row r="16965" spans="11:12" ht="15" customHeight="1">
      <c r="K16965"/>
      <c r="L16965"/>
    </row>
    <row r="16966" spans="11:12" ht="15" customHeight="1">
      <c r="K16966"/>
      <c r="L16966"/>
    </row>
    <row r="16967" spans="11:12" ht="15" customHeight="1">
      <c r="K16967"/>
      <c r="L16967"/>
    </row>
    <row r="16968" spans="11:12" ht="15" customHeight="1">
      <c r="K16968"/>
      <c r="L16968"/>
    </row>
    <row r="16969" spans="11:12" ht="15" customHeight="1">
      <c r="K16969"/>
      <c r="L16969"/>
    </row>
    <row r="16970" spans="11:12" ht="15" customHeight="1">
      <c r="K16970"/>
      <c r="L16970"/>
    </row>
    <row r="16971" spans="11:12" ht="15" customHeight="1">
      <c r="K16971"/>
      <c r="L16971"/>
    </row>
    <row r="16972" spans="11:12" ht="15" customHeight="1">
      <c r="K16972"/>
      <c r="L16972"/>
    </row>
    <row r="16973" spans="11:12" ht="15" customHeight="1">
      <c r="K16973"/>
      <c r="L16973"/>
    </row>
    <row r="16974" spans="11:12" ht="15" customHeight="1">
      <c r="K16974"/>
      <c r="L16974"/>
    </row>
    <row r="16975" spans="11:12" ht="15" customHeight="1">
      <c r="K16975"/>
      <c r="L16975"/>
    </row>
    <row r="16976" spans="11:12" ht="15" customHeight="1">
      <c r="K16976"/>
      <c r="L16976"/>
    </row>
    <row r="16977" spans="11:12" ht="15" customHeight="1">
      <c r="K16977"/>
      <c r="L16977"/>
    </row>
    <row r="16978" spans="11:12" ht="15" customHeight="1">
      <c r="K16978"/>
      <c r="L16978"/>
    </row>
    <row r="16979" spans="11:12" ht="15" customHeight="1">
      <c r="K16979"/>
      <c r="L16979"/>
    </row>
    <row r="16980" spans="11:12" ht="15" customHeight="1">
      <c r="K16980"/>
      <c r="L16980"/>
    </row>
    <row r="16981" spans="11:12" ht="15" customHeight="1">
      <c r="K16981"/>
      <c r="L16981"/>
    </row>
    <row r="16982" spans="11:12" ht="15" customHeight="1">
      <c r="K16982"/>
      <c r="L16982"/>
    </row>
    <row r="16983" spans="11:12" ht="15" customHeight="1">
      <c r="K16983"/>
      <c r="L16983"/>
    </row>
    <row r="16984" spans="11:12" ht="15" customHeight="1">
      <c r="K16984"/>
      <c r="L16984"/>
    </row>
    <row r="16985" spans="11:12" ht="15" customHeight="1">
      <c r="K16985"/>
      <c r="L16985"/>
    </row>
    <row r="16986" spans="11:12" ht="15" customHeight="1">
      <c r="K16986"/>
      <c r="L16986"/>
    </row>
    <row r="16987" spans="11:12" ht="15" customHeight="1">
      <c r="K16987"/>
      <c r="L16987"/>
    </row>
    <row r="16988" spans="11:12" ht="15" customHeight="1">
      <c r="K16988"/>
      <c r="L16988"/>
    </row>
    <row r="16989" spans="11:12" ht="15" customHeight="1">
      <c r="K16989"/>
      <c r="L16989"/>
    </row>
    <row r="16990" spans="11:12" ht="15" customHeight="1">
      <c r="K16990"/>
      <c r="L16990"/>
    </row>
    <row r="16991" spans="11:12" ht="15" customHeight="1">
      <c r="K16991"/>
      <c r="L16991"/>
    </row>
    <row r="16992" spans="11:12" ht="15" customHeight="1">
      <c r="K16992"/>
      <c r="L16992"/>
    </row>
    <row r="16993" spans="11:12" ht="15" customHeight="1">
      <c r="K16993"/>
      <c r="L16993"/>
    </row>
    <row r="16994" spans="11:12" ht="15" customHeight="1">
      <c r="K16994"/>
      <c r="L16994"/>
    </row>
    <row r="16995" spans="11:12" ht="15" customHeight="1">
      <c r="K16995"/>
      <c r="L16995"/>
    </row>
    <row r="16996" spans="11:12" ht="15" customHeight="1">
      <c r="K16996"/>
      <c r="L16996"/>
    </row>
    <row r="16997" spans="11:12" ht="15" customHeight="1">
      <c r="K16997"/>
      <c r="L16997"/>
    </row>
    <row r="16998" spans="11:12" ht="15" customHeight="1">
      <c r="K16998"/>
      <c r="L16998"/>
    </row>
    <row r="16999" spans="11:12" ht="15" customHeight="1">
      <c r="K16999"/>
      <c r="L16999"/>
    </row>
    <row r="17000" spans="11:12" ht="15" customHeight="1">
      <c r="K17000"/>
      <c r="L17000"/>
    </row>
    <row r="17001" spans="11:12" ht="15" customHeight="1">
      <c r="K17001"/>
      <c r="L17001"/>
    </row>
    <row r="17002" spans="11:12" ht="15" customHeight="1">
      <c r="K17002"/>
      <c r="L17002"/>
    </row>
    <row r="17003" spans="11:12" ht="15" customHeight="1">
      <c r="K17003"/>
      <c r="L17003"/>
    </row>
    <row r="17004" spans="11:12" ht="15" customHeight="1">
      <c r="K17004"/>
      <c r="L17004"/>
    </row>
    <row r="17005" spans="11:12" ht="15" customHeight="1">
      <c r="K17005"/>
      <c r="L17005"/>
    </row>
    <row r="17006" spans="11:12" ht="15" customHeight="1">
      <c r="K17006"/>
      <c r="L17006"/>
    </row>
    <row r="17007" spans="11:12" ht="15" customHeight="1">
      <c r="K17007"/>
      <c r="L17007"/>
    </row>
    <row r="17008" spans="11:12" ht="15" customHeight="1">
      <c r="K17008"/>
      <c r="L17008"/>
    </row>
    <row r="17009" spans="11:12" ht="15" customHeight="1">
      <c r="K17009"/>
      <c r="L17009"/>
    </row>
    <row r="17010" spans="11:12" ht="15" customHeight="1">
      <c r="K17010"/>
      <c r="L17010"/>
    </row>
    <row r="17011" spans="11:12" ht="15" customHeight="1">
      <c r="K17011"/>
      <c r="L17011"/>
    </row>
    <row r="17012" spans="11:12" ht="15" customHeight="1">
      <c r="K17012"/>
      <c r="L17012"/>
    </row>
    <row r="17013" spans="11:12" ht="15" customHeight="1">
      <c r="K17013"/>
      <c r="L17013"/>
    </row>
    <row r="17014" spans="11:12" ht="15" customHeight="1">
      <c r="K17014"/>
      <c r="L17014"/>
    </row>
    <row r="17015" spans="11:12" ht="15" customHeight="1">
      <c r="K17015"/>
      <c r="L17015"/>
    </row>
    <row r="17016" spans="11:12" ht="15" customHeight="1">
      <c r="K17016"/>
      <c r="L17016"/>
    </row>
    <row r="17017" spans="11:12" ht="15" customHeight="1">
      <c r="K17017"/>
      <c r="L17017"/>
    </row>
    <row r="17018" spans="11:12" ht="15" customHeight="1">
      <c r="K17018"/>
      <c r="L17018"/>
    </row>
    <row r="17019" spans="11:12" ht="15" customHeight="1">
      <c r="K17019"/>
      <c r="L17019"/>
    </row>
    <row r="17020" spans="11:12" ht="15" customHeight="1">
      <c r="K17020"/>
      <c r="L17020"/>
    </row>
    <row r="17021" spans="11:12" ht="15" customHeight="1">
      <c r="K17021"/>
      <c r="L17021"/>
    </row>
    <row r="17022" spans="11:12" ht="15" customHeight="1">
      <c r="K17022"/>
      <c r="L17022"/>
    </row>
    <row r="17023" spans="11:12" ht="15" customHeight="1">
      <c r="K17023"/>
      <c r="L17023"/>
    </row>
    <row r="17024" spans="11:12" ht="15" customHeight="1">
      <c r="K17024"/>
      <c r="L17024"/>
    </row>
    <row r="17025" spans="11:12" ht="15" customHeight="1">
      <c r="K17025"/>
      <c r="L17025"/>
    </row>
    <row r="17026" spans="11:12" ht="15" customHeight="1">
      <c r="K17026"/>
      <c r="L17026"/>
    </row>
    <row r="17027" spans="11:12" ht="15" customHeight="1">
      <c r="K17027"/>
      <c r="L17027"/>
    </row>
    <row r="17028" spans="11:12" ht="15" customHeight="1">
      <c r="K17028"/>
      <c r="L17028"/>
    </row>
    <row r="17029" spans="11:12" ht="15" customHeight="1">
      <c r="K17029"/>
      <c r="L17029"/>
    </row>
    <row r="17030" spans="11:12" ht="15" customHeight="1">
      <c r="K17030"/>
      <c r="L17030"/>
    </row>
    <row r="17031" spans="11:12" ht="15" customHeight="1">
      <c r="K17031"/>
      <c r="L17031"/>
    </row>
    <row r="17032" spans="11:12" ht="15" customHeight="1">
      <c r="K17032"/>
      <c r="L17032"/>
    </row>
    <row r="17033" spans="11:12" ht="15" customHeight="1">
      <c r="K17033"/>
      <c r="L17033"/>
    </row>
    <row r="17034" spans="11:12" ht="15" customHeight="1">
      <c r="K17034"/>
      <c r="L17034"/>
    </row>
    <row r="17035" spans="11:12" ht="15" customHeight="1">
      <c r="K17035"/>
      <c r="L17035"/>
    </row>
    <row r="17036" spans="11:12" ht="15" customHeight="1">
      <c r="K17036"/>
      <c r="L17036"/>
    </row>
    <row r="17037" spans="11:12" ht="15" customHeight="1">
      <c r="K17037"/>
      <c r="L17037"/>
    </row>
    <row r="17038" spans="11:12" ht="15" customHeight="1">
      <c r="K17038"/>
      <c r="L17038"/>
    </row>
    <row r="17039" spans="11:12" ht="15" customHeight="1">
      <c r="K17039"/>
      <c r="L17039"/>
    </row>
    <row r="17040" spans="11:12" ht="15" customHeight="1">
      <c r="K17040"/>
      <c r="L17040"/>
    </row>
    <row r="17041" spans="11:12" ht="15" customHeight="1">
      <c r="K17041"/>
      <c r="L17041"/>
    </row>
    <row r="17042" spans="11:12" ht="15" customHeight="1">
      <c r="K17042"/>
      <c r="L17042"/>
    </row>
    <row r="17043" spans="11:12" ht="15" customHeight="1">
      <c r="K17043"/>
      <c r="L17043"/>
    </row>
    <row r="17044" spans="11:12" ht="15" customHeight="1">
      <c r="K17044"/>
      <c r="L17044"/>
    </row>
    <row r="17045" spans="11:12" ht="15" customHeight="1">
      <c r="K17045"/>
      <c r="L17045"/>
    </row>
    <row r="17046" spans="11:12" ht="15" customHeight="1">
      <c r="K17046"/>
      <c r="L17046"/>
    </row>
    <row r="17047" spans="11:12" ht="15" customHeight="1">
      <c r="K17047"/>
      <c r="L17047"/>
    </row>
    <row r="17048" spans="11:12" ht="15" customHeight="1">
      <c r="K17048"/>
      <c r="L17048"/>
    </row>
    <row r="17049" spans="11:12" ht="15" customHeight="1">
      <c r="K17049"/>
      <c r="L17049"/>
    </row>
    <row r="17050" spans="11:12" ht="15" customHeight="1">
      <c r="K17050"/>
      <c r="L17050"/>
    </row>
    <row r="17051" spans="11:12" ht="15" customHeight="1">
      <c r="K17051"/>
      <c r="L17051"/>
    </row>
    <row r="17052" spans="11:12" ht="15" customHeight="1">
      <c r="K17052"/>
      <c r="L17052"/>
    </row>
    <row r="17053" spans="11:12" ht="15" customHeight="1">
      <c r="K17053"/>
      <c r="L17053"/>
    </row>
    <row r="17054" spans="11:12" ht="15" customHeight="1">
      <c r="K17054"/>
      <c r="L17054"/>
    </row>
    <row r="17055" spans="11:12" ht="15" customHeight="1">
      <c r="K17055"/>
      <c r="L17055"/>
    </row>
    <row r="17056" spans="11:12" ht="15" customHeight="1">
      <c r="K17056"/>
      <c r="L17056"/>
    </row>
    <row r="17057" spans="11:12" ht="15" customHeight="1">
      <c r="K17057"/>
      <c r="L17057"/>
    </row>
    <row r="17058" spans="11:12" ht="15" customHeight="1">
      <c r="K17058"/>
      <c r="L17058"/>
    </row>
    <row r="17059" spans="11:12" ht="15" customHeight="1">
      <c r="K17059"/>
      <c r="L17059"/>
    </row>
    <row r="17060" spans="11:12" ht="15" customHeight="1">
      <c r="K17060"/>
      <c r="L17060"/>
    </row>
    <row r="17061" spans="11:12" ht="15" customHeight="1">
      <c r="K17061"/>
      <c r="L17061"/>
    </row>
    <row r="17062" spans="11:12" ht="15" customHeight="1">
      <c r="K17062"/>
      <c r="L17062"/>
    </row>
    <row r="17063" spans="11:12" ht="15" customHeight="1">
      <c r="K17063"/>
      <c r="L17063"/>
    </row>
    <row r="17064" spans="11:12" ht="15" customHeight="1">
      <c r="K17064"/>
      <c r="L17064"/>
    </row>
    <row r="17065" spans="11:12" ht="15" customHeight="1">
      <c r="K17065"/>
      <c r="L17065"/>
    </row>
    <row r="17066" spans="11:12" ht="15" customHeight="1">
      <c r="K17066"/>
      <c r="L17066"/>
    </row>
    <row r="17067" spans="11:12" ht="15" customHeight="1">
      <c r="K17067"/>
      <c r="L17067"/>
    </row>
    <row r="17068" spans="11:12" ht="15" customHeight="1">
      <c r="K17068"/>
      <c r="L17068"/>
    </row>
    <row r="17069" spans="11:12" ht="15" customHeight="1">
      <c r="K17069"/>
      <c r="L17069"/>
    </row>
    <row r="17070" spans="11:12" ht="15" customHeight="1">
      <c r="K17070"/>
      <c r="L17070"/>
    </row>
    <row r="17071" spans="11:12" ht="15" customHeight="1">
      <c r="K17071"/>
      <c r="L17071"/>
    </row>
    <row r="17072" spans="11:12" ht="15" customHeight="1">
      <c r="K17072"/>
      <c r="L17072"/>
    </row>
    <row r="17073" spans="11:12" ht="15" customHeight="1">
      <c r="K17073"/>
      <c r="L17073"/>
    </row>
    <row r="17074" spans="11:12" ht="15" customHeight="1">
      <c r="K17074"/>
      <c r="L17074"/>
    </row>
    <row r="17075" spans="11:12" ht="15" customHeight="1">
      <c r="K17075"/>
      <c r="L17075"/>
    </row>
    <row r="17076" spans="11:12" ht="15" customHeight="1">
      <c r="K17076"/>
      <c r="L17076"/>
    </row>
    <row r="17077" spans="11:12" ht="15" customHeight="1">
      <c r="K17077"/>
      <c r="L17077"/>
    </row>
    <row r="17078" spans="11:12" ht="15" customHeight="1">
      <c r="K17078"/>
      <c r="L17078"/>
    </row>
    <row r="17079" spans="11:12" ht="15" customHeight="1">
      <c r="K17079"/>
      <c r="L17079"/>
    </row>
    <row r="17080" spans="11:12" ht="15" customHeight="1">
      <c r="K17080"/>
      <c r="L17080"/>
    </row>
    <row r="17081" spans="11:12" ht="15" customHeight="1">
      <c r="K17081"/>
      <c r="L17081"/>
    </row>
    <row r="17082" spans="11:12" ht="15" customHeight="1">
      <c r="K17082"/>
      <c r="L17082"/>
    </row>
    <row r="17083" spans="11:12" ht="15" customHeight="1">
      <c r="K17083"/>
      <c r="L17083"/>
    </row>
    <row r="17084" spans="11:12" ht="15" customHeight="1">
      <c r="K17084"/>
      <c r="L17084"/>
    </row>
    <row r="17085" spans="11:12" ht="15" customHeight="1">
      <c r="K17085"/>
      <c r="L17085"/>
    </row>
    <row r="17086" spans="11:12" ht="15" customHeight="1">
      <c r="K17086"/>
      <c r="L17086"/>
    </row>
    <row r="17087" spans="11:12" ht="15" customHeight="1">
      <c r="K17087"/>
      <c r="L17087"/>
    </row>
    <row r="17088" spans="11:12" ht="15" customHeight="1">
      <c r="K17088"/>
      <c r="L17088"/>
    </row>
    <row r="17089" spans="11:12" ht="15" customHeight="1">
      <c r="K17089"/>
      <c r="L17089"/>
    </row>
    <row r="17090" spans="11:12" ht="15" customHeight="1">
      <c r="K17090"/>
      <c r="L17090"/>
    </row>
    <row r="17091" spans="11:12" ht="15" customHeight="1">
      <c r="K17091"/>
      <c r="L17091"/>
    </row>
    <row r="17092" spans="11:12" ht="15" customHeight="1">
      <c r="K17092"/>
      <c r="L17092"/>
    </row>
    <row r="17093" spans="11:12" ht="15" customHeight="1">
      <c r="K17093"/>
      <c r="L17093"/>
    </row>
    <row r="17094" spans="11:12" ht="15" customHeight="1">
      <c r="K17094"/>
      <c r="L17094"/>
    </row>
    <row r="17095" spans="11:12" ht="15" customHeight="1">
      <c r="K17095"/>
      <c r="L17095"/>
    </row>
    <row r="17096" spans="11:12" ht="15" customHeight="1">
      <c r="K17096"/>
      <c r="L17096"/>
    </row>
    <row r="17097" spans="11:12" ht="15" customHeight="1">
      <c r="K17097"/>
      <c r="L17097"/>
    </row>
    <row r="17098" spans="11:12" ht="15" customHeight="1">
      <c r="K17098"/>
      <c r="L17098"/>
    </row>
    <row r="17099" spans="11:12" ht="15" customHeight="1">
      <c r="K17099"/>
      <c r="L17099"/>
    </row>
    <row r="17100" spans="11:12" ht="15" customHeight="1">
      <c r="K17100"/>
      <c r="L17100"/>
    </row>
    <row r="17101" spans="11:12" ht="15" customHeight="1">
      <c r="K17101"/>
      <c r="L17101"/>
    </row>
    <row r="17102" spans="11:12" ht="15" customHeight="1">
      <c r="K17102"/>
      <c r="L17102"/>
    </row>
    <row r="17103" spans="11:12" ht="15" customHeight="1">
      <c r="K17103"/>
      <c r="L17103"/>
    </row>
    <row r="17104" spans="11:12" ht="15" customHeight="1">
      <c r="K17104"/>
      <c r="L17104"/>
    </row>
    <row r="17105" spans="11:12" ht="15" customHeight="1">
      <c r="K17105"/>
      <c r="L17105"/>
    </row>
    <row r="17106" spans="11:12" ht="15" customHeight="1">
      <c r="K17106"/>
      <c r="L17106"/>
    </row>
    <row r="17107" spans="11:12" ht="15" customHeight="1">
      <c r="K17107"/>
      <c r="L17107"/>
    </row>
    <row r="17108" spans="11:12" ht="15" customHeight="1">
      <c r="K17108"/>
      <c r="L17108"/>
    </row>
    <row r="17109" spans="11:12" ht="15" customHeight="1">
      <c r="K17109"/>
      <c r="L17109"/>
    </row>
    <row r="17110" spans="11:12" ht="15" customHeight="1">
      <c r="K17110"/>
      <c r="L17110"/>
    </row>
    <row r="17111" spans="11:12" ht="15" customHeight="1">
      <c r="K17111"/>
      <c r="L17111"/>
    </row>
    <row r="17112" spans="11:12" ht="15" customHeight="1">
      <c r="K17112"/>
      <c r="L17112"/>
    </row>
    <row r="17113" spans="11:12" ht="15" customHeight="1">
      <c r="K17113"/>
      <c r="L17113"/>
    </row>
    <row r="17114" spans="11:12" ht="15" customHeight="1">
      <c r="K17114"/>
      <c r="L17114"/>
    </row>
    <row r="17115" spans="11:12" ht="15" customHeight="1">
      <c r="K17115"/>
      <c r="L17115"/>
    </row>
    <row r="17116" spans="11:12" ht="15" customHeight="1">
      <c r="K17116"/>
      <c r="L17116"/>
    </row>
    <row r="17117" spans="11:12" ht="15" customHeight="1">
      <c r="K17117"/>
      <c r="L17117"/>
    </row>
    <row r="17118" spans="11:12" ht="15" customHeight="1">
      <c r="K17118"/>
      <c r="L17118"/>
    </row>
    <row r="17119" spans="11:12" ht="15" customHeight="1">
      <c r="K17119"/>
      <c r="L17119"/>
    </row>
    <row r="17120" spans="11:12" ht="15" customHeight="1">
      <c r="K17120"/>
      <c r="L17120"/>
    </row>
    <row r="17121" spans="11:12" ht="15" customHeight="1">
      <c r="K17121"/>
      <c r="L17121"/>
    </row>
    <row r="17122" spans="11:12" ht="15" customHeight="1">
      <c r="K17122"/>
      <c r="L17122"/>
    </row>
    <row r="17123" spans="11:12" ht="15" customHeight="1">
      <c r="K17123"/>
      <c r="L17123"/>
    </row>
    <row r="17124" spans="11:12" ht="15" customHeight="1">
      <c r="K17124"/>
      <c r="L17124"/>
    </row>
    <row r="17125" spans="11:12" ht="15" customHeight="1">
      <c r="K17125"/>
      <c r="L17125"/>
    </row>
    <row r="17126" spans="11:12" ht="15" customHeight="1">
      <c r="K17126"/>
      <c r="L17126"/>
    </row>
    <row r="17127" spans="11:12" ht="15" customHeight="1">
      <c r="K17127"/>
      <c r="L17127"/>
    </row>
    <row r="17128" spans="11:12" ht="15" customHeight="1">
      <c r="K17128"/>
      <c r="L17128"/>
    </row>
    <row r="17129" spans="11:12" ht="15" customHeight="1">
      <c r="K17129"/>
      <c r="L17129"/>
    </row>
    <row r="17130" spans="11:12" ht="15" customHeight="1">
      <c r="K17130"/>
      <c r="L17130"/>
    </row>
    <row r="17131" spans="11:12" ht="15" customHeight="1">
      <c r="K17131"/>
      <c r="L17131"/>
    </row>
    <row r="17132" spans="11:12" ht="15" customHeight="1">
      <c r="K17132"/>
      <c r="L17132"/>
    </row>
    <row r="17133" spans="11:12" ht="15" customHeight="1">
      <c r="K17133"/>
      <c r="L17133"/>
    </row>
    <row r="17134" spans="11:12" ht="15" customHeight="1">
      <c r="K17134"/>
      <c r="L17134"/>
    </row>
    <row r="17135" spans="11:12" ht="15" customHeight="1">
      <c r="K17135"/>
      <c r="L17135"/>
    </row>
    <row r="17136" spans="11:12" ht="15" customHeight="1">
      <c r="K17136"/>
      <c r="L17136"/>
    </row>
    <row r="17137" spans="11:12" ht="15" customHeight="1">
      <c r="K17137"/>
      <c r="L17137"/>
    </row>
    <row r="17138" spans="11:12" ht="15" customHeight="1">
      <c r="K17138"/>
      <c r="L17138"/>
    </row>
    <row r="17139" spans="11:12" ht="15" customHeight="1">
      <c r="K17139"/>
      <c r="L17139"/>
    </row>
    <row r="17140" spans="11:12" ht="15" customHeight="1">
      <c r="K17140"/>
      <c r="L17140"/>
    </row>
    <row r="17141" spans="11:12" ht="15" customHeight="1">
      <c r="K17141"/>
      <c r="L17141"/>
    </row>
    <row r="17142" spans="11:12" ht="15" customHeight="1">
      <c r="K17142"/>
      <c r="L17142"/>
    </row>
    <row r="17143" spans="11:12" ht="15" customHeight="1">
      <c r="K17143"/>
      <c r="L17143"/>
    </row>
    <row r="17144" spans="11:12" ht="15" customHeight="1">
      <c r="K17144"/>
      <c r="L17144"/>
    </row>
    <row r="17145" spans="11:12" ht="15" customHeight="1">
      <c r="K17145"/>
      <c r="L17145"/>
    </row>
    <row r="17146" spans="11:12" ht="15" customHeight="1">
      <c r="K17146"/>
      <c r="L17146"/>
    </row>
    <row r="17147" spans="11:12" ht="15" customHeight="1">
      <c r="K17147"/>
      <c r="L17147"/>
    </row>
    <row r="17148" spans="11:12" ht="15" customHeight="1">
      <c r="K17148"/>
      <c r="L17148"/>
    </row>
    <row r="17149" spans="11:12" ht="15" customHeight="1">
      <c r="K17149"/>
      <c r="L17149"/>
    </row>
    <row r="17150" spans="11:12" ht="15" customHeight="1">
      <c r="K17150"/>
      <c r="L17150"/>
    </row>
    <row r="17151" spans="11:12" ht="15" customHeight="1">
      <c r="K17151"/>
      <c r="L17151"/>
    </row>
    <row r="17152" spans="11:12" ht="15" customHeight="1">
      <c r="K17152"/>
      <c r="L17152"/>
    </row>
    <row r="17153" spans="11:12" ht="15" customHeight="1">
      <c r="K17153"/>
      <c r="L17153"/>
    </row>
    <row r="17154" spans="11:12" ht="15" customHeight="1">
      <c r="K17154"/>
      <c r="L17154"/>
    </row>
    <row r="17155" spans="11:12" ht="15" customHeight="1">
      <c r="K17155"/>
      <c r="L17155"/>
    </row>
    <row r="17156" spans="11:12" ht="15" customHeight="1">
      <c r="K17156"/>
      <c r="L17156"/>
    </row>
    <row r="17157" spans="11:12" ht="15" customHeight="1">
      <c r="K17157"/>
      <c r="L17157"/>
    </row>
    <row r="17158" spans="11:12" ht="15" customHeight="1">
      <c r="K17158"/>
      <c r="L17158"/>
    </row>
    <row r="17159" spans="11:12" ht="15" customHeight="1">
      <c r="K17159"/>
      <c r="L17159"/>
    </row>
    <row r="17160" spans="11:12" ht="15" customHeight="1">
      <c r="K17160"/>
      <c r="L17160"/>
    </row>
    <row r="17161" spans="11:12" ht="15" customHeight="1">
      <c r="K17161"/>
      <c r="L17161"/>
    </row>
    <row r="17162" spans="11:12" ht="15" customHeight="1">
      <c r="K17162"/>
      <c r="L17162"/>
    </row>
    <row r="17163" spans="11:12" ht="15" customHeight="1">
      <c r="K17163"/>
      <c r="L17163"/>
    </row>
    <row r="17164" spans="11:12" ht="15" customHeight="1">
      <c r="K17164"/>
      <c r="L17164"/>
    </row>
    <row r="17165" spans="11:12" ht="15" customHeight="1">
      <c r="K17165"/>
      <c r="L17165"/>
    </row>
    <row r="17166" spans="11:12" ht="15" customHeight="1">
      <c r="K17166"/>
      <c r="L17166"/>
    </row>
    <row r="17167" spans="11:12" ht="15" customHeight="1">
      <c r="K17167"/>
      <c r="L17167"/>
    </row>
    <row r="17168" spans="11:12" ht="15" customHeight="1">
      <c r="K17168"/>
      <c r="L17168"/>
    </row>
    <row r="17169" spans="11:12" ht="15" customHeight="1">
      <c r="K17169"/>
      <c r="L17169"/>
    </row>
    <row r="17170" spans="11:12" ht="15" customHeight="1">
      <c r="K17170"/>
      <c r="L17170"/>
    </row>
    <row r="17171" spans="11:12" ht="15" customHeight="1">
      <c r="K17171"/>
      <c r="L17171"/>
    </row>
    <row r="17172" spans="11:12" ht="15" customHeight="1">
      <c r="K17172"/>
      <c r="L17172"/>
    </row>
    <row r="17173" spans="11:12" ht="15" customHeight="1">
      <c r="K17173"/>
      <c r="L17173"/>
    </row>
    <row r="17174" spans="11:12" ht="15" customHeight="1">
      <c r="K17174"/>
      <c r="L17174"/>
    </row>
    <row r="17175" spans="11:12" ht="15" customHeight="1">
      <c r="K17175"/>
      <c r="L17175"/>
    </row>
    <row r="17176" spans="11:12" ht="15" customHeight="1">
      <c r="K17176"/>
      <c r="L17176"/>
    </row>
    <row r="17177" spans="11:12" ht="15" customHeight="1">
      <c r="K17177"/>
      <c r="L17177"/>
    </row>
    <row r="17178" spans="11:12" ht="15" customHeight="1">
      <c r="K17178"/>
      <c r="L17178"/>
    </row>
    <row r="17179" spans="11:12" ht="15" customHeight="1">
      <c r="K17179"/>
      <c r="L17179"/>
    </row>
    <row r="17180" spans="11:12" ht="15" customHeight="1">
      <c r="K17180"/>
      <c r="L17180"/>
    </row>
    <row r="17181" spans="11:12" ht="15" customHeight="1">
      <c r="K17181"/>
      <c r="L17181"/>
    </row>
    <row r="17182" spans="11:12" ht="15" customHeight="1">
      <c r="K17182"/>
      <c r="L17182"/>
    </row>
    <row r="17183" spans="11:12" ht="15" customHeight="1">
      <c r="K17183"/>
      <c r="L17183"/>
    </row>
    <row r="17184" spans="11:12" ht="15" customHeight="1">
      <c r="K17184"/>
      <c r="L17184"/>
    </row>
    <row r="17185" spans="11:12" ht="15" customHeight="1">
      <c r="K17185"/>
      <c r="L17185"/>
    </row>
    <row r="17186" spans="11:12" ht="15" customHeight="1">
      <c r="K17186"/>
      <c r="L17186"/>
    </row>
    <row r="17187" spans="11:12" ht="15" customHeight="1">
      <c r="K17187"/>
      <c r="L17187"/>
    </row>
    <row r="17188" spans="11:12" ht="15" customHeight="1">
      <c r="K17188"/>
      <c r="L17188"/>
    </row>
    <row r="17189" spans="11:12" ht="15" customHeight="1">
      <c r="K17189"/>
      <c r="L17189"/>
    </row>
    <row r="17190" spans="11:12" ht="15" customHeight="1">
      <c r="K17190"/>
      <c r="L17190"/>
    </row>
    <row r="17191" spans="11:12" ht="15" customHeight="1">
      <c r="K17191"/>
      <c r="L17191"/>
    </row>
    <row r="17192" spans="11:12" ht="15" customHeight="1">
      <c r="K17192"/>
      <c r="L17192"/>
    </row>
    <row r="17193" spans="11:12" ht="15" customHeight="1">
      <c r="K17193"/>
      <c r="L17193"/>
    </row>
    <row r="17194" spans="11:12" ht="15" customHeight="1">
      <c r="K17194"/>
      <c r="L17194"/>
    </row>
    <row r="17195" spans="11:12" ht="15" customHeight="1">
      <c r="K17195"/>
      <c r="L17195"/>
    </row>
    <row r="17196" spans="11:12" ht="15" customHeight="1">
      <c r="K17196"/>
      <c r="L17196"/>
    </row>
    <row r="17197" spans="11:12" ht="15" customHeight="1">
      <c r="K17197"/>
      <c r="L17197"/>
    </row>
    <row r="17198" spans="11:12" ht="15" customHeight="1">
      <c r="K17198"/>
      <c r="L17198"/>
    </row>
    <row r="17199" spans="11:12" ht="15" customHeight="1">
      <c r="K17199"/>
      <c r="L17199"/>
    </row>
    <row r="17200" spans="11:12" ht="15" customHeight="1">
      <c r="K17200"/>
      <c r="L17200"/>
    </row>
    <row r="17201" spans="11:12" ht="15" customHeight="1">
      <c r="K17201"/>
      <c r="L17201"/>
    </row>
    <row r="17202" spans="11:12" ht="15" customHeight="1">
      <c r="K17202"/>
      <c r="L17202"/>
    </row>
    <row r="17203" spans="11:12" ht="15" customHeight="1">
      <c r="K17203"/>
      <c r="L17203"/>
    </row>
    <row r="17204" spans="11:12" ht="15" customHeight="1">
      <c r="K17204"/>
      <c r="L17204"/>
    </row>
    <row r="17205" spans="11:12" ht="15" customHeight="1">
      <c r="K17205"/>
      <c r="L17205"/>
    </row>
    <row r="17206" spans="11:12" ht="15" customHeight="1">
      <c r="K17206"/>
      <c r="L17206"/>
    </row>
    <row r="17207" spans="11:12" ht="15" customHeight="1">
      <c r="K17207"/>
      <c r="L17207"/>
    </row>
    <row r="17208" spans="11:12" ht="15" customHeight="1">
      <c r="K17208"/>
      <c r="L17208"/>
    </row>
    <row r="17209" spans="11:12" ht="15" customHeight="1">
      <c r="K17209"/>
      <c r="L17209"/>
    </row>
    <row r="17210" spans="11:12" ht="15" customHeight="1">
      <c r="K17210"/>
      <c r="L17210"/>
    </row>
    <row r="17211" spans="11:12" ht="15" customHeight="1">
      <c r="K17211"/>
      <c r="L17211"/>
    </row>
    <row r="17212" spans="11:12" ht="15" customHeight="1">
      <c r="K17212"/>
      <c r="L17212"/>
    </row>
    <row r="17213" spans="11:12" ht="15" customHeight="1">
      <c r="K17213"/>
      <c r="L17213"/>
    </row>
    <row r="17214" spans="11:12" ht="15" customHeight="1">
      <c r="K17214"/>
      <c r="L17214"/>
    </row>
    <row r="17215" spans="11:12" ht="15" customHeight="1">
      <c r="K17215"/>
      <c r="L17215"/>
    </row>
    <row r="17216" spans="11:12" ht="15" customHeight="1">
      <c r="K17216"/>
      <c r="L17216"/>
    </row>
    <row r="17217" spans="11:12" ht="15" customHeight="1">
      <c r="K17217"/>
      <c r="L17217"/>
    </row>
    <row r="17218" spans="11:12" ht="15" customHeight="1">
      <c r="K17218"/>
      <c r="L17218"/>
    </row>
    <row r="17219" spans="11:12" ht="15" customHeight="1">
      <c r="K17219"/>
      <c r="L17219"/>
    </row>
    <row r="17220" spans="11:12" ht="15" customHeight="1">
      <c r="K17220"/>
      <c r="L17220"/>
    </row>
    <row r="17221" spans="11:12" ht="15" customHeight="1">
      <c r="K17221"/>
      <c r="L17221"/>
    </row>
    <row r="17222" spans="11:12" ht="15" customHeight="1">
      <c r="K17222"/>
      <c r="L17222"/>
    </row>
    <row r="17223" spans="11:12" ht="15" customHeight="1">
      <c r="K17223"/>
      <c r="L17223"/>
    </row>
    <row r="17224" spans="11:12" ht="15" customHeight="1">
      <c r="K17224"/>
      <c r="L17224"/>
    </row>
    <row r="17225" spans="11:12" ht="15" customHeight="1">
      <c r="K17225"/>
      <c r="L17225"/>
    </row>
    <row r="17226" spans="11:12" ht="15" customHeight="1">
      <c r="K17226"/>
      <c r="L17226"/>
    </row>
    <row r="17227" spans="11:12" ht="15" customHeight="1">
      <c r="K17227"/>
      <c r="L17227"/>
    </row>
    <row r="17228" spans="11:12" ht="15" customHeight="1">
      <c r="K17228"/>
      <c r="L17228"/>
    </row>
    <row r="17229" spans="11:12" ht="15" customHeight="1">
      <c r="K17229"/>
      <c r="L17229"/>
    </row>
    <row r="17230" spans="11:12" ht="15" customHeight="1">
      <c r="K17230"/>
      <c r="L17230"/>
    </row>
    <row r="17231" spans="11:12" ht="15" customHeight="1">
      <c r="K17231"/>
      <c r="L17231"/>
    </row>
    <row r="17232" spans="11:12" ht="15" customHeight="1">
      <c r="K17232"/>
      <c r="L17232"/>
    </row>
    <row r="17233" spans="11:12" ht="15" customHeight="1">
      <c r="K17233"/>
      <c r="L17233"/>
    </row>
    <row r="17234" spans="11:12" ht="15" customHeight="1">
      <c r="K17234"/>
      <c r="L17234"/>
    </row>
    <row r="17235" spans="11:12" ht="15" customHeight="1">
      <c r="K17235"/>
      <c r="L17235"/>
    </row>
    <row r="17236" spans="11:12" ht="15" customHeight="1">
      <c r="K17236"/>
      <c r="L17236"/>
    </row>
    <row r="17237" spans="11:12" ht="15" customHeight="1">
      <c r="K17237"/>
      <c r="L17237"/>
    </row>
    <row r="17238" spans="11:12" ht="15" customHeight="1">
      <c r="K17238"/>
      <c r="L17238"/>
    </row>
    <row r="17239" spans="11:12" ht="15" customHeight="1">
      <c r="K17239"/>
      <c r="L17239"/>
    </row>
    <row r="17240" spans="11:12" ht="15" customHeight="1">
      <c r="K17240"/>
      <c r="L17240"/>
    </row>
    <row r="17241" spans="11:12" ht="15" customHeight="1">
      <c r="K17241"/>
      <c r="L17241"/>
    </row>
    <row r="17242" spans="11:12" ht="15" customHeight="1">
      <c r="K17242"/>
      <c r="L17242"/>
    </row>
    <row r="17243" spans="11:12" ht="15" customHeight="1">
      <c r="K17243"/>
      <c r="L17243"/>
    </row>
    <row r="17244" spans="11:12" ht="15" customHeight="1">
      <c r="K17244"/>
      <c r="L17244"/>
    </row>
    <row r="17245" spans="11:12" ht="15" customHeight="1">
      <c r="K17245"/>
      <c r="L17245"/>
    </row>
    <row r="17246" spans="11:12" ht="15" customHeight="1">
      <c r="K17246"/>
      <c r="L17246"/>
    </row>
    <row r="17247" spans="11:12" ht="15" customHeight="1">
      <c r="K17247"/>
      <c r="L17247"/>
    </row>
    <row r="17248" spans="11:12" ht="15" customHeight="1">
      <c r="K17248"/>
      <c r="L17248"/>
    </row>
    <row r="17249" spans="11:12" ht="15" customHeight="1">
      <c r="K17249"/>
      <c r="L17249"/>
    </row>
    <row r="17250" spans="11:12" ht="15" customHeight="1">
      <c r="K17250"/>
      <c r="L17250"/>
    </row>
    <row r="17251" spans="11:12" ht="15" customHeight="1">
      <c r="K17251"/>
      <c r="L17251"/>
    </row>
    <row r="17252" spans="11:12" ht="15" customHeight="1">
      <c r="K17252"/>
      <c r="L17252"/>
    </row>
    <row r="17253" spans="11:12" ht="15" customHeight="1">
      <c r="K17253"/>
      <c r="L17253"/>
    </row>
    <row r="17254" spans="11:12" ht="15" customHeight="1">
      <c r="K17254"/>
      <c r="L17254"/>
    </row>
    <row r="17255" spans="11:12" ht="15" customHeight="1">
      <c r="K17255"/>
      <c r="L17255"/>
    </row>
    <row r="17256" spans="11:12" ht="15" customHeight="1">
      <c r="K17256"/>
      <c r="L17256"/>
    </row>
    <row r="17257" spans="11:12" ht="15" customHeight="1">
      <c r="K17257"/>
      <c r="L17257"/>
    </row>
    <row r="17258" spans="11:12" ht="15" customHeight="1">
      <c r="K17258"/>
      <c r="L17258"/>
    </row>
    <row r="17259" spans="11:12" ht="15" customHeight="1">
      <c r="K17259"/>
      <c r="L17259"/>
    </row>
    <row r="17260" spans="11:12" ht="15" customHeight="1">
      <c r="K17260"/>
      <c r="L17260"/>
    </row>
    <row r="17261" spans="11:12" ht="15" customHeight="1">
      <c r="K17261"/>
      <c r="L17261"/>
    </row>
    <row r="17262" spans="11:12" ht="15" customHeight="1">
      <c r="K17262"/>
      <c r="L17262"/>
    </row>
    <row r="17263" spans="11:12" ht="15" customHeight="1">
      <c r="K17263"/>
      <c r="L17263"/>
    </row>
    <row r="17264" spans="11:12" ht="15" customHeight="1">
      <c r="K17264"/>
      <c r="L17264"/>
    </row>
    <row r="17265" spans="11:12" ht="15" customHeight="1">
      <c r="K17265"/>
      <c r="L17265"/>
    </row>
    <row r="17266" spans="11:12" ht="15" customHeight="1">
      <c r="K17266"/>
      <c r="L17266"/>
    </row>
    <row r="17267" spans="11:12" ht="15" customHeight="1">
      <c r="K17267"/>
      <c r="L17267"/>
    </row>
    <row r="17268" spans="11:12" ht="15" customHeight="1">
      <c r="K17268"/>
      <c r="L17268"/>
    </row>
    <row r="17269" spans="11:12" ht="15" customHeight="1">
      <c r="K17269"/>
      <c r="L17269"/>
    </row>
    <row r="17270" spans="11:12" ht="15" customHeight="1">
      <c r="K17270"/>
      <c r="L17270"/>
    </row>
    <row r="17271" spans="11:12" ht="15" customHeight="1">
      <c r="K17271"/>
      <c r="L17271"/>
    </row>
    <row r="17272" spans="11:12" ht="15" customHeight="1">
      <c r="K17272"/>
      <c r="L17272"/>
    </row>
    <row r="17273" spans="11:12" ht="15" customHeight="1">
      <c r="K17273"/>
      <c r="L17273"/>
    </row>
    <row r="17274" spans="11:12" ht="15" customHeight="1">
      <c r="K17274"/>
      <c r="L17274"/>
    </row>
    <row r="17275" spans="11:12" ht="15" customHeight="1">
      <c r="K17275"/>
      <c r="L17275"/>
    </row>
    <row r="17276" spans="11:12" ht="15" customHeight="1">
      <c r="K17276"/>
      <c r="L17276"/>
    </row>
    <row r="17277" spans="11:12" ht="15" customHeight="1">
      <c r="K17277"/>
      <c r="L17277"/>
    </row>
    <row r="17278" spans="11:12" ht="15" customHeight="1">
      <c r="K17278"/>
      <c r="L17278"/>
    </row>
    <row r="17279" spans="11:12" ht="15" customHeight="1">
      <c r="K17279"/>
      <c r="L17279"/>
    </row>
    <row r="17280" spans="11:12" ht="15" customHeight="1">
      <c r="K17280"/>
      <c r="L17280"/>
    </row>
    <row r="17281" spans="11:12" ht="15" customHeight="1">
      <c r="K17281"/>
      <c r="L17281"/>
    </row>
    <row r="17282" spans="11:12" ht="15" customHeight="1">
      <c r="K17282"/>
      <c r="L17282"/>
    </row>
    <row r="17283" spans="11:12" ht="15" customHeight="1">
      <c r="K17283"/>
      <c r="L17283"/>
    </row>
    <row r="17284" spans="11:12" ht="15" customHeight="1">
      <c r="K17284"/>
      <c r="L17284"/>
    </row>
    <row r="17285" spans="11:12" ht="15" customHeight="1">
      <c r="K17285"/>
      <c r="L17285"/>
    </row>
    <row r="17286" spans="11:12" ht="15" customHeight="1">
      <c r="K17286"/>
      <c r="L17286"/>
    </row>
    <row r="17287" spans="11:12" ht="15" customHeight="1">
      <c r="K17287"/>
      <c r="L17287"/>
    </row>
    <row r="17288" spans="11:12" ht="15" customHeight="1">
      <c r="K17288"/>
      <c r="L17288"/>
    </row>
    <row r="17289" spans="11:12" ht="15" customHeight="1">
      <c r="K17289"/>
      <c r="L17289"/>
    </row>
    <row r="17290" spans="11:12" ht="15" customHeight="1">
      <c r="K17290"/>
      <c r="L17290"/>
    </row>
    <row r="17291" spans="11:12" ht="15" customHeight="1">
      <c r="K17291"/>
      <c r="L17291"/>
    </row>
    <row r="17292" spans="11:12" ht="15" customHeight="1">
      <c r="K17292"/>
      <c r="L17292"/>
    </row>
    <row r="17293" spans="11:12" ht="15" customHeight="1">
      <c r="K17293"/>
      <c r="L17293"/>
    </row>
    <row r="17294" spans="11:12" ht="15" customHeight="1">
      <c r="K17294"/>
      <c r="L17294"/>
    </row>
    <row r="17295" spans="11:12" ht="15" customHeight="1">
      <c r="K17295"/>
      <c r="L17295"/>
    </row>
    <row r="17296" spans="11:12" ht="15" customHeight="1">
      <c r="K17296"/>
      <c r="L17296"/>
    </row>
    <row r="17297" spans="11:12" ht="15" customHeight="1">
      <c r="K17297"/>
      <c r="L17297"/>
    </row>
    <row r="17298" spans="11:12" ht="15" customHeight="1">
      <c r="K17298"/>
      <c r="L17298"/>
    </row>
    <row r="17299" spans="11:12" ht="15" customHeight="1">
      <c r="K17299"/>
      <c r="L17299"/>
    </row>
    <row r="17300" spans="11:12" ht="15" customHeight="1">
      <c r="K17300"/>
      <c r="L17300"/>
    </row>
    <row r="17301" spans="11:12" ht="15" customHeight="1">
      <c r="K17301"/>
      <c r="L17301"/>
    </row>
    <row r="17302" spans="11:12" ht="15" customHeight="1">
      <c r="K17302"/>
      <c r="L17302"/>
    </row>
    <row r="17303" spans="11:12" ht="15" customHeight="1">
      <c r="K17303"/>
      <c r="L17303"/>
    </row>
    <row r="17304" spans="11:12" ht="15" customHeight="1">
      <c r="K17304"/>
      <c r="L17304"/>
    </row>
    <row r="17305" spans="11:12" ht="15" customHeight="1">
      <c r="K17305"/>
      <c r="L17305"/>
    </row>
    <row r="17306" spans="11:12" ht="15" customHeight="1">
      <c r="K17306"/>
      <c r="L17306"/>
    </row>
    <row r="17307" spans="11:12" ht="15" customHeight="1">
      <c r="K17307"/>
      <c r="L17307"/>
    </row>
    <row r="17308" spans="11:12" ht="15" customHeight="1">
      <c r="K17308"/>
      <c r="L17308"/>
    </row>
    <row r="17309" spans="11:12" ht="15" customHeight="1">
      <c r="K17309"/>
      <c r="L17309"/>
    </row>
    <row r="17310" spans="11:12" ht="15" customHeight="1">
      <c r="K17310"/>
      <c r="L17310"/>
    </row>
    <row r="17311" spans="11:12" ht="15" customHeight="1">
      <c r="K17311"/>
      <c r="L17311"/>
    </row>
    <row r="17312" spans="11:12" ht="15" customHeight="1">
      <c r="K17312"/>
      <c r="L17312"/>
    </row>
    <row r="17313" spans="11:12" ht="15" customHeight="1">
      <c r="K17313"/>
      <c r="L17313"/>
    </row>
    <row r="17314" spans="11:12" ht="15" customHeight="1">
      <c r="K17314"/>
      <c r="L17314"/>
    </row>
    <row r="17315" spans="11:12" ht="15" customHeight="1">
      <c r="K17315"/>
      <c r="L17315"/>
    </row>
    <row r="17316" spans="11:12" ht="15" customHeight="1">
      <c r="K17316"/>
      <c r="L17316"/>
    </row>
    <row r="17317" spans="11:12" ht="15" customHeight="1">
      <c r="K17317"/>
      <c r="L17317"/>
    </row>
    <row r="17318" spans="11:12" ht="15" customHeight="1">
      <c r="K17318"/>
      <c r="L17318"/>
    </row>
    <row r="17319" spans="11:12" ht="15" customHeight="1">
      <c r="K17319"/>
      <c r="L17319"/>
    </row>
    <row r="17320" spans="11:12" ht="15" customHeight="1">
      <c r="K17320"/>
      <c r="L17320"/>
    </row>
    <row r="17321" spans="11:12" ht="15" customHeight="1">
      <c r="K17321"/>
      <c r="L17321"/>
    </row>
    <row r="17322" spans="11:12" ht="15" customHeight="1">
      <c r="K17322"/>
      <c r="L17322"/>
    </row>
    <row r="17323" spans="11:12" ht="15" customHeight="1">
      <c r="K17323"/>
      <c r="L17323"/>
    </row>
    <row r="17324" spans="11:12" ht="15" customHeight="1">
      <c r="K17324"/>
      <c r="L17324"/>
    </row>
    <row r="17325" spans="11:12" ht="15" customHeight="1">
      <c r="K17325"/>
      <c r="L17325"/>
    </row>
    <row r="17326" spans="11:12" ht="15" customHeight="1">
      <c r="K17326"/>
      <c r="L17326"/>
    </row>
    <row r="17327" spans="11:12" ht="15" customHeight="1">
      <c r="K17327"/>
      <c r="L17327"/>
    </row>
    <row r="17328" spans="11:12" ht="15" customHeight="1">
      <c r="K17328"/>
      <c r="L17328"/>
    </row>
    <row r="17329" spans="11:12" ht="15" customHeight="1">
      <c r="K17329"/>
      <c r="L17329"/>
    </row>
    <row r="17330" spans="11:12" ht="15" customHeight="1">
      <c r="K17330"/>
      <c r="L17330"/>
    </row>
    <row r="17331" spans="11:12" ht="15" customHeight="1">
      <c r="K17331"/>
      <c r="L17331"/>
    </row>
    <row r="17332" spans="11:12" ht="15" customHeight="1">
      <c r="K17332"/>
      <c r="L17332"/>
    </row>
    <row r="17333" spans="11:12" ht="15" customHeight="1">
      <c r="K17333"/>
      <c r="L17333"/>
    </row>
    <row r="17334" spans="11:12" ht="15" customHeight="1">
      <c r="K17334"/>
      <c r="L17334"/>
    </row>
    <row r="17335" spans="11:12" ht="15" customHeight="1">
      <c r="K17335"/>
      <c r="L17335"/>
    </row>
    <row r="17336" spans="11:12" ht="15" customHeight="1">
      <c r="K17336"/>
      <c r="L17336"/>
    </row>
    <row r="17337" spans="11:12" ht="15" customHeight="1">
      <c r="K17337"/>
      <c r="L17337"/>
    </row>
    <row r="17338" spans="11:12" ht="15" customHeight="1">
      <c r="K17338"/>
      <c r="L17338"/>
    </row>
    <row r="17339" spans="11:12" ht="15" customHeight="1">
      <c r="K17339"/>
      <c r="L17339"/>
    </row>
    <row r="17340" spans="11:12" ht="15" customHeight="1">
      <c r="K17340"/>
      <c r="L17340"/>
    </row>
    <row r="17341" spans="11:12" ht="15" customHeight="1">
      <c r="K17341"/>
      <c r="L17341"/>
    </row>
    <row r="17342" spans="11:12" ht="15" customHeight="1">
      <c r="K17342"/>
      <c r="L17342"/>
    </row>
    <row r="17343" spans="11:12" ht="15" customHeight="1">
      <c r="K17343"/>
      <c r="L17343"/>
    </row>
    <row r="17344" spans="11:12" ht="15" customHeight="1">
      <c r="K17344"/>
      <c r="L17344"/>
    </row>
    <row r="17345" spans="11:12" ht="15" customHeight="1">
      <c r="K17345"/>
      <c r="L17345"/>
    </row>
    <row r="17346" spans="11:12" ht="15" customHeight="1">
      <c r="K17346"/>
      <c r="L17346"/>
    </row>
    <row r="17347" spans="11:12" ht="15" customHeight="1">
      <c r="K17347"/>
      <c r="L17347"/>
    </row>
    <row r="17348" spans="11:12" ht="15" customHeight="1">
      <c r="K17348"/>
      <c r="L17348"/>
    </row>
    <row r="17349" spans="11:12" ht="15" customHeight="1">
      <c r="K17349"/>
      <c r="L17349"/>
    </row>
    <row r="17350" spans="11:12" ht="15" customHeight="1">
      <c r="K17350"/>
      <c r="L17350"/>
    </row>
    <row r="17351" spans="11:12" ht="15" customHeight="1">
      <c r="K17351"/>
      <c r="L17351"/>
    </row>
    <row r="17352" spans="11:12" ht="15" customHeight="1">
      <c r="K17352"/>
      <c r="L17352"/>
    </row>
    <row r="17353" spans="11:12" ht="15" customHeight="1">
      <c r="K17353"/>
      <c r="L17353"/>
    </row>
    <row r="17354" spans="11:12" ht="15" customHeight="1">
      <c r="K17354"/>
      <c r="L17354"/>
    </row>
    <row r="17355" spans="11:12" ht="15" customHeight="1">
      <c r="K17355"/>
      <c r="L17355"/>
    </row>
    <row r="17356" spans="11:12" ht="15" customHeight="1">
      <c r="K17356"/>
      <c r="L17356"/>
    </row>
    <row r="17357" spans="11:12" ht="15" customHeight="1">
      <c r="K17357"/>
      <c r="L17357"/>
    </row>
    <row r="17358" spans="11:12" ht="15" customHeight="1">
      <c r="K17358"/>
      <c r="L17358"/>
    </row>
    <row r="17359" spans="11:12" ht="15" customHeight="1">
      <c r="K17359"/>
      <c r="L17359"/>
    </row>
    <row r="17360" spans="11:12" ht="15" customHeight="1">
      <c r="K17360"/>
      <c r="L17360"/>
    </row>
    <row r="17361" spans="11:12" ht="15" customHeight="1">
      <c r="K17361"/>
      <c r="L17361"/>
    </row>
    <row r="17362" spans="11:12" ht="15" customHeight="1">
      <c r="K17362"/>
      <c r="L17362"/>
    </row>
    <row r="17363" spans="11:12" ht="15" customHeight="1">
      <c r="K17363"/>
      <c r="L17363"/>
    </row>
    <row r="17364" spans="11:12" ht="15" customHeight="1">
      <c r="K17364"/>
      <c r="L17364"/>
    </row>
    <row r="17365" spans="11:12" ht="15" customHeight="1">
      <c r="K17365"/>
      <c r="L17365"/>
    </row>
    <row r="17366" spans="11:12" ht="15" customHeight="1">
      <c r="K17366"/>
      <c r="L17366"/>
    </row>
    <row r="17367" spans="11:12" ht="15" customHeight="1">
      <c r="K17367"/>
      <c r="L17367"/>
    </row>
    <row r="17368" spans="11:12" ht="15" customHeight="1">
      <c r="K17368"/>
      <c r="L17368"/>
    </row>
    <row r="17369" spans="11:12" ht="15" customHeight="1">
      <c r="K17369"/>
      <c r="L17369"/>
    </row>
    <row r="17370" spans="11:12" ht="15" customHeight="1">
      <c r="K17370"/>
      <c r="L17370"/>
    </row>
    <row r="17371" spans="11:12" ht="15" customHeight="1">
      <c r="K17371"/>
      <c r="L17371"/>
    </row>
    <row r="17372" spans="11:12" ht="15" customHeight="1">
      <c r="K17372"/>
      <c r="L17372"/>
    </row>
    <row r="17373" spans="11:12" ht="15" customHeight="1">
      <c r="K17373"/>
      <c r="L17373"/>
    </row>
    <row r="17374" spans="11:12" ht="15" customHeight="1">
      <c r="K17374"/>
      <c r="L17374"/>
    </row>
    <row r="17375" spans="11:12" ht="15" customHeight="1">
      <c r="K17375"/>
      <c r="L17375"/>
    </row>
    <row r="17376" spans="11:12" ht="15" customHeight="1">
      <c r="K17376"/>
      <c r="L17376"/>
    </row>
    <row r="17377" spans="11:12" ht="15" customHeight="1">
      <c r="K17377"/>
      <c r="L17377"/>
    </row>
    <row r="17378" spans="11:12" ht="15" customHeight="1">
      <c r="K17378"/>
      <c r="L17378"/>
    </row>
    <row r="17379" spans="11:12" ht="15" customHeight="1">
      <c r="K17379"/>
      <c r="L17379"/>
    </row>
    <row r="17380" spans="11:12" ht="15" customHeight="1">
      <c r="K17380"/>
      <c r="L17380"/>
    </row>
    <row r="17381" spans="11:12" ht="15" customHeight="1">
      <c r="K17381"/>
      <c r="L17381"/>
    </row>
    <row r="17382" spans="11:12" ht="15" customHeight="1">
      <c r="K17382"/>
      <c r="L17382"/>
    </row>
    <row r="17383" spans="11:12" ht="15" customHeight="1">
      <c r="K17383"/>
      <c r="L17383"/>
    </row>
    <row r="17384" spans="11:12" ht="15" customHeight="1">
      <c r="K17384"/>
      <c r="L17384"/>
    </row>
    <row r="17385" spans="11:12" ht="15" customHeight="1">
      <c r="K17385"/>
      <c r="L17385"/>
    </row>
    <row r="17386" spans="11:12" ht="15" customHeight="1">
      <c r="K17386"/>
      <c r="L17386"/>
    </row>
    <row r="17387" spans="11:12" ht="15" customHeight="1">
      <c r="K17387"/>
      <c r="L17387"/>
    </row>
    <row r="17388" spans="11:12" ht="15" customHeight="1">
      <c r="K17388"/>
      <c r="L17388"/>
    </row>
    <row r="17389" spans="11:12" ht="15" customHeight="1">
      <c r="K17389"/>
      <c r="L17389"/>
    </row>
    <row r="17390" spans="11:12" ht="15" customHeight="1">
      <c r="K17390"/>
      <c r="L17390"/>
    </row>
    <row r="17391" spans="11:12" ht="15" customHeight="1">
      <c r="K17391"/>
      <c r="L17391"/>
    </row>
    <row r="17392" spans="11:12" ht="15" customHeight="1">
      <c r="K17392"/>
      <c r="L17392"/>
    </row>
    <row r="17393" spans="11:12" ht="15" customHeight="1">
      <c r="K17393"/>
      <c r="L17393"/>
    </row>
    <row r="17394" spans="11:12" ht="15" customHeight="1">
      <c r="K17394"/>
      <c r="L17394"/>
    </row>
    <row r="17395" spans="11:12" ht="15" customHeight="1">
      <c r="K17395"/>
      <c r="L17395"/>
    </row>
    <row r="17396" spans="11:12" ht="15" customHeight="1">
      <c r="K17396"/>
      <c r="L17396"/>
    </row>
    <row r="17397" spans="11:12" ht="15" customHeight="1">
      <c r="K17397"/>
      <c r="L17397"/>
    </row>
    <row r="17398" spans="11:12" ht="15" customHeight="1">
      <c r="K17398"/>
      <c r="L17398"/>
    </row>
    <row r="17399" spans="11:12" ht="15" customHeight="1">
      <c r="K17399"/>
      <c r="L17399"/>
    </row>
    <row r="17400" spans="11:12" ht="15" customHeight="1">
      <c r="K17400"/>
      <c r="L17400"/>
    </row>
    <row r="17401" spans="11:12" ht="15" customHeight="1">
      <c r="K17401"/>
      <c r="L17401"/>
    </row>
    <row r="17402" spans="11:12" ht="15" customHeight="1">
      <c r="K17402"/>
      <c r="L17402"/>
    </row>
    <row r="17403" spans="11:12" ht="15" customHeight="1">
      <c r="K17403"/>
      <c r="L17403"/>
    </row>
    <row r="17404" spans="11:12" ht="15" customHeight="1">
      <c r="K17404"/>
      <c r="L17404"/>
    </row>
    <row r="17405" spans="11:12" ht="15" customHeight="1">
      <c r="K17405"/>
      <c r="L17405"/>
    </row>
    <row r="17406" spans="11:12" ht="15" customHeight="1">
      <c r="K17406"/>
      <c r="L17406"/>
    </row>
    <row r="17407" spans="11:12" ht="15" customHeight="1">
      <c r="K17407"/>
      <c r="L17407"/>
    </row>
    <row r="17408" spans="11:12" ht="15" customHeight="1">
      <c r="K17408"/>
      <c r="L17408"/>
    </row>
    <row r="17409" spans="11:12" ht="15" customHeight="1">
      <c r="K17409"/>
      <c r="L17409"/>
    </row>
    <row r="17410" spans="11:12" ht="15" customHeight="1">
      <c r="K17410"/>
      <c r="L17410"/>
    </row>
    <row r="17411" spans="11:12" ht="15" customHeight="1">
      <c r="K17411"/>
      <c r="L17411"/>
    </row>
    <row r="17412" spans="11:12" ht="15" customHeight="1">
      <c r="K17412"/>
      <c r="L17412"/>
    </row>
    <row r="17413" spans="11:12" ht="15" customHeight="1">
      <c r="K17413"/>
      <c r="L17413"/>
    </row>
    <row r="17414" spans="11:12" ht="15" customHeight="1">
      <c r="K17414"/>
      <c r="L17414"/>
    </row>
    <row r="17415" spans="11:12" ht="15" customHeight="1">
      <c r="K17415"/>
      <c r="L17415"/>
    </row>
    <row r="17416" spans="11:12" ht="15" customHeight="1">
      <c r="K17416"/>
      <c r="L17416"/>
    </row>
    <row r="17417" spans="11:12" ht="15" customHeight="1">
      <c r="K17417"/>
      <c r="L17417"/>
    </row>
    <row r="17418" spans="11:12" ht="15" customHeight="1">
      <c r="K17418"/>
      <c r="L17418"/>
    </row>
    <row r="17419" spans="11:12" ht="15" customHeight="1">
      <c r="K17419"/>
      <c r="L17419"/>
    </row>
    <row r="17420" spans="11:12" ht="15" customHeight="1">
      <c r="K17420"/>
      <c r="L17420"/>
    </row>
    <row r="17421" spans="11:12" ht="15" customHeight="1">
      <c r="K17421"/>
      <c r="L17421"/>
    </row>
    <row r="17422" spans="11:12" ht="15" customHeight="1">
      <c r="K17422"/>
      <c r="L17422"/>
    </row>
    <row r="17423" spans="11:12" ht="15" customHeight="1">
      <c r="K17423"/>
      <c r="L17423"/>
    </row>
    <row r="17424" spans="11:12" ht="15" customHeight="1">
      <c r="K17424"/>
      <c r="L17424"/>
    </row>
    <row r="17425" spans="11:12" ht="15" customHeight="1">
      <c r="K17425"/>
      <c r="L17425"/>
    </row>
    <row r="17426" spans="11:12" ht="15" customHeight="1">
      <c r="K17426"/>
      <c r="L17426"/>
    </row>
    <row r="17427" spans="11:12" ht="15" customHeight="1">
      <c r="K17427"/>
      <c r="L17427"/>
    </row>
    <row r="17428" spans="11:12" ht="15" customHeight="1">
      <c r="K17428"/>
      <c r="L17428"/>
    </row>
    <row r="17429" spans="11:12" ht="15" customHeight="1">
      <c r="K17429"/>
      <c r="L17429"/>
    </row>
    <row r="17430" spans="11:12" ht="15" customHeight="1">
      <c r="K17430"/>
      <c r="L17430"/>
    </row>
    <row r="17431" spans="11:12" ht="15" customHeight="1">
      <c r="K17431"/>
      <c r="L17431"/>
    </row>
    <row r="17432" spans="11:12" ht="15" customHeight="1">
      <c r="K17432"/>
      <c r="L17432"/>
    </row>
    <row r="17433" spans="11:12" ht="15" customHeight="1">
      <c r="K17433"/>
      <c r="L17433"/>
    </row>
    <row r="17434" spans="11:12" ht="15" customHeight="1">
      <c r="K17434"/>
      <c r="L17434"/>
    </row>
    <row r="17435" spans="11:12" ht="15" customHeight="1">
      <c r="K17435"/>
      <c r="L17435"/>
    </row>
    <row r="17436" spans="11:12" ht="15" customHeight="1">
      <c r="K17436"/>
      <c r="L17436"/>
    </row>
    <row r="17437" spans="11:12" ht="15" customHeight="1">
      <c r="K17437"/>
      <c r="L17437"/>
    </row>
    <row r="17438" spans="11:12" ht="15" customHeight="1">
      <c r="K17438"/>
      <c r="L17438"/>
    </row>
    <row r="17439" spans="11:12" ht="15" customHeight="1">
      <c r="K17439"/>
      <c r="L17439"/>
    </row>
    <row r="17440" spans="11:12" ht="15" customHeight="1">
      <c r="K17440"/>
      <c r="L17440"/>
    </row>
    <row r="17441" spans="11:12" ht="15" customHeight="1">
      <c r="K17441"/>
      <c r="L17441"/>
    </row>
    <row r="17442" spans="11:12" ht="15" customHeight="1">
      <c r="K17442"/>
      <c r="L17442"/>
    </row>
    <row r="17443" spans="11:12" ht="15" customHeight="1">
      <c r="K17443"/>
      <c r="L17443"/>
    </row>
    <row r="17444" spans="11:12" ht="15" customHeight="1">
      <c r="K17444"/>
      <c r="L17444"/>
    </row>
    <row r="17445" spans="11:12" ht="15" customHeight="1">
      <c r="K17445"/>
      <c r="L17445"/>
    </row>
    <row r="17446" spans="11:12" ht="15" customHeight="1">
      <c r="K17446"/>
      <c r="L17446"/>
    </row>
    <row r="17447" spans="11:12" ht="15" customHeight="1">
      <c r="K17447"/>
      <c r="L17447"/>
    </row>
    <row r="17448" spans="11:12" ht="15" customHeight="1">
      <c r="K17448"/>
      <c r="L17448"/>
    </row>
    <row r="17449" spans="11:12" ht="15" customHeight="1">
      <c r="K17449"/>
      <c r="L17449"/>
    </row>
    <row r="17450" spans="11:12" ht="15" customHeight="1">
      <c r="K17450"/>
      <c r="L17450"/>
    </row>
    <row r="17451" spans="11:12" ht="15" customHeight="1">
      <c r="K17451"/>
      <c r="L17451"/>
    </row>
    <row r="17452" spans="11:12" ht="15" customHeight="1">
      <c r="K17452"/>
      <c r="L17452"/>
    </row>
    <row r="17453" spans="11:12" ht="15" customHeight="1">
      <c r="K17453"/>
      <c r="L17453"/>
    </row>
    <row r="17454" spans="11:12" ht="15" customHeight="1">
      <c r="K17454"/>
      <c r="L17454"/>
    </row>
    <row r="17455" spans="11:12" ht="15" customHeight="1">
      <c r="K17455"/>
      <c r="L17455"/>
    </row>
    <row r="17456" spans="11:12" ht="15" customHeight="1">
      <c r="K17456"/>
      <c r="L17456"/>
    </row>
    <row r="17457" spans="11:12" ht="15" customHeight="1">
      <c r="K17457"/>
      <c r="L17457"/>
    </row>
    <row r="17458" spans="11:12" ht="15" customHeight="1">
      <c r="K17458"/>
      <c r="L17458"/>
    </row>
    <row r="17459" spans="11:12" ht="15" customHeight="1">
      <c r="K17459"/>
      <c r="L17459"/>
    </row>
    <row r="17460" spans="11:12" ht="15" customHeight="1">
      <c r="K17460"/>
      <c r="L17460"/>
    </row>
    <row r="17461" spans="11:12" ht="15" customHeight="1">
      <c r="K17461"/>
      <c r="L17461"/>
    </row>
    <row r="17462" spans="11:12" ht="15" customHeight="1">
      <c r="K17462"/>
      <c r="L17462"/>
    </row>
    <row r="17463" spans="11:12" ht="15" customHeight="1">
      <c r="K17463"/>
      <c r="L17463"/>
    </row>
    <row r="17464" spans="11:12" ht="15" customHeight="1">
      <c r="K17464"/>
      <c r="L17464"/>
    </row>
    <row r="17465" spans="11:12" ht="15" customHeight="1">
      <c r="K17465"/>
      <c r="L17465"/>
    </row>
    <row r="17466" spans="11:12" ht="15" customHeight="1">
      <c r="K17466"/>
      <c r="L17466"/>
    </row>
    <row r="17467" spans="11:12" ht="15" customHeight="1">
      <c r="K17467"/>
      <c r="L17467"/>
    </row>
    <row r="17468" spans="11:12" ht="15" customHeight="1">
      <c r="K17468"/>
      <c r="L17468"/>
    </row>
    <row r="17469" spans="11:12" ht="15" customHeight="1">
      <c r="K17469"/>
      <c r="L17469"/>
    </row>
    <row r="17470" spans="11:12" ht="15" customHeight="1">
      <c r="K17470"/>
      <c r="L17470"/>
    </row>
    <row r="17471" spans="11:12" ht="15" customHeight="1">
      <c r="K17471"/>
      <c r="L17471"/>
    </row>
    <row r="17472" spans="11:12" ht="15" customHeight="1">
      <c r="K17472"/>
      <c r="L17472"/>
    </row>
    <row r="17473" spans="11:12" ht="15" customHeight="1">
      <c r="K17473"/>
      <c r="L17473"/>
    </row>
    <row r="17474" spans="11:12" ht="15" customHeight="1">
      <c r="K17474"/>
      <c r="L17474"/>
    </row>
    <row r="17475" spans="11:12" ht="15" customHeight="1">
      <c r="K17475"/>
      <c r="L17475"/>
    </row>
    <row r="17476" spans="11:12" ht="15" customHeight="1">
      <c r="K17476"/>
      <c r="L17476"/>
    </row>
    <row r="17477" spans="11:12" ht="15" customHeight="1">
      <c r="K17477"/>
      <c r="L17477"/>
    </row>
    <row r="17478" spans="11:12" ht="15" customHeight="1">
      <c r="K17478"/>
      <c r="L17478"/>
    </row>
    <row r="17479" spans="11:12" ht="15" customHeight="1">
      <c r="K17479"/>
      <c r="L17479"/>
    </row>
    <row r="17480" spans="11:12" ht="15" customHeight="1">
      <c r="K17480"/>
      <c r="L17480"/>
    </row>
    <row r="17481" spans="11:12" ht="15" customHeight="1">
      <c r="K17481"/>
      <c r="L17481"/>
    </row>
    <row r="17482" spans="11:12" ht="15" customHeight="1">
      <c r="K17482"/>
      <c r="L17482"/>
    </row>
    <row r="17483" spans="11:12" ht="15" customHeight="1">
      <c r="K17483"/>
      <c r="L17483"/>
    </row>
    <row r="17484" spans="11:12" ht="15" customHeight="1">
      <c r="K17484"/>
      <c r="L17484"/>
    </row>
    <row r="17485" spans="11:12" ht="15" customHeight="1">
      <c r="K17485"/>
      <c r="L17485"/>
    </row>
    <row r="17486" spans="11:12" ht="15" customHeight="1">
      <c r="K17486"/>
      <c r="L17486"/>
    </row>
    <row r="17487" spans="11:12" ht="15" customHeight="1">
      <c r="K17487"/>
      <c r="L17487"/>
    </row>
    <row r="17488" spans="11:12" ht="15" customHeight="1">
      <c r="K17488"/>
      <c r="L17488"/>
    </row>
    <row r="17489" spans="11:12" ht="15" customHeight="1">
      <c r="K17489"/>
      <c r="L17489"/>
    </row>
    <row r="17490" spans="11:12" ht="15" customHeight="1">
      <c r="K17490"/>
      <c r="L17490"/>
    </row>
    <row r="17491" spans="11:12" ht="15" customHeight="1">
      <c r="K17491"/>
      <c r="L17491"/>
    </row>
    <row r="17492" spans="11:12" ht="15" customHeight="1">
      <c r="K17492"/>
      <c r="L17492"/>
    </row>
    <row r="17493" spans="11:12" ht="15" customHeight="1">
      <c r="K17493"/>
      <c r="L17493"/>
    </row>
    <row r="17494" spans="11:12" ht="15" customHeight="1">
      <c r="K17494"/>
      <c r="L17494"/>
    </row>
    <row r="17495" spans="11:12" ht="15" customHeight="1">
      <c r="K17495"/>
      <c r="L17495"/>
    </row>
    <row r="17496" spans="11:12" ht="15" customHeight="1">
      <c r="K17496"/>
      <c r="L17496"/>
    </row>
    <row r="17497" spans="11:12" ht="15" customHeight="1">
      <c r="K17497"/>
      <c r="L17497"/>
    </row>
    <row r="17498" spans="11:12" ht="15" customHeight="1">
      <c r="K17498"/>
      <c r="L17498"/>
    </row>
    <row r="17499" spans="11:12" ht="15" customHeight="1">
      <c r="K17499"/>
      <c r="L17499"/>
    </row>
    <row r="17500" spans="11:12" ht="15" customHeight="1">
      <c r="K17500"/>
      <c r="L17500"/>
    </row>
    <row r="17501" spans="11:12" ht="15" customHeight="1">
      <c r="K17501"/>
      <c r="L17501"/>
    </row>
    <row r="17502" spans="11:12" ht="15" customHeight="1">
      <c r="K17502"/>
      <c r="L17502"/>
    </row>
    <row r="17503" spans="11:12" ht="15" customHeight="1">
      <c r="K17503"/>
      <c r="L17503"/>
    </row>
    <row r="17504" spans="11:12" ht="15" customHeight="1">
      <c r="K17504"/>
      <c r="L17504"/>
    </row>
    <row r="17505" spans="11:12" ht="15" customHeight="1">
      <c r="K17505"/>
      <c r="L17505"/>
    </row>
    <row r="17506" spans="11:12" ht="15" customHeight="1">
      <c r="K17506"/>
      <c r="L17506"/>
    </row>
    <row r="17507" spans="11:12" ht="15" customHeight="1">
      <c r="K17507"/>
      <c r="L17507"/>
    </row>
    <row r="17508" spans="11:12" ht="15" customHeight="1">
      <c r="K17508"/>
      <c r="L17508"/>
    </row>
    <row r="17509" spans="11:12" ht="15" customHeight="1">
      <c r="K17509"/>
      <c r="L17509"/>
    </row>
    <row r="17510" spans="11:12" ht="15" customHeight="1">
      <c r="K17510"/>
      <c r="L17510"/>
    </row>
    <row r="17511" spans="11:12" ht="15" customHeight="1">
      <c r="K17511"/>
      <c r="L17511"/>
    </row>
    <row r="17512" spans="11:12" ht="15" customHeight="1">
      <c r="K17512"/>
      <c r="L17512"/>
    </row>
    <row r="17513" spans="11:12" ht="15" customHeight="1">
      <c r="K17513"/>
      <c r="L17513"/>
    </row>
    <row r="17514" spans="11:12" ht="15" customHeight="1">
      <c r="K17514"/>
      <c r="L17514"/>
    </row>
    <row r="17515" spans="11:12" ht="15" customHeight="1">
      <c r="K17515"/>
      <c r="L17515"/>
    </row>
    <row r="17516" spans="11:12" ht="15" customHeight="1">
      <c r="K17516"/>
      <c r="L17516"/>
    </row>
    <row r="17517" spans="11:12" ht="15" customHeight="1">
      <c r="K17517"/>
      <c r="L17517"/>
    </row>
    <row r="17518" spans="11:12" ht="15" customHeight="1">
      <c r="K17518"/>
      <c r="L17518"/>
    </row>
    <row r="17519" spans="11:12" ht="15" customHeight="1">
      <c r="K17519"/>
      <c r="L17519"/>
    </row>
    <row r="17520" spans="11:12" ht="15" customHeight="1">
      <c r="K17520"/>
      <c r="L17520"/>
    </row>
    <row r="17521" spans="11:12" ht="15" customHeight="1">
      <c r="K17521"/>
      <c r="L17521"/>
    </row>
    <row r="17522" spans="11:12" ht="15" customHeight="1">
      <c r="K17522"/>
      <c r="L17522"/>
    </row>
    <row r="17523" spans="11:12" ht="15" customHeight="1">
      <c r="K17523"/>
      <c r="L17523"/>
    </row>
    <row r="17524" spans="11:12" ht="15" customHeight="1">
      <c r="K17524"/>
      <c r="L17524"/>
    </row>
    <row r="17525" spans="11:12" ht="15" customHeight="1">
      <c r="K17525"/>
      <c r="L17525"/>
    </row>
    <row r="17526" spans="11:12" ht="15" customHeight="1">
      <c r="K17526"/>
      <c r="L17526"/>
    </row>
    <row r="17527" spans="11:12" ht="15" customHeight="1">
      <c r="K17527"/>
      <c r="L17527"/>
    </row>
    <row r="17528" spans="11:12" ht="15" customHeight="1">
      <c r="K17528"/>
      <c r="L17528"/>
    </row>
    <row r="17529" spans="11:12" ht="15" customHeight="1">
      <c r="K17529"/>
      <c r="L17529"/>
    </row>
    <row r="17530" spans="11:12" ht="15" customHeight="1">
      <c r="K17530"/>
      <c r="L17530"/>
    </row>
    <row r="17531" spans="11:12" ht="15" customHeight="1">
      <c r="K17531"/>
      <c r="L17531"/>
    </row>
    <row r="17532" spans="11:12" ht="15" customHeight="1">
      <c r="K17532"/>
      <c r="L17532"/>
    </row>
    <row r="17533" spans="11:12" ht="15" customHeight="1">
      <c r="K17533"/>
      <c r="L17533"/>
    </row>
    <row r="17534" spans="11:12" ht="15" customHeight="1">
      <c r="K17534"/>
      <c r="L17534"/>
    </row>
    <row r="17535" spans="11:12" ht="15" customHeight="1">
      <c r="K17535"/>
      <c r="L17535"/>
    </row>
    <row r="17536" spans="11:12" ht="15" customHeight="1">
      <c r="K17536"/>
      <c r="L17536"/>
    </row>
    <row r="17537" spans="11:12" ht="15" customHeight="1">
      <c r="K17537"/>
      <c r="L17537"/>
    </row>
    <row r="17538" spans="11:12" ht="15" customHeight="1">
      <c r="K17538"/>
      <c r="L17538"/>
    </row>
    <row r="17539" spans="11:12" ht="15" customHeight="1">
      <c r="K17539"/>
      <c r="L17539"/>
    </row>
    <row r="17540" spans="11:12" ht="15" customHeight="1">
      <c r="K17540"/>
      <c r="L17540"/>
    </row>
    <row r="17541" spans="11:12" ht="15" customHeight="1">
      <c r="K17541"/>
      <c r="L17541"/>
    </row>
    <row r="17542" spans="11:12" ht="15" customHeight="1">
      <c r="K17542"/>
      <c r="L17542"/>
    </row>
    <row r="17543" spans="11:12" ht="15" customHeight="1">
      <c r="K17543"/>
      <c r="L17543"/>
    </row>
    <row r="17544" spans="11:12" ht="15" customHeight="1">
      <c r="K17544"/>
      <c r="L17544"/>
    </row>
    <row r="17545" spans="11:12" ht="15" customHeight="1">
      <c r="K17545"/>
      <c r="L17545"/>
    </row>
    <row r="17546" spans="11:12" ht="15" customHeight="1">
      <c r="K17546"/>
      <c r="L17546"/>
    </row>
    <row r="17547" spans="11:12" ht="15" customHeight="1">
      <c r="K17547"/>
      <c r="L17547"/>
    </row>
    <row r="17548" spans="11:12" ht="15" customHeight="1">
      <c r="K17548"/>
      <c r="L17548"/>
    </row>
    <row r="17549" spans="11:12" ht="15" customHeight="1">
      <c r="K17549"/>
      <c r="L17549"/>
    </row>
    <row r="17550" spans="11:12" ht="15" customHeight="1">
      <c r="K17550"/>
      <c r="L17550"/>
    </row>
    <row r="17551" spans="11:12" ht="15" customHeight="1">
      <c r="K17551"/>
      <c r="L17551"/>
    </row>
    <row r="17552" spans="11:12" ht="15" customHeight="1">
      <c r="K17552"/>
      <c r="L17552"/>
    </row>
    <row r="17553" spans="11:12" ht="15" customHeight="1">
      <c r="K17553"/>
      <c r="L17553"/>
    </row>
    <row r="17554" spans="11:12" ht="15" customHeight="1">
      <c r="K17554"/>
      <c r="L17554"/>
    </row>
    <row r="17555" spans="11:12" ht="15" customHeight="1">
      <c r="K17555"/>
      <c r="L17555"/>
    </row>
    <row r="17556" spans="11:12" ht="15" customHeight="1">
      <c r="K17556"/>
      <c r="L17556"/>
    </row>
    <row r="17557" spans="11:12" ht="15" customHeight="1">
      <c r="K17557"/>
      <c r="L17557"/>
    </row>
    <row r="17558" spans="11:12" ht="15" customHeight="1">
      <c r="K17558"/>
      <c r="L17558"/>
    </row>
    <row r="17559" spans="11:12" ht="15" customHeight="1">
      <c r="K17559"/>
      <c r="L17559"/>
    </row>
    <row r="17560" spans="11:12" ht="15" customHeight="1">
      <c r="K17560"/>
      <c r="L17560"/>
    </row>
    <row r="17561" spans="11:12" ht="15" customHeight="1">
      <c r="K17561"/>
      <c r="L17561"/>
    </row>
    <row r="17562" spans="11:12" ht="15" customHeight="1">
      <c r="K17562"/>
      <c r="L17562"/>
    </row>
    <row r="17563" spans="11:12" ht="15" customHeight="1">
      <c r="K17563"/>
      <c r="L17563"/>
    </row>
    <row r="17564" spans="11:12" ht="15" customHeight="1">
      <c r="K17564"/>
      <c r="L17564"/>
    </row>
    <row r="17565" spans="11:12" ht="15" customHeight="1">
      <c r="K17565"/>
      <c r="L17565"/>
    </row>
    <row r="17566" spans="11:12" ht="15" customHeight="1">
      <c r="K17566"/>
      <c r="L17566"/>
    </row>
    <row r="17567" spans="11:12" ht="15" customHeight="1">
      <c r="K17567"/>
      <c r="L17567"/>
    </row>
    <row r="17568" spans="11:12" ht="15" customHeight="1">
      <c r="K17568"/>
      <c r="L17568"/>
    </row>
    <row r="17569" spans="11:12" ht="15" customHeight="1">
      <c r="K17569"/>
      <c r="L17569"/>
    </row>
    <row r="17570" spans="11:12" ht="15" customHeight="1">
      <c r="K17570"/>
      <c r="L17570"/>
    </row>
    <row r="17571" spans="11:12" ht="15" customHeight="1">
      <c r="K17571"/>
      <c r="L17571"/>
    </row>
    <row r="17572" spans="11:12" ht="15" customHeight="1">
      <c r="K17572"/>
      <c r="L17572"/>
    </row>
    <row r="17573" spans="11:12" ht="15" customHeight="1">
      <c r="K17573"/>
      <c r="L17573"/>
    </row>
    <row r="17574" spans="11:12" ht="15" customHeight="1">
      <c r="K17574"/>
      <c r="L17574"/>
    </row>
    <row r="17575" spans="11:12" ht="15" customHeight="1">
      <c r="K17575"/>
      <c r="L17575"/>
    </row>
    <row r="17576" spans="11:12" ht="15" customHeight="1">
      <c r="K17576"/>
      <c r="L17576"/>
    </row>
    <row r="17577" spans="11:12" ht="15" customHeight="1">
      <c r="K17577"/>
      <c r="L17577"/>
    </row>
    <row r="17578" spans="11:12" ht="15" customHeight="1">
      <c r="K17578"/>
      <c r="L17578"/>
    </row>
    <row r="17579" spans="11:12" ht="15" customHeight="1">
      <c r="K17579"/>
      <c r="L17579"/>
    </row>
    <row r="17580" spans="11:12" ht="15" customHeight="1">
      <c r="K17580"/>
      <c r="L17580"/>
    </row>
    <row r="17581" spans="11:12" ht="15" customHeight="1">
      <c r="K17581"/>
      <c r="L17581"/>
    </row>
    <row r="17582" spans="11:12" ht="15" customHeight="1">
      <c r="K17582"/>
      <c r="L17582"/>
    </row>
    <row r="17583" spans="11:12" ht="15" customHeight="1">
      <c r="K17583"/>
      <c r="L17583"/>
    </row>
    <row r="17584" spans="11:12" ht="15" customHeight="1">
      <c r="K17584"/>
      <c r="L17584"/>
    </row>
    <row r="17585" spans="11:12" ht="15" customHeight="1">
      <c r="K17585"/>
      <c r="L17585"/>
    </row>
    <row r="17586" spans="11:12" ht="15" customHeight="1">
      <c r="K17586"/>
      <c r="L17586"/>
    </row>
    <row r="17587" spans="11:12" ht="15" customHeight="1">
      <c r="K17587"/>
      <c r="L17587"/>
    </row>
    <row r="17588" spans="11:12" ht="15" customHeight="1">
      <c r="K17588"/>
      <c r="L17588"/>
    </row>
    <row r="17589" spans="11:12" ht="15" customHeight="1">
      <c r="K17589"/>
      <c r="L17589"/>
    </row>
    <row r="17590" spans="11:12" ht="15" customHeight="1">
      <c r="K17590"/>
      <c r="L17590"/>
    </row>
    <row r="17591" spans="11:12" ht="15" customHeight="1">
      <c r="K17591"/>
      <c r="L17591"/>
    </row>
    <row r="17592" spans="11:12" ht="15" customHeight="1">
      <c r="K17592"/>
      <c r="L17592"/>
    </row>
    <row r="17593" spans="11:12" ht="15" customHeight="1">
      <c r="K17593"/>
      <c r="L17593"/>
    </row>
    <row r="17594" spans="11:12" ht="15" customHeight="1">
      <c r="K17594"/>
      <c r="L17594"/>
    </row>
    <row r="17595" spans="11:12" ht="15" customHeight="1">
      <c r="K17595"/>
      <c r="L17595"/>
    </row>
    <row r="17596" spans="11:12" ht="15" customHeight="1">
      <c r="K17596"/>
      <c r="L17596"/>
    </row>
    <row r="17597" spans="11:12" ht="15" customHeight="1">
      <c r="K17597"/>
      <c r="L17597"/>
    </row>
    <row r="17598" spans="11:12" ht="15" customHeight="1">
      <c r="K17598"/>
      <c r="L17598"/>
    </row>
    <row r="17599" spans="11:12" ht="15" customHeight="1">
      <c r="K17599"/>
      <c r="L17599"/>
    </row>
    <row r="17600" spans="11:12" ht="15" customHeight="1">
      <c r="K17600"/>
      <c r="L17600"/>
    </row>
    <row r="17601" spans="11:12" ht="15" customHeight="1">
      <c r="K17601"/>
      <c r="L17601"/>
    </row>
    <row r="17602" spans="11:12" ht="15" customHeight="1">
      <c r="K17602"/>
      <c r="L17602"/>
    </row>
    <row r="17603" spans="11:12" ht="15" customHeight="1">
      <c r="K17603"/>
      <c r="L17603"/>
    </row>
    <row r="17604" spans="11:12" ht="15" customHeight="1">
      <c r="K17604"/>
      <c r="L17604"/>
    </row>
    <row r="17605" spans="11:12" ht="15" customHeight="1">
      <c r="K17605"/>
      <c r="L17605"/>
    </row>
    <row r="17606" spans="11:12" ht="15" customHeight="1">
      <c r="K17606"/>
      <c r="L17606"/>
    </row>
    <row r="17607" spans="11:12" ht="15" customHeight="1">
      <c r="K17607"/>
      <c r="L17607"/>
    </row>
    <row r="17608" spans="11:12" ht="15" customHeight="1">
      <c r="K17608"/>
      <c r="L17608"/>
    </row>
    <row r="17609" spans="11:12" ht="15" customHeight="1">
      <c r="K17609"/>
      <c r="L17609"/>
    </row>
    <row r="17610" spans="11:12" ht="15" customHeight="1">
      <c r="K17610"/>
      <c r="L17610"/>
    </row>
    <row r="17611" spans="11:12" ht="15" customHeight="1">
      <c r="K17611"/>
      <c r="L17611"/>
    </row>
    <row r="17612" spans="11:12" ht="15" customHeight="1">
      <c r="K17612"/>
      <c r="L17612"/>
    </row>
    <row r="17613" spans="11:12" ht="15" customHeight="1">
      <c r="K17613"/>
      <c r="L17613"/>
    </row>
    <row r="17614" spans="11:12" ht="15" customHeight="1">
      <c r="K17614"/>
      <c r="L17614"/>
    </row>
    <row r="17615" spans="11:12" ht="15" customHeight="1">
      <c r="K17615"/>
      <c r="L17615"/>
    </row>
    <row r="17616" spans="11:12" ht="15" customHeight="1">
      <c r="K17616"/>
      <c r="L17616"/>
    </row>
    <row r="17617" spans="11:12" ht="15" customHeight="1">
      <c r="K17617"/>
      <c r="L17617"/>
    </row>
    <row r="17618" spans="11:12" ht="15" customHeight="1">
      <c r="K17618"/>
      <c r="L17618"/>
    </row>
    <row r="17619" spans="11:12" ht="15" customHeight="1">
      <c r="K17619"/>
      <c r="L17619"/>
    </row>
    <row r="17620" spans="11:12" ht="15" customHeight="1">
      <c r="K17620"/>
      <c r="L17620"/>
    </row>
    <row r="17621" spans="11:12" ht="15" customHeight="1">
      <c r="K17621"/>
      <c r="L17621"/>
    </row>
    <row r="17622" spans="11:12" ht="15" customHeight="1">
      <c r="K17622"/>
      <c r="L17622"/>
    </row>
    <row r="17623" spans="11:12" ht="15" customHeight="1">
      <c r="K17623"/>
      <c r="L17623"/>
    </row>
    <row r="17624" spans="11:12" ht="15" customHeight="1">
      <c r="K17624"/>
      <c r="L17624"/>
    </row>
    <row r="17625" spans="11:12" ht="15" customHeight="1">
      <c r="K17625"/>
      <c r="L17625"/>
    </row>
    <row r="17626" spans="11:12" ht="15" customHeight="1">
      <c r="K17626"/>
      <c r="L17626"/>
    </row>
    <row r="17627" spans="11:12" ht="15" customHeight="1">
      <c r="K17627"/>
      <c r="L17627"/>
    </row>
    <row r="17628" spans="11:12" ht="15" customHeight="1">
      <c r="K17628"/>
      <c r="L17628"/>
    </row>
    <row r="17629" spans="11:12" ht="15" customHeight="1">
      <c r="K17629"/>
      <c r="L17629"/>
    </row>
    <row r="17630" spans="11:12" ht="15" customHeight="1">
      <c r="K17630"/>
      <c r="L17630"/>
    </row>
    <row r="17631" spans="11:12" ht="15" customHeight="1">
      <c r="K17631"/>
      <c r="L17631"/>
    </row>
    <row r="17632" spans="11:12" ht="15" customHeight="1">
      <c r="K17632"/>
      <c r="L17632"/>
    </row>
    <row r="17633" spans="11:12" ht="15" customHeight="1">
      <c r="K17633"/>
      <c r="L17633"/>
    </row>
    <row r="17634" spans="11:12" ht="15" customHeight="1">
      <c r="K17634"/>
      <c r="L17634"/>
    </row>
    <row r="17635" spans="11:12" ht="15" customHeight="1">
      <c r="K17635"/>
      <c r="L17635"/>
    </row>
    <row r="17636" spans="11:12" ht="15" customHeight="1">
      <c r="K17636"/>
      <c r="L17636"/>
    </row>
    <row r="17637" spans="11:12" ht="15" customHeight="1">
      <c r="K17637"/>
      <c r="L17637"/>
    </row>
    <row r="17638" spans="11:12" ht="15" customHeight="1">
      <c r="K17638"/>
      <c r="L17638"/>
    </row>
    <row r="17639" spans="11:12" ht="15" customHeight="1">
      <c r="K17639"/>
      <c r="L17639"/>
    </row>
    <row r="17640" spans="11:12" ht="15" customHeight="1">
      <c r="K17640"/>
      <c r="L17640"/>
    </row>
    <row r="17641" spans="11:12" ht="15" customHeight="1">
      <c r="K17641"/>
      <c r="L17641"/>
    </row>
    <row r="17642" spans="11:12" ht="15" customHeight="1">
      <c r="K17642"/>
      <c r="L17642"/>
    </row>
    <row r="17643" spans="11:12" ht="15" customHeight="1">
      <c r="K17643"/>
      <c r="L17643"/>
    </row>
    <row r="17644" spans="11:12" ht="15" customHeight="1">
      <c r="K17644"/>
      <c r="L17644"/>
    </row>
    <row r="17645" spans="11:12" ht="15" customHeight="1">
      <c r="K17645"/>
      <c r="L17645"/>
    </row>
    <row r="17646" spans="11:12" ht="15" customHeight="1">
      <c r="K17646"/>
      <c r="L17646"/>
    </row>
    <row r="17647" spans="11:12" ht="15" customHeight="1">
      <c r="K17647"/>
      <c r="L17647"/>
    </row>
    <row r="17648" spans="11:12" ht="15" customHeight="1">
      <c r="K17648"/>
      <c r="L17648"/>
    </row>
    <row r="17649" spans="11:12" ht="15" customHeight="1">
      <c r="K17649"/>
      <c r="L17649"/>
    </row>
    <row r="17650" spans="11:12" ht="15" customHeight="1">
      <c r="K17650"/>
      <c r="L17650"/>
    </row>
    <row r="17651" spans="11:12" ht="15" customHeight="1">
      <c r="K17651"/>
      <c r="L17651"/>
    </row>
    <row r="17652" spans="11:12" ht="15" customHeight="1">
      <c r="K17652"/>
      <c r="L17652"/>
    </row>
    <row r="17653" spans="11:12" ht="15" customHeight="1">
      <c r="K17653"/>
      <c r="L17653"/>
    </row>
    <row r="17654" spans="11:12" ht="15" customHeight="1">
      <c r="K17654"/>
      <c r="L17654"/>
    </row>
    <row r="17655" spans="11:12" ht="15" customHeight="1">
      <c r="K17655"/>
      <c r="L17655"/>
    </row>
    <row r="17656" spans="11:12" ht="15" customHeight="1">
      <c r="K17656"/>
      <c r="L17656"/>
    </row>
    <row r="17657" spans="11:12" ht="15" customHeight="1">
      <c r="K17657"/>
      <c r="L17657"/>
    </row>
    <row r="17658" spans="11:12" ht="15" customHeight="1">
      <c r="K17658"/>
      <c r="L17658"/>
    </row>
    <row r="17659" spans="11:12" ht="15" customHeight="1">
      <c r="K17659"/>
      <c r="L17659"/>
    </row>
    <row r="17660" spans="11:12" ht="15" customHeight="1">
      <c r="K17660"/>
      <c r="L17660"/>
    </row>
    <row r="17661" spans="11:12" ht="15" customHeight="1">
      <c r="K17661"/>
      <c r="L17661"/>
    </row>
    <row r="17662" spans="11:12" ht="15" customHeight="1">
      <c r="K17662"/>
      <c r="L17662"/>
    </row>
    <row r="17663" spans="11:12" ht="15" customHeight="1">
      <c r="K17663"/>
      <c r="L17663"/>
    </row>
    <row r="17664" spans="11:12" ht="15" customHeight="1">
      <c r="K17664"/>
      <c r="L17664"/>
    </row>
    <row r="17665" spans="11:12" ht="15" customHeight="1">
      <c r="K17665"/>
      <c r="L17665"/>
    </row>
    <row r="17666" spans="11:12" ht="15" customHeight="1">
      <c r="K17666"/>
      <c r="L17666"/>
    </row>
    <row r="17667" spans="11:12" ht="15" customHeight="1">
      <c r="K17667"/>
      <c r="L17667"/>
    </row>
    <row r="17668" spans="11:12" ht="15" customHeight="1">
      <c r="K17668"/>
      <c r="L17668"/>
    </row>
    <row r="17669" spans="11:12" ht="15" customHeight="1">
      <c r="K17669"/>
      <c r="L17669"/>
    </row>
    <row r="17670" spans="11:12" ht="15" customHeight="1">
      <c r="K17670"/>
      <c r="L17670"/>
    </row>
    <row r="17671" spans="11:12" ht="15" customHeight="1">
      <c r="K17671"/>
      <c r="L17671"/>
    </row>
    <row r="17672" spans="11:12" ht="15" customHeight="1">
      <c r="K17672"/>
      <c r="L17672"/>
    </row>
    <row r="17673" spans="11:12" ht="15" customHeight="1">
      <c r="K17673"/>
      <c r="L17673"/>
    </row>
    <row r="17674" spans="11:12" ht="15" customHeight="1">
      <c r="K17674"/>
      <c r="L17674"/>
    </row>
    <row r="17675" spans="11:12" ht="15" customHeight="1">
      <c r="K17675"/>
      <c r="L17675"/>
    </row>
    <row r="17676" spans="11:12" ht="15" customHeight="1">
      <c r="K17676"/>
      <c r="L17676"/>
    </row>
    <row r="17677" spans="11:12" ht="15" customHeight="1">
      <c r="K17677"/>
      <c r="L17677"/>
    </row>
    <row r="17678" spans="11:12" ht="15" customHeight="1">
      <c r="K17678"/>
      <c r="L17678"/>
    </row>
    <row r="17679" spans="11:12" ht="15" customHeight="1">
      <c r="K17679"/>
      <c r="L17679"/>
    </row>
    <row r="17680" spans="11:12" ht="15" customHeight="1">
      <c r="K17680"/>
      <c r="L17680"/>
    </row>
    <row r="17681" spans="11:12" ht="15" customHeight="1">
      <c r="K17681"/>
      <c r="L17681"/>
    </row>
    <row r="17682" spans="11:12" ht="15" customHeight="1">
      <c r="K17682"/>
      <c r="L17682"/>
    </row>
    <row r="17683" spans="11:12" ht="15" customHeight="1">
      <c r="K17683"/>
      <c r="L17683"/>
    </row>
    <row r="17684" spans="11:12" ht="15" customHeight="1">
      <c r="K17684"/>
      <c r="L17684"/>
    </row>
    <row r="17685" spans="11:12" ht="15" customHeight="1">
      <c r="K17685"/>
      <c r="L17685"/>
    </row>
    <row r="17686" spans="11:12" ht="15" customHeight="1">
      <c r="K17686"/>
      <c r="L17686"/>
    </row>
    <row r="17687" spans="11:12" ht="15" customHeight="1">
      <c r="K17687"/>
      <c r="L17687"/>
    </row>
    <row r="17688" spans="11:12" ht="15" customHeight="1">
      <c r="K17688"/>
      <c r="L17688"/>
    </row>
    <row r="17689" spans="11:12" ht="15" customHeight="1">
      <c r="K17689"/>
      <c r="L17689"/>
    </row>
    <row r="17690" spans="11:12" ht="15" customHeight="1">
      <c r="K17690"/>
      <c r="L17690"/>
    </row>
    <row r="17691" spans="11:12" ht="15" customHeight="1">
      <c r="K17691"/>
      <c r="L17691"/>
    </row>
    <row r="17692" spans="11:12" ht="15" customHeight="1">
      <c r="K17692"/>
      <c r="L17692"/>
    </row>
    <row r="17693" spans="11:12" ht="15" customHeight="1">
      <c r="K17693"/>
      <c r="L17693"/>
    </row>
    <row r="17694" spans="11:12" ht="15" customHeight="1">
      <c r="K17694"/>
      <c r="L17694"/>
    </row>
    <row r="17695" spans="11:12" ht="15" customHeight="1">
      <c r="K17695"/>
      <c r="L17695"/>
    </row>
    <row r="17696" spans="11:12" ht="15" customHeight="1">
      <c r="K17696"/>
      <c r="L17696"/>
    </row>
    <row r="17697" spans="11:12" ht="15" customHeight="1">
      <c r="K17697"/>
      <c r="L17697"/>
    </row>
    <row r="17698" spans="11:12" ht="15" customHeight="1">
      <c r="K17698"/>
      <c r="L17698"/>
    </row>
    <row r="17699" spans="11:12" ht="15" customHeight="1">
      <c r="K17699"/>
      <c r="L17699"/>
    </row>
    <row r="17700" spans="11:12" ht="15" customHeight="1">
      <c r="K17700"/>
      <c r="L17700"/>
    </row>
    <row r="17701" spans="11:12" ht="15" customHeight="1">
      <c r="K17701"/>
      <c r="L17701"/>
    </row>
    <row r="17702" spans="11:12" ht="15" customHeight="1">
      <c r="K17702"/>
      <c r="L17702"/>
    </row>
    <row r="17703" spans="11:12" ht="15" customHeight="1">
      <c r="K17703"/>
      <c r="L17703"/>
    </row>
    <row r="17704" spans="11:12" ht="15" customHeight="1">
      <c r="K17704"/>
      <c r="L17704"/>
    </row>
    <row r="17705" spans="11:12" ht="15" customHeight="1">
      <c r="K17705"/>
      <c r="L17705"/>
    </row>
    <row r="17706" spans="11:12" ht="15" customHeight="1">
      <c r="K17706"/>
      <c r="L17706"/>
    </row>
    <row r="17707" spans="11:12" ht="15" customHeight="1">
      <c r="K17707"/>
      <c r="L17707"/>
    </row>
    <row r="17708" spans="11:12" ht="15" customHeight="1">
      <c r="K17708"/>
      <c r="L17708"/>
    </row>
    <row r="17709" spans="11:12" ht="15" customHeight="1">
      <c r="K17709"/>
      <c r="L17709"/>
    </row>
    <row r="17710" spans="11:12" ht="15" customHeight="1">
      <c r="K17710"/>
      <c r="L17710"/>
    </row>
    <row r="17711" spans="11:12" ht="15" customHeight="1">
      <c r="K17711"/>
      <c r="L17711"/>
    </row>
    <row r="17712" spans="11:12" ht="15" customHeight="1">
      <c r="K17712"/>
      <c r="L17712"/>
    </row>
    <row r="17713" spans="11:12" ht="15" customHeight="1">
      <c r="K17713"/>
      <c r="L17713"/>
    </row>
    <row r="17714" spans="11:12" ht="15" customHeight="1">
      <c r="K17714"/>
      <c r="L17714"/>
    </row>
    <row r="17715" spans="11:12" ht="15" customHeight="1">
      <c r="K17715"/>
      <c r="L17715"/>
    </row>
    <row r="17716" spans="11:12" ht="15" customHeight="1">
      <c r="K17716"/>
      <c r="L17716"/>
    </row>
    <row r="17717" spans="11:12" ht="15" customHeight="1">
      <c r="K17717"/>
      <c r="L17717"/>
    </row>
    <row r="17718" spans="11:12" ht="15" customHeight="1">
      <c r="K17718"/>
      <c r="L17718"/>
    </row>
    <row r="17719" spans="11:12" ht="15" customHeight="1">
      <c r="K17719"/>
      <c r="L17719"/>
    </row>
    <row r="17720" spans="11:12" ht="15" customHeight="1">
      <c r="K17720"/>
      <c r="L17720"/>
    </row>
    <row r="17721" spans="11:12" ht="15" customHeight="1">
      <c r="K17721"/>
      <c r="L17721"/>
    </row>
    <row r="17722" spans="11:12" ht="15" customHeight="1">
      <c r="K17722"/>
      <c r="L17722"/>
    </row>
    <row r="17723" spans="11:12" ht="15" customHeight="1">
      <c r="K17723"/>
      <c r="L17723"/>
    </row>
    <row r="17724" spans="11:12" ht="15" customHeight="1">
      <c r="K17724"/>
      <c r="L17724"/>
    </row>
    <row r="17725" spans="11:12" ht="15" customHeight="1">
      <c r="K17725"/>
      <c r="L17725"/>
    </row>
    <row r="17726" spans="11:12" ht="15" customHeight="1">
      <c r="K17726"/>
      <c r="L17726"/>
    </row>
    <row r="17727" spans="11:12" ht="15" customHeight="1">
      <c r="K17727"/>
      <c r="L17727"/>
    </row>
    <row r="17728" spans="11:12" ht="15" customHeight="1">
      <c r="K17728"/>
      <c r="L17728"/>
    </row>
    <row r="17729" spans="11:12" ht="15" customHeight="1">
      <c r="K17729"/>
      <c r="L17729"/>
    </row>
    <row r="17730" spans="11:12" ht="15" customHeight="1">
      <c r="K17730"/>
      <c r="L17730"/>
    </row>
    <row r="17731" spans="11:12" ht="15" customHeight="1">
      <c r="K17731"/>
      <c r="L17731"/>
    </row>
    <row r="17732" spans="11:12" ht="15" customHeight="1">
      <c r="K17732"/>
      <c r="L17732"/>
    </row>
    <row r="17733" spans="11:12" ht="15" customHeight="1">
      <c r="K17733"/>
      <c r="L17733"/>
    </row>
    <row r="17734" spans="11:12" ht="15" customHeight="1">
      <c r="K17734"/>
      <c r="L17734"/>
    </row>
    <row r="17735" spans="11:12" ht="15" customHeight="1">
      <c r="K17735"/>
      <c r="L17735"/>
    </row>
    <row r="17736" spans="11:12" ht="15" customHeight="1">
      <c r="K17736"/>
      <c r="L17736"/>
    </row>
    <row r="17737" spans="11:12" ht="15" customHeight="1">
      <c r="K17737"/>
      <c r="L17737"/>
    </row>
    <row r="17738" spans="11:12" ht="15" customHeight="1">
      <c r="K17738"/>
      <c r="L17738"/>
    </row>
    <row r="17739" spans="11:12" ht="15" customHeight="1">
      <c r="K17739"/>
      <c r="L17739"/>
    </row>
    <row r="17740" spans="11:12" ht="15" customHeight="1">
      <c r="K17740"/>
      <c r="L17740"/>
    </row>
    <row r="17741" spans="11:12" ht="15" customHeight="1">
      <c r="K17741"/>
      <c r="L17741"/>
    </row>
    <row r="17742" spans="11:12" ht="15" customHeight="1">
      <c r="K17742"/>
      <c r="L17742"/>
    </row>
    <row r="17743" spans="11:12" ht="15" customHeight="1">
      <c r="K17743"/>
      <c r="L17743"/>
    </row>
    <row r="17744" spans="11:12" ht="15" customHeight="1">
      <c r="K17744"/>
      <c r="L17744"/>
    </row>
    <row r="17745" spans="11:12" ht="15" customHeight="1">
      <c r="K17745"/>
      <c r="L17745"/>
    </row>
    <row r="17746" spans="11:12" ht="15" customHeight="1">
      <c r="K17746"/>
      <c r="L17746"/>
    </row>
    <row r="17747" spans="11:12" ht="15" customHeight="1">
      <c r="K17747"/>
      <c r="L17747"/>
    </row>
    <row r="17748" spans="11:12" ht="15" customHeight="1">
      <c r="K17748"/>
      <c r="L17748"/>
    </row>
    <row r="17749" spans="11:12" ht="15" customHeight="1">
      <c r="K17749"/>
      <c r="L17749"/>
    </row>
    <row r="17750" spans="11:12" ht="15" customHeight="1">
      <c r="K17750"/>
      <c r="L17750"/>
    </row>
    <row r="17751" spans="11:12" ht="15" customHeight="1">
      <c r="K17751"/>
      <c r="L17751"/>
    </row>
    <row r="17752" spans="11:12" ht="15" customHeight="1">
      <c r="K17752"/>
      <c r="L17752"/>
    </row>
    <row r="17753" spans="11:12" ht="15" customHeight="1">
      <c r="K17753"/>
      <c r="L17753"/>
    </row>
    <row r="17754" spans="11:12" ht="15" customHeight="1">
      <c r="K17754"/>
      <c r="L17754"/>
    </row>
    <row r="17755" spans="11:12" ht="15" customHeight="1">
      <c r="K17755"/>
      <c r="L17755"/>
    </row>
    <row r="17756" spans="11:12" ht="15" customHeight="1">
      <c r="K17756"/>
      <c r="L17756"/>
    </row>
    <row r="17757" spans="11:12" ht="15" customHeight="1">
      <c r="K17757"/>
      <c r="L17757"/>
    </row>
    <row r="17758" spans="11:12" ht="15" customHeight="1">
      <c r="K17758"/>
      <c r="L17758"/>
    </row>
    <row r="17759" spans="11:12" ht="15" customHeight="1">
      <c r="K17759"/>
      <c r="L17759"/>
    </row>
    <row r="17760" spans="11:12" ht="15" customHeight="1">
      <c r="K17760"/>
      <c r="L17760"/>
    </row>
    <row r="17761" spans="11:12" ht="15" customHeight="1">
      <c r="K17761"/>
      <c r="L17761"/>
    </row>
    <row r="17762" spans="11:12" ht="15" customHeight="1">
      <c r="K17762"/>
      <c r="L17762"/>
    </row>
    <row r="17763" spans="11:12" ht="15" customHeight="1">
      <c r="K17763"/>
      <c r="L17763"/>
    </row>
    <row r="17764" spans="11:12" ht="15" customHeight="1">
      <c r="K17764"/>
      <c r="L17764"/>
    </row>
    <row r="17765" spans="11:12" ht="15" customHeight="1">
      <c r="K17765"/>
      <c r="L17765"/>
    </row>
    <row r="17766" spans="11:12" ht="15" customHeight="1">
      <c r="K17766"/>
      <c r="L17766"/>
    </row>
    <row r="17767" spans="11:12" ht="15" customHeight="1">
      <c r="K17767"/>
      <c r="L17767"/>
    </row>
    <row r="17768" spans="11:12" ht="15" customHeight="1">
      <c r="K17768"/>
      <c r="L17768"/>
    </row>
    <row r="17769" spans="11:12" ht="15" customHeight="1">
      <c r="K17769"/>
      <c r="L17769"/>
    </row>
    <row r="17770" spans="11:12" ht="15" customHeight="1">
      <c r="K17770"/>
      <c r="L17770"/>
    </row>
    <row r="17771" spans="11:12" ht="15" customHeight="1">
      <c r="K17771"/>
      <c r="L17771"/>
    </row>
    <row r="17772" spans="11:12" ht="15" customHeight="1">
      <c r="K17772"/>
      <c r="L17772"/>
    </row>
    <row r="17773" spans="11:12" ht="15" customHeight="1">
      <c r="K17773"/>
      <c r="L17773"/>
    </row>
    <row r="17774" spans="11:12" ht="15" customHeight="1">
      <c r="K17774"/>
      <c r="L17774"/>
    </row>
    <row r="17775" spans="11:12" ht="15" customHeight="1">
      <c r="K17775"/>
      <c r="L17775"/>
    </row>
    <row r="17776" spans="11:12" ht="15" customHeight="1">
      <c r="K17776"/>
      <c r="L17776"/>
    </row>
    <row r="17777" spans="11:12" ht="15" customHeight="1">
      <c r="K17777"/>
      <c r="L17777"/>
    </row>
    <row r="17778" spans="11:12" ht="15" customHeight="1">
      <c r="K17778"/>
      <c r="L17778"/>
    </row>
    <row r="17779" spans="11:12" ht="15" customHeight="1">
      <c r="K17779"/>
      <c r="L17779"/>
    </row>
    <row r="17780" spans="11:12" ht="15" customHeight="1">
      <c r="K17780"/>
      <c r="L17780"/>
    </row>
    <row r="17781" spans="11:12" ht="15" customHeight="1">
      <c r="K17781"/>
      <c r="L17781"/>
    </row>
    <row r="17782" spans="11:12" ht="15" customHeight="1">
      <c r="K17782"/>
      <c r="L17782"/>
    </row>
    <row r="17783" spans="11:12" ht="15" customHeight="1">
      <c r="K17783"/>
      <c r="L17783"/>
    </row>
    <row r="17784" spans="11:12" ht="15" customHeight="1">
      <c r="K17784"/>
      <c r="L17784"/>
    </row>
    <row r="17785" spans="11:12" ht="15" customHeight="1">
      <c r="K17785"/>
      <c r="L17785"/>
    </row>
    <row r="17786" spans="11:12" ht="15" customHeight="1">
      <c r="K17786"/>
      <c r="L17786"/>
    </row>
    <row r="17787" spans="11:12" ht="15" customHeight="1">
      <c r="K17787"/>
      <c r="L17787"/>
    </row>
    <row r="17788" spans="11:12" ht="15" customHeight="1">
      <c r="K17788"/>
      <c r="L17788"/>
    </row>
    <row r="17789" spans="11:12" ht="15" customHeight="1">
      <c r="K17789"/>
      <c r="L17789"/>
    </row>
    <row r="17790" spans="11:12" ht="15" customHeight="1">
      <c r="K17790"/>
      <c r="L17790"/>
    </row>
    <row r="17791" spans="11:12" ht="15" customHeight="1">
      <c r="K17791"/>
      <c r="L17791"/>
    </row>
    <row r="17792" spans="11:12" ht="15" customHeight="1">
      <c r="K17792"/>
      <c r="L17792"/>
    </row>
    <row r="17793" spans="11:12" ht="15" customHeight="1">
      <c r="K17793"/>
      <c r="L17793"/>
    </row>
    <row r="17794" spans="11:12" ht="15" customHeight="1">
      <c r="K17794"/>
      <c r="L17794"/>
    </row>
    <row r="17795" spans="11:12" ht="15" customHeight="1">
      <c r="K17795"/>
      <c r="L17795"/>
    </row>
    <row r="17796" spans="11:12" ht="15" customHeight="1">
      <c r="K17796"/>
      <c r="L17796"/>
    </row>
    <row r="17797" spans="11:12" ht="15" customHeight="1">
      <c r="K17797"/>
      <c r="L17797"/>
    </row>
    <row r="17798" spans="11:12" ht="15" customHeight="1">
      <c r="K17798"/>
      <c r="L17798"/>
    </row>
    <row r="17799" spans="11:12" ht="15" customHeight="1">
      <c r="K17799"/>
      <c r="L17799"/>
    </row>
    <row r="17800" spans="11:12" ht="15" customHeight="1">
      <c r="K17800"/>
      <c r="L17800"/>
    </row>
    <row r="17801" spans="11:12" ht="15" customHeight="1">
      <c r="K17801"/>
      <c r="L17801"/>
    </row>
    <row r="17802" spans="11:12" ht="15" customHeight="1">
      <c r="K17802"/>
      <c r="L17802"/>
    </row>
    <row r="17803" spans="11:12" ht="15" customHeight="1">
      <c r="K17803"/>
      <c r="L17803"/>
    </row>
    <row r="17804" spans="11:12" ht="15" customHeight="1">
      <c r="K17804"/>
      <c r="L17804"/>
    </row>
    <row r="17805" spans="11:12" ht="15" customHeight="1">
      <c r="K17805"/>
      <c r="L17805"/>
    </row>
    <row r="17806" spans="11:12" ht="15" customHeight="1">
      <c r="K17806"/>
      <c r="L17806"/>
    </row>
    <row r="17807" spans="11:12" ht="15" customHeight="1">
      <c r="K17807"/>
      <c r="L17807"/>
    </row>
    <row r="17808" spans="11:12" ht="15" customHeight="1">
      <c r="K17808"/>
      <c r="L17808"/>
    </row>
    <row r="17809" spans="11:12" ht="15" customHeight="1">
      <c r="K17809"/>
      <c r="L17809"/>
    </row>
    <row r="17810" spans="11:12" ht="15" customHeight="1">
      <c r="K17810"/>
      <c r="L17810"/>
    </row>
    <row r="17811" spans="11:12" ht="15" customHeight="1">
      <c r="K17811"/>
      <c r="L17811"/>
    </row>
    <row r="17812" spans="11:12" ht="15" customHeight="1">
      <c r="K17812"/>
      <c r="L17812"/>
    </row>
    <row r="17813" spans="11:12" ht="15" customHeight="1">
      <c r="K17813"/>
      <c r="L17813"/>
    </row>
    <row r="17814" spans="11:12" ht="15" customHeight="1">
      <c r="K17814"/>
      <c r="L17814"/>
    </row>
    <row r="17815" spans="11:12" ht="15" customHeight="1">
      <c r="K17815"/>
      <c r="L17815"/>
    </row>
    <row r="17816" spans="11:12" ht="15" customHeight="1">
      <c r="K17816"/>
      <c r="L17816"/>
    </row>
    <row r="17817" spans="11:12" ht="15" customHeight="1">
      <c r="K17817"/>
      <c r="L17817"/>
    </row>
    <row r="17818" spans="11:12" ht="15" customHeight="1">
      <c r="K17818"/>
      <c r="L17818"/>
    </row>
    <row r="17819" spans="11:12" ht="15" customHeight="1">
      <c r="K17819"/>
      <c r="L17819"/>
    </row>
    <row r="17820" spans="11:12" ht="15" customHeight="1">
      <c r="K17820"/>
      <c r="L17820"/>
    </row>
    <row r="17821" spans="11:12" ht="15" customHeight="1">
      <c r="K17821"/>
      <c r="L17821"/>
    </row>
    <row r="17822" spans="11:12" ht="15" customHeight="1">
      <c r="K17822"/>
      <c r="L17822"/>
    </row>
    <row r="17823" spans="11:12" ht="15" customHeight="1">
      <c r="K17823"/>
      <c r="L17823"/>
    </row>
    <row r="17824" spans="11:12" ht="15" customHeight="1">
      <c r="K17824"/>
      <c r="L17824"/>
    </row>
    <row r="17825" spans="11:12" ht="15" customHeight="1">
      <c r="K17825"/>
      <c r="L17825"/>
    </row>
    <row r="17826" spans="11:12" ht="15" customHeight="1">
      <c r="K17826"/>
      <c r="L17826"/>
    </row>
    <row r="17827" spans="11:12" ht="15" customHeight="1">
      <c r="K17827"/>
      <c r="L17827"/>
    </row>
    <row r="17828" spans="11:12" ht="15" customHeight="1">
      <c r="K17828"/>
      <c r="L17828"/>
    </row>
    <row r="17829" spans="11:12" ht="15" customHeight="1">
      <c r="K17829"/>
      <c r="L17829"/>
    </row>
    <row r="17830" spans="11:12" ht="15" customHeight="1">
      <c r="K17830"/>
      <c r="L17830"/>
    </row>
    <row r="17831" spans="11:12" ht="15" customHeight="1">
      <c r="K17831"/>
      <c r="L17831"/>
    </row>
    <row r="17832" spans="11:12" ht="15" customHeight="1">
      <c r="K17832"/>
      <c r="L17832"/>
    </row>
    <row r="17833" spans="11:12" ht="15" customHeight="1">
      <c r="K17833"/>
      <c r="L17833"/>
    </row>
    <row r="17834" spans="11:12" ht="15" customHeight="1">
      <c r="K17834"/>
      <c r="L17834"/>
    </row>
    <row r="17835" spans="11:12" ht="15" customHeight="1">
      <c r="K17835"/>
      <c r="L17835"/>
    </row>
    <row r="17836" spans="11:12" ht="15" customHeight="1">
      <c r="K17836"/>
      <c r="L17836"/>
    </row>
    <row r="17837" spans="11:12" ht="15" customHeight="1">
      <c r="K17837"/>
      <c r="L17837"/>
    </row>
    <row r="17838" spans="11:12" ht="15" customHeight="1">
      <c r="K17838"/>
      <c r="L17838"/>
    </row>
    <row r="17839" spans="11:12" ht="15" customHeight="1">
      <c r="K17839"/>
      <c r="L17839"/>
    </row>
    <row r="17840" spans="11:12" ht="15" customHeight="1">
      <c r="K17840"/>
      <c r="L17840"/>
    </row>
    <row r="17841" spans="11:12" ht="15" customHeight="1">
      <c r="K17841"/>
      <c r="L17841"/>
    </row>
    <row r="17842" spans="11:12" ht="15" customHeight="1">
      <c r="K17842"/>
      <c r="L17842"/>
    </row>
    <row r="17843" spans="11:12" ht="15" customHeight="1">
      <c r="K17843"/>
      <c r="L17843"/>
    </row>
    <row r="17844" spans="11:12" ht="15" customHeight="1">
      <c r="K17844"/>
      <c r="L17844"/>
    </row>
    <row r="17845" spans="11:12" ht="15" customHeight="1">
      <c r="K17845"/>
      <c r="L17845"/>
    </row>
    <row r="17846" spans="11:12" ht="15" customHeight="1">
      <c r="K17846"/>
      <c r="L17846"/>
    </row>
    <row r="17847" spans="11:12" ht="15" customHeight="1">
      <c r="K17847"/>
      <c r="L17847"/>
    </row>
    <row r="17848" spans="11:12" ht="15" customHeight="1">
      <c r="K17848"/>
      <c r="L17848"/>
    </row>
    <row r="17849" spans="11:12" ht="15" customHeight="1">
      <c r="K17849"/>
      <c r="L17849"/>
    </row>
    <row r="17850" spans="11:12" ht="15" customHeight="1">
      <c r="K17850"/>
      <c r="L17850"/>
    </row>
    <row r="17851" spans="11:12" ht="15" customHeight="1">
      <c r="K17851"/>
      <c r="L17851"/>
    </row>
    <row r="17852" spans="11:12" ht="15" customHeight="1">
      <c r="K17852"/>
      <c r="L17852"/>
    </row>
    <row r="17853" spans="11:12" ht="15" customHeight="1">
      <c r="K17853"/>
      <c r="L17853"/>
    </row>
    <row r="17854" spans="11:12" ht="15" customHeight="1">
      <c r="K17854"/>
      <c r="L17854"/>
    </row>
    <row r="17855" spans="11:12" ht="15" customHeight="1">
      <c r="K17855"/>
      <c r="L17855"/>
    </row>
    <row r="17856" spans="11:12" ht="15" customHeight="1">
      <c r="K17856"/>
      <c r="L17856"/>
    </row>
    <row r="17857" spans="11:12" ht="15" customHeight="1">
      <c r="K17857"/>
      <c r="L17857"/>
    </row>
    <row r="17858" spans="11:12" ht="15" customHeight="1">
      <c r="K17858"/>
      <c r="L17858"/>
    </row>
    <row r="17859" spans="11:12" ht="15" customHeight="1">
      <c r="K17859"/>
      <c r="L17859"/>
    </row>
    <row r="17860" spans="11:12" ht="15" customHeight="1">
      <c r="K17860"/>
      <c r="L17860"/>
    </row>
    <row r="17861" spans="11:12" ht="15" customHeight="1">
      <c r="K17861"/>
      <c r="L17861"/>
    </row>
    <row r="17862" spans="11:12" ht="15" customHeight="1">
      <c r="K17862"/>
      <c r="L17862"/>
    </row>
    <row r="17863" spans="11:12" ht="15" customHeight="1">
      <c r="K17863"/>
      <c r="L17863"/>
    </row>
    <row r="17864" spans="11:12" ht="15" customHeight="1">
      <c r="K17864"/>
      <c r="L17864"/>
    </row>
    <row r="17865" spans="11:12" ht="15" customHeight="1">
      <c r="K17865"/>
      <c r="L17865"/>
    </row>
    <row r="17866" spans="11:12" ht="15" customHeight="1">
      <c r="K17866"/>
      <c r="L17866"/>
    </row>
    <row r="17867" spans="11:12" ht="15" customHeight="1">
      <c r="K17867"/>
      <c r="L17867"/>
    </row>
    <row r="17868" spans="11:12" ht="15" customHeight="1">
      <c r="K17868"/>
      <c r="L17868"/>
    </row>
    <row r="17869" spans="11:12" ht="15" customHeight="1">
      <c r="K17869"/>
      <c r="L17869"/>
    </row>
    <row r="17870" spans="11:12" ht="15" customHeight="1">
      <c r="K17870"/>
      <c r="L17870"/>
    </row>
    <row r="17871" spans="11:12" ht="15" customHeight="1">
      <c r="K17871"/>
      <c r="L17871"/>
    </row>
    <row r="17872" spans="11:12" ht="15" customHeight="1">
      <c r="K17872"/>
      <c r="L17872"/>
    </row>
    <row r="17873" spans="11:12" ht="15" customHeight="1">
      <c r="K17873"/>
      <c r="L17873"/>
    </row>
    <row r="17874" spans="11:12" ht="15" customHeight="1">
      <c r="K17874"/>
      <c r="L17874"/>
    </row>
    <row r="17875" spans="11:12" ht="15" customHeight="1">
      <c r="K17875"/>
      <c r="L17875"/>
    </row>
    <row r="17876" spans="11:12" ht="15" customHeight="1">
      <c r="K17876"/>
      <c r="L17876"/>
    </row>
    <row r="17877" spans="11:12" ht="15" customHeight="1">
      <c r="K17877"/>
      <c r="L17877"/>
    </row>
    <row r="17878" spans="11:12" ht="15" customHeight="1">
      <c r="K17878"/>
      <c r="L17878"/>
    </row>
    <row r="17879" spans="11:12" ht="15" customHeight="1">
      <c r="K17879"/>
      <c r="L17879"/>
    </row>
    <row r="17880" spans="11:12" ht="15" customHeight="1">
      <c r="K17880"/>
      <c r="L17880"/>
    </row>
    <row r="17881" spans="11:12" ht="15" customHeight="1">
      <c r="K17881"/>
      <c r="L17881"/>
    </row>
    <row r="17882" spans="11:12" ht="15" customHeight="1">
      <c r="K17882"/>
      <c r="L17882"/>
    </row>
    <row r="17883" spans="11:12" ht="15" customHeight="1">
      <c r="K17883"/>
      <c r="L17883"/>
    </row>
    <row r="17884" spans="11:12" ht="15" customHeight="1">
      <c r="K17884"/>
      <c r="L17884"/>
    </row>
    <row r="17885" spans="11:12" ht="15" customHeight="1">
      <c r="K17885"/>
      <c r="L17885"/>
    </row>
    <row r="17886" spans="11:12" ht="15" customHeight="1">
      <c r="K17886"/>
      <c r="L17886"/>
    </row>
    <row r="17887" spans="11:12" ht="15" customHeight="1">
      <c r="K17887"/>
      <c r="L17887"/>
    </row>
    <row r="17888" spans="11:12" ht="15" customHeight="1">
      <c r="K17888"/>
      <c r="L17888"/>
    </row>
    <row r="17889" spans="11:12" ht="15" customHeight="1">
      <c r="K17889"/>
      <c r="L17889"/>
    </row>
    <row r="17890" spans="11:12" ht="15" customHeight="1">
      <c r="K17890"/>
      <c r="L17890"/>
    </row>
    <row r="17891" spans="11:12" ht="15" customHeight="1">
      <c r="K17891"/>
      <c r="L17891"/>
    </row>
    <row r="17892" spans="11:12" ht="15" customHeight="1">
      <c r="K17892"/>
      <c r="L17892"/>
    </row>
    <row r="17893" spans="11:12" ht="15" customHeight="1">
      <c r="K17893"/>
      <c r="L17893"/>
    </row>
    <row r="17894" spans="11:12" ht="15" customHeight="1">
      <c r="K17894"/>
      <c r="L17894"/>
    </row>
    <row r="17895" spans="11:12" ht="15" customHeight="1">
      <c r="K17895"/>
      <c r="L17895"/>
    </row>
    <row r="17896" spans="11:12" ht="15" customHeight="1">
      <c r="K17896"/>
      <c r="L17896"/>
    </row>
    <row r="17897" spans="11:12" ht="15" customHeight="1">
      <c r="K17897"/>
      <c r="L17897"/>
    </row>
    <row r="17898" spans="11:12" ht="15" customHeight="1">
      <c r="K17898"/>
      <c r="L17898"/>
    </row>
    <row r="17899" spans="11:12" ht="15" customHeight="1">
      <c r="K17899"/>
      <c r="L17899"/>
    </row>
    <row r="17900" spans="11:12" ht="15" customHeight="1">
      <c r="K17900"/>
      <c r="L17900"/>
    </row>
    <row r="17901" spans="11:12" ht="15" customHeight="1">
      <c r="K17901"/>
      <c r="L17901"/>
    </row>
    <row r="17902" spans="11:12" ht="15" customHeight="1">
      <c r="K17902"/>
      <c r="L17902"/>
    </row>
    <row r="17903" spans="11:12" ht="15" customHeight="1">
      <c r="K17903"/>
      <c r="L17903"/>
    </row>
    <row r="17904" spans="11:12" ht="15" customHeight="1">
      <c r="K17904"/>
      <c r="L17904"/>
    </row>
    <row r="17905" spans="11:12" ht="15" customHeight="1">
      <c r="K17905"/>
      <c r="L17905"/>
    </row>
    <row r="17906" spans="11:12" ht="15" customHeight="1">
      <c r="K17906"/>
      <c r="L17906"/>
    </row>
    <row r="17907" spans="11:12" ht="15" customHeight="1">
      <c r="K17907"/>
      <c r="L17907"/>
    </row>
    <row r="17908" spans="11:12" ht="15" customHeight="1">
      <c r="K17908"/>
      <c r="L17908"/>
    </row>
    <row r="17909" spans="11:12" ht="15" customHeight="1">
      <c r="K17909"/>
      <c r="L17909"/>
    </row>
    <row r="17910" spans="11:12" ht="15" customHeight="1">
      <c r="K17910"/>
      <c r="L17910"/>
    </row>
    <row r="17911" spans="11:12" ht="15" customHeight="1">
      <c r="K17911"/>
      <c r="L17911"/>
    </row>
    <row r="17912" spans="11:12" ht="15" customHeight="1">
      <c r="K17912"/>
      <c r="L17912"/>
    </row>
    <row r="17913" spans="11:12" ht="15" customHeight="1">
      <c r="K17913"/>
      <c r="L17913"/>
    </row>
    <row r="17914" spans="11:12" ht="15" customHeight="1">
      <c r="K17914"/>
      <c r="L17914"/>
    </row>
    <row r="17915" spans="11:12" ht="15" customHeight="1">
      <c r="K17915"/>
      <c r="L17915"/>
    </row>
    <row r="17916" spans="11:12" ht="15" customHeight="1">
      <c r="K17916"/>
      <c r="L17916"/>
    </row>
    <row r="17917" spans="11:12" ht="15" customHeight="1">
      <c r="K17917"/>
      <c r="L17917"/>
    </row>
    <row r="17918" spans="11:12" ht="15" customHeight="1">
      <c r="K17918"/>
      <c r="L17918"/>
    </row>
    <row r="17919" spans="11:12" ht="15" customHeight="1">
      <c r="K17919"/>
      <c r="L17919"/>
    </row>
    <row r="17920" spans="11:12" ht="15" customHeight="1">
      <c r="K17920"/>
      <c r="L17920"/>
    </row>
    <row r="17921" spans="11:12" ht="15" customHeight="1">
      <c r="K17921"/>
      <c r="L17921"/>
    </row>
    <row r="17922" spans="11:12" ht="15" customHeight="1">
      <c r="K17922"/>
      <c r="L17922"/>
    </row>
    <row r="17923" spans="11:12" ht="15" customHeight="1">
      <c r="K17923"/>
      <c r="L17923"/>
    </row>
    <row r="17924" spans="11:12" ht="15" customHeight="1">
      <c r="K17924"/>
      <c r="L17924"/>
    </row>
    <row r="17925" spans="11:12" ht="15" customHeight="1">
      <c r="K17925"/>
      <c r="L17925"/>
    </row>
    <row r="17926" spans="11:12" ht="15" customHeight="1">
      <c r="K17926"/>
      <c r="L17926"/>
    </row>
    <row r="17927" spans="11:12" ht="15" customHeight="1">
      <c r="K17927"/>
      <c r="L17927"/>
    </row>
    <row r="17928" spans="11:12" ht="15" customHeight="1">
      <c r="K17928"/>
      <c r="L17928"/>
    </row>
    <row r="17929" spans="11:12" ht="15" customHeight="1">
      <c r="K17929"/>
      <c r="L17929"/>
    </row>
    <row r="17930" spans="11:12" ht="15" customHeight="1">
      <c r="K17930"/>
      <c r="L17930"/>
    </row>
    <row r="17931" spans="11:12" ht="15" customHeight="1">
      <c r="K17931"/>
      <c r="L17931"/>
    </row>
    <row r="17932" spans="11:12" ht="15" customHeight="1">
      <c r="K17932"/>
      <c r="L17932"/>
    </row>
    <row r="17933" spans="11:12" ht="15" customHeight="1">
      <c r="K17933"/>
      <c r="L17933"/>
    </row>
    <row r="17934" spans="11:12" ht="15" customHeight="1">
      <c r="K17934"/>
      <c r="L17934"/>
    </row>
    <row r="17935" spans="11:12" ht="15" customHeight="1">
      <c r="K17935"/>
      <c r="L17935"/>
    </row>
    <row r="17936" spans="11:12" ht="15" customHeight="1">
      <c r="K17936"/>
      <c r="L17936"/>
    </row>
    <row r="17937" spans="11:12" ht="15" customHeight="1">
      <c r="K17937"/>
      <c r="L17937"/>
    </row>
    <row r="17938" spans="11:12" ht="15" customHeight="1">
      <c r="K17938"/>
      <c r="L17938"/>
    </row>
    <row r="17939" spans="11:12" ht="15" customHeight="1">
      <c r="K17939"/>
      <c r="L17939"/>
    </row>
    <row r="17940" spans="11:12" ht="15" customHeight="1">
      <c r="K17940"/>
      <c r="L17940"/>
    </row>
    <row r="17941" spans="11:12" ht="15" customHeight="1">
      <c r="K17941"/>
      <c r="L17941"/>
    </row>
    <row r="17942" spans="11:12" ht="15" customHeight="1">
      <c r="K17942"/>
      <c r="L17942"/>
    </row>
    <row r="17943" spans="11:12" ht="15" customHeight="1">
      <c r="K17943"/>
      <c r="L17943"/>
    </row>
    <row r="17944" spans="11:12" ht="15" customHeight="1">
      <c r="K17944"/>
      <c r="L17944"/>
    </row>
    <row r="17945" spans="11:12" ht="15" customHeight="1">
      <c r="K17945"/>
      <c r="L17945"/>
    </row>
    <row r="17946" spans="11:12" ht="15" customHeight="1">
      <c r="K17946"/>
      <c r="L17946"/>
    </row>
    <row r="17947" spans="11:12" ht="15" customHeight="1">
      <c r="K17947"/>
      <c r="L17947"/>
    </row>
    <row r="17948" spans="11:12" ht="15" customHeight="1">
      <c r="K17948"/>
      <c r="L17948"/>
    </row>
    <row r="17949" spans="11:12" ht="15" customHeight="1">
      <c r="K17949"/>
      <c r="L17949"/>
    </row>
    <row r="17950" spans="11:12" ht="15" customHeight="1">
      <c r="K17950"/>
      <c r="L17950"/>
    </row>
    <row r="17951" spans="11:12" ht="15" customHeight="1">
      <c r="K17951"/>
      <c r="L17951"/>
    </row>
    <row r="17952" spans="11:12" ht="15" customHeight="1">
      <c r="K17952"/>
      <c r="L17952"/>
    </row>
    <row r="17953" spans="11:12" ht="15" customHeight="1">
      <c r="K17953"/>
      <c r="L17953"/>
    </row>
    <row r="17954" spans="11:12" ht="15" customHeight="1">
      <c r="K17954"/>
      <c r="L17954"/>
    </row>
    <row r="17955" spans="11:12" ht="15" customHeight="1">
      <c r="K17955"/>
      <c r="L17955"/>
    </row>
    <row r="17956" spans="11:12" ht="15" customHeight="1">
      <c r="K17956"/>
      <c r="L17956"/>
    </row>
    <row r="17957" spans="11:12" ht="15" customHeight="1">
      <c r="K17957"/>
      <c r="L17957"/>
    </row>
    <row r="17958" spans="11:12" ht="15" customHeight="1">
      <c r="K17958"/>
      <c r="L17958"/>
    </row>
    <row r="17959" spans="11:12" ht="15" customHeight="1">
      <c r="K17959"/>
      <c r="L17959"/>
    </row>
    <row r="17960" spans="11:12" ht="15" customHeight="1">
      <c r="K17960"/>
      <c r="L17960"/>
    </row>
    <row r="17961" spans="11:12" ht="15" customHeight="1">
      <c r="K17961"/>
      <c r="L17961"/>
    </row>
    <row r="17962" spans="11:12" ht="15" customHeight="1">
      <c r="K17962"/>
      <c r="L17962"/>
    </row>
    <row r="17963" spans="11:12" ht="15" customHeight="1">
      <c r="K17963"/>
      <c r="L17963"/>
    </row>
    <row r="17964" spans="11:12" ht="15" customHeight="1">
      <c r="K17964"/>
      <c r="L17964"/>
    </row>
    <row r="17965" spans="11:12" ht="15" customHeight="1">
      <c r="K17965"/>
      <c r="L17965"/>
    </row>
    <row r="17966" spans="11:12" ht="15" customHeight="1">
      <c r="K17966"/>
      <c r="L17966"/>
    </row>
    <row r="17967" spans="11:12" ht="15" customHeight="1">
      <c r="K17967"/>
      <c r="L17967"/>
    </row>
    <row r="17968" spans="11:12" ht="15" customHeight="1">
      <c r="K17968"/>
      <c r="L17968"/>
    </row>
    <row r="17969" spans="11:12" ht="15" customHeight="1">
      <c r="K17969"/>
      <c r="L17969"/>
    </row>
    <row r="17970" spans="11:12" ht="15" customHeight="1">
      <c r="K17970"/>
      <c r="L17970"/>
    </row>
    <row r="17971" spans="11:12" ht="15" customHeight="1">
      <c r="K17971"/>
      <c r="L17971"/>
    </row>
    <row r="17972" spans="11:12" ht="15" customHeight="1">
      <c r="K17972"/>
      <c r="L17972"/>
    </row>
    <row r="17973" spans="11:12" ht="15" customHeight="1">
      <c r="K17973"/>
      <c r="L17973"/>
    </row>
    <row r="17974" spans="11:12" ht="15" customHeight="1">
      <c r="K17974"/>
      <c r="L17974"/>
    </row>
    <row r="17975" spans="11:12" ht="15" customHeight="1">
      <c r="K17975"/>
      <c r="L17975"/>
    </row>
    <row r="17976" spans="11:12" ht="15" customHeight="1">
      <c r="K17976"/>
      <c r="L17976"/>
    </row>
    <row r="17977" spans="11:12" ht="15" customHeight="1">
      <c r="K17977"/>
      <c r="L17977"/>
    </row>
    <row r="17978" spans="11:12" ht="15" customHeight="1">
      <c r="K17978"/>
      <c r="L17978"/>
    </row>
    <row r="17979" spans="11:12" ht="15" customHeight="1">
      <c r="K17979"/>
      <c r="L17979"/>
    </row>
    <row r="17980" spans="11:12" ht="15" customHeight="1">
      <c r="K17980"/>
      <c r="L17980"/>
    </row>
    <row r="17981" spans="11:12" ht="15" customHeight="1">
      <c r="K17981"/>
      <c r="L17981"/>
    </row>
    <row r="17982" spans="11:12" ht="15" customHeight="1">
      <c r="K17982"/>
      <c r="L17982"/>
    </row>
    <row r="17983" spans="11:12" ht="15" customHeight="1">
      <c r="K17983"/>
      <c r="L17983"/>
    </row>
    <row r="17984" spans="11:12" ht="15" customHeight="1">
      <c r="K17984"/>
      <c r="L17984"/>
    </row>
    <row r="17985" spans="11:12" ht="15" customHeight="1">
      <c r="K17985"/>
      <c r="L17985"/>
    </row>
    <row r="17986" spans="11:12" ht="15" customHeight="1">
      <c r="K17986"/>
      <c r="L17986"/>
    </row>
    <row r="17987" spans="11:12" ht="15" customHeight="1">
      <c r="K17987"/>
      <c r="L17987"/>
    </row>
    <row r="17988" spans="11:12" ht="15" customHeight="1">
      <c r="K17988"/>
      <c r="L17988"/>
    </row>
    <row r="17989" spans="11:12" ht="15" customHeight="1">
      <c r="K17989"/>
      <c r="L17989"/>
    </row>
    <row r="17990" spans="11:12" ht="15" customHeight="1">
      <c r="K17990"/>
      <c r="L17990"/>
    </row>
    <row r="17991" spans="11:12" ht="15" customHeight="1">
      <c r="K17991"/>
      <c r="L17991"/>
    </row>
    <row r="17992" spans="11:12" ht="15" customHeight="1">
      <c r="K17992"/>
      <c r="L17992"/>
    </row>
    <row r="17993" spans="11:12" ht="15" customHeight="1">
      <c r="K17993"/>
      <c r="L17993"/>
    </row>
    <row r="17994" spans="11:12" ht="15" customHeight="1">
      <c r="K17994"/>
      <c r="L17994"/>
    </row>
    <row r="17995" spans="11:12" ht="15" customHeight="1">
      <c r="K17995"/>
      <c r="L17995"/>
    </row>
    <row r="17996" spans="11:12" ht="15" customHeight="1">
      <c r="K17996"/>
      <c r="L17996"/>
    </row>
    <row r="17997" spans="11:12" ht="15" customHeight="1">
      <c r="K17997"/>
      <c r="L17997"/>
    </row>
    <row r="17998" spans="11:12" ht="15" customHeight="1">
      <c r="K17998"/>
      <c r="L17998"/>
    </row>
    <row r="17999" spans="11:12" ht="15" customHeight="1">
      <c r="K17999"/>
      <c r="L17999"/>
    </row>
    <row r="18000" spans="11:12" ht="15" customHeight="1">
      <c r="K18000"/>
      <c r="L18000"/>
    </row>
    <row r="18001" spans="11:12" ht="15" customHeight="1">
      <c r="K18001"/>
      <c r="L18001"/>
    </row>
    <row r="18002" spans="11:12" ht="15" customHeight="1">
      <c r="K18002"/>
      <c r="L18002"/>
    </row>
    <row r="18003" spans="11:12" ht="15" customHeight="1">
      <c r="K18003"/>
      <c r="L18003"/>
    </row>
    <row r="18004" spans="11:12" ht="15" customHeight="1">
      <c r="K18004"/>
      <c r="L18004"/>
    </row>
    <row r="18005" spans="11:12" ht="15" customHeight="1">
      <c r="K18005"/>
      <c r="L18005"/>
    </row>
    <row r="18006" spans="11:12" ht="15" customHeight="1">
      <c r="K18006"/>
      <c r="L18006"/>
    </row>
    <row r="18007" spans="11:12" ht="15" customHeight="1">
      <c r="K18007"/>
      <c r="L18007"/>
    </row>
    <row r="18008" spans="11:12" ht="15" customHeight="1">
      <c r="K18008"/>
      <c r="L18008"/>
    </row>
    <row r="18009" spans="11:12" ht="15" customHeight="1">
      <c r="K18009"/>
      <c r="L18009"/>
    </row>
    <row r="18010" spans="11:12" ht="15" customHeight="1">
      <c r="K18010"/>
      <c r="L18010"/>
    </row>
    <row r="18011" spans="11:12" ht="15" customHeight="1">
      <c r="K18011"/>
      <c r="L18011"/>
    </row>
    <row r="18012" spans="11:12" ht="15" customHeight="1">
      <c r="K18012"/>
      <c r="L18012"/>
    </row>
    <row r="18013" spans="11:12" ht="15" customHeight="1">
      <c r="K18013"/>
      <c r="L18013"/>
    </row>
    <row r="18014" spans="11:12" ht="15" customHeight="1">
      <c r="K18014"/>
      <c r="L18014"/>
    </row>
    <row r="18015" spans="11:12" ht="15" customHeight="1">
      <c r="K18015"/>
      <c r="L18015"/>
    </row>
    <row r="18016" spans="11:12" ht="15" customHeight="1">
      <c r="K18016"/>
      <c r="L18016"/>
    </row>
    <row r="18017" spans="11:12" ht="15" customHeight="1">
      <c r="K18017"/>
      <c r="L18017"/>
    </row>
    <row r="18018" spans="11:12" ht="15" customHeight="1">
      <c r="K18018"/>
      <c r="L18018"/>
    </row>
    <row r="18019" spans="11:12" ht="15" customHeight="1">
      <c r="K18019"/>
      <c r="L18019"/>
    </row>
    <row r="18020" spans="11:12" ht="15" customHeight="1">
      <c r="K18020"/>
      <c r="L18020"/>
    </row>
    <row r="18021" spans="11:12" ht="15" customHeight="1">
      <c r="K18021"/>
      <c r="L18021"/>
    </row>
    <row r="18022" spans="11:12" ht="15" customHeight="1">
      <c r="K18022"/>
      <c r="L18022"/>
    </row>
    <row r="18023" spans="11:12" ht="15" customHeight="1">
      <c r="K18023"/>
      <c r="L18023"/>
    </row>
    <row r="18024" spans="11:12" ht="15" customHeight="1">
      <c r="K18024"/>
      <c r="L18024"/>
    </row>
    <row r="18025" spans="11:12" ht="15" customHeight="1">
      <c r="K18025"/>
      <c r="L18025"/>
    </row>
    <row r="18026" spans="11:12" ht="15" customHeight="1">
      <c r="K18026"/>
      <c r="L18026"/>
    </row>
    <row r="18027" spans="11:12" ht="15" customHeight="1">
      <c r="K18027"/>
      <c r="L18027"/>
    </row>
    <row r="18028" spans="11:12" ht="15" customHeight="1">
      <c r="K18028"/>
      <c r="L18028"/>
    </row>
    <row r="18029" spans="11:12" ht="15" customHeight="1">
      <c r="K18029"/>
      <c r="L18029"/>
    </row>
    <row r="18030" spans="11:12" ht="15" customHeight="1">
      <c r="K18030"/>
      <c r="L18030"/>
    </row>
    <row r="18031" spans="11:12" ht="15" customHeight="1">
      <c r="K18031"/>
      <c r="L18031"/>
    </row>
    <row r="18032" spans="11:12" ht="15" customHeight="1">
      <c r="K18032"/>
      <c r="L18032"/>
    </row>
    <row r="18033" spans="11:12" ht="15" customHeight="1">
      <c r="K18033"/>
      <c r="L18033"/>
    </row>
    <row r="18034" spans="11:12" ht="15" customHeight="1">
      <c r="K18034"/>
      <c r="L18034"/>
    </row>
    <row r="18035" spans="11:12" ht="15" customHeight="1">
      <c r="K18035"/>
      <c r="L18035"/>
    </row>
    <row r="18036" spans="11:12" ht="15" customHeight="1">
      <c r="K18036"/>
      <c r="L18036"/>
    </row>
    <row r="18037" spans="11:12" ht="15" customHeight="1">
      <c r="K18037"/>
      <c r="L18037"/>
    </row>
    <row r="18038" spans="11:12" ht="15" customHeight="1">
      <c r="K18038"/>
      <c r="L18038"/>
    </row>
    <row r="18039" spans="11:12" ht="15" customHeight="1">
      <c r="K18039"/>
      <c r="L18039"/>
    </row>
    <row r="18040" spans="11:12" ht="15" customHeight="1">
      <c r="K18040"/>
      <c r="L18040"/>
    </row>
    <row r="18041" spans="11:12" ht="15" customHeight="1">
      <c r="K18041"/>
      <c r="L18041"/>
    </row>
    <row r="18042" spans="11:12" ht="15" customHeight="1">
      <c r="K18042"/>
      <c r="L18042"/>
    </row>
    <row r="18043" spans="11:12" ht="15" customHeight="1">
      <c r="K18043"/>
      <c r="L18043"/>
    </row>
    <row r="18044" spans="11:12" ht="15" customHeight="1">
      <c r="K18044"/>
      <c r="L18044"/>
    </row>
    <row r="18045" spans="11:12" ht="15" customHeight="1">
      <c r="K18045"/>
      <c r="L18045"/>
    </row>
    <row r="18046" spans="11:12" ht="15" customHeight="1">
      <c r="K18046"/>
      <c r="L18046"/>
    </row>
    <row r="18047" spans="11:12" ht="15" customHeight="1">
      <c r="K18047"/>
      <c r="L18047"/>
    </row>
    <row r="18048" spans="11:12" ht="15" customHeight="1">
      <c r="K18048"/>
      <c r="L18048"/>
    </row>
    <row r="18049" spans="11:12" ht="15" customHeight="1">
      <c r="K18049"/>
      <c r="L18049"/>
    </row>
    <row r="18050" spans="11:12" ht="15" customHeight="1">
      <c r="K18050"/>
      <c r="L18050"/>
    </row>
    <row r="18051" spans="11:12" ht="15" customHeight="1">
      <c r="K18051"/>
      <c r="L18051"/>
    </row>
    <row r="18052" spans="11:12" ht="15" customHeight="1">
      <c r="K18052"/>
      <c r="L18052"/>
    </row>
    <row r="18053" spans="11:12" ht="15" customHeight="1">
      <c r="K18053"/>
      <c r="L18053"/>
    </row>
    <row r="18054" spans="11:12" ht="15" customHeight="1">
      <c r="K18054"/>
      <c r="L18054"/>
    </row>
    <row r="18055" spans="11:12" ht="15" customHeight="1">
      <c r="K18055"/>
      <c r="L18055"/>
    </row>
    <row r="18056" spans="11:12" ht="15" customHeight="1">
      <c r="K18056"/>
      <c r="L18056"/>
    </row>
    <row r="18057" spans="11:12" ht="15" customHeight="1">
      <c r="K18057"/>
      <c r="L18057"/>
    </row>
    <row r="18058" spans="11:12" ht="15" customHeight="1">
      <c r="K18058"/>
      <c r="L18058"/>
    </row>
    <row r="18059" spans="11:12" ht="15" customHeight="1">
      <c r="K18059"/>
      <c r="L18059"/>
    </row>
    <row r="18060" spans="11:12" ht="15" customHeight="1">
      <c r="K18060"/>
      <c r="L18060"/>
    </row>
    <row r="18061" spans="11:12" ht="15" customHeight="1">
      <c r="K18061"/>
      <c r="L18061"/>
    </row>
    <row r="18062" spans="11:12" ht="15" customHeight="1">
      <c r="K18062"/>
      <c r="L18062"/>
    </row>
    <row r="18063" spans="11:12" ht="15" customHeight="1">
      <c r="K18063"/>
      <c r="L18063"/>
    </row>
    <row r="18064" spans="11:12" ht="15" customHeight="1">
      <c r="K18064"/>
      <c r="L18064"/>
    </row>
    <row r="18065" spans="11:12" ht="15" customHeight="1">
      <c r="K18065"/>
      <c r="L18065"/>
    </row>
    <row r="18066" spans="11:12" ht="15" customHeight="1">
      <c r="K18066"/>
      <c r="L18066"/>
    </row>
    <row r="18067" spans="11:12" ht="15" customHeight="1">
      <c r="K18067"/>
      <c r="L18067"/>
    </row>
    <row r="18068" spans="11:12" ht="15" customHeight="1">
      <c r="K18068"/>
      <c r="L18068"/>
    </row>
    <row r="18069" spans="11:12" ht="15" customHeight="1">
      <c r="K18069"/>
      <c r="L18069"/>
    </row>
    <row r="18070" spans="11:12" ht="15" customHeight="1">
      <c r="K18070"/>
      <c r="L18070"/>
    </row>
    <row r="18071" spans="11:12" ht="15" customHeight="1">
      <c r="K18071"/>
      <c r="L18071"/>
    </row>
    <row r="18072" spans="11:12" ht="15" customHeight="1">
      <c r="K18072"/>
      <c r="L18072"/>
    </row>
    <row r="18073" spans="11:12" ht="15" customHeight="1">
      <c r="K18073"/>
      <c r="L18073"/>
    </row>
    <row r="18074" spans="11:12" ht="15" customHeight="1">
      <c r="K18074"/>
      <c r="L18074"/>
    </row>
    <row r="18075" spans="11:12" ht="15" customHeight="1">
      <c r="K18075"/>
      <c r="L18075"/>
    </row>
    <row r="18076" spans="11:12" ht="15" customHeight="1">
      <c r="K18076"/>
      <c r="L18076"/>
    </row>
    <row r="18077" spans="11:12" ht="15" customHeight="1">
      <c r="K18077"/>
      <c r="L18077"/>
    </row>
    <row r="18078" spans="11:12" ht="15" customHeight="1">
      <c r="K18078"/>
      <c r="L18078"/>
    </row>
    <row r="18079" spans="11:12" ht="15" customHeight="1">
      <c r="K18079"/>
      <c r="L18079"/>
    </row>
    <row r="18080" spans="11:12" ht="15" customHeight="1">
      <c r="K18080"/>
      <c r="L18080"/>
    </row>
    <row r="18081" spans="11:12" ht="15" customHeight="1">
      <c r="K18081"/>
      <c r="L18081"/>
    </row>
    <row r="18082" spans="11:12" ht="15" customHeight="1">
      <c r="K18082"/>
      <c r="L18082"/>
    </row>
    <row r="18083" spans="11:12" ht="15" customHeight="1">
      <c r="K18083"/>
      <c r="L18083"/>
    </row>
    <row r="18084" spans="11:12" ht="15" customHeight="1">
      <c r="K18084"/>
      <c r="L18084"/>
    </row>
    <row r="18085" spans="11:12" ht="15" customHeight="1">
      <c r="K18085"/>
      <c r="L18085"/>
    </row>
    <row r="18086" spans="11:12" ht="15" customHeight="1">
      <c r="K18086"/>
      <c r="L18086"/>
    </row>
    <row r="18087" spans="11:12" ht="15" customHeight="1">
      <c r="K18087"/>
      <c r="L18087"/>
    </row>
    <row r="18088" spans="11:12" ht="15" customHeight="1">
      <c r="K18088"/>
      <c r="L18088"/>
    </row>
    <row r="18089" spans="11:12" ht="15" customHeight="1">
      <c r="K18089"/>
      <c r="L18089"/>
    </row>
    <row r="18090" spans="11:12" ht="15" customHeight="1">
      <c r="K18090"/>
      <c r="L18090"/>
    </row>
    <row r="18091" spans="11:12" ht="15" customHeight="1">
      <c r="K18091"/>
      <c r="L18091"/>
    </row>
    <row r="18092" spans="11:12" ht="15" customHeight="1">
      <c r="K18092"/>
      <c r="L18092"/>
    </row>
    <row r="18093" spans="11:12" ht="15" customHeight="1">
      <c r="K18093"/>
      <c r="L18093"/>
    </row>
    <row r="18094" spans="11:12" ht="15" customHeight="1">
      <c r="K18094"/>
      <c r="L18094"/>
    </row>
    <row r="18095" spans="11:12" ht="15" customHeight="1">
      <c r="K18095"/>
      <c r="L18095"/>
    </row>
    <row r="18096" spans="11:12" ht="15" customHeight="1">
      <c r="K18096"/>
      <c r="L18096"/>
    </row>
    <row r="18097" spans="11:12" ht="15" customHeight="1">
      <c r="K18097"/>
      <c r="L18097"/>
    </row>
    <row r="18098" spans="11:12" ht="15" customHeight="1">
      <c r="K18098"/>
      <c r="L18098"/>
    </row>
    <row r="18099" spans="11:12" ht="15" customHeight="1">
      <c r="K18099"/>
      <c r="L18099"/>
    </row>
    <row r="18100" spans="11:12" ht="15" customHeight="1">
      <c r="K18100"/>
      <c r="L18100"/>
    </row>
    <row r="18101" spans="11:12" ht="15" customHeight="1">
      <c r="K18101"/>
      <c r="L18101"/>
    </row>
    <row r="18102" spans="11:12" ht="15" customHeight="1">
      <c r="K18102"/>
      <c r="L18102"/>
    </row>
    <row r="18103" spans="11:12" ht="15" customHeight="1">
      <c r="K18103"/>
      <c r="L18103"/>
    </row>
    <row r="18104" spans="11:12" ht="15" customHeight="1">
      <c r="K18104"/>
      <c r="L18104"/>
    </row>
    <row r="18105" spans="11:12" ht="15" customHeight="1">
      <c r="K18105"/>
      <c r="L18105"/>
    </row>
    <row r="18106" spans="11:12" ht="15" customHeight="1">
      <c r="K18106"/>
      <c r="L18106"/>
    </row>
    <row r="18107" spans="11:12" ht="15" customHeight="1">
      <c r="K18107"/>
      <c r="L18107"/>
    </row>
    <row r="18108" spans="11:12" ht="15" customHeight="1">
      <c r="K18108"/>
      <c r="L18108"/>
    </row>
    <row r="18109" spans="11:12" ht="15" customHeight="1">
      <c r="K18109"/>
      <c r="L18109"/>
    </row>
    <row r="18110" spans="11:12" ht="15" customHeight="1">
      <c r="K18110"/>
      <c r="L18110"/>
    </row>
    <row r="18111" spans="11:12" ht="15" customHeight="1">
      <c r="K18111"/>
      <c r="L18111"/>
    </row>
    <row r="18112" spans="11:12" ht="15" customHeight="1">
      <c r="K18112"/>
      <c r="L18112"/>
    </row>
    <row r="18113" spans="11:12" ht="15" customHeight="1">
      <c r="K18113"/>
      <c r="L18113"/>
    </row>
    <row r="18114" spans="11:12" ht="15" customHeight="1">
      <c r="K18114"/>
      <c r="L18114"/>
    </row>
    <row r="18115" spans="11:12" ht="15" customHeight="1">
      <c r="K18115"/>
      <c r="L18115"/>
    </row>
    <row r="18116" spans="11:12" ht="15" customHeight="1">
      <c r="K18116"/>
      <c r="L18116"/>
    </row>
    <row r="18117" spans="11:12" ht="15" customHeight="1">
      <c r="K18117"/>
      <c r="L18117"/>
    </row>
    <row r="18118" spans="11:12" ht="15" customHeight="1">
      <c r="K18118"/>
      <c r="L18118"/>
    </row>
    <row r="18119" spans="11:12" ht="15" customHeight="1">
      <c r="K18119"/>
      <c r="L18119"/>
    </row>
    <row r="18120" spans="11:12" ht="15" customHeight="1">
      <c r="K18120"/>
      <c r="L18120"/>
    </row>
    <row r="18121" spans="11:12" ht="15" customHeight="1">
      <c r="K18121"/>
      <c r="L18121"/>
    </row>
    <row r="18122" spans="11:12" ht="15" customHeight="1">
      <c r="K18122"/>
      <c r="L18122"/>
    </row>
    <row r="18123" spans="11:12" ht="15" customHeight="1">
      <c r="K18123"/>
      <c r="L18123"/>
    </row>
    <row r="18124" spans="11:12" ht="15" customHeight="1">
      <c r="K18124"/>
      <c r="L18124"/>
    </row>
    <row r="18125" spans="11:12" ht="15" customHeight="1">
      <c r="K18125"/>
      <c r="L18125"/>
    </row>
    <row r="18126" spans="11:12" ht="15" customHeight="1">
      <c r="K18126"/>
      <c r="L18126"/>
    </row>
    <row r="18127" spans="11:12" ht="15" customHeight="1">
      <c r="K18127"/>
      <c r="L18127"/>
    </row>
    <row r="18128" spans="11:12" ht="15" customHeight="1">
      <c r="K18128"/>
      <c r="L18128"/>
    </row>
    <row r="18129" spans="11:12" ht="15" customHeight="1">
      <c r="K18129"/>
      <c r="L18129"/>
    </row>
    <row r="18130" spans="11:12" ht="15" customHeight="1">
      <c r="K18130"/>
      <c r="L18130"/>
    </row>
    <row r="18131" spans="11:12" ht="15" customHeight="1">
      <c r="K18131"/>
      <c r="L18131"/>
    </row>
    <row r="18132" spans="11:12" ht="15" customHeight="1">
      <c r="K18132"/>
      <c r="L18132"/>
    </row>
    <row r="18133" spans="11:12" ht="15" customHeight="1">
      <c r="K18133"/>
      <c r="L18133"/>
    </row>
    <row r="18134" spans="11:12" ht="15" customHeight="1">
      <c r="K18134"/>
      <c r="L18134"/>
    </row>
    <row r="18135" spans="11:12" ht="15" customHeight="1">
      <c r="K18135"/>
      <c r="L18135"/>
    </row>
    <row r="18136" spans="11:12" ht="15" customHeight="1">
      <c r="K18136"/>
      <c r="L18136"/>
    </row>
    <row r="18137" spans="11:12" ht="15" customHeight="1">
      <c r="K18137"/>
      <c r="L18137"/>
    </row>
    <row r="18138" spans="11:12" ht="15" customHeight="1">
      <c r="K18138"/>
      <c r="L18138"/>
    </row>
    <row r="18139" spans="11:12" ht="15" customHeight="1">
      <c r="K18139"/>
      <c r="L18139"/>
    </row>
    <row r="18140" spans="11:12" ht="15" customHeight="1">
      <c r="K18140"/>
      <c r="L18140"/>
    </row>
    <row r="18141" spans="11:12" ht="15" customHeight="1">
      <c r="K18141"/>
      <c r="L18141"/>
    </row>
    <row r="18142" spans="11:12" ht="15" customHeight="1">
      <c r="K18142"/>
      <c r="L18142"/>
    </row>
    <row r="18143" spans="11:12" ht="15" customHeight="1">
      <c r="K18143"/>
      <c r="L18143"/>
    </row>
    <row r="18144" spans="11:12" ht="15" customHeight="1">
      <c r="K18144"/>
      <c r="L18144"/>
    </row>
    <row r="18145" spans="11:12" ht="15" customHeight="1">
      <c r="K18145"/>
      <c r="L18145"/>
    </row>
    <row r="18146" spans="11:12" ht="15" customHeight="1">
      <c r="K18146"/>
      <c r="L18146"/>
    </row>
    <row r="18147" spans="11:12" ht="15" customHeight="1">
      <c r="K18147"/>
      <c r="L18147"/>
    </row>
    <row r="18148" spans="11:12" ht="15" customHeight="1">
      <c r="K18148"/>
      <c r="L18148"/>
    </row>
    <row r="18149" spans="11:12" ht="15" customHeight="1">
      <c r="K18149"/>
      <c r="L18149"/>
    </row>
    <row r="18150" spans="11:12" ht="15" customHeight="1">
      <c r="K18150"/>
      <c r="L18150"/>
    </row>
    <row r="18151" spans="11:12" ht="15" customHeight="1">
      <c r="K18151"/>
      <c r="L18151"/>
    </row>
    <row r="18152" spans="11:12" ht="15" customHeight="1">
      <c r="K18152"/>
      <c r="L18152"/>
    </row>
    <row r="18153" spans="11:12" ht="15" customHeight="1">
      <c r="K18153"/>
      <c r="L18153"/>
    </row>
    <row r="18154" spans="11:12" ht="15" customHeight="1">
      <c r="K18154"/>
      <c r="L18154"/>
    </row>
    <row r="18155" spans="11:12" ht="15" customHeight="1">
      <c r="K18155"/>
      <c r="L18155"/>
    </row>
    <row r="18156" spans="11:12" ht="15" customHeight="1">
      <c r="K18156"/>
      <c r="L18156"/>
    </row>
    <row r="18157" spans="11:12" ht="15" customHeight="1">
      <c r="K18157"/>
      <c r="L18157"/>
    </row>
    <row r="18158" spans="11:12" ht="15" customHeight="1">
      <c r="K18158"/>
      <c r="L18158"/>
    </row>
    <row r="18159" spans="11:12" ht="15" customHeight="1">
      <c r="K18159"/>
      <c r="L18159"/>
    </row>
    <row r="18160" spans="11:12" ht="15" customHeight="1">
      <c r="K18160"/>
      <c r="L18160"/>
    </row>
    <row r="18161" spans="11:12" ht="15" customHeight="1">
      <c r="K18161"/>
      <c r="L18161"/>
    </row>
    <row r="18162" spans="11:12" ht="15" customHeight="1">
      <c r="K18162"/>
      <c r="L18162"/>
    </row>
    <row r="18163" spans="11:12" ht="15" customHeight="1">
      <c r="K18163"/>
      <c r="L18163"/>
    </row>
    <row r="18164" spans="11:12" ht="15" customHeight="1">
      <c r="K18164"/>
      <c r="L18164"/>
    </row>
    <row r="18165" spans="11:12" ht="15" customHeight="1">
      <c r="K18165"/>
      <c r="L18165"/>
    </row>
    <row r="18166" spans="11:12" ht="15" customHeight="1">
      <c r="K18166"/>
      <c r="L18166"/>
    </row>
    <row r="18167" spans="11:12" ht="15" customHeight="1">
      <c r="K18167"/>
      <c r="L18167"/>
    </row>
    <row r="18168" spans="11:12" ht="15" customHeight="1">
      <c r="K18168"/>
      <c r="L18168"/>
    </row>
    <row r="18169" spans="11:12" ht="15" customHeight="1">
      <c r="K18169"/>
      <c r="L18169"/>
    </row>
    <row r="18170" spans="11:12" ht="15" customHeight="1">
      <c r="K18170"/>
      <c r="L18170"/>
    </row>
    <row r="18171" spans="11:12" ht="15" customHeight="1">
      <c r="K18171"/>
      <c r="L18171"/>
    </row>
    <row r="18172" spans="11:12" ht="15" customHeight="1">
      <c r="K18172"/>
      <c r="L18172"/>
    </row>
    <row r="18173" spans="11:12" ht="15" customHeight="1">
      <c r="K18173"/>
      <c r="L18173"/>
    </row>
    <row r="18174" spans="11:12" ht="15" customHeight="1">
      <c r="K18174"/>
      <c r="L18174"/>
    </row>
    <row r="18175" spans="11:12" ht="15" customHeight="1">
      <c r="K18175"/>
      <c r="L18175"/>
    </row>
    <row r="18176" spans="11:12" ht="15" customHeight="1">
      <c r="K18176"/>
      <c r="L18176"/>
    </row>
    <row r="18177" spans="11:12" ht="15" customHeight="1">
      <c r="K18177"/>
      <c r="L18177"/>
    </row>
    <row r="18178" spans="11:12" ht="15" customHeight="1">
      <c r="K18178"/>
      <c r="L18178"/>
    </row>
    <row r="18179" spans="11:12" ht="15" customHeight="1">
      <c r="K18179"/>
      <c r="L18179"/>
    </row>
    <row r="18180" spans="11:12" ht="15" customHeight="1">
      <c r="K18180"/>
      <c r="L18180"/>
    </row>
    <row r="18181" spans="11:12" ht="15" customHeight="1">
      <c r="K18181"/>
      <c r="L18181"/>
    </row>
    <row r="18182" spans="11:12" ht="15" customHeight="1">
      <c r="K18182"/>
      <c r="L18182"/>
    </row>
    <row r="18183" spans="11:12" ht="15" customHeight="1">
      <c r="K18183"/>
      <c r="L18183"/>
    </row>
    <row r="18184" spans="11:12" ht="15" customHeight="1">
      <c r="K18184"/>
      <c r="L18184"/>
    </row>
    <row r="18185" spans="11:12" ht="15" customHeight="1">
      <c r="K18185"/>
      <c r="L18185"/>
    </row>
    <row r="18186" spans="11:12" ht="15" customHeight="1">
      <c r="K18186"/>
      <c r="L18186"/>
    </row>
    <row r="18187" spans="11:12" ht="15" customHeight="1">
      <c r="K18187"/>
      <c r="L18187"/>
    </row>
    <row r="18188" spans="11:12" ht="15" customHeight="1">
      <c r="K18188"/>
      <c r="L18188"/>
    </row>
    <row r="18189" spans="11:12" ht="15" customHeight="1">
      <c r="K18189"/>
      <c r="L18189"/>
    </row>
    <row r="18190" spans="11:12" ht="15" customHeight="1">
      <c r="K18190"/>
      <c r="L18190"/>
    </row>
    <row r="18191" spans="11:12" ht="15" customHeight="1">
      <c r="K18191"/>
      <c r="L18191"/>
    </row>
    <row r="18192" spans="11:12" ht="15" customHeight="1">
      <c r="K18192"/>
      <c r="L18192"/>
    </row>
    <row r="18193" spans="11:12" ht="15" customHeight="1">
      <c r="K18193"/>
      <c r="L18193"/>
    </row>
    <row r="18194" spans="11:12" ht="15" customHeight="1">
      <c r="K18194"/>
      <c r="L18194"/>
    </row>
    <row r="18195" spans="11:12" ht="15" customHeight="1">
      <c r="K18195"/>
      <c r="L18195"/>
    </row>
    <row r="18196" spans="11:12" ht="15" customHeight="1">
      <c r="K18196"/>
      <c r="L18196"/>
    </row>
    <row r="18197" spans="11:12" ht="15" customHeight="1">
      <c r="K18197"/>
      <c r="L18197"/>
    </row>
    <row r="18198" spans="11:12" ht="15" customHeight="1">
      <c r="K18198"/>
      <c r="L18198"/>
    </row>
    <row r="18199" spans="11:12" ht="15" customHeight="1">
      <c r="K18199"/>
      <c r="L18199"/>
    </row>
    <row r="18200" spans="11:12" ht="15" customHeight="1">
      <c r="K18200"/>
      <c r="L18200"/>
    </row>
    <row r="18201" spans="11:12" ht="15" customHeight="1">
      <c r="K18201"/>
      <c r="L18201"/>
    </row>
    <row r="18202" spans="11:12" ht="15" customHeight="1">
      <c r="K18202"/>
      <c r="L18202"/>
    </row>
    <row r="18203" spans="11:12" ht="15" customHeight="1">
      <c r="K18203"/>
      <c r="L18203"/>
    </row>
    <row r="18204" spans="11:12" ht="15" customHeight="1">
      <c r="K18204"/>
      <c r="L18204"/>
    </row>
    <row r="18205" spans="11:12" ht="15" customHeight="1">
      <c r="K18205"/>
      <c r="L18205"/>
    </row>
    <row r="18206" spans="11:12" ht="15" customHeight="1">
      <c r="K18206"/>
      <c r="L18206"/>
    </row>
    <row r="18207" spans="11:12" ht="15" customHeight="1">
      <c r="K18207"/>
      <c r="L18207"/>
    </row>
    <row r="18208" spans="11:12" ht="15" customHeight="1">
      <c r="K18208"/>
      <c r="L18208"/>
    </row>
    <row r="18209" spans="11:12" ht="15" customHeight="1">
      <c r="K18209"/>
      <c r="L18209"/>
    </row>
    <row r="18210" spans="11:12" ht="15" customHeight="1">
      <c r="K18210"/>
      <c r="L18210"/>
    </row>
    <row r="18211" spans="11:12" ht="15" customHeight="1">
      <c r="K18211"/>
      <c r="L18211"/>
    </row>
    <row r="18212" spans="11:12" ht="15" customHeight="1">
      <c r="K18212"/>
      <c r="L18212"/>
    </row>
    <row r="18213" spans="11:12" ht="15" customHeight="1">
      <c r="K18213"/>
      <c r="L18213"/>
    </row>
    <row r="18214" spans="11:12" ht="15" customHeight="1">
      <c r="K18214"/>
      <c r="L18214"/>
    </row>
    <row r="18215" spans="11:12" ht="15" customHeight="1">
      <c r="K18215"/>
      <c r="L18215"/>
    </row>
    <row r="18216" spans="11:12" ht="15" customHeight="1">
      <c r="K18216"/>
      <c r="L18216"/>
    </row>
    <row r="18217" spans="11:12" ht="15" customHeight="1">
      <c r="K18217"/>
      <c r="L18217"/>
    </row>
    <row r="18218" spans="11:12" ht="15" customHeight="1">
      <c r="K18218"/>
      <c r="L18218"/>
    </row>
    <row r="18219" spans="11:12" ht="15" customHeight="1">
      <c r="K18219"/>
      <c r="L18219"/>
    </row>
    <row r="18220" spans="11:12" ht="15" customHeight="1">
      <c r="K18220"/>
      <c r="L18220"/>
    </row>
    <row r="18221" spans="11:12" ht="15" customHeight="1">
      <c r="K18221"/>
      <c r="L18221"/>
    </row>
    <row r="18222" spans="11:12" ht="15" customHeight="1">
      <c r="K18222"/>
      <c r="L18222"/>
    </row>
    <row r="18223" spans="11:12" ht="15" customHeight="1">
      <c r="K18223"/>
      <c r="L18223"/>
    </row>
    <row r="18224" spans="11:12" ht="15" customHeight="1">
      <c r="K18224"/>
      <c r="L18224"/>
    </row>
    <row r="18225" spans="11:12" ht="15" customHeight="1">
      <c r="K18225"/>
      <c r="L18225"/>
    </row>
    <row r="18226" spans="11:12" ht="15" customHeight="1">
      <c r="K18226"/>
      <c r="L18226"/>
    </row>
    <row r="18227" spans="11:12" ht="15" customHeight="1">
      <c r="K18227"/>
      <c r="L18227"/>
    </row>
    <row r="18228" spans="11:12" ht="15" customHeight="1">
      <c r="K18228"/>
      <c r="L18228"/>
    </row>
    <row r="18229" spans="11:12" ht="15" customHeight="1">
      <c r="K18229"/>
      <c r="L18229"/>
    </row>
    <row r="18230" spans="11:12" ht="15" customHeight="1">
      <c r="K18230"/>
      <c r="L18230"/>
    </row>
    <row r="18231" spans="11:12" ht="15" customHeight="1">
      <c r="K18231"/>
      <c r="L18231"/>
    </row>
    <row r="18232" spans="11:12" ht="15" customHeight="1">
      <c r="K18232"/>
      <c r="L18232"/>
    </row>
    <row r="18233" spans="11:12" ht="15" customHeight="1">
      <c r="K18233"/>
      <c r="L18233"/>
    </row>
    <row r="18234" spans="11:12" ht="15" customHeight="1">
      <c r="K18234"/>
      <c r="L18234"/>
    </row>
    <row r="18235" spans="11:12" ht="15" customHeight="1">
      <c r="K18235"/>
      <c r="L18235"/>
    </row>
    <row r="18236" spans="11:12" ht="15" customHeight="1">
      <c r="K18236"/>
      <c r="L18236"/>
    </row>
    <row r="18237" spans="11:12" ht="15" customHeight="1">
      <c r="K18237"/>
      <c r="L18237"/>
    </row>
    <row r="18238" spans="11:12" ht="15" customHeight="1">
      <c r="K18238"/>
      <c r="L18238"/>
    </row>
    <row r="18239" spans="11:12" ht="15" customHeight="1">
      <c r="K18239"/>
      <c r="L18239"/>
    </row>
    <row r="18240" spans="11:12" ht="15" customHeight="1">
      <c r="K18240"/>
      <c r="L18240"/>
    </row>
    <row r="18241" spans="11:12" ht="15" customHeight="1">
      <c r="K18241"/>
      <c r="L18241"/>
    </row>
    <row r="18242" spans="11:12" ht="15" customHeight="1">
      <c r="K18242"/>
      <c r="L18242"/>
    </row>
    <row r="18243" spans="11:12" ht="15" customHeight="1">
      <c r="K18243"/>
      <c r="L18243"/>
    </row>
    <row r="18244" spans="11:12" ht="15" customHeight="1">
      <c r="K18244"/>
      <c r="L18244"/>
    </row>
    <row r="18245" spans="11:12" ht="15" customHeight="1">
      <c r="K18245"/>
      <c r="L18245"/>
    </row>
    <row r="18246" spans="11:12" ht="15" customHeight="1">
      <c r="K18246"/>
      <c r="L18246"/>
    </row>
    <row r="18247" spans="11:12" ht="15" customHeight="1">
      <c r="K18247"/>
      <c r="L18247"/>
    </row>
    <row r="18248" spans="11:12" ht="15" customHeight="1">
      <c r="K18248"/>
      <c r="L18248"/>
    </row>
    <row r="18249" spans="11:12" ht="15" customHeight="1">
      <c r="K18249"/>
      <c r="L18249"/>
    </row>
    <row r="18250" spans="11:12" ht="15" customHeight="1">
      <c r="K18250"/>
      <c r="L18250"/>
    </row>
    <row r="18251" spans="11:12" ht="15" customHeight="1">
      <c r="K18251"/>
      <c r="L18251"/>
    </row>
    <row r="18252" spans="11:12" ht="15" customHeight="1">
      <c r="K18252"/>
      <c r="L18252"/>
    </row>
    <row r="18253" spans="11:12" ht="15" customHeight="1">
      <c r="K18253"/>
      <c r="L18253"/>
    </row>
    <row r="18254" spans="11:12" ht="15" customHeight="1">
      <c r="K18254"/>
      <c r="L18254"/>
    </row>
    <row r="18255" spans="11:12" ht="15" customHeight="1">
      <c r="K18255"/>
      <c r="L18255"/>
    </row>
    <row r="18256" spans="11:12" ht="15" customHeight="1">
      <c r="K18256"/>
      <c r="L18256"/>
    </row>
    <row r="18257" spans="11:12" ht="15" customHeight="1">
      <c r="K18257"/>
      <c r="L18257"/>
    </row>
    <row r="18258" spans="11:12" ht="15" customHeight="1">
      <c r="K18258"/>
      <c r="L18258"/>
    </row>
    <row r="18259" spans="11:12" ht="15" customHeight="1">
      <c r="K18259"/>
      <c r="L18259"/>
    </row>
    <row r="18260" spans="11:12" ht="15" customHeight="1">
      <c r="K18260"/>
      <c r="L18260"/>
    </row>
    <row r="18261" spans="11:12" ht="15" customHeight="1">
      <c r="K18261"/>
      <c r="L18261"/>
    </row>
    <row r="18262" spans="11:12" ht="15" customHeight="1">
      <c r="K18262"/>
      <c r="L18262"/>
    </row>
    <row r="18263" spans="11:12" ht="15" customHeight="1">
      <c r="K18263"/>
      <c r="L18263"/>
    </row>
    <row r="18264" spans="11:12" ht="15" customHeight="1">
      <c r="K18264"/>
      <c r="L18264"/>
    </row>
    <row r="18265" spans="11:12" ht="15" customHeight="1">
      <c r="K18265"/>
      <c r="L18265"/>
    </row>
    <row r="18266" spans="11:12" ht="15" customHeight="1">
      <c r="K18266"/>
      <c r="L18266"/>
    </row>
    <row r="18267" spans="11:12" ht="15" customHeight="1">
      <c r="K18267"/>
      <c r="L18267"/>
    </row>
    <row r="18268" spans="11:12" ht="15" customHeight="1">
      <c r="K18268"/>
      <c r="L18268"/>
    </row>
    <row r="18269" spans="11:12" ht="15" customHeight="1">
      <c r="K18269"/>
      <c r="L18269"/>
    </row>
    <row r="18270" spans="11:12" ht="15" customHeight="1">
      <c r="K18270"/>
      <c r="L18270"/>
    </row>
    <row r="18271" spans="11:12" ht="15" customHeight="1">
      <c r="K18271"/>
      <c r="L18271"/>
    </row>
    <row r="18272" spans="11:12" ht="15" customHeight="1">
      <c r="K18272"/>
      <c r="L18272"/>
    </row>
    <row r="18273" spans="11:12" ht="15" customHeight="1">
      <c r="K18273"/>
      <c r="L18273"/>
    </row>
    <row r="18274" spans="11:12" ht="15" customHeight="1">
      <c r="K18274"/>
      <c r="L18274"/>
    </row>
    <row r="18275" spans="11:12" ht="15" customHeight="1">
      <c r="K18275"/>
      <c r="L18275"/>
    </row>
    <row r="18276" spans="11:12" ht="15" customHeight="1">
      <c r="K18276"/>
      <c r="L18276"/>
    </row>
    <row r="18277" spans="11:12" ht="15" customHeight="1">
      <c r="K18277"/>
      <c r="L18277"/>
    </row>
    <row r="18278" spans="11:12" ht="15" customHeight="1">
      <c r="K18278"/>
      <c r="L18278"/>
    </row>
    <row r="18279" spans="11:12" ht="15" customHeight="1">
      <c r="K18279"/>
      <c r="L18279"/>
    </row>
    <row r="18280" spans="11:12" ht="15" customHeight="1">
      <c r="K18280"/>
      <c r="L18280"/>
    </row>
    <row r="18281" spans="11:12" ht="15" customHeight="1">
      <c r="K18281"/>
      <c r="L18281"/>
    </row>
    <row r="18282" spans="11:12" ht="15" customHeight="1">
      <c r="K18282"/>
      <c r="L18282"/>
    </row>
    <row r="18283" spans="11:12" ht="15" customHeight="1">
      <c r="K18283"/>
      <c r="L18283"/>
    </row>
    <row r="18284" spans="11:12" ht="15" customHeight="1">
      <c r="K18284"/>
      <c r="L18284"/>
    </row>
    <row r="18285" spans="11:12" ht="15" customHeight="1">
      <c r="K18285"/>
      <c r="L18285"/>
    </row>
    <row r="18286" spans="11:12" ht="15" customHeight="1">
      <c r="K18286"/>
      <c r="L18286"/>
    </row>
    <row r="18287" spans="11:12" ht="15" customHeight="1">
      <c r="K18287"/>
      <c r="L18287"/>
    </row>
    <row r="18288" spans="11:12" ht="15" customHeight="1">
      <c r="K18288"/>
      <c r="L18288"/>
    </row>
    <row r="18289" spans="11:12" ht="15" customHeight="1">
      <c r="K18289"/>
      <c r="L18289"/>
    </row>
    <row r="18290" spans="11:12" ht="15" customHeight="1">
      <c r="K18290"/>
      <c r="L18290"/>
    </row>
    <row r="18291" spans="11:12" ht="15" customHeight="1">
      <c r="K18291"/>
      <c r="L18291"/>
    </row>
    <row r="18292" spans="11:12" ht="15" customHeight="1">
      <c r="K18292"/>
      <c r="L18292"/>
    </row>
    <row r="18293" spans="11:12" ht="15" customHeight="1">
      <c r="K18293"/>
      <c r="L18293"/>
    </row>
    <row r="18294" spans="11:12" ht="15" customHeight="1">
      <c r="K18294"/>
      <c r="L18294"/>
    </row>
    <row r="18295" spans="11:12" ht="15" customHeight="1">
      <c r="K18295"/>
      <c r="L18295"/>
    </row>
    <row r="18296" spans="11:12" ht="15" customHeight="1">
      <c r="K18296"/>
      <c r="L18296"/>
    </row>
    <row r="18297" spans="11:12" ht="15" customHeight="1">
      <c r="K18297"/>
      <c r="L18297"/>
    </row>
    <row r="18298" spans="11:12" ht="15" customHeight="1">
      <c r="K18298"/>
      <c r="L18298"/>
    </row>
    <row r="18299" spans="11:12" ht="15" customHeight="1">
      <c r="K18299"/>
      <c r="L18299"/>
    </row>
    <row r="18300" spans="11:12" ht="15" customHeight="1">
      <c r="K18300"/>
      <c r="L18300"/>
    </row>
    <row r="18301" spans="11:12" ht="15" customHeight="1">
      <c r="K18301"/>
      <c r="L18301"/>
    </row>
    <row r="18302" spans="11:12" ht="15" customHeight="1">
      <c r="K18302"/>
      <c r="L18302"/>
    </row>
    <row r="18303" spans="11:12" ht="15" customHeight="1">
      <c r="K18303"/>
      <c r="L18303"/>
    </row>
    <row r="18304" spans="11:12" ht="15" customHeight="1">
      <c r="K18304"/>
      <c r="L18304"/>
    </row>
    <row r="18305" spans="11:12" ht="15" customHeight="1">
      <c r="K18305"/>
      <c r="L18305"/>
    </row>
    <row r="18306" spans="11:12" ht="15" customHeight="1">
      <c r="K18306"/>
      <c r="L18306"/>
    </row>
    <row r="18307" spans="11:12" ht="15" customHeight="1">
      <c r="K18307"/>
      <c r="L18307"/>
    </row>
    <row r="18308" spans="11:12" ht="15" customHeight="1">
      <c r="K18308"/>
      <c r="L18308"/>
    </row>
    <row r="18309" spans="11:12" ht="15" customHeight="1">
      <c r="K18309"/>
      <c r="L18309"/>
    </row>
    <row r="18310" spans="11:12" ht="15" customHeight="1">
      <c r="K18310"/>
      <c r="L18310"/>
    </row>
    <row r="18311" spans="11:12" ht="15" customHeight="1">
      <c r="K18311"/>
      <c r="L18311"/>
    </row>
    <row r="18312" spans="11:12" ht="15" customHeight="1">
      <c r="K18312"/>
      <c r="L18312"/>
    </row>
    <row r="18313" spans="11:12" ht="15" customHeight="1">
      <c r="K18313"/>
      <c r="L18313"/>
    </row>
    <row r="18314" spans="11:12" ht="15" customHeight="1">
      <c r="K18314"/>
      <c r="L18314"/>
    </row>
    <row r="18315" spans="11:12" ht="15" customHeight="1">
      <c r="K18315"/>
      <c r="L18315"/>
    </row>
    <row r="18316" spans="11:12" ht="15" customHeight="1">
      <c r="K18316"/>
      <c r="L18316"/>
    </row>
    <row r="18317" spans="11:12" ht="15" customHeight="1">
      <c r="K18317"/>
      <c r="L18317"/>
    </row>
    <row r="18318" spans="11:12" ht="15" customHeight="1">
      <c r="K18318"/>
      <c r="L18318"/>
    </row>
    <row r="18319" spans="11:12" ht="15" customHeight="1">
      <c r="K18319"/>
      <c r="L18319"/>
    </row>
    <row r="18320" spans="11:12" ht="15" customHeight="1">
      <c r="K18320"/>
      <c r="L18320"/>
    </row>
    <row r="18321" spans="11:12" ht="15" customHeight="1">
      <c r="K18321"/>
      <c r="L18321"/>
    </row>
    <row r="18322" spans="11:12" ht="15" customHeight="1">
      <c r="K18322"/>
      <c r="L18322"/>
    </row>
    <row r="18323" spans="11:12" ht="15" customHeight="1">
      <c r="K18323"/>
      <c r="L18323"/>
    </row>
    <row r="18324" spans="11:12" ht="15" customHeight="1">
      <c r="K18324"/>
      <c r="L18324"/>
    </row>
    <row r="18325" spans="11:12" ht="15" customHeight="1">
      <c r="K18325"/>
      <c r="L18325"/>
    </row>
    <row r="18326" spans="11:12" ht="15" customHeight="1">
      <c r="K18326"/>
      <c r="L18326"/>
    </row>
    <row r="18327" spans="11:12" ht="15" customHeight="1">
      <c r="K18327"/>
      <c r="L18327"/>
    </row>
    <row r="18328" spans="11:12" ht="15" customHeight="1">
      <c r="K18328"/>
      <c r="L18328"/>
    </row>
    <row r="18329" spans="11:12" ht="15" customHeight="1">
      <c r="K18329"/>
      <c r="L18329"/>
    </row>
    <row r="18330" spans="11:12" ht="15" customHeight="1">
      <c r="K18330"/>
      <c r="L18330"/>
    </row>
    <row r="18331" spans="11:12" ht="15" customHeight="1">
      <c r="K18331"/>
      <c r="L18331"/>
    </row>
    <row r="18332" spans="11:12" ht="15" customHeight="1">
      <c r="K18332"/>
      <c r="L18332"/>
    </row>
    <row r="18333" spans="11:12" ht="15" customHeight="1">
      <c r="K18333"/>
      <c r="L18333"/>
    </row>
    <row r="18334" spans="11:12" ht="15" customHeight="1">
      <c r="K18334"/>
      <c r="L18334"/>
    </row>
    <row r="18335" spans="11:12" ht="15" customHeight="1">
      <c r="K18335"/>
      <c r="L18335"/>
    </row>
    <row r="18336" spans="11:12" ht="15" customHeight="1">
      <c r="K18336"/>
      <c r="L18336"/>
    </row>
    <row r="18337" spans="11:12" ht="15" customHeight="1">
      <c r="K18337"/>
      <c r="L18337"/>
    </row>
    <row r="18338" spans="11:12" ht="15" customHeight="1">
      <c r="K18338"/>
      <c r="L18338"/>
    </row>
    <row r="18339" spans="11:12" ht="15" customHeight="1">
      <c r="K18339"/>
      <c r="L18339"/>
    </row>
    <row r="18340" spans="11:12" ht="15" customHeight="1">
      <c r="K18340"/>
      <c r="L18340"/>
    </row>
    <row r="18341" spans="11:12" ht="15" customHeight="1">
      <c r="K18341"/>
      <c r="L18341"/>
    </row>
    <row r="18342" spans="11:12" ht="15" customHeight="1">
      <c r="K18342"/>
      <c r="L18342"/>
    </row>
    <row r="18343" spans="11:12" ht="15" customHeight="1">
      <c r="K18343"/>
      <c r="L18343"/>
    </row>
    <row r="18344" spans="11:12" ht="15" customHeight="1">
      <c r="K18344"/>
      <c r="L18344"/>
    </row>
    <row r="18345" spans="11:12" ht="15" customHeight="1">
      <c r="K18345"/>
      <c r="L18345"/>
    </row>
    <row r="18346" spans="11:12" ht="15" customHeight="1">
      <c r="K18346"/>
      <c r="L18346"/>
    </row>
    <row r="18347" spans="11:12" ht="15" customHeight="1">
      <c r="K18347"/>
      <c r="L18347"/>
    </row>
    <row r="18348" spans="11:12" ht="15" customHeight="1">
      <c r="K18348"/>
      <c r="L18348"/>
    </row>
    <row r="18349" spans="11:12" ht="15" customHeight="1">
      <c r="K18349"/>
      <c r="L18349"/>
    </row>
    <row r="18350" spans="11:12" ht="15" customHeight="1">
      <c r="K18350"/>
      <c r="L18350"/>
    </row>
    <row r="18351" spans="11:12" ht="15" customHeight="1">
      <c r="K18351"/>
      <c r="L18351"/>
    </row>
    <row r="18352" spans="11:12" ht="15" customHeight="1">
      <c r="K18352"/>
      <c r="L18352"/>
    </row>
    <row r="18353" spans="11:12" ht="15" customHeight="1">
      <c r="K18353"/>
      <c r="L18353"/>
    </row>
    <row r="18354" spans="11:12" ht="15" customHeight="1">
      <c r="K18354"/>
      <c r="L18354"/>
    </row>
    <row r="18355" spans="11:12" ht="15" customHeight="1">
      <c r="K18355"/>
      <c r="L18355"/>
    </row>
    <row r="18356" spans="11:12" ht="15" customHeight="1">
      <c r="K18356"/>
      <c r="L18356"/>
    </row>
    <row r="18357" spans="11:12" ht="15" customHeight="1">
      <c r="K18357"/>
      <c r="L18357"/>
    </row>
    <row r="18358" spans="11:12" ht="15" customHeight="1">
      <c r="K18358"/>
      <c r="L18358"/>
    </row>
    <row r="18359" spans="11:12" ht="15" customHeight="1">
      <c r="K18359"/>
      <c r="L18359"/>
    </row>
    <row r="18360" spans="11:12" ht="15" customHeight="1">
      <c r="K18360"/>
      <c r="L18360"/>
    </row>
    <row r="18361" spans="11:12" ht="15" customHeight="1">
      <c r="K18361"/>
      <c r="L18361"/>
    </row>
    <row r="18362" spans="11:12" ht="15" customHeight="1">
      <c r="K18362"/>
      <c r="L18362"/>
    </row>
    <row r="18363" spans="11:12" ht="15" customHeight="1">
      <c r="K18363"/>
      <c r="L18363"/>
    </row>
    <row r="18364" spans="11:12" ht="15" customHeight="1">
      <c r="K18364"/>
      <c r="L18364"/>
    </row>
    <row r="18365" spans="11:12" ht="15" customHeight="1">
      <c r="K18365"/>
      <c r="L18365"/>
    </row>
    <row r="18366" spans="11:12" ht="15" customHeight="1">
      <c r="K18366"/>
      <c r="L18366"/>
    </row>
    <row r="18367" spans="11:12" ht="15" customHeight="1">
      <c r="K18367"/>
      <c r="L18367"/>
    </row>
    <row r="18368" spans="11:12" ht="15" customHeight="1">
      <c r="K18368"/>
      <c r="L18368"/>
    </row>
    <row r="18369" spans="11:12" ht="15" customHeight="1">
      <c r="K18369"/>
      <c r="L18369"/>
    </row>
    <row r="18370" spans="11:12" ht="15" customHeight="1">
      <c r="K18370"/>
      <c r="L18370"/>
    </row>
    <row r="18371" spans="11:12" ht="15" customHeight="1">
      <c r="K18371"/>
      <c r="L18371"/>
    </row>
    <row r="18372" spans="11:12" ht="15" customHeight="1">
      <c r="K18372"/>
      <c r="L18372"/>
    </row>
    <row r="18373" spans="11:12" ht="15" customHeight="1">
      <c r="K18373"/>
      <c r="L18373"/>
    </row>
    <row r="18374" spans="11:12" ht="15" customHeight="1">
      <c r="K18374"/>
      <c r="L18374"/>
    </row>
    <row r="18375" spans="11:12" ht="15" customHeight="1">
      <c r="K18375"/>
      <c r="L18375"/>
    </row>
    <row r="18376" spans="11:12" ht="15" customHeight="1">
      <c r="K18376"/>
      <c r="L18376"/>
    </row>
    <row r="18377" spans="11:12" ht="15" customHeight="1">
      <c r="K18377"/>
      <c r="L18377"/>
    </row>
    <row r="18378" spans="11:12" ht="15" customHeight="1">
      <c r="K18378"/>
      <c r="L18378"/>
    </row>
    <row r="18379" spans="11:12" ht="15" customHeight="1">
      <c r="K18379"/>
      <c r="L18379"/>
    </row>
    <row r="18380" spans="11:12" ht="15" customHeight="1">
      <c r="K18380"/>
      <c r="L18380"/>
    </row>
    <row r="18381" spans="11:12" ht="15" customHeight="1">
      <c r="K18381"/>
      <c r="L18381"/>
    </row>
    <row r="18382" spans="11:12" ht="15" customHeight="1">
      <c r="K18382"/>
      <c r="L18382"/>
    </row>
    <row r="18383" spans="11:12" ht="15" customHeight="1">
      <c r="K18383"/>
      <c r="L18383"/>
    </row>
    <row r="18384" spans="11:12" ht="15" customHeight="1">
      <c r="K18384"/>
      <c r="L18384"/>
    </row>
    <row r="18385" spans="11:12" ht="15" customHeight="1">
      <c r="K18385"/>
      <c r="L18385"/>
    </row>
    <row r="18386" spans="11:12" ht="15" customHeight="1">
      <c r="K18386"/>
      <c r="L18386"/>
    </row>
    <row r="18387" spans="11:12" ht="15" customHeight="1">
      <c r="K18387"/>
      <c r="L18387"/>
    </row>
    <row r="18388" spans="11:12" ht="15" customHeight="1">
      <c r="K18388"/>
      <c r="L18388"/>
    </row>
    <row r="18389" spans="11:12" ht="15" customHeight="1">
      <c r="K18389"/>
      <c r="L18389"/>
    </row>
    <row r="18390" spans="11:12" ht="15" customHeight="1">
      <c r="K18390"/>
      <c r="L18390"/>
    </row>
    <row r="18391" spans="11:12" ht="15" customHeight="1">
      <c r="K18391"/>
      <c r="L18391"/>
    </row>
    <row r="18392" spans="11:12" ht="15" customHeight="1">
      <c r="K18392"/>
      <c r="L18392"/>
    </row>
    <row r="18393" spans="11:12" ht="15" customHeight="1">
      <c r="K18393"/>
      <c r="L18393"/>
    </row>
    <row r="18394" spans="11:12" ht="15" customHeight="1">
      <c r="K18394"/>
      <c r="L18394"/>
    </row>
    <row r="18395" spans="11:12" ht="15" customHeight="1">
      <c r="K18395"/>
      <c r="L18395"/>
    </row>
    <row r="18396" spans="11:12" ht="15" customHeight="1">
      <c r="K18396"/>
      <c r="L18396"/>
    </row>
    <row r="18397" spans="11:12" ht="15" customHeight="1">
      <c r="K18397"/>
      <c r="L18397"/>
    </row>
    <row r="18398" spans="11:12" ht="15" customHeight="1">
      <c r="K18398"/>
      <c r="L18398"/>
    </row>
    <row r="18399" spans="11:12" ht="15" customHeight="1">
      <c r="K18399"/>
      <c r="L18399"/>
    </row>
    <row r="18400" spans="11:12" ht="15" customHeight="1">
      <c r="K18400"/>
      <c r="L18400"/>
    </row>
    <row r="18401" spans="11:12" ht="15" customHeight="1">
      <c r="K18401"/>
      <c r="L18401"/>
    </row>
    <row r="18402" spans="11:12" ht="15" customHeight="1">
      <c r="K18402"/>
      <c r="L18402"/>
    </row>
    <row r="18403" spans="11:12" ht="15" customHeight="1">
      <c r="K18403"/>
      <c r="L18403"/>
    </row>
    <row r="18404" spans="11:12" ht="15" customHeight="1">
      <c r="K18404"/>
      <c r="L18404"/>
    </row>
    <row r="18405" spans="11:12" ht="15" customHeight="1">
      <c r="K18405"/>
      <c r="L18405"/>
    </row>
    <row r="18406" spans="11:12" ht="15" customHeight="1">
      <c r="K18406"/>
      <c r="L18406"/>
    </row>
    <row r="18407" spans="11:12" ht="15" customHeight="1">
      <c r="K18407"/>
      <c r="L18407"/>
    </row>
    <row r="18408" spans="11:12" ht="15" customHeight="1">
      <c r="K18408"/>
      <c r="L18408"/>
    </row>
    <row r="18409" spans="11:12" ht="15" customHeight="1">
      <c r="K18409"/>
      <c r="L18409"/>
    </row>
    <row r="18410" spans="11:12" ht="15" customHeight="1">
      <c r="K18410"/>
      <c r="L18410"/>
    </row>
    <row r="18411" spans="11:12" ht="15" customHeight="1">
      <c r="K18411"/>
      <c r="L18411"/>
    </row>
    <row r="18412" spans="11:12" ht="15" customHeight="1">
      <c r="K18412"/>
      <c r="L18412"/>
    </row>
    <row r="18413" spans="11:12" ht="15" customHeight="1">
      <c r="K18413"/>
      <c r="L18413"/>
    </row>
    <row r="18414" spans="11:12" ht="15" customHeight="1">
      <c r="K18414"/>
      <c r="L18414"/>
    </row>
    <row r="18415" spans="11:12" ht="15" customHeight="1">
      <c r="K18415"/>
      <c r="L18415"/>
    </row>
    <row r="18416" spans="11:12" ht="15" customHeight="1">
      <c r="K18416"/>
      <c r="L18416"/>
    </row>
    <row r="18417" spans="11:12" ht="15" customHeight="1">
      <c r="K18417"/>
      <c r="L18417"/>
    </row>
    <row r="18418" spans="11:12" ht="15" customHeight="1">
      <c r="K18418"/>
      <c r="L18418"/>
    </row>
    <row r="18419" spans="11:12" ht="15" customHeight="1">
      <c r="K18419"/>
      <c r="L18419"/>
    </row>
    <row r="18420" spans="11:12" ht="15" customHeight="1">
      <c r="K18420"/>
      <c r="L18420"/>
    </row>
    <row r="18421" spans="11:12" ht="15" customHeight="1">
      <c r="K18421"/>
      <c r="L18421"/>
    </row>
    <row r="18422" spans="11:12" ht="15" customHeight="1">
      <c r="K18422"/>
      <c r="L18422"/>
    </row>
    <row r="18423" spans="11:12" ht="15" customHeight="1">
      <c r="K18423"/>
      <c r="L18423"/>
    </row>
    <row r="18424" spans="11:12" ht="15" customHeight="1">
      <c r="K18424"/>
      <c r="L18424"/>
    </row>
    <row r="18425" spans="11:12" ht="15" customHeight="1">
      <c r="K18425"/>
      <c r="L18425"/>
    </row>
    <row r="18426" spans="11:12" ht="15" customHeight="1">
      <c r="K18426"/>
      <c r="L18426"/>
    </row>
    <row r="18427" spans="11:12" ht="15" customHeight="1">
      <c r="K18427"/>
      <c r="L18427"/>
    </row>
    <row r="18428" spans="11:12" ht="15" customHeight="1">
      <c r="K18428"/>
      <c r="L18428"/>
    </row>
    <row r="18429" spans="11:12" ht="15" customHeight="1">
      <c r="K18429"/>
      <c r="L18429"/>
    </row>
    <row r="18430" spans="11:12" ht="15" customHeight="1">
      <c r="K18430"/>
      <c r="L18430"/>
    </row>
    <row r="18431" spans="11:12" ht="15" customHeight="1">
      <c r="K18431"/>
      <c r="L18431"/>
    </row>
    <row r="18432" spans="11:12" ht="15" customHeight="1">
      <c r="K18432"/>
      <c r="L18432"/>
    </row>
    <row r="18433" spans="11:12" ht="15" customHeight="1">
      <c r="K18433"/>
      <c r="L18433"/>
    </row>
    <row r="18434" spans="11:12" ht="15" customHeight="1">
      <c r="K18434"/>
      <c r="L18434"/>
    </row>
    <row r="18435" spans="11:12" ht="15" customHeight="1">
      <c r="K18435"/>
      <c r="L18435"/>
    </row>
    <row r="18436" spans="11:12" ht="15" customHeight="1">
      <c r="K18436"/>
      <c r="L18436"/>
    </row>
    <row r="18437" spans="11:12" ht="15" customHeight="1">
      <c r="K18437"/>
      <c r="L18437"/>
    </row>
    <row r="18438" spans="11:12" ht="15" customHeight="1">
      <c r="K18438"/>
      <c r="L18438"/>
    </row>
    <row r="18439" spans="11:12" ht="15" customHeight="1">
      <c r="K18439"/>
      <c r="L18439"/>
    </row>
    <row r="18440" spans="11:12" ht="15" customHeight="1">
      <c r="K18440"/>
      <c r="L18440"/>
    </row>
    <row r="18441" spans="11:12" ht="15" customHeight="1">
      <c r="K18441"/>
      <c r="L18441"/>
    </row>
    <row r="18442" spans="11:12" ht="15" customHeight="1">
      <c r="K18442"/>
      <c r="L18442"/>
    </row>
    <row r="18443" spans="11:12" ht="15" customHeight="1">
      <c r="K18443"/>
      <c r="L18443"/>
    </row>
    <row r="18444" spans="11:12" ht="15" customHeight="1">
      <c r="K18444"/>
      <c r="L18444"/>
    </row>
    <row r="18445" spans="11:12" ht="15" customHeight="1">
      <c r="K18445"/>
      <c r="L18445"/>
    </row>
    <row r="18446" spans="11:12" ht="15" customHeight="1">
      <c r="K18446"/>
      <c r="L18446"/>
    </row>
    <row r="18447" spans="11:12" ht="15" customHeight="1">
      <c r="K18447"/>
      <c r="L18447"/>
    </row>
    <row r="18448" spans="11:12" ht="15" customHeight="1">
      <c r="K18448"/>
      <c r="L18448"/>
    </row>
    <row r="18449" spans="11:12" ht="15" customHeight="1">
      <c r="K18449"/>
      <c r="L18449"/>
    </row>
    <row r="18450" spans="11:12" ht="15" customHeight="1">
      <c r="K18450"/>
      <c r="L18450"/>
    </row>
    <row r="18451" spans="11:12" ht="15" customHeight="1">
      <c r="K18451"/>
      <c r="L18451"/>
    </row>
    <row r="18452" spans="11:12" ht="15" customHeight="1">
      <c r="K18452"/>
      <c r="L18452"/>
    </row>
    <row r="18453" spans="11:12" ht="15" customHeight="1">
      <c r="K18453"/>
      <c r="L18453"/>
    </row>
    <row r="18454" spans="11:12" ht="15" customHeight="1">
      <c r="K18454"/>
      <c r="L18454"/>
    </row>
    <row r="18455" spans="11:12" ht="15" customHeight="1">
      <c r="K18455"/>
      <c r="L18455"/>
    </row>
    <row r="18456" spans="11:12" ht="15" customHeight="1">
      <c r="K18456"/>
      <c r="L18456"/>
    </row>
    <row r="18457" spans="11:12" ht="15" customHeight="1">
      <c r="K18457"/>
      <c r="L18457"/>
    </row>
    <row r="18458" spans="11:12" ht="15" customHeight="1">
      <c r="K18458"/>
      <c r="L18458"/>
    </row>
    <row r="18459" spans="11:12" ht="15" customHeight="1">
      <c r="K18459"/>
      <c r="L18459"/>
    </row>
    <row r="18460" spans="11:12" ht="15" customHeight="1">
      <c r="K18460"/>
      <c r="L18460"/>
    </row>
    <row r="18461" spans="11:12" ht="15" customHeight="1">
      <c r="K18461"/>
      <c r="L18461"/>
    </row>
    <row r="18462" spans="11:12" ht="15" customHeight="1">
      <c r="K18462"/>
      <c r="L18462"/>
    </row>
    <row r="18463" spans="11:12" ht="15" customHeight="1">
      <c r="K18463"/>
      <c r="L18463"/>
    </row>
    <row r="18464" spans="11:12" ht="15" customHeight="1">
      <c r="K18464"/>
      <c r="L18464"/>
    </row>
    <row r="18465" spans="11:12" ht="15" customHeight="1">
      <c r="K18465"/>
      <c r="L18465"/>
    </row>
    <row r="18466" spans="11:12" ht="15" customHeight="1">
      <c r="K18466"/>
      <c r="L18466"/>
    </row>
    <row r="18467" spans="11:12" ht="15" customHeight="1">
      <c r="K18467"/>
      <c r="L18467"/>
    </row>
    <row r="18468" spans="11:12" ht="15" customHeight="1">
      <c r="K18468"/>
      <c r="L18468"/>
    </row>
    <row r="18469" spans="11:12" ht="15" customHeight="1">
      <c r="K18469"/>
      <c r="L18469"/>
    </row>
    <row r="18470" spans="11:12" ht="15" customHeight="1">
      <c r="K18470"/>
      <c r="L18470"/>
    </row>
    <row r="18471" spans="11:12" ht="15" customHeight="1">
      <c r="K18471"/>
      <c r="L18471"/>
    </row>
    <row r="18472" spans="11:12" ht="15" customHeight="1">
      <c r="K18472"/>
      <c r="L18472"/>
    </row>
    <row r="18473" spans="11:12" ht="15" customHeight="1">
      <c r="K18473"/>
      <c r="L18473"/>
    </row>
    <row r="18474" spans="11:12" ht="15" customHeight="1">
      <c r="K18474"/>
      <c r="L18474"/>
    </row>
    <row r="18475" spans="11:12" ht="15" customHeight="1">
      <c r="K18475"/>
      <c r="L18475"/>
    </row>
    <row r="18476" spans="11:12" ht="15" customHeight="1">
      <c r="K18476"/>
      <c r="L18476"/>
    </row>
    <row r="18477" spans="11:12" ht="15" customHeight="1">
      <c r="K18477"/>
      <c r="L18477"/>
    </row>
    <row r="18478" spans="11:12" ht="15" customHeight="1">
      <c r="K18478"/>
      <c r="L18478"/>
    </row>
    <row r="18479" spans="11:12" ht="15" customHeight="1">
      <c r="K18479"/>
      <c r="L18479"/>
    </row>
    <row r="18480" spans="11:12" ht="15" customHeight="1">
      <c r="K18480"/>
      <c r="L18480"/>
    </row>
    <row r="18481" spans="11:12" ht="15" customHeight="1">
      <c r="K18481"/>
      <c r="L18481"/>
    </row>
    <row r="18482" spans="11:12" ht="15" customHeight="1">
      <c r="K18482"/>
      <c r="L18482"/>
    </row>
    <row r="18483" spans="11:12" ht="15" customHeight="1">
      <c r="K18483"/>
      <c r="L18483"/>
    </row>
    <row r="18484" spans="11:12" ht="15" customHeight="1">
      <c r="K18484"/>
      <c r="L18484"/>
    </row>
    <row r="18485" spans="11:12" ht="15" customHeight="1">
      <c r="K18485"/>
      <c r="L18485"/>
    </row>
    <row r="18486" spans="11:12" ht="15" customHeight="1">
      <c r="K18486"/>
      <c r="L18486"/>
    </row>
    <row r="18487" spans="11:12" ht="15" customHeight="1">
      <c r="K18487"/>
      <c r="L18487"/>
    </row>
    <row r="18488" spans="11:12" ht="15" customHeight="1">
      <c r="K18488"/>
      <c r="L18488"/>
    </row>
    <row r="18489" spans="11:12" ht="15" customHeight="1">
      <c r="K18489"/>
      <c r="L18489"/>
    </row>
    <row r="18490" spans="11:12" ht="15" customHeight="1">
      <c r="K18490"/>
      <c r="L18490"/>
    </row>
    <row r="18491" spans="11:12" ht="15" customHeight="1">
      <c r="K18491"/>
      <c r="L18491"/>
    </row>
    <row r="18492" spans="11:12" ht="15" customHeight="1">
      <c r="K18492"/>
      <c r="L18492"/>
    </row>
    <row r="18493" spans="11:12" ht="15" customHeight="1">
      <c r="K18493"/>
      <c r="L18493"/>
    </row>
    <row r="18494" spans="11:12" ht="15" customHeight="1">
      <c r="K18494"/>
      <c r="L18494"/>
    </row>
    <row r="18495" spans="11:12" ht="15" customHeight="1">
      <c r="K18495"/>
      <c r="L18495"/>
    </row>
    <row r="18496" spans="11:12" ht="15" customHeight="1">
      <c r="K18496"/>
      <c r="L18496"/>
    </row>
    <row r="18497" spans="11:12" ht="15" customHeight="1">
      <c r="K18497"/>
      <c r="L18497"/>
    </row>
    <row r="18498" spans="11:12" ht="15" customHeight="1">
      <c r="K18498"/>
      <c r="L18498"/>
    </row>
    <row r="18499" spans="11:12" ht="15" customHeight="1">
      <c r="K18499"/>
      <c r="L18499"/>
    </row>
    <row r="18500" spans="11:12" ht="15" customHeight="1">
      <c r="K18500"/>
      <c r="L18500"/>
    </row>
    <row r="18501" spans="11:12" ht="15" customHeight="1">
      <c r="K18501"/>
      <c r="L18501"/>
    </row>
    <row r="18502" spans="11:12" ht="15" customHeight="1">
      <c r="K18502"/>
      <c r="L18502"/>
    </row>
    <row r="18503" spans="11:12" ht="15" customHeight="1">
      <c r="K18503"/>
      <c r="L18503"/>
    </row>
    <row r="18504" spans="11:12" ht="15" customHeight="1">
      <c r="K18504"/>
      <c r="L18504"/>
    </row>
    <row r="18505" spans="11:12" ht="15" customHeight="1">
      <c r="K18505"/>
      <c r="L18505"/>
    </row>
    <row r="18506" spans="11:12" ht="15" customHeight="1">
      <c r="K18506"/>
      <c r="L18506"/>
    </row>
    <row r="18507" spans="11:12" ht="15" customHeight="1">
      <c r="K18507"/>
      <c r="L18507"/>
    </row>
    <row r="18508" spans="11:12" ht="15" customHeight="1">
      <c r="K18508"/>
      <c r="L18508"/>
    </row>
    <row r="18509" spans="11:12" ht="15" customHeight="1">
      <c r="K18509"/>
      <c r="L18509"/>
    </row>
    <row r="18510" spans="11:12" ht="15" customHeight="1">
      <c r="K18510"/>
      <c r="L18510"/>
    </row>
    <row r="18511" spans="11:12" ht="15" customHeight="1">
      <c r="K18511"/>
      <c r="L18511"/>
    </row>
    <row r="18512" spans="11:12" ht="15" customHeight="1">
      <c r="K18512"/>
      <c r="L18512"/>
    </row>
    <row r="18513" spans="11:12" ht="15" customHeight="1">
      <c r="K18513"/>
      <c r="L18513"/>
    </row>
    <row r="18514" spans="11:12" ht="15" customHeight="1">
      <c r="K18514"/>
      <c r="L18514"/>
    </row>
    <row r="18515" spans="11:12" ht="15" customHeight="1">
      <c r="K18515"/>
      <c r="L18515"/>
    </row>
    <row r="18516" spans="11:12" ht="15" customHeight="1">
      <c r="K18516"/>
      <c r="L18516"/>
    </row>
    <row r="18517" spans="11:12" ht="15" customHeight="1">
      <c r="K18517"/>
      <c r="L18517"/>
    </row>
    <row r="18518" spans="11:12" ht="15" customHeight="1">
      <c r="K18518"/>
      <c r="L18518"/>
    </row>
    <row r="18519" spans="11:12" ht="15" customHeight="1">
      <c r="K18519"/>
      <c r="L18519"/>
    </row>
    <row r="18520" spans="11:12" ht="15" customHeight="1">
      <c r="K18520"/>
      <c r="L18520"/>
    </row>
    <row r="18521" spans="11:12" ht="15" customHeight="1">
      <c r="K18521"/>
      <c r="L18521"/>
    </row>
    <row r="18522" spans="11:12" ht="15" customHeight="1">
      <c r="K18522"/>
      <c r="L18522"/>
    </row>
    <row r="18523" spans="11:12" ht="15" customHeight="1">
      <c r="K18523"/>
      <c r="L18523"/>
    </row>
    <row r="18524" spans="11:12" ht="15" customHeight="1">
      <c r="K18524"/>
      <c r="L18524"/>
    </row>
    <row r="18525" spans="11:12" ht="15" customHeight="1">
      <c r="K18525"/>
      <c r="L18525"/>
    </row>
    <row r="18526" spans="11:12" ht="15" customHeight="1">
      <c r="K18526"/>
      <c r="L18526"/>
    </row>
    <row r="18527" spans="11:12" ht="15" customHeight="1">
      <c r="K18527"/>
      <c r="L18527"/>
    </row>
    <row r="18528" spans="11:12" ht="15" customHeight="1">
      <c r="K18528"/>
      <c r="L18528"/>
    </row>
    <row r="18529" spans="11:12" ht="15" customHeight="1">
      <c r="K18529"/>
      <c r="L18529"/>
    </row>
    <row r="18530" spans="11:12" ht="15" customHeight="1">
      <c r="K18530"/>
      <c r="L18530"/>
    </row>
    <row r="18531" spans="11:12" ht="15" customHeight="1">
      <c r="K18531"/>
      <c r="L18531"/>
    </row>
    <row r="18532" spans="11:12" ht="15" customHeight="1">
      <c r="K18532"/>
      <c r="L18532"/>
    </row>
    <row r="18533" spans="11:12" ht="15" customHeight="1">
      <c r="K18533"/>
      <c r="L18533"/>
    </row>
    <row r="18534" spans="11:12" ht="15" customHeight="1">
      <c r="K18534"/>
      <c r="L18534"/>
    </row>
    <row r="18535" spans="11:12" ht="15" customHeight="1">
      <c r="K18535"/>
      <c r="L18535"/>
    </row>
    <row r="18536" spans="11:12" ht="15" customHeight="1">
      <c r="K18536"/>
      <c r="L18536"/>
    </row>
    <row r="18537" spans="11:12" ht="15" customHeight="1">
      <c r="K18537"/>
      <c r="L18537"/>
    </row>
    <row r="18538" spans="11:12" ht="15" customHeight="1">
      <c r="K18538"/>
      <c r="L18538"/>
    </row>
    <row r="18539" spans="11:12" ht="15" customHeight="1">
      <c r="K18539"/>
      <c r="L18539"/>
    </row>
    <row r="18540" spans="11:12" ht="15" customHeight="1">
      <c r="K18540"/>
      <c r="L18540"/>
    </row>
    <row r="18541" spans="11:12" ht="15" customHeight="1">
      <c r="K18541"/>
      <c r="L18541"/>
    </row>
    <row r="18542" spans="11:12" ht="15" customHeight="1">
      <c r="K18542"/>
      <c r="L18542"/>
    </row>
    <row r="18543" spans="11:12" ht="15" customHeight="1">
      <c r="K18543"/>
      <c r="L18543"/>
    </row>
    <row r="18544" spans="11:12" ht="15" customHeight="1">
      <c r="K18544"/>
      <c r="L18544"/>
    </row>
    <row r="18545" spans="11:12" ht="15" customHeight="1">
      <c r="K18545"/>
      <c r="L18545"/>
    </row>
    <row r="18546" spans="11:12" ht="15" customHeight="1">
      <c r="K18546"/>
      <c r="L18546"/>
    </row>
    <row r="18547" spans="11:12" ht="15" customHeight="1">
      <c r="K18547"/>
      <c r="L18547"/>
    </row>
    <row r="18548" spans="11:12" ht="15" customHeight="1">
      <c r="K18548"/>
      <c r="L18548"/>
    </row>
    <row r="18549" spans="11:12" ht="15" customHeight="1">
      <c r="K18549"/>
      <c r="L18549"/>
    </row>
    <row r="18550" spans="11:12" ht="15" customHeight="1">
      <c r="K18550"/>
      <c r="L18550"/>
    </row>
    <row r="18551" spans="11:12" ht="15" customHeight="1">
      <c r="K18551"/>
      <c r="L18551"/>
    </row>
    <row r="18552" spans="11:12" ht="15" customHeight="1">
      <c r="K18552"/>
      <c r="L18552"/>
    </row>
    <row r="18553" spans="11:12" ht="15" customHeight="1">
      <c r="K18553"/>
      <c r="L18553"/>
    </row>
    <row r="18554" spans="11:12" ht="15" customHeight="1">
      <c r="K18554"/>
      <c r="L18554"/>
    </row>
    <row r="18555" spans="11:12" ht="15" customHeight="1">
      <c r="K18555"/>
      <c r="L18555"/>
    </row>
    <row r="18556" spans="11:12" ht="15" customHeight="1">
      <c r="K18556"/>
      <c r="L18556"/>
    </row>
    <row r="18557" spans="11:12" ht="15" customHeight="1">
      <c r="K18557"/>
      <c r="L18557"/>
    </row>
    <row r="18558" spans="11:12" ht="15" customHeight="1">
      <c r="K18558"/>
      <c r="L18558"/>
    </row>
    <row r="18559" spans="11:12" ht="15" customHeight="1">
      <c r="K18559"/>
      <c r="L18559"/>
    </row>
    <row r="18560" spans="11:12" ht="15" customHeight="1">
      <c r="K18560"/>
      <c r="L18560"/>
    </row>
    <row r="18561" spans="11:12" ht="15" customHeight="1">
      <c r="K18561"/>
      <c r="L18561"/>
    </row>
    <row r="18562" spans="11:12" ht="15" customHeight="1">
      <c r="K18562"/>
      <c r="L18562"/>
    </row>
    <row r="18563" spans="11:12" ht="15" customHeight="1">
      <c r="K18563"/>
      <c r="L18563"/>
    </row>
    <row r="18564" spans="11:12" ht="15" customHeight="1">
      <c r="K18564"/>
      <c r="L18564"/>
    </row>
    <row r="18565" spans="11:12" ht="15" customHeight="1">
      <c r="K18565"/>
      <c r="L18565"/>
    </row>
    <row r="18566" spans="11:12" ht="15" customHeight="1">
      <c r="K18566"/>
      <c r="L18566"/>
    </row>
    <row r="18567" spans="11:12" ht="15" customHeight="1">
      <c r="K18567"/>
      <c r="L18567"/>
    </row>
    <row r="18568" spans="11:12" ht="15" customHeight="1">
      <c r="K18568"/>
      <c r="L18568"/>
    </row>
    <row r="18569" spans="11:12" ht="15" customHeight="1">
      <c r="K18569"/>
      <c r="L18569"/>
    </row>
    <row r="18570" spans="11:12" ht="15" customHeight="1">
      <c r="K18570"/>
      <c r="L18570"/>
    </row>
    <row r="18571" spans="11:12" ht="15" customHeight="1">
      <c r="K18571"/>
      <c r="L18571"/>
    </row>
    <row r="18572" spans="11:12" ht="15" customHeight="1">
      <c r="K18572"/>
      <c r="L18572"/>
    </row>
    <row r="18573" spans="11:12" ht="15" customHeight="1">
      <c r="K18573"/>
      <c r="L18573"/>
    </row>
    <row r="18574" spans="11:12" ht="15" customHeight="1">
      <c r="K18574"/>
      <c r="L18574"/>
    </row>
    <row r="18575" spans="11:12" ht="15" customHeight="1">
      <c r="K18575"/>
      <c r="L18575"/>
    </row>
    <row r="18576" spans="11:12" ht="15" customHeight="1">
      <c r="K18576"/>
      <c r="L18576"/>
    </row>
    <row r="18577" spans="11:12" ht="15" customHeight="1">
      <c r="K18577"/>
      <c r="L18577"/>
    </row>
    <row r="18578" spans="11:12" ht="15" customHeight="1">
      <c r="K18578"/>
      <c r="L18578"/>
    </row>
    <row r="18579" spans="11:12" ht="15" customHeight="1">
      <c r="K18579"/>
      <c r="L18579"/>
    </row>
    <row r="18580" spans="11:12" ht="15" customHeight="1">
      <c r="K18580"/>
      <c r="L18580"/>
    </row>
    <row r="18581" spans="11:12" ht="15" customHeight="1">
      <c r="K18581"/>
      <c r="L18581"/>
    </row>
    <row r="18582" spans="11:12" ht="15" customHeight="1">
      <c r="K18582"/>
      <c r="L18582"/>
    </row>
    <row r="18583" spans="11:12" ht="15" customHeight="1">
      <c r="K18583"/>
      <c r="L18583"/>
    </row>
    <row r="18584" spans="11:12" ht="15" customHeight="1">
      <c r="K18584"/>
      <c r="L18584"/>
    </row>
    <row r="18585" spans="11:12" ht="15" customHeight="1">
      <c r="K18585"/>
      <c r="L18585"/>
    </row>
    <row r="18586" spans="11:12" ht="15" customHeight="1">
      <c r="K18586"/>
      <c r="L18586"/>
    </row>
    <row r="18587" spans="11:12" ht="15" customHeight="1">
      <c r="K18587"/>
      <c r="L18587"/>
    </row>
    <row r="18588" spans="11:12" ht="15" customHeight="1">
      <c r="K18588"/>
      <c r="L18588"/>
    </row>
    <row r="18589" spans="11:12" ht="15" customHeight="1">
      <c r="K18589"/>
      <c r="L18589"/>
    </row>
    <row r="18590" spans="11:12" ht="15" customHeight="1">
      <c r="K18590"/>
      <c r="L18590"/>
    </row>
    <row r="18591" spans="11:12" ht="15" customHeight="1">
      <c r="K18591"/>
      <c r="L18591"/>
    </row>
    <row r="18592" spans="11:12" ht="15" customHeight="1">
      <c r="K18592"/>
      <c r="L18592"/>
    </row>
    <row r="18593" spans="11:12" ht="15" customHeight="1">
      <c r="K18593"/>
      <c r="L18593"/>
    </row>
    <row r="18594" spans="11:12" ht="15" customHeight="1">
      <c r="K18594"/>
      <c r="L18594"/>
    </row>
    <row r="18595" spans="11:12" ht="15" customHeight="1">
      <c r="K18595"/>
      <c r="L18595"/>
    </row>
    <row r="18596" spans="11:12" ht="15" customHeight="1">
      <c r="K18596"/>
      <c r="L18596"/>
    </row>
    <row r="18597" spans="11:12" ht="15" customHeight="1">
      <c r="K18597"/>
      <c r="L18597"/>
    </row>
    <row r="18598" spans="11:12" ht="15" customHeight="1">
      <c r="K18598"/>
      <c r="L18598"/>
    </row>
    <row r="18599" spans="11:12" ht="15" customHeight="1">
      <c r="K18599"/>
      <c r="L18599"/>
    </row>
    <row r="18600" spans="11:12" ht="15" customHeight="1">
      <c r="K18600"/>
      <c r="L18600"/>
    </row>
    <row r="18601" spans="11:12" ht="15" customHeight="1">
      <c r="K18601"/>
      <c r="L18601"/>
    </row>
    <row r="18602" spans="11:12" ht="15" customHeight="1">
      <c r="K18602"/>
      <c r="L18602"/>
    </row>
    <row r="18603" spans="11:12" ht="15" customHeight="1">
      <c r="K18603"/>
      <c r="L18603"/>
    </row>
    <row r="18604" spans="11:12" ht="15" customHeight="1">
      <c r="K18604"/>
      <c r="L18604"/>
    </row>
    <row r="18605" spans="11:12" ht="15" customHeight="1">
      <c r="K18605"/>
      <c r="L18605"/>
    </row>
    <row r="18606" spans="11:12" ht="15" customHeight="1">
      <c r="K18606"/>
      <c r="L18606"/>
    </row>
    <row r="18607" spans="11:12" ht="15" customHeight="1">
      <c r="K18607"/>
      <c r="L18607"/>
    </row>
    <row r="18608" spans="11:12" ht="15" customHeight="1">
      <c r="K18608"/>
      <c r="L18608"/>
    </row>
    <row r="18609" spans="11:12" ht="15" customHeight="1">
      <c r="K18609"/>
      <c r="L18609"/>
    </row>
    <row r="18610" spans="11:12" ht="15" customHeight="1">
      <c r="K18610"/>
      <c r="L18610"/>
    </row>
    <row r="18611" spans="11:12" ht="15" customHeight="1">
      <c r="K18611"/>
      <c r="L18611"/>
    </row>
    <row r="18612" spans="11:12" ht="15" customHeight="1">
      <c r="K18612"/>
      <c r="L18612"/>
    </row>
    <row r="18613" spans="11:12" ht="15" customHeight="1">
      <c r="K18613"/>
      <c r="L18613"/>
    </row>
    <row r="18614" spans="11:12" ht="15" customHeight="1">
      <c r="K18614"/>
      <c r="L18614"/>
    </row>
    <row r="18615" spans="11:12" ht="15" customHeight="1">
      <c r="K18615"/>
      <c r="L18615"/>
    </row>
    <row r="18616" spans="11:12" ht="15" customHeight="1">
      <c r="K18616"/>
      <c r="L18616"/>
    </row>
    <row r="18617" spans="11:12" ht="15" customHeight="1">
      <c r="K18617"/>
      <c r="L18617"/>
    </row>
    <row r="18618" spans="11:12" ht="15" customHeight="1">
      <c r="K18618"/>
      <c r="L18618"/>
    </row>
    <row r="18619" spans="11:12" ht="15" customHeight="1">
      <c r="K18619"/>
      <c r="L18619"/>
    </row>
    <row r="18620" spans="11:12" ht="15" customHeight="1">
      <c r="K18620"/>
      <c r="L18620"/>
    </row>
    <row r="18621" spans="11:12" ht="15" customHeight="1">
      <c r="K18621"/>
      <c r="L18621"/>
    </row>
    <row r="18622" spans="11:12" ht="15" customHeight="1">
      <c r="K18622"/>
      <c r="L18622"/>
    </row>
    <row r="18623" spans="11:12" ht="15" customHeight="1">
      <c r="K18623"/>
      <c r="L18623"/>
    </row>
    <row r="18624" spans="11:12" ht="15" customHeight="1">
      <c r="K18624"/>
      <c r="L18624"/>
    </row>
    <row r="18625" spans="11:12" ht="15" customHeight="1">
      <c r="K18625"/>
      <c r="L18625"/>
    </row>
    <row r="18626" spans="11:12" ht="15" customHeight="1">
      <c r="K18626"/>
      <c r="L18626"/>
    </row>
    <row r="18627" spans="11:12" ht="15" customHeight="1">
      <c r="K18627"/>
      <c r="L18627"/>
    </row>
    <row r="18628" spans="11:12" ht="15" customHeight="1">
      <c r="K18628"/>
      <c r="L18628"/>
    </row>
    <row r="18629" spans="11:12" ht="15" customHeight="1">
      <c r="K18629"/>
      <c r="L18629"/>
    </row>
    <row r="18630" spans="11:12" ht="15" customHeight="1">
      <c r="K18630"/>
      <c r="L18630"/>
    </row>
    <row r="18631" spans="11:12" ht="15" customHeight="1">
      <c r="K18631"/>
      <c r="L18631"/>
    </row>
    <row r="18632" spans="11:12" ht="15" customHeight="1">
      <c r="K18632"/>
      <c r="L18632"/>
    </row>
    <row r="18633" spans="11:12" ht="15" customHeight="1">
      <c r="K18633"/>
      <c r="L18633"/>
    </row>
    <row r="18634" spans="11:12" ht="15" customHeight="1">
      <c r="K18634"/>
      <c r="L18634"/>
    </row>
    <row r="18635" spans="11:12" ht="15" customHeight="1">
      <c r="K18635"/>
      <c r="L18635"/>
    </row>
    <row r="18636" spans="11:12" ht="15" customHeight="1">
      <c r="K18636"/>
      <c r="L18636"/>
    </row>
    <row r="18637" spans="11:12" ht="15" customHeight="1">
      <c r="K18637"/>
      <c r="L18637"/>
    </row>
    <row r="18638" spans="11:12" ht="15" customHeight="1">
      <c r="K18638"/>
      <c r="L18638"/>
    </row>
    <row r="18639" spans="11:12" ht="15" customHeight="1">
      <c r="K18639"/>
      <c r="L18639"/>
    </row>
    <row r="18640" spans="11:12" ht="15" customHeight="1">
      <c r="K18640"/>
      <c r="L18640"/>
    </row>
    <row r="18641" spans="11:12" ht="15" customHeight="1">
      <c r="K18641"/>
      <c r="L18641"/>
    </row>
    <row r="18642" spans="11:12" ht="15" customHeight="1">
      <c r="K18642"/>
      <c r="L18642"/>
    </row>
    <row r="18643" spans="11:12" ht="15" customHeight="1">
      <c r="K18643"/>
      <c r="L18643"/>
    </row>
    <row r="18644" spans="11:12" ht="15" customHeight="1">
      <c r="K18644"/>
      <c r="L18644"/>
    </row>
    <row r="18645" spans="11:12" ht="15" customHeight="1">
      <c r="K18645"/>
      <c r="L18645"/>
    </row>
    <row r="18646" spans="11:12" ht="15" customHeight="1">
      <c r="K18646"/>
      <c r="L18646"/>
    </row>
    <row r="18647" spans="11:12" ht="15" customHeight="1">
      <c r="K18647"/>
      <c r="L18647"/>
    </row>
    <row r="18648" spans="11:12" ht="15" customHeight="1">
      <c r="K18648"/>
      <c r="L18648"/>
    </row>
    <row r="18649" spans="11:12" ht="15" customHeight="1">
      <c r="K18649"/>
      <c r="L18649"/>
    </row>
    <row r="18650" spans="11:12" ht="15" customHeight="1">
      <c r="K18650"/>
      <c r="L18650"/>
    </row>
    <row r="18651" spans="11:12" ht="15" customHeight="1">
      <c r="K18651"/>
      <c r="L18651"/>
    </row>
    <row r="18652" spans="11:12" ht="15" customHeight="1">
      <c r="K18652"/>
      <c r="L18652"/>
    </row>
    <row r="18653" spans="11:12" ht="15" customHeight="1">
      <c r="K18653"/>
      <c r="L18653"/>
    </row>
    <row r="18654" spans="11:12" ht="15" customHeight="1">
      <c r="K18654"/>
      <c r="L18654"/>
    </row>
    <row r="18655" spans="11:12" ht="15" customHeight="1">
      <c r="K18655"/>
      <c r="L18655"/>
    </row>
    <row r="18656" spans="11:12" ht="15" customHeight="1">
      <c r="K18656"/>
      <c r="L18656"/>
    </row>
    <row r="18657" spans="11:12" ht="15" customHeight="1">
      <c r="K18657"/>
      <c r="L18657"/>
    </row>
    <row r="18658" spans="11:12" ht="15" customHeight="1">
      <c r="K18658"/>
      <c r="L18658"/>
    </row>
    <row r="18659" spans="11:12" ht="15" customHeight="1">
      <c r="K18659"/>
      <c r="L18659"/>
    </row>
    <row r="18660" spans="11:12" ht="15" customHeight="1">
      <c r="K18660"/>
      <c r="L18660"/>
    </row>
    <row r="18661" spans="11:12" ht="15" customHeight="1">
      <c r="K18661"/>
      <c r="L18661"/>
    </row>
    <row r="18662" spans="11:12" ht="15" customHeight="1">
      <c r="K18662"/>
      <c r="L18662"/>
    </row>
    <row r="18663" spans="11:12" ht="15" customHeight="1">
      <c r="K18663"/>
      <c r="L18663"/>
    </row>
    <row r="18664" spans="11:12" ht="15" customHeight="1">
      <c r="K18664"/>
      <c r="L18664"/>
    </row>
    <row r="18665" spans="11:12" ht="15" customHeight="1">
      <c r="K18665"/>
      <c r="L18665"/>
    </row>
    <row r="18666" spans="11:12" ht="15" customHeight="1">
      <c r="K18666"/>
      <c r="L18666"/>
    </row>
    <row r="18667" spans="11:12" ht="15" customHeight="1">
      <c r="K18667"/>
      <c r="L18667"/>
    </row>
    <row r="18668" spans="11:12" ht="15" customHeight="1">
      <c r="K18668"/>
      <c r="L18668"/>
    </row>
    <row r="18669" spans="11:12" ht="15" customHeight="1">
      <c r="K18669"/>
      <c r="L18669"/>
    </row>
    <row r="18670" spans="11:12" ht="15" customHeight="1">
      <c r="K18670"/>
      <c r="L18670"/>
    </row>
    <row r="18671" spans="11:12" ht="15" customHeight="1">
      <c r="K18671"/>
      <c r="L18671"/>
    </row>
    <row r="18672" spans="11:12" ht="15" customHeight="1">
      <c r="K18672"/>
      <c r="L18672"/>
    </row>
    <row r="18673" spans="11:12" ht="15" customHeight="1">
      <c r="K18673"/>
      <c r="L18673"/>
    </row>
    <row r="18674" spans="11:12" ht="15" customHeight="1">
      <c r="K18674"/>
      <c r="L18674"/>
    </row>
    <row r="18675" spans="11:12" ht="15" customHeight="1">
      <c r="K18675"/>
      <c r="L18675"/>
    </row>
    <row r="18676" spans="11:12" ht="15" customHeight="1">
      <c r="K18676"/>
      <c r="L18676"/>
    </row>
    <row r="18677" spans="11:12" ht="15" customHeight="1">
      <c r="K18677"/>
      <c r="L18677"/>
    </row>
    <row r="18678" spans="11:12" ht="15" customHeight="1">
      <c r="K18678"/>
      <c r="L18678"/>
    </row>
    <row r="18679" spans="11:12" ht="15" customHeight="1">
      <c r="K18679"/>
      <c r="L18679"/>
    </row>
    <row r="18680" spans="11:12" ht="15" customHeight="1">
      <c r="K18680"/>
      <c r="L18680"/>
    </row>
    <row r="18681" spans="11:12" ht="15" customHeight="1">
      <c r="K18681"/>
      <c r="L18681"/>
    </row>
    <row r="18682" spans="11:12" ht="15" customHeight="1">
      <c r="K18682"/>
      <c r="L18682"/>
    </row>
    <row r="18683" spans="11:12" ht="15" customHeight="1">
      <c r="K18683"/>
      <c r="L18683"/>
    </row>
    <row r="18684" spans="11:12" ht="15" customHeight="1">
      <c r="K18684"/>
      <c r="L18684"/>
    </row>
    <row r="18685" spans="11:12" ht="15" customHeight="1">
      <c r="K18685"/>
      <c r="L18685"/>
    </row>
    <row r="18686" spans="11:12" ht="15" customHeight="1">
      <c r="K18686"/>
      <c r="L18686"/>
    </row>
    <row r="18687" spans="11:12" ht="15" customHeight="1">
      <c r="K18687"/>
      <c r="L18687"/>
    </row>
    <row r="18688" spans="11:12" ht="15" customHeight="1">
      <c r="K18688"/>
      <c r="L18688"/>
    </row>
    <row r="18689" spans="11:12" ht="15" customHeight="1">
      <c r="K18689"/>
      <c r="L18689"/>
    </row>
    <row r="18690" spans="11:12" ht="15" customHeight="1">
      <c r="K18690"/>
      <c r="L18690"/>
    </row>
    <row r="18691" spans="11:12" ht="15" customHeight="1">
      <c r="K18691"/>
      <c r="L18691"/>
    </row>
    <row r="18692" spans="11:12" ht="15" customHeight="1">
      <c r="K18692"/>
      <c r="L18692"/>
    </row>
    <row r="18693" spans="11:12" ht="15" customHeight="1">
      <c r="K18693"/>
      <c r="L18693"/>
    </row>
    <row r="18694" spans="11:12" ht="15" customHeight="1">
      <c r="K18694"/>
      <c r="L18694"/>
    </row>
    <row r="18695" spans="11:12" ht="15" customHeight="1">
      <c r="K18695"/>
      <c r="L18695"/>
    </row>
    <row r="18696" spans="11:12" ht="15" customHeight="1">
      <c r="K18696"/>
      <c r="L18696"/>
    </row>
    <row r="18697" spans="11:12" ht="15" customHeight="1">
      <c r="K18697"/>
      <c r="L18697"/>
    </row>
    <row r="18698" spans="11:12" ht="15" customHeight="1">
      <c r="K18698"/>
      <c r="L18698"/>
    </row>
    <row r="18699" spans="11:12" ht="15" customHeight="1">
      <c r="K18699"/>
      <c r="L18699"/>
    </row>
    <row r="18700" spans="11:12" ht="15" customHeight="1">
      <c r="K18700"/>
      <c r="L18700"/>
    </row>
    <row r="18701" spans="11:12" ht="15" customHeight="1">
      <c r="K18701"/>
      <c r="L18701"/>
    </row>
    <row r="18702" spans="11:12" ht="15" customHeight="1">
      <c r="K18702"/>
      <c r="L18702"/>
    </row>
    <row r="18703" spans="11:12" ht="15" customHeight="1">
      <c r="K18703"/>
      <c r="L18703"/>
    </row>
    <row r="18704" spans="11:12" ht="15" customHeight="1">
      <c r="K18704"/>
      <c r="L18704"/>
    </row>
    <row r="18705" spans="11:12" ht="15" customHeight="1">
      <c r="K18705"/>
      <c r="L18705"/>
    </row>
    <row r="18706" spans="11:12" ht="15" customHeight="1">
      <c r="K18706"/>
      <c r="L18706"/>
    </row>
    <row r="18707" spans="11:12" ht="15" customHeight="1">
      <c r="K18707"/>
      <c r="L18707"/>
    </row>
    <row r="18708" spans="11:12" ht="15" customHeight="1">
      <c r="K18708"/>
      <c r="L18708"/>
    </row>
    <row r="18709" spans="11:12" ht="15" customHeight="1">
      <c r="K18709"/>
      <c r="L18709"/>
    </row>
    <row r="18710" spans="11:12" ht="15" customHeight="1">
      <c r="K18710"/>
      <c r="L18710"/>
    </row>
    <row r="18711" spans="11:12" ht="15" customHeight="1">
      <c r="K18711"/>
      <c r="L18711"/>
    </row>
    <row r="18712" spans="11:12" ht="15" customHeight="1">
      <c r="K18712"/>
      <c r="L18712"/>
    </row>
    <row r="18713" spans="11:12" ht="15" customHeight="1">
      <c r="K18713"/>
      <c r="L18713"/>
    </row>
    <row r="18714" spans="11:12" ht="15" customHeight="1">
      <c r="K18714"/>
      <c r="L18714"/>
    </row>
    <row r="18715" spans="11:12" ht="15" customHeight="1">
      <c r="K18715"/>
      <c r="L18715"/>
    </row>
    <row r="18716" spans="11:12" ht="15" customHeight="1">
      <c r="K18716"/>
      <c r="L18716"/>
    </row>
    <row r="18717" spans="11:12" ht="15" customHeight="1">
      <c r="K18717"/>
      <c r="L18717"/>
    </row>
    <row r="18718" spans="11:12" ht="15" customHeight="1">
      <c r="K18718"/>
      <c r="L18718"/>
    </row>
    <row r="18719" spans="11:12" ht="15" customHeight="1">
      <c r="K18719"/>
      <c r="L18719"/>
    </row>
    <row r="18720" spans="11:12" ht="15" customHeight="1">
      <c r="K18720"/>
      <c r="L18720"/>
    </row>
    <row r="18721" spans="11:12" ht="15" customHeight="1">
      <c r="K18721"/>
      <c r="L18721"/>
    </row>
    <row r="18722" spans="11:12" ht="15" customHeight="1">
      <c r="K18722"/>
      <c r="L18722"/>
    </row>
    <row r="18723" spans="11:12" ht="15" customHeight="1">
      <c r="K18723"/>
      <c r="L18723"/>
    </row>
    <row r="18724" spans="11:12" ht="15" customHeight="1">
      <c r="K18724"/>
      <c r="L18724"/>
    </row>
    <row r="18725" spans="11:12" ht="15" customHeight="1">
      <c r="K18725"/>
      <c r="L18725"/>
    </row>
    <row r="18726" spans="11:12" ht="15" customHeight="1">
      <c r="K18726"/>
      <c r="L18726"/>
    </row>
    <row r="18727" spans="11:12" ht="15" customHeight="1">
      <c r="K18727"/>
      <c r="L18727"/>
    </row>
    <row r="18728" spans="11:12" ht="15" customHeight="1">
      <c r="K18728"/>
      <c r="L18728"/>
    </row>
    <row r="18729" spans="11:12" ht="15" customHeight="1">
      <c r="K18729"/>
      <c r="L18729"/>
    </row>
    <row r="18730" spans="11:12" ht="15" customHeight="1">
      <c r="K18730"/>
      <c r="L18730"/>
    </row>
    <row r="18731" spans="11:12" ht="15" customHeight="1">
      <c r="K18731"/>
      <c r="L18731"/>
    </row>
    <row r="18732" spans="11:12" ht="15" customHeight="1">
      <c r="K18732"/>
      <c r="L18732"/>
    </row>
    <row r="18733" spans="11:12" ht="15" customHeight="1">
      <c r="K18733"/>
      <c r="L18733"/>
    </row>
    <row r="18734" spans="11:12" ht="15" customHeight="1">
      <c r="K18734"/>
      <c r="L18734"/>
    </row>
    <row r="18735" spans="11:12" ht="15" customHeight="1">
      <c r="K18735"/>
      <c r="L18735"/>
    </row>
    <row r="18736" spans="11:12" ht="15" customHeight="1">
      <c r="K18736"/>
      <c r="L18736"/>
    </row>
    <row r="18737" spans="11:12" ht="15" customHeight="1">
      <c r="K18737"/>
      <c r="L18737"/>
    </row>
    <row r="18738" spans="11:12" ht="15" customHeight="1">
      <c r="K18738"/>
      <c r="L18738"/>
    </row>
    <row r="18739" spans="11:12" ht="15" customHeight="1">
      <c r="K18739"/>
      <c r="L18739"/>
    </row>
    <row r="18740" spans="11:12" ht="15" customHeight="1">
      <c r="K18740"/>
      <c r="L18740"/>
    </row>
    <row r="18741" spans="11:12" ht="15" customHeight="1">
      <c r="K18741"/>
      <c r="L18741"/>
    </row>
    <row r="18742" spans="11:12" ht="15" customHeight="1">
      <c r="K18742"/>
      <c r="L18742"/>
    </row>
    <row r="18743" spans="11:12" ht="15" customHeight="1">
      <c r="K18743"/>
      <c r="L18743"/>
    </row>
    <row r="18744" spans="11:12" ht="15" customHeight="1">
      <c r="K18744"/>
      <c r="L18744"/>
    </row>
    <row r="18745" spans="11:12" ht="15" customHeight="1">
      <c r="K18745"/>
      <c r="L18745"/>
    </row>
    <row r="18746" spans="11:12" ht="15" customHeight="1">
      <c r="K18746"/>
      <c r="L18746"/>
    </row>
    <row r="18747" spans="11:12" ht="15" customHeight="1">
      <c r="K18747"/>
      <c r="L18747"/>
    </row>
    <row r="18748" spans="11:12" ht="15" customHeight="1">
      <c r="K18748"/>
      <c r="L18748"/>
    </row>
    <row r="18749" spans="11:12" ht="15" customHeight="1">
      <c r="K18749"/>
      <c r="L18749"/>
    </row>
    <row r="18750" spans="11:12" ht="15" customHeight="1">
      <c r="K18750"/>
      <c r="L18750"/>
    </row>
    <row r="18751" spans="11:12" ht="15" customHeight="1">
      <c r="K18751"/>
      <c r="L18751"/>
    </row>
    <row r="18752" spans="11:12" ht="15" customHeight="1">
      <c r="K18752"/>
      <c r="L18752"/>
    </row>
    <row r="18753" spans="11:12" ht="15" customHeight="1">
      <c r="K18753"/>
      <c r="L18753"/>
    </row>
    <row r="18754" spans="11:12" ht="15" customHeight="1">
      <c r="K18754"/>
      <c r="L18754"/>
    </row>
    <row r="18755" spans="11:12" ht="15" customHeight="1">
      <c r="K18755"/>
      <c r="L18755"/>
    </row>
    <row r="18756" spans="11:12" ht="15" customHeight="1">
      <c r="K18756"/>
      <c r="L18756"/>
    </row>
    <row r="18757" spans="11:12" ht="15" customHeight="1">
      <c r="K18757"/>
      <c r="L18757"/>
    </row>
    <row r="18758" spans="11:12" ht="15" customHeight="1">
      <c r="K18758"/>
      <c r="L18758"/>
    </row>
    <row r="18759" spans="11:12" ht="15" customHeight="1">
      <c r="K18759"/>
      <c r="L18759"/>
    </row>
    <row r="18760" spans="11:12" ht="15" customHeight="1">
      <c r="K18760"/>
      <c r="L18760"/>
    </row>
    <row r="18761" spans="11:12" ht="15" customHeight="1">
      <c r="K18761"/>
      <c r="L18761"/>
    </row>
    <row r="18762" spans="11:12" ht="15" customHeight="1">
      <c r="K18762"/>
      <c r="L18762"/>
    </row>
    <row r="18763" spans="11:12" ht="15" customHeight="1">
      <c r="K18763"/>
      <c r="L18763"/>
    </row>
    <row r="18764" spans="11:12" ht="15" customHeight="1">
      <c r="K18764"/>
      <c r="L18764"/>
    </row>
    <row r="18765" spans="11:12" ht="15" customHeight="1">
      <c r="K18765"/>
      <c r="L18765"/>
    </row>
    <row r="18766" spans="11:12" ht="15" customHeight="1">
      <c r="K18766"/>
      <c r="L18766"/>
    </row>
    <row r="18767" spans="11:12" ht="15" customHeight="1">
      <c r="K18767"/>
      <c r="L18767"/>
    </row>
    <row r="18768" spans="11:12" ht="15" customHeight="1">
      <c r="K18768"/>
      <c r="L18768"/>
    </row>
    <row r="18769" spans="11:12" ht="15" customHeight="1">
      <c r="K18769"/>
      <c r="L18769"/>
    </row>
    <row r="18770" spans="11:12" ht="15" customHeight="1">
      <c r="K18770"/>
      <c r="L18770"/>
    </row>
    <row r="18771" spans="11:12" ht="15" customHeight="1">
      <c r="K18771"/>
      <c r="L18771"/>
    </row>
    <row r="18772" spans="11:12" ht="15" customHeight="1">
      <c r="K18772"/>
      <c r="L18772"/>
    </row>
    <row r="18773" spans="11:12" ht="15" customHeight="1">
      <c r="K18773"/>
      <c r="L18773"/>
    </row>
    <row r="18774" spans="11:12" ht="15" customHeight="1">
      <c r="K18774"/>
      <c r="L18774"/>
    </row>
    <row r="18775" spans="11:12" ht="15" customHeight="1">
      <c r="K18775"/>
      <c r="L18775"/>
    </row>
    <row r="18776" spans="11:12" ht="15" customHeight="1">
      <c r="K18776"/>
      <c r="L18776"/>
    </row>
    <row r="18777" spans="11:12" ht="15" customHeight="1">
      <c r="K18777"/>
      <c r="L18777"/>
    </row>
    <row r="18778" spans="11:12" ht="15" customHeight="1">
      <c r="K18778"/>
      <c r="L18778"/>
    </row>
    <row r="18779" spans="11:12" ht="15" customHeight="1">
      <c r="K18779"/>
      <c r="L18779"/>
    </row>
    <row r="18780" spans="11:12" ht="15" customHeight="1">
      <c r="K18780"/>
      <c r="L18780"/>
    </row>
    <row r="18781" spans="11:12" ht="15" customHeight="1">
      <c r="K18781"/>
      <c r="L18781"/>
    </row>
    <row r="18782" spans="11:12" ht="15" customHeight="1">
      <c r="K18782"/>
      <c r="L18782"/>
    </row>
    <row r="18783" spans="11:12" ht="15" customHeight="1">
      <c r="K18783"/>
      <c r="L18783"/>
    </row>
    <row r="18784" spans="11:12" ht="15" customHeight="1">
      <c r="K18784"/>
      <c r="L18784"/>
    </row>
    <row r="18785" spans="11:12" ht="15" customHeight="1">
      <c r="K18785"/>
      <c r="L18785"/>
    </row>
    <row r="18786" spans="11:12" ht="15" customHeight="1">
      <c r="K18786"/>
      <c r="L18786"/>
    </row>
    <row r="18787" spans="11:12" ht="15" customHeight="1">
      <c r="K18787"/>
      <c r="L18787"/>
    </row>
    <row r="18788" spans="11:12" ht="15" customHeight="1">
      <c r="K18788"/>
      <c r="L18788"/>
    </row>
    <row r="18789" spans="11:12" ht="15" customHeight="1">
      <c r="K18789"/>
      <c r="L18789"/>
    </row>
    <row r="18790" spans="11:12" ht="15" customHeight="1">
      <c r="K18790"/>
      <c r="L18790"/>
    </row>
    <row r="18791" spans="11:12" ht="15" customHeight="1">
      <c r="K18791"/>
      <c r="L18791"/>
    </row>
    <row r="18792" spans="11:12" ht="15" customHeight="1">
      <c r="K18792"/>
      <c r="L18792"/>
    </row>
    <row r="18793" spans="11:12" ht="15" customHeight="1">
      <c r="K18793"/>
      <c r="L18793"/>
    </row>
    <row r="18794" spans="11:12" ht="15" customHeight="1">
      <c r="K18794"/>
      <c r="L18794"/>
    </row>
    <row r="18795" spans="11:12" ht="15" customHeight="1">
      <c r="K18795"/>
      <c r="L18795"/>
    </row>
    <row r="18796" spans="11:12" ht="15" customHeight="1">
      <c r="K18796"/>
      <c r="L18796"/>
    </row>
    <row r="18797" spans="11:12" ht="15" customHeight="1">
      <c r="K18797"/>
      <c r="L18797"/>
    </row>
    <row r="18798" spans="11:12" ht="15" customHeight="1">
      <c r="K18798"/>
      <c r="L18798"/>
    </row>
    <row r="18799" spans="11:12" ht="15" customHeight="1">
      <c r="K18799"/>
      <c r="L18799"/>
    </row>
    <row r="18800" spans="11:12" ht="15" customHeight="1">
      <c r="K18800"/>
      <c r="L18800"/>
    </row>
    <row r="18801" spans="11:12" ht="15" customHeight="1">
      <c r="K18801"/>
      <c r="L18801"/>
    </row>
    <row r="18802" spans="11:12" ht="15" customHeight="1">
      <c r="K18802"/>
      <c r="L18802"/>
    </row>
    <row r="18803" spans="11:12" ht="15" customHeight="1">
      <c r="K18803"/>
      <c r="L18803"/>
    </row>
    <row r="18804" spans="11:12" ht="15" customHeight="1">
      <c r="K18804"/>
      <c r="L18804"/>
    </row>
    <row r="18805" spans="11:12" ht="15" customHeight="1">
      <c r="K18805"/>
      <c r="L18805"/>
    </row>
    <row r="18806" spans="11:12" ht="15" customHeight="1">
      <c r="K18806"/>
      <c r="L18806"/>
    </row>
    <row r="18807" spans="11:12" ht="15" customHeight="1">
      <c r="K18807"/>
      <c r="L18807"/>
    </row>
    <row r="18808" spans="11:12" ht="15" customHeight="1">
      <c r="K18808"/>
      <c r="L18808"/>
    </row>
    <row r="18809" spans="11:12" ht="15" customHeight="1">
      <c r="K18809"/>
      <c r="L18809"/>
    </row>
    <row r="18810" spans="11:12" ht="15" customHeight="1">
      <c r="K18810"/>
      <c r="L18810"/>
    </row>
    <row r="18811" spans="11:12" ht="15" customHeight="1">
      <c r="K18811"/>
      <c r="L18811"/>
    </row>
    <row r="18812" spans="11:12" ht="15" customHeight="1">
      <c r="K18812"/>
      <c r="L18812"/>
    </row>
    <row r="18813" spans="11:12" ht="15" customHeight="1">
      <c r="K18813"/>
      <c r="L18813"/>
    </row>
    <row r="18814" spans="11:12" ht="15" customHeight="1">
      <c r="K18814"/>
      <c r="L18814"/>
    </row>
    <row r="18815" spans="11:12" ht="15" customHeight="1">
      <c r="K18815"/>
      <c r="L18815"/>
    </row>
    <row r="18816" spans="11:12" ht="15" customHeight="1">
      <c r="K18816"/>
      <c r="L18816"/>
    </row>
    <row r="18817" spans="11:12" ht="15" customHeight="1">
      <c r="K18817"/>
      <c r="L18817"/>
    </row>
    <row r="18818" spans="11:12" ht="15" customHeight="1">
      <c r="K18818"/>
      <c r="L18818"/>
    </row>
    <row r="18819" spans="11:12" ht="15" customHeight="1">
      <c r="K18819"/>
      <c r="L18819"/>
    </row>
    <row r="18820" spans="11:12" ht="15" customHeight="1">
      <c r="K18820"/>
      <c r="L18820"/>
    </row>
    <row r="18821" spans="11:12" ht="15" customHeight="1">
      <c r="K18821"/>
      <c r="L18821"/>
    </row>
    <row r="18822" spans="11:12" ht="15" customHeight="1">
      <c r="K18822"/>
      <c r="L18822"/>
    </row>
    <row r="18823" spans="11:12" ht="15" customHeight="1">
      <c r="K18823"/>
      <c r="L18823"/>
    </row>
    <row r="18824" spans="11:12" ht="15" customHeight="1">
      <c r="K18824"/>
      <c r="L18824"/>
    </row>
    <row r="18825" spans="11:12" ht="15" customHeight="1">
      <c r="K18825"/>
      <c r="L18825"/>
    </row>
    <row r="18826" spans="11:12" ht="15" customHeight="1">
      <c r="K18826"/>
      <c r="L18826"/>
    </row>
    <row r="18827" spans="11:12" ht="15" customHeight="1">
      <c r="K18827"/>
      <c r="L18827"/>
    </row>
    <row r="18828" spans="11:12" ht="15" customHeight="1">
      <c r="K18828"/>
      <c r="L18828"/>
    </row>
    <row r="18829" spans="11:12" ht="15" customHeight="1">
      <c r="K18829"/>
      <c r="L18829"/>
    </row>
    <row r="18830" spans="11:12" ht="15" customHeight="1">
      <c r="K18830"/>
      <c r="L18830"/>
    </row>
    <row r="18831" spans="11:12" ht="15" customHeight="1">
      <c r="K18831"/>
      <c r="L18831"/>
    </row>
    <row r="18832" spans="11:12" ht="15" customHeight="1">
      <c r="K18832"/>
      <c r="L18832"/>
    </row>
    <row r="18833" spans="11:12" ht="15" customHeight="1">
      <c r="K18833"/>
      <c r="L18833"/>
    </row>
    <row r="18834" spans="11:12" ht="15" customHeight="1">
      <c r="K18834"/>
      <c r="L18834"/>
    </row>
    <row r="18835" spans="11:12" ht="15" customHeight="1">
      <c r="K18835"/>
      <c r="L18835"/>
    </row>
    <row r="18836" spans="11:12" ht="15" customHeight="1">
      <c r="K18836"/>
      <c r="L18836"/>
    </row>
    <row r="18837" spans="11:12" ht="15" customHeight="1">
      <c r="K18837"/>
      <c r="L18837"/>
    </row>
    <row r="18838" spans="11:12" ht="15" customHeight="1">
      <c r="K18838"/>
      <c r="L18838"/>
    </row>
    <row r="18839" spans="11:12" ht="15" customHeight="1">
      <c r="K18839"/>
      <c r="L18839"/>
    </row>
    <row r="18840" spans="11:12" ht="15" customHeight="1">
      <c r="K18840"/>
      <c r="L18840"/>
    </row>
    <row r="18841" spans="11:12" ht="15" customHeight="1">
      <c r="K18841"/>
      <c r="L18841"/>
    </row>
    <row r="18842" spans="11:12" ht="15" customHeight="1">
      <c r="K18842"/>
      <c r="L18842"/>
    </row>
    <row r="18843" spans="11:12" ht="15" customHeight="1">
      <c r="K18843"/>
      <c r="L18843"/>
    </row>
    <row r="18844" spans="11:12" ht="15" customHeight="1">
      <c r="K18844"/>
      <c r="L18844"/>
    </row>
    <row r="18845" spans="11:12" ht="15" customHeight="1">
      <c r="K18845"/>
      <c r="L18845"/>
    </row>
    <row r="18846" spans="11:12" ht="15" customHeight="1">
      <c r="K18846"/>
      <c r="L18846"/>
    </row>
    <row r="18847" spans="11:12" ht="15" customHeight="1">
      <c r="K18847"/>
      <c r="L18847"/>
    </row>
    <row r="18848" spans="11:12" ht="15" customHeight="1">
      <c r="K18848"/>
      <c r="L18848"/>
    </row>
    <row r="18849" spans="11:12" ht="15" customHeight="1">
      <c r="K18849"/>
      <c r="L18849"/>
    </row>
    <row r="18850" spans="11:12" ht="15" customHeight="1">
      <c r="K18850"/>
      <c r="L18850"/>
    </row>
    <row r="18851" spans="11:12" ht="15" customHeight="1">
      <c r="K18851"/>
      <c r="L18851"/>
    </row>
    <row r="18852" spans="11:12" ht="15" customHeight="1">
      <c r="K18852"/>
      <c r="L18852"/>
    </row>
    <row r="18853" spans="11:12" ht="15" customHeight="1">
      <c r="K18853"/>
      <c r="L18853"/>
    </row>
    <row r="18854" spans="11:12" ht="15" customHeight="1">
      <c r="K18854"/>
      <c r="L18854"/>
    </row>
    <row r="18855" spans="11:12" ht="15" customHeight="1">
      <c r="K18855"/>
      <c r="L18855"/>
    </row>
    <row r="18856" spans="11:12" ht="15" customHeight="1">
      <c r="K18856"/>
      <c r="L18856"/>
    </row>
    <row r="18857" spans="11:12" ht="15" customHeight="1">
      <c r="K18857"/>
      <c r="L18857"/>
    </row>
    <row r="18858" spans="11:12" ht="15" customHeight="1">
      <c r="K18858"/>
      <c r="L18858"/>
    </row>
    <row r="18859" spans="11:12" ht="15" customHeight="1">
      <c r="K18859"/>
      <c r="L18859"/>
    </row>
    <row r="18860" spans="11:12" ht="15" customHeight="1">
      <c r="K18860"/>
      <c r="L18860"/>
    </row>
    <row r="18861" spans="11:12" ht="15" customHeight="1">
      <c r="K18861"/>
      <c r="L18861"/>
    </row>
    <row r="18862" spans="11:12" ht="15" customHeight="1">
      <c r="K18862"/>
      <c r="L18862"/>
    </row>
    <row r="18863" spans="11:12" ht="15" customHeight="1">
      <c r="K18863"/>
      <c r="L18863"/>
    </row>
    <row r="18864" spans="11:12" ht="15" customHeight="1">
      <c r="K18864"/>
      <c r="L18864"/>
    </row>
    <row r="18865" spans="11:12" ht="15" customHeight="1">
      <c r="K18865"/>
      <c r="L18865"/>
    </row>
    <row r="18866" spans="11:12" ht="15" customHeight="1">
      <c r="K18866"/>
      <c r="L18866"/>
    </row>
    <row r="18867" spans="11:12" ht="15" customHeight="1">
      <c r="K18867"/>
      <c r="L18867"/>
    </row>
    <row r="18868" spans="11:12" ht="15" customHeight="1">
      <c r="K18868"/>
      <c r="L18868"/>
    </row>
    <row r="18869" spans="11:12" ht="15" customHeight="1">
      <c r="K18869"/>
      <c r="L18869"/>
    </row>
    <row r="18870" spans="11:12" ht="15" customHeight="1">
      <c r="K18870"/>
      <c r="L18870"/>
    </row>
    <row r="18871" spans="11:12" ht="15" customHeight="1">
      <c r="K18871"/>
      <c r="L18871"/>
    </row>
    <row r="18872" spans="11:12" ht="15" customHeight="1">
      <c r="K18872"/>
      <c r="L18872"/>
    </row>
    <row r="18873" spans="11:12" ht="15" customHeight="1">
      <c r="K18873"/>
      <c r="L18873"/>
    </row>
    <row r="18874" spans="11:12" ht="15" customHeight="1">
      <c r="K18874"/>
      <c r="L18874"/>
    </row>
    <row r="18875" spans="11:12" ht="15" customHeight="1">
      <c r="K18875"/>
      <c r="L18875"/>
    </row>
    <row r="18876" spans="11:12" ht="15" customHeight="1">
      <c r="K18876"/>
      <c r="L18876"/>
    </row>
    <row r="18877" spans="11:12" ht="15" customHeight="1">
      <c r="K18877"/>
      <c r="L18877"/>
    </row>
    <row r="18878" spans="11:12" ht="15" customHeight="1">
      <c r="K18878"/>
      <c r="L18878"/>
    </row>
    <row r="18879" spans="11:12" ht="15" customHeight="1">
      <c r="K18879"/>
      <c r="L18879"/>
    </row>
    <row r="18880" spans="11:12" ht="15" customHeight="1">
      <c r="K18880"/>
      <c r="L18880"/>
    </row>
    <row r="18881" spans="11:12" ht="15" customHeight="1">
      <c r="K18881"/>
      <c r="L18881"/>
    </row>
    <row r="18882" spans="11:12" ht="15" customHeight="1">
      <c r="K18882"/>
      <c r="L18882"/>
    </row>
    <row r="18883" spans="11:12" ht="15" customHeight="1">
      <c r="K18883"/>
      <c r="L18883"/>
    </row>
    <row r="18884" spans="11:12" ht="15" customHeight="1">
      <c r="K18884"/>
      <c r="L18884"/>
    </row>
    <row r="18885" spans="11:12" ht="15" customHeight="1">
      <c r="K18885"/>
      <c r="L18885"/>
    </row>
    <row r="18886" spans="11:12" ht="15" customHeight="1">
      <c r="K18886"/>
      <c r="L18886"/>
    </row>
    <row r="18887" spans="11:12" ht="15" customHeight="1">
      <c r="K18887"/>
      <c r="L18887"/>
    </row>
    <row r="18888" spans="11:12" ht="15" customHeight="1">
      <c r="K18888"/>
      <c r="L18888"/>
    </row>
    <row r="18889" spans="11:12" ht="15" customHeight="1">
      <c r="K18889"/>
      <c r="L18889"/>
    </row>
    <row r="18890" spans="11:12" ht="15" customHeight="1">
      <c r="K18890"/>
      <c r="L18890"/>
    </row>
    <row r="18891" spans="11:12" ht="15" customHeight="1">
      <c r="K18891"/>
      <c r="L18891"/>
    </row>
    <row r="18892" spans="11:12" ht="15" customHeight="1">
      <c r="K18892"/>
      <c r="L18892"/>
    </row>
    <row r="18893" spans="11:12" ht="15" customHeight="1">
      <c r="K18893"/>
      <c r="L18893"/>
    </row>
    <row r="18894" spans="11:12" ht="15" customHeight="1">
      <c r="K18894"/>
      <c r="L18894"/>
    </row>
    <row r="18895" spans="11:12" ht="15" customHeight="1">
      <c r="K18895"/>
      <c r="L18895"/>
    </row>
    <row r="18896" spans="11:12" ht="15" customHeight="1">
      <c r="K18896"/>
      <c r="L18896"/>
    </row>
    <row r="18897" spans="11:12" ht="15" customHeight="1">
      <c r="K18897"/>
      <c r="L18897"/>
    </row>
    <row r="18898" spans="11:12" ht="15" customHeight="1">
      <c r="K18898"/>
      <c r="L18898"/>
    </row>
    <row r="18899" spans="11:12" ht="15" customHeight="1">
      <c r="K18899"/>
      <c r="L18899"/>
    </row>
    <row r="18900" spans="11:12" ht="15" customHeight="1">
      <c r="K18900"/>
      <c r="L18900"/>
    </row>
    <row r="18901" spans="11:12" ht="15" customHeight="1">
      <c r="K18901"/>
      <c r="L18901"/>
    </row>
    <row r="18902" spans="11:12" ht="15" customHeight="1">
      <c r="K18902"/>
      <c r="L18902"/>
    </row>
    <row r="18903" spans="11:12" ht="15" customHeight="1">
      <c r="K18903"/>
      <c r="L18903"/>
    </row>
    <row r="18904" spans="11:12" ht="15" customHeight="1">
      <c r="K18904"/>
      <c r="L18904"/>
    </row>
    <row r="18905" spans="11:12" ht="15" customHeight="1">
      <c r="K18905"/>
      <c r="L18905"/>
    </row>
    <row r="18906" spans="11:12" ht="15" customHeight="1">
      <c r="K18906"/>
      <c r="L18906"/>
    </row>
    <row r="18907" spans="11:12" ht="15" customHeight="1">
      <c r="K18907"/>
      <c r="L18907"/>
    </row>
    <row r="18908" spans="11:12" ht="15" customHeight="1">
      <c r="K18908"/>
      <c r="L18908"/>
    </row>
    <row r="18909" spans="11:12" ht="15" customHeight="1">
      <c r="K18909"/>
      <c r="L18909"/>
    </row>
    <row r="18910" spans="11:12" ht="15" customHeight="1">
      <c r="K18910"/>
      <c r="L18910"/>
    </row>
    <row r="18911" spans="11:12" ht="15" customHeight="1">
      <c r="K18911"/>
      <c r="L18911"/>
    </row>
    <row r="18912" spans="11:12" ht="15" customHeight="1">
      <c r="K18912"/>
      <c r="L18912"/>
    </row>
    <row r="18913" spans="11:12" ht="15" customHeight="1">
      <c r="K18913"/>
      <c r="L18913"/>
    </row>
    <row r="18914" spans="11:12" ht="15" customHeight="1">
      <c r="K18914"/>
      <c r="L18914"/>
    </row>
    <row r="18915" spans="11:12" ht="15" customHeight="1">
      <c r="K18915"/>
      <c r="L18915"/>
    </row>
    <row r="18916" spans="11:12" ht="15" customHeight="1">
      <c r="K18916"/>
      <c r="L18916"/>
    </row>
    <row r="18917" spans="11:12" ht="15" customHeight="1">
      <c r="K18917"/>
      <c r="L18917"/>
    </row>
    <row r="18918" spans="11:12" ht="15" customHeight="1">
      <c r="K18918"/>
      <c r="L18918"/>
    </row>
    <row r="18919" spans="11:12" ht="15" customHeight="1">
      <c r="K18919"/>
      <c r="L18919"/>
    </row>
    <row r="18920" spans="11:12" ht="15" customHeight="1">
      <c r="K18920"/>
      <c r="L18920"/>
    </row>
    <row r="18921" spans="11:12" ht="15" customHeight="1">
      <c r="K18921"/>
      <c r="L18921"/>
    </row>
    <row r="18922" spans="11:12" ht="15" customHeight="1">
      <c r="K18922"/>
      <c r="L18922"/>
    </row>
    <row r="18923" spans="11:12" ht="15" customHeight="1">
      <c r="K18923"/>
      <c r="L18923"/>
    </row>
    <row r="18924" spans="11:12" ht="15" customHeight="1">
      <c r="K18924"/>
      <c r="L18924"/>
    </row>
    <row r="18925" spans="11:12" ht="15" customHeight="1">
      <c r="K18925"/>
      <c r="L18925"/>
    </row>
    <row r="18926" spans="11:12" ht="15" customHeight="1">
      <c r="K18926"/>
      <c r="L18926"/>
    </row>
    <row r="18927" spans="11:12" ht="15" customHeight="1">
      <c r="K18927"/>
      <c r="L18927"/>
    </row>
    <row r="18928" spans="11:12" ht="15" customHeight="1">
      <c r="K18928"/>
      <c r="L18928"/>
    </row>
    <row r="18929" spans="11:12" ht="15" customHeight="1">
      <c r="K18929"/>
      <c r="L18929"/>
    </row>
    <row r="18930" spans="11:12" ht="15" customHeight="1">
      <c r="K18930"/>
      <c r="L18930"/>
    </row>
    <row r="18931" spans="11:12" ht="15" customHeight="1">
      <c r="K18931"/>
      <c r="L18931"/>
    </row>
    <row r="18932" spans="11:12" ht="15" customHeight="1">
      <c r="K18932"/>
      <c r="L18932"/>
    </row>
    <row r="18933" spans="11:12" ht="15" customHeight="1">
      <c r="K18933"/>
      <c r="L18933"/>
    </row>
    <row r="18934" spans="11:12" ht="15" customHeight="1">
      <c r="K18934"/>
      <c r="L18934"/>
    </row>
    <row r="18935" spans="11:12" ht="15" customHeight="1">
      <c r="K18935"/>
      <c r="L18935"/>
    </row>
    <row r="18936" spans="11:12" ht="15" customHeight="1">
      <c r="K18936"/>
      <c r="L18936"/>
    </row>
    <row r="18937" spans="11:12" ht="15" customHeight="1">
      <c r="K18937"/>
      <c r="L18937"/>
    </row>
    <row r="18938" spans="11:12" ht="15" customHeight="1">
      <c r="K18938"/>
      <c r="L18938"/>
    </row>
    <row r="18939" spans="11:12" ht="15" customHeight="1">
      <c r="K18939"/>
      <c r="L18939"/>
    </row>
    <row r="18940" spans="11:12" ht="15" customHeight="1">
      <c r="K18940"/>
      <c r="L18940"/>
    </row>
    <row r="18941" spans="11:12" ht="15" customHeight="1">
      <c r="K18941"/>
      <c r="L18941"/>
    </row>
    <row r="18942" spans="11:12" ht="15" customHeight="1">
      <c r="K18942"/>
      <c r="L18942"/>
    </row>
    <row r="18943" spans="11:12" ht="15" customHeight="1">
      <c r="K18943"/>
      <c r="L18943"/>
    </row>
    <row r="18944" spans="11:12" ht="15" customHeight="1">
      <c r="K18944"/>
      <c r="L18944"/>
    </row>
    <row r="18945" spans="11:12" ht="15" customHeight="1">
      <c r="K18945"/>
      <c r="L18945"/>
    </row>
    <row r="18946" spans="11:12" ht="15" customHeight="1">
      <c r="K18946"/>
      <c r="L18946"/>
    </row>
    <row r="18947" spans="11:12" ht="15" customHeight="1">
      <c r="K18947"/>
      <c r="L18947"/>
    </row>
    <row r="18948" spans="11:12" ht="15" customHeight="1">
      <c r="K18948"/>
      <c r="L18948"/>
    </row>
    <row r="18949" spans="11:12" ht="15" customHeight="1">
      <c r="K18949"/>
      <c r="L18949"/>
    </row>
    <row r="18950" spans="11:12" ht="15" customHeight="1">
      <c r="K18950"/>
      <c r="L18950"/>
    </row>
    <row r="18951" spans="11:12" ht="15" customHeight="1">
      <c r="K18951"/>
      <c r="L18951"/>
    </row>
    <row r="18952" spans="11:12" ht="15" customHeight="1">
      <c r="K18952"/>
      <c r="L18952"/>
    </row>
    <row r="18953" spans="11:12" ht="15" customHeight="1">
      <c r="K18953"/>
      <c r="L18953"/>
    </row>
    <row r="18954" spans="11:12" ht="15" customHeight="1">
      <c r="K18954"/>
      <c r="L18954"/>
    </row>
    <row r="18955" spans="11:12" ht="15" customHeight="1">
      <c r="K18955"/>
      <c r="L18955"/>
    </row>
    <row r="18956" spans="11:12" ht="15" customHeight="1">
      <c r="K18956"/>
      <c r="L18956"/>
    </row>
    <row r="18957" spans="11:12" ht="15" customHeight="1">
      <c r="K18957"/>
      <c r="L18957"/>
    </row>
    <row r="18958" spans="11:12" ht="15" customHeight="1">
      <c r="K18958"/>
      <c r="L18958"/>
    </row>
    <row r="18959" spans="11:12" ht="15" customHeight="1">
      <c r="K18959"/>
      <c r="L18959"/>
    </row>
    <row r="18960" spans="11:12" ht="15" customHeight="1">
      <c r="K18960"/>
      <c r="L18960"/>
    </row>
    <row r="18961" spans="11:12" ht="15" customHeight="1">
      <c r="K18961"/>
      <c r="L18961"/>
    </row>
    <row r="18962" spans="11:12" ht="15" customHeight="1">
      <c r="K18962"/>
      <c r="L18962"/>
    </row>
    <row r="18963" spans="11:12" ht="15" customHeight="1">
      <c r="K18963"/>
      <c r="L18963"/>
    </row>
    <row r="18964" spans="11:12" ht="15" customHeight="1">
      <c r="K18964"/>
      <c r="L18964"/>
    </row>
    <row r="18965" spans="11:12" ht="15" customHeight="1">
      <c r="K18965"/>
      <c r="L18965"/>
    </row>
    <row r="18966" spans="11:12" ht="15" customHeight="1">
      <c r="K18966"/>
      <c r="L18966"/>
    </row>
    <row r="18967" spans="11:12" ht="15" customHeight="1">
      <c r="K18967"/>
      <c r="L18967"/>
    </row>
    <row r="18968" spans="11:12" ht="15" customHeight="1">
      <c r="K18968"/>
      <c r="L18968"/>
    </row>
    <row r="18969" spans="11:12" ht="15" customHeight="1">
      <c r="K18969"/>
      <c r="L18969"/>
    </row>
    <row r="18970" spans="11:12" ht="15" customHeight="1">
      <c r="K18970"/>
      <c r="L18970"/>
    </row>
    <row r="18971" spans="11:12" ht="15" customHeight="1">
      <c r="K18971"/>
      <c r="L18971"/>
    </row>
    <row r="18972" spans="11:12" ht="15" customHeight="1">
      <c r="K18972"/>
      <c r="L18972"/>
    </row>
    <row r="18973" spans="11:12" ht="15" customHeight="1">
      <c r="K18973"/>
      <c r="L18973"/>
    </row>
    <row r="18974" spans="11:12" ht="15" customHeight="1">
      <c r="K18974"/>
      <c r="L18974"/>
    </row>
    <row r="18975" spans="11:12" ht="15" customHeight="1">
      <c r="K18975"/>
      <c r="L18975"/>
    </row>
    <row r="18976" spans="11:12" ht="15" customHeight="1">
      <c r="K18976"/>
      <c r="L18976"/>
    </row>
    <row r="18977" spans="11:12" ht="15" customHeight="1">
      <c r="K18977"/>
      <c r="L18977"/>
    </row>
    <row r="18978" spans="11:12" ht="15" customHeight="1">
      <c r="K18978"/>
      <c r="L18978"/>
    </row>
    <row r="18979" spans="11:12" ht="15" customHeight="1">
      <c r="K18979"/>
      <c r="L18979"/>
    </row>
    <row r="18980" spans="11:12" ht="15" customHeight="1">
      <c r="K18980"/>
      <c r="L18980"/>
    </row>
    <row r="18981" spans="11:12" ht="15" customHeight="1">
      <c r="K18981"/>
      <c r="L18981"/>
    </row>
    <row r="18982" spans="11:12" ht="15" customHeight="1">
      <c r="K18982"/>
      <c r="L18982"/>
    </row>
    <row r="18983" spans="11:12" ht="15" customHeight="1">
      <c r="K18983"/>
      <c r="L18983"/>
    </row>
    <row r="18984" spans="11:12" ht="15" customHeight="1">
      <c r="K18984"/>
      <c r="L18984"/>
    </row>
    <row r="18985" spans="11:12" ht="15" customHeight="1">
      <c r="K18985"/>
      <c r="L18985"/>
    </row>
    <row r="18986" spans="11:12" ht="15" customHeight="1">
      <c r="K18986"/>
      <c r="L18986"/>
    </row>
    <row r="18987" spans="11:12" ht="15" customHeight="1">
      <c r="K18987"/>
      <c r="L18987"/>
    </row>
    <row r="18988" spans="11:12" ht="15" customHeight="1">
      <c r="K18988"/>
      <c r="L18988"/>
    </row>
    <row r="18989" spans="11:12" ht="15" customHeight="1">
      <c r="K18989"/>
      <c r="L18989"/>
    </row>
    <row r="18990" spans="11:12" ht="15" customHeight="1">
      <c r="K18990"/>
      <c r="L18990"/>
    </row>
    <row r="18991" spans="11:12" ht="15" customHeight="1">
      <c r="K18991"/>
      <c r="L18991"/>
    </row>
    <row r="18992" spans="11:12" ht="15" customHeight="1">
      <c r="K18992"/>
      <c r="L18992"/>
    </row>
    <row r="18993" spans="11:12" ht="15" customHeight="1">
      <c r="K18993"/>
      <c r="L18993"/>
    </row>
    <row r="18994" spans="11:12" ht="15" customHeight="1">
      <c r="K18994"/>
      <c r="L18994"/>
    </row>
    <row r="18995" spans="11:12" ht="15" customHeight="1">
      <c r="K18995"/>
      <c r="L18995"/>
    </row>
    <row r="18996" spans="11:12" ht="15" customHeight="1">
      <c r="K18996"/>
      <c r="L18996"/>
    </row>
    <row r="18997" spans="11:12" ht="15" customHeight="1">
      <c r="K18997"/>
      <c r="L18997"/>
    </row>
    <row r="18998" spans="11:12" ht="15" customHeight="1">
      <c r="K18998"/>
      <c r="L18998"/>
    </row>
    <row r="18999" spans="11:12" ht="15" customHeight="1">
      <c r="K18999"/>
      <c r="L18999"/>
    </row>
    <row r="19000" spans="11:12" ht="15" customHeight="1">
      <c r="K19000"/>
      <c r="L19000"/>
    </row>
    <row r="19001" spans="11:12" ht="15" customHeight="1">
      <c r="K19001"/>
      <c r="L19001"/>
    </row>
    <row r="19002" spans="11:12" ht="15" customHeight="1">
      <c r="K19002"/>
      <c r="L19002"/>
    </row>
    <row r="19003" spans="11:12" ht="15" customHeight="1">
      <c r="K19003"/>
      <c r="L19003"/>
    </row>
    <row r="19004" spans="11:12" ht="15" customHeight="1">
      <c r="K19004"/>
      <c r="L19004"/>
    </row>
    <row r="19005" spans="11:12" ht="15" customHeight="1">
      <c r="K19005"/>
      <c r="L19005"/>
    </row>
    <row r="19006" spans="11:12" ht="15" customHeight="1">
      <c r="K19006"/>
      <c r="L19006"/>
    </row>
    <row r="19007" spans="11:12" ht="15" customHeight="1">
      <c r="K19007"/>
      <c r="L19007"/>
    </row>
    <row r="19008" spans="11:12" ht="15" customHeight="1">
      <c r="K19008"/>
      <c r="L19008"/>
    </row>
    <row r="19009" spans="11:12" ht="15" customHeight="1">
      <c r="K19009"/>
      <c r="L19009"/>
    </row>
    <row r="19010" spans="11:12" ht="15" customHeight="1">
      <c r="K19010"/>
      <c r="L19010"/>
    </row>
    <row r="19011" spans="11:12" ht="15" customHeight="1">
      <c r="K19011"/>
      <c r="L19011"/>
    </row>
    <row r="19012" spans="11:12" ht="15" customHeight="1">
      <c r="K19012"/>
      <c r="L19012"/>
    </row>
    <row r="19013" spans="11:12" ht="15" customHeight="1">
      <c r="K19013"/>
      <c r="L19013"/>
    </row>
    <row r="19014" spans="11:12" ht="15" customHeight="1">
      <c r="K19014"/>
      <c r="L19014"/>
    </row>
    <row r="19015" spans="11:12" ht="15" customHeight="1">
      <c r="K19015"/>
      <c r="L19015"/>
    </row>
    <row r="19016" spans="11:12" ht="15" customHeight="1">
      <c r="K19016"/>
      <c r="L19016"/>
    </row>
    <row r="19017" spans="11:12" ht="15" customHeight="1">
      <c r="K19017"/>
      <c r="L19017"/>
    </row>
    <row r="19018" spans="11:12" ht="15" customHeight="1">
      <c r="K19018"/>
      <c r="L19018"/>
    </row>
    <row r="19019" spans="11:12" ht="15" customHeight="1">
      <c r="K19019"/>
      <c r="L19019"/>
    </row>
    <row r="19020" spans="11:12" ht="15" customHeight="1">
      <c r="K19020"/>
      <c r="L19020"/>
    </row>
    <row r="19021" spans="11:12" ht="15" customHeight="1">
      <c r="K19021"/>
      <c r="L19021"/>
    </row>
    <row r="19022" spans="11:12" ht="15" customHeight="1">
      <c r="K19022"/>
      <c r="L19022"/>
    </row>
    <row r="19023" spans="11:12" ht="15" customHeight="1">
      <c r="K19023"/>
      <c r="L19023"/>
    </row>
    <row r="19024" spans="11:12" ht="15" customHeight="1">
      <c r="K19024"/>
      <c r="L19024"/>
    </row>
    <row r="19025" spans="11:12" ht="15" customHeight="1">
      <c r="K19025"/>
      <c r="L19025"/>
    </row>
    <row r="19026" spans="11:12" ht="15" customHeight="1">
      <c r="K19026"/>
      <c r="L19026"/>
    </row>
    <row r="19027" spans="11:12" ht="15" customHeight="1">
      <c r="K19027"/>
      <c r="L19027"/>
    </row>
    <row r="19028" spans="11:12" ht="15" customHeight="1">
      <c r="K19028"/>
      <c r="L19028"/>
    </row>
    <row r="19029" spans="11:12" ht="15" customHeight="1">
      <c r="K19029"/>
      <c r="L19029"/>
    </row>
    <row r="19030" spans="11:12" ht="15" customHeight="1">
      <c r="K19030"/>
      <c r="L19030"/>
    </row>
    <row r="19031" spans="11:12" ht="15" customHeight="1">
      <c r="K19031"/>
      <c r="L19031"/>
    </row>
    <row r="19032" spans="11:12" ht="15" customHeight="1">
      <c r="K19032"/>
      <c r="L19032"/>
    </row>
    <row r="19033" spans="11:12" ht="15" customHeight="1">
      <c r="K19033"/>
      <c r="L19033"/>
    </row>
    <row r="19034" spans="11:12" ht="15" customHeight="1">
      <c r="K19034"/>
      <c r="L19034"/>
    </row>
    <row r="19035" spans="11:12" ht="15" customHeight="1">
      <c r="K19035"/>
      <c r="L19035"/>
    </row>
    <row r="19036" spans="11:12" ht="15" customHeight="1">
      <c r="K19036"/>
      <c r="L19036"/>
    </row>
    <row r="19037" spans="11:12" ht="15" customHeight="1">
      <c r="K19037"/>
      <c r="L19037"/>
    </row>
    <row r="19038" spans="11:12" ht="15" customHeight="1">
      <c r="K19038"/>
      <c r="L19038"/>
    </row>
    <row r="19039" spans="11:12" ht="15" customHeight="1">
      <c r="K19039"/>
      <c r="L19039"/>
    </row>
    <row r="19040" spans="11:12" ht="15" customHeight="1">
      <c r="K19040"/>
      <c r="L19040"/>
    </row>
    <row r="19041" spans="11:12" ht="15" customHeight="1">
      <c r="K19041"/>
      <c r="L19041"/>
    </row>
    <row r="19042" spans="11:12" ht="15" customHeight="1">
      <c r="K19042"/>
      <c r="L19042"/>
    </row>
    <row r="19043" spans="11:12" ht="15" customHeight="1">
      <c r="K19043"/>
      <c r="L19043"/>
    </row>
    <row r="19044" spans="11:12" ht="15" customHeight="1">
      <c r="K19044"/>
      <c r="L19044"/>
    </row>
    <row r="19045" spans="11:12" ht="15" customHeight="1">
      <c r="K19045"/>
      <c r="L19045"/>
    </row>
    <row r="19046" spans="11:12" ht="15" customHeight="1">
      <c r="K19046"/>
      <c r="L19046"/>
    </row>
    <row r="19047" spans="11:12" ht="15" customHeight="1">
      <c r="K19047"/>
      <c r="L19047"/>
    </row>
    <row r="19048" spans="11:12" ht="15" customHeight="1">
      <c r="K19048"/>
      <c r="L19048"/>
    </row>
    <row r="19049" spans="11:12" ht="15" customHeight="1">
      <c r="K19049"/>
      <c r="L19049"/>
    </row>
    <row r="19050" spans="11:12" ht="15" customHeight="1">
      <c r="K19050"/>
      <c r="L19050"/>
    </row>
    <row r="19051" spans="11:12" ht="15" customHeight="1">
      <c r="K19051"/>
      <c r="L19051"/>
    </row>
    <row r="19052" spans="11:12" ht="15" customHeight="1">
      <c r="K19052"/>
      <c r="L19052"/>
    </row>
    <row r="19053" spans="11:12" ht="15" customHeight="1">
      <c r="K19053"/>
      <c r="L19053"/>
    </row>
    <row r="19054" spans="11:12" ht="15" customHeight="1">
      <c r="K19054"/>
      <c r="L19054"/>
    </row>
    <row r="19055" spans="11:12" ht="15" customHeight="1">
      <c r="K19055"/>
      <c r="L19055"/>
    </row>
    <row r="19056" spans="11:12" ht="15" customHeight="1">
      <c r="K19056"/>
      <c r="L19056"/>
    </row>
    <row r="19057" spans="11:12" ht="15" customHeight="1">
      <c r="K19057"/>
      <c r="L19057"/>
    </row>
    <row r="19058" spans="11:12" ht="15" customHeight="1">
      <c r="K19058"/>
      <c r="L19058"/>
    </row>
    <row r="19059" spans="11:12" ht="15" customHeight="1">
      <c r="K19059"/>
      <c r="L19059"/>
    </row>
    <row r="19060" spans="11:12" ht="15" customHeight="1">
      <c r="K19060"/>
      <c r="L19060"/>
    </row>
    <row r="19061" spans="11:12" ht="15" customHeight="1">
      <c r="K19061"/>
      <c r="L19061"/>
    </row>
    <row r="19062" spans="11:12" ht="15" customHeight="1">
      <c r="K19062"/>
      <c r="L19062"/>
    </row>
    <row r="19063" spans="11:12" ht="15" customHeight="1">
      <c r="K19063"/>
      <c r="L19063"/>
    </row>
    <row r="19064" spans="11:12" ht="15" customHeight="1">
      <c r="K19064"/>
      <c r="L19064"/>
    </row>
    <row r="19065" spans="11:12" ht="15" customHeight="1">
      <c r="K19065"/>
      <c r="L19065"/>
    </row>
    <row r="19066" spans="11:12" ht="15" customHeight="1">
      <c r="K19066"/>
      <c r="L19066"/>
    </row>
    <row r="19067" spans="11:12" ht="15" customHeight="1">
      <c r="K19067"/>
      <c r="L19067"/>
    </row>
    <row r="19068" spans="11:12" ht="15" customHeight="1">
      <c r="K19068"/>
      <c r="L19068"/>
    </row>
    <row r="19069" spans="11:12" ht="15" customHeight="1">
      <c r="K19069"/>
      <c r="L19069"/>
    </row>
    <row r="19070" spans="11:12" ht="15" customHeight="1">
      <c r="K19070"/>
      <c r="L19070"/>
    </row>
    <row r="19071" spans="11:12" ht="15" customHeight="1">
      <c r="K19071"/>
      <c r="L19071"/>
    </row>
    <row r="19072" spans="11:12" ht="15" customHeight="1">
      <c r="K19072"/>
      <c r="L19072"/>
    </row>
    <row r="19073" spans="11:12" ht="15" customHeight="1">
      <c r="K19073"/>
      <c r="L19073"/>
    </row>
    <row r="19074" spans="11:12" ht="15" customHeight="1">
      <c r="K19074"/>
      <c r="L19074"/>
    </row>
    <row r="19075" spans="11:12" ht="15" customHeight="1">
      <c r="K19075"/>
      <c r="L19075"/>
    </row>
    <row r="19076" spans="11:12" ht="15" customHeight="1">
      <c r="K19076"/>
      <c r="L19076"/>
    </row>
    <row r="19077" spans="11:12" ht="15" customHeight="1">
      <c r="K19077"/>
      <c r="L19077"/>
    </row>
    <row r="19078" spans="11:12" ht="15" customHeight="1">
      <c r="K19078"/>
      <c r="L19078"/>
    </row>
    <row r="19079" spans="11:12" ht="15" customHeight="1">
      <c r="K19079"/>
      <c r="L19079"/>
    </row>
    <row r="19080" spans="11:12" ht="15" customHeight="1">
      <c r="K19080"/>
      <c r="L19080"/>
    </row>
    <row r="19081" spans="11:12" ht="15" customHeight="1">
      <c r="K19081"/>
      <c r="L19081"/>
    </row>
    <row r="19082" spans="11:12" ht="15" customHeight="1">
      <c r="K19082"/>
      <c r="L19082"/>
    </row>
    <row r="19083" spans="11:12" ht="15" customHeight="1">
      <c r="K19083"/>
      <c r="L19083"/>
    </row>
    <row r="19084" spans="11:12" ht="15" customHeight="1">
      <c r="K19084"/>
      <c r="L19084"/>
    </row>
    <row r="19085" spans="11:12" ht="15" customHeight="1">
      <c r="K19085"/>
      <c r="L19085"/>
    </row>
    <row r="19086" spans="11:12" ht="15" customHeight="1">
      <c r="K19086"/>
      <c r="L19086"/>
    </row>
    <row r="19087" spans="11:12" ht="15" customHeight="1">
      <c r="K19087"/>
      <c r="L19087"/>
    </row>
    <row r="19088" spans="11:12" ht="15" customHeight="1">
      <c r="K19088"/>
      <c r="L19088"/>
    </row>
    <row r="19089" spans="11:12" ht="15" customHeight="1">
      <c r="K19089"/>
      <c r="L19089"/>
    </row>
    <row r="19090" spans="11:12" ht="15" customHeight="1">
      <c r="K19090"/>
      <c r="L19090"/>
    </row>
    <row r="19091" spans="11:12" ht="15" customHeight="1">
      <c r="K19091"/>
      <c r="L19091"/>
    </row>
    <row r="19092" spans="11:12" ht="15" customHeight="1">
      <c r="K19092"/>
      <c r="L19092"/>
    </row>
    <row r="19093" spans="11:12" ht="15" customHeight="1">
      <c r="K19093"/>
      <c r="L19093"/>
    </row>
    <row r="19094" spans="11:12" ht="15" customHeight="1">
      <c r="K19094"/>
      <c r="L19094"/>
    </row>
    <row r="19095" spans="11:12" ht="15" customHeight="1">
      <c r="K19095"/>
      <c r="L19095"/>
    </row>
    <row r="19096" spans="11:12" ht="15" customHeight="1">
      <c r="K19096"/>
      <c r="L19096"/>
    </row>
    <row r="19097" spans="11:12" ht="15" customHeight="1">
      <c r="K19097"/>
      <c r="L19097"/>
    </row>
    <row r="19098" spans="11:12" ht="15" customHeight="1">
      <c r="K19098"/>
      <c r="L19098"/>
    </row>
    <row r="19099" spans="11:12" ht="15" customHeight="1">
      <c r="K19099"/>
      <c r="L19099"/>
    </row>
    <row r="19100" spans="11:12" ht="15" customHeight="1">
      <c r="K19100"/>
      <c r="L19100"/>
    </row>
    <row r="19101" spans="11:12" ht="15" customHeight="1">
      <c r="K19101"/>
      <c r="L19101"/>
    </row>
    <row r="19102" spans="11:12" ht="15" customHeight="1">
      <c r="K19102"/>
      <c r="L19102"/>
    </row>
    <row r="19103" spans="11:12" ht="15" customHeight="1">
      <c r="K19103"/>
      <c r="L19103"/>
    </row>
    <row r="19104" spans="11:12" ht="15" customHeight="1">
      <c r="K19104"/>
      <c r="L19104"/>
    </row>
    <row r="19105" spans="11:12" ht="15" customHeight="1">
      <c r="K19105"/>
      <c r="L19105"/>
    </row>
    <row r="19106" spans="11:12" ht="15" customHeight="1">
      <c r="K19106"/>
      <c r="L19106"/>
    </row>
    <row r="19107" spans="11:12" ht="15" customHeight="1">
      <c r="K19107"/>
      <c r="L19107"/>
    </row>
    <row r="19108" spans="11:12" ht="15" customHeight="1">
      <c r="K19108"/>
      <c r="L19108"/>
    </row>
    <row r="19109" spans="11:12" ht="15" customHeight="1">
      <c r="K19109"/>
      <c r="L19109"/>
    </row>
    <row r="19110" spans="11:12" ht="15" customHeight="1">
      <c r="K19110"/>
      <c r="L19110"/>
    </row>
    <row r="19111" spans="11:12" ht="15" customHeight="1">
      <c r="K19111"/>
      <c r="L19111"/>
    </row>
    <row r="19112" spans="11:12" ht="15" customHeight="1">
      <c r="K19112"/>
      <c r="L19112"/>
    </row>
    <row r="19113" spans="11:12" ht="15" customHeight="1">
      <c r="K19113"/>
      <c r="L19113"/>
    </row>
    <row r="19114" spans="11:12" ht="15" customHeight="1">
      <c r="K19114"/>
      <c r="L19114"/>
    </row>
    <row r="19115" spans="11:12" ht="15" customHeight="1">
      <c r="K19115"/>
      <c r="L19115"/>
    </row>
    <row r="19116" spans="11:12" ht="15" customHeight="1">
      <c r="K19116"/>
      <c r="L19116"/>
    </row>
    <row r="19117" spans="11:12" ht="15" customHeight="1">
      <c r="K19117"/>
      <c r="L19117"/>
    </row>
    <row r="19118" spans="11:12" ht="15" customHeight="1">
      <c r="K19118"/>
      <c r="L19118"/>
    </row>
    <row r="19119" spans="11:12" ht="15" customHeight="1">
      <c r="K19119"/>
      <c r="L19119"/>
    </row>
    <row r="19120" spans="11:12" ht="15" customHeight="1">
      <c r="K19120"/>
      <c r="L19120"/>
    </row>
    <row r="19121" spans="11:12" ht="15" customHeight="1">
      <c r="K19121"/>
      <c r="L19121"/>
    </row>
    <row r="19122" spans="11:12" ht="15" customHeight="1">
      <c r="K19122"/>
      <c r="L19122"/>
    </row>
    <row r="19123" spans="11:12" ht="15" customHeight="1">
      <c r="K19123"/>
      <c r="L19123"/>
    </row>
    <row r="19124" spans="11:12" ht="15" customHeight="1">
      <c r="K19124"/>
      <c r="L19124"/>
    </row>
    <row r="19125" spans="11:12" ht="15" customHeight="1">
      <c r="K19125"/>
      <c r="L19125"/>
    </row>
    <row r="19126" spans="11:12" ht="15" customHeight="1">
      <c r="K19126"/>
      <c r="L19126"/>
    </row>
    <row r="19127" spans="11:12" ht="15" customHeight="1">
      <c r="K19127"/>
      <c r="L19127"/>
    </row>
    <row r="19128" spans="11:12" ht="15" customHeight="1">
      <c r="K19128"/>
      <c r="L19128"/>
    </row>
    <row r="19129" spans="11:12" ht="15" customHeight="1">
      <c r="K19129"/>
      <c r="L19129"/>
    </row>
    <row r="19130" spans="11:12" ht="15" customHeight="1">
      <c r="K19130"/>
      <c r="L19130"/>
    </row>
    <row r="19131" spans="11:12" ht="15" customHeight="1">
      <c r="K19131"/>
      <c r="L19131"/>
    </row>
    <row r="19132" spans="11:12" ht="15" customHeight="1">
      <c r="K19132"/>
      <c r="L19132"/>
    </row>
    <row r="19133" spans="11:12" ht="15" customHeight="1">
      <c r="K19133"/>
      <c r="L19133"/>
    </row>
    <row r="19134" spans="11:12" ht="15" customHeight="1">
      <c r="K19134"/>
      <c r="L19134"/>
    </row>
    <row r="19135" spans="11:12" ht="15" customHeight="1">
      <c r="K19135"/>
      <c r="L19135"/>
    </row>
    <row r="19136" spans="11:12" ht="15" customHeight="1">
      <c r="K19136"/>
      <c r="L19136"/>
    </row>
    <row r="19137" spans="11:12" ht="15" customHeight="1">
      <c r="K19137"/>
      <c r="L19137"/>
    </row>
    <row r="19138" spans="11:12" ht="15" customHeight="1">
      <c r="K19138"/>
      <c r="L19138"/>
    </row>
    <row r="19139" spans="11:12" ht="15" customHeight="1">
      <c r="K19139"/>
      <c r="L19139"/>
    </row>
    <row r="19140" spans="11:12" ht="15" customHeight="1">
      <c r="K19140"/>
      <c r="L19140"/>
    </row>
    <row r="19141" spans="11:12" ht="15" customHeight="1">
      <c r="K19141"/>
      <c r="L19141"/>
    </row>
    <row r="19142" spans="11:12" ht="15" customHeight="1">
      <c r="K19142"/>
      <c r="L19142"/>
    </row>
    <row r="19143" spans="11:12" ht="15" customHeight="1">
      <c r="K19143"/>
      <c r="L19143"/>
    </row>
    <row r="19144" spans="11:12" ht="15" customHeight="1">
      <c r="K19144"/>
      <c r="L19144"/>
    </row>
    <row r="19145" spans="11:12" ht="15" customHeight="1">
      <c r="K19145"/>
      <c r="L19145"/>
    </row>
    <row r="19146" spans="11:12" ht="15" customHeight="1">
      <c r="K19146"/>
      <c r="L19146"/>
    </row>
    <row r="19147" spans="11:12" ht="15" customHeight="1">
      <c r="K19147"/>
      <c r="L19147"/>
    </row>
    <row r="19148" spans="11:12" ht="15" customHeight="1">
      <c r="K19148"/>
      <c r="L19148"/>
    </row>
    <row r="19149" spans="11:12" ht="15" customHeight="1">
      <c r="K19149"/>
      <c r="L19149"/>
    </row>
    <row r="19150" spans="11:12" ht="15" customHeight="1">
      <c r="K19150"/>
      <c r="L19150"/>
    </row>
    <row r="19151" spans="11:12" ht="15" customHeight="1">
      <c r="K19151"/>
      <c r="L19151"/>
    </row>
    <row r="19152" spans="11:12" ht="15" customHeight="1">
      <c r="K19152"/>
      <c r="L19152"/>
    </row>
    <row r="19153" spans="11:12" ht="15" customHeight="1">
      <c r="K19153"/>
      <c r="L19153"/>
    </row>
    <row r="19154" spans="11:12" ht="15" customHeight="1">
      <c r="K19154"/>
      <c r="L19154"/>
    </row>
    <row r="19155" spans="11:12" ht="15" customHeight="1">
      <c r="K19155"/>
      <c r="L19155"/>
    </row>
    <row r="19156" spans="11:12" ht="15" customHeight="1">
      <c r="K19156"/>
      <c r="L19156"/>
    </row>
    <row r="19157" spans="11:12" ht="15" customHeight="1">
      <c r="K19157"/>
      <c r="L19157"/>
    </row>
    <row r="19158" spans="11:12" ht="15" customHeight="1">
      <c r="K19158"/>
      <c r="L19158"/>
    </row>
    <row r="19159" spans="11:12" ht="15" customHeight="1">
      <c r="K19159"/>
      <c r="L19159"/>
    </row>
    <row r="19160" spans="11:12" ht="15" customHeight="1">
      <c r="K19160"/>
      <c r="L19160"/>
    </row>
    <row r="19161" spans="11:12" ht="15" customHeight="1">
      <c r="K19161"/>
      <c r="L19161"/>
    </row>
    <row r="19162" spans="11:12" ht="15" customHeight="1">
      <c r="K19162"/>
      <c r="L19162"/>
    </row>
    <row r="19163" spans="11:12" ht="15" customHeight="1">
      <c r="K19163"/>
      <c r="L19163"/>
    </row>
    <row r="19164" spans="11:12" ht="15" customHeight="1">
      <c r="K19164"/>
      <c r="L19164"/>
    </row>
    <row r="19165" spans="11:12" ht="15" customHeight="1">
      <c r="K19165"/>
      <c r="L19165"/>
    </row>
    <row r="19166" spans="11:12" ht="15" customHeight="1">
      <c r="K19166"/>
      <c r="L19166"/>
    </row>
    <row r="19167" spans="11:12" ht="15" customHeight="1">
      <c r="K19167"/>
      <c r="L19167"/>
    </row>
    <row r="19168" spans="11:12" ht="15" customHeight="1">
      <c r="K19168"/>
      <c r="L19168"/>
    </row>
    <row r="19169" spans="11:12" ht="15" customHeight="1">
      <c r="K19169"/>
      <c r="L19169"/>
    </row>
    <row r="19170" spans="11:12" ht="15" customHeight="1">
      <c r="K19170"/>
      <c r="L19170"/>
    </row>
    <row r="19171" spans="11:12" ht="15" customHeight="1">
      <c r="K19171"/>
      <c r="L19171"/>
    </row>
    <row r="19172" spans="11:12" ht="15" customHeight="1">
      <c r="K19172"/>
      <c r="L19172"/>
    </row>
    <row r="19173" spans="11:12" ht="15" customHeight="1">
      <c r="K19173"/>
      <c r="L19173"/>
    </row>
    <row r="19174" spans="11:12" ht="15" customHeight="1">
      <c r="K19174"/>
      <c r="L19174"/>
    </row>
    <row r="19175" spans="11:12" ht="15" customHeight="1">
      <c r="K19175"/>
      <c r="L19175"/>
    </row>
    <row r="19176" spans="11:12" ht="15" customHeight="1">
      <c r="K19176"/>
      <c r="L19176"/>
    </row>
    <row r="19177" spans="11:12" ht="15" customHeight="1">
      <c r="K19177"/>
      <c r="L19177"/>
    </row>
    <row r="19178" spans="11:12" ht="15" customHeight="1">
      <c r="K19178"/>
      <c r="L19178"/>
    </row>
    <row r="19179" spans="11:12" ht="15" customHeight="1">
      <c r="K19179"/>
      <c r="L19179"/>
    </row>
    <row r="19180" spans="11:12" ht="15" customHeight="1">
      <c r="K19180"/>
      <c r="L19180"/>
    </row>
    <row r="19181" spans="11:12" ht="15" customHeight="1">
      <c r="K19181"/>
      <c r="L19181"/>
    </row>
    <row r="19182" spans="11:12" ht="15" customHeight="1">
      <c r="K19182"/>
      <c r="L19182"/>
    </row>
    <row r="19183" spans="11:12" ht="15" customHeight="1">
      <c r="K19183"/>
      <c r="L19183"/>
    </row>
    <row r="19184" spans="11:12" ht="15" customHeight="1">
      <c r="K19184"/>
      <c r="L19184"/>
    </row>
    <row r="19185" spans="11:12" ht="15" customHeight="1">
      <c r="K19185"/>
      <c r="L19185"/>
    </row>
    <row r="19186" spans="11:12" ht="15" customHeight="1">
      <c r="K19186"/>
      <c r="L19186"/>
    </row>
    <row r="19187" spans="11:12" ht="15" customHeight="1">
      <c r="K19187"/>
      <c r="L19187"/>
    </row>
    <row r="19188" spans="11:12" ht="15" customHeight="1">
      <c r="K19188"/>
      <c r="L19188"/>
    </row>
    <row r="19189" spans="11:12" ht="15" customHeight="1">
      <c r="K19189"/>
      <c r="L19189"/>
    </row>
    <row r="19190" spans="11:12" ht="15" customHeight="1">
      <c r="K19190"/>
      <c r="L19190"/>
    </row>
    <row r="19191" spans="11:12" ht="15" customHeight="1">
      <c r="K19191"/>
      <c r="L19191"/>
    </row>
    <row r="19192" spans="11:12" ht="15" customHeight="1">
      <c r="K19192"/>
      <c r="L19192"/>
    </row>
    <row r="19193" spans="11:12" ht="15" customHeight="1">
      <c r="K19193"/>
      <c r="L19193"/>
    </row>
    <row r="19194" spans="11:12" ht="15" customHeight="1">
      <c r="K19194"/>
      <c r="L19194"/>
    </row>
    <row r="19195" spans="11:12" ht="15" customHeight="1">
      <c r="K19195"/>
      <c r="L19195"/>
    </row>
    <row r="19196" spans="11:12" ht="15" customHeight="1">
      <c r="K19196"/>
      <c r="L19196"/>
    </row>
    <row r="19197" spans="11:12" ht="15" customHeight="1">
      <c r="K19197"/>
      <c r="L19197"/>
    </row>
    <row r="19198" spans="11:12" ht="15" customHeight="1">
      <c r="K19198"/>
      <c r="L19198"/>
    </row>
    <row r="19199" spans="11:12" ht="15" customHeight="1">
      <c r="K19199"/>
      <c r="L19199"/>
    </row>
    <row r="19200" spans="11:12" ht="15" customHeight="1">
      <c r="K19200"/>
      <c r="L19200"/>
    </row>
    <row r="19201" spans="11:12" ht="15" customHeight="1">
      <c r="K19201"/>
      <c r="L19201"/>
    </row>
    <row r="19202" spans="11:12" ht="15" customHeight="1">
      <c r="K19202"/>
      <c r="L19202"/>
    </row>
    <row r="19203" spans="11:12" ht="15" customHeight="1">
      <c r="K19203"/>
      <c r="L19203"/>
    </row>
    <row r="19204" spans="11:12" ht="15" customHeight="1">
      <c r="K19204"/>
      <c r="L19204"/>
    </row>
    <row r="19205" spans="11:12" ht="15" customHeight="1">
      <c r="K19205"/>
      <c r="L19205"/>
    </row>
    <row r="19206" spans="11:12" ht="15" customHeight="1">
      <c r="K19206"/>
      <c r="L19206"/>
    </row>
    <row r="19207" spans="11:12" ht="15" customHeight="1">
      <c r="K19207"/>
      <c r="L19207"/>
    </row>
    <row r="19208" spans="11:12" ht="15" customHeight="1">
      <c r="K19208"/>
      <c r="L19208"/>
    </row>
    <row r="19209" spans="11:12" ht="15" customHeight="1">
      <c r="K19209"/>
      <c r="L19209"/>
    </row>
    <row r="19210" spans="11:12" ht="15" customHeight="1">
      <c r="K19210"/>
      <c r="L19210"/>
    </row>
    <row r="19211" spans="11:12" ht="15" customHeight="1">
      <c r="K19211"/>
      <c r="L19211"/>
    </row>
    <row r="19212" spans="11:12" ht="15" customHeight="1">
      <c r="K19212"/>
      <c r="L19212"/>
    </row>
    <row r="19213" spans="11:12" ht="15" customHeight="1">
      <c r="K19213"/>
      <c r="L19213"/>
    </row>
    <row r="19214" spans="11:12" ht="15" customHeight="1">
      <c r="K19214"/>
      <c r="L19214"/>
    </row>
    <row r="19215" spans="11:12" ht="15" customHeight="1">
      <c r="K19215"/>
      <c r="L19215"/>
    </row>
    <row r="19216" spans="11:12" ht="15" customHeight="1">
      <c r="K19216"/>
      <c r="L19216"/>
    </row>
    <row r="19217" spans="11:12" ht="15" customHeight="1">
      <c r="K19217"/>
      <c r="L19217"/>
    </row>
    <row r="19218" spans="11:12" ht="15" customHeight="1">
      <c r="K19218"/>
      <c r="L19218"/>
    </row>
    <row r="19219" spans="11:12" ht="15" customHeight="1">
      <c r="K19219"/>
      <c r="L19219"/>
    </row>
    <row r="19220" spans="11:12" ht="15" customHeight="1">
      <c r="K19220"/>
      <c r="L19220"/>
    </row>
    <row r="19221" spans="11:12" ht="15" customHeight="1">
      <c r="K19221"/>
      <c r="L19221"/>
    </row>
    <row r="19222" spans="11:12" ht="15" customHeight="1">
      <c r="K19222"/>
      <c r="L19222"/>
    </row>
    <row r="19223" spans="11:12" ht="15" customHeight="1">
      <c r="K19223"/>
      <c r="L19223"/>
    </row>
    <row r="19224" spans="11:12" ht="15" customHeight="1">
      <c r="K19224"/>
      <c r="L19224"/>
    </row>
    <row r="19225" spans="11:12" ht="15" customHeight="1">
      <c r="K19225"/>
      <c r="L19225"/>
    </row>
    <row r="19226" spans="11:12" ht="15" customHeight="1">
      <c r="K19226"/>
      <c r="L19226"/>
    </row>
    <row r="19227" spans="11:12" ht="15" customHeight="1">
      <c r="K19227"/>
      <c r="L19227"/>
    </row>
    <row r="19228" spans="11:12" ht="15" customHeight="1">
      <c r="K19228"/>
      <c r="L19228"/>
    </row>
    <row r="19229" spans="11:12" ht="15" customHeight="1">
      <c r="K19229"/>
      <c r="L19229"/>
    </row>
    <row r="19230" spans="11:12" ht="15" customHeight="1">
      <c r="K19230"/>
      <c r="L19230"/>
    </row>
    <row r="19231" spans="11:12" ht="15" customHeight="1">
      <c r="K19231"/>
      <c r="L19231"/>
    </row>
    <row r="19232" spans="11:12" ht="15" customHeight="1">
      <c r="K19232"/>
      <c r="L19232"/>
    </row>
    <row r="19233" spans="11:12" ht="15" customHeight="1">
      <c r="K19233"/>
      <c r="L19233"/>
    </row>
    <row r="19234" spans="11:12" ht="15" customHeight="1">
      <c r="K19234"/>
      <c r="L19234"/>
    </row>
    <row r="19235" spans="11:12" ht="15" customHeight="1">
      <c r="K19235"/>
      <c r="L19235"/>
    </row>
    <row r="19236" spans="11:12" ht="15" customHeight="1">
      <c r="K19236"/>
      <c r="L19236"/>
    </row>
    <row r="19237" spans="11:12" ht="15" customHeight="1">
      <c r="K19237"/>
      <c r="L19237"/>
    </row>
    <row r="19238" spans="11:12" ht="15" customHeight="1">
      <c r="K19238"/>
      <c r="L19238"/>
    </row>
    <row r="19239" spans="11:12" ht="15" customHeight="1">
      <c r="K19239"/>
      <c r="L19239"/>
    </row>
    <row r="19240" spans="11:12" ht="15" customHeight="1">
      <c r="K19240"/>
      <c r="L19240"/>
    </row>
    <row r="19241" spans="11:12" ht="15" customHeight="1">
      <c r="K19241"/>
      <c r="L19241"/>
    </row>
    <row r="19242" spans="11:12" ht="15" customHeight="1">
      <c r="K19242"/>
      <c r="L19242"/>
    </row>
    <row r="19243" spans="11:12" ht="15" customHeight="1">
      <c r="K19243"/>
      <c r="L19243"/>
    </row>
    <row r="19244" spans="11:12" ht="15" customHeight="1">
      <c r="K19244"/>
      <c r="L19244"/>
    </row>
    <row r="19245" spans="11:12" ht="15" customHeight="1">
      <c r="K19245"/>
      <c r="L19245"/>
    </row>
    <row r="19246" spans="11:12" ht="15" customHeight="1">
      <c r="K19246"/>
      <c r="L19246"/>
    </row>
    <row r="19247" spans="11:12" ht="15" customHeight="1">
      <c r="K19247"/>
      <c r="L19247"/>
    </row>
    <row r="19248" spans="11:12" ht="15" customHeight="1">
      <c r="K19248"/>
      <c r="L19248"/>
    </row>
    <row r="19249" spans="11:12" ht="15" customHeight="1">
      <c r="K19249"/>
      <c r="L19249"/>
    </row>
    <row r="19250" spans="11:12" ht="15" customHeight="1">
      <c r="K19250"/>
      <c r="L19250"/>
    </row>
    <row r="19251" spans="11:12" ht="15" customHeight="1">
      <c r="K19251"/>
      <c r="L19251"/>
    </row>
    <row r="19252" spans="11:12" ht="15" customHeight="1">
      <c r="K19252"/>
      <c r="L19252"/>
    </row>
    <row r="19253" spans="11:12" ht="15" customHeight="1">
      <c r="K19253"/>
      <c r="L19253"/>
    </row>
    <row r="19254" spans="11:12" ht="15" customHeight="1">
      <c r="K19254"/>
      <c r="L19254"/>
    </row>
    <row r="19255" spans="11:12" ht="15" customHeight="1">
      <c r="K19255"/>
      <c r="L19255"/>
    </row>
    <row r="19256" spans="11:12" ht="15" customHeight="1">
      <c r="K19256"/>
      <c r="L19256"/>
    </row>
    <row r="19257" spans="11:12" ht="15" customHeight="1">
      <c r="K19257"/>
      <c r="L19257"/>
    </row>
    <row r="19258" spans="11:12" ht="15" customHeight="1">
      <c r="K19258"/>
      <c r="L19258"/>
    </row>
    <row r="19259" spans="11:12" ht="15" customHeight="1">
      <c r="K19259"/>
      <c r="L19259"/>
    </row>
    <row r="19260" spans="11:12" ht="15" customHeight="1">
      <c r="K19260"/>
      <c r="L19260"/>
    </row>
    <row r="19261" spans="11:12" ht="15" customHeight="1">
      <c r="K19261"/>
      <c r="L19261"/>
    </row>
    <row r="19262" spans="11:12" ht="15" customHeight="1">
      <c r="K19262"/>
      <c r="L19262"/>
    </row>
    <row r="19263" spans="11:12" ht="15" customHeight="1">
      <c r="K19263"/>
      <c r="L19263"/>
    </row>
    <row r="19264" spans="11:12" ht="15" customHeight="1">
      <c r="K19264"/>
      <c r="L19264"/>
    </row>
    <row r="19265" spans="11:12" ht="15" customHeight="1">
      <c r="K19265"/>
      <c r="L19265"/>
    </row>
    <row r="19266" spans="11:12" ht="15" customHeight="1">
      <c r="K19266"/>
      <c r="L19266"/>
    </row>
    <row r="19267" spans="11:12" ht="15" customHeight="1">
      <c r="K19267"/>
      <c r="L19267"/>
    </row>
    <row r="19268" spans="11:12" ht="15" customHeight="1">
      <c r="K19268"/>
      <c r="L19268"/>
    </row>
    <row r="19269" spans="11:12" ht="15" customHeight="1">
      <c r="K19269"/>
      <c r="L19269"/>
    </row>
    <row r="19270" spans="11:12" ht="15" customHeight="1">
      <c r="K19270"/>
      <c r="L19270"/>
    </row>
    <row r="19271" spans="11:12" ht="15" customHeight="1">
      <c r="K19271"/>
      <c r="L19271"/>
    </row>
    <row r="19272" spans="11:12" ht="15" customHeight="1">
      <c r="K19272"/>
      <c r="L19272"/>
    </row>
    <row r="19273" spans="11:12" ht="15" customHeight="1">
      <c r="K19273"/>
      <c r="L19273"/>
    </row>
    <row r="19274" spans="11:12" ht="15" customHeight="1">
      <c r="K19274"/>
      <c r="L19274"/>
    </row>
    <row r="19275" spans="11:12" ht="15" customHeight="1">
      <c r="K19275"/>
      <c r="L19275"/>
    </row>
    <row r="19276" spans="11:12" ht="15" customHeight="1">
      <c r="K19276"/>
      <c r="L19276"/>
    </row>
    <row r="19277" spans="11:12" ht="15" customHeight="1">
      <c r="K19277"/>
      <c r="L19277"/>
    </row>
    <row r="19278" spans="11:12" ht="15" customHeight="1">
      <c r="K19278"/>
      <c r="L19278"/>
    </row>
    <row r="19279" spans="11:12" ht="15" customHeight="1">
      <c r="K19279"/>
      <c r="L19279"/>
    </row>
    <row r="19280" spans="11:12" ht="15" customHeight="1">
      <c r="K19280"/>
      <c r="L19280"/>
    </row>
    <row r="19281" spans="11:12" ht="15" customHeight="1">
      <c r="K19281"/>
      <c r="L19281"/>
    </row>
    <row r="19282" spans="11:12" ht="15" customHeight="1">
      <c r="K19282"/>
      <c r="L19282"/>
    </row>
    <row r="19283" spans="11:12" ht="15" customHeight="1">
      <c r="K19283"/>
      <c r="L19283"/>
    </row>
    <row r="19284" spans="11:12" ht="15" customHeight="1">
      <c r="K19284"/>
      <c r="L19284"/>
    </row>
    <row r="19285" spans="11:12" ht="15" customHeight="1">
      <c r="K19285"/>
      <c r="L19285"/>
    </row>
    <row r="19286" spans="11:12" ht="15" customHeight="1">
      <c r="K19286"/>
      <c r="L19286"/>
    </row>
    <row r="19287" spans="11:12" ht="15" customHeight="1">
      <c r="K19287"/>
      <c r="L19287"/>
    </row>
    <row r="19288" spans="11:12" ht="15" customHeight="1">
      <c r="K19288"/>
      <c r="L19288"/>
    </row>
    <row r="19289" spans="11:12" ht="15" customHeight="1">
      <c r="K19289"/>
      <c r="L19289"/>
    </row>
    <row r="19290" spans="11:12" ht="15" customHeight="1">
      <c r="K19290"/>
      <c r="L19290"/>
    </row>
    <row r="19291" spans="11:12" ht="15" customHeight="1">
      <c r="K19291"/>
      <c r="L19291"/>
    </row>
    <row r="19292" spans="11:12" ht="15" customHeight="1">
      <c r="K19292"/>
      <c r="L19292"/>
    </row>
    <row r="19293" spans="11:12" ht="15" customHeight="1">
      <c r="K19293"/>
      <c r="L19293"/>
    </row>
    <row r="19294" spans="11:12" ht="15" customHeight="1">
      <c r="K19294"/>
      <c r="L19294"/>
    </row>
    <row r="19295" spans="11:12" ht="15" customHeight="1">
      <c r="K19295"/>
      <c r="L19295"/>
    </row>
    <row r="19296" spans="11:12" ht="15" customHeight="1">
      <c r="K19296"/>
      <c r="L19296"/>
    </row>
    <row r="19297" spans="11:12" ht="15" customHeight="1">
      <c r="K19297"/>
      <c r="L19297"/>
    </row>
    <row r="19298" spans="11:12" ht="15" customHeight="1">
      <c r="K19298"/>
      <c r="L19298"/>
    </row>
    <row r="19299" spans="11:12" ht="15" customHeight="1">
      <c r="K19299"/>
      <c r="L19299"/>
    </row>
    <row r="19300" spans="11:12" ht="15" customHeight="1">
      <c r="K19300"/>
      <c r="L19300"/>
    </row>
    <row r="19301" spans="11:12" ht="15" customHeight="1">
      <c r="K19301"/>
      <c r="L19301"/>
    </row>
    <row r="19302" spans="11:12" ht="15" customHeight="1">
      <c r="K19302"/>
      <c r="L19302"/>
    </row>
    <row r="19303" spans="11:12" ht="15" customHeight="1">
      <c r="K19303"/>
      <c r="L19303"/>
    </row>
    <row r="19304" spans="11:12" ht="15" customHeight="1">
      <c r="K19304"/>
      <c r="L19304"/>
    </row>
    <row r="19305" spans="11:12" ht="15" customHeight="1">
      <c r="K19305"/>
      <c r="L19305"/>
    </row>
    <row r="19306" spans="11:12" ht="15" customHeight="1">
      <c r="K19306"/>
      <c r="L19306"/>
    </row>
    <row r="19307" spans="11:12" ht="15" customHeight="1">
      <c r="K19307"/>
      <c r="L19307"/>
    </row>
    <row r="19308" spans="11:12" ht="15" customHeight="1">
      <c r="K19308"/>
      <c r="L19308"/>
    </row>
    <row r="19309" spans="11:12" ht="15" customHeight="1">
      <c r="K19309"/>
      <c r="L19309"/>
    </row>
    <row r="19310" spans="11:12" ht="15" customHeight="1">
      <c r="K19310"/>
      <c r="L19310"/>
    </row>
    <row r="19311" spans="11:12" ht="15" customHeight="1">
      <c r="K19311"/>
      <c r="L19311"/>
    </row>
    <row r="19312" spans="11:12" ht="15" customHeight="1">
      <c r="K19312"/>
      <c r="L19312"/>
    </row>
    <row r="19313" spans="11:12" ht="15" customHeight="1">
      <c r="K19313"/>
      <c r="L19313"/>
    </row>
    <row r="19314" spans="11:12" ht="15" customHeight="1">
      <c r="K19314"/>
      <c r="L19314"/>
    </row>
    <row r="19315" spans="11:12" ht="15" customHeight="1">
      <c r="K19315"/>
      <c r="L19315"/>
    </row>
    <row r="19316" spans="11:12" ht="15" customHeight="1">
      <c r="K19316"/>
      <c r="L19316"/>
    </row>
    <row r="19317" spans="11:12" ht="15" customHeight="1">
      <c r="K19317"/>
      <c r="L19317"/>
    </row>
    <row r="19318" spans="11:12" ht="15" customHeight="1">
      <c r="K19318"/>
      <c r="L19318"/>
    </row>
    <row r="19319" spans="11:12" ht="15" customHeight="1">
      <c r="K19319"/>
      <c r="L19319"/>
    </row>
    <row r="19320" spans="11:12" ht="15" customHeight="1">
      <c r="K19320"/>
      <c r="L19320"/>
    </row>
    <row r="19321" spans="11:12" ht="15" customHeight="1">
      <c r="K19321"/>
      <c r="L19321"/>
    </row>
    <row r="19322" spans="11:12" ht="15" customHeight="1">
      <c r="K19322"/>
      <c r="L19322"/>
    </row>
    <row r="19323" spans="11:12" ht="15" customHeight="1">
      <c r="K19323"/>
      <c r="L19323"/>
    </row>
    <row r="19324" spans="11:12" ht="15" customHeight="1">
      <c r="K19324"/>
      <c r="L19324"/>
    </row>
    <row r="19325" spans="11:12" ht="15" customHeight="1">
      <c r="K19325"/>
      <c r="L19325"/>
    </row>
    <row r="19326" spans="11:12" ht="15" customHeight="1">
      <c r="K19326"/>
      <c r="L19326"/>
    </row>
    <row r="19327" spans="11:12" ht="15" customHeight="1">
      <c r="K19327"/>
      <c r="L19327"/>
    </row>
    <row r="19328" spans="11:12" ht="15" customHeight="1">
      <c r="K19328"/>
      <c r="L19328"/>
    </row>
    <row r="19329" spans="11:12" ht="15" customHeight="1">
      <c r="K19329"/>
      <c r="L19329"/>
    </row>
    <row r="19330" spans="11:12" ht="15" customHeight="1">
      <c r="K19330"/>
      <c r="L19330"/>
    </row>
    <row r="19331" spans="11:12" ht="15" customHeight="1">
      <c r="K19331"/>
      <c r="L19331"/>
    </row>
    <row r="19332" spans="11:12" ht="15" customHeight="1">
      <c r="K19332"/>
      <c r="L19332"/>
    </row>
    <row r="19333" spans="11:12" ht="15" customHeight="1">
      <c r="K19333"/>
      <c r="L19333"/>
    </row>
    <row r="19334" spans="11:12" ht="15" customHeight="1">
      <c r="K19334"/>
      <c r="L19334"/>
    </row>
    <row r="19335" spans="11:12" ht="15" customHeight="1">
      <c r="K19335"/>
      <c r="L19335"/>
    </row>
    <row r="19336" spans="11:12" ht="15" customHeight="1">
      <c r="K19336"/>
      <c r="L19336"/>
    </row>
    <row r="19337" spans="11:12" ht="15" customHeight="1">
      <c r="K19337"/>
      <c r="L19337"/>
    </row>
    <row r="19338" spans="11:12" ht="15" customHeight="1">
      <c r="K19338"/>
      <c r="L19338"/>
    </row>
    <row r="19339" spans="11:12" ht="15" customHeight="1">
      <c r="K19339"/>
      <c r="L19339"/>
    </row>
    <row r="19340" spans="11:12" ht="15" customHeight="1">
      <c r="K19340"/>
      <c r="L19340"/>
    </row>
    <row r="19341" spans="11:12" ht="15" customHeight="1">
      <c r="K19341"/>
      <c r="L19341"/>
    </row>
    <row r="19342" spans="11:12" ht="15" customHeight="1">
      <c r="K19342"/>
      <c r="L19342"/>
    </row>
    <row r="19343" spans="11:12" ht="15" customHeight="1">
      <c r="K19343"/>
      <c r="L19343"/>
    </row>
    <row r="19344" spans="11:12" ht="15" customHeight="1">
      <c r="K19344"/>
      <c r="L19344"/>
    </row>
    <row r="19345" spans="11:12" ht="15" customHeight="1">
      <c r="K19345"/>
      <c r="L19345"/>
    </row>
    <row r="19346" spans="11:12" ht="15" customHeight="1">
      <c r="K19346"/>
      <c r="L19346"/>
    </row>
    <row r="19347" spans="11:12" ht="15" customHeight="1">
      <c r="K19347"/>
      <c r="L19347"/>
    </row>
    <row r="19348" spans="11:12" ht="15" customHeight="1">
      <c r="K19348"/>
      <c r="L19348"/>
    </row>
    <row r="19349" spans="11:12" ht="15" customHeight="1">
      <c r="K19349"/>
      <c r="L19349"/>
    </row>
    <row r="19350" spans="11:12" ht="15" customHeight="1">
      <c r="K19350"/>
      <c r="L19350"/>
    </row>
    <row r="19351" spans="11:12" ht="15" customHeight="1">
      <c r="K19351"/>
      <c r="L19351"/>
    </row>
    <row r="19352" spans="11:12" ht="15" customHeight="1">
      <c r="K19352"/>
      <c r="L19352"/>
    </row>
    <row r="19353" spans="11:12" ht="15" customHeight="1">
      <c r="K19353"/>
      <c r="L19353"/>
    </row>
    <row r="19354" spans="11:12" ht="15" customHeight="1">
      <c r="K19354"/>
      <c r="L19354"/>
    </row>
    <row r="19355" spans="11:12" ht="15" customHeight="1">
      <c r="K19355"/>
      <c r="L19355"/>
    </row>
    <row r="19356" spans="11:12" ht="15" customHeight="1">
      <c r="K19356"/>
      <c r="L19356"/>
    </row>
    <row r="19357" spans="11:12" ht="15" customHeight="1">
      <c r="K19357"/>
      <c r="L19357"/>
    </row>
    <row r="19358" spans="11:12" ht="15" customHeight="1">
      <c r="K19358"/>
      <c r="L19358"/>
    </row>
    <row r="19359" spans="11:12" ht="15" customHeight="1">
      <c r="K19359"/>
      <c r="L19359"/>
    </row>
    <row r="19360" spans="11:12" ht="15" customHeight="1">
      <c r="K19360"/>
      <c r="L19360"/>
    </row>
    <row r="19361" spans="11:12" ht="15" customHeight="1">
      <c r="K19361"/>
      <c r="L19361"/>
    </row>
    <row r="19362" spans="11:12" ht="15" customHeight="1">
      <c r="K19362"/>
      <c r="L19362"/>
    </row>
    <row r="19363" spans="11:12" ht="15" customHeight="1">
      <c r="K19363"/>
      <c r="L19363"/>
    </row>
    <row r="19364" spans="11:12" ht="15" customHeight="1">
      <c r="K19364"/>
      <c r="L19364"/>
    </row>
    <row r="19365" spans="11:12" ht="15" customHeight="1">
      <c r="K19365"/>
      <c r="L19365"/>
    </row>
    <row r="19366" spans="11:12" ht="15" customHeight="1">
      <c r="K19366"/>
      <c r="L19366"/>
    </row>
    <row r="19367" spans="11:12" ht="15" customHeight="1">
      <c r="K19367"/>
      <c r="L19367"/>
    </row>
    <row r="19368" spans="11:12" ht="15" customHeight="1">
      <c r="K19368"/>
      <c r="L19368"/>
    </row>
    <row r="19369" spans="11:12" ht="15" customHeight="1">
      <c r="K19369"/>
      <c r="L19369"/>
    </row>
    <row r="19370" spans="11:12" ht="15" customHeight="1">
      <c r="K19370"/>
      <c r="L19370"/>
    </row>
    <row r="19371" spans="11:12" ht="15" customHeight="1">
      <c r="K19371"/>
      <c r="L19371"/>
    </row>
    <row r="19372" spans="11:12" ht="15" customHeight="1">
      <c r="K19372"/>
      <c r="L19372"/>
    </row>
    <row r="19373" spans="11:12" ht="15" customHeight="1">
      <c r="K19373"/>
      <c r="L19373"/>
    </row>
    <row r="19374" spans="11:12" ht="15" customHeight="1">
      <c r="K19374"/>
      <c r="L19374"/>
    </row>
    <row r="19375" spans="11:12" ht="15" customHeight="1">
      <c r="K19375"/>
      <c r="L19375"/>
    </row>
    <row r="19376" spans="11:12" ht="15" customHeight="1">
      <c r="K19376"/>
      <c r="L19376"/>
    </row>
    <row r="19377" spans="11:12" ht="15" customHeight="1">
      <c r="K19377"/>
      <c r="L19377"/>
    </row>
    <row r="19378" spans="11:12" ht="15" customHeight="1">
      <c r="K19378"/>
      <c r="L19378"/>
    </row>
    <row r="19379" spans="11:12" ht="15" customHeight="1">
      <c r="K19379"/>
      <c r="L19379"/>
    </row>
    <row r="19380" spans="11:12" ht="15" customHeight="1">
      <c r="K19380"/>
      <c r="L19380"/>
    </row>
    <row r="19381" spans="11:12" ht="15" customHeight="1">
      <c r="K19381"/>
      <c r="L19381"/>
    </row>
    <row r="19382" spans="11:12" ht="15" customHeight="1">
      <c r="K19382"/>
      <c r="L19382"/>
    </row>
    <row r="19383" spans="11:12" ht="15" customHeight="1">
      <c r="K19383"/>
      <c r="L19383"/>
    </row>
    <row r="19384" spans="11:12" ht="15" customHeight="1">
      <c r="K19384"/>
      <c r="L19384"/>
    </row>
    <row r="19385" spans="11:12" ht="15" customHeight="1">
      <c r="K19385"/>
      <c r="L19385"/>
    </row>
    <row r="19386" spans="11:12" ht="15" customHeight="1">
      <c r="K19386"/>
      <c r="L19386"/>
    </row>
    <row r="19387" spans="11:12" ht="15" customHeight="1">
      <c r="K19387"/>
      <c r="L19387"/>
    </row>
    <row r="19388" spans="11:12" ht="15" customHeight="1">
      <c r="K19388"/>
      <c r="L19388"/>
    </row>
    <row r="19389" spans="11:12" ht="15" customHeight="1">
      <c r="K19389"/>
      <c r="L19389"/>
    </row>
    <row r="19390" spans="11:12" ht="15" customHeight="1">
      <c r="K19390"/>
      <c r="L19390"/>
    </row>
    <row r="19391" spans="11:12" ht="15" customHeight="1">
      <c r="K19391"/>
      <c r="L19391"/>
    </row>
    <row r="19392" spans="11:12" ht="15" customHeight="1">
      <c r="K19392"/>
      <c r="L19392"/>
    </row>
    <row r="19393" spans="11:12" ht="15" customHeight="1">
      <c r="K19393"/>
      <c r="L19393"/>
    </row>
    <row r="19394" spans="11:12" ht="15" customHeight="1">
      <c r="K19394"/>
      <c r="L19394"/>
    </row>
    <row r="19395" spans="11:12" ht="15" customHeight="1">
      <c r="K19395"/>
      <c r="L19395"/>
    </row>
    <row r="19396" spans="11:12" ht="15" customHeight="1">
      <c r="K19396"/>
      <c r="L19396"/>
    </row>
    <row r="19397" spans="11:12" ht="15" customHeight="1">
      <c r="K19397"/>
      <c r="L19397"/>
    </row>
    <row r="19398" spans="11:12" ht="15" customHeight="1">
      <c r="K19398"/>
      <c r="L19398"/>
    </row>
    <row r="19399" spans="11:12" ht="15" customHeight="1">
      <c r="K19399"/>
      <c r="L19399"/>
    </row>
    <row r="19400" spans="11:12" ht="15" customHeight="1">
      <c r="K19400"/>
      <c r="L19400"/>
    </row>
    <row r="19401" spans="11:12" ht="15" customHeight="1">
      <c r="K19401"/>
      <c r="L19401"/>
    </row>
    <row r="19402" spans="11:12" ht="15" customHeight="1">
      <c r="K19402"/>
      <c r="L19402"/>
    </row>
    <row r="19403" spans="11:12" ht="15" customHeight="1">
      <c r="K19403"/>
      <c r="L19403"/>
    </row>
    <row r="19404" spans="11:12" ht="15" customHeight="1">
      <c r="K19404"/>
      <c r="L19404"/>
    </row>
    <row r="19405" spans="11:12" ht="15" customHeight="1">
      <c r="K19405"/>
      <c r="L19405"/>
    </row>
    <row r="19406" spans="11:12" ht="15" customHeight="1">
      <c r="K19406"/>
      <c r="L19406"/>
    </row>
    <row r="19407" spans="11:12" ht="15" customHeight="1">
      <c r="K19407"/>
      <c r="L19407"/>
    </row>
    <row r="19408" spans="11:12" ht="15" customHeight="1">
      <c r="K19408"/>
      <c r="L19408"/>
    </row>
    <row r="19409" spans="11:12" ht="15" customHeight="1">
      <c r="K19409"/>
      <c r="L19409"/>
    </row>
    <row r="19410" spans="11:12" ht="15" customHeight="1">
      <c r="K19410"/>
      <c r="L19410"/>
    </row>
    <row r="19411" spans="11:12" ht="15" customHeight="1">
      <c r="K19411"/>
      <c r="L19411"/>
    </row>
    <row r="19412" spans="11:12" ht="15" customHeight="1">
      <c r="K19412"/>
      <c r="L19412"/>
    </row>
    <row r="19413" spans="11:12" ht="15" customHeight="1">
      <c r="K19413"/>
      <c r="L19413"/>
    </row>
    <row r="19414" spans="11:12" ht="15" customHeight="1">
      <c r="K19414"/>
      <c r="L19414"/>
    </row>
    <row r="19415" spans="11:12" ht="15" customHeight="1">
      <c r="K19415"/>
      <c r="L19415"/>
    </row>
    <row r="19416" spans="11:12" ht="15" customHeight="1">
      <c r="K19416"/>
      <c r="L19416"/>
    </row>
    <row r="19417" spans="11:12" ht="15" customHeight="1">
      <c r="K19417"/>
      <c r="L19417"/>
    </row>
    <row r="19418" spans="11:12" ht="15" customHeight="1">
      <c r="K19418"/>
      <c r="L19418"/>
    </row>
    <row r="19419" spans="11:12" ht="15" customHeight="1">
      <c r="K19419"/>
      <c r="L19419"/>
    </row>
    <row r="19420" spans="11:12" ht="15" customHeight="1">
      <c r="K19420"/>
      <c r="L19420"/>
    </row>
    <row r="19421" spans="11:12" ht="15" customHeight="1">
      <c r="K19421"/>
      <c r="L19421"/>
    </row>
    <row r="19422" spans="11:12" ht="15" customHeight="1">
      <c r="K19422"/>
      <c r="L19422"/>
    </row>
    <row r="19423" spans="11:12" ht="15" customHeight="1">
      <c r="K19423"/>
      <c r="L19423"/>
    </row>
    <row r="19424" spans="11:12" ht="15" customHeight="1">
      <c r="K19424"/>
      <c r="L19424"/>
    </row>
    <row r="19425" spans="11:12" ht="15" customHeight="1">
      <c r="K19425"/>
      <c r="L19425"/>
    </row>
    <row r="19426" spans="11:12" ht="15" customHeight="1">
      <c r="K19426"/>
      <c r="L19426"/>
    </row>
    <row r="19427" spans="11:12" ht="15" customHeight="1">
      <c r="K19427"/>
      <c r="L19427"/>
    </row>
    <row r="19428" spans="11:12" ht="15" customHeight="1">
      <c r="K19428"/>
      <c r="L19428"/>
    </row>
    <row r="19429" spans="11:12" ht="15" customHeight="1">
      <c r="K19429"/>
      <c r="L19429"/>
    </row>
    <row r="19430" spans="11:12" ht="15" customHeight="1">
      <c r="K19430"/>
      <c r="L19430"/>
    </row>
    <row r="19431" spans="11:12" ht="15" customHeight="1">
      <c r="K19431"/>
      <c r="L19431"/>
    </row>
    <row r="19432" spans="11:12" ht="15" customHeight="1">
      <c r="K19432"/>
      <c r="L19432"/>
    </row>
    <row r="19433" spans="11:12" ht="15" customHeight="1">
      <c r="K19433"/>
      <c r="L19433"/>
    </row>
    <row r="19434" spans="11:12" ht="15" customHeight="1">
      <c r="K19434"/>
      <c r="L19434"/>
    </row>
    <row r="19435" spans="11:12" ht="15" customHeight="1">
      <c r="K19435"/>
      <c r="L19435"/>
    </row>
    <row r="19436" spans="11:12" ht="15" customHeight="1">
      <c r="K19436"/>
      <c r="L19436"/>
    </row>
    <row r="19437" spans="11:12" ht="15" customHeight="1">
      <c r="K19437"/>
      <c r="L19437"/>
    </row>
    <row r="19438" spans="11:12" ht="15" customHeight="1">
      <c r="K19438"/>
      <c r="L19438"/>
    </row>
    <row r="19439" spans="11:12" ht="15" customHeight="1">
      <c r="K19439"/>
      <c r="L19439"/>
    </row>
    <row r="19440" spans="11:12" ht="15" customHeight="1">
      <c r="K19440"/>
      <c r="L19440"/>
    </row>
    <row r="19441" spans="11:12" ht="15" customHeight="1">
      <c r="K19441"/>
      <c r="L19441"/>
    </row>
    <row r="19442" spans="11:12" ht="15" customHeight="1">
      <c r="K19442"/>
      <c r="L19442"/>
    </row>
    <row r="19443" spans="11:12" ht="15" customHeight="1">
      <c r="K19443"/>
      <c r="L19443"/>
    </row>
    <row r="19444" spans="11:12" ht="15" customHeight="1">
      <c r="K19444"/>
      <c r="L19444"/>
    </row>
    <row r="19445" spans="11:12" ht="15" customHeight="1">
      <c r="K19445"/>
      <c r="L19445"/>
    </row>
    <row r="19446" spans="11:12" ht="15" customHeight="1">
      <c r="K19446"/>
      <c r="L19446"/>
    </row>
    <row r="19447" spans="11:12" ht="15" customHeight="1">
      <c r="K19447"/>
      <c r="L19447"/>
    </row>
    <row r="19448" spans="11:12" ht="15" customHeight="1">
      <c r="K19448"/>
      <c r="L19448"/>
    </row>
    <row r="19449" spans="11:12" ht="15" customHeight="1">
      <c r="K19449"/>
      <c r="L19449"/>
    </row>
    <row r="19450" spans="11:12" ht="15" customHeight="1">
      <c r="K19450"/>
      <c r="L19450"/>
    </row>
    <row r="19451" spans="11:12" ht="15" customHeight="1">
      <c r="K19451"/>
      <c r="L19451"/>
    </row>
    <row r="19452" spans="11:12" ht="15" customHeight="1">
      <c r="K19452"/>
      <c r="L19452"/>
    </row>
    <row r="19453" spans="11:12" ht="15" customHeight="1">
      <c r="K19453"/>
      <c r="L19453"/>
    </row>
    <row r="19454" spans="11:12" ht="15" customHeight="1">
      <c r="K19454"/>
      <c r="L19454"/>
    </row>
    <row r="19455" spans="11:12" ht="15" customHeight="1">
      <c r="K19455"/>
      <c r="L19455"/>
    </row>
    <row r="19456" spans="11:12" ht="15" customHeight="1">
      <c r="K19456"/>
      <c r="L19456"/>
    </row>
    <row r="19457" spans="11:12" ht="15" customHeight="1">
      <c r="K19457"/>
      <c r="L19457"/>
    </row>
    <row r="19458" spans="11:12" ht="15" customHeight="1">
      <c r="K19458"/>
      <c r="L19458"/>
    </row>
    <row r="19459" spans="11:12" ht="15" customHeight="1">
      <c r="K19459"/>
      <c r="L19459"/>
    </row>
    <row r="19460" spans="11:12" ht="15" customHeight="1">
      <c r="K19460"/>
      <c r="L19460"/>
    </row>
    <row r="19461" spans="11:12" ht="15" customHeight="1">
      <c r="K19461"/>
      <c r="L19461"/>
    </row>
    <row r="19462" spans="11:12" ht="15" customHeight="1">
      <c r="K19462"/>
      <c r="L19462"/>
    </row>
    <row r="19463" spans="11:12" ht="15" customHeight="1">
      <c r="K19463"/>
      <c r="L19463"/>
    </row>
    <row r="19464" spans="11:12" ht="15" customHeight="1">
      <c r="K19464"/>
      <c r="L19464"/>
    </row>
    <row r="19465" spans="11:12" ht="15" customHeight="1">
      <c r="K19465"/>
      <c r="L19465"/>
    </row>
    <row r="19466" spans="11:12" ht="15" customHeight="1">
      <c r="K19466"/>
      <c r="L19466"/>
    </row>
    <row r="19467" spans="11:12" ht="15" customHeight="1">
      <c r="K19467"/>
      <c r="L19467"/>
    </row>
    <row r="19468" spans="11:12" ht="15" customHeight="1">
      <c r="K19468"/>
      <c r="L19468"/>
    </row>
    <row r="19469" spans="11:12" ht="15" customHeight="1">
      <c r="K19469"/>
      <c r="L19469"/>
    </row>
    <row r="19470" spans="11:12" ht="15" customHeight="1">
      <c r="K19470"/>
      <c r="L19470"/>
    </row>
    <row r="19471" spans="11:12" ht="15" customHeight="1">
      <c r="K19471"/>
      <c r="L19471"/>
    </row>
    <row r="19472" spans="11:12" ht="15" customHeight="1">
      <c r="K19472"/>
      <c r="L19472"/>
    </row>
    <row r="19473" spans="11:12" ht="15" customHeight="1">
      <c r="K19473"/>
      <c r="L19473"/>
    </row>
    <row r="19474" spans="11:12" ht="15" customHeight="1">
      <c r="K19474"/>
      <c r="L19474"/>
    </row>
    <row r="19475" spans="11:12" ht="15" customHeight="1">
      <c r="K19475"/>
      <c r="L19475"/>
    </row>
    <row r="19476" spans="11:12" ht="15" customHeight="1">
      <c r="K19476"/>
      <c r="L19476"/>
    </row>
    <row r="19477" spans="11:12" ht="15" customHeight="1">
      <c r="K19477"/>
      <c r="L19477"/>
    </row>
    <row r="19478" spans="11:12" ht="15" customHeight="1">
      <c r="K19478"/>
      <c r="L19478"/>
    </row>
    <row r="19479" spans="11:12" ht="15" customHeight="1">
      <c r="K19479"/>
      <c r="L19479"/>
    </row>
    <row r="19480" spans="11:12" ht="15" customHeight="1">
      <c r="K19480"/>
      <c r="L19480"/>
    </row>
    <row r="19481" spans="11:12" ht="15" customHeight="1">
      <c r="K19481"/>
      <c r="L19481"/>
    </row>
    <row r="19482" spans="11:12" ht="15" customHeight="1">
      <c r="K19482"/>
      <c r="L19482"/>
    </row>
    <row r="19483" spans="11:12" ht="15" customHeight="1">
      <c r="K19483"/>
      <c r="L19483"/>
    </row>
    <row r="19484" spans="11:12" ht="15" customHeight="1">
      <c r="K19484"/>
      <c r="L19484"/>
    </row>
    <row r="19485" spans="11:12" ht="15" customHeight="1">
      <c r="K19485"/>
      <c r="L19485"/>
    </row>
    <row r="19486" spans="11:12" ht="15" customHeight="1">
      <c r="K19486"/>
      <c r="L19486"/>
    </row>
    <row r="19487" spans="11:12" ht="15" customHeight="1">
      <c r="K19487"/>
      <c r="L19487"/>
    </row>
    <row r="19488" spans="11:12" ht="15" customHeight="1">
      <c r="K19488"/>
      <c r="L19488"/>
    </row>
    <row r="19489" spans="11:12" ht="15" customHeight="1">
      <c r="K19489"/>
      <c r="L19489"/>
    </row>
    <row r="19490" spans="11:12" ht="15" customHeight="1">
      <c r="K19490"/>
      <c r="L19490"/>
    </row>
    <row r="19491" spans="11:12" ht="15" customHeight="1">
      <c r="K19491"/>
      <c r="L19491"/>
    </row>
    <row r="19492" spans="11:12" ht="15" customHeight="1">
      <c r="K19492"/>
      <c r="L19492"/>
    </row>
    <row r="19493" spans="11:12" ht="15" customHeight="1">
      <c r="K19493"/>
      <c r="L19493"/>
    </row>
    <row r="19494" spans="11:12" ht="15" customHeight="1">
      <c r="K19494"/>
      <c r="L19494"/>
    </row>
    <row r="19495" spans="11:12" ht="15" customHeight="1">
      <c r="K19495"/>
      <c r="L19495"/>
    </row>
    <row r="19496" spans="11:12" ht="15" customHeight="1">
      <c r="K19496"/>
      <c r="L19496"/>
    </row>
    <row r="19497" spans="11:12" ht="15" customHeight="1">
      <c r="K19497"/>
      <c r="L19497"/>
    </row>
    <row r="19498" spans="11:12" ht="15" customHeight="1">
      <c r="K19498"/>
      <c r="L19498"/>
    </row>
    <row r="19499" spans="11:12" ht="15" customHeight="1">
      <c r="K19499"/>
      <c r="L19499"/>
    </row>
    <row r="19500" spans="11:12" ht="15" customHeight="1">
      <c r="K19500"/>
      <c r="L19500"/>
    </row>
    <row r="19501" spans="11:12" ht="15" customHeight="1">
      <c r="K19501"/>
      <c r="L19501"/>
    </row>
    <row r="19502" spans="11:12" ht="15" customHeight="1">
      <c r="K19502"/>
      <c r="L19502"/>
    </row>
    <row r="19503" spans="11:12" ht="15" customHeight="1">
      <c r="K19503"/>
      <c r="L19503"/>
    </row>
    <row r="19504" spans="11:12" ht="15" customHeight="1">
      <c r="K19504"/>
      <c r="L19504"/>
    </row>
    <row r="19505" spans="11:12" ht="15" customHeight="1">
      <c r="K19505"/>
      <c r="L19505"/>
    </row>
    <row r="19506" spans="11:12" ht="15" customHeight="1">
      <c r="K19506"/>
      <c r="L19506"/>
    </row>
    <row r="19507" spans="11:12" ht="15" customHeight="1">
      <c r="K19507"/>
      <c r="L19507"/>
    </row>
    <row r="19508" spans="11:12" ht="15" customHeight="1">
      <c r="K19508"/>
      <c r="L19508"/>
    </row>
    <row r="19509" spans="11:12" ht="15" customHeight="1">
      <c r="K19509"/>
      <c r="L19509"/>
    </row>
    <row r="19510" spans="11:12" ht="15" customHeight="1">
      <c r="K19510"/>
      <c r="L19510"/>
    </row>
    <row r="19511" spans="11:12" ht="15" customHeight="1">
      <c r="K19511"/>
      <c r="L19511"/>
    </row>
    <row r="19512" spans="11:12" ht="15" customHeight="1">
      <c r="K19512"/>
      <c r="L19512"/>
    </row>
    <row r="19513" spans="11:12" ht="15" customHeight="1">
      <c r="K19513"/>
      <c r="L19513"/>
    </row>
    <row r="19514" spans="11:12" ht="15" customHeight="1">
      <c r="K19514"/>
      <c r="L19514"/>
    </row>
    <row r="19515" spans="11:12" ht="15" customHeight="1">
      <c r="K19515"/>
      <c r="L19515"/>
    </row>
    <row r="19516" spans="11:12" ht="15" customHeight="1">
      <c r="K19516"/>
      <c r="L19516"/>
    </row>
    <row r="19517" spans="11:12" ht="15" customHeight="1">
      <c r="K19517"/>
      <c r="L19517"/>
    </row>
    <row r="19518" spans="11:12" ht="15" customHeight="1">
      <c r="K19518"/>
      <c r="L19518"/>
    </row>
    <row r="19519" spans="11:12" ht="15" customHeight="1">
      <c r="K19519"/>
      <c r="L19519"/>
    </row>
    <row r="19520" spans="11:12" ht="15" customHeight="1">
      <c r="K19520"/>
      <c r="L19520"/>
    </row>
    <row r="19521" spans="11:12" ht="15" customHeight="1">
      <c r="K19521"/>
      <c r="L19521"/>
    </row>
    <row r="19522" spans="11:12" ht="15" customHeight="1">
      <c r="K19522"/>
      <c r="L19522"/>
    </row>
    <row r="19523" spans="11:12" ht="15" customHeight="1">
      <c r="K19523"/>
      <c r="L19523"/>
    </row>
    <row r="19524" spans="11:12" ht="15" customHeight="1">
      <c r="K19524"/>
      <c r="L19524"/>
    </row>
    <row r="19525" spans="11:12" ht="15" customHeight="1">
      <c r="K19525"/>
      <c r="L19525"/>
    </row>
    <row r="19526" spans="11:12" ht="15" customHeight="1">
      <c r="K19526"/>
      <c r="L19526"/>
    </row>
    <row r="19527" spans="11:12" ht="15" customHeight="1">
      <c r="K19527"/>
      <c r="L19527"/>
    </row>
    <row r="19528" spans="11:12" ht="15" customHeight="1">
      <c r="K19528"/>
      <c r="L19528"/>
    </row>
    <row r="19529" spans="11:12" ht="15" customHeight="1">
      <c r="K19529"/>
      <c r="L19529"/>
    </row>
    <row r="19530" spans="11:12" ht="15" customHeight="1">
      <c r="K19530"/>
      <c r="L19530"/>
    </row>
    <row r="19531" spans="11:12" ht="15" customHeight="1">
      <c r="K19531"/>
      <c r="L19531"/>
    </row>
    <row r="19532" spans="11:12" ht="15" customHeight="1">
      <c r="K19532"/>
      <c r="L19532"/>
    </row>
    <row r="19533" spans="11:12" ht="15" customHeight="1">
      <c r="K19533"/>
      <c r="L19533"/>
    </row>
    <row r="19534" spans="11:12" ht="15" customHeight="1">
      <c r="K19534"/>
      <c r="L19534"/>
    </row>
    <row r="19535" spans="11:12" ht="15" customHeight="1">
      <c r="K19535"/>
      <c r="L19535"/>
    </row>
    <row r="19536" spans="11:12" ht="15" customHeight="1">
      <c r="K19536"/>
      <c r="L19536"/>
    </row>
    <row r="19537" spans="11:12" ht="15" customHeight="1">
      <c r="K19537"/>
      <c r="L19537"/>
    </row>
    <row r="19538" spans="11:12" ht="15" customHeight="1">
      <c r="K19538"/>
      <c r="L19538"/>
    </row>
    <row r="19539" spans="11:12" ht="15" customHeight="1">
      <c r="K19539"/>
      <c r="L19539"/>
    </row>
    <row r="19540" spans="11:12" ht="15" customHeight="1">
      <c r="K19540"/>
      <c r="L19540"/>
    </row>
    <row r="19541" spans="11:12" ht="15" customHeight="1">
      <c r="K19541"/>
      <c r="L19541"/>
    </row>
    <row r="19542" spans="11:12" ht="15" customHeight="1">
      <c r="K19542"/>
      <c r="L19542"/>
    </row>
    <row r="19543" spans="11:12" ht="15" customHeight="1">
      <c r="K19543"/>
      <c r="L19543"/>
    </row>
    <row r="19544" spans="11:12" ht="15" customHeight="1">
      <c r="K19544"/>
      <c r="L19544"/>
    </row>
    <row r="19545" spans="11:12" ht="15" customHeight="1">
      <c r="K19545"/>
      <c r="L19545"/>
    </row>
    <row r="19546" spans="11:12" ht="15" customHeight="1">
      <c r="K19546"/>
      <c r="L19546"/>
    </row>
    <row r="19547" spans="11:12" ht="15" customHeight="1">
      <c r="K19547"/>
      <c r="L19547"/>
    </row>
    <row r="19548" spans="11:12" ht="15" customHeight="1">
      <c r="K19548"/>
      <c r="L19548"/>
    </row>
    <row r="19549" spans="11:12" ht="15" customHeight="1">
      <c r="K19549"/>
      <c r="L19549"/>
    </row>
    <row r="19550" spans="11:12" ht="15" customHeight="1">
      <c r="K19550"/>
      <c r="L19550"/>
    </row>
    <row r="19551" spans="11:12" ht="15" customHeight="1">
      <c r="K19551"/>
      <c r="L19551"/>
    </row>
    <row r="19552" spans="11:12" ht="15" customHeight="1">
      <c r="K19552"/>
      <c r="L19552"/>
    </row>
    <row r="19553" spans="11:12" ht="15" customHeight="1">
      <c r="K19553"/>
      <c r="L19553"/>
    </row>
    <row r="19554" spans="11:12" ht="15" customHeight="1">
      <c r="K19554"/>
      <c r="L19554"/>
    </row>
    <row r="19555" spans="11:12" ht="15" customHeight="1">
      <c r="K19555"/>
      <c r="L19555"/>
    </row>
    <row r="19556" spans="11:12" ht="15" customHeight="1">
      <c r="K19556"/>
      <c r="L19556"/>
    </row>
    <row r="19557" spans="11:12" ht="15" customHeight="1">
      <c r="K19557"/>
      <c r="L19557"/>
    </row>
    <row r="19558" spans="11:12" ht="15" customHeight="1">
      <c r="K19558"/>
      <c r="L19558"/>
    </row>
    <row r="19559" spans="11:12" ht="15" customHeight="1">
      <c r="K19559"/>
      <c r="L19559"/>
    </row>
    <row r="19560" spans="11:12" ht="15" customHeight="1">
      <c r="K19560"/>
      <c r="L19560"/>
    </row>
    <row r="19561" spans="11:12" ht="15" customHeight="1">
      <c r="K19561"/>
      <c r="L19561"/>
    </row>
    <row r="19562" spans="11:12" ht="15" customHeight="1">
      <c r="K19562"/>
      <c r="L19562"/>
    </row>
    <row r="19563" spans="11:12" ht="15" customHeight="1">
      <c r="K19563"/>
      <c r="L19563"/>
    </row>
    <row r="19564" spans="11:12" ht="15" customHeight="1">
      <c r="K19564"/>
      <c r="L19564"/>
    </row>
    <row r="19565" spans="11:12" ht="15" customHeight="1">
      <c r="K19565"/>
      <c r="L19565"/>
    </row>
    <row r="19566" spans="11:12" ht="15" customHeight="1">
      <c r="K19566"/>
      <c r="L19566"/>
    </row>
    <row r="19567" spans="11:12" ht="15" customHeight="1">
      <c r="K19567"/>
      <c r="L19567"/>
    </row>
    <row r="19568" spans="11:12" ht="15" customHeight="1">
      <c r="K19568"/>
      <c r="L19568"/>
    </row>
    <row r="19569" spans="11:12" ht="15" customHeight="1">
      <c r="K19569"/>
      <c r="L19569"/>
    </row>
    <row r="19570" spans="11:12" ht="15" customHeight="1">
      <c r="K19570"/>
      <c r="L19570"/>
    </row>
    <row r="19571" spans="11:12" ht="15" customHeight="1">
      <c r="K19571"/>
      <c r="L19571"/>
    </row>
    <row r="19572" spans="11:12" ht="15" customHeight="1">
      <c r="K19572"/>
      <c r="L19572"/>
    </row>
    <row r="19573" spans="11:12" ht="15" customHeight="1">
      <c r="K19573"/>
      <c r="L19573"/>
    </row>
    <row r="19574" spans="11:12" ht="15" customHeight="1">
      <c r="K19574"/>
      <c r="L19574"/>
    </row>
    <row r="19575" spans="11:12" ht="15" customHeight="1">
      <c r="K19575"/>
      <c r="L19575"/>
    </row>
    <row r="19576" spans="11:12" ht="15" customHeight="1">
      <c r="K19576"/>
      <c r="L19576"/>
    </row>
    <row r="19577" spans="11:12" ht="15" customHeight="1">
      <c r="K19577"/>
      <c r="L19577"/>
    </row>
    <row r="19578" spans="11:12" ht="15" customHeight="1">
      <c r="K19578"/>
      <c r="L19578"/>
    </row>
    <row r="19579" spans="11:12" ht="15" customHeight="1">
      <c r="K19579"/>
      <c r="L19579"/>
    </row>
    <row r="19580" spans="11:12" ht="15" customHeight="1">
      <c r="K19580"/>
      <c r="L19580"/>
    </row>
    <row r="19581" spans="11:12" ht="15" customHeight="1">
      <c r="K19581"/>
      <c r="L19581"/>
    </row>
    <row r="19582" spans="11:12" ht="15" customHeight="1">
      <c r="K19582"/>
      <c r="L19582"/>
    </row>
    <row r="19583" spans="11:12" ht="15" customHeight="1">
      <c r="K19583"/>
      <c r="L19583"/>
    </row>
    <row r="19584" spans="11:12" ht="15" customHeight="1">
      <c r="K19584"/>
      <c r="L19584"/>
    </row>
    <row r="19585" spans="11:12" ht="15" customHeight="1">
      <c r="K19585"/>
      <c r="L19585"/>
    </row>
    <row r="19586" spans="11:12" ht="15" customHeight="1">
      <c r="K19586"/>
      <c r="L19586"/>
    </row>
    <row r="19587" spans="11:12" ht="15" customHeight="1">
      <c r="K19587"/>
      <c r="L19587"/>
    </row>
    <row r="19588" spans="11:12" ht="15" customHeight="1">
      <c r="K19588"/>
      <c r="L19588"/>
    </row>
    <row r="19589" spans="11:12" ht="15" customHeight="1">
      <c r="K19589"/>
      <c r="L19589"/>
    </row>
    <row r="19590" spans="11:12" ht="15" customHeight="1">
      <c r="K19590"/>
      <c r="L19590"/>
    </row>
    <row r="19591" spans="11:12" ht="15" customHeight="1">
      <c r="K19591"/>
      <c r="L19591"/>
    </row>
    <row r="19592" spans="11:12" ht="15" customHeight="1">
      <c r="K19592"/>
      <c r="L19592"/>
    </row>
    <row r="19593" spans="11:12" ht="15" customHeight="1">
      <c r="K19593"/>
      <c r="L19593"/>
    </row>
    <row r="19594" spans="11:12" ht="15" customHeight="1">
      <c r="K19594"/>
      <c r="L19594"/>
    </row>
    <row r="19595" spans="11:12" ht="15" customHeight="1">
      <c r="K19595"/>
      <c r="L19595"/>
    </row>
    <row r="19596" spans="11:12" ht="15" customHeight="1">
      <c r="K19596"/>
      <c r="L19596"/>
    </row>
    <row r="19597" spans="11:12" ht="15" customHeight="1">
      <c r="K19597"/>
      <c r="L19597"/>
    </row>
    <row r="19598" spans="11:12" ht="15" customHeight="1">
      <c r="K19598"/>
      <c r="L19598"/>
    </row>
    <row r="19599" spans="11:12" ht="15" customHeight="1">
      <c r="K19599"/>
      <c r="L19599"/>
    </row>
    <row r="19600" spans="11:12" ht="15" customHeight="1">
      <c r="K19600"/>
      <c r="L19600"/>
    </row>
    <row r="19601" spans="11:12" ht="15" customHeight="1">
      <c r="K19601"/>
      <c r="L19601"/>
    </row>
    <row r="19602" spans="11:12" ht="15" customHeight="1">
      <c r="K19602"/>
      <c r="L19602"/>
    </row>
    <row r="19603" spans="11:12" ht="15" customHeight="1">
      <c r="K19603"/>
      <c r="L19603"/>
    </row>
    <row r="19604" spans="11:12" ht="15" customHeight="1">
      <c r="K19604"/>
      <c r="L19604"/>
    </row>
    <row r="19605" spans="11:12" ht="15" customHeight="1">
      <c r="K19605"/>
      <c r="L19605"/>
    </row>
    <row r="19606" spans="11:12" ht="15" customHeight="1">
      <c r="K19606"/>
      <c r="L19606"/>
    </row>
    <row r="19607" spans="11:12" ht="15" customHeight="1">
      <c r="K19607"/>
      <c r="L19607"/>
    </row>
    <row r="19608" spans="11:12" ht="15" customHeight="1">
      <c r="K19608"/>
      <c r="L19608"/>
    </row>
    <row r="19609" spans="11:12" ht="15" customHeight="1">
      <c r="K19609"/>
      <c r="L19609"/>
    </row>
    <row r="19610" spans="11:12" ht="15" customHeight="1">
      <c r="K19610"/>
      <c r="L19610"/>
    </row>
    <row r="19611" spans="11:12" ht="15" customHeight="1">
      <c r="K19611"/>
      <c r="L19611"/>
    </row>
    <row r="19612" spans="11:12" ht="15" customHeight="1">
      <c r="K19612"/>
      <c r="L19612"/>
    </row>
    <row r="19613" spans="11:12" ht="15" customHeight="1">
      <c r="K19613"/>
      <c r="L19613"/>
    </row>
    <row r="19614" spans="11:12" ht="15" customHeight="1">
      <c r="K19614"/>
      <c r="L19614"/>
    </row>
    <row r="19615" spans="11:12" ht="15" customHeight="1">
      <c r="K19615"/>
      <c r="L19615"/>
    </row>
    <row r="19616" spans="11:12" ht="15" customHeight="1">
      <c r="K19616"/>
      <c r="L19616"/>
    </row>
    <row r="19617" spans="11:12" ht="15" customHeight="1">
      <c r="K19617"/>
      <c r="L19617"/>
    </row>
    <row r="19618" spans="11:12" ht="15" customHeight="1">
      <c r="K19618"/>
      <c r="L19618"/>
    </row>
    <row r="19619" spans="11:12" ht="15" customHeight="1">
      <c r="K19619"/>
      <c r="L19619"/>
    </row>
    <row r="19620" spans="11:12" ht="15" customHeight="1">
      <c r="K19620"/>
      <c r="L19620"/>
    </row>
    <row r="19621" spans="11:12" ht="15" customHeight="1">
      <c r="K19621"/>
      <c r="L19621"/>
    </row>
    <row r="19622" spans="11:12" ht="15" customHeight="1">
      <c r="K19622"/>
      <c r="L19622"/>
    </row>
    <row r="19623" spans="11:12" ht="15" customHeight="1">
      <c r="K19623"/>
      <c r="L19623"/>
    </row>
    <row r="19624" spans="11:12" ht="15" customHeight="1">
      <c r="K19624"/>
      <c r="L19624"/>
    </row>
    <row r="19625" spans="11:12" ht="15" customHeight="1">
      <c r="K19625"/>
      <c r="L19625"/>
    </row>
    <row r="19626" spans="11:12" ht="15" customHeight="1">
      <c r="K19626"/>
      <c r="L19626"/>
    </row>
    <row r="19627" spans="11:12" ht="15" customHeight="1">
      <c r="K19627"/>
      <c r="L19627"/>
    </row>
    <row r="19628" spans="11:12" ht="15" customHeight="1">
      <c r="K19628"/>
      <c r="L19628"/>
    </row>
    <row r="19629" spans="11:12" ht="15" customHeight="1">
      <c r="K19629"/>
      <c r="L19629"/>
    </row>
    <row r="19630" spans="11:12" ht="15" customHeight="1">
      <c r="K19630"/>
      <c r="L19630"/>
    </row>
    <row r="19631" spans="11:12" ht="15" customHeight="1">
      <c r="K19631"/>
      <c r="L19631"/>
    </row>
    <row r="19632" spans="11:12" ht="15" customHeight="1">
      <c r="K19632"/>
      <c r="L19632"/>
    </row>
    <row r="19633" spans="11:12" ht="15" customHeight="1">
      <c r="K19633"/>
      <c r="L19633"/>
    </row>
    <row r="19634" spans="11:12" ht="15" customHeight="1">
      <c r="K19634"/>
      <c r="L19634"/>
    </row>
    <row r="19635" spans="11:12" ht="15" customHeight="1">
      <c r="K19635"/>
      <c r="L19635"/>
    </row>
    <row r="19636" spans="11:12" ht="15" customHeight="1">
      <c r="K19636"/>
      <c r="L19636"/>
    </row>
    <row r="19637" spans="11:12" ht="15" customHeight="1">
      <c r="K19637"/>
      <c r="L19637"/>
    </row>
    <row r="19638" spans="11:12" ht="15" customHeight="1">
      <c r="K19638"/>
      <c r="L19638"/>
    </row>
    <row r="19639" spans="11:12" ht="15" customHeight="1">
      <c r="K19639"/>
      <c r="L19639"/>
    </row>
    <row r="19640" spans="11:12" ht="15" customHeight="1">
      <c r="K19640"/>
      <c r="L19640"/>
    </row>
    <row r="19641" spans="11:12" ht="15" customHeight="1">
      <c r="K19641"/>
      <c r="L19641"/>
    </row>
    <row r="19642" spans="11:12" ht="15" customHeight="1">
      <c r="K19642"/>
      <c r="L19642"/>
    </row>
    <row r="19643" spans="11:12" ht="15" customHeight="1">
      <c r="K19643"/>
      <c r="L19643"/>
    </row>
    <row r="19644" spans="11:12" ht="15" customHeight="1">
      <c r="K19644"/>
      <c r="L19644"/>
    </row>
    <row r="19645" spans="11:12" ht="15" customHeight="1">
      <c r="K19645"/>
      <c r="L19645"/>
    </row>
    <row r="19646" spans="11:12" ht="15" customHeight="1">
      <c r="K19646"/>
      <c r="L19646"/>
    </row>
    <row r="19647" spans="11:12" ht="15" customHeight="1">
      <c r="K19647"/>
      <c r="L19647"/>
    </row>
    <row r="19648" spans="11:12" ht="15" customHeight="1">
      <c r="K19648"/>
      <c r="L19648"/>
    </row>
    <row r="19649" spans="11:12" ht="15" customHeight="1">
      <c r="K19649"/>
      <c r="L19649"/>
    </row>
    <row r="19650" spans="11:12" ht="15" customHeight="1">
      <c r="K19650"/>
      <c r="L19650"/>
    </row>
    <row r="19651" spans="11:12" ht="15" customHeight="1">
      <c r="K19651"/>
      <c r="L19651"/>
    </row>
    <row r="19652" spans="11:12" ht="15" customHeight="1">
      <c r="K19652"/>
      <c r="L19652"/>
    </row>
    <row r="19653" spans="11:12" ht="15" customHeight="1">
      <c r="K19653"/>
      <c r="L19653"/>
    </row>
    <row r="19654" spans="11:12" ht="15" customHeight="1">
      <c r="K19654"/>
      <c r="L19654"/>
    </row>
    <row r="19655" spans="11:12" ht="15" customHeight="1">
      <c r="K19655"/>
      <c r="L19655"/>
    </row>
    <row r="19656" spans="11:12" ht="15" customHeight="1">
      <c r="K19656"/>
      <c r="L19656"/>
    </row>
    <row r="19657" spans="11:12" ht="15" customHeight="1">
      <c r="K19657"/>
      <c r="L19657"/>
    </row>
    <row r="19658" spans="11:12" ht="15" customHeight="1">
      <c r="K19658"/>
      <c r="L19658"/>
    </row>
    <row r="19659" spans="11:12" ht="15" customHeight="1">
      <c r="K19659"/>
      <c r="L19659"/>
    </row>
    <row r="19660" spans="11:12" ht="15" customHeight="1">
      <c r="K19660"/>
      <c r="L19660"/>
    </row>
    <row r="19661" spans="11:12" ht="15" customHeight="1">
      <c r="K19661"/>
      <c r="L19661"/>
    </row>
    <row r="19662" spans="11:12" ht="15" customHeight="1">
      <c r="K19662"/>
      <c r="L19662"/>
    </row>
    <row r="19663" spans="11:12" ht="15" customHeight="1">
      <c r="K19663"/>
      <c r="L19663"/>
    </row>
    <row r="19664" spans="11:12" ht="15" customHeight="1">
      <c r="K19664"/>
      <c r="L19664"/>
    </row>
    <row r="19665" spans="11:12" ht="15" customHeight="1">
      <c r="K19665"/>
      <c r="L19665"/>
    </row>
    <row r="19666" spans="11:12" ht="15" customHeight="1">
      <c r="K19666"/>
      <c r="L19666"/>
    </row>
    <row r="19667" spans="11:12" ht="15" customHeight="1">
      <c r="K19667"/>
      <c r="L19667"/>
    </row>
    <row r="19668" spans="11:12" ht="15" customHeight="1">
      <c r="K19668"/>
      <c r="L19668"/>
    </row>
    <row r="19669" spans="11:12" ht="15" customHeight="1">
      <c r="K19669"/>
      <c r="L19669"/>
    </row>
    <row r="19670" spans="11:12" ht="15" customHeight="1">
      <c r="K19670"/>
      <c r="L19670"/>
    </row>
    <row r="19671" spans="11:12" ht="15" customHeight="1">
      <c r="K19671"/>
      <c r="L19671"/>
    </row>
    <row r="19672" spans="11:12" ht="15" customHeight="1">
      <c r="K19672"/>
      <c r="L19672"/>
    </row>
    <row r="19673" spans="11:12" ht="15" customHeight="1">
      <c r="K19673"/>
      <c r="L19673"/>
    </row>
    <row r="19674" spans="11:12" ht="15" customHeight="1">
      <c r="K19674"/>
      <c r="L19674"/>
    </row>
    <row r="19675" spans="11:12" ht="15" customHeight="1">
      <c r="K19675"/>
      <c r="L19675"/>
    </row>
    <row r="19676" spans="11:12" ht="15" customHeight="1">
      <c r="K19676"/>
      <c r="L19676"/>
    </row>
    <row r="19677" spans="11:12" ht="15" customHeight="1">
      <c r="K19677"/>
      <c r="L19677"/>
    </row>
    <row r="19678" spans="11:12" ht="15" customHeight="1">
      <c r="K19678"/>
      <c r="L19678"/>
    </row>
    <row r="19679" spans="11:12" ht="15" customHeight="1">
      <c r="K19679"/>
      <c r="L19679"/>
    </row>
    <row r="19680" spans="11:12" ht="15" customHeight="1">
      <c r="K19680"/>
      <c r="L19680"/>
    </row>
    <row r="19681" spans="11:12" ht="15" customHeight="1">
      <c r="K19681"/>
      <c r="L19681"/>
    </row>
    <row r="19682" spans="11:12" ht="15" customHeight="1">
      <c r="K19682"/>
      <c r="L19682"/>
    </row>
    <row r="19683" spans="11:12" ht="15" customHeight="1">
      <c r="K19683"/>
      <c r="L19683"/>
    </row>
    <row r="19684" spans="11:12" ht="15" customHeight="1">
      <c r="K19684"/>
      <c r="L19684"/>
    </row>
    <row r="19685" spans="11:12" ht="15" customHeight="1">
      <c r="K19685"/>
      <c r="L19685"/>
    </row>
    <row r="19686" spans="11:12" ht="15" customHeight="1">
      <c r="K19686"/>
      <c r="L19686"/>
    </row>
    <row r="19687" spans="11:12" ht="15" customHeight="1">
      <c r="K19687"/>
      <c r="L19687"/>
    </row>
    <row r="19688" spans="11:12" ht="15" customHeight="1">
      <c r="K19688"/>
      <c r="L19688"/>
    </row>
    <row r="19689" spans="11:12" ht="15" customHeight="1">
      <c r="K19689"/>
      <c r="L19689"/>
    </row>
    <row r="19690" spans="11:12" ht="15" customHeight="1">
      <c r="K19690"/>
      <c r="L19690"/>
    </row>
    <row r="19691" spans="11:12" ht="15" customHeight="1">
      <c r="K19691"/>
      <c r="L19691"/>
    </row>
    <row r="19692" spans="11:12" ht="15" customHeight="1">
      <c r="K19692"/>
      <c r="L19692"/>
    </row>
    <row r="19693" spans="11:12" ht="15" customHeight="1">
      <c r="K19693"/>
      <c r="L19693"/>
    </row>
    <row r="19694" spans="11:12" ht="15" customHeight="1">
      <c r="K19694"/>
      <c r="L19694"/>
    </row>
    <row r="19695" spans="11:12" ht="15" customHeight="1">
      <c r="K19695"/>
      <c r="L19695"/>
    </row>
    <row r="19696" spans="11:12" ht="15" customHeight="1">
      <c r="K19696"/>
      <c r="L19696"/>
    </row>
    <row r="19697" spans="11:12" ht="15" customHeight="1">
      <c r="K19697"/>
      <c r="L19697"/>
    </row>
    <row r="19698" spans="11:12" ht="15" customHeight="1">
      <c r="K19698"/>
      <c r="L19698"/>
    </row>
    <row r="19699" spans="11:12" ht="15" customHeight="1">
      <c r="K19699"/>
      <c r="L19699"/>
    </row>
    <row r="19700" spans="11:12" ht="15" customHeight="1">
      <c r="K19700"/>
      <c r="L19700"/>
    </row>
    <row r="19701" spans="11:12" ht="15" customHeight="1">
      <c r="K19701"/>
      <c r="L19701"/>
    </row>
    <row r="19702" spans="11:12" ht="15" customHeight="1">
      <c r="K19702"/>
      <c r="L19702"/>
    </row>
    <row r="19703" spans="11:12" ht="15" customHeight="1">
      <c r="K19703"/>
      <c r="L19703"/>
    </row>
    <row r="19704" spans="11:12" ht="15" customHeight="1">
      <c r="K19704"/>
      <c r="L19704"/>
    </row>
    <row r="19705" spans="11:12" ht="15" customHeight="1">
      <c r="K19705"/>
      <c r="L19705"/>
    </row>
    <row r="19706" spans="11:12" ht="15" customHeight="1">
      <c r="K19706"/>
      <c r="L19706"/>
    </row>
    <row r="19707" spans="11:12" ht="15" customHeight="1">
      <c r="K19707"/>
      <c r="L19707"/>
    </row>
    <row r="19708" spans="11:12" ht="15" customHeight="1">
      <c r="K19708"/>
      <c r="L19708"/>
    </row>
    <row r="19709" spans="11:12" ht="15" customHeight="1">
      <c r="K19709"/>
      <c r="L19709"/>
    </row>
    <row r="19710" spans="11:12" ht="15" customHeight="1">
      <c r="K19710"/>
      <c r="L19710"/>
    </row>
    <row r="19711" spans="11:12" ht="15" customHeight="1">
      <c r="K19711"/>
      <c r="L19711"/>
    </row>
    <row r="19712" spans="11:12" ht="15" customHeight="1">
      <c r="K19712"/>
      <c r="L19712"/>
    </row>
    <row r="19713" spans="11:12" ht="15" customHeight="1">
      <c r="K19713"/>
      <c r="L19713"/>
    </row>
    <row r="19714" spans="11:12" ht="15" customHeight="1">
      <c r="K19714"/>
      <c r="L19714"/>
    </row>
    <row r="19715" spans="11:12" ht="15" customHeight="1">
      <c r="K19715"/>
      <c r="L19715"/>
    </row>
    <row r="19716" spans="11:12" ht="15" customHeight="1">
      <c r="K19716"/>
      <c r="L19716"/>
    </row>
    <row r="19717" spans="11:12" ht="15" customHeight="1">
      <c r="K19717"/>
      <c r="L19717"/>
    </row>
    <row r="19718" spans="11:12" ht="15" customHeight="1">
      <c r="K19718"/>
      <c r="L19718"/>
    </row>
    <row r="19719" spans="11:12" ht="15" customHeight="1">
      <c r="K19719"/>
      <c r="L19719"/>
    </row>
    <row r="19720" spans="11:12" ht="15" customHeight="1">
      <c r="K19720"/>
      <c r="L19720"/>
    </row>
    <row r="19721" spans="11:12" ht="15" customHeight="1">
      <c r="K19721"/>
      <c r="L19721"/>
    </row>
    <row r="19722" spans="11:12" ht="15" customHeight="1">
      <c r="K19722"/>
      <c r="L19722"/>
    </row>
    <row r="19723" spans="11:12" ht="15" customHeight="1">
      <c r="K19723"/>
      <c r="L19723"/>
    </row>
    <row r="19724" spans="11:12" ht="15" customHeight="1">
      <c r="K19724"/>
      <c r="L19724"/>
    </row>
    <row r="19725" spans="11:12" ht="15" customHeight="1">
      <c r="K19725"/>
      <c r="L19725"/>
    </row>
    <row r="19726" spans="11:12" ht="15" customHeight="1">
      <c r="K19726"/>
      <c r="L19726"/>
    </row>
    <row r="19727" spans="11:12" ht="15" customHeight="1">
      <c r="K19727"/>
      <c r="L19727"/>
    </row>
    <row r="19728" spans="11:12" ht="15" customHeight="1">
      <c r="K19728"/>
      <c r="L19728"/>
    </row>
    <row r="19729" spans="11:12" ht="15" customHeight="1">
      <c r="K19729"/>
      <c r="L19729"/>
    </row>
    <row r="19730" spans="11:12" ht="15" customHeight="1">
      <c r="K19730"/>
      <c r="L19730"/>
    </row>
    <row r="19731" spans="11:12" ht="15" customHeight="1">
      <c r="K19731"/>
      <c r="L19731"/>
    </row>
    <row r="19732" spans="11:12" ht="15" customHeight="1">
      <c r="K19732"/>
      <c r="L19732"/>
    </row>
    <row r="19733" spans="11:12" ht="15" customHeight="1">
      <c r="K19733"/>
      <c r="L19733"/>
    </row>
    <row r="19734" spans="11:12" ht="15" customHeight="1">
      <c r="K19734"/>
      <c r="L19734"/>
    </row>
    <row r="19735" spans="11:12" ht="15" customHeight="1">
      <c r="K19735"/>
      <c r="L19735"/>
    </row>
    <row r="19736" spans="11:12" ht="15" customHeight="1">
      <c r="K19736"/>
      <c r="L19736"/>
    </row>
    <row r="19737" spans="11:12" ht="15" customHeight="1">
      <c r="K19737"/>
      <c r="L19737"/>
    </row>
    <row r="19738" spans="11:12" ht="15" customHeight="1">
      <c r="K19738"/>
      <c r="L19738"/>
    </row>
    <row r="19739" spans="11:12" ht="15" customHeight="1">
      <c r="K19739"/>
      <c r="L19739"/>
    </row>
    <row r="19740" spans="11:12" ht="15" customHeight="1">
      <c r="K19740"/>
      <c r="L19740"/>
    </row>
    <row r="19741" spans="11:12" ht="15" customHeight="1">
      <c r="K19741"/>
      <c r="L19741"/>
    </row>
    <row r="19742" spans="11:12" ht="15" customHeight="1">
      <c r="K19742"/>
      <c r="L19742"/>
    </row>
    <row r="19743" spans="11:12" ht="15" customHeight="1">
      <c r="K19743"/>
      <c r="L19743"/>
    </row>
    <row r="19744" spans="11:12" ht="15" customHeight="1">
      <c r="K19744"/>
      <c r="L19744"/>
    </row>
    <row r="19745" spans="11:12" ht="15" customHeight="1">
      <c r="K19745"/>
      <c r="L19745"/>
    </row>
    <row r="19746" spans="11:12" ht="15" customHeight="1">
      <c r="K19746"/>
      <c r="L19746"/>
    </row>
    <row r="19747" spans="11:12" ht="15" customHeight="1">
      <c r="K19747"/>
      <c r="L19747"/>
    </row>
    <row r="19748" spans="11:12" ht="15" customHeight="1">
      <c r="K19748"/>
      <c r="L19748"/>
    </row>
    <row r="19749" spans="11:12" ht="15" customHeight="1">
      <c r="K19749"/>
      <c r="L19749"/>
    </row>
    <row r="19750" spans="11:12" ht="15" customHeight="1">
      <c r="K19750"/>
      <c r="L19750"/>
    </row>
    <row r="19751" spans="11:12" ht="15" customHeight="1">
      <c r="K19751"/>
      <c r="L19751"/>
    </row>
    <row r="19752" spans="11:12" ht="15" customHeight="1">
      <c r="K19752"/>
      <c r="L19752"/>
    </row>
    <row r="19753" spans="11:12" ht="15" customHeight="1">
      <c r="K19753"/>
      <c r="L19753"/>
    </row>
    <row r="19754" spans="11:12" ht="15" customHeight="1">
      <c r="K19754"/>
      <c r="L19754"/>
    </row>
    <row r="19755" spans="11:12" ht="15" customHeight="1">
      <c r="K19755"/>
      <c r="L19755"/>
    </row>
    <row r="19756" spans="11:12" ht="15" customHeight="1">
      <c r="K19756"/>
      <c r="L19756"/>
    </row>
    <row r="19757" spans="11:12" ht="15" customHeight="1">
      <c r="K19757"/>
      <c r="L19757"/>
    </row>
    <row r="19758" spans="11:12" ht="15" customHeight="1">
      <c r="K19758"/>
      <c r="L19758"/>
    </row>
    <row r="19759" spans="11:12" ht="15" customHeight="1">
      <c r="K19759"/>
      <c r="L19759"/>
    </row>
    <row r="19760" spans="11:12" ht="15" customHeight="1">
      <c r="K19760"/>
      <c r="L19760"/>
    </row>
    <row r="19761" spans="11:12" ht="15" customHeight="1">
      <c r="K19761"/>
      <c r="L19761"/>
    </row>
    <row r="19762" spans="11:12" ht="15" customHeight="1">
      <c r="K19762"/>
      <c r="L19762"/>
    </row>
    <row r="19763" spans="11:12" ht="15" customHeight="1">
      <c r="K19763"/>
      <c r="L19763"/>
    </row>
    <row r="19764" spans="11:12" ht="15" customHeight="1">
      <c r="K19764"/>
      <c r="L19764"/>
    </row>
    <row r="19765" spans="11:12" ht="15" customHeight="1">
      <c r="K19765"/>
      <c r="L19765"/>
    </row>
    <row r="19766" spans="11:12" ht="15" customHeight="1">
      <c r="K19766"/>
      <c r="L19766"/>
    </row>
    <row r="19767" spans="11:12" ht="15" customHeight="1">
      <c r="K19767"/>
      <c r="L19767"/>
    </row>
    <row r="19768" spans="11:12" ht="15" customHeight="1">
      <c r="K19768"/>
      <c r="L19768"/>
    </row>
    <row r="19769" spans="11:12" ht="15" customHeight="1">
      <c r="K19769"/>
      <c r="L19769"/>
    </row>
    <row r="19770" spans="11:12" ht="15" customHeight="1">
      <c r="K19770"/>
      <c r="L19770"/>
    </row>
    <row r="19771" spans="11:12" ht="15" customHeight="1">
      <c r="K19771"/>
      <c r="L19771"/>
    </row>
    <row r="19772" spans="11:12" ht="15" customHeight="1">
      <c r="K19772"/>
      <c r="L19772"/>
    </row>
    <row r="19773" spans="11:12" ht="15" customHeight="1">
      <c r="K19773"/>
      <c r="L19773"/>
    </row>
    <row r="19774" spans="11:12" ht="15" customHeight="1">
      <c r="K19774"/>
      <c r="L19774"/>
    </row>
    <row r="19775" spans="11:12" ht="15" customHeight="1">
      <c r="K19775"/>
      <c r="L19775"/>
    </row>
    <row r="19776" spans="11:12" ht="15" customHeight="1">
      <c r="K19776"/>
      <c r="L19776"/>
    </row>
    <row r="19777" spans="11:12" ht="15" customHeight="1">
      <c r="K19777"/>
      <c r="L19777"/>
    </row>
    <row r="19778" spans="11:12" ht="15" customHeight="1">
      <c r="K19778"/>
      <c r="L19778"/>
    </row>
    <row r="19779" spans="11:12" ht="15" customHeight="1">
      <c r="K19779"/>
      <c r="L19779"/>
    </row>
    <row r="19780" spans="11:12" ht="15" customHeight="1">
      <c r="K19780"/>
      <c r="L19780"/>
    </row>
    <row r="19781" spans="11:12" ht="15" customHeight="1">
      <c r="K19781"/>
      <c r="L19781"/>
    </row>
    <row r="19782" spans="11:12" ht="15" customHeight="1">
      <c r="K19782"/>
      <c r="L19782"/>
    </row>
    <row r="19783" spans="11:12" ht="15" customHeight="1">
      <c r="K19783"/>
      <c r="L19783"/>
    </row>
    <row r="19784" spans="11:12" ht="15" customHeight="1">
      <c r="K19784"/>
      <c r="L19784"/>
    </row>
    <row r="19785" spans="11:12" ht="15" customHeight="1">
      <c r="K19785"/>
      <c r="L19785"/>
    </row>
    <row r="19786" spans="11:12" ht="15" customHeight="1">
      <c r="K19786"/>
      <c r="L19786"/>
    </row>
    <row r="19787" spans="11:12" ht="15" customHeight="1">
      <c r="K19787"/>
      <c r="L19787"/>
    </row>
    <row r="19788" spans="11:12" ht="15" customHeight="1">
      <c r="K19788"/>
      <c r="L19788"/>
    </row>
    <row r="19789" spans="11:12" ht="15" customHeight="1">
      <c r="K19789"/>
      <c r="L19789"/>
    </row>
    <row r="19790" spans="11:12" ht="15" customHeight="1">
      <c r="K19790"/>
      <c r="L19790"/>
    </row>
    <row r="19791" spans="11:12" ht="15" customHeight="1">
      <c r="K19791"/>
      <c r="L19791"/>
    </row>
    <row r="19792" spans="11:12" ht="15" customHeight="1">
      <c r="K19792"/>
      <c r="L19792"/>
    </row>
    <row r="19793" spans="11:12" ht="15" customHeight="1">
      <c r="K19793"/>
      <c r="L19793"/>
    </row>
    <row r="19794" spans="11:12" ht="15" customHeight="1">
      <c r="K19794"/>
      <c r="L19794"/>
    </row>
    <row r="19795" spans="11:12" ht="15" customHeight="1">
      <c r="K19795"/>
      <c r="L19795"/>
    </row>
    <row r="19796" spans="11:12" ht="15" customHeight="1">
      <c r="K19796"/>
      <c r="L19796"/>
    </row>
    <row r="19797" spans="11:12" ht="15" customHeight="1">
      <c r="K19797"/>
      <c r="L19797"/>
    </row>
    <row r="19798" spans="11:12" ht="15" customHeight="1">
      <c r="K19798"/>
      <c r="L19798"/>
    </row>
    <row r="19799" spans="11:12" ht="15" customHeight="1">
      <c r="K19799"/>
      <c r="L19799"/>
    </row>
    <row r="19800" spans="11:12" ht="15" customHeight="1">
      <c r="K19800"/>
      <c r="L19800"/>
    </row>
    <row r="19801" spans="11:12" ht="15" customHeight="1">
      <c r="K19801"/>
      <c r="L19801"/>
    </row>
    <row r="19802" spans="11:12" ht="15" customHeight="1">
      <c r="K19802"/>
      <c r="L19802"/>
    </row>
    <row r="19803" spans="11:12" ht="15" customHeight="1">
      <c r="K19803"/>
      <c r="L19803"/>
    </row>
    <row r="19804" spans="11:12" ht="15" customHeight="1">
      <c r="K19804"/>
      <c r="L19804"/>
    </row>
    <row r="19805" spans="11:12" ht="15" customHeight="1">
      <c r="K19805"/>
      <c r="L19805"/>
    </row>
    <row r="19806" spans="11:12" ht="15" customHeight="1">
      <c r="K19806"/>
      <c r="L19806"/>
    </row>
    <row r="19807" spans="11:12" ht="15" customHeight="1">
      <c r="K19807"/>
      <c r="L19807"/>
    </row>
    <row r="19808" spans="11:12" ht="15" customHeight="1">
      <c r="K19808"/>
      <c r="L19808"/>
    </row>
    <row r="19809" spans="11:12" ht="15" customHeight="1">
      <c r="K19809"/>
      <c r="L19809"/>
    </row>
    <row r="19810" spans="11:12" ht="15" customHeight="1">
      <c r="K19810"/>
      <c r="L19810"/>
    </row>
    <row r="19811" spans="11:12" ht="15" customHeight="1">
      <c r="K19811"/>
      <c r="L19811"/>
    </row>
    <row r="19812" spans="11:12" ht="15" customHeight="1">
      <c r="K19812"/>
      <c r="L19812"/>
    </row>
    <row r="19813" spans="11:12" ht="15" customHeight="1">
      <c r="K19813"/>
      <c r="L19813"/>
    </row>
    <row r="19814" spans="11:12" ht="15" customHeight="1">
      <c r="K19814"/>
      <c r="L19814"/>
    </row>
    <row r="19815" spans="11:12" ht="15" customHeight="1">
      <c r="K19815"/>
      <c r="L19815"/>
    </row>
    <row r="19816" spans="11:12" ht="15" customHeight="1">
      <c r="K19816"/>
      <c r="L19816"/>
    </row>
    <row r="19817" spans="11:12" ht="15" customHeight="1">
      <c r="K19817"/>
      <c r="L19817"/>
    </row>
    <row r="19818" spans="11:12" ht="15" customHeight="1">
      <c r="K19818"/>
      <c r="L19818"/>
    </row>
    <row r="19819" spans="11:12" ht="15" customHeight="1">
      <c r="K19819"/>
      <c r="L19819"/>
    </row>
    <row r="19820" spans="11:12" ht="15" customHeight="1">
      <c r="K19820"/>
      <c r="L19820"/>
    </row>
    <row r="19821" spans="11:12" ht="15" customHeight="1">
      <c r="K19821"/>
      <c r="L19821"/>
    </row>
    <row r="19822" spans="11:12" ht="15" customHeight="1">
      <c r="K19822"/>
      <c r="L19822"/>
    </row>
    <row r="19823" spans="11:12" ht="15" customHeight="1">
      <c r="K19823"/>
      <c r="L19823"/>
    </row>
    <row r="19824" spans="11:12" ht="15" customHeight="1">
      <c r="K19824"/>
      <c r="L19824"/>
    </row>
    <row r="19825" spans="11:12" ht="15" customHeight="1">
      <c r="K19825"/>
      <c r="L19825"/>
    </row>
    <row r="19826" spans="11:12" ht="15" customHeight="1">
      <c r="K19826"/>
      <c r="L19826"/>
    </row>
    <row r="19827" spans="11:12" ht="15" customHeight="1">
      <c r="K19827"/>
      <c r="L19827"/>
    </row>
    <row r="19828" spans="11:12" ht="15" customHeight="1">
      <c r="K19828"/>
      <c r="L19828"/>
    </row>
    <row r="19829" spans="11:12" ht="15" customHeight="1">
      <c r="K19829"/>
      <c r="L19829"/>
    </row>
    <row r="19830" spans="11:12" ht="15" customHeight="1">
      <c r="K19830"/>
      <c r="L19830"/>
    </row>
    <row r="19831" spans="11:12" ht="15" customHeight="1">
      <c r="K19831"/>
      <c r="L19831"/>
    </row>
    <row r="19832" spans="11:12" ht="15" customHeight="1">
      <c r="K19832"/>
      <c r="L19832"/>
    </row>
    <row r="19833" spans="11:12" ht="15" customHeight="1">
      <c r="K19833"/>
      <c r="L19833"/>
    </row>
    <row r="19834" spans="11:12" ht="15" customHeight="1">
      <c r="K19834"/>
      <c r="L19834"/>
    </row>
    <row r="19835" spans="11:12" ht="15" customHeight="1">
      <c r="K19835"/>
      <c r="L19835"/>
    </row>
    <row r="19836" spans="11:12" ht="15" customHeight="1">
      <c r="K19836"/>
      <c r="L19836"/>
    </row>
    <row r="19837" spans="11:12" ht="15" customHeight="1">
      <c r="K19837"/>
      <c r="L19837"/>
    </row>
    <row r="19838" spans="11:12" ht="15" customHeight="1">
      <c r="K19838"/>
      <c r="L19838"/>
    </row>
    <row r="19839" spans="11:12" ht="15" customHeight="1">
      <c r="K19839"/>
      <c r="L19839"/>
    </row>
    <row r="19840" spans="11:12" ht="15" customHeight="1">
      <c r="K19840"/>
      <c r="L19840"/>
    </row>
    <row r="19841" spans="11:12" ht="15" customHeight="1">
      <c r="K19841"/>
      <c r="L19841"/>
    </row>
    <row r="19842" spans="11:12" ht="15" customHeight="1">
      <c r="K19842"/>
      <c r="L19842"/>
    </row>
    <row r="19843" spans="11:12" ht="15" customHeight="1">
      <c r="K19843"/>
      <c r="L19843"/>
    </row>
    <row r="19844" spans="11:12" ht="15" customHeight="1">
      <c r="K19844"/>
      <c r="L19844"/>
    </row>
    <row r="19845" spans="11:12" ht="15" customHeight="1">
      <c r="K19845"/>
      <c r="L19845"/>
    </row>
    <row r="19846" spans="11:12" ht="15" customHeight="1">
      <c r="K19846"/>
      <c r="L19846"/>
    </row>
    <row r="19847" spans="11:12" ht="15" customHeight="1">
      <c r="K19847"/>
      <c r="L19847"/>
    </row>
    <row r="19848" spans="11:12" ht="15" customHeight="1">
      <c r="K19848"/>
      <c r="L19848"/>
    </row>
    <row r="19849" spans="11:12" ht="15" customHeight="1">
      <c r="K19849"/>
      <c r="L19849"/>
    </row>
    <row r="19850" spans="11:12" ht="15" customHeight="1">
      <c r="K19850"/>
      <c r="L19850"/>
    </row>
    <row r="19851" spans="11:12" ht="15" customHeight="1">
      <c r="K19851"/>
      <c r="L19851"/>
    </row>
    <row r="19852" spans="11:12" ht="15" customHeight="1">
      <c r="K19852"/>
      <c r="L19852"/>
    </row>
    <row r="19853" spans="11:12" ht="15" customHeight="1">
      <c r="K19853"/>
      <c r="L19853"/>
    </row>
    <row r="19854" spans="11:12" ht="15" customHeight="1">
      <c r="K19854"/>
      <c r="L19854"/>
    </row>
    <row r="19855" spans="11:12" ht="15" customHeight="1">
      <c r="K19855"/>
      <c r="L19855"/>
    </row>
    <row r="19856" spans="11:12" ht="15" customHeight="1">
      <c r="K19856"/>
      <c r="L19856"/>
    </row>
    <row r="19857" spans="11:12" ht="15" customHeight="1">
      <c r="K19857"/>
      <c r="L19857"/>
    </row>
    <row r="19858" spans="11:12" ht="15" customHeight="1">
      <c r="K19858"/>
      <c r="L19858"/>
    </row>
    <row r="19859" spans="11:12" ht="15" customHeight="1">
      <c r="K19859"/>
      <c r="L19859"/>
    </row>
    <row r="19860" spans="11:12" ht="15" customHeight="1">
      <c r="K19860"/>
      <c r="L19860"/>
    </row>
    <row r="19861" spans="11:12" ht="15" customHeight="1">
      <c r="K19861"/>
      <c r="L19861"/>
    </row>
    <row r="19862" spans="11:12" ht="15" customHeight="1">
      <c r="K19862"/>
      <c r="L19862"/>
    </row>
    <row r="19863" spans="11:12" ht="15" customHeight="1">
      <c r="K19863"/>
      <c r="L19863"/>
    </row>
    <row r="19864" spans="11:12" ht="15" customHeight="1">
      <c r="K19864"/>
      <c r="L19864"/>
    </row>
    <row r="19865" spans="11:12" ht="15" customHeight="1">
      <c r="K19865"/>
      <c r="L19865"/>
    </row>
    <row r="19866" spans="11:12" ht="15" customHeight="1">
      <c r="K19866"/>
      <c r="L19866"/>
    </row>
    <row r="19867" spans="11:12" ht="15" customHeight="1">
      <c r="K19867"/>
      <c r="L19867"/>
    </row>
    <row r="19868" spans="11:12" ht="15" customHeight="1">
      <c r="K19868"/>
      <c r="L19868"/>
    </row>
    <row r="19869" spans="11:12" ht="15" customHeight="1">
      <c r="K19869"/>
      <c r="L19869"/>
    </row>
    <row r="19870" spans="11:12" ht="15" customHeight="1">
      <c r="K19870"/>
      <c r="L19870"/>
    </row>
    <row r="19871" spans="11:12" ht="15" customHeight="1">
      <c r="K19871"/>
      <c r="L19871"/>
    </row>
    <row r="19872" spans="11:12" ht="15" customHeight="1">
      <c r="K19872"/>
      <c r="L19872"/>
    </row>
    <row r="19873" spans="11:12" ht="15" customHeight="1">
      <c r="K19873"/>
      <c r="L19873"/>
    </row>
    <row r="19874" spans="11:12" ht="15" customHeight="1">
      <c r="K19874"/>
      <c r="L19874"/>
    </row>
    <row r="19875" spans="11:12" ht="15" customHeight="1">
      <c r="K19875"/>
      <c r="L19875"/>
    </row>
    <row r="19876" spans="11:12" ht="15" customHeight="1">
      <c r="K19876"/>
      <c r="L19876"/>
    </row>
    <row r="19877" spans="11:12" ht="15" customHeight="1">
      <c r="K19877"/>
      <c r="L19877"/>
    </row>
    <row r="19878" spans="11:12" ht="15" customHeight="1">
      <c r="K19878"/>
      <c r="L19878"/>
    </row>
    <row r="19879" spans="11:12" ht="15" customHeight="1">
      <c r="K19879"/>
      <c r="L19879"/>
    </row>
    <row r="19880" spans="11:12" ht="15" customHeight="1">
      <c r="K19880"/>
      <c r="L19880"/>
    </row>
    <row r="19881" spans="11:12" ht="15" customHeight="1">
      <c r="K19881"/>
      <c r="L19881"/>
    </row>
    <row r="19882" spans="11:12" ht="15" customHeight="1">
      <c r="K19882"/>
      <c r="L19882"/>
    </row>
    <row r="19883" spans="11:12" ht="15" customHeight="1">
      <c r="K19883"/>
      <c r="L19883"/>
    </row>
    <row r="19884" spans="11:12" ht="15" customHeight="1">
      <c r="K19884"/>
      <c r="L19884"/>
    </row>
    <row r="19885" spans="11:12" ht="15" customHeight="1">
      <c r="K19885"/>
      <c r="L19885"/>
    </row>
    <row r="19886" spans="11:12" ht="15" customHeight="1">
      <c r="K19886"/>
      <c r="L19886"/>
    </row>
    <row r="19887" spans="11:12" ht="15" customHeight="1">
      <c r="K19887"/>
      <c r="L19887"/>
    </row>
    <row r="19888" spans="11:12" ht="15" customHeight="1">
      <c r="K19888"/>
      <c r="L19888"/>
    </row>
    <row r="19889" spans="11:12" ht="15" customHeight="1">
      <c r="K19889"/>
      <c r="L19889"/>
    </row>
    <row r="19890" spans="11:12" ht="15" customHeight="1">
      <c r="K19890"/>
      <c r="L19890"/>
    </row>
    <row r="19891" spans="11:12" ht="15" customHeight="1">
      <c r="K19891"/>
      <c r="L19891"/>
    </row>
    <row r="19892" spans="11:12" ht="15" customHeight="1">
      <c r="K19892"/>
      <c r="L19892"/>
    </row>
    <row r="19893" spans="11:12" ht="15" customHeight="1">
      <c r="K19893"/>
      <c r="L19893"/>
    </row>
    <row r="19894" spans="11:12" ht="15" customHeight="1">
      <c r="K19894"/>
      <c r="L19894"/>
    </row>
    <row r="19895" spans="11:12" ht="15" customHeight="1">
      <c r="K19895"/>
      <c r="L19895"/>
    </row>
    <row r="19896" spans="11:12" ht="15" customHeight="1">
      <c r="K19896"/>
      <c r="L19896"/>
    </row>
    <row r="19897" spans="11:12" ht="15" customHeight="1">
      <c r="K19897"/>
      <c r="L19897"/>
    </row>
    <row r="19898" spans="11:12" ht="15" customHeight="1">
      <c r="K19898"/>
      <c r="L19898"/>
    </row>
    <row r="19899" spans="11:12" ht="15" customHeight="1">
      <c r="K19899"/>
      <c r="L19899"/>
    </row>
    <row r="19900" spans="11:12" ht="15" customHeight="1">
      <c r="K19900"/>
      <c r="L19900"/>
    </row>
    <row r="19901" spans="11:12" ht="15" customHeight="1">
      <c r="K19901"/>
      <c r="L19901"/>
    </row>
    <row r="19902" spans="11:12" ht="15" customHeight="1">
      <c r="K19902"/>
      <c r="L19902"/>
    </row>
    <row r="19903" spans="11:12" ht="15" customHeight="1">
      <c r="K19903"/>
      <c r="L19903"/>
    </row>
    <row r="19904" spans="11:12" ht="15" customHeight="1">
      <c r="K19904"/>
      <c r="L19904"/>
    </row>
    <row r="19905" spans="11:12" ht="15" customHeight="1">
      <c r="K19905"/>
      <c r="L19905"/>
    </row>
    <row r="19906" spans="11:12" ht="15" customHeight="1">
      <c r="K19906"/>
      <c r="L19906"/>
    </row>
    <row r="19907" spans="11:12" ht="15" customHeight="1">
      <c r="K19907"/>
      <c r="L19907"/>
    </row>
    <row r="19908" spans="11:12" ht="15" customHeight="1">
      <c r="K19908"/>
      <c r="L19908"/>
    </row>
    <row r="19909" spans="11:12" ht="15" customHeight="1">
      <c r="K19909"/>
      <c r="L19909"/>
    </row>
    <row r="19910" spans="11:12" ht="15" customHeight="1">
      <c r="K19910"/>
      <c r="L19910"/>
    </row>
    <row r="19911" spans="11:12" ht="15" customHeight="1">
      <c r="K19911"/>
      <c r="L19911"/>
    </row>
    <row r="19912" spans="11:12" ht="15" customHeight="1">
      <c r="K19912"/>
      <c r="L19912"/>
    </row>
    <row r="19913" spans="11:12" ht="15" customHeight="1">
      <c r="K19913"/>
      <c r="L19913"/>
    </row>
    <row r="19914" spans="11:12" ht="15" customHeight="1">
      <c r="K19914"/>
      <c r="L19914"/>
    </row>
    <row r="19915" spans="11:12" ht="15" customHeight="1">
      <c r="K19915"/>
      <c r="L19915"/>
    </row>
    <row r="19916" spans="11:12" ht="15" customHeight="1">
      <c r="K19916"/>
      <c r="L19916"/>
    </row>
    <row r="19917" spans="11:12" ht="15" customHeight="1">
      <c r="K19917"/>
      <c r="L19917"/>
    </row>
    <row r="19918" spans="11:12" ht="15" customHeight="1">
      <c r="K19918"/>
      <c r="L19918"/>
    </row>
    <row r="19919" spans="11:12" ht="15" customHeight="1">
      <c r="K19919"/>
      <c r="L19919"/>
    </row>
    <row r="19920" spans="11:12" ht="15" customHeight="1">
      <c r="K19920"/>
      <c r="L19920"/>
    </row>
    <row r="19921" spans="11:12" ht="15" customHeight="1">
      <c r="K19921"/>
      <c r="L19921"/>
    </row>
    <row r="19922" spans="11:12" ht="15" customHeight="1">
      <c r="K19922"/>
      <c r="L19922"/>
    </row>
    <row r="19923" spans="11:12" ht="15" customHeight="1">
      <c r="K19923"/>
      <c r="L19923"/>
    </row>
    <row r="19924" spans="11:12" ht="15" customHeight="1">
      <c r="K19924"/>
      <c r="L19924"/>
    </row>
    <row r="19925" spans="11:12" ht="15" customHeight="1">
      <c r="K19925"/>
      <c r="L19925"/>
    </row>
    <row r="19926" spans="11:12" ht="15" customHeight="1">
      <c r="K19926"/>
      <c r="L19926"/>
    </row>
    <row r="19927" spans="11:12" ht="15" customHeight="1">
      <c r="K19927"/>
      <c r="L19927"/>
    </row>
    <row r="19928" spans="11:12" ht="15" customHeight="1">
      <c r="K19928"/>
      <c r="L19928"/>
    </row>
    <row r="19929" spans="11:12" ht="15" customHeight="1">
      <c r="K19929"/>
      <c r="L19929"/>
    </row>
    <row r="19930" spans="11:12" ht="15" customHeight="1">
      <c r="K19930"/>
      <c r="L19930"/>
    </row>
    <row r="19931" spans="11:12" ht="15" customHeight="1">
      <c r="K19931"/>
      <c r="L19931"/>
    </row>
    <row r="19932" spans="11:12" ht="15" customHeight="1">
      <c r="K19932"/>
      <c r="L19932"/>
    </row>
    <row r="19933" spans="11:12" ht="15" customHeight="1">
      <c r="K19933"/>
      <c r="L19933"/>
    </row>
    <row r="19934" spans="11:12" ht="15" customHeight="1">
      <c r="K19934"/>
      <c r="L19934"/>
    </row>
    <row r="19935" spans="11:12" ht="15" customHeight="1">
      <c r="K19935"/>
      <c r="L19935"/>
    </row>
    <row r="19936" spans="11:12" ht="15" customHeight="1">
      <c r="K19936"/>
      <c r="L19936"/>
    </row>
    <row r="19937" spans="11:12" ht="15" customHeight="1">
      <c r="K19937"/>
      <c r="L19937"/>
    </row>
    <row r="19938" spans="11:12" ht="15" customHeight="1">
      <c r="K19938"/>
      <c r="L19938"/>
    </row>
    <row r="19939" spans="11:12" ht="15" customHeight="1">
      <c r="K19939"/>
      <c r="L19939"/>
    </row>
    <row r="19940" spans="11:12" ht="15" customHeight="1">
      <c r="K19940"/>
      <c r="L19940"/>
    </row>
    <row r="19941" spans="11:12" ht="15" customHeight="1">
      <c r="K19941"/>
      <c r="L19941"/>
    </row>
    <row r="19942" spans="11:12" ht="15" customHeight="1">
      <c r="K19942"/>
      <c r="L19942"/>
    </row>
    <row r="19943" spans="11:12" ht="15" customHeight="1">
      <c r="K19943"/>
      <c r="L19943"/>
    </row>
    <row r="19944" spans="11:12" ht="15" customHeight="1">
      <c r="K19944"/>
      <c r="L19944"/>
    </row>
    <row r="19945" spans="11:12" ht="15" customHeight="1">
      <c r="K19945"/>
      <c r="L19945"/>
    </row>
    <row r="19946" spans="11:12" ht="15" customHeight="1">
      <c r="K19946"/>
      <c r="L19946"/>
    </row>
    <row r="19947" spans="11:12" ht="15" customHeight="1">
      <c r="K19947"/>
      <c r="L19947"/>
    </row>
    <row r="19948" spans="11:12" ht="15" customHeight="1">
      <c r="K19948"/>
      <c r="L19948"/>
    </row>
    <row r="19949" spans="11:12" ht="15" customHeight="1">
      <c r="K19949"/>
      <c r="L19949"/>
    </row>
    <row r="19950" spans="11:12" ht="15" customHeight="1">
      <c r="K19950"/>
      <c r="L19950"/>
    </row>
    <row r="19951" spans="11:12" ht="15" customHeight="1">
      <c r="K19951"/>
      <c r="L19951"/>
    </row>
    <row r="19952" spans="11:12" ht="15" customHeight="1">
      <c r="K19952"/>
      <c r="L19952"/>
    </row>
    <row r="19953" spans="11:12" ht="15" customHeight="1">
      <c r="K19953"/>
      <c r="L19953"/>
    </row>
    <row r="19954" spans="11:12" ht="15" customHeight="1">
      <c r="K19954"/>
      <c r="L19954"/>
    </row>
    <row r="19955" spans="11:12" ht="15" customHeight="1">
      <c r="K19955"/>
      <c r="L19955"/>
    </row>
    <row r="19956" spans="11:12" ht="15" customHeight="1">
      <c r="K19956"/>
      <c r="L19956"/>
    </row>
    <row r="19957" spans="11:12" ht="15" customHeight="1">
      <c r="K19957"/>
      <c r="L19957"/>
    </row>
    <row r="19958" spans="11:12" ht="15" customHeight="1">
      <c r="K19958"/>
      <c r="L19958"/>
    </row>
    <row r="19959" spans="11:12" ht="15" customHeight="1">
      <c r="K19959"/>
      <c r="L19959"/>
    </row>
    <row r="19960" spans="11:12" ht="15" customHeight="1">
      <c r="K19960"/>
      <c r="L19960"/>
    </row>
    <row r="19961" spans="11:12" ht="15" customHeight="1">
      <c r="K19961"/>
      <c r="L19961"/>
    </row>
    <row r="19962" spans="11:12" ht="15" customHeight="1">
      <c r="K19962"/>
      <c r="L19962"/>
    </row>
    <row r="19963" spans="11:12" ht="15" customHeight="1">
      <c r="K19963"/>
      <c r="L19963"/>
    </row>
    <row r="19964" spans="11:12" ht="15" customHeight="1">
      <c r="K19964"/>
      <c r="L19964"/>
    </row>
    <row r="19965" spans="11:12" ht="15" customHeight="1">
      <c r="K19965"/>
      <c r="L19965"/>
    </row>
    <row r="19966" spans="11:12" ht="15" customHeight="1">
      <c r="K19966"/>
      <c r="L19966"/>
    </row>
    <row r="19967" spans="11:12" ht="15" customHeight="1">
      <c r="K19967"/>
      <c r="L19967"/>
    </row>
    <row r="19968" spans="11:12" ht="15" customHeight="1">
      <c r="K19968"/>
      <c r="L19968"/>
    </row>
    <row r="19969" spans="11:12" ht="15" customHeight="1">
      <c r="K19969"/>
      <c r="L19969"/>
    </row>
    <row r="19970" spans="11:12" ht="15" customHeight="1">
      <c r="K19970"/>
      <c r="L19970"/>
    </row>
    <row r="19971" spans="11:12" ht="15" customHeight="1">
      <c r="K19971"/>
      <c r="L19971"/>
    </row>
    <row r="19972" spans="11:12" ht="15" customHeight="1">
      <c r="K19972"/>
      <c r="L19972"/>
    </row>
    <row r="19973" spans="11:12" ht="15" customHeight="1">
      <c r="K19973"/>
      <c r="L19973"/>
    </row>
    <row r="19974" spans="11:12" ht="15" customHeight="1">
      <c r="K19974"/>
      <c r="L19974"/>
    </row>
    <row r="19975" spans="11:12" ht="15" customHeight="1">
      <c r="K19975"/>
      <c r="L19975"/>
    </row>
    <row r="19976" spans="11:12" ht="15" customHeight="1">
      <c r="K19976"/>
      <c r="L19976"/>
    </row>
    <row r="19977" spans="11:12" ht="15" customHeight="1">
      <c r="K19977"/>
      <c r="L19977"/>
    </row>
    <row r="19978" spans="11:12" ht="15" customHeight="1">
      <c r="K19978"/>
      <c r="L19978"/>
    </row>
    <row r="19979" spans="11:12" ht="15" customHeight="1">
      <c r="K19979"/>
      <c r="L19979"/>
    </row>
    <row r="19980" spans="11:12" ht="15" customHeight="1">
      <c r="K19980"/>
      <c r="L19980"/>
    </row>
    <row r="19981" spans="11:12" ht="15" customHeight="1">
      <c r="K19981"/>
      <c r="L19981"/>
    </row>
    <row r="19982" spans="11:12" ht="15" customHeight="1">
      <c r="K19982"/>
      <c r="L19982"/>
    </row>
    <row r="19983" spans="11:12" ht="15" customHeight="1">
      <c r="K19983"/>
      <c r="L19983"/>
    </row>
    <row r="19984" spans="11:12" ht="15" customHeight="1">
      <c r="K19984"/>
      <c r="L19984"/>
    </row>
    <row r="19985" spans="11:12" ht="15" customHeight="1">
      <c r="K19985"/>
      <c r="L19985"/>
    </row>
    <row r="19986" spans="11:12" ht="15" customHeight="1">
      <c r="K19986"/>
      <c r="L19986"/>
    </row>
    <row r="19987" spans="11:12" ht="15" customHeight="1">
      <c r="K19987"/>
      <c r="L19987"/>
    </row>
    <row r="19988" spans="11:12" ht="15" customHeight="1">
      <c r="K19988"/>
      <c r="L19988"/>
    </row>
    <row r="19989" spans="11:12" ht="15" customHeight="1">
      <c r="K19989"/>
      <c r="L19989"/>
    </row>
    <row r="19990" spans="11:12" ht="15" customHeight="1">
      <c r="K19990"/>
      <c r="L19990"/>
    </row>
    <row r="19991" spans="11:12" ht="15" customHeight="1">
      <c r="K19991"/>
      <c r="L19991"/>
    </row>
    <row r="19992" spans="11:12" ht="15" customHeight="1">
      <c r="K19992"/>
      <c r="L19992"/>
    </row>
    <row r="19993" spans="11:12" ht="15" customHeight="1">
      <c r="K19993"/>
      <c r="L19993"/>
    </row>
    <row r="19994" spans="11:12" ht="15" customHeight="1">
      <c r="K19994"/>
      <c r="L19994"/>
    </row>
    <row r="19995" spans="11:12" ht="15" customHeight="1">
      <c r="K19995"/>
      <c r="L19995"/>
    </row>
    <row r="19996" spans="11:12" ht="15" customHeight="1">
      <c r="K19996"/>
      <c r="L19996"/>
    </row>
    <row r="19997" spans="11:12" ht="15" customHeight="1">
      <c r="K19997"/>
      <c r="L19997"/>
    </row>
    <row r="19998" spans="11:12" ht="15" customHeight="1">
      <c r="K19998"/>
      <c r="L19998"/>
    </row>
    <row r="19999" spans="11:12" ht="15" customHeight="1">
      <c r="K19999"/>
      <c r="L19999"/>
    </row>
    <row r="20000" spans="11:12" ht="15" customHeight="1">
      <c r="K20000"/>
      <c r="L20000"/>
    </row>
    <row r="20001" spans="11:12" ht="15" customHeight="1">
      <c r="K20001"/>
      <c r="L20001"/>
    </row>
    <row r="20002" spans="11:12" ht="15" customHeight="1">
      <c r="K20002"/>
      <c r="L20002"/>
    </row>
    <row r="20003" spans="11:12" ht="15" customHeight="1">
      <c r="K20003"/>
      <c r="L20003"/>
    </row>
    <row r="20004" spans="11:12" ht="15" customHeight="1">
      <c r="K20004"/>
      <c r="L20004"/>
    </row>
    <row r="20005" spans="11:12" ht="15" customHeight="1">
      <c r="K20005"/>
      <c r="L20005"/>
    </row>
    <row r="20006" spans="11:12" ht="15" customHeight="1">
      <c r="K20006"/>
      <c r="L20006"/>
    </row>
    <row r="20007" spans="11:12" ht="15" customHeight="1">
      <c r="K20007"/>
      <c r="L20007"/>
    </row>
    <row r="20008" spans="11:12" ht="15" customHeight="1">
      <c r="K20008"/>
      <c r="L20008"/>
    </row>
    <row r="20009" spans="11:12" ht="15" customHeight="1">
      <c r="K20009"/>
      <c r="L20009"/>
    </row>
    <row r="20010" spans="11:12" ht="15" customHeight="1">
      <c r="K20010"/>
      <c r="L20010"/>
    </row>
    <row r="20011" spans="11:12" ht="15" customHeight="1">
      <c r="K20011"/>
      <c r="L20011"/>
    </row>
    <row r="20012" spans="11:12" ht="15" customHeight="1">
      <c r="K20012"/>
      <c r="L20012"/>
    </row>
    <row r="20013" spans="11:12" ht="15" customHeight="1">
      <c r="K20013"/>
      <c r="L20013"/>
    </row>
    <row r="20014" spans="11:12" ht="15" customHeight="1">
      <c r="K20014"/>
      <c r="L20014"/>
    </row>
    <row r="20015" spans="11:12" ht="15" customHeight="1">
      <c r="K20015"/>
      <c r="L20015"/>
    </row>
    <row r="20016" spans="11:12" ht="15" customHeight="1">
      <c r="K20016"/>
      <c r="L20016"/>
    </row>
    <row r="20017" spans="11:12" ht="15" customHeight="1">
      <c r="K20017"/>
      <c r="L20017"/>
    </row>
    <row r="20018" spans="11:12" ht="15" customHeight="1">
      <c r="K20018"/>
      <c r="L20018"/>
    </row>
    <row r="20019" spans="11:12" ht="15" customHeight="1">
      <c r="K20019"/>
      <c r="L20019"/>
    </row>
    <row r="20020" spans="11:12" ht="15" customHeight="1">
      <c r="K20020"/>
      <c r="L20020"/>
    </row>
    <row r="20021" spans="11:12" ht="15" customHeight="1">
      <c r="K20021"/>
      <c r="L20021"/>
    </row>
    <row r="20022" spans="11:12" ht="15" customHeight="1">
      <c r="K20022"/>
      <c r="L20022"/>
    </row>
    <row r="20023" spans="11:12" ht="15" customHeight="1">
      <c r="K20023"/>
      <c r="L20023"/>
    </row>
    <row r="20024" spans="11:12" ht="15" customHeight="1">
      <c r="K20024"/>
      <c r="L20024"/>
    </row>
    <row r="20025" spans="11:12" ht="15" customHeight="1">
      <c r="K20025"/>
      <c r="L20025"/>
    </row>
    <row r="20026" spans="11:12" ht="15" customHeight="1">
      <c r="K20026"/>
      <c r="L20026"/>
    </row>
    <row r="20027" spans="11:12" ht="15" customHeight="1">
      <c r="K20027"/>
      <c r="L20027"/>
    </row>
    <row r="20028" spans="11:12" ht="15" customHeight="1">
      <c r="K20028"/>
      <c r="L20028"/>
    </row>
    <row r="20029" spans="11:12" ht="15" customHeight="1">
      <c r="K20029"/>
      <c r="L20029"/>
    </row>
    <row r="20030" spans="11:12" ht="15" customHeight="1">
      <c r="K20030"/>
      <c r="L20030"/>
    </row>
    <row r="20031" spans="11:12" ht="15" customHeight="1">
      <c r="K20031"/>
      <c r="L20031"/>
    </row>
    <row r="20032" spans="11:12" ht="15" customHeight="1">
      <c r="K20032"/>
      <c r="L20032"/>
    </row>
    <row r="20033" spans="11:12" ht="15" customHeight="1">
      <c r="K20033"/>
      <c r="L20033"/>
    </row>
    <row r="20034" spans="11:12" ht="15" customHeight="1">
      <c r="K20034"/>
      <c r="L20034"/>
    </row>
    <row r="20035" spans="11:12" ht="15" customHeight="1">
      <c r="K20035"/>
      <c r="L20035"/>
    </row>
    <row r="20036" spans="11:12" ht="15" customHeight="1">
      <c r="K20036"/>
      <c r="L20036"/>
    </row>
    <row r="20037" spans="11:12" ht="15" customHeight="1">
      <c r="K20037"/>
      <c r="L20037"/>
    </row>
    <row r="20038" spans="11:12" ht="15" customHeight="1">
      <c r="K20038"/>
      <c r="L20038"/>
    </row>
    <row r="20039" spans="11:12" ht="15" customHeight="1">
      <c r="K20039"/>
      <c r="L20039"/>
    </row>
    <row r="20040" spans="11:12" ht="15" customHeight="1">
      <c r="K20040"/>
      <c r="L20040"/>
    </row>
    <row r="20041" spans="11:12" ht="15" customHeight="1">
      <c r="K20041"/>
      <c r="L20041"/>
    </row>
    <row r="20042" spans="11:12" ht="15" customHeight="1">
      <c r="K20042"/>
      <c r="L20042"/>
    </row>
    <row r="20043" spans="11:12" ht="15" customHeight="1">
      <c r="K20043"/>
      <c r="L20043"/>
    </row>
    <row r="20044" spans="11:12" ht="15" customHeight="1">
      <c r="K20044"/>
      <c r="L20044"/>
    </row>
    <row r="20045" spans="11:12" ht="15" customHeight="1">
      <c r="K20045"/>
      <c r="L20045"/>
    </row>
    <row r="20046" spans="11:12" ht="15" customHeight="1">
      <c r="K20046"/>
      <c r="L20046"/>
    </row>
    <row r="20047" spans="11:12" ht="15" customHeight="1">
      <c r="K20047"/>
      <c r="L20047"/>
    </row>
    <row r="20048" spans="11:12" ht="15" customHeight="1">
      <c r="K20048"/>
      <c r="L20048"/>
    </row>
    <row r="20049" spans="11:12" ht="15" customHeight="1">
      <c r="K20049"/>
      <c r="L20049"/>
    </row>
    <row r="20050" spans="11:12" ht="15" customHeight="1">
      <c r="K20050"/>
      <c r="L20050"/>
    </row>
    <row r="20051" spans="11:12" ht="15" customHeight="1">
      <c r="K20051"/>
      <c r="L20051"/>
    </row>
    <row r="20052" spans="11:12" ht="15" customHeight="1">
      <c r="K20052"/>
      <c r="L20052"/>
    </row>
    <row r="20053" spans="11:12" ht="15" customHeight="1">
      <c r="K20053"/>
      <c r="L20053"/>
    </row>
    <row r="20054" spans="11:12" ht="15" customHeight="1">
      <c r="K20054"/>
      <c r="L20054"/>
    </row>
    <row r="20055" spans="11:12" ht="15" customHeight="1">
      <c r="K20055"/>
      <c r="L20055"/>
    </row>
    <row r="20056" spans="11:12" ht="15" customHeight="1">
      <c r="K20056"/>
      <c r="L20056"/>
    </row>
    <row r="20057" spans="11:12" ht="15" customHeight="1">
      <c r="K20057"/>
      <c r="L20057"/>
    </row>
    <row r="20058" spans="11:12" ht="15" customHeight="1">
      <c r="K20058"/>
      <c r="L20058"/>
    </row>
    <row r="20059" spans="11:12" ht="15" customHeight="1">
      <c r="K20059"/>
      <c r="L20059"/>
    </row>
    <row r="20060" spans="11:12" ht="15" customHeight="1">
      <c r="K20060"/>
      <c r="L20060"/>
    </row>
    <row r="20061" spans="11:12" ht="15" customHeight="1">
      <c r="K20061"/>
      <c r="L20061"/>
    </row>
    <row r="20062" spans="11:12" ht="15" customHeight="1">
      <c r="K20062"/>
      <c r="L20062"/>
    </row>
    <row r="20063" spans="11:12" ht="15" customHeight="1">
      <c r="K20063"/>
      <c r="L20063"/>
    </row>
    <row r="20064" spans="11:12" ht="15" customHeight="1">
      <c r="K20064"/>
      <c r="L20064"/>
    </row>
    <row r="20065" spans="11:12" ht="15" customHeight="1">
      <c r="K20065"/>
      <c r="L20065"/>
    </row>
    <row r="20066" spans="11:12" ht="15" customHeight="1">
      <c r="K20066"/>
      <c r="L20066"/>
    </row>
    <row r="20067" spans="11:12" ht="15" customHeight="1">
      <c r="K20067"/>
      <c r="L20067"/>
    </row>
    <row r="20068" spans="11:12" ht="15" customHeight="1">
      <c r="K20068"/>
      <c r="L20068"/>
    </row>
    <row r="20069" spans="11:12" ht="15" customHeight="1">
      <c r="K20069"/>
      <c r="L20069"/>
    </row>
    <row r="20070" spans="11:12" ht="15" customHeight="1">
      <c r="K20070"/>
      <c r="L20070"/>
    </row>
    <row r="20071" spans="11:12" ht="15" customHeight="1">
      <c r="K20071"/>
      <c r="L20071"/>
    </row>
    <row r="20072" spans="11:12" ht="15" customHeight="1">
      <c r="K20072"/>
      <c r="L20072"/>
    </row>
    <row r="20073" spans="11:12" ht="15" customHeight="1">
      <c r="K20073"/>
      <c r="L20073"/>
    </row>
    <row r="20074" spans="11:12" ht="15" customHeight="1">
      <c r="K20074"/>
      <c r="L20074"/>
    </row>
    <row r="20075" spans="11:12" ht="15" customHeight="1">
      <c r="K20075"/>
      <c r="L20075"/>
    </row>
    <row r="20076" spans="11:12" ht="15" customHeight="1">
      <c r="K20076"/>
      <c r="L20076"/>
    </row>
    <row r="20077" spans="11:12" ht="15" customHeight="1">
      <c r="K20077"/>
      <c r="L20077"/>
    </row>
    <row r="20078" spans="11:12" ht="15" customHeight="1">
      <c r="K20078"/>
      <c r="L20078"/>
    </row>
    <row r="20079" spans="11:12" ht="15" customHeight="1">
      <c r="K20079"/>
      <c r="L20079"/>
    </row>
    <row r="20080" spans="11:12" ht="15" customHeight="1">
      <c r="K20080"/>
      <c r="L20080"/>
    </row>
    <row r="20081" spans="11:12" ht="15" customHeight="1">
      <c r="K20081"/>
      <c r="L20081"/>
    </row>
    <row r="20082" spans="11:12" ht="15" customHeight="1">
      <c r="K20082"/>
      <c r="L20082"/>
    </row>
    <row r="20083" spans="11:12" ht="15" customHeight="1">
      <c r="K20083"/>
      <c r="L20083"/>
    </row>
    <row r="20084" spans="11:12" ht="15" customHeight="1">
      <c r="K20084"/>
      <c r="L20084"/>
    </row>
    <row r="20085" spans="11:12" ht="15" customHeight="1">
      <c r="K20085"/>
      <c r="L20085"/>
    </row>
    <row r="20086" spans="11:12" ht="15" customHeight="1">
      <c r="K20086"/>
      <c r="L20086"/>
    </row>
    <row r="20087" spans="11:12" ht="15" customHeight="1">
      <c r="K20087"/>
      <c r="L20087"/>
    </row>
    <row r="20088" spans="11:12" ht="15" customHeight="1">
      <c r="K20088"/>
      <c r="L20088"/>
    </row>
    <row r="20089" spans="11:12" ht="15" customHeight="1">
      <c r="K20089"/>
      <c r="L20089"/>
    </row>
    <row r="20090" spans="11:12" ht="15" customHeight="1">
      <c r="K20090"/>
      <c r="L20090"/>
    </row>
    <row r="20091" spans="11:12" ht="15" customHeight="1">
      <c r="K20091"/>
      <c r="L20091"/>
    </row>
    <row r="20092" spans="11:12" ht="15" customHeight="1">
      <c r="K20092"/>
      <c r="L20092"/>
    </row>
    <row r="20093" spans="11:12" ht="15" customHeight="1">
      <c r="K20093"/>
      <c r="L20093"/>
    </row>
    <row r="20094" spans="11:12" ht="15" customHeight="1">
      <c r="K20094"/>
      <c r="L20094"/>
    </row>
    <row r="20095" spans="11:12" ht="15" customHeight="1">
      <c r="K20095"/>
      <c r="L20095"/>
    </row>
    <row r="20096" spans="11:12" ht="15" customHeight="1">
      <c r="K20096"/>
      <c r="L20096"/>
    </row>
    <row r="20097" spans="11:12" ht="15" customHeight="1">
      <c r="K20097"/>
      <c r="L20097"/>
    </row>
    <row r="20098" spans="11:12" ht="15" customHeight="1">
      <c r="K20098"/>
      <c r="L20098"/>
    </row>
    <row r="20099" spans="11:12" ht="15" customHeight="1">
      <c r="K20099"/>
      <c r="L20099"/>
    </row>
    <row r="20100" spans="11:12" ht="15" customHeight="1">
      <c r="K20100"/>
      <c r="L20100"/>
    </row>
    <row r="20101" spans="11:12" ht="15" customHeight="1">
      <c r="K20101"/>
      <c r="L20101"/>
    </row>
    <row r="20102" spans="11:12" ht="15" customHeight="1">
      <c r="K20102"/>
      <c r="L20102"/>
    </row>
    <row r="20103" spans="11:12" ht="15" customHeight="1">
      <c r="K20103"/>
      <c r="L20103"/>
    </row>
    <row r="20104" spans="11:12" ht="15" customHeight="1">
      <c r="K20104"/>
      <c r="L20104"/>
    </row>
    <row r="20105" spans="11:12" ht="15" customHeight="1">
      <c r="K20105"/>
      <c r="L20105"/>
    </row>
    <row r="20106" spans="11:12" ht="15" customHeight="1">
      <c r="K20106"/>
      <c r="L20106"/>
    </row>
    <row r="20107" spans="11:12" ht="15" customHeight="1">
      <c r="K20107"/>
      <c r="L20107"/>
    </row>
    <row r="20108" spans="11:12" ht="15" customHeight="1">
      <c r="K20108"/>
      <c r="L20108"/>
    </row>
    <row r="20109" spans="11:12" ht="15" customHeight="1">
      <c r="K20109"/>
      <c r="L20109"/>
    </row>
    <row r="20110" spans="11:12" ht="15" customHeight="1">
      <c r="K20110"/>
      <c r="L20110"/>
    </row>
    <row r="20111" spans="11:12" ht="15" customHeight="1">
      <c r="K20111"/>
      <c r="L20111"/>
    </row>
    <row r="20112" spans="11:12" ht="15" customHeight="1">
      <c r="K20112"/>
      <c r="L20112"/>
    </row>
    <row r="20113" spans="11:12" ht="15" customHeight="1">
      <c r="K20113"/>
      <c r="L20113"/>
    </row>
    <row r="20114" spans="11:12" ht="15" customHeight="1">
      <c r="K20114"/>
      <c r="L20114"/>
    </row>
    <row r="20115" spans="11:12" ht="15" customHeight="1">
      <c r="K20115"/>
      <c r="L20115"/>
    </row>
    <row r="20116" spans="11:12" ht="15" customHeight="1">
      <c r="K20116"/>
      <c r="L20116"/>
    </row>
    <row r="20117" spans="11:12" ht="15" customHeight="1">
      <c r="K20117"/>
      <c r="L20117"/>
    </row>
    <row r="20118" spans="11:12" ht="15" customHeight="1">
      <c r="K20118"/>
      <c r="L20118"/>
    </row>
    <row r="20119" spans="11:12" ht="15" customHeight="1">
      <c r="K20119"/>
      <c r="L20119"/>
    </row>
    <row r="20120" spans="11:12" ht="15" customHeight="1">
      <c r="K20120"/>
      <c r="L20120"/>
    </row>
    <row r="20121" spans="11:12" ht="15" customHeight="1">
      <c r="K20121"/>
      <c r="L20121"/>
    </row>
    <row r="20122" spans="11:12" ht="15" customHeight="1">
      <c r="K20122"/>
      <c r="L20122"/>
    </row>
    <row r="20123" spans="11:12" ht="15" customHeight="1">
      <c r="K20123"/>
      <c r="L20123"/>
    </row>
    <row r="20124" spans="11:12" ht="15" customHeight="1">
      <c r="K20124"/>
      <c r="L20124"/>
    </row>
    <row r="20125" spans="11:12" ht="15" customHeight="1">
      <c r="K20125"/>
      <c r="L20125"/>
    </row>
    <row r="20126" spans="11:12" ht="15" customHeight="1">
      <c r="K20126"/>
      <c r="L20126"/>
    </row>
    <row r="20127" spans="11:12" ht="15" customHeight="1">
      <c r="K20127"/>
      <c r="L20127"/>
    </row>
    <row r="20128" spans="11:12" ht="15" customHeight="1">
      <c r="K20128"/>
      <c r="L20128"/>
    </row>
    <row r="20129" spans="11:12" ht="15" customHeight="1">
      <c r="K20129"/>
      <c r="L20129"/>
    </row>
    <row r="20130" spans="11:12" ht="15" customHeight="1">
      <c r="K20130"/>
      <c r="L20130"/>
    </row>
    <row r="20131" spans="11:12" ht="15" customHeight="1">
      <c r="K20131"/>
      <c r="L20131"/>
    </row>
    <row r="20132" spans="11:12" ht="15" customHeight="1">
      <c r="K20132"/>
      <c r="L20132"/>
    </row>
    <row r="20133" spans="11:12" ht="15" customHeight="1">
      <c r="K20133"/>
      <c r="L20133"/>
    </row>
    <row r="20134" spans="11:12" ht="15" customHeight="1">
      <c r="K20134"/>
      <c r="L20134"/>
    </row>
    <row r="20135" spans="11:12" ht="15" customHeight="1">
      <c r="K20135"/>
      <c r="L20135"/>
    </row>
    <row r="20136" spans="11:12" ht="15" customHeight="1">
      <c r="K20136"/>
      <c r="L20136"/>
    </row>
    <row r="20137" spans="11:12" ht="15" customHeight="1">
      <c r="K20137"/>
      <c r="L20137"/>
    </row>
    <row r="20138" spans="11:12" ht="15" customHeight="1">
      <c r="K20138"/>
      <c r="L20138"/>
    </row>
    <row r="20139" spans="11:12" ht="15" customHeight="1">
      <c r="K20139"/>
      <c r="L20139"/>
    </row>
    <row r="20140" spans="11:12" ht="15" customHeight="1">
      <c r="K20140"/>
      <c r="L20140"/>
    </row>
    <row r="20141" spans="11:12" ht="15" customHeight="1">
      <c r="K20141"/>
      <c r="L20141"/>
    </row>
    <row r="20142" spans="11:12" ht="15" customHeight="1">
      <c r="K20142"/>
      <c r="L20142"/>
    </row>
    <row r="20143" spans="11:12" ht="15" customHeight="1">
      <c r="K20143"/>
      <c r="L20143"/>
    </row>
    <row r="20144" spans="11:12" ht="15" customHeight="1">
      <c r="K20144"/>
      <c r="L20144"/>
    </row>
    <row r="20145" spans="11:12" ht="15" customHeight="1">
      <c r="K20145"/>
      <c r="L20145"/>
    </row>
    <row r="20146" spans="11:12" ht="15" customHeight="1">
      <c r="K20146"/>
      <c r="L20146"/>
    </row>
    <row r="20147" spans="11:12" ht="15" customHeight="1">
      <c r="K20147"/>
      <c r="L20147"/>
    </row>
    <row r="20148" spans="11:12" ht="15" customHeight="1">
      <c r="K20148"/>
      <c r="L20148"/>
    </row>
    <row r="20149" spans="11:12" ht="15" customHeight="1">
      <c r="K20149"/>
      <c r="L20149"/>
    </row>
    <row r="20150" spans="11:12" ht="15" customHeight="1">
      <c r="K20150"/>
      <c r="L20150"/>
    </row>
    <row r="20151" spans="11:12" ht="15" customHeight="1">
      <c r="K20151"/>
      <c r="L20151"/>
    </row>
    <row r="20152" spans="11:12" ht="15" customHeight="1">
      <c r="K20152"/>
      <c r="L20152"/>
    </row>
    <row r="20153" spans="11:12" ht="15" customHeight="1">
      <c r="K20153"/>
      <c r="L20153"/>
    </row>
    <row r="20154" spans="11:12" ht="15" customHeight="1">
      <c r="K20154"/>
      <c r="L20154"/>
    </row>
    <row r="20155" spans="11:12" ht="15" customHeight="1">
      <c r="K20155"/>
      <c r="L20155"/>
    </row>
    <row r="20156" spans="11:12" ht="15" customHeight="1">
      <c r="K20156"/>
      <c r="L20156"/>
    </row>
    <row r="20157" spans="11:12" ht="15" customHeight="1">
      <c r="K20157"/>
      <c r="L20157"/>
    </row>
    <row r="20158" spans="11:12" ht="15" customHeight="1">
      <c r="K20158"/>
      <c r="L20158"/>
    </row>
    <row r="20159" spans="11:12" ht="15" customHeight="1">
      <c r="K20159"/>
      <c r="L20159"/>
    </row>
    <row r="20160" spans="11:12" ht="15" customHeight="1">
      <c r="K20160"/>
      <c r="L20160"/>
    </row>
    <row r="20161" spans="11:12" ht="15" customHeight="1">
      <c r="K20161"/>
      <c r="L20161"/>
    </row>
    <row r="20162" spans="11:12" ht="15" customHeight="1">
      <c r="K20162"/>
      <c r="L20162"/>
    </row>
    <row r="20163" spans="11:12" ht="15" customHeight="1">
      <c r="K20163"/>
      <c r="L20163"/>
    </row>
    <row r="20164" spans="11:12" ht="15" customHeight="1">
      <c r="K20164"/>
      <c r="L20164"/>
    </row>
    <row r="20165" spans="11:12" ht="15" customHeight="1">
      <c r="K20165"/>
      <c r="L20165"/>
    </row>
    <row r="20166" spans="11:12" ht="15" customHeight="1">
      <c r="K20166"/>
      <c r="L20166"/>
    </row>
    <row r="20167" spans="11:12" ht="15" customHeight="1">
      <c r="K20167"/>
      <c r="L20167"/>
    </row>
    <row r="20168" spans="11:12" ht="15" customHeight="1">
      <c r="K20168"/>
      <c r="L20168"/>
    </row>
    <row r="20169" spans="11:12" ht="15" customHeight="1">
      <c r="K20169"/>
      <c r="L20169"/>
    </row>
    <row r="20170" spans="11:12" ht="15" customHeight="1">
      <c r="K20170"/>
      <c r="L20170"/>
    </row>
    <row r="20171" spans="11:12" ht="15" customHeight="1">
      <c r="K20171"/>
      <c r="L20171"/>
    </row>
    <row r="20172" spans="11:12" ht="15" customHeight="1">
      <c r="K20172"/>
      <c r="L20172"/>
    </row>
    <row r="20173" spans="11:12" ht="15" customHeight="1">
      <c r="K20173"/>
      <c r="L20173"/>
    </row>
    <row r="20174" spans="11:12" ht="15" customHeight="1">
      <c r="K20174"/>
      <c r="L20174"/>
    </row>
    <row r="20175" spans="11:12" ht="15" customHeight="1">
      <c r="K20175"/>
      <c r="L20175"/>
    </row>
    <row r="20176" spans="11:12" ht="15" customHeight="1">
      <c r="K20176"/>
      <c r="L20176"/>
    </row>
    <row r="20177" spans="11:12" ht="15" customHeight="1">
      <c r="K20177"/>
      <c r="L20177"/>
    </row>
    <row r="20178" spans="11:12" ht="15" customHeight="1">
      <c r="K20178"/>
      <c r="L20178"/>
    </row>
    <row r="20179" spans="11:12" ht="15" customHeight="1">
      <c r="K20179"/>
      <c r="L20179"/>
    </row>
    <row r="20180" spans="11:12" ht="15" customHeight="1">
      <c r="K20180"/>
      <c r="L20180"/>
    </row>
    <row r="20181" spans="11:12" ht="15" customHeight="1">
      <c r="K20181"/>
      <c r="L20181"/>
    </row>
    <row r="20182" spans="11:12" ht="15" customHeight="1">
      <c r="K20182"/>
      <c r="L20182"/>
    </row>
    <row r="20183" spans="11:12" ht="15" customHeight="1">
      <c r="K20183"/>
      <c r="L20183"/>
    </row>
    <row r="20184" spans="11:12" ht="15" customHeight="1">
      <c r="K20184"/>
      <c r="L20184"/>
    </row>
    <row r="20185" spans="11:12" ht="15" customHeight="1">
      <c r="K20185"/>
      <c r="L20185"/>
    </row>
    <row r="20186" spans="11:12" ht="15" customHeight="1">
      <c r="K20186"/>
      <c r="L20186"/>
    </row>
    <row r="20187" spans="11:12" ht="15" customHeight="1">
      <c r="K20187"/>
      <c r="L20187"/>
    </row>
    <row r="20188" spans="11:12" ht="15" customHeight="1">
      <c r="K20188"/>
      <c r="L20188"/>
    </row>
    <row r="20189" spans="11:12" ht="15" customHeight="1">
      <c r="K20189"/>
      <c r="L20189"/>
    </row>
    <row r="20190" spans="11:12" ht="15" customHeight="1">
      <c r="K20190"/>
      <c r="L20190"/>
    </row>
    <row r="20191" spans="11:12" ht="15" customHeight="1">
      <c r="K20191"/>
      <c r="L20191"/>
    </row>
    <row r="20192" spans="11:12" ht="15" customHeight="1">
      <c r="K20192"/>
      <c r="L20192"/>
    </row>
    <row r="20193" spans="11:12" ht="15" customHeight="1">
      <c r="K20193"/>
      <c r="L20193"/>
    </row>
    <row r="20194" spans="11:12" ht="15" customHeight="1">
      <c r="K20194"/>
      <c r="L20194"/>
    </row>
    <row r="20195" spans="11:12" ht="15" customHeight="1">
      <c r="K20195"/>
      <c r="L20195"/>
    </row>
    <row r="20196" spans="11:12" ht="15" customHeight="1">
      <c r="K20196"/>
      <c r="L20196"/>
    </row>
    <row r="20197" spans="11:12" ht="15" customHeight="1">
      <c r="K20197"/>
      <c r="L20197"/>
    </row>
    <row r="20198" spans="11:12" ht="15" customHeight="1">
      <c r="K20198"/>
      <c r="L20198"/>
    </row>
    <row r="20199" spans="11:12" ht="15" customHeight="1">
      <c r="K20199"/>
      <c r="L20199"/>
    </row>
    <row r="20200" spans="11:12" ht="15" customHeight="1">
      <c r="K20200"/>
      <c r="L20200"/>
    </row>
    <row r="20201" spans="11:12" ht="15" customHeight="1">
      <c r="K20201"/>
      <c r="L20201"/>
    </row>
    <row r="20202" spans="11:12" ht="15" customHeight="1">
      <c r="K20202"/>
      <c r="L20202"/>
    </row>
    <row r="20203" spans="11:12" ht="15" customHeight="1">
      <c r="K20203"/>
      <c r="L20203"/>
    </row>
    <row r="20204" spans="11:12" ht="15" customHeight="1">
      <c r="K20204"/>
      <c r="L20204"/>
    </row>
    <row r="20205" spans="11:12" ht="15" customHeight="1">
      <c r="K20205"/>
      <c r="L20205"/>
    </row>
    <row r="20206" spans="11:12" ht="15" customHeight="1">
      <c r="K20206"/>
      <c r="L20206"/>
    </row>
    <row r="20207" spans="11:12" ht="15" customHeight="1">
      <c r="K20207"/>
      <c r="L20207"/>
    </row>
    <row r="20208" spans="11:12" ht="15" customHeight="1">
      <c r="K20208"/>
      <c r="L20208"/>
    </row>
    <row r="20209" spans="11:12" ht="15" customHeight="1">
      <c r="K20209"/>
      <c r="L20209"/>
    </row>
    <row r="20210" spans="11:12" ht="15" customHeight="1">
      <c r="K20210"/>
      <c r="L20210"/>
    </row>
    <row r="20211" spans="11:12" ht="15" customHeight="1">
      <c r="K20211"/>
      <c r="L20211"/>
    </row>
    <row r="20212" spans="11:12" ht="15" customHeight="1">
      <c r="K20212"/>
      <c r="L20212"/>
    </row>
    <row r="20213" spans="11:12" ht="15" customHeight="1">
      <c r="K20213"/>
      <c r="L20213"/>
    </row>
    <row r="20214" spans="11:12" ht="15" customHeight="1">
      <c r="K20214"/>
      <c r="L20214"/>
    </row>
    <row r="20215" spans="11:12" ht="15" customHeight="1">
      <c r="K20215"/>
      <c r="L20215"/>
    </row>
    <row r="20216" spans="11:12" ht="15" customHeight="1">
      <c r="K20216"/>
      <c r="L20216"/>
    </row>
    <row r="20217" spans="11:12" ht="15" customHeight="1">
      <c r="K20217"/>
      <c r="L20217"/>
    </row>
    <row r="20218" spans="11:12" ht="15" customHeight="1">
      <c r="K20218"/>
      <c r="L20218"/>
    </row>
    <row r="20219" spans="11:12" ht="15" customHeight="1">
      <c r="K20219"/>
      <c r="L20219"/>
    </row>
    <row r="20220" spans="11:12" ht="15" customHeight="1">
      <c r="K20220"/>
      <c r="L20220"/>
    </row>
    <row r="20221" spans="11:12" ht="15" customHeight="1">
      <c r="K20221"/>
      <c r="L20221"/>
    </row>
    <row r="20222" spans="11:12" ht="15" customHeight="1">
      <c r="K20222"/>
      <c r="L20222"/>
    </row>
    <row r="20223" spans="11:12" ht="15" customHeight="1">
      <c r="K20223"/>
      <c r="L20223"/>
    </row>
    <row r="20224" spans="11:12" ht="15" customHeight="1">
      <c r="K20224"/>
      <c r="L20224"/>
    </row>
    <row r="20225" spans="11:12" ht="15" customHeight="1">
      <c r="K20225"/>
      <c r="L20225"/>
    </row>
    <row r="20226" spans="11:12" ht="15" customHeight="1">
      <c r="K20226"/>
      <c r="L20226"/>
    </row>
    <row r="20227" spans="11:12" ht="15" customHeight="1">
      <c r="K20227"/>
      <c r="L20227"/>
    </row>
    <row r="20228" spans="11:12" ht="15" customHeight="1">
      <c r="K20228"/>
      <c r="L20228"/>
    </row>
    <row r="20229" spans="11:12" ht="15" customHeight="1">
      <c r="K20229"/>
      <c r="L20229"/>
    </row>
    <row r="20230" spans="11:12" ht="15" customHeight="1">
      <c r="K20230"/>
      <c r="L20230"/>
    </row>
    <row r="20231" spans="11:12" ht="15" customHeight="1">
      <c r="K20231"/>
      <c r="L20231"/>
    </row>
    <row r="20232" spans="11:12" ht="15" customHeight="1">
      <c r="K20232"/>
      <c r="L20232"/>
    </row>
    <row r="20233" spans="11:12" ht="15" customHeight="1">
      <c r="K20233"/>
      <c r="L20233"/>
    </row>
    <row r="20234" spans="11:12" ht="15" customHeight="1">
      <c r="K20234"/>
      <c r="L20234"/>
    </row>
    <row r="20235" spans="11:12" ht="15" customHeight="1">
      <c r="K20235"/>
      <c r="L20235"/>
    </row>
    <row r="20236" spans="11:12" ht="15" customHeight="1">
      <c r="K20236"/>
      <c r="L20236"/>
    </row>
    <row r="20237" spans="11:12" ht="15" customHeight="1">
      <c r="K20237"/>
      <c r="L20237"/>
    </row>
    <row r="20238" spans="11:12" ht="15" customHeight="1">
      <c r="K20238"/>
      <c r="L20238"/>
    </row>
    <row r="20239" spans="11:12" ht="15" customHeight="1">
      <c r="K20239"/>
      <c r="L20239"/>
    </row>
    <row r="20240" spans="11:12" ht="15" customHeight="1">
      <c r="K20240"/>
      <c r="L20240"/>
    </row>
    <row r="20241" spans="11:12" ht="15" customHeight="1">
      <c r="K20241"/>
      <c r="L20241"/>
    </row>
    <row r="20242" spans="11:12" ht="15" customHeight="1">
      <c r="K20242"/>
      <c r="L20242"/>
    </row>
    <row r="20243" spans="11:12" ht="15" customHeight="1">
      <c r="K20243"/>
      <c r="L20243"/>
    </row>
    <row r="20244" spans="11:12" ht="15" customHeight="1">
      <c r="K20244"/>
      <c r="L20244"/>
    </row>
    <row r="20245" spans="11:12" ht="15" customHeight="1">
      <c r="K20245"/>
      <c r="L20245"/>
    </row>
    <row r="20246" spans="11:12" ht="15" customHeight="1">
      <c r="K20246"/>
      <c r="L20246"/>
    </row>
    <row r="20247" spans="11:12" ht="15" customHeight="1">
      <c r="K20247"/>
      <c r="L20247"/>
    </row>
    <row r="20248" spans="11:12" ht="15" customHeight="1">
      <c r="K20248"/>
      <c r="L20248"/>
    </row>
    <row r="20249" spans="11:12" ht="15" customHeight="1">
      <c r="K20249"/>
      <c r="L20249"/>
    </row>
    <row r="20250" spans="11:12" ht="15" customHeight="1">
      <c r="K20250"/>
      <c r="L20250"/>
    </row>
    <row r="20251" spans="11:12" ht="15" customHeight="1">
      <c r="K20251"/>
      <c r="L20251"/>
    </row>
    <row r="20252" spans="11:12" ht="15" customHeight="1">
      <c r="K20252"/>
      <c r="L20252"/>
    </row>
    <row r="20253" spans="11:12" ht="15" customHeight="1">
      <c r="K20253"/>
      <c r="L20253"/>
    </row>
    <row r="20254" spans="11:12" ht="15" customHeight="1">
      <c r="K20254"/>
      <c r="L20254"/>
    </row>
    <row r="20255" spans="11:12" ht="15" customHeight="1">
      <c r="K20255"/>
      <c r="L20255"/>
    </row>
    <row r="20256" spans="11:12" ht="15" customHeight="1">
      <c r="K20256"/>
      <c r="L20256"/>
    </row>
    <row r="20257" spans="11:12" ht="15" customHeight="1">
      <c r="K20257"/>
      <c r="L20257"/>
    </row>
    <row r="20258" spans="11:12" ht="15" customHeight="1">
      <c r="K20258"/>
      <c r="L20258"/>
    </row>
    <row r="20259" spans="11:12" ht="15" customHeight="1">
      <c r="K20259"/>
      <c r="L20259"/>
    </row>
    <row r="20260" spans="11:12" ht="15" customHeight="1">
      <c r="K20260"/>
      <c r="L20260"/>
    </row>
    <row r="20261" spans="11:12" ht="15" customHeight="1">
      <c r="K20261"/>
      <c r="L20261"/>
    </row>
    <row r="20262" spans="11:12" ht="15" customHeight="1">
      <c r="K20262"/>
      <c r="L20262"/>
    </row>
    <row r="20263" spans="11:12" ht="15" customHeight="1">
      <c r="K20263"/>
      <c r="L20263"/>
    </row>
    <row r="20264" spans="11:12" ht="15" customHeight="1">
      <c r="K20264"/>
      <c r="L20264"/>
    </row>
    <row r="20265" spans="11:12" ht="15" customHeight="1">
      <c r="K20265"/>
      <c r="L20265"/>
    </row>
    <row r="20266" spans="11:12" ht="15" customHeight="1">
      <c r="K20266"/>
      <c r="L20266"/>
    </row>
    <row r="20267" spans="11:12" ht="15" customHeight="1">
      <c r="K20267"/>
      <c r="L20267"/>
    </row>
    <row r="20268" spans="11:12" ht="15" customHeight="1">
      <c r="K20268"/>
      <c r="L20268"/>
    </row>
    <row r="20269" spans="11:12" ht="15" customHeight="1">
      <c r="K20269"/>
      <c r="L20269"/>
    </row>
    <row r="20270" spans="11:12" ht="15" customHeight="1">
      <c r="K20270"/>
      <c r="L20270"/>
    </row>
    <row r="20271" spans="11:12" ht="15" customHeight="1">
      <c r="K20271"/>
      <c r="L20271"/>
    </row>
    <row r="20272" spans="11:12" ht="15" customHeight="1">
      <c r="K20272"/>
      <c r="L20272"/>
    </row>
    <row r="20273" spans="11:12" ht="15" customHeight="1">
      <c r="K20273"/>
      <c r="L20273"/>
    </row>
    <row r="20274" spans="11:12" ht="15" customHeight="1">
      <c r="K20274"/>
      <c r="L20274"/>
    </row>
    <row r="20275" spans="11:12" ht="15" customHeight="1">
      <c r="K20275"/>
      <c r="L20275"/>
    </row>
    <row r="20276" spans="11:12" ht="15" customHeight="1">
      <c r="K20276"/>
      <c r="L20276"/>
    </row>
    <row r="20277" spans="11:12" ht="15" customHeight="1">
      <c r="K20277"/>
      <c r="L20277"/>
    </row>
    <row r="20278" spans="11:12" ht="15" customHeight="1">
      <c r="K20278"/>
      <c r="L20278"/>
    </row>
    <row r="20279" spans="11:12" ht="15" customHeight="1">
      <c r="K20279"/>
      <c r="L20279"/>
    </row>
    <row r="20280" spans="11:12" ht="15" customHeight="1">
      <c r="K20280"/>
      <c r="L20280"/>
    </row>
    <row r="20281" spans="11:12" ht="15" customHeight="1">
      <c r="K20281"/>
      <c r="L20281"/>
    </row>
    <row r="20282" spans="11:12" ht="15" customHeight="1">
      <c r="K20282"/>
      <c r="L20282"/>
    </row>
    <row r="20283" spans="11:12" ht="15" customHeight="1">
      <c r="K20283"/>
      <c r="L20283"/>
    </row>
    <row r="20284" spans="11:12" ht="15" customHeight="1">
      <c r="K20284"/>
      <c r="L20284"/>
    </row>
    <row r="20285" spans="11:12" ht="15" customHeight="1">
      <c r="K20285"/>
      <c r="L20285"/>
    </row>
    <row r="20286" spans="11:12" ht="15" customHeight="1">
      <c r="K20286"/>
      <c r="L20286"/>
    </row>
    <row r="20287" spans="11:12" ht="15" customHeight="1">
      <c r="K20287"/>
      <c r="L20287"/>
    </row>
    <row r="20288" spans="11:12" ht="15" customHeight="1">
      <c r="K20288"/>
      <c r="L20288"/>
    </row>
    <row r="20289" spans="11:12" ht="15" customHeight="1">
      <c r="K20289"/>
      <c r="L20289"/>
    </row>
    <row r="20290" spans="11:12" ht="15" customHeight="1">
      <c r="K20290"/>
      <c r="L20290"/>
    </row>
    <row r="20291" spans="11:12" ht="15" customHeight="1">
      <c r="K20291"/>
      <c r="L20291"/>
    </row>
    <row r="20292" spans="11:12" ht="15" customHeight="1">
      <c r="K20292"/>
      <c r="L20292"/>
    </row>
    <row r="20293" spans="11:12" ht="15" customHeight="1">
      <c r="K20293"/>
      <c r="L20293"/>
    </row>
    <row r="20294" spans="11:12" ht="15" customHeight="1">
      <c r="K20294"/>
      <c r="L20294"/>
    </row>
    <row r="20295" spans="11:12" ht="15" customHeight="1">
      <c r="K20295"/>
      <c r="L20295"/>
    </row>
    <row r="20296" spans="11:12" ht="15" customHeight="1">
      <c r="K20296"/>
      <c r="L20296"/>
    </row>
    <row r="20297" spans="11:12" ht="15" customHeight="1">
      <c r="K20297"/>
      <c r="L20297"/>
    </row>
    <row r="20298" spans="11:12" ht="15" customHeight="1">
      <c r="K20298"/>
      <c r="L20298"/>
    </row>
    <row r="20299" spans="11:12" ht="15" customHeight="1">
      <c r="K20299"/>
      <c r="L20299"/>
    </row>
    <row r="20300" spans="11:12" ht="15" customHeight="1">
      <c r="K20300"/>
      <c r="L20300"/>
    </row>
    <row r="20301" spans="11:12" ht="15" customHeight="1">
      <c r="K20301"/>
      <c r="L20301"/>
    </row>
    <row r="20302" spans="11:12" ht="15" customHeight="1">
      <c r="K20302"/>
      <c r="L20302"/>
    </row>
    <row r="20303" spans="11:12" ht="15" customHeight="1">
      <c r="K20303"/>
      <c r="L20303"/>
    </row>
    <row r="20304" spans="11:12" ht="15" customHeight="1">
      <c r="K20304"/>
      <c r="L20304"/>
    </row>
    <row r="20305" spans="11:12" ht="15" customHeight="1">
      <c r="K20305"/>
      <c r="L20305"/>
    </row>
    <row r="20306" spans="11:12" ht="15" customHeight="1">
      <c r="K20306"/>
      <c r="L20306"/>
    </row>
    <row r="20307" spans="11:12" ht="15" customHeight="1">
      <c r="K20307"/>
      <c r="L20307"/>
    </row>
    <row r="20308" spans="11:12" ht="15" customHeight="1">
      <c r="K20308"/>
      <c r="L20308"/>
    </row>
    <row r="20309" spans="11:12" ht="15" customHeight="1">
      <c r="K20309"/>
      <c r="L20309"/>
    </row>
    <row r="20310" spans="11:12" ht="15" customHeight="1">
      <c r="K20310"/>
      <c r="L20310"/>
    </row>
    <row r="20311" spans="11:12" ht="15" customHeight="1">
      <c r="K20311"/>
      <c r="L20311"/>
    </row>
    <row r="20312" spans="11:12" ht="15" customHeight="1">
      <c r="K20312"/>
      <c r="L20312"/>
    </row>
    <row r="20313" spans="11:12" ht="15" customHeight="1">
      <c r="K20313"/>
      <c r="L20313"/>
    </row>
    <row r="20314" spans="11:12" ht="15" customHeight="1">
      <c r="K20314"/>
      <c r="L20314"/>
    </row>
    <row r="20315" spans="11:12" ht="15" customHeight="1">
      <c r="K20315"/>
      <c r="L20315"/>
    </row>
    <row r="20316" spans="11:12" ht="15" customHeight="1">
      <c r="K20316"/>
      <c r="L20316"/>
    </row>
    <row r="20317" spans="11:12" ht="15" customHeight="1">
      <c r="K20317"/>
      <c r="L20317"/>
    </row>
    <row r="20318" spans="11:12" ht="15" customHeight="1">
      <c r="K20318"/>
      <c r="L20318"/>
    </row>
    <row r="20319" spans="11:12" ht="15" customHeight="1">
      <c r="K20319"/>
      <c r="L20319"/>
    </row>
    <row r="20320" spans="11:12" ht="15" customHeight="1">
      <c r="K20320"/>
      <c r="L20320"/>
    </row>
    <row r="20321" spans="11:12" ht="15" customHeight="1">
      <c r="K20321"/>
      <c r="L20321"/>
    </row>
    <row r="20322" spans="11:12" ht="15" customHeight="1">
      <c r="K20322"/>
      <c r="L20322"/>
    </row>
    <row r="20323" spans="11:12" ht="15" customHeight="1">
      <c r="K20323"/>
      <c r="L20323"/>
    </row>
    <row r="20324" spans="11:12" ht="15" customHeight="1">
      <c r="K20324"/>
      <c r="L20324"/>
    </row>
    <row r="20325" spans="11:12" ht="15" customHeight="1">
      <c r="K20325"/>
      <c r="L20325"/>
    </row>
    <row r="20326" spans="11:12" ht="15" customHeight="1">
      <c r="K20326"/>
      <c r="L20326"/>
    </row>
    <row r="20327" spans="11:12" ht="15" customHeight="1">
      <c r="K20327"/>
      <c r="L20327"/>
    </row>
    <row r="20328" spans="11:12" ht="15" customHeight="1">
      <c r="K20328"/>
      <c r="L20328"/>
    </row>
    <row r="20329" spans="11:12" ht="15" customHeight="1">
      <c r="K20329"/>
      <c r="L20329"/>
    </row>
    <row r="20330" spans="11:12" ht="15" customHeight="1">
      <c r="K20330"/>
      <c r="L20330"/>
    </row>
    <row r="20331" spans="11:12" ht="15" customHeight="1">
      <c r="K20331"/>
      <c r="L20331"/>
    </row>
    <row r="20332" spans="11:12" ht="15" customHeight="1">
      <c r="K20332"/>
      <c r="L20332"/>
    </row>
    <row r="20333" spans="11:12" ht="15" customHeight="1">
      <c r="K20333"/>
      <c r="L20333"/>
    </row>
    <row r="20334" spans="11:12" ht="15" customHeight="1">
      <c r="K20334"/>
      <c r="L20334"/>
    </row>
    <row r="20335" spans="11:12" ht="15" customHeight="1">
      <c r="K20335"/>
      <c r="L20335"/>
    </row>
    <row r="20336" spans="11:12" ht="15" customHeight="1">
      <c r="K20336"/>
      <c r="L20336"/>
    </row>
    <row r="20337" spans="11:12" ht="15" customHeight="1">
      <c r="K20337"/>
      <c r="L20337"/>
    </row>
    <row r="20338" spans="11:12" ht="15" customHeight="1">
      <c r="K20338"/>
      <c r="L20338"/>
    </row>
    <row r="20339" spans="11:12" ht="15" customHeight="1">
      <c r="K20339"/>
      <c r="L20339"/>
    </row>
    <row r="20340" spans="11:12" ht="15" customHeight="1">
      <c r="K20340"/>
      <c r="L20340"/>
    </row>
    <row r="20341" spans="11:12" ht="15" customHeight="1">
      <c r="K20341"/>
      <c r="L20341"/>
    </row>
    <row r="20342" spans="11:12" ht="15" customHeight="1">
      <c r="K20342"/>
      <c r="L20342"/>
    </row>
    <row r="20343" spans="11:12" ht="15" customHeight="1">
      <c r="K20343"/>
      <c r="L20343"/>
    </row>
    <row r="20344" spans="11:12" ht="15" customHeight="1">
      <c r="K20344"/>
      <c r="L20344"/>
    </row>
    <row r="20345" spans="11:12" ht="15" customHeight="1">
      <c r="K20345"/>
      <c r="L20345"/>
    </row>
    <row r="20346" spans="11:12" ht="15" customHeight="1">
      <c r="K20346"/>
      <c r="L20346"/>
    </row>
    <row r="20347" spans="11:12" ht="15" customHeight="1">
      <c r="K20347"/>
      <c r="L20347"/>
    </row>
    <row r="20348" spans="11:12" ht="15" customHeight="1">
      <c r="K20348"/>
      <c r="L20348"/>
    </row>
    <row r="20349" spans="11:12" ht="15" customHeight="1">
      <c r="K20349"/>
      <c r="L20349"/>
    </row>
    <row r="20350" spans="11:12" ht="15" customHeight="1">
      <c r="K20350"/>
      <c r="L20350"/>
    </row>
    <row r="20351" spans="11:12" ht="15" customHeight="1">
      <c r="K20351"/>
      <c r="L20351"/>
    </row>
    <row r="20352" spans="11:12" ht="15" customHeight="1">
      <c r="K20352"/>
      <c r="L20352"/>
    </row>
    <row r="20353" spans="11:12" ht="15" customHeight="1">
      <c r="K20353"/>
      <c r="L20353"/>
    </row>
    <row r="20354" spans="11:12" ht="15" customHeight="1">
      <c r="K20354"/>
      <c r="L20354"/>
    </row>
    <row r="20355" spans="11:12" ht="15" customHeight="1">
      <c r="K20355"/>
      <c r="L20355"/>
    </row>
    <row r="20356" spans="11:12" ht="15" customHeight="1">
      <c r="K20356"/>
      <c r="L20356"/>
    </row>
    <row r="20357" spans="11:12" ht="15" customHeight="1">
      <c r="K20357"/>
      <c r="L20357"/>
    </row>
    <row r="20358" spans="11:12" ht="15" customHeight="1">
      <c r="K20358"/>
      <c r="L20358"/>
    </row>
    <row r="20359" spans="11:12" ht="15" customHeight="1">
      <c r="K20359"/>
      <c r="L20359"/>
    </row>
    <row r="20360" spans="11:12" ht="15" customHeight="1">
      <c r="K20360"/>
      <c r="L20360"/>
    </row>
    <row r="20361" spans="11:12" ht="15" customHeight="1">
      <c r="K20361"/>
      <c r="L20361"/>
    </row>
    <row r="20362" spans="11:12" ht="15" customHeight="1">
      <c r="K20362"/>
      <c r="L20362"/>
    </row>
    <row r="20363" spans="11:12" ht="15" customHeight="1">
      <c r="K20363"/>
      <c r="L20363"/>
    </row>
    <row r="20364" spans="11:12" ht="15" customHeight="1">
      <c r="K20364"/>
      <c r="L20364"/>
    </row>
    <row r="20365" spans="11:12" ht="15" customHeight="1">
      <c r="K20365"/>
      <c r="L20365"/>
    </row>
    <row r="20366" spans="11:12" ht="15" customHeight="1">
      <c r="K20366"/>
      <c r="L20366"/>
    </row>
    <row r="20367" spans="11:12" ht="15" customHeight="1">
      <c r="K20367"/>
      <c r="L20367"/>
    </row>
    <row r="20368" spans="11:12" ht="15" customHeight="1">
      <c r="K20368"/>
      <c r="L20368"/>
    </row>
    <row r="20369" spans="11:12" ht="15" customHeight="1">
      <c r="K20369"/>
      <c r="L20369"/>
    </row>
    <row r="20370" spans="11:12" ht="15" customHeight="1">
      <c r="K20370"/>
      <c r="L20370"/>
    </row>
    <row r="20371" spans="11:12" ht="15" customHeight="1">
      <c r="K20371"/>
      <c r="L20371"/>
    </row>
    <row r="20372" spans="11:12" ht="15" customHeight="1">
      <c r="K20372"/>
      <c r="L20372"/>
    </row>
    <row r="20373" spans="11:12" ht="15" customHeight="1">
      <c r="K20373"/>
      <c r="L20373"/>
    </row>
    <row r="20374" spans="11:12" ht="15" customHeight="1">
      <c r="K20374"/>
      <c r="L20374"/>
    </row>
    <row r="20375" spans="11:12" ht="15" customHeight="1">
      <c r="K20375"/>
      <c r="L20375"/>
    </row>
    <row r="20376" spans="11:12" ht="15" customHeight="1">
      <c r="K20376"/>
      <c r="L20376"/>
    </row>
    <row r="20377" spans="11:12" ht="15" customHeight="1">
      <c r="K20377"/>
      <c r="L20377"/>
    </row>
    <row r="20378" spans="11:12" ht="15" customHeight="1">
      <c r="K20378"/>
      <c r="L20378"/>
    </row>
    <row r="20379" spans="11:12" ht="15" customHeight="1">
      <c r="K20379"/>
      <c r="L20379"/>
    </row>
    <row r="20380" spans="11:12" ht="15" customHeight="1">
      <c r="K20380"/>
      <c r="L20380"/>
    </row>
    <row r="20381" spans="11:12" ht="15" customHeight="1">
      <c r="K20381"/>
      <c r="L20381"/>
    </row>
    <row r="20382" spans="11:12" ht="15" customHeight="1">
      <c r="K20382"/>
      <c r="L20382"/>
    </row>
    <row r="20383" spans="11:12" ht="15" customHeight="1">
      <c r="K20383"/>
      <c r="L20383"/>
    </row>
    <row r="20384" spans="11:12" ht="15" customHeight="1">
      <c r="K20384"/>
      <c r="L20384"/>
    </row>
    <row r="20385" spans="11:12" ht="15" customHeight="1">
      <c r="K20385"/>
      <c r="L20385"/>
    </row>
    <row r="20386" spans="11:12" ht="15" customHeight="1">
      <c r="K20386"/>
      <c r="L20386"/>
    </row>
    <row r="20387" spans="11:12" ht="15" customHeight="1">
      <c r="K20387"/>
      <c r="L20387"/>
    </row>
    <row r="20388" spans="11:12" ht="15" customHeight="1">
      <c r="K20388"/>
      <c r="L20388"/>
    </row>
    <row r="20389" spans="11:12" ht="15" customHeight="1">
      <c r="K20389"/>
      <c r="L20389"/>
    </row>
    <row r="20390" spans="11:12" ht="15" customHeight="1">
      <c r="K20390"/>
      <c r="L20390"/>
    </row>
    <row r="20391" spans="11:12" ht="15" customHeight="1">
      <c r="K20391"/>
      <c r="L20391"/>
    </row>
    <row r="20392" spans="11:12" ht="15" customHeight="1">
      <c r="K20392"/>
      <c r="L20392"/>
    </row>
    <row r="20393" spans="11:12" ht="15" customHeight="1">
      <c r="K20393"/>
      <c r="L20393"/>
    </row>
    <row r="20394" spans="11:12" ht="15" customHeight="1">
      <c r="K20394"/>
      <c r="L20394"/>
    </row>
    <row r="20395" spans="11:12" ht="15" customHeight="1">
      <c r="K20395"/>
      <c r="L20395"/>
    </row>
    <row r="20396" spans="11:12" ht="15" customHeight="1">
      <c r="K20396"/>
      <c r="L20396"/>
    </row>
    <row r="20397" spans="11:12" ht="15" customHeight="1">
      <c r="K20397"/>
      <c r="L20397"/>
    </row>
    <row r="20398" spans="11:12" ht="15" customHeight="1">
      <c r="K20398"/>
      <c r="L20398"/>
    </row>
    <row r="20399" spans="11:12" ht="15" customHeight="1">
      <c r="K20399"/>
      <c r="L20399"/>
    </row>
    <row r="20400" spans="11:12" ht="15" customHeight="1">
      <c r="K20400"/>
      <c r="L20400"/>
    </row>
    <row r="20401" spans="11:12" ht="15" customHeight="1">
      <c r="K20401"/>
      <c r="L20401"/>
    </row>
    <row r="20402" spans="11:12" ht="15" customHeight="1">
      <c r="K20402"/>
      <c r="L20402"/>
    </row>
    <row r="20403" spans="11:12" ht="15" customHeight="1">
      <c r="K20403"/>
      <c r="L20403"/>
    </row>
    <row r="20404" spans="11:12" ht="15" customHeight="1">
      <c r="K20404"/>
      <c r="L20404"/>
    </row>
    <row r="20405" spans="11:12" ht="15" customHeight="1">
      <c r="K20405"/>
      <c r="L20405"/>
    </row>
    <row r="20406" spans="11:12" ht="15" customHeight="1">
      <c r="K20406"/>
      <c r="L20406"/>
    </row>
    <row r="20407" spans="11:12" ht="15" customHeight="1">
      <c r="K20407"/>
      <c r="L20407"/>
    </row>
    <row r="20408" spans="11:12" ht="15" customHeight="1">
      <c r="K20408"/>
      <c r="L20408"/>
    </row>
    <row r="20409" spans="11:12" ht="15" customHeight="1">
      <c r="K20409"/>
      <c r="L20409"/>
    </row>
    <row r="20410" spans="11:12" ht="15" customHeight="1">
      <c r="K20410"/>
      <c r="L20410"/>
    </row>
    <row r="20411" spans="11:12" ht="15" customHeight="1">
      <c r="K20411"/>
      <c r="L20411"/>
    </row>
    <row r="20412" spans="11:12" ht="15" customHeight="1">
      <c r="K20412"/>
      <c r="L20412"/>
    </row>
    <row r="20413" spans="11:12" ht="15" customHeight="1">
      <c r="K20413"/>
      <c r="L20413"/>
    </row>
    <row r="20414" spans="11:12" ht="15" customHeight="1">
      <c r="K20414"/>
      <c r="L20414"/>
    </row>
    <row r="20415" spans="11:12" ht="15" customHeight="1">
      <c r="K20415"/>
      <c r="L20415"/>
    </row>
    <row r="20416" spans="11:12" ht="15" customHeight="1">
      <c r="K20416"/>
      <c r="L20416"/>
    </row>
    <row r="20417" spans="11:12" ht="15" customHeight="1">
      <c r="K20417"/>
      <c r="L20417"/>
    </row>
    <row r="20418" spans="11:12" ht="15" customHeight="1">
      <c r="K20418"/>
      <c r="L20418"/>
    </row>
    <row r="20419" spans="11:12" ht="15" customHeight="1">
      <c r="K20419"/>
      <c r="L20419"/>
    </row>
    <row r="20420" spans="11:12" ht="15" customHeight="1">
      <c r="K20420"/>
      <c r="L20420"/>
    </row>
    <row r="20421" spans="11:12" ht="15" customHeight="1">
      <c r="K20421"/>
      <c r="L20421"/>
    </row>
    <row r="20422" spans="11:12" ht="15" customHeight="1">
      <c r="K20422"/>
      <c r="L20422"/>
    </row>
    <row r="20423" spans="11:12" ht="15" customHeight="1">
      <c r="K20423"/>
      <c r="L20423"/>
    </row>
    <row r="20424" spans="11:12" ht="15" customHeight="1">
      <c r="K20424"/>
      <c r="L20424"/>
    </row>
    <row r="20425" spans="11:12" ht="15" customHeight="1">
      <c r="K20425"/>
      <c r="L20425"/>
    </row>
    <row r="20426" spans="11:12" ht="15" customHeight="1">
      <c r="K20426"/>
      <c r="L20426"/>
    </row>
    <row r="20427" spans="11:12" ht="15" customHeight="1">
      <c r="K20427"/>
      <c r="L20427"/>
    </row>
    <row r="20428" spans="11:12" ht="15" customHeight="1">
      <c r="K20428"/>
      <c r="L20428"/>
    </row>
    <row r="20429" spans="11:12" ht="15" customHeight="1">
      <c r="K20429"/>
      <c r="L20429"/>
    </row>
    <row r="20430" spans="11:12" ht="15" customHeight="1">
      <c r="K20430"/>
      <c r="L20430"/>
    </row>
    <row r="20431" spans="11:12" ht="15" customHeight="1">
      <c r="K20431"/>
      <c r="L20431"/>
    </row>
    <row r="20432" spans="11:12" ht="15" customHeight="1">
      <c r="K20432"/>
      <c r="L20432"/>
    </row>
    <row r="20433" spans="11:12" ht="15" customHeight="1">
      <c r="K20433"/>
      <c r="L20433"/>
    </row>
    <row r="20434" spans="11:12" ht="15" customHeight="1">
      <c r="K20434"/>
      <c r="L20434"/>
    </row>
    <row r="20435" spans="11:12" ht="15" customHeight="1">
      <c r="K20435"/>
      <c r="L20435"/>
    </row>
    <row r="20436" spans="11:12" ht="15" customHeight="1">
      <c r="K20436"/>
      <c r="L20436"/>
    </row>
    <row r="20437" spans="11:12" ht="15" customHeight="1">
      <c r="K20437"/>
      <c r="L20437"/>
    </row>
    <row r="20438" spans="11:12" ht="15" customHeight="1">
      <c r="K20438"/>
      <c r="L20438"/>
    </row>
    <row r="20439" spans="11:12" ht="15" customHeight="1">
      <c r="K20439"/>
      <c r="L20439"/>
    </row>
    <row r="20440" spans="11:12" ht="15" customHeight="1">
      <c r="K20440"/>
      <c r="L20440"/>
    </row>
    <row r="20441" spans="11:12" ht="15" customHeight="1">
      <c r="K20441"/>
      <c r="L20441"/>
    </row>
    <row r="20442" spans="11:12" ht="15" customHeight="1">
      <c r="K20442"/>
      <c r="L20442"/>
    </row>
    <row r="20443" spans="11:12" ht="15" customHeight="1">
      <c r="K20443"/>
      <c r="L20443"/>
    </row>
    <row r="20444" spans="11:12" ht="15" customHeight="1">
      <c r="K20444"/>
      <c r="L20444"/>
    </row>
    <row r="20445" spans="11:12" ht="15" customHeight="1">
      <c r="K20445"/>
      <c r="L20445"/>
    </row>
    <row r="20446" spans="11:12" ht="15" customHeight="1">
      <c r="K20446"/>
      <c r="L20446"/>
    </row>
    <row r="20447" spans="11:12" ht="15" customHeight="1">
      <c r="K20447"/>
      <c r="L20447"/>
    </row>
    <row r="20448" spans="11:12" ht="15" customHeight="1">
      <c r="K20448"/>
      <c r="L20448"/>
    </row>
    <row r="20449" spans="11:12" ht="15" customHeight="1">
      <c r="K20449"/>
      <c r="L20449"/>
    </row>
    <row r="20450" spans="11:12" ht="15" customHeight="1">
      <c r="K20450"/>
      <c r="L20450"/>
    </row>
    <row r="20451" spans="11:12" ht="15" customHeight="1">
      <c r="K20451"/>
      <c r="L20451"/>
    </row>
    <row r="20452" spans="11:12" ht="15" customHeight="1">
      <c r="K20452"/>
      <c r="L20452"/>
    </row>
    <row r="20453" spans="11:12" ht="15" customHeight="1">
      <c r="K20453"/>
      <c r="L20453"/>
    </row>
    <row r="20454" spans="11:12" ht="15" customHeight="1">
      <c r="K20454"/>
      <c r="L20454"/>
    </row>
    <row r="20455" spans="11:12" ht="15" customHeight="1">
      <c r="K20455"/>
      <c r="L20455"/>
    </row>
    <row r="20456" spans="11:12" ht="15" customHeight="1">
      <c r="K20456"/>
      <c r="L20456"/>
    </row>
    <row r="20457" spans="11:12" ht="15" customHeight="1">
      <c r="K20457"/>
      <c r="L20457"/>
    </row>
    <row r="20458" spans="11:12" ht="15" customHeight="1">
      <c r="K20458"/>
      <c r="L20458"/>
    </row>
    <row r="20459" spans="11:12" ht="15" customHeight="1">
      <c r="K20459"/>
      <c r="L20459"/>
    </row>
    <row r="20460" spans="11:12" ht="15" customHeight="1">
      <c r="K20460"/>
      <c r="L20460"/>
    </row>
    <row r="20461" spans="11:12" ht="15" customHeight="1">
      <c r="K20461"/>
      <c r="L20461"/>
    </row>
    <row r="20462" spans="11:12" ht="15" customHeight="1">
      <c r="K20462"/>
      <c r="L20462"/>
    </row>
    <row r="20463" spans="11:12" ht="15" customHeight="1">
      <c r="K20463"/>
      <c r="L20463"/>
    </row>
    <row r="20464" spans="11:12" ht="15" customHeight="1">
      <c r="K20464"/>
      <c r="L20464"/>
    </row>
    <row r="20465" spans="11:12" ht="15" customHeight="1">
      <c r="K20465"/>
      <c r="L20465"/>
    </row>
    <row r="20466" spans="11:12" ht="15" customHeight="1">
      <c r="K20466"/>
      <c r="L20466"/>
    </row>
    <row r="20467" spans="11:12" ht="15" customHeight="1">
      <c r="K20467"/>
      <c r="L20467"/>
    </row>
    <row r="20468" spans="11:12" ht="15" customHeight="1">
      <c r="K20468"/>
      <c r="L20468"/>
    </row>
    <row r="20469" spans="11:12" ht="15" customHeight="1">
      <c r="K20469"/>
      <c r="L20469"/>
    </row>
    <row r="20470" spans="11:12" ht="15" customHeight="1">
      <c r="K20470"/>
      <c r="L20470"/>
    </row>
    <row r="20471" spans="11:12" ht="15" customHeight="1">
      <c r="K20471"/>
      <c r="L20471"/>
    </row>
    <row r="20472" spans="11:12" ht="15" customHeight="1">
      <c r="K20472"/>
      <c r="L20472"/>
    </row>
    <row r="20473" spans="11:12" ht="15" customHeight="1">
      <c r="K20473"/>
      <c r="L20473"/>
    </row>
    <row r="20474" spans="11:12" ht="15" customHeight="1">
      <c r="K20474"/>
      <c r="L20474"/>
    </row>
    <row r="20475" spans="11:12" ht="15" customHeight="1">
      <c r="K20475"/>
      <c r="L20475"/>
    </row>
    <row r="20476" spans="11:12" ht="15" customHeight="1">
      <c r="K20476"/>
      <c r="L20476"/>
    </row>
    <row r="20477" spans="11:12" ht="15" customHeight="1">
      <c r="K20477"/>
      <c r="L20477"/>
    </row>
    <row r="20478" spans="11:12" ht="15" customHeight="1">
      <c r="K20478"/>
      <c r="L20478"/>
    </row>
    <row r="20479" spans="11:12" ht="15" customHeight="1">
      <c r="K20479"/>
      <c r="L20479"/>
    </row>
    <row r="20480" spans="11:12" ht="15" customHeight="1">
      <c r="K20480"/>
      <c r="L20480"/>
    </row>
    <row r="20481" spans="11:12" ht="15" customHeight="1">
      <c r="K20481"/>
      <c r="L20481"/>
    </row>
    <row r="20482" spans="11:12" ht="15" customHeight="1">
      <c r="K20482"/>
      <c r="L20482"/>
    </row>
    <row r="20483" spans="11:12" ht="15" customHeight="1">
      <c r="K20483"/>
      <c r="L20483"/>
    </row>
    <row r="20484" spans="11:12" ht="15" customHeight="1">
      <c r="K20484"/>
      <c r="L20484"/>
    </row>
    <row r="20485" spans="11:12" ht="15" customHeight="1">
      <c r="K20485"/>
      <c r="L20485"/>
    </row>
    <row r="20486" spans="11:12" ht="15" customHeight="1">
      <c r="K20486"/>
      <c r="L20486"/>
    </row>
    <row r="20487" spans="11:12" ht="15" customHeight="1">
      <c r="K20487"/>
      <c r="L20487"/>
    </row>
    <row r="20488" spans="11:12" ht="15" customHeight="1">
      <c r="K20488"/>
      <c r="L20488"/>
    </row>
    <row r="20489" spans="11:12" ht="15" customHeight="1">
      <c r="K20489"/>
      <c r="L20489"/>
    </row>
    <row r="20490" spans="11:12" ht="15" customHeight="1">
      <c r="K20490"/>
      <c r="L20490"/>
    </row>
    <row r="20491" spans="11:12" ht="15" customHeight="1">
      <c r="K20491"/>
      <c r="L20491"/>
    </row>
    <row r="20492" spans="11:12" ht="15" customHeight="1">
      <c r="K20492"/>
      <c r="L20492"/>
    </row>
    <row r="20493" spans="11:12" ht="15" customHeight="1">
      <c r="K20493"/>
      <c r="L20493"/>
    </row>
    <row r="20494" spans="11:12" ht="15" customHeight="1">
      <c r="K20494"/>
      <c r="L20494"/>
    </row>
    <row r="20495" spans="11:12" ht="15" customHeight="1">
      <c r="K20495"/>
      <c r="L20495"/>
    </row>
    <row r="20496" spans="11:12" ht="15" customHeight="1">
      <c r="K20496"/>
      <c r="L20496"/>
    </row>
    <row r="20497" spans="11:12" ht="15" customHeight="1">
      <c r="K20497"/>
      <c r="L20497"/>
    </row>
    <row r="20498" spans="11:12" ht="15" customHeight="1">
      <c r="K20498"/>
      <c r="L20498"/>
    </row>
    <row r="20499" spans="11:12" ht="15" customHeight="1">
      <c r="K20499"/>
      <c r="L20499"/>
    </row>
    <row r="20500" spans="11:12" ht="15" customHeight="1">
      <c r="K20500"/>
      <c r="L20500"/>
    </row>
    <row r="20501" spans="11:12" ht="15" customHeight="1">
      <c r="K20501"/>
      <c r="L20501"/>
    </row>
    <row r="20502" spans="11:12" ht="15" customHeight="1">
      <c r="K20502"/>
      <c r="L20502"/>
    </row>
    <row r="20503" spans="11:12" ht="15" customHeight="1">
      <c r="K20503"/>
      <c r="L20503"/>
    </row>
    <row r="20504" spans="11:12" ht="15" customHeight="1">
      <c r="K20504"/>
      <c r="L20504"/>
    </row>
    <row r="20505" spans="11:12" ht="15" customHeight="1">
      <c r="K20505"/>
      <c r="L20505"/>
    </row>
    <row r="20506" spans="11:12" ht="15" customHeight="1">
      <c r="K20506"/>
      <c r="L20506"/>
    </row>
    <row r="20507" spans="11:12" ht="15" customHeight="1">
      <c r="K20507"/>
      <c r="L20507"/>
    </row>
    <row r="20508" spans="11:12" ht="15" customHeight="1">
      <c r="K20508"/>
      <c r="L20508"/>
    </row>
    <row r="20509" spans="11:12" ht="15" customHeight="1">
      <c r="K20509"/>
      <c r="L20509"/>
    </row>
    <row r="20510" spans="11:12" ht="15" customHeight="1">
      <c r="K20510"/>
      <c r="L20510"/>
    </row>
    <row r="20511" spans="11:12" ht="15" customHeight="1">
      <c r="K20511"/>
      <c r="L20511"/>
    </row>
    <row r="20512" spans="11:12" ht="15" customHeight="1">
      <c r="K20512"/>
      <c r="L20512"/>
    </row>
    <row r="20513" spans="11:12" ht="15" customHeight="1">
      <c r="K20513"/>
      <c r="L20513"/>
    </row>
    <row r="20514" spans="11:12" ht="15" customHeight="1">
      <c r="K20514"/>
      <c r="L20514"/>
    </row>
    <row r="20515" spans="11:12" ht="15" customHeight="1">
      <c r="K20515"/>
      <c r="L20515"/>
    </row>
    <row r="20516" spans="11:12" ht="15" customHeight="1">
      <c r="K20516"/>
      <c r="L20516"/>
    </row>
    <row r="20517" spans="11:12" ht="15" customHeight="1">
      <c r="K20517"/>
      <c r="L20517"/>
    </row>
    <row r="20518" spans="11:12" ht="15" customHeight="1">
      <c r="K20518"/>
      <c r="L20518"/>
    </row>
    <row r="20519" spans="11:12" ht="15" customHeight="1">
      <c r="K20519"/>
      <c r="L20519"/>
    </row>
    <row r="20520" spans="11:12" ht="15" customHeight="1">
      <c r="K20520"/>
      <c r="L20520"/>
    </row>
    <row r="20521" spans="11:12" ht="15" customHeight="1">
      <c r="K20521"/>
      <c r="L20521"/>
    </row>
    <row r="20522" spans="11:12" ht="15" customHeight="1">
      <c r="K20522"/>
      <c r="L20522"/>
    </row>
    <row r="20523" spans="11:12" ht="15" customHeight="1">
      <c r="K20523"/>
      <c r="L20523"/>
    </row>
    <row r="20524" spans="11:12" ht="15" customHeight="1">
      <c r="K20524"/>
      <c r="L20524"/>
    </row>
    <row r="20525" spans="11:12" ht="15" customHeight="1">
      <c r="K20525"/>
      <c r="L20525"/>
    </row>
    <row r="20526" spans="11:12" ht="15" customHeight="1">
      <c r="K20526"/>
      <c r="L20526"/>
    </row>
    <row r="20527" spans="11:12" ht="15" customHeight="1">
      <c r="K20527"/>
      <c r="L20527"/>
    </row>
    <row r="20528" spans="11:12" ht="15" customHeight="1">
      <c r="K20528"/>
      <c r="L20528"/>
    </row>
    <row r="20529" spans="11:12" ht="15" customHeight="1">
      <c r="K20529"/>
      <c r="L20529"/>
    </row>
    <row r="20530" spans="11:12" ht="15" customHeight="1">
      <c r="K20530"/>
      <c r="L20530"/>
    </row>
    <row r="20531" spans="11:12" ht="15" customHeight="1">
      <c r="K20531"/>
      <c r="L20531"/>
    </row>
    <row r="20532" spans="11:12" ht="15" customHeight="1">
      <c r="K20532"/>
      <c r="L20532"/>
    </row>
    <row r="20533" spans="11:12" ht="15" customHeight="1">
      <c r="K20533"/>
      <c r="L20533"/>
    </row>
    <row r="20534" spans="11:12" ht="15" customHeight="1">
      <c r="K20534"/>
      <c r="L20534"/>
    </row>
    <row r="20535" spans="11:12" ht="15" customHeight="1">
      <c r="K20535"/>
      <c r="L20535"/>
    </row>
    <row r="20536" spans="11:12" ht="15" customHeight="1">
      <c r="K20536"/>
      <c r="L20536"/>
    </row>
    <row r="20537" spans="11:12" ht="15" customHeight="1">
      <c r="K20537"/>
      <c r="L20537"/>
    </row>
    <row r="20538" spans="11:12" ht="15" customHeight="1">
      <c r="K20538"/>
      <c r="L20538"/>
    </row>
    <row r="20539" spans="11:12" ht="15" customHeight="1">
      <c r="K20539"/>
      <c r="L20539"/>
    </row>
    <row r="20540" spans="11:12" ht="15" customHeight="1">
      <c r="K20540"/>
      <c r="L20540"/>
    </row>
    <row r="20541" spans="11:12" ht="15" customHeight="1">
      <c r="K20541"/>
      <c r="L20541"/>
    </row>
    <row r="20542" spans="11:12" ht="15" customHeight="1">
      <c r="K20542"/>
      <c r="L20542"/>
    </row>
    <row r="20543" spans="11:12" ht="15" customHeight="1">
      <c r="K20543"/>
      <c r="L20543"/>
    </row>
    <row r="20544" spans="11:12" ht="15" customHeight="1">
      <c r="K20544"/>
      <c r="L20544"/>
    </row>
    <row r="20545" spans="11:12" ht="15" customHeight="1">
      <c r="K20545"/>
      <c r="L20545"/>
    </row>
    <row r="20546" spans="11:12" ht="15" customHeight="1">
      <c r="K20546"/>
      <c r="L20546"/>
    </row>
    <row r="20547" spans="11:12" ht="15" customHeight="1">
      <c r="K20547"/>
      <c r="L20547"/>
    </row>
    <row r="20548" spans="11:12" ht="15" customHeight="1">
      <c r="K20548"/>
      <c r="L20548"/>
    </row>
    <row r="20549" spans="11:12" ht="15" customHeight="1">
      <c r="K20549"/>
      <c r="L20549"/>
    </row>
    <row r="20550" spans="11:12" ht="15" customHeight="1">
      <c r="K20550"/>
      <c r="L20550"/>
    </row>
    <row r="20551" spans="11:12" ht="15" customHeight="1">
      <c r="K20551"/>
      <c r="L20551"/>
    </row>
    <row r="20552" spans="11:12" ht="15" customHeight="1">
      <c r="K20552"/>
      <c r="L20552"/>
    </row>
    <row r="20553" spans="11:12" ht="15" customHeight="1">
      <c r="K20553"/>
      <c r="L20553"/>
    </row>
    <row r="20554" spans="11:12" ht="15" customHeight="1">
      <c r="K20554"/>
      <c r="L20554"/>
    </row>
    <row r="20555" spans="11:12" ht="15" customHeight="1">
      <c r="K20555"/>
      <c r="L20555"/>
    </row>
    <row r="20556" spans="11:12" ht="15" customHeight="1">
      <c r="K20556"/>
      <c r="L20556"/>
    </row>
    <row r="20557" spans="11:12" ht="15" customHeight="1">
      <c r="K20557"/>
      <c r="L20557"/>
    </row>
    <row r="20558" spans="11:12" ht="15" customHeight="1">
      <c r="K20558"/>
      <c r="L20558"/>
    </row>
    <row r="20559" spans="11:12" ht="15" customHeight="1">
      <c r="K20559"/>
      <c r="L20559"/>
    </row>
    <row r="20560" spans="11:12" ht="15" customHeight="1">
      <c r="K20560"/>
      <c r="L20560"/>
    </row>
    <row r="20561" spans="11:12" ht="15" customHeight="1">
      <c r="K20561"/>
      <c r="L20561"/>
    </row>
    <row r="20562" spans="11:12" ht="15" customHeight="1">
      <c r="K20562"/>
      <c r="L20562"/>
    </row>
    <row r="20563" spans="11:12" ht="15" customHeight="1">
      <c r="K20563"/>
      <c r="L20563"/>
    </row>
    <row r="20564" spans="11:12" ht="15" customHeight="1">
      <c r="K20564"/>
      <c r="L20564"/>
    </row>
    <row r="20565" spans="11:12" ht="15" customHeight="1">
      <c r="K20565"/>
      <c r="L20565"/>
    </row>
    <row r="20566" spans="11:12" ht="15" customHeight="1">
      <c r="K20566"/>
      <c r="L20566"/>
    </row>
    <row r="20567" spans="11:12" ht="15" customHeight="1">
      <c r="K20567"/>
      <c r="L20567"/>
    </row>
    <row r="20568" spans="11:12" ht="15" customHeight="1">
      <c r="K20568"/>
      <c r="L20568"/>
    </row>
    <row r="20569" spans="11:12" ht="15" customHeight="1">
      <c r="K20569"/>
      <c r="L20569"/>
    </row>
    <row r="20570" spans="11:12" ht="15" customHeight="1">
      <c r="K20570"/>
      <c r="L20570"/>
    </row>
    <row r="20571" spans="11:12" ht="15" customHeight="1">
      <c r="K20571"/>
      <c r="L20571"/>
    </row>
    <row r="20572" spans="11:12" ht="15" customHeight="1">
      <c r="K20572"/>
      <c r="L20572"/>
    </row>
    <row r="20573" spans="11:12" ht="15" customHeight="1">
      <c r="K20573"/>
      <c r="L20573"/>
    </row>
    <row r="20574" spans="11:12" ht="15" customHeight="1">
      <c r="K20574"/>
      <c r="L20574"/>
    </row>
    <row r="20575" spans="11:12" ht="15" customHeight="1">
      <c r="K20575"/>
      <c r="L20575"/>
    </row>
    <row r="20576" spans="11:12" ht="15" customHeight="1">
      <c r="K20576"/>
      <c r="L20576"/>
    </row>
    <row r="20577" spans="11:12" ht="15" customHeight="1">
      <c r="K20577"/>
      <c r="L20577"/>
    </row>
    <row r="20578" spans="11:12" ht="15" customHeight="1">
      <c r="K20578"/>
      <c r="L20578"/>
    </row>
    <row r="20579" spans="11:12" ht="15" customHeight="1">
      <c r="K20579"/>
      <c r="L20579"/>
    </row>
    <row r="20580" spans="11:12" ht="15" customHeight="1">
      <c r="K20580"/>
      <c r="L20580"/>
    </row>
    <row r="20581" spans="11:12" ht="15" customHeight="1">
      <c r="K20581"/>
      <c r="L20581"/>
    </row>
    <row r="20582" spans="11:12" ht="15" customHeight="1">
      <c r="K20582"/>
      <c r="L20582"/>
    </row>
    <row r="20583" spans="11:12" ht="15" customHeight="1">
      <c r="K20583"/>
      <c r="L20583"/>
    </row>
    <row r="20584" spans="11:12" ht="15" customHeight="1">
      <c r="K20584"/>
      <c r="L20584"/>
    </row>
    <row r="20585" spans="11:12" ht="15" customHeight="1">
      <c r="K20585"/>
      <c r="L20585"/>
    </row>
    <row r="20586" spans="11:12" ht="15" customHeight="1">
      <c r="K20586"/>
      <c r="L20586"/>
    </row>
    <row r="20587" spans="11:12" ht="15" customHeight="1">
      <c r="K20587"/>
      <c r="L20587"/>
    </row>
    <row r="20588" spans="11:12" ht="15" customHeight="1">
      <c r="K20588"/>
      <c r="L20588"/>
    </row>
    <row r="20589" spans="11:12" ht="15" customHeight="1">
      <c r="K20589"/>
      <c r="L20589"/>
    </row>
    <row r="20590" spans="11:12" ht="15" customHeight="1">
      <c r="K20590"/>
      <c r="L20590"/>
    </row>
    <row r="20591" spans="11:12" ht="15" customHeight="1">
      <c r="K20591"/>
      <c r="L20591"/>
    </row>
    <row r="20592" spans="11:12" ht="15" customHeight="1">
      <c r="K20592"/>
      <c r="L20592"/>
    </row>
    <row r="20593" spans="11:12" ht="15" customHeight="1">
      <c r="K20593"/>
      <c r="L20593"/>
    </row>
    <row r="20594" spans="11:12" ht="15" customHeight="1">
      <c r="K20594"/>
      <c r="L20594"/>
    </row>
    <row r="20595" spans="11:12" ht="15" customHeight="1">
      <c r="K20595"/>
      <c r="L20595"/>
    </row>
    <row r="20596" spans="11:12" ht="15" customHeight="1">
      <c r="K20596"/>
      <c r="L20596"/>
    </row>
    <row r="20597" spans="11:12" ht="15" customHeight="1">
      <c r="K20597"/>
      <c r="L20597"/>
    </row>
    <row r="20598" spans="11:12" ht="15" customHeight="1">
      <c r="K20598"/>
      <c r="L20598"/>
    </row>
    <row r="20599" spans="11:12" ht="15" customHeight="1">
      <c r="K20599"/>
      <c r="L20599"/>
    </row>
    <row r="20600" spans="11:12" ht="15" customHeight="1">
      <c r="K20600"/>
      <c r="L20600"/>
    </row>
    <row r="20601" spans="11:12" ht="15" customHeight="1">
      <c r="K20601"/>
      <c r="L20601"/>
    </row>
    <row r="20602" spans="11:12" ht="15" customHeight="1">
      <c r="K20602"/>
      <c r="L20602"/>
    </row>
    <row r="20603" spans="11:12" ht="15" customHeight="1">
      <c r="K20603"/>
      <c r="L20603"/>
    </row>
    <row r="20604" spans="11:12" ht="15" customHeight="1">
      <c r="K20604"/>
      <c r="L20604"/>
    </row>
    <row r="20605" spans="11:12" ht="15" customHeight="1">
      <c r="K20605"/>
      <c r="L20605"/>
    </row>
    <row r="20606" spans="11:12" ht="15" customHeight="1">
      <c r="K20606"/>
      <c r="L20606"/>
    </row>
    <row r="20607" spans="11:12" ht="15" customHeight="1">
      <c r="K20607"/>
      <c r="L20607"/>
    </row>
    <row r="20608" spans="11:12" ht="15" customHeight="1">
      <c r="K20608"/>
      <c r="L20608"/>
    </row>
    <row r="20609" spans="11:12" ht="15" customHeight="1">
      <c r="K20609"/>
      <c r="L20609"/>
    </row>
    <row r="20610" spans="11:12" ht="15" customHeight="1">
      <c r="K20610"/>
      <c r="L20610"/>
    </row>
    <row r="20611" spans="11:12" ht="15" customHeight="1">
      <c r="K20611"/>
      <c r="L20611"/>
    </row>
    <row r="20612" spans="11:12" ht="15" customHeight="1">
      <c r="K20612"/>
      <c r="L20612"/>
    </row>
    <row r="20613" spans="11:12" ht="15" customHeight="1">
      <c r="K20613"/>
      <c r="L20613"/>
    </row>
    <row r="20614" spans="11:12" ht="15" customHeight="1">
      <c r="K20614"/>
      <c r="L20614"/>
    </row>
    <row r="20615" spans="11:12" ht="15" customHeight="1">
      <c r="K20615"/>
      <c r="L20615"/>
    </row>
    <row r="20616" spans="11:12" ht="15" customHeight="1">
      <c r="K20616"/>
      <c r="L20616"/>
    </row>
    <row r="20617" spans="11:12" ht="15" customHeight="1">
      <c r="K20617"/>
      <c r="L20617"/>
    </row>
    <row r="20618" spans="11:12" ht="15" customHeight="1">
      <c r="K20618"/>
      <c r="L20618"/>
    </row>
    <row r="20619" spans="11:12" ht="15" customHeight="1">
      <c r="K20619"/>
      <c r="L20619"/>
    </row>
    <row r="20620" spans="11:12" ht="15" customHeight="1">
      <c r="K20620"/>
      <c r="L20620"/>
    </row>
    <row r="20621" spans="11:12" ht="15" customHeight="1">
      <c r="K20621"/>
      <c r="L20621"/>
    </row>
    <row r="20622" spans="11:12" ht="15" customHeight="1">
      <c r="K20622"/>
      <c r="L20622"/>
    </row>
    <row r="20623" spans="11:12" ht="15" customHeight="1">
      <c r="K20623"/>
      <c r="L20623"/>
    </row>
    <row r="20624" spans="11:12" ht="15" customHeight="1">
      <c r="K20624"/>
      <c r="L20624"/>
    </row>
    <row r="20625" spans="11:12" ht="15" customHeight="1">
      <c r="K20625"/>
      <c r="L20625"/>
    </row>
    <row r="20626" spans="11:12" ht="15" customHeight="1">
      <c r="K20626"/>
      <c r="L20626"/>
    </row>
    <row r="20627" spans="11:12" ht="15" customHeight="1">
      <c r="K20627"/>
      <c r="L20627"/>
    </row>
    <row r="20628" spans="11:12" ht="15" customHeight="1">
      <c r="K20628"/>
      <c r="L20628"/>
    </row>
    <row r="20629" spans="11:12" ht="15" customHeight="1">
      <c r="K20629"/>
      <c r="L20629"/>
    </row>
    <row r="20630" spans="11:12" ht="15" customHeight="1">
      <c r="K20630"/>
      <c r="L20630"/>
    </row>
    <row r="20631" spans="11:12" ht="15" customHeight="1">
      <c r="K20631"/>
      <c r="L20631"/>
    </row>
    <row r="20632" spans="11:12" ht="15" customHeight="1">
      <c r="K20632"/>
      <c r="L20632"/>
    </row>
    <row r="20633" spans="11:12" ht="15" customHeight="1">
      <c r="K20633"/>
      <c r="L20633"/>
    </row>
    <row r="20634" spans="11:12" ht="15" customHeight="1">
      <c r="K20634"/>
      <c r="L20634"/>
    </row>
    <row r="20635" spans="11:12" ht="15" customHeight="1">
      <c r="K20635"/>
      <c r="L20635"/>
    </row>
    <row r="20636" spans="11:12" ht="15" customHeight="1">
      <c r="K20636"/>
      <c r="L20636"/>
    </row>
    <row r="20637" spans="11:12" ht="15" customHeight="1">
      <c r="K20637"/>
      <c r="L20637"/>
    </row>
    <row r="20638" spans="11:12" ht="15" customHeight="1">
      <c r="K20638"/>
      <c r="L20638"/>
    </row>
    <row r="20639" spans="11:12" ht="15" customHeight="1">
      <c r="K20639"/>
      <c r="L20639"/>
    </row>
    <row r="20640" spans="11:12" ht="15" customHeight="1">
      <c r="K20640"/>
      <c r="L20640"/>
    </row>
    <row r="20641" spans="11:12" ht="15" customHeight="1">
      <c r="K20641"/>
      <c r="L20641"/>
    </row>
    <row r="20642" spans="11:12" ht="15" customHeight="1">
      <c r="K20642"/>
      <c r="L20642"/>
    </row>
    <row r="20643" spans="11:12" ht="15" customHeight="1">
      <c r="K20643"/>
      <c r="L20643"/>
    </row>
    <row r="20644" spans="11:12" ht="15" customHeight="1">
      <c r="K20644"/>
      <c r="L20644"/>
    </row>
    <row r="20645" spans="11:12" ht="15" customHeight="1">
      <c r="K20645"/>
      <c r="L20645"/>
    </row>
    <row r="20646" spans="11:12" ht="15" customHeight="1">
      <c r="K20646"/>
      <c r="L20646"/>
    </row>
    <row r="20647" spans="11:12" ht="15" customHeight="1">
      <c r="K20647"/>
      <c r="L20647"/>
    </row>
    <row r="20648" spans="11:12" ht="15" customHeight="1">
      <c r="K20648"/>
      <c r="L20648"/>
    </row>
    <row r="20649" spans="11:12" ht="15" customHeight="1">
      <c r="K20649"/>
      <c r="L20649"/>
    </row>
    <row r="20650" spans="11:12" ht="15" customHeight="1">
      <c r="K20650"/>
      <c r="L20650"/>
    </row>
    <row r="20651" spans="11:12" ht="15" customHeight="1">
      <c r="K20651"/>
      <c r="L20651"/>
    </row>
    <row r="20652" spans="11:12" ht="15" customHeight="1">
      <c r="K20652"/>
      <c r="L20652"/>
    </row>
    <row r="20653" spans="11:12" ht="15" customHeight="1">
      <c r="K20653"/>
      <c r="L20653"/>
    </row>
    <row r="20654" spans="11:12" ht="15" customHeight="1">
      <c r="K20654"/>
      <c r="L20654"/>
    </row>
    <row r="20655" spans="11:12" ht="15" customHeight="1">
      <c r="K20655"/>
      <c r="L20655"/>
    </row>
    <row r="20656" spans="11:12" ht="15" customHeight="1">
      <c r="K20656"/>
      <c r="L20656"/>
    </row>
    <row r="20657" spans="11:12" ht="15" customHeight="1">
      <c r="K20657"/>
      <c r="L20657"/>
    </row>
    <row r="20658" spans="11:12" ht="15" customHeight="1">
      <c r="K20658"/>
      <c r="L20658"/>
    </row>
    <row r="20659" spans="11:12" ht="15" customHeight="1">
      <c r="K20659"/>
      <c r="L20659"/>
    </row>
    <row r="20660" spans="11:12" ht="15" customHeight="1">
      <c r="K20660"/>
      <c r="L20660"/>
    </row>
    <row r="20661" spans="11:12" ht="15" customHeight="1">
      <c r="K20661"/>
      <c r="L20661"/>
    </row>
    <row r="20662" spans="11:12" ht="15" customHeight="1">
      <c r="K20662"/>
      <c r="L20662"/>
    </row>
    <row r="20663" spans="11:12" ht="15" customHeight="1">
      <c r="K20663"/>
      <c r="L20663"/>
    </row>
    <row r="20664" spans="11:12" ht="15" customHeight="1">
      <c r="K20664"/>
      <c r="L20664"/>
    </row>
    <row r="20665" spans="11:12" ht="15" customHeight="1">
      <c r="K20665"/>
      <c r="L20665"/>
    </row>
    <row r="20666" spans="11:12" ht="15" customHeight="1">
      <c r="K20666"/>
      <c r="L20666"/>
    </row>
    <row r="20667" spans="11:12" ht="15" customHeight="1">
      <c r="K20667"/>
      <c r="L20667"/>
    </row>
    <row r="20668" spans="11:12" ht="15" customHeight="1">
      <c r="K20668"/>
      <c r="L20668"/>
    </row>
    <row r="20669" spans="11:12" ht="15" customHeight="1">
      <c r="K20669"/>
      <c r="L20669"/>
    </row>
    <row r="20670" spans="11:12" ht="15" customHeight="1">
      <c r="K20670"/>
      <c r="L20670"/>
    </row>
    <row r="20671" spans="11:12" ht="15" customHeight="1">
      <c r="K20671"/>
      <c r="L20671"/>
    </row>
    <row r="20672" spans="11:12" ht="15" customHeight="1">
      <c r="K20672"/>
      <c r="L20672"/>
    </row>
    <row r="20673" spans="11:12" ht="15" customHeight="1">
      <c r="K20673"/>
      <c r="L20673"/>
    </row>
    <row r="20674" spans="11:12" ht="15" customHeight="1">
      <c r="K20674"/>
      <c r="L20674"/>
    </row>
    <row r="20675" spans="11:12" ht="15" customHeight="1">
      <c r="K20675"/>
      <c r="L20675"/>
    </row>
    <row r="20676" spans="11:12" ht="15" customHeight="1">
      <c r="K20676"/>
      <c r="L20676"/>
    </row>
    <row r="20677" spans="11:12" ht="15" customHeight="1">
      <c r="K20677"/>
      <c r="L20677"/>
    </row>
    <row r="20678" spans="11:12" ht="15" customHeight="1">
      <c r="K20678"/>
      <c r="L20678"/>
    </row>
    <row r="20679" spans="11:12" ht="15" customHeight="1">
      <c r="K20679"/>
      <c r="L20679"/>
    </row>
    <row r="20680" spans="11:12" ht="15" customHeight="1">
      <c r="K20680"/>
      <c r="L20680"/>
    </row>
    <row r="20681" spans="11:12" ht="15" customHeight="1">
      <c r="K20681"/>
      <c r="L20681"/>
    </row>
    <row r="20682" spans="11:12" ht="15" customHeight="1">
      <c r="K20682"/>
      <c r="L20682"/>
    </row>
    <row r="20683" spans="11:12" ht="15" customHeight="1">
      <c r="K20683"/>
      <c r="L20683"/>
    </row>
    <row r="20684" spans="11:12" ht="15" customHeight="1">
      <c r="K20684"/>
      <c r="L20684"/>
    </row>
    <row r="20685" spans="11:12" ht="15" customHeight="1">
      <c r="K20685"/>
      <c r="L20685"/>
    </row>
    <row r="20686" spans="11:12" ht="15" customHeight="1">
      <c r="K20686"/>
      <c r="L20686"/>
    </row>
    <row r="20687" spans="11:12" ht="15" customHeight="1">
      <c r="K20687"/>
      <c r="L20687"/>
    </row>
    <row r="20688" spans="11:12" ht="15" customHeight="1">
      <c r="K20688"/>
      <c r="L20688"/>
    </row>
    <row r="20689" spans="11:12" ht="15" customHeight="1">
      <c r="K20689"/>
      <c r="L20689"/>
    </row>
    <row r="20690" spans="11:12" ht="15" customHeight="1">
      <c r="K20690"/>
      <c r="L20690"/>
    </row>
    <row r="20691" spans="11:12" ht="15" customHeight="1">
      <c r="K20691"/>
      <c r="L20691"/>
    </row>
    <row r="20692" spans="11:12" ht="15" customHeight="1">
      <c r="K20692"/>
      <c r="L20692"/>
    </row>
    <row r="20693" spans="11:12" ht="15" customHeight="1">
      <c r="K20693"/>
      <c r="L20693"/>
    </row>
    <row r="20694" spans="11:12" ht="15" customHeight="1">
      <c r="K20694"/>
      <c r="L20694"/>
    </row>
    <row r="20695" spans="11:12" ht="15" customHeight="1">
      <c r="K20695"/>
      <c r="L20695"/>
    </row>
    <row r="20696" spans="11:12" ht="15" customHeight="1">
      <c r="K20696"/>
      <c r="L20696"/>
    </row>
    <row r="20697" spans="11:12" ht="15" customHeight="1">
      <c r="K20697"/>
      <c r="L20697"/>
    </row>
    <row r="20698" spans="11:12" ht="15" customHeight="1">
      <c r="K20698"/>
      <c r="L20698"/>
    </row>
    <row r="20699" spans="11:12" ht="15" customHeight="1">
      <c r="K20699"/>
      <c r="L20699"/>
    </row>
    <row r="20700" spans="11:12" ht="15" customHeight="1">
      <c r="K20700"/>
      <c r="L20700"/>
    </row>
    <row r="20701" spans="11:12" ht="15" customHeight="1">
      <c r="K20701"/>
      <c r="L20701"/>
    </row>
    <row r="20702" spans="11:12" ht="15" customHeight="1">
      <c r="K20702"/>
      <c r="L20702"/>
    </row>
    <row r="20703" spans="11:12" ht="15" customHeight="1">
      <c r="K20703"/>
      <c r="L20703"/>
    </row>
    <row r="20704" spans="11:12" ht="15" customHeight="1">
      <c r="K20704"/>
      <c r="L20704"/>
    </row>
    <row r="20705" spans="11:12" ht="15" customHeight="1">
      <c r="K20705"/>
      <c r="L20705"/>
    </row>
    <row r="20706" spans="11:12" ht="15" customHeight="1">
      <c r="K20706"/>
      <c r="L20706"/>
    </row>
    <row r="20707" spans="11:12" ht="15" customHeight="1">
      <c r="K20707"/>
      <c r="L20707"/>
    </row>
    <row r="20708" spans="11:12" ht="15" customHeight="1">
      <c r="K20708"/>
      <c r="L20708"/>
    </row>
    <row r="20709" spans="11:12" ht="15" customHeight="1">
      <c r="K20709"/>
      <c r="L20709"/>
    </row>
    <row r="20710" spans="11:12" ht="15" customHeight="1">
      <c r="K20710"/>
      <c r="L20710"/>
    </row>
    <row r="20711" spans="11:12" ht="15" customHeight="1">
      <c r="K20711"/>
      <c r="L20711"/>
    </row>
    <row r="20712" spans="11:12" ht="15" customHeight="1">
      <c r="K20712"/>
      <c r="L20712"/>
    </row>
    <row r="20713" spans="11:12" ht="15" customHeight="1">
      <c r="K20713"/>
      <c r="L20713"/>
    </row>
    <row r="20714" spans="11:12" ht="15" customHeight="1">
      <c r="K20714"/>
      <c r="L20714"/>
    </row>
    <row r="20715" spans="11:12" ht="15" customHeight="1">
      <c r="K20715"/>
      <c r="L20715"/>
    </row>
    <row r="20716" spans="11:12" ht="15" customHeight="1">
      <c r="K20716"/>
      <c r="L20716"/>
    </row>
    <row r="20717" spans="11:12" ht="15" customHeight="1">
      <c r="K20717"/>
      <c r="L20717"/>
    </row>
    <row r="20718" spans="11:12" ht="15" customHeight="1">
      <c r="K20718"/>
      <c r="L20718"/>
    </row>
    <row r="20719" spans="11:12" ht="15" customHeight="1">
      <c r="K20719"/>
      <c r="L20719"/>
    </row>
    <row r="20720" spans="11:12" ht="15" customHeight="1">
      <c r="K20720"/>
      <c r="L20720"/>
    </row>
    <row r="20721" spans="11:12" ht="15" customHeight="1">
      <c r="K20721"/>
      <c r="L20721"/>
    </row>
    <row r="20722" spans="11:12" ht="15" customHeight="1">
      <c r="K20722"/>
      <c r="L20722"/>
    </row>
    <row r="20723" spans="11:12" ht="15" customHeight="1">
      <c r="K20723"/>
      <c r="L20723"/>
    </row>
    <row r="20724" spans="11:12" ht="15" customHeight="1">
      <c r="K20724"/>
      <c r="L20724"/>
    </row>
    <row r="20725" spans="11:12" ht="15" customHeight="1">
      <c r="K20725"/>
      <c r="L20725"/>
    </row>
    <row r="20726" spans="11:12" ht="15" customHeight="1">
      <c r="K20726"/>
      <c r="L20726"/>
    </row>
    <row r="20727" spans="11:12" ht="15" customHeight="1">
      <c r="K20727"/>
      <c r="L20727"/>
    </row>
    <row r="20728" spans="11:12" ht="15" customHeight="1">
      <c r="K20728"/>
      <c r="L20728"/>
    </row>
    <row r="20729" spans="11:12" ht="15" customHeight="1">
      <c r="K20729"/>
      <c r="L20729"/>
    </row>
    <row r="20730" spans="11:12" ht="15" customHeight="1">
      <c r="K20730"/>
      <c r="L20730"/>
    </row>
    <row r="20731" spans="11:12" ht="15" customHeight="1">
      <c r="K20731"/>
      <c r="L20731"/>
    </row>
    <row r="20732" spans="11:12" ht="15" customHeight="1">
      <c r="K20732"/>
      <c r="L20732"/>
    </row>
    <row r="20733" spans="11:12" ht="15" customHeight="1">
      <c r="K20733"/>
      <c r="L20733"/>
    </row>
    <row r="20734" spans="11:12" ht="15" customHeight="1">
      <c r="K20734"/>
      <c r="L20734"/>
    </row>
    <row r="20735" spans="11:12" ht="15" customHeight="1">
      <c r="K20735"/>
      <c r="L20735"/>
    </row>
    <row r="20736" spans="11:12" ht="15" customHeight="1">
      <c r="K20736"/>
      <c r="L20736"/>
    </row>
    <row r="20737" spans="11:12" ht="15" customHeight="1">
      <c r="K20737"/>
      <c r="L20737"/>
    </row>
    <row r="20738" spans="11:12" ht="15" customHeight="1">
      <c r="K20738"/>
      <c r="L20738"/>
    </row>
    <row r="20739" spans="11:12" ht="15" customHeight="1">
      <c r="K20739"/>
      <c r="L20739"/>
    </row>
    <row r="20740" spans="11:12" ht="15" customHeight="1">
      <c r="K20740"/>
      <c r="L20740"/>
    </row>
    <row r="20741" spans="11:12" ht="15" customHeight="1">
      <c r="K20741"/>
      <c r="L20741"/>
    </row>
    <row r="20742" spans="11:12" ht="15" customHeight="1">
      <c r="K20742"/>
      <c r="L20742"/>
    </row>
    <row r="20743" spans="11:12" ht="15" customHeight="1">
      <c r="K20743"/>
      <c r="L20743"/>
    </row>
    <row r="20744" spans="11:12" ht="15" customHeight="1">
      <c r="K20744"/>
      <c r="L20744"/>
    </row>
    <row r="20745" spans="11:12" ht="15" customHeight="1">
      <c r="K20745"/>
      <c r="L20745"/>
    </row>
    <row r="20746" spans="11:12" ht="15" customHeight="1">
      <c r="K20746"/>
      <c r="L20746"/>
    </row>
    <row r="20747" spans="11:12" ht="15" customHeight="1">
      <c r="K20747"/>
      <c r="L20747"/>
    </row>
    <row r="20748" spans="11:12" ht="15" customHeight="1">
      <c r="K20748"/>
      <c r="L20748"/>
    </row>
    <row r="20749" spans="11:12" ht="15" customHeight="1">
      <c r="K20749"/>
      <c r="L20749"/>
    </row>
    <row r="20750" spans="11:12" ht="15" customHeight="1">
      <c r="K20750"/>
      <c r="L20750"/>
    </row>
    <row r="20751" spans="11:12" ht="15" customHeight="1">
      <c r="K20751"/>
      <c r="L20751"/>
    </row>
    <row r="20752" spans="11:12" ht="15" customHeight="1">
      <c r="K20752"/>
      <c r="L20752"/>
    </row>
    <row r="20753" spans="11:12" ht="15" customHeight="1">
      <c r="K20753"/>
      <c r="L20753"/>
    </row>
    <row r="20754" spans="11:12" ht="15" customHeight="1">
      <c r="K20754"/>
      <c r="L20754"/>
    </row>
    <row r="20755" spans="11:12" ht="15" customHeight="1">
      <c r="K20755"/>
      <c r="L20755"/>
    </row>
    <row r="20756" spans="11:12" ht="15" customHeight="1">
      <c r="K20756"/>
      <c r="L20756"/>
    </row>
    <row r="20757" spans="11:12" ht="15" customHeight="1">
      <c r="K20757"/>
      <c r="L20757"/>
    </row>
    <row r="20758" spans="11:12" ht="15" customHeight="1">
      <c r="K20758"/>
      <c r="L20758"/>
    </row>
    <row r="20759" spans="11:12" ht="15" customHeight="1">
      <c r="K20759"/>
      <c r="L20759"/>
    </row>
    <row r="20760" spans="11:12" ht="15" customHeight="1">
      <c r="K20760"/>
      <c r="L20760"/>
    </row>
    <row r="20761" spans="11:12" ht="15" customHeight="1">
      <c r="K20761"/>
      <c r="L20761"/>
    </row>
    <row r="20762" spans="11:12" ht="15" customHeight="1">
      <c r="K20762"/>
      <c r="L20762"/>
    </row>
    <row r="20763" spans="11:12" ht="15" customHeight="1">
      <c r="K20763"/>
      <c r="L20763"/>
    </row>
    <row r="20764" spans="11:12" ht="15" customHeight="1">
      <c r="K20764"/>
      <c r="L20764"/>
    </row>
    <row r="20765" spans="11:12" ht="15" customHeight="1">
      <c r="K20765"/>
      <c r="L20765"/>
    </row>
    <row r="20766" spans="11:12" ht="15" customHeight="1">
      <c r="K20766"/>
      <c r="L20766"/>
    </row>
    <row r="20767" spans="11:12" ht="15" customHeight="1">
      <c r="K20767"/>
      <c r="L20767"/>
    </row>
    <row r="20768" spans="11:12" ht="15" customHeight="1">
      <c r="K20768"/>
      <c r="L20768"/>
    </row>
    <row r="20769" spans="11:12" ht="15" customHeight="1">
      <c r="K20769"/>
      <c r="L20769"/>
    </row>
    <row r="20770" spans="11:12" ht="15" customHeight="1">
      <c r="K20770"/>
      <c r="L20770"/>
    </row>
    <row r="20771" spans="11:12" ht="15" customHeight="1">
      <c r="K20771"/>
      <c r="L20771"/>
    </row>
    <row r="20772" spans="11:12" ht="15" customHeight="1">
      <c r="K20772"/>
      <c r="L20772"/>
    </row>
    <row r="20773" spans="11:12" ht="15" customHeight="1">
      <c r="K20773"/>
      <c r="L20773"/>
    </row>
    <row r="20774" spans="11:12" ht="15" customHeight="1">
      <c r="K20774"/>
      <c r="L20774"/>
    </row>
    <row r="20775" spans="11:12" ht="15" customHeight="1">
      <c r="K20775"/>
      <c r="L20775"/>
    </row>
    <row r="20776" spans="11:12" ht="15" customHeight="1">
      <c r="K20776"/>
      <c r="L20776"/>
    </row>
    <row r="20777" spans="11:12" ht="15" customHeight="1">
      <c r="K20777"/>
      <c r="L20777"/>
    </row>
    <row r="20778" spans="11:12" ht="15" customHeight="1">
      <c r="K20778"/>
      <c r="L20778"/>
    </row>
    <row r="20779" spans="11:12" ht="15" customHeight="1">
      <c r="K20779"/>
      <c r="L20779"/>
    </row>
    <row r="20780" spans="11:12" ht="15" customHeight="1">
      <c r="K20780"/>
      <c r="L20780"/>
    </row>
    <row r="20781" spans="11:12" ht="15" customHeight="1">
      <c r="K20781"/>
      <c r="L20781"/>
    </row>
    <row r="20782" spans="11:12" ht="15" customHeight="1">
      <c r="K20782"/>
      <c r="L20782"/>
    </row>
    <row r="20783" spans="11:12" ht="15" customHeight="1">
      <c r="K20783"/>
      <c r="L20783"/>
    </row>
    <row r="20784" spans="11:12" ht="15" customHeight="1">
      <c r="K20784"/>
      <c r="L20784"/>
    </row>
    <row r="20785" spans="11:12" ht="15" customHeight="1">
      <c r="K20785"/>
      <c r="L20785"/>
    </row>
    <row r="20786" spans="11:12" ht="15" customHeight="1">
      <c r="K20786"/>
      <c r="L20786"/>
    </row>
    <row r="20787" spans="11:12" ht="15" customHeight="1">
      <c r="K20787"/>
      <c r="L20787"/>
    </row>
    <row r="20788" spans="11:12" ht="15" customHeight="1">
      <c r="K20788"/>
      <c r="L20788"/>
    </row>
    <row r="20789" spans="11:12" ht="15" customHeight="1">
      <c r="K20789"/>
      <c r="L20789"/>
    </row>
    <row r="20790" spans="11:12" ht="15" customHeight="1">
      <c r="K20790"/>
      <c r="L20790"/>
    </row>
    <row r="20791" spans="11:12" ht="15" customHeight="1">
      <c r="K20791"/>
      <c r="L20791"/>
    </row>
    <row r="20792" spans="11:12" ht="15" customHeight="1">
      <c r="K20792"/>
      <c r="L20792"/>
    </row>
    <row r="20793" spans="11:12" ht="15" customHeight="1">
      <c r="K20793"/>
      <c r="L20793"/>
    </row>
    <row r="20794" spans="11:12" ht="15" customHeight="1">
      <c r="K20794"/>
      <c r="L20794"/>
    </row>
    <row r="20795" spans="11:12" ht="15" customHeight="1">
      <c r="K20795"/>
      <c r="L20795"/>
    </row>
    <row r="20796" spans="11:12" ht="15" customHeight="1">
      <c r="K20796"/>
      <c r="L20796"/>
    </row>
    <row r="20797" spans="11:12" ht="15" customHeight="1">
      <c r="K20797"/>
      <c r="L20797"/>
    </row>
    <row r="20798" spans="11:12" ht="15" customHeight="1">
      <c r="K20798"/>
      <c r="L20798"/>
    </row>
    <row r="20799" spans="11:12" ht="15" customHeight="1">
      <c r="K20799"/>
      <c r="L20799"/>
    </row>
    <row r="20800" spans="11:12" ht="15" customHeight="1">
      <c r="K20800"/>
      <c r="L20800"/>
    </row>
    <row r="20801" spans="11:12" ht="15" customHeight="1">
      <c r="K20801"/>
      <c r="L20801"/>
    </row>
    <row r="20802" spans="11:12" ht="15" customHeight="1">
      <c r="K20802"/>
      <c r="L20802"/>
    </row>
    <row r="20803" spans="11:12" ht="15" customHeight="1">
      <c r="K20803"/>
      <c r="L20803"/>
    </row>
    <row r="20804" spans="11:12" ht="15" customHeight="1">
      <c r="K20804"/>
      <c r="L20804"/>
    </row>
    <row r="20805" spans="11:12" ht="15" customHeight="1">
      <c r="K20805"/>
      <c r="L20805"/>
    </row>
    <row r="20806" spans="11:12" ht="15" customHeight="1">
      <c r="K20806"/>
      <c r="L20806"/>
    </row>
    <row r="20807" spans="11:12" ht="15" customHeight="1">
      <c r="K20807"/>
      <c r="L20807"/>
    </row>
    <row r="20808" spans="11:12" ht="15" customHeight="1">
      <c r="K20808"/>
      <c r="L20808"/>
    </row>
    <row r="20809" spans="11:12" ht="15" customHeight="1">
      <c r="K20809"/>
      <c r="L20809"/>
    </row>
    <row r="20810" spans="11:12" ht="15" customHeight="1">
      <c r="K20810"/>
      <c r="L20810"/>
    </row>
    <row r="20811" spans="11:12" ht="15" customHeight="1">
      <c r="K20811"/>
      <c r="L20811"/>
    </row>
    <row r="20812" spans="11:12" ht="15" customHeight="1">
      <c r="K20812"/>
      <c r="L20812"/>
    </row>
    <row r="20813" spans="11:12" ht="15" customHeight="1">
      <c r="K20813"/>
      <c r="L20813"/>
    </row>
    <row r="20814" spans="11:12" ht="15" customHeight="1">
      <c r="K20814"/>
      <c r="L20814"/>
    </row>
    <row r="20815" spans="11:12" ht="15" customHeight="1">
      <c r="K20815"/>
      <c r="L20815"/>
    </row>
    <row r="20816" spans="11:12" ht="15" customHeight="1">
      <c r="K20816"/>
      <c r="L20816"/>
    </row>
    <row r="20817" spans="11:12" ht="15" customHeight="1">
      <c r="K20817"/>
      <c r="L20817"/>
    </row>
    <row r="20818" spans="11:12" ht="15" customHeight="1">
      <c r="K20818"/>
      <c r="L20818"/>
    </row>
    <row r="20819" spans="11:12" ht="15" customHeight="1">
      <c r="K20819"/>
      <c r="L20819"/>
    </row>
    <row r="20820" spans="11:12" ht="15" customHeight="1">
      <c r="K20820"/>
      <c r="L20820"/>
    </row>
    <row r="20821" spans="11:12" ht="15" customHeight="1">
      <c r="K20821"/>
      <c r="L20821"/>
    </row>
    <row r="20822" spans="11:12" ht="15" customHeight="1">
      <c r="K20822"/>
      <c r="L20822"/>
    </row>
    <row r="20823" spans="11:12" ht="15" customHeight="1">
      <c r="K20823"/>
      <c r="L20823"/>
    </row>
    <row r="20824" spans="11:12" ht="15" customHeight="1">
      <c r="K20824"/>
      <c r="L20824"/>
    </row>
    <row r="20825" spans="11:12" ht="15" customHeight="1">
      <c r="K20825"/>
      <c r="L20825"/>
    </row>
    <row r="20826" spans="11:12" ht="15" customHeight="1">
      <c r="K20826"/>
      <c r="L20826"/>
    </row>
    <row r="20827" spans="11:12" ht="15" customHeight="1">
      <c r="K20827"/>
      <c r="L20827"/>
    </row>
    <row r="20828" spans="11:12" ht="15" customHeight="1">
      <c r="K20828"/>
      <c r="L20828"/>
    </row>
    <row r="20829" spans="11:12" ht="15" customHeight="1">
      <c r="K20829"/>
      <c r="L20829"/>
    </row>
    <row r="20830" spans="11:12" ht="15" customHeight="1">
      <c r="K20830"/>
      <c r="L20830"/>
    </row>
    <row r="20831" spans="11:12" ht="15" customHeight="1">
      <c r="K20831"/>
      <c r="L20831"/>
    </row>
    <row r="20832" spans="11:12" ht="15" customHeight="1">
      <c r="K20832"/>
      <c r="L20832"/>
    </row>
    <row r="20833" spans="11:12" ht="15" customHeight="1">
      <c r="K20833"/>
      <c r="L20833"/>
    </row>
    <row r="20834" spans="11:12" ht="15" customHeight="1">
      <c r="K20834"/>
      <c r="L20834"/>
    </row>
    <row r="20835" spans="11:12" ht="15" customHeight="1">
      <c r="K20835"/>
      <c r="L20835"/>
    </row>
    <row r="20836" spans="11:12" ht="15" customHeight="1">
      <c r="K20836"/>
      <c r="L20836"/>
    </row>
    <row r="20837" spans="11:12" ht="15" customHeight="1">
      <c r="K20837"/>
      <c r="L20837"/>
    </row>
    <row r="20838" spans="11:12" ht="15" customHeight="1">
      <c r="K20838"/>
      <c r="L20838"/>
    </row>
    <row r="20839" spans="11:12" ht="15" customHeight="1">
      <c r="K20839"/>
      <c r="L20839"/>
    </row>
    <row r="20840" spans="11:12" ht="15" customHeight="1">
      <c r="K20840"/>
      <c r="L20840"/>
    </row>
    <row r="20841" spans="11:12" ht="15" customHeight="1">
      <c r="K20841"/>
      <c r="L20841"/>
    </row>
    <row r="20842" spans="11:12" ht="15" customHeight="1">
      <c r="K20842"/>
      <c r="L20842"/>
    </row>
    <row r="20843" spans="11:12" ht="15" customHeight="1">
      <c r="K20843"/>
      <c r="L20843"/>
    </row>
    <row r="20844" spans="11:12" ht="15" customHeight="1">
      <c r="K20844"/>
      <c r="L20844"/>
    </row>
    <row r="20845" spans="11:12" ht="15" customHeight="1">
      <c r="K20845"/>
      <c r="L20845"/>
    </row>
    <row r="20846" spans="11:12" ht="15" customHeight="1">
      <c r="K20846"/>
      <c r="L20846"/>
    </row>
    <row r="20847" spans="11:12" ht="15" customHeight="1">
      <c r="K20847"/>
      <c r="L20847"/>
    </row>
    <row r="20848" spans="11:12" ht="15" customHeight="1">
      <c r="K20848"/>
      <c r="L20848"/>
    </row>
    <row r="20849" spans="11:12" ht="15" customHeight="1">
      <c r="K20849"/>
      <c r="L20849"/>
    </row>
    <row r="20850" spans="11:12" ht="15" customHeight="1">
      <c r="K20850"/>
      <c r="L20850"/>
    </row>
    <row r="20851" spans="11:12" ht="15" customHeight="1">
      <c r="K20851"/>
      <c r="L20851"/>
    </row>
    <row r="20852" spans="11:12" ht="15" customHeight="1">
      <c r="K20852"/>
      <c r="L20852"/>
    </row>
    <row r="20853" spans="11:12" ht="15" customHeight="1">
      <c r="K20853"/>
      <c r="L20853"/>
    </row>
    <row r="20854" spans="11:12" ht="15" customHeight="1">
      <c r="K20854"/>
      <c r="L20854"/>
    </row>
    <row r="20855" spans="11:12" ht="15" customHeight="1">
      <c r="K20855"/>
      <c r="L20855"/>
    </row>
    <row r="20856" spans="11:12" ht="15" customHeight="1">
      <c r="K20856"/>
      <c r="L20856"/>
    </row>
    <row r="20857" spans="11:12" ht="15" customHeight="1">
      <c r="K20857"/>
      <c r="L20857"/>
    </row>
    <row r="20858" spans="11:12" ht="15" customHeight="1">
      <c r="K20858"/>
      <c r="L20858"/>
    </row>
    <row r="20859" spans="11:12" ht="15" customHeight="1">
      <c r="K20859"/>
      <c r="L20859"/>
    </row>
    <row r="20860" spans="11:12" ht="15" customHeight="1">
      <c r="K20860"/>
      <c r="L20860"/>
    </row>
    <row r="20861" spans="11:12" ht="15" customHeight="1">
      <c r="K20861"/>
      <c r="L20861"/>
    </row>
    <row r="20862" spans="11:12" ht="15" customHeight="1">
      <c r="K20862"/>
      <c r="L20862"/>
    </row>
    <row r="20863" spans="11:12" ht="15" customHeight="1">
      <c r="K20863"/>
      <c r="L20863"/>
    </row>
    <row r="20864" spans="11:12" ht="15" customHeight="1">
      <c r="K20864"/>
      <c r="L20864"/>
    </row>
    <row r="20865" spans="11:12" ht="15" customHeight="1">
      <c r="K20865"/>
      <c r="L20865"/>
    </row>
    <row r="20866" spans="11:12" ht="15" customHeight="1">
      <c r="K20866"/>
      <c r="L20866"/>
    </row>
    <row r="20867" spans="11:12" ht="15" customHeight="1">
      <c r="K20867"/>
      <c r="L20867"/>
    </row>
    <row r="20868" spans="11:12" ht="15" customHeight="1">
      <c r="K20868"/>
      <c r="L20868"/>
    </row>
    <row r="20869" spans="11:12" ht="15" customHeight="1">
      <c r="K20869"/>
      <c r="L20869"/>
    </row>
    <row r="20870" spans="11:12" ht="15" customHeight="1">
      <c r="K20870"/>
      <c r="L20870"/>
    </row>
    <row r="20871" spans="11:12" ht="15" customHeight="1">
      <c r="K20871"/>
      <c r="L20871"/>
    </row>
    <row r="20872" spans="11:12" ht="15" customHeight="1">
      <c r="K20872"/>
      <c r="L20872"/>
    </row>
    <row r="20873" spans="11:12" ht="15" customHeight="1">
      <c r="K20873"/>
      <c r="L20873"/>
    </row>
    <row r="20874" spans="11:12" ht="15" customHeight="1">
      <c r="K20874"/>
      <c r="L20874"/>
    </row>
    <row r="20875" spans="11:12" ht="15" customHeight="1">
      <c r="K20875"/>
      <c r="L20875"/>
    </row>
    <row r="20876" spans="11:12" ht="15" customHeight="1">
      <c r="K20876"/>
      <c r="L20876"/>
    </row>
    <row r="20877" spans="11:12" ht="15" customHeight="1">
      <c r="K20877"/>
      <c r="L20877"/>
    </row>
    <row r="20878" spans="11:12" ht="15" customHeight="1">
      <c r="K20878"/>
      <c r="L20878"/>
    </row>
    <row r="20879" spans="11:12" ht="15" customHeight="1">
      <c r="K20879"/>
      <c r="L20879"/>
    </row>
    <row r="20880" spans="11:12" ht="15" customHeight="1">
      <c r="K20880"/>
      <c r="L20880"/>
    </row>
    <row r="20881" spans="11:12" ht="15" customHeight="1">
      <c r="K20881"/>
      <c r="L20881"/>
    </row>
    <row r="20882" spans="11:12" ht="15" customHeight="1">
      <c r="K20882"/>
      <c r="L20882"/>
    </row>
    <row r="20883" spans="11:12" ht="15" customHeight="1">
      <c r="K20883"/>
      <c r="L20883"/>
    </row>
    <row r="20884" spans="11:12" ht="15" customHeight="1">
      <c r="K20884"/>
      <c r="L20884"/>
    </row>
    <row r="20885" spans="11:12" ht="15" customHeight="1">
      <c r="K20885"/>
      <c r="L20885"/>
    </row>
    <row r="20886" spans="11:12" ht="15" customHeight="1">
      <c r="K20886"/>
      <c r="L20886"/>
    </row>
    <row r="20887" spans="11:12" ht="15" customHeight="1">
      <c r="K20887"/>
      <c r="L20887"/>
    </row>
    <row r="20888" spans="11:12" ht="15" customHeight="1">
      <c r="K20888"/>
      <c r="L20888"/>
    </row>
    <row r="20889" spans="11:12" ht="15" customHeight="1">
      <c r="K20889"/>
      <c r="L20889"/>
    </row>
    <row r="20890" spans="11:12" ht="15" customHeight="1">
      <c r="K20890"/>
      <c r="L20890"/>
    </row>
    <row r="20891" spans="11:12" ht="15" customHeight="1">
      <c r="K20891"/>
      <c r="L20891"/>
    </row>
    <row r="20892" spans="11:12" ht="15" customHeight="1">
      <c r="K20892"/>
      <c r="L20892"/>
    </row>
    <row r="20893" spans="11:12" ht="15" customHeight="1">
      <c r="K20893"/>
      <c r="L20893"/>
    </row>
    <row r="20894" spans="11:12" ht="15" customHeight="1">
      <c r="K20894"/>
      <c r="L20894"/>
    </row>
    <row r="20895" spans="11:12" ht="15" customHeight="1">
      <c r="K20895"/>
      <c r="L20895"/>
    </row>
    <row r="20896" spans="11:12" ht="15" customHeight="1">
      <c r="K20896"/>
      <c r="L20896"/>
    </row>
    <row r="20897" spans="11:12" ht="15" customHeight="1">
      <c r="K20897"/>
      <c r="L20897"/>
    </row>
    <row r="20898" spans="11:12" ht="15" customHeight="1">
      <c r="K20898"/>
      <c r="L20898"/>
    </row>
    <row r="20899" spans="11:12" ht="15" customHeight="1">
      <c r="K20899"/>
      <c r="L20899"/>
    </row>
    <row r="20900" spans="11:12" ht="15" customHeight="1">
      <c r="K20900"/>
      <c r="L20900"/>
    </row>
    <row r="20901" spans="11:12" ht="15" customHeight="1">
      <c r="K20901"/>
      <c r="L20901"/>
    </row>
    <row r="20902" spans="11:12" ht="15" customHeight="1">
      <c r="K20902"/>
      <c r="L20902"/>
    </row>
    <row r="20903" spans="11:12" ht="15" customHeight="1">
      <c r="K20903"/>
      <c r="L20903"/>
    </row>
    <row r="20904" spans="11:12" ht="15" customHeight="1">
      <c r="K20904"/>
      <c r="L20904"/>
    </row>
    <row r="20905" spans="11:12" ht="15" customHeight="1">
      <c r="K20905"/>
      <c r="L20905"/>
    </row>
    <row r="20906" spans="11:12" ht="15" customHeight="1">
      <c r="K20906"/>
      <c r="L20906"/>
    </row>
    <row r="20907" spans="11:12" ht="15" customHeight="1">
      <c r="K20907"/>
      <c r="L20907"/>
    </row>
    <row r="20908" spans="11:12" ht="15" customHeight="1">
      <c r="K20908"/>
      <c r="L20908"/>
    </row>
    <row r="20909" spans="11:12" ht="15" customHeight="1">
      <c r="K20909"/>
      <c r="L20909"/>
    </row>
    <row r="20910" spans="11:12" ht="15" customHeight="1">
      <c r="K20910"/>
      <c r="L20910"/>
    </row>
    <row r="20911" spans="11:12" ht="15" customHeight="1">
      <c r="K20911"/>
      <c r="L20911"/>
    </row>
    <row r="20912" spans="11:12" ht="15" customHeight="1">
      <c r="K20912"/>
      <c r="L20912"/>
    </row>
    <row r="20913" spans="11:12" ht="15" customHeight="1">
      <c r="K20913"/>
      <c r="L20913"/>
    </row>
    <row r="20914" spans="11:12" ht="15" customHeight="1">
      <c r="K20914"/>
      <c r="L20914"/>
    </row>
    <row r="20915" spans="11:12" ht="15" customHeight="1">
      <c r="K20915"/>
      <c r="L20915"/>
    </row>
    <row r="20916" spans="11:12" ht="15" customHeight="1">
      <c r="K20916"/>
      <c r="L20916"/>
    </row>
    <row r="20917" spans="11:12" ht="15" customHeight="1">
      <c r="K20917"/>
      <c r="L20917"/>
    </row>
    <row r="20918" spans="11:12" ht="15" customHeight="1">
      <c r="K20918"/>
      <c r="L20918"/>
    </row>
    <row r="20919" spans="11:12" ht="15" customHeight="1">
      <c r="K20919"/>
      <c r="L20919"/>
    </row>
    <row r="20920" spans="11:12" ht="15" customHeight="1">
      <c r="K20920"/>
      <c r="L20920"/>
    </row>
    <row r="20921" spans="11:12" ht="15" customHeight="1">
      <c r="K20921"/>
      <c r="L20921"/>
    </row>
    <row r="20922" spans="11:12" ht="15" customHeight="1">
      <c r="K20922"/>
      <c r="L20922"/>
    </row>
    <row r="20923" spans="11:12" ht="15" customHeight="1">
      <c r="K20923"/>
      <c r="L20923"/>
    </row>
    <row r="20924" spans="11:12" ht="15" customHeight="1">
      <c r="K20924"/>
      <c r="L20924"/>
    </row>
    <row r="20925" spans="11:12" ht="15" customHeight="1">
      <c r="K20925"/>
      <c r="L20925"/>
    </row>
    <row r="20926" spans="11:12" ht="15" customHeight="1">
      <c r="K20926"/>
      <c r="L20926"/>
    </row>
    <row r="20927" spans="11:12" ht="15" customHeight="1">
      <c r="K20927"/>
      <c r="L20927"/>
    </row>
    <row r="20928" spans="11:12" ht="15" customHeight="1">
      <c r="K20928"/>
      <c r="L20928"/>
    </row>
    <row r="20929" spans="11:12" ht="15" customHeight="1">
      <c r="K20929"/>
      <c r="L20929"/>
    </row>
    <row r="20930" spans="11:12" ht="15" customHeight="1">
      <c r="K20930"/>
      <c r="L20930"/>
    </row>
    <row r="20931" spans="11:12" ht="15" customHeight="1">
      <c r="K20931"/>
      <c r="L20931"/>
    </row>
    <row r="20932" spans="11:12" ht="15" customHeight="1">
      <c r="K20932"/>
      <c r="L20932"/>
    </row>
    <row r="20933" spans="11:12" ht="15" customHeight="1">
      <c r="K20933"/>
      <c r="L20933"/>
    </row>
    <row r="20934" spans="11:12" ht="15" customHeight="1">
      <c r="K20934"/>
      <c r="L20934"/>
    </row>
    <row r="20935" spans="11:12" ht="15" customHeight="1">
      <c r="K20935"/>
      <c r="L20935"/>
    </row>
    <row r="20936" spans="11:12" ht="15" customHeight="1">
      <c r="K20936"/>
      <c r="L20936"/>
    </row>
    <row r="20937" spans="11:12" ht="15" customHeight="1">
      <c r="K20937"/>
      <c r="L20937"/>
    </row>
    <row r="20938" spans="11:12" ht="15" customHeight="1">
      <c r="K20938"/>
      <c r="L20938"/>
    </row>
    <row r="20939" spans="11:12" ht="15" customHeight="1">
      <c r="K20939"/>
      <c r="L20939"/>
    </row>
    <row r="20940" spans="11:12" ht="15" customHeight="1">
      <c r="K20940"/>
      <c r="L20940"/>
    </row>
    <row r="20941" spans="11:12" ht="15" customHeight="1">
      <c r="K20941"/>
      <c r="L20941"/>
    </row>
    <row r="20942" spans="11:12" ht="15" customHeight="1">
      <c r="K20942"/>
      <c r="L20942"/>
    </row>
    <row r="20943" spans="11:12" ht="15" customHeight="1">
      <c r="K20943"/>
      <c r="L20943"/>
    </row>
    <row r="20944" spans="11:12" ht="15" customHeight="1">
      <c r="K20944"/>
      <c r="L20944"/>
    </row>
    <row r="20945" spans="11:12" ht="15" customHeight="1">
      <c r="K20945"/>
      <c r="L20945"/>
    </row>
    <row r="20946" spans="11:12" ht="15" customHeight="1">
      <c r="K20946"/>
      <c r="L20946"/>
    </row>
    <row r="20947" spans="11:12" ht="15" customHeight="1">
      <c r="K20947"/>
      <c r="L20947"/>
    </row>
    <row r="20948" spans="11:12" ht="15" customHeight="1">
      <c r="K20948"/>
      <c r="L20948"/>
    </row>
    <row r="20949" spans="11:12" ht="15" customHeight="1">
      <c r="K20949"/>
      <c r="L20949"/>
    </row>
    <row r="20950" spans="11:12" ht="15" customHeight="1">
      <c r="K20950"/>
      <c r="L20950"/>
    </row>
    <row r="20951" spans="11:12" ht="15" customHeight="1">
      <c r="K20951"/>
      <c r="L20951"/>
    </row>
    <row r="20952" spans="11:12" ht="15" customHeight="1">
      <c r="K20952"/>
      <c r="L20952"/>
    </row>
    <row r="20953" spans="11:12" ht="15" customHeight="1">
      <c r="K20953"/>
      <c r="L20953"/>
    </row>
    <row r="20954" spans="11:12" ht="15" customHeight="1">
      <c r="K20954"/>
      <c r="L20954"/>
    </row>
    <row r="20955" spans="11:12" ht="15" customHeight="1">
      <c r="K20955"/>
      <c r="L20955"/>
    </row>
    <row r="20956" spans="11:12" ht="15" customHeight="1">
      <c r="K20956"/>
      <c r="L20956"/>
    </row>
    <row r="20957" spans="11:12" ht="15" customHeight="1">
      <c r="K20957"/>
      <c r="L20957"/>
    </row>
    <row r="20958" spans="11:12" ht="15" customHeight="1">
      <c r="K20958"/>
      <c r="L20958"/>
    </row>
    <row r="20959" spans="11:12" ht="15" customHeight="1">
      <c r="K20959"/>
      <c r="L20959"/>
    </row>
    <row r="20960" spans="11:12" ht="15" customHeight="1">
      <c r="K20960"/>
      <c r="L20960"/>
    </row>
    <row r="20961" spans="11:12" ht="15" customHeight="1">
      <c r="K20961"/>
      <c r="L20961"/>
    </row>
    <row r="20962" spans="11:12" ht="15" customHeight="1">
      <c r="K20962"/>
      <c r="L20962"/>
    </row>
    <row r="20963" spans="11:12" ht="15" customHeight="1">
      <c r="K20963"/>
      <c r="L20963"/>
    </row>
    <row r="20964" spans="11:12" ht="15" customHeight="1">
      <c r="K20964"/>
      <c r="L20964"/>
    </row>
    <row r="20965" spans="11:12" ht="15" customHeight="1">
      <c r="K20965"/>
      <c r="L20965"/>
    </row>
    <row r="20966" spans="11:12" ht="15" customHeight="1">
      <c r="K20966"/>
      <c r="L20966"/>
    </row>
    <row r="20967" spans="11:12" ht="15" customHeight="1">
      <c r="K20967"/>
      <c r="L20967"/>
    </row>
    <row r="20968" spans="11:12" ht="15" customHeight="1">
      <c r="K20968"/>
      <c r="L20968"/>
    </row>
    <row r="20969" spans="11:12" ht="15" customHeight="1">
      <c r="K20969"/>
      <c r="L20969"/>
    </row>
    <row r="20970" spans="11:12" ht="15" customHeight="1">
      <c r="K20970"/>
      <c r="L20970"/>
    </row>
  </sheetData>
  <sortState ref="K19:L20970">
    <sortCondition ref="K19"/>
  </sortState>
  <mergeCells count="18">
    <mergeCell ref="L1:N1"/>
    <mergeCell ref="L3:L4"/>
    <mergeCell ref="M3:M4"/>
    <mergeCell ref="A1:J1"/>
    <mergeCell ref="I3:I4"/>
    <mergeCell ref="J3:J4"/>
    <mergeCell ref="A21:B21"/>
    <mergeCell ref="A9:J9"/>
    <mergeCell ref="N3:N4"/>
    <mergeCell ref="L7:N7"/>
    <mergeCell ref="L8:M9"/>
    <mergeCell ref="N8:N9"/>
    <mergeCell ref="L5:L6"/>
    <mergeCell ref="M5:M6"/>
    <mergeCell ref="N5:N6"/>
    <mergeCell ref="I11:I16"/>
    <mergeCell ref="J11:J16"/>
    <mergeCell ref="D7:E7"/>
  </mergeCells>
  <phoneticPr fontId="5" type="noConversion"/>
  <hyperlinks>
    <hyperlink ref="I3:I4" location="Sayfa2!A1" display="Sayfa2!A1"/>
    <hyperlink ref="J3:J4" location="Sayfa2!A1" display="Sayfa2!A1"/>
    <hyperlink ref="I11:I16" location="Sayfa2!A1" display="Sayfa2!A1"/>
    <hyperlink ref="J11:J16" location="Sayfa2!A1" display="Sayfa2!A1"/>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Q195"/>
  <sheetViews>
    <sheetView zoomScaleNormal="100" workbookViewId="0">
      <selection activeCell="O9" sqref="O9:O10"/>
    </sheetView>
  </sheetViews>
  <sheetFormatPr defaultRowHeight="15" customHeight="1"/>
  <cols>
    <col min="1" max="1" width="11.85546875" customWidth="1"/>
    <col min="2" max="2" width="12.5703125" customWidth="1"/>
    <col min="3" max="3" width="13.85546875" bestFit="1" customWidth="1"/>
    <col min="4" max="4" width="14.42578125" bestFit="1" customWidth="1"/>
    <col min="5" max="5" width="22" bestFit="1" customWidth="1"/>
    <col min="6" max="6" width="11.5703125" bestFit="1" customWidth="1"/>
    <col min="7" max="7" width="9.5703125" customWidth="1"/>
    <col min="8" max="8" width="14.140625" customWidth="1"/>
    <col min="11" max="11" width="10.42578125" bestFit="1" customWidth="1"/>
    <col min="12" max="12" width="14.85546875" customWidth="1"/>
    <col min="13" max="13" width="13.5703125" customWidth="1"/>
    <col min="14" max="14" width="17" customWidth="1"/>
    <col min="15" max="15" width="22.42578125" customWidth="1"/>
  </cols>
  <sheetData>
    <row r="1" spans="1:17" ht="18.75" thickBot="1">
      <c r="A1" s="1193" t="s">
        <v>1171</v>
      </c>
      <c r="B1" s="1193"/>
      <c r="C1" s="1193"/>
      <c r="D1" s="1193"/>
      <c r="E1" s="1193"/>
      <c r="F1" s="1193"/>
      <c r="G1" s="1193"/>
      <c r="H1" s="1193"/>
      <c r="I1" s="1193"/>
      <c r="J1" s="1193"/>
      <c r="M1" s="1170" t="s">
        <v>1250</v>
      </c>
      <c r="N1" s="1171"/>
      <c r="O1" s="1172"/>
    </row>
    <row r="2" spans="1:17" ht="60" customHeight="1" thickBot="1">
      <c r="A2" s="49" t="s">
        <v>1172</v>
      </c>
      <c r="B2" s="51" t="s">
        <v>1173</v>
      </c>
      <c r="C2" s="51" t="s">
        <v>1174</v>
      </c>
      <c r="D2" s="51" t="s">
        <v>1175</v>
      </c>
      <c r="E2" s="51" t="s">
        <v>1176</v>
      </c>
      <c r="F2" s="50" t="s">
        <v>1177</v>
      </c>
      <c r="G2" s="50" t="s">
        <v>1463</v>
      </c>
      <c r="H2" s="50" t="s">
        <v>2979</v>
      </c>
      <c r="I2" s="50" t="s">
        <v>1179</v>
      </c>
      <c r="J2" s="50" t="s">
        <v>1180</v>
      </c>
      <c r="K2" s="52" t="s">
        <v>3141</v>
      </c>
      <c r="M2" s="118" t="s">
        <v>263</v>
      </c>
      <c r="N2" s="118" t="s">
        <v>264</v>
      </c>
      <c r="O2" s="117" t="s">
        <v>262</v>
      </c>
    </row>
    <row r="3" spans="1:17" ht="15" customHeight="1">
      <c r="A3" s="71">
        <v>1</v>
      </c>
      <c r="B3" s="20" t="s">
        <v>965</v>
      </c>
      <c r="C3" s="20" t="s">
        <v>966</v>
      </c>
      <c r="D3" s="20"/>
      <c r="E3" s="158" t="s">
        <v>967</v>
      </c>
      <c r="F3" s="414">
        <v>40236</v>
      </c>
      <c r="G3" s="184">
        <v>11344</v>
      </c>
      <c r="H3" s="211" t="s">
        <v>2995</v>
      </c>
      <c r="I3" s="1165">
        <v>200</v>
      </c>
      <c r="J3" s="1165">
        <v>90</v>
      </c>
      <c r="K3" s="1194" t="s">
        <v>3140</v>
      </c>
      <c r="M3" s="1179">
        <f>SUM(A3+A61+A142+A155)</f>
        <v>4</v>
      </c>
      <c r="N3" s="1181">
        <f>SUM(A54+A135+A150+A190)</f>
        <v>172</v>
      </c>
      <c r="O3" s="1183">
        <f>SUM(G55+G136+G151+G191)</f>
        <v>370207</v>
      </c>
      <c r="Q3">
        <v>4</v>
      </c>
    </row>
    <row r="4" spans="1:17" ht="15" customHeight="1" thickBot="1">
      <c r="A4" s="71">
        <v>2</v>
      </c>
      <c r="B4" s="20" t="s">
        <v>965</v>
      </c>
      <c r="C4" s="20" t="s">
        <v>966</v>
      </c>
      <c r="D4" s="20"/>
      <c r="E4" s="158" t="s">
        <v>548</v>
      </c>
      <c r="F4" s="414">
        <v>40236</v>
      </c>
      <c r="G4" s="184">
        <v>6352</v>
      </c>
      <c r="H4" s="211" t="s">
        <v>2995</v>
      </c>
      <c r="I4" s="1166"/>
      <c r="J4" s="1166"/>
      <c r="K4" s="1195"/>
      <c r="M4" s="1180"/>
      <c r="N4" s="1182"/>
      <c r="O4" s="1180"/>
    </row>
    <row r="5" spans="1:17" ht="15" customHeight="1" thickBot="1">
      <c r="A5" s="226">
        <v>3</v>
      </c>
      <c r="B5" s="21" t="s">
        <v>965</v>
      </c>
      <c r="C5" s="21" t="s">
        <v>966</v>
      </c>
      <c r="D5" s="20"/>
      <c r="E5" s="1108" t="s">
        <v>9263</v>
      </c>
      <c r="F5" s="416">
        <v>43277</v>
      </c>
      <c r="G5" s="184"/>
      <c r="H5" s="211"/>
      <c r="I5" s="1166"/>
      <c r="J5" s="1166"/>
      <c r="K5" s="1195"/>
      <c r="M5" s="1078"/>
      <c r="N5" s="1079"/>
      <c r="O5" s="1078"/>
    </row>
    <row r="6" spans="1:17" ht="15" customHeight="1">
      <c r="A6" s="71">
        <v>4</v>
      </c>
      <c r="B6" s="20" t="s">
        <v>965</v>
      </c>
      <c r="C6" s="20" t="s">
        <v>966</v>
      </c>
      <c r="D6" s="20"/>
      <c r="E6" s="158" t="s">
        <v>968</v>
      </c>
      <c r="F6" s="414">
        <v>40236</v>
      </c>
      <c r="G6" s="184">
        <v>6276</v>
      </c>
      <c r="H6" s="211" t="s">
        <v>2995</v>
      </c>
      <c r="I6" s="1166"/>
      <c r="J6" s="1166"/>
      <c r="K6" s="1195"/>
      <c r="M6"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6"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6"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7" spans="1:17" ht="15" customHeight="1" thickBot="1">
      <c r="A7" s="71">
        <v>5</v>
      </c>
      <c r="B7" s="20" t="s">
        <v>965</v>
      </c>
      <c r="C7" s="20" t="s">
        <v>966</v>
      </c>
      <c r="D7" s="20"/>
      <c r="E7" s="158" t="s">
        <v>3713</v>
      </c>
      <c r="F7" s="414">
        <v>40925</v>
      </c>
      <c r="G7" s="184"/>
      <c r="H7" s="211"/>
      <c r="I7" s="1166"/>
      <c r="J7" s="1166"/>
      <c r="K7" s="1195"/>
      <c r="M7" s="1169"/>
      <c r="N7" s="1169"/>
      <c r="O7" s="1169"/>
    </row>
    <row r="8" spans="1:17" ht="15" customHeight="1" thickBot="1">
      <c r="A8" s="71">
        <v>6</v>
      </c>
      <c r="B8" s="20" t="s">
        <v>965</v>
      </c>
      <c r="C8" s="20" t="s">
        <v>966</v>
      </c>
      <c r="D8" s="20"/>
      <c r="E8" s="158" t="s">
        <v>969</v>
      </c>
      <c r="F8" s="414">
        <v>40236</v>
      </c>
      <c r="G8" s="184">
        <v>9589</v>
      </c>
      <c r="H8" s="211" t="s">
        <v>2995</v>
      </c>
      <c r="I8" s="1166"/>
      <c r="J8" s="1166"/>
      <c r="K8" s="1195"/>
      <c r="M8" s="1170" t="s">
        <v>265</v>
      </c>
      <c r="N8" s="1171"/>
      <c r="O8" s="1172"/>
    </row>
    <row r="9" spans="1:17" ht="15" customHeight="1">
      <c r="A9" s="71">
        <v>7</v>
      </c>
      <c r="B9" s="20" t="s">
        <v>965</v>
      </c>
      <c r="C9" s="20" t="s">
        <v>966</v>
      </c>
      <c r="D9" s="20"/>
      <c r="E9" s="158" t="s">
        <v>970</v>
      </c>
      <c r="F9" s="414">
        <v>40236</v>
      </c>
      <c r="G9" s="184">
        <v>10117</v>
      </c>
      <c r="H9" s="211" t="s">
        <v>2995</v>
      </c>
      <c r="I9" s="1166"/>
      <c r="J9" s="1166"/>
      <c r="K9" s="1195"/>
      <c r="M9" s="1173" t="s">
        <v>266</v>
      </c>
      <c r="N9" s="1174"/>
      <c r="O9" s="1177">
        <v>59</v>
      </c>
    </row>
    <row r="10" spans="1:17" ht="15" customHeight="1" thickBot="1">
      <c r="A10" s="71">
        <v>8</v>
      </c>
      <c r="B10" s="20" t="s">
        <v>965</v>
      </c>
      <c r="C10" s="20" t="s">
        <v>966</v>
      </c>
      <c r="D10" s="20"/>
      <c r="E10" s="158" t="s">
        <v>971</v>
      </c>
      <c r="F10" s="414">
        <v>40236</v>
      </c>
      <c r="G10" s="184">
        <v>11522</v>
      </c>
      <c r="H10" s="211" t="s">
        <v>2995</v>
      </c>
      <c r="I10" s="1166"/>
      <c r="J10" s="1166"/>
      <c r="K10" s="1195"/>
      <c r="M10" s="1175"/>
      <c r="N10" s="1176"/>
      <c r="O10" s="1178"/>
    </row>
    <row r="11" spans="1:17" ht="15" customHeight="1">
      <c r="A11" s="71">
        <v>9</v>
      </c>
      <c r="B11" s="20" t="s">
        <v>965</v>
      </c>
      <c r="C11" s="20" t="s">
        <v>966</v>
      </c>
      <c r="D11" s="20"/>
      <c r="E11" s="158" t="s">
        <v>972</v>
      </c>
      <c r="F11" s="414">
        <v>40236</v>
      </c>
      <c r="G11" s="184">
        <v>7616</v>
      </c>
      <c r="H11" s="211" t="s">
        <v>2995</v>
      </c>
      <c r="I11" s="1166"/>
      <c r="J11" s="1166"/>
      <c r="K11" s="1195"/>
    </row>
    <row r="12" spans="1:17" ht="15" customHeight="1">
      <c r="A12" s="71">
        <v>10</v>
      </c>
      <c r="B12" s="20" t="s">
        <v>965</v>
      </c>
      <c r="C12" s="20" t="s">
        <v>966</v>
      </c>
      <c r="D12" s="20"/>
      <c r="E12" s="158" t="s">
        <v>3027</v>
      </c>
      <c r="F12" s="414">
        <v>40541</v>
      </c>
      <c r="G12" s="184"/>
      <c r="H12" s="211" t="s">
        <v>2995</v>
      </c>
      <c r="I12" s="1166"/>
      <c r="J12" s="1166"/>
      <c r="K12" s="1195"/>
    </row>
    <row r="13" spans="1:17" ht="15" customHeight="1">
      <c r="A13" s="71">
        <v>11</v>
      </c>
      <c r="B13" s="20" t="s">
        <v>965</v>
      </c>
      <c r="C13" s="20" t="s">
        <v>966</v>
      </c>
      <c r="D13" s="20"/>
      <c r="E13" s="158" t="s">
        <v>973</v>
      </c>
      <c r="F13" s="414">
        <v>40236</v>
      </c>
      <c r="G13" s="184">
        <v>11761</v>
      </c>
      <c r="H13" s="211" t="s">
        <v>2995</v>
      </c>
      <c r="I13" s="1166"/>
      <c r="J13" s="1166"/>
      <c r="K13" s="1195"/>
    </row>
    <row r="14" spans="1:17" ht="15" customHeight="1">
      <c r="A14" s="71">
        <v>12</v>
      </c>
      <c r="B14" s="20" t="s">
        <v>965</v>
      </c>
      <c r="C14" s="20" t="s">
        <v>966</v>
      </c>
      <c r="D14" s="20"/>
      <c r="E14" s="158" t="s">
        <v>1751</v>
      </c>
      <c r="F14" s="414">
        <v>40236</v>
      </c>
      <c r="G14" s="184">
        <v>8188</v>
      </c>
      <c r="H14" s="211" t="s">
        <v>2995</v>
      </c>
      <c r="I14" s="1166"/>
      <c r="J14" s="1166"/>
      <c r="K14" s="1195"/>
    </row>
    <row r="15" spans="1:17" ht="15" customHeight="1">
      <c r="A15" s="71">
        <v>13</v>
      </c>
      <c r="B15" s="20" t="s">
        <v>965</v>
      </c>
      <c r="C15" s="20" t="s">
        <v>966</v>
      </c>
      <c r="D15" s="20"/>
      <c r="E15" s="158" t="s">
        <v>54</v>
      </c>
      <c r="F15" s="414">
        <v>40236</v>
      </c>
      <c r="G15" s="184">
        <v>20068</v>
      </c>
      <c r="H15" s="211" t="s">
        <v>2995</v>
      </c>
      <c r="I15" s="1166"/>
      <c r="J15" s="1166"/>
      <c r="K15" s="1195"/>
    </row>
    <row r="16" spans="1:17" ht="15" customHeight="1">
      <c r="A16" s="71">
        <v>14</v>
      </c>
      <c r="B16" s="20" t="s">
        <v>965</v>
      </c>
      <c r="C16" s="20" t="s">
        <v>966</v>
      </c>
      <c r="D16" s="20"/>
      <c r="E16" s="158" t="s">
        <v>974</v>
      </c>
      <c r="F16" s="414">
        <v>40236</v>
      </c>
      <c r="G16" s="184">
        <v>14960</v>
      </c>
      <c r="H16" s="211" t="s">
        <v>2995</v>
      </c>
      <c r="I16" s="1166"/>
      <c r="J16" s="1166"/>
      <c r="K16" s="1195"/>
    </row>
    <row r="17" spans="1:16" ht="15" customHeight="1">
      <c r="A17" s="71">
        <v>15</v>
      </c>
      <c r="B17" s="20" t="s">
        <v>965</v>
      </c>
      <c r="C17" s="20" t="s">
        <v>966</v>
      </c>
      <c r="D17" s="20"/>
      <c r="E17" s="158" t="s">
        <v>2627</v>
      </c>
      <c r="F17" s="414">
        <v>40659</v>
      </c>
      <c r="G17" s="184"/>
      <c r="H17" s="211"/>
      <c r="I17" s="1166"/>
      <c r="J17" s="1166"/>
      <c r="K17" s="1195"/>
    </row>
    <row r="18" spans="1:16" ht="15" customHeight="1">
      <c r="A18" s="71">
        <v>16</v>
      </c>
      <c r="B18" s="20" t="s">
        <v>965</v>
      </c>
      <c r="C18" s="20" t="s">
        <v>966</v>
      </c>
      <c r="D18" s="212"/>
      <c r="E18" s="157" t="s">
        <v>2632</v>
      </c>
      <c r="F18" s="414">
        <v>43083</v>
      </c>
      <c r="G18" s="421"/>
      <c r="H18" s="213"/>
      <c r="I18" s="1166"/>
      <c r="J18" s="1166"/>
      <c r="K18" s="1195"/>
      <c r="P18">
        <f>C153+Adıyaman!Q3</f>
        <v>4</v>
      </c>
    </row>
    <row r="19" spans="1:16" ht="15" customHeight="1">
      <c r="A19" s="71">
        <v>17</v>
      </c>
      <c r="B19" s="20" t="s">
        <v>965</v>
      </c>
      <c r="C19" s="20" t="s">
        <v>966</v>
      </c>
      <c r="D19" s="212"/>
      <c r="E19" s="157" t="s">
        <v>919</v>
      </c>
      <c r="F19" s="414">
        <v>43083</v>
      </c>
      <c r="G19" s="421"/>
      <c r="H19" s="213"/>
      <c r="I19" s="1166"/>
      <c r="J19" s="1166"/>
      <c r="K19" s="1195"/>
    </row>
    <row r="20" spans="1:16" ht="15" customHeight="1">
      <c r="A20" s="71">
        <v>18</v>
      </c>
      <c r="B20" s="20" t="s">
        <v>965</v>
      </c>
      <c r="C20" s="20" t="s">
        <v>966</v>
      </c>
      <c r="D20" s="212"/>
      <c r="E20" s="157" t="s">
        <v>8574</v>
      </c>
      <c r="F20" s="414">
        <v>43083</v>
      </c>
      <c r="G20" s="421"/>
      <c r="H20" s="213"/>
      <c r="I20" s="1166"/>
      <c r="J20" s="1166"/>
      <c r="K20" s="1195"/>
    </row>
    <row r="21" spans="1:16" ht="15" customHeight="1">
      <c r="A21" s="71">
        <v>19</v>
      </c>
      <c r="B21" s="20" t="s">
        <v>965</v>
      </c>
      <c r="C21" s="20" t="s">
        <v>966</v>
      </c>
      <c r="D21" s="212"/>
      <c r="E21" s="157" t="s">
        <v>2522</v>
      </c>
      <c r="F21" s="414">
        <v>43083</v>
      </c>
      <c r="G21" s="421"/>
      <c r="H21" s="213"/>
      <c r="I21" s="1166"/>
      <c r="J21" s="1166"/>
      <c r="K21" s="1195"/>
    </row>
    <row r="22" spans="1:16" ht="15" customHeight="1">
      <c r="A22" s="71">
        <v>20</v>
      </c>
      <c r="B22" s="20" t="s">
        <v>965</v>
      </c>
      <c r="C22" s="20" t="s">
        <v>966</v>
      </c>
      <c r="D22" s="212"/>
      <c r="E22" s="157" t="s">
        <v>8929</v>
      </c>
      <c r="F22" s="414">
        <v>43083</v>
      </c>
      <c r="G22" s="421"/>
      <c r="H22" s="213"/>
      <c r="I22" s="1166"/>
      <c r="J22" s="1166"/>
      <c r="K22" s="1195"/>
    </row>
    <row r="23" spans="1:16" ht="15" customHeight="1">
      <c r="A23" s="71">
        <v>21</v>
      </c>
      <c r="B23" s="20" t="s">
        <v>965</v>
      </c>
      <c r="C23" s="20" t="s">
        <v>966</v>
      </c>
      <c r="D23" s="212"/>
      <c r="E23" s="157" t="s">
        <v>8930</v>
      </c>
      <c r="F23" s="414">
        <v>43083</v>
      </c>
      <c r="G23" s="421"/>
      <c r="H23" s="213"/>
      <c r="I23" s="1166"/>
      <c r="J23" s="1166"/>
      <c r="K23" s="1195"/>
    </row>
    <row r="24" spans="1:16" ht="15" customHeight="1">
      <c r="A24" s="71">
        <v>22</v>
      </c>
      <c r="B24" s="20" t="s">
        <v>965</v>
      </c>
      <c r="C24" s="20" t="s">
        <v>966</v>
      </c>
      <c r="D24" s="212"/>
      <c r="E24" s="157" t="s">
        <v>8575</v>
      </c>
      <c r="F24" s="414">
        <v>43083</v>
      </c>
      <c r="G24" s="421"/>
      <c r="H24" s="213"/>
      <c r="I24" s="1166"/>
      <c r="J24" s="1166"/>
      <c r="K24" s="1195"/>
    </row>
    <row r="25" spans="1:16" ht="15" customHeight="1">
      <c r="A25" s="71">
        <v>23</v>
      </c>
      <c r="B25" s="20" t="s">
        <v>965</v>
      </c>
      <c r="C25" s="20" t="s">
        <v>966</v>
      </c>
      <c r="D25" s="212"/>
      <c r="E25" s="157" t="s">
        <v>8576</v>
      </c>
      <c r="F25" s="414">
        <v>43083</v>
      </c>
      <c r="G25" s="421"/>
      <c r="H25" s="213"/>
      <c r="I25" s="1166"/>
      <c r="J25" s="1166"/>
      <c r="K25" s="1195"/>
    </row>
    <row r="26" spans="1:16" ht="15" customHeight="1">
      <c r="A26" s="71">
        <v>24</v>
      </c>
      <c r="B26" s="20" t="s">
        <v>965</v>
      </c>
      <c r="C26" s="20" t="s">
        <v>966</v>
      </c>
      <c r="D26" s="212"/>
      <c r="E26" s="157" t="s">
        <v>8577</v>
      </c>
      <c r="F26" s="414">
        <v>43083</v>
      </c>
      <c r="G26" s="421"/>
      <c r="H26" s="213"/>
      <c r="I26" s="1166"/>
      <c r="J26" s="1166"/>
      <c r="K26" s="1195"/>
    </row>
    <row r="27" spans="1:16" ht="15" customHeight="1">
      <c r="A27" s="71">
        <v>25</v>
      </c>
      <c r="B27" s="20" t="s">
        <v>965</v>
      </c>
      <c r="C27" s="20" t="s">
        <v>966</v>
      </c>
      <c r="D27" s="212"/>
      <c r="E27" s="157" t="s">
        <v>8578</v>
      </c>
      <c r="F27" s="414">
        <v>43083</v>
      </c>
      <c r="G27" s="421"/>
      <c r="H27" s="213"/>
      <c r="I27" s="1166"/>
      <c r="J27" s="1166"/>
      <c r="K27" s="1195"/>
    </row>
    <row r="28" spans="1:16" ht="15" customHeight="1">
      <c r="A28" s="71">
        <v>26</v>
      </c>
      <c r="B28" s="20" t="s">
        <v>965</v>
      </c>
      <c r="C28" s="20" t="s">
        <v>966</v>
      </c>
      <c r="D28" s="212"/>
      <c r="E28" s="157" t="s">
        <v>3048</v>
      </c>
      <c r="F28" s="414">
        <v>43083</v>
      </c>
      <c r="G28" s="421"/>
      <c r="H28" s="213"/>
      <c r="I28" s="1166"/>
      <c r="J28" s="1166"/>
      <c r="K28" s="1195"/>
    </row>
    <row r="29" spans="1:16" ht="15" customHeight="1">
      <c r="A29" s="71">
        <v>27</v>
      </c>
      <c r="B29" s="20" t="s">
        <v>965</v>
      </c>
      <c r="C29" s="20" t="s">
        <v>966</v>
      </c>
      <c r="D29" s="212"/>
      <c r="E29" s="157" t="s">
        <v>8579</v>
      </c>
      <c r="F29" s="414">
        <v>43083</v>
      </c>
      <c r="G29" s="421"/>
      <c r="H29" s="213"/>
      <c r="I29" s="1166"/>
      <c r="J29" s="1166"/>
      <c r="K29" s="1195"/>
    </row>
    <row r="30" spans="1:16" ht="15" customHeight="1">
      <c r="A30" s="71">
        <v>28</v>
      </c>
      <c r="B30" s="20" t="s">
        <v>965</v>
      </c>
      <c r="C30" s="20" t="s">
        <v>966</v>
      </c>
      <c r="D30" s="212"/>
      <c r="E30" s="157" t="s">
        <v>8580</v>
      </c>
      <c r="F30" s="414">
        <v>43083</v>
      </c>
      <c r="G30" s="421"/>
      <c r="H30" s="213"/>
      <c r="I30" s="1166"/>
      <c r="J30" s="1166"/>
      <c r="K30" s="1195"/>
    </row>
    <row r="31" spans="1:16" ht="15" customHeight="1">
      <c r="A31" s="71">
        <v>29</v>
      </c>
      <c r="B31" s="20" t="s">
        <v>965</v>
      </c>
      <c r="C31" s="20" t="s">
        <v>966</v>
      </c>
      <c r="D31" s="212"/>
      <c r="E31" s="157" t="s">
        <v>3070</v>
      </c>
      <c r="F31" s="414">
        <v>43083</v>
      </c>
      <c r="G31" s="421"/>
      <c r="H31" s="213"/>
      <c r="I31" s="1166"/>
      <c r="J31" s="1166"/>
      <c r="K31" s="1195"/>
    </row>
    <row r="32" spans="1:16" ht="15" customHeight="1">
      <c r="A32" s="71">
        <v>30</v>
      </c>
      <c r="B32" s="20" t="s">
        <v>965</v>
      </c>
      <c r="C32" s="20" t="s">
        <v>966</v>
      </c>
      <c r="D32" s="212"/>
      <c r="E32" s="157" t="s">
        <v>429</v>
      </c>
      <c r="F32" s="414">
        <v>43083</v>
      </c>
      <c r="G32" s="421"/>
      <c r="H32" s="213"/>
      <c r="I32" s="1166"/>
      <c r="J32" s="1166"/>
      <c r="K32" s="1195"/>
    </row>
    <row r="33" spans="1:11" ht="15" customHeight="1">
      <c r="A33" s="71">
        <v>31</v>
      </c>
      <c r="B33" s="20" t="s">
        <v>965</v>
      </c>
      <c r="C33" s="20" t="s">
        <v>966</v>
      </c>
      <c r="D33" s="212"/>
      <c r="E33" s="157" t="s">
        <v>2503</v>
      </c>
      <c r="F33" s="414">
        <v>43083</v>
      </c>
      <c r="G33" s="421"/>
      <c r="H33" s="213"/>
      <c r="I33" s="1166"/>
      <c r="J33" s="1166"/>
      <c r="K33" s="1195"/>
    </row>
    <row r="34" spans="1:11" ht="15" customHeight="1">
      <c r="A34" s="71">
        <v>32</v>
      </c>
      <c r="B34" s="20" t="s">
        <v>965</v>
      </c>
      <c r="C34" s="20" t="s">
        <v>966</v>
      </c>
      <c r="D34" s="212"/>
      <c r="E34" s="157" t="s">
        <v>8581</v>
      </c>
      <c r="F34" s="414">
        <v>43083</v>
      </c>
      <c r="G34" s="421"/>
      <c r="H34" s="213"/>
      <c r="I34" s="1166"/>
      <c r="J34" s="1166"/>
      <c r="K34" s="1195"/>
    </row>
    <row r="35" spans="1:11" ht="15" customHeight="1">
      <c r="A35" s="71">
        <v>33</v>
      </c>
      <c r="B35" s="20" t="s">
        <v>965</v>
      </c>
      <c r="C35" s="20" t="s">
        <v>966</v>
      </c>
      <c r="D35" s="212"/>
      <c r="E35" s="157" t="s">
        <v>2050</v>
      </c>
      <c r="F35" s="414">
        <v>43083</v>
      </c>
      <c r="G35" s="421"/>
      <c r="H35" s="213"/>
      <c r="I35" s="1166"/>
      <c r="J35" s="1166"/>
      <c r="K35" s="1195"/>
    </row>
    <row r="36" spans="1:11" ht="15" customHeight="1">
      <c r="A36" s="71">
        <v>34</v>
      </c>
      <c r="B36" s="20" t="s">
        <v>965</v>
      </c>
      <c r="C36" s="20" t="s">
        <v>966</v>
      </c>
      <c r="D36" s="212"/>
      <c r="E36" s="157" t="s">
        <v>8582</v>
      </c>
      <c r="F36" s="414">
        <v>43083</v>
      </c>
      <c r="G36" s="421"/>
      <c r="H36" s="213"/>
      <c r="I36" s="1166"/>
      <c r="J36" s="1166"/>
      <c r="K36" s="1195"/>
    </row>
    <row r="37" spans="1:11" ht="15" customHeight="1">
      <c r="A37" s="71">
        <v>35</v>
      </c>
      <c r="B37" s="20" t="s">
        <v>965</v>
      </c>
      <c r="C37" s="20" t="s">
        <v>966</v>
      </c>
      <c r="D37" s="212"/>
      <c r="E37" s="157" t="s">
        <v>8583</v>
      </c>
      <c r="F37" s="414">
        <v>43083</v>
      </c>
      <c r="G37" s="421"/>
      <c r="H37" s="213"/>
      <c r="I37" s="1166"/>
      <c r="J37" s="1166"/>
      <c r="K37" s="1195"/>
    </row>
    <row r="38" spans="1:11" ht="15" customHeight="1">
      <c r="A38" s="71">
        <v>36</v>
      </c>
      <c r="B38" s="20" t="s">
        <v>965</v>
      </c>
      <c r="C38" s="20" t="s">
        <v>966</v>
      </c>
      <c r="D38" s="212"/>
      <c r="E38" s="157" t="s">
        <v>8584</v>
      </c>
      <c r="F38" s="414">
        <v>43083</v>
      </c>
      <c r="G38" s="421"/>
      <c r="H38" s="213"/>
      <c r="I38" s="1166"/>
      <c r="J38" s="1166"/>
      <c r="K38" s="1195"/>
    </row>
    <row r="39" spans="1:11" ht="15" customHeight="1">
      <c r="A39" s="71">
        <v>37</v>
      </c>
      <c r="B39" s="20" t="s">
        <v>965</v>
      </c>
      <c r="C39" s="20" t="s">
        <v>966</v>
      </c>
      <c r="D39" s="212"/>
      <c r="E39" s="157" t="s">
        <v>268</v>
      </c>
      <c r="F39" s="414">
        <v>43083</v>
      </c>
      <c r="G39" s="421"/>
      <c r="H39" s="213"/>
      <c r="I39" s="1166"/>
      <c r="J39" s="1166"/>
      <c r="K39" s="1195"/>
    </row>
    <row r="40" spans="1:11" ht="15" customHeight="1">
      <c r="A40" s="71">
        <v>38</v>
      </c>
      <c r="B40" s="20" t="s">
        <v>965</v>
      </c>
      <c r="C40" s="20" t="s">
        <v>966</v>
      </c>
      <c r="D40" s="212"/>
      <c r="E40" s="157" t="s">
        <v>2216</v>
      </c>
      <c r="F40" s="414">
        <v>43083</v>
      </c>
      <c r="G40" s="421"/>
      <c r="H40" s="213"/>
      <c r="I40" s="1166"/>
      <c r="J40" s="1166"/>
      <c r="K40" s="1195"/>
    </row>
    <row r="41" spans="1:11" ht="15" customHeight="1">
      <c r="A41" s="71">
        <v>39</v>
      </c>
      <c r="B41" s="20" t="s">
        <v>965</v>
      </c>
      <c r="C41" s="20" t="s">
        <v>966</v>
      </c>
      <c r="D41" s="212"/>
      <c r="E41" s="157" t="s">
        <v>926</v>
      </c>
      <c r="F41" s="414">
        <v>43083</v>
      </c>
      <c r="G41" s="421"/>
      <c r="H41" s="213"/>
      <c r="I41" s="1166"/>
      <c r="J41" s="1166"/>
      <c r="K41" s="1195"/>
    </row>
    <row r="42" spans="1:11" ht="15" customHeight="1">
      <c r="A42" s="71">
        <v>40</v>
      </c>
      <c r="B42" s="20" t="s">
        <v>965</v>
      </c>
      <c r="C42" s="20" t="s">
        <v>966</v>
      </c>
      <c r="D42" s="212"/>
      <c r="E42" s="157" t="s">
        <v>8931</v>
      </c>
      <c r="F42" s="414">
        <v>43083</v>
      </c>
      <c r="G42" s="421"/>
      <c r="H42" s="213"/>
      <c r="I42" s="1166"/>
      <c r="J42" s="1166"/>
      <c r="K42" s="1195"/>
    </row>
    <row r="43" spans="1:11" ht="15" customHeight="1">
      <c r="A43" s="71">
        <v>41</v>
      </c>
      <c r="B43" s="20" t="s">
        <v>965</v>
      </c>
      <c r="C43" s="20" t="s">
        <v>966</v>
      </c>
      <c r="D43" s="212"/>
      <c r="E43" s="157" t="s">
        <v>8585</v>
      </c>
      <c r="F43" s="414">
        <v>43083</v>
      </c>
      <c r="G43" s="421"/>
      <c r="H43" s="213"/>
      <c r="I43" s="1166"/>
      <c r="J43" s="1166"/>
      <c r="K43" s="1195"/>
    </row>
    <row r="44" spans="1:11" ht="15" customHeight="1">
      <c r="A44" s="71">
        <v>42</v>
      </c>
      <c r="B44" s="20" t="s">
        <v>965</v>
      </c>
      <c r="C44" s="20" t="s">
        <v>966</v>
      </c>
      <c r="D44" s="212"/>
      <c r="E44" s="157" t="s">
        <v>8586</v>
      </c>
      <c r="F44" s="414">
        <v>43083</v>
      </c>
      <c r="G44" s="421"/>
      <c r="H44" s="213"/>
      <c r="I44" s="1166"/>
      <c r="J44" s="1166"/>
      <c r="K44" s="1195"/>
    </row>
    <row r="45" spans="1:11" ht="15" customHeight="1">
      <c r="A45" s="71">
        <v>43</v>
      </c>
      <c r="B45" s="20" t="s">
        <v>965</v>
      </c>
      <c r="C45" s="20" t="s">
        <v>966</v>
      </c>
      <c r="D45" s="212"/>
      <c r="E45" s="157" t="s">
        <v>8587</v>
      </c>
      <c r="F45" s="414">
        <v>43083</v>
      </c>
      <c r="G45" s="421"/>
      <c r="H45" s="213"/>
      <c r="I45" s="1166"/>
      <c r="J45" s="1166"/>
      <c r="K45" s="1195"/>
    </row>
    <row r="46" spans="1:11" ht="15" customHeight="1">
      <c r="A46" s="71">
        <v>44</v>
      </c>
      <c r="B46" s="20" t="s">
        <v>965</v>
      </c>
      <c r="C46" s="20" t="s">
        <v>966</v>
      </c>
      <c r="D46" s="212"/>
      <c r="E46" s="157" t="s">
        <v>1914</v>
      </c>
      <c r="F46" s="414">
        <v>43083</v>
      </c>
      <c r="G46" s="421"/>
      <c r="H46" s="213"/>
      <c r="I46" s="1166"/>
      <c r="J46" s="1166"/>
      <c r="K46" s="1195"/>
    </row>
    <row r="47" spans="1:11" ht="15" customHeight="1">
      <c r="A47" s="71">
        <v>45</v>
      </c>
      <c r="B47" s="20" t="s">
        <v>965</v>
      </c>
      <c r="C47" s="20" t="s">
        <v>966</v>
      </c>
      <c r="D47" s="212"/>
      <c r="E47" s="157" t="s">
        <v>8588</v>
      </c>
      <c r="F47" s="414">
        <v>43083</v>
      </c>
      <c r="G47" s="421"/>
      <c r="H47" s="213"/>
      <c r="I47" s="1166"/>
      <c r="J47" s="1166"/>
      <c r="K47" s="1195"/>
    </row>
    <row r="48" spans="1:11" ht="15" customHeight="1">
      <c r="A48" s="71">
        <v>46</v>
      </c>
      <c r="B48" s="20" t="s">
        <v>965</v>
      </c>
      <c r="C48" s="20" t="s">
        <v>966</v>
      </c>
      <c r="D48" s="212"/>
      <c r="E48" s="157" t="s">
        <v>8589</v>
      </c>
      <c r="F48" s="414">
        <v>43083</v>
      </c>
      <c r="G48" s="421"/>
      <c r="H48" s="213"/>
      <c r="I48" s="1166"/>
      <c r="J48" s="1166"/>
      <c r="K48" s="1195"/>
    </row>
    <row r="49" spans="1:11" ht="15" customHeight="1">
      <c r="A49" s="71">
        <v>47</v>
      </c>
      <c r="B49" s="20" t="s">
        <v>965</v>
      </c>
      <c r="C49" s="20" t="s">
        <v>966</v>
      </c>
      <c r="D49" s="212"/>
      <c r="E49" s="157" t="s">
        <v>8590</v>
      </c>
      <c r="F49" s="414">
        <v>43083</v>
      </c>
      <c r="G49" s="421"/>
      <c r="H49" s="213"/>
      <c r="I49" s="1166"/>
      <c r="J49" s="1166"/>
      <c r="K49" s="1195"/>
    </row>
    <row r="50" spans="1:11" ht="15" customHeight="1">
      <c r="A50" s="71">
        <v>48</v>
      </c>
      <c r="B50" s="20" t="s">
        <v>965</v>
      </c>
      <c r="C50" s="20" t="s">
        <v>966</v>
      </c>
      <c r="D50" s="212"/>
      <c r="E50" s="157" t="s">
        <v>8591</v>
      </c>
      <c r="F50" s="414">
        <v>43083</v>
      </c>
      <c r="G50" s="421"/>
      <c r="H50" s="213"/>
      <c r="I50" s="1166"/>
      <c r="J50" s="1166"/>
      <c r="K50" s="1195"/>
    </row>
    <row r="51" spans="1:11" ht="15" customHeight="1">
      <c r="A51" s="71">
        <v>49</v>
      </c>
      <c r="B51" s="20" t="s">
        <v>965</v>
      </c>
      <c r="C51" s="20" t="s">
        <v>966</v>
      </c>
      <c r="D51" s="212"/>
      <c r="E51" s="157" t="s">
        <v>86</v>
      </c>
      <c r="F51" s="414">
        <v>43083</v>
      </c>
      <c r="G51" s="421"/>
      <c r="H51" s="213"/>
      <c r="I51" s="1166"/>
      <c r="J51" s="1166"/>
      <c r="K51" s="1195"/>
    </row>
    <row r="52" spans="1:11" ht="15" customHeight="1">
      <c r="A52" s="71">
        <v>50</v>
      </c>
      <c r="B52" s="20" t="s">
        <v>965</v>
      </c>
      <c r="C52" s="20" t="s">
        <v>966</v>
      </c>
      <c r="D52" s="212"/>
      <c r="E52" s="157" t="s">
        <v>1772</v>
      </c>
      <c r="F52" s="414">
        <v>43083</v>
      </c>
      <c r="G52" s="421"/>
      <c r="H52" s="213"/>
      <c r="I52" s="1166"/>
      <c r="J52" s="1166"/>
      <c r="K52" s="1195"/>
    </row>
    <row r="53" spans="1:11" ht="15" customHeight="1">
      <c r="A53" s="71">
        <v>51</v>
      </c>
      <c r="B53" s="20" t="s">
        <v>965</v>
      </c>
      <c r="C53" s="20" t="s">
        <v>966</v>
      </c>
      <c r="D53" s="212"/>
      <c r="E53" s="199" t="s">
        <v>975</v>
      </c>
      <c r="F53" s="415">
        <v>40236</v>
      </c>
      <c r="G53" s="421">
        <v>10826</v>
      </c>
      <c r="H53" s="213" t="s">
        <v>2995</v>
      </c>
      <c r="I53" s="1166"/>
      <c r="J53" s="1166"/>
      <c r="K53" s="1195"/>
    </row>
    <row r="54" spans="1:11" ht="15" customHeight="1">
      <c r="A54" s="71">
        <v>52</v>
      </c>
      <c r="B54" s="20" t="s">
        <v>965</v>
      </c>
      <c r="C54" s="20" t="s">
        <v>966</v>
      </c>
      <c r="D54" s="212"/>
      <c r="E54" s="199" t="s">
        <v>976</v>
      </c>
      <c r="F54" s="415">
        <v>40236</v>
      </c>
      <c r="G54" s="421">
        <v>7230</v>
      </c>
      <c r="H54" s="213"/>
      <c r="I54" s="1167"/>
      <c r="J54" s="1167"/>
      <c r="K54" s="1196"/>
    </row>
    <row r="55" spans="1:11" ht="16.5" thickBot="1">
      <c r="A55" s="72"/>
      <c r="B55" s="45"/>
      <c r="C55" s="45"/>
      <c r="D55" s="45"/>
      <c r="E55" s="45"/>
      <c r="F55" s="218" t="s">
        <v>1219</v>
      </c>
      <c r="G55" s="93">
        <f>SUM(G3:G54)</f>
        <v>135849</v>
      </c>
      <c r="H55" s="35"/>
      <c r="I55" s="45"/>
      <c r="J55" s="45"/>
      <c r="K55" s="46"/>
    </row>
    <row r="56" spans="1:11" ht="15.75">
      <c r="A56" s="78"/>
      <c r="B56" s="48"/>
      <c r="C56" s="48"/>
      <c r="D56" s="48"/>
      <c r="E56" s="48"/>
      <c r="F56" s="395"/>
      <c r="G56" s="127"/>
      <c r="H56" s="34"/>
      <c r="I56" s="48"/>
      <c r="J56" s="48"/>
      <c r="K56" s="48"/>
    </row>
    <row r="59" spans="1:11" ht="18.75" thickBot="1">
      <c r="A59" s="1193" t="s">
        <v>1171</v>
      </c>
      <c r="B59" s="1193"/>
      <c r="C59" s="1193"/>
      <c r="D59" s="1193"/>
      <c r="E59" s="1193"/>
      <c r="F59" s="1193"/>
      <c r="G59" s="1193"/>
      <c r="H59" s="1193"/>
      <c r="I59" s="1193"/>
      <c r="J59" s="1193"/>
    </row>
    <row r="60" spans="1:11" ht="60" customHeight="1">
      <c r="A60" s="49" t="s">
        <v>1172</v>
      </c>
      <c r="B60" s="51" t="s">
        <v>1173</v>
      </c>
      <c r="C60" s="51" t="s">
        <v>1174</v>
      </c>
      <c r="D60" s="51" t="s">
        <v>1175</v>
      </c>
      <c r="E60" s="51" t="s">
        <v>1176</v>
      </c>
      <c r="F60" s="50" t="s">
        <v>1177</v>
      </c>
      <c r="G60" s="50" t="s">
        <v>1463</v>
      </c>
      <c r="H60" s="50" t="s">
        <v>2979</v>
      </c>
      <c r="I60" s="50" t="s">
        <v>1179</v>
      </c>
      <c r="J60" s="50" t="s">
        <v>1180</v>
      </c>
      <c r="K60" s="52" t="s">
        <v>3141</v>
      </c>
    </row>
    <row r="61" spans="1:11" ht="15" customHeight="1">
      <c r="A61" s="71">
        <v>1</v>
      </c>
      <c r="B61" s="20" t="s">
        <v>965</v>
      </c>
      <c r="C61" s="20" t="s">
        <v>1194</v>
      </c>
      <c r="D61" s="170" t="s">
        <v>3067</v>
      </c>
      <c r="E61" s="166"/>
      <c r="F61" s="414">
        <v>40587</v>
      </c>
      <c r="G61" s="184"/>
      <c r="H61" s="211"/>
      <c r="I61" s="1165">
        <v>200</v>
      </c>
      <c r="J61" s="1165">
        <v>90</v>
      </c>
      <c r="K61" s="1194" t="s">
        <v>3145</v>
      </c>
    </row>
    <row r="62" spans="1:11" ht="15" customHeight="1">
      <c r="A62" s="71">
        <v>2</v>
      </c>
      <c r="B62" s="20" t="s">
        <v>965</v>
      </c>
      <c r="C62" s="20" t="s">
        <v>1194</v>
      </c>
      <c r="D62" s="170"/>
      <c r="E62" s="169" t="s">
        <v>3142</v>
      </c>
      <c r="F62" s="414">
        <v>40659</v>
      </c>
      <c r="G62" s="184"/>
      <c r="H62" s="211"/>
      <c r="I62" s="1166"/>
      <c r="J62" s="1166"/>
      <c r="K62" s="1195"/>
    </row>
    <row r="63" spans="1:11" ht="15" customHeight="1">
      <c r="A63" s="71">
        <v>3</v>
      </c>
      <c r="B63" s="20" t="s">
        <v>965</v>
      </c>
      <c r="C63" s="20" t="s">
        <v>1194</v>
      </c>
      <c r="D63" s="20"/>
      <c r="E63" s="158" t="s">
        <v>1775</v>
      </c>
      <c r="F63" s="414">
        <v>40236</v>
      </c>
      <c r="G63" s="184">
        <v>34176</v>
      </c>
      <c r="H63" s="211" t="s">
        <v>2995</v>
      </c>
      <c r="I63" s="1166"/>
      <c r="J63" s="1166"/>
      <c r="K63" s="1195"/>
    </row>
    <row r="64" spans="1:11" ht="15" customHeight="1">
      <c r="A64" s="71">
        <v>4</v>
      </c>
      <c r="B64" s="20" t="s">
        <v>965</v>
      </c>
      <c r="C64" s="20" t="s">
        <v>1194</v>
      </c>
      <c r="D64" s="20"/>
      <c r="E64" s="158" t="s">
        <v>920</v>
      </c>
      <c r="F64" s="414">
        <v>40541</v>
      </c>
      <c r="G64" s="184"/>
      <c r="H64" s="211" t="s">
        <v>2995</v>
      </c>
      <c r="I64" s="1166"/>
      <c r="J64" s="1166"/>
      <c r="K64" s="1195"/>
    </row>
    <row r="65" spans="1:11" ht="15" customHeight="1">
      <c r="A65" s="71">
        <v>5</v>
      </c>
      <c r="B65" s="20" t="s">
        <v>965</v>
      </c>
      <c r="C65" s="20" t="s">
        <v>1194</v>
      </c>
      <c r="D65" s="158"/>
      <c r="E65" s="169" t="s">
        <v>2528</v>
      </c>
      <c r="F65" s="414">
        <v>40587</v>
      </c>
      <c r="G65" s="184"/>
      <c r="H65" s="211"/>
      <c r="I65" s="1166"/>
      <c r="J65" s="1166"/>
      <c r="K65" s="1195"/>
    </row>
    <row r="66" spans="1:11" ht="15" customHeight="1">
      <c r="A66" s="71">
        <v>6</v>
      </c>
      <c r="B66" s="20" t="s">
        <v>965</v>
      </c>
      <c r="C66" s="20" t="s">
        <v>1194</v>
      </c>
      <c r="D66" s="20"/>
      <c r="E66" s="158" t="s">
        <v>3028</v>
      </c>
      <c r="F66" s="414">
        <v>40541</v>
      </c>
      <c r="G66" s="184"/>
      <c r="H66" s="211" t="s">
        <v>2995</v>
      </c>
      <c r="I66" s="1166"/>
      <c r="J66" s="1166"/>
      <c r="K66" s="1195"/>
    </row>
    <row r="67" spans="1:11" ht="15" customHeight="1">
      <c r="A67" s="71">
        <v>7</v>
      </c>
      <c r="B67" s="20" t="s">
        <v>965</v>
      </c>
      <c r="C67" s="20" t="s">
        <v>1194</v>
      </c>
      <c r="D67" s="158"/>
      <c r="E67" s="176" t="s">
        <v>4058</v>
      </c>
      <c r="F67" s="422">
        <v>41033</v>
      </c>
      <c r="G67" s="184"/>
      <c r="H67" s="211"/>
      <c r="I67" s="1166"/>
      <c r="J67" s="1166"/>
      <c r="K67" s="1195"/>
    </row>
    <row r="68" spans="1:11" ht="15" customHeight="1">
      <c r="A68" s="71">
        <v>8</v>
      </c>
      <c r="B68" s="20" t="s">
        <v>965</v>
      </c>
      <c r="C68" s="20" t="s">
        <v>1194</v>
      </c>
      <c r="D68" s="158"/>
      <c r="E68" s="169" t="s">
        <v>3068</v>
      </c>
      <c r="F68" s="414">
        <v>40587</v>
      </c>
      <c r="G68" s="184"/>
      <c r="H68" s="211"/>
      <c r="I68" s="1166"/>
      <c r="J68" s="1166"/>
      <c r="K68" s="1195"/>
    </row>
    <row r="69" spans="1:11" ht="15" customHeight="1">
      <c r="A69" s="71">
        <v>9</v>
      </c>
      <c r="B69" s="20" t="s">
        <v>965</v>
      </c>
      <c r="C69" s="20" t="s">
        <v>1194</v>
      </c>
      <c r="D69" s="20"/>
      <c r="E69" s="158" t="s">
        <v>977</v>
      </c>
      <c r="F69" s="414">
        <v>40236</v>
      </c>
      <c r="G69" s="184">
        <v>1026</v>
      </c>
      <c r="H69" s="211" t="s">
        <v>2995</v>
      </c>
      <c r="I69" s="1166"/>
      <c r="J69" s="1166"/>
      <c r="K69" s="1195"/>
    </row>
    <row r="70" spans="1:11" ht="15" customHeight="1">
      <c r="A70" s="71">
        <v>10</v>
      </c>
      <c r="B70" s="20" t="s">
        <v>965</v>
      </c>
      <c r="C70" s="20" t="s">
        <v>1194</v>
      </c>
      <c r="D70" s="20"/>
      <c r="E70" s="158" t="s">
        <v>978</v>
      </c>
      <c r="F70" s="414">
        <v>40236</v>
      </c>
      <c r="G70" s="184">
        <v>10413</v>
      </c>
      <c r="H70" s="211" t="s">
        <v>2995</v>
      </c>
      <c r="I70" s="1166"/>
      <c r="J70" s="1166"/>
      <c r="K70" s="1195"/>
    </row>
    <row r="71" spans="1:11" ht="15" customHeight="1">
      <c r="A71" s="71">
        <v>11</v>
      </c>
      <c r="B71" s="20" t="s">
        <v>965</v>
      </c>
      <c r="C71" s="20" t="s">
        <v>1194</v>
      </c>
      <c r="D71" s="158"/>
      <c r="E71" s="176" t="s">
        <v>4055</v>
      </c>
      <c r="F71" s="422">
        <v>41033</v>
      </c>
      <c r="G71" s="184"/>
      <c r="H71" s="211"/>
      <c r="I71" s="1166"/>
      <c r="J71" s="1166"/>
      <c r="K71" s="1195"/>
    </row>
    <row r="72" spans="1:11" ht="15" customHeight="1">
      <c r="A72" s="71">
        <v>12</v>
      </c>
      <c r="B72" s="20" t="s">
        <v>965</v>
      </c>
      <c r="C72" s="20" t="s">
        <v>1194</v>
      </c>
      <c r="D72" s="20"/>
      <c r="E72" s="158" t="s">
        <v>1724</v>
      </c>
      <c r="F72" s="414">
        <v>40236</v>
      </c>
      <c r="G72" s="184">
        <v>13637</v>
      </c>
      <c r="H72" s="211" t="s">
        <v>2995</v>
      </c>
      <c r="I72" s="1166"/>
      <c r="J72" s="1166"/>
      <c r="K72" s="1195"/>
    </row>
    <row r="73" spans="1:11" ht="15" customHeight="1">
      <c r="A73" s="71">
        <v>13</v>
      </c>
      <c r="B73" s="20" t="s">
        <v>965</v>
      </c>
      <c r="C73" s="20" t="s">
        <v>1194</v>
      </c>
      <c r="D73" s="20"/>
      <c r="E73" s="158" t="s">
        <v>979</v>
      </c>
      <c r="F73" s="414">
        <v>40236</v>
      </c>
      <c r="G73" s="184">
        <v>11670</v>
      </c>
      <c r="H73" s="211" t="s">
        <v>2995</v>
      </c>
      <c r="I73" s="1166"/>
      <c r="J73" s="1166"/>
      <c r="K73" s="1195"/>
    </row>
    <row r="74" spans="1:11" ht="15" customHeight="1">
      <c r="A74" s="71">
        <v>14</v>
      </c>
      <c r="B74" s="20" t="s">
        <v>965</v>
      </c>
      <c r="C74" s="20" t="s">
        <v>1194</v>
      </c>
      <c r="D74" s="158"/>
      <c r="E74" s="158" t="s">
        <v>6034</v>
      </c>
      <c r="F74" s="414">
        <v>41809</v>
      </c>
      <c r="G74" s="184"/>
      <c r="H74" s="211"/>
      <c r="I74" s="1166"/>
      <c r="J74" s="1166"/>
      <c r="K74" s="1195"/>
    </row>
    <row r="75" spans="1:11" ht="15" customHeight="1">
      <c r="A75" s="71">
        <v>15</v>
      </c>
      <c r="B75" s="20" t="s">
        <v>965</v>
      </c>
      <c r="C75" s="20" t="s">
        <v>1194</v>
      </c>
      <c r="D75" s="158"/>
      <c r="E75" s="176" t="s">
        <v>4054</v>
      </c>
      <c r="F75" s="422">
        <v>41033</v>
      </c>
      <c r="G75" s="184"/>
      <c r="H75" s="211"/>
      <c r="I75" s="1166"/>
      <c r="J75" s="1166"/>
      <c r="K75" s="1195"/>
    </row>
    <row r="76" spans="1:11" ht="15" customHeight="1">
      <c r="A76" s="71">
        <v>16</v>
      </c>
      <c r="B76" s="20" t="s">
        <v>965</v>
      </c>
      <c r="C76" s="20" t="s">
        <v>1194</v>
      </c>
      <c r="D76" s="20"/>
      <c r="E76" s="158" t="s">
        <v>980</v>
      </c>
      <c r="F76" s="414">
        <v>40236</v>
      </c>
      <c r="G76" s="184">
        <v>6785</v>
      </c>
      <c r="H76" s="211" t="s">
        <v>2995</v>
      </c>
      <c r="I76" s="1166"/>
      <c r="J76" s="1166"/>
      <c r="K76" s="1195"/>
    </row>
    <row r="77" spans="1:11" ht="15" customHeight="1">
      <c r="A77" s="71">
        <v>17</v>
      </c>
      <c r="B77" s="20" t="s">
        <v>965</v>
      </c>
      <c r="C77" s="20" t="s">
        <v>1194</v>
      </c>
      <c r="D77" s="20"/>
      <c r="E77" s="158" t="s">
        <v>3029</v>
      </c>
      <c r="F77" s="414">
        <v>40541</v>
      </c>
      <c r="G77" s="184"/>
      <c r="H77" s="211" t="s">
        <v>2995</v>
      </c>
      <c r="I77" s="1166"/>
      <c r="J77" s="1166"/>
      <c r="K77" s="1195"/>
    </row>
    <row r="78" spans="1:11" ht="15" customHeight="1">
      <c r="A78" s="71">
        <v>18</v>
      </c>
      <c r="B78" s="20" t="s">
        <v>965</v>
      </c>
      <c r="C78" s="20" t="s">
        <v>1194</v>
      </c>
      <c r="D78" s="170"/>
      <c r="E78" s="169" t="s">
        <v>3143</v>
      </c>
      <c r="F78" s="414">
        <v>40659</v>
      </c>
      <c r="G78" s="184"/>
      <c r="H78" s="211"/>
      <c r="I78" s="1166"/>
      <c r="J78" s="1166"/>
      <c r="K78" s="1195"/>
    </row>
    <row r="79" spans="1:11" ht="15" customHeight="1">
      <c r="A79" s="71">
        <v>19</v>
      </c>
      <c r="B79" s="20" t="s">
        <v>965</v>
      </c>
      <c r="C79" s="20" t="s">
        <v>1194</v>
      </c>
      <c r="D79" s="20"/>
      <c r="E79" s="158" t="s">
        <v>981</v>
      </c>
      <c r="F79" s="414">
        <v>40236</v>
      </c>
      <c r="G79" s="184">
        <v>12287</v>
      </c>
      <c r="H79" s="211" t="s">
        <v>2995</v>
      </c>
      <c r="I79" s="1166"/>
      <c r="J79" s="1166"/>
      <c r="K79" s="1195"/>
    </row>
    <row r="80" spans="1:11" ht="15" customHeight="1">
      <c r="A80" s="71">
        <v>20</v>
      </c>
      <c r="B80" s="20" t="s">
        <v>965</v>
      </c>
      <c r="C80" s="20" t="s">
        <v>1194</v>
      </c>
      <c r="D80" s="158"/>
      <c r="E80" s="176" t="s">
        <v>4061</v>
      </c>
      <c r="F80" s="422">
        <v>41033</v>
      </c>
      <c r="G80" s="184"/>
      <c r="H80" s="211"/>
      <c r="I80" s="1166"/>
      <c r="J80" s="1166"/>
      <c r="K80" s="1195"/>
    </row>
    <row r="81" spans="1:11" ht="15" customHeight="1">
      <c r="A81" s="71">
        <v>21</v>
      </c>
      <c r="B81" s="20" t="s">
        <v>965</v>
      </c>
      <c r="C81" s="20" t="s">
        <v>1194</v>
      </c>
      <c r="D81" s="158"/>
      <c r="E81" s="158" t="s">
        <v>6035</v>
      </c>
      <c r="F81" s="414">
        <v>41809</v>
      </c>
      <c r="G81" s="184"/>
      <c r="H81" s="211"/>
      <c r="I81" s="1166"/>
      <c r="J81" s="1166"/>
      <c r="K81" s="1195"/>
    </row>
    <row r="82" spans="1:11" ht="15" customHeight="1">
      <c r="A82" s="71">
        <v>22</v>
      </c>
      <c r="B82" s="20" t="s">
        <v>965</v>
      </c>
      <c r="C82" s="20" t="s">
        <v>1194</v>
      </c>
      <c r="D82" s="158"/>
      <c r="E82" s="158" t="s">
        <v>6036</v>
      </c>
      <c r="F82" s="414">
        <v>41809</v>
      </c>
      <c r="G82" s="184"/>
      <c r="H82" s="211"/>
      <c r="I82" s="1166"/>
      <c r="J82" s="1166"/>
      <c r="K82" s="1195"/>
    </row>
    <row r="83" spans="1:11" ht="15" customHeight="1">
      <c r="A83" s="71">
        <v>23</v>
      </c>
      <c r="B83" s="20" t="s">
        <v>965</v>
      </c>
      <c r="C83" s="20" t="s">
        <v>1194</v>
      </c>
      <c r="D83" s="158"/>
      <c r="E83" s="169" t="s">
        <v>3069</v>
      </c>
      <c r="F83" s="414">
        <v>40587</v>
      </c>
      <c r="G83" s="184"/>
      <c r="H83" s="211"/>
      <c r="I83" s="1166"/>
      <c r="J83" s="1166"/>
      <c r="K83" s="1195"/>
    </row>
    <row r="84" spans="1:11" ht="15" customHeight="1">
      <c r="A84" s="71">
        <v>24</v>
      </c>
      <c r="B84" s="20" t="s">
        <v>965</v>
      </c>
      <c r="C84" s="20" t="s">
        <v>1194</v>
      </c>
      <c r="D84" s="20"/>
      <c r="E84" s="158" t="s">
        <v>1736</v>
      </c>
      <c r="F84" s="414">
        <v>40236</v>
      </c>
      <c r="G84" s="184">
        <v>6785</v>
      </c>
      <c r="H84" s="211" t="s">
        <v>2995</v>
      </c>
      <c r="I84" s="1166"/>
      <c r="J84" s="1166"/>
      <c r="K84" s="1195"/>
    </row>
    <row r="85" spans="1:11" ht="15" customHeight="1">
      <c r="A85" s="71">
        <v>25</v>
      </c>
      <c r="B85" s="20" t="s">
        <v>965</v>
      </c>
      <c r="C85" s="20" t="s">
        <v>1194</v>
      </c>
      <c r="D85" s="158"/>
      <c r="E85" s="158" t="s">
        <v>6037</v>
      </c>
      <c r="F85" s="414">
        <v>41809</v>
      </c>
      <c r="G85" s="184"/>
      <c r="H85" s="211"/>
      <c r="I85" s="1166"/>
      <c r="J85" s="1166"/>
      <c r="K85" s="1195"/>
    </row>
    <row r="86" spans="1:11" ht="15" customHeight="1">
      <c r="A86" s="71">
        <v>26</v>
      </c>
      <c r="B86" s="20" t="s">
        <v>965</v>
      </c>
      <c r="C86" s="20" t="s">
        <v>1194</v>
      </c>
      <c r="D86" s="158"/>
      <c r="E86" s="169" t="s">
        <v>2166</v>
      </c>
      <c r="F86" s="414">
        <v>40587</v>
      </c>
      <c r="G86" s="184"/>
      <c r="H86" s="211"/>
      <c r="I86" s="1166"/>
      <c r="J86" s="1166"/>
      <c r="K86" s="1195"/>
    </row>
    <row r="87" spans="1:11" ht="15" customHeight="1">
      <c r="A87" s="71">
        <v>27</v>
      </c>
      <c r="B87" s="20" t="s">
        <v>965</v>
      </c>
      <c r="C87" s="20" t="s">
        <v>1194</v>
      </c>
      <c r="D87" s="158"/>
      <c r="E87" s="169" t="s">
        <v>3070</v>
      </c>
      <c r="F87" s="414">
        <v>40587</v>
      </c>
      <c r="G87" s="184"/>
      <c r="H87" s="211"/>
      <c r="I87" s="1166"/>
      <c r="J87" s="1166"/>
      <c r="K87" s="1195"/>
    </row>
    <row r="88" spans="1:11" ht="15" customHeight="1">
      <c r="A88" s="71">
        <v>28</v>
      </c>
      <c r="B88" s="20" t="s">
        <v>965</v>
      </c>
      <c r="C88" s="20" t="s">
        <v>1194</v>
      </c>
      <c r="D88" s="20"/>
      <c r="E88" s="158" t="s">
        <v>982</v>
      </c>
      <c r="F88" s="414">
        <v>40236</v>
      </c>
      <c r="G88" s="184">
        <v>1026</v>
      </c>
      <c r="H88" s="211" t="s">
        <v>2995</v>
      </c>
      <c r="I88" s="1166"/>
      <c r="J88" s="1166"/>
      <c r="K88" s="1195"/>
    </row>
    <row r="89" spans="1:11" ht="15" customHeight="1">
      <c r="A89" s="71">
        <v>29</v>
      </c>
      <c r="B89" s="20" t="s">
        <v>965</v>
      </c>
      <c r="C89" s="20" t="s">
        <v>1194</v>
      </c>
      <c r="D89" s="170"/>
      <c r="E89" s="169" t="s">
        <v>3144</v>
      </c>
      <c r="F89" s="414">
        <v>40659</v>
      </c>
      <c r="G89" s="184"/>
      <c r="H89" s="211"/>
      <c r="I89" s="1166"/>
      <c r="J89" s="1166"/>
      <c r="K89" s="1195"/>
    </row>
    <row r="90" spans="1:11" ht="15" customHeight="1">
      <c r="A90" s="71">
        <v>30</v>
      </c>
      <c r="B90" s="20" t="s">
        <v>965</v>
      </c>
      <c r="C90" s="20" t="s">
        <v>1194</v>
      </c>
      <c r="D90" s="170"/>
      <c r="E90" s="169" t="s">
        <v>1766</v>
      </c>
      <c r="F90" s="414">
        <v>40659</v>
      </c>
      <c r="G90" s="184"/>
      <c r="H90" s="211"/>
      <c r="I90" s="1166"/>
      <c r="J90" s="1166"/>
      <c r="K90" s="1195"/>
    </row>
    <row r="91" spans="1:11" ht="15" customHeight="1">
      <c r="A91" s="71">
        <v>31</v>
      </c>
      <c r="B91" s="20" t="s">
        <v>965</v>
      </c>
      <c r="C91" s="20" t="s">
        <v>1194</v>
      </c>
      <c r="D91" s="20"/>
      <c r="E91" s="158" t="s">
        <v>983</v>
      </c>
      <c r="F91" s="414">
        <v>40236</v>
      </c>
      <c r="G91" s="184">
        <v>19485</v>
      </c>
      <c r="H91" s="211" t="s">
        <v>2995</v>
      </c>
      <c r="I91" s="1166"/>
      <c r="J91" s="1166"/>
      <c r="K91" s="1195"/>
    </row>
    <row r="92" spans="1:11" ht="15" customHeight="1">
      <c r="A92" s="71">
        <v>32</v>
      </c>
      <c r="B92" s="20" t="s">
        <v>965</v>
      </c>
      <c r="C92" s="20" t="s">
        <v>1194</v>
      </c>
      <c r="D92" s="158"/>
      <c r="E92" s="158" t="s">
        <v>6038</v>
      </c>
      <c r="F92" s="414">
        <v>41809</v>
      </c>
      <c r="G92" s="184"/>
      <c r="H92" s="211"/>
      <c r="I92" s="1166"/>
      <c r="J92" s="1166"/>
      <c r="K92" s="1195"/>
    </row>
    <row r="93" spans="1:11" ht="15" customHeight="1">
      <c r="A93" s="71">
        <v>33</v>
      </c>
      <c r="B93" s="20" t="s">
        <v>965</v>
      </c>
      <c r="C93" s="20" t="s">
        <v>1194</v>
      </c>
      <c r="D93" s="20"/>
      <c r="E93" s="158" t="s">
        <v>1676</v>
      </c>
      <c r="F93" s="414">
        <v>40236</v>
      </c>
      <c r="G93" s="184">
        <v>9104</v>
      </c>
      <c r="H93" s="211" t="s">
        <v>2995</v>
      </c>
      <c r="I93" s="1166"/>
      <c r="J93" s="1166"/>
      <c r="K93" s="1195"/>
    </row>
    <row r="94" spans="1:11" ht="15" customHeight="1">
      <c r="A94" s="71">
        <v>34</v>
      </c>
      <c r="B94" s="20" t="s">
        <v>965</v>
      </c>
      <c r="C94" s="20" t="s">
        <v>1194</v>
      </c>
      <c r="D94" s="158"/>
      <c r="E94" s="176" t="s">
        <v>4056</v>
      </c>
      <c r="F94" s="422">
        <v>41033</v>
      </c>
      <c r="G94" s="184"/>
      <c r="H94" s="211"/>
      <c r="I94" s="1166"/>
      <c r="J94" s="1166"/>
      <c r="K94" s="1195"/>
    </row>
    <row r="95" spans="1:11" ht="15" customHeight="1">
      <c r="A95" s="71">
        <v>35</v>
      </c>
      <c r="B95" s="20" t="s">
        <v>965</v>
      </c>
      <c r="C95" s="20" t="s">
        <v>1194</v>
      </c>
      <c r="D95" s="20"/>
      <c r="E95" s="158" t="s">
        <v>984</v>
      </c>
      <c r="F95" s="414">
        <v>40236</v>
      </c>
      <c r="G95" s="184">
        <v>8155</v>
      </c>
      <c r="H95" s="211" t="s">
        <v>2995</v>
      </c>
      <c r="I95" s="1166"/>
      <c r="J95" s="1166"/>
      <c r="K95" s="1195"/>
    </row>
    <row r="96" spans="1:11" ht="15" customHeight="1">
      <c r="A96" s="71">
        <v>36</v>
      </c>
      <c r="B96" s="20" t="s">
        <v>965</v>
      </c>
      <c r="C96" s="20" t="s">
        <v>1194</v>
      </c>
      <c r="D96" s="20"/>
      <c r="E96" s="158" t="s">
        <v>985</v>
      </c>
      <c r="F96" s="414">
        <v>40236</v>
      </c>
      <c r="G96" s="184">
        <v>14934</v>
      </c>
      <c r="H96" s="211" t="s">
        <v>2995</v>
      </c>
      <c r="I96" s="1166"/>
      <c r="J96" s="1166"/>
      <c r="K96" s="1195"/>
    </row>
    <row r="97" spans="1:11" ht="15" customHeight="1">
      <c r="A97" s="71">
        <v>37</v>
      </c>
      <c r="B97" s="20" t="s">
        <v>965</v>
      </c>
      <c r="C97" s="20" t="s">
        <v>1194</v>
      </c>
      <c r="D97" s="20"/>
      <c r="E97" s="158" t="s">
        <v>986</v>
      </c>
      <c r="F97" s="414">
        <v>40236</v>
      </c>
      <c r="G97" s="184">
        <v>4852</v>
      </c>
      <c r="H97" s="211" t="s">
        <v>2995</v>
      </c>
      <c r="I97" s="1166"/>
      <c r="J97" s="1166"/>
      <c r="K97" s="1195"/>
    </row>
    <row r="98" spans="1:11" ht="15" customHeight="1">
      <c r="A98" s="71">
        <v>38</v>
      </c>
      <c r="B98" s="20" t="s">
        <v>965</v>
      </c>
      <c r="C98" s="20" t="s">
        <v>1194</v>
      </c>
      <c r="D98" s="20"/>
      <c r="E98" s="158" t="s">
        <v>3030</v>
      </c>
      <c r="F98" s="414">
        <v>40541</v>
      </c>
      <c r="G98" s="184"/>
      <c r="H98" s="211" t="s">
        <v>2995</v>
      </c>
      <c r="I98" s="1166"/>
      <c r="J98" s="1166"/>
      <c r="K98" s="1195"/>
    </row>
    <row r="99" spans="1:11" ht="15" customHeight="1">
      <c r="A99" s="71">
        <v>39</v>
      </c>
      <c r="B99" s="20" t="s">
        <v>965</v>
      </c>
      <c r="C99" s="20" t="s">
        <v>1194</v>
      </c>
      <c r="D99" s="158"/>
      <c r="E99" s="169" t="s">
        <v>2343</v>
      </c>
      <c r="F99" s="414">
        <v>40587</v>
      </c>
      <c r="G99" s="184"/>
      <c r="H99" s="211"/>
      <c r="I99" s="1166"/>
      <c r="J99" s="1166"/>
      <c r="K99" s="1195"/>
    </row>
    <row r="100" spans="1:11" ht="15" customHeight="1">
      <c r="A100" s="71">
        <v>40</v>
      </c>
      <c r="B100" s="20" t="s">
        <v>965</v>
      </c>
      <c r="C100" s="20" t="s">
        <v>1194</v>
      </c>
      <c r="D100" s="158"/>
      <c r="E100" s="169" t="s">
        <v>3071</v>
      </c>
      <c r="F100" s="414">
        <v>40587</v>
      </c>
      <c r="G100" s="184"/>
      <c r="H100" s="211"/>
      <c r="I100" s="1166"/>
      <c r="J100" s="1166"/>
      <c r="K100" s="1195"/>
    </row>
    <row r="101" spans="1:11" ht="15" customHeight="1">
      <c r="A101" s="71">
        <v>41</v>
      </c>
      <c r="B101" s="20" t="s">
        <v>965</v>
      </c>
      <c r="C101" s="20" t="s">
        <v>1194</v>
      </c>
      <c r="D101" s="158"/>
      <c r="E101" s="169" t="s">
        <v>3072</v>
      </c>
      <c r="F101" s="414">
        <v>40587</v>
      </c>
      <c r="G101" s="184"/>
      <c r="H101" s="211"/>
      <c r="I101" s="1166"/>
      <c r="J101" s="1166"/>
      <c r="K101" s="1195"/>
    </row>
    <row r="102" spans="1:11" ht="15" customHeight="1">
      <c r="A102" s="71">
        <v>42</v>
      </c>
      <c r="B102" s="20" t="s">
        <v>965</v>
      </c>
      <c r="C102" s="20" t="s">
        <v>1194</v>
      </c>
      <c r="D102" s="20"/>
      <c r="E102" s="158" t="s">
        <v>142</v>
      </c>
      <c r="F102" s="414">
        <v>40541</v>
      </c>
      <c r="G102" s="184"/>
      <c r="H102" s="211" t="s">
        <v>2995</v>
      </c>
      <c r="I102" s="1166"/>
      <c r="J102" s="1166"/>
      <c r="K102" s="1195"/>
    </row>
    <row r="103" spans="1:11" ht="15" customHeight="1">
      <c r="A103" s="71">
        <v>43</v>
      </c>
      <c r="B103" s="20" t="s">
        <v>965</v>
      </c>
      <c r="C103" s="20" t="s">
        <v>1194</v>
      </c>
      <c r="D103" s="20"/>
      <c r="E103" s="158" t="s">
        <v>987</v>
      </c>
      <c r="F103" s="414">
        <v>40236</v>
      </c>
      <c r="G103" s="184"/>
      <c r="H103" s="211" t="s">
        <v>2995</v>
      </c>
      <c r="I103" s="1166"/>
      <c r="J103" s="1166"/>
      <c r="K103" s="1195"/>
    </row>
    <row r="104" spans="1:11" ht="15" customHeight="1">
      <c r="A104" s="71">
        <v>44</v>
      </c>
      <c r="B104" s="20" t="s">
        <v>965</v>
      </c>
      <c r="C104" s="20" t="s">
        <v>1194</v>
      </c>
      <c r="D104" s="158"/>
      <c r="E104" s="158" t="s">
        <v>859</v>
      </c>
      <c r="F104" s="414">
        <v>41809</v>
      </c>
      <c r="G104" s="184"/>
      <c r="H104" s="211"/>
      <c r="I104" s="1166"/>
      <c r="J104" s="1166"/>
      <c r="K104" s="1195"/>
    </row>
    <row r="105" spans="1:11" ht="15" customHeight="1">
      <c r="A105" s="71">
        <v>45</v>
      </c>
      <c r="B105" s="20" t="s">
        <v>965</v>
      </c>
      <c r="C105" s="20" t="s">
        <v>1194</v>
      </c>
      <c r="D105" s="20"/>
      <c r="E105" s="158" t="s">
        <v>44</v>
      </c>
      <c r="F105" s="414">
        <v>40236</v>
      </c>
      <c r="G105" s="184">
        <v>4852</v>
      </c>
      <c r="H105" s="211" t="s">
        <v>2995</v>
      </c>
      <c r="I105" s="1166"/>
      <c r="J105" s="1166"/>
      <c r="K105" s="1195"/>
    </row>
    <row r="106" spans="1:11" ht="15" customHeight="1">
      <c r="A106" s="71">
        <v>46</v>
      </c>
      <c r="B106" s="20" t="s">
        <v>965</v>
      </c>
      <c r="C106" s="20" t="s">
        <v>1194</v>
      </c>
      <c r="D106" s="158"/>
      <c r="E106" s="169" t="s">
        <v>3073</v>
      </c>
      <c r="F106" s="414">
        <v>40587</v>
      </c>
      <c r="G106" s="184"/>
      <c r="H106" s="211"/>
      <c r="I106" s="1166"/>
      <c r="J106" s="1166"/>
      <c r="K106" s="1195"/>
    </row>
    <row r="107" spans="1:11" ht="15" customHeight="1">
      <c r="A107" s="71">
        <v>47</v>
      </c>
      <c r="B107" s="20" t="s">
        <v>965</v>
      </c>
      <c r="C107" s="20" t="s">
        <v>1194</v>
      </c>
      <c r="D107" s="158"/>
      <c r="E107" s="169" t="s">
        <v>2427</v>
      </c>
      <c r="F107" s="414">
        <v>40587</v>
      </c>
      <c r="G107" s="184"/>
      <c r="H107" s="211"/>
      <c r="I107" s="1166"/>
      <c r="J107" s="1166"/>
      <c r="K107" s="1195"/>
    </row>
    <row r="108" spans="1:11" ht="15" customHeight="1">
      <c r="A108" s="71">
        <v>48</v>
      </c>
      <c r="B108" s="20" t="s">
        <v>965</v>
      </c>
      <c r="C108" s="20" t="s">
        <v>1194</v>
      </c>
      <c r="D108" s="20"/>
      <c r="E108" s="158" t="s">
        <v>988</v>
      </c>
      <c r="F108" s="414">
        <v>40236</v>
      </c>
      <c r="G108" s="184">
        <v>6785</v>
      </c>
      <c r="H108" s="211" t="s">
        <v>2995</v>
      </c>
      <c r="I108" s="1166"/>
      <c r="J108" s="1166"/>
      <c r="K108" s="1195"/>
    </row>
    <row r="109" spans="1:11" ht="15" customHeight="1">
      <c r="A109" s="71">
        <v>49</v>
      </c>
      <c r="B109" s="20" t="s">
        <v>965</v>
      </c>
      <c r="C109" s="20" t="s">
        <v>1194</v>
      </c>
      <c r="D109" s="20"/>
      <c r="E109" s="158" t="s">
        <v>3031</v>
      </c>
      <c r="F109" s="414">
        <v>40541</v>
      </c>
      <c r="G109" s="184"/>
      <c r="H109" s="211" t="s">
        <v>2995</v>
      </c>
      <c r="I109" s="1166"/>
      <c r="J109" s="1166"/>
      <c r="K109" s="1195"/>
    </row>
    <row r="110" spans="1:11" ht="15" customHeight="1">
      <c r="A110" s="71">
        <v>50</v>
      </c>
      <c r="B110" s="20" t="s">
        <v>965</v>
      </c>
      <c r="C110" s="20" t="s">
        <v>1194</v>
      </c>
      <c r="D110" s="20"/>
      <c r="E110" s="158" t="s">
        <v>999</v>
      </c>
      <c r="F110" s="414">
        <v>40541</v>
      </c>
      <c r="G110" s="184"/>
      <c r="H110" s="211" t="s">
        <v>2995</v>
      </c>
      <c r="I110" s="1166"/>
      <c r="J110" s="1166"/>
      <c r="K110" s="1195"/>
    </row>
    <row r="111" spans="1:11" ht="15" customHeight="1">
      <c r="A111" s="71">
        <v>51</v>
      </c>
      <c r="B111" s="20" t="s">
        <v>965</v>
      </c>
      <c r="C111" s="20" t="s">
        <v>1194</v>
      </c>
      <c r="D111" s="20"/>
      <c r="E111" s="158" t="s">
        <v>989</v>
      </c>
      <c r="F111" s="414">
        <v>40236</v>
      </c>
      <c r="G111" s="184">
        <v>749</v>
      </c>
      <c r="H111" s="211" t="s">
        <v>2995</v>
      </c>
      <c r="I111" s="1166"/>
      <c r="J111" s="1166"/>
      <c r="K111" s="1195"/>
    </row>
    <row r="112" spans="1:11" ht="15" customHeight="1">
      <c r="A112" s="71">
        <v>52</v>
      </c>
      <c r="B112" s="20" t="s">
        <v>965</v>
      </c>
      <c r="C112" s="20" t="s">
        <v>1194</v>
      </c>
      <c r="D112" s="158"/>
      <c r="E112" s="176" t="s">
        <v>4060</v>
      </c>
      <c r="F112" s="422">
        <v>41033</v>
      </c>
      <c r="G112" s="184"/>
      <c r="H112" s="211"/>
      <c r="I112" s="1166"/>
      <c r="J112" s="1166"/>
      <c r="K112" s="1195"/>
    </row>
    <row r="113" spans="1:11" ht="15" customHeight="1">
      <c r="A113" s="71">
        <v>53</v>
      </c>
      <c r="B113" s="20" t="s">
        <v>965</v>
      </c>
      <c r="C113" s="20" t="s">
        <v>1194</v>
      </c>
      <c r="D113" s="158"/>
      <c r="E113" s="176" t="s">
        <v>4059</v>
      </c>
      <c r="F113" s="422">
        <v>41033</v>
      </c>
      <c r="G113" s="184"/>
      <c r="H113" s="211"/>
      <c r="I113" s="1166"/>
      <c r="J113" s="1166"/>
      <c r="K113" s="1195"/>
    </row>
    <row r="114" spans="1:11" ht="15" customHeight="1">
      <c r="A114" s="71">
        <v>54</v>
      </c>
      <c r="B114" s="20" t="s">
        <v>965</v>
      </c>
      <c r="C114" s="20" t="s">
        <v>1194</v>
      </c>
      <c r="D114" s="20"/>
      <c r="E114" s="158" t="s">
        <v>990</v>
      </c>
      <c r="F114" s="414">
        <v>40236</v>
      </c>
      <c r="G114" s="184">
        <v>9104</v>
      </c>
      <c r="H114" s="211"/>
      <c r="I114" s="1166"/>
      <c r="J114" s="1166"/>
      <c r="K114" s="1195"/>
    </row>
    <row r="115" spans="1:11" ht="15" customHeight="1">
      <c r="A115" s="71">
        <v>55</v>
      </c>
      <c r="B115" s="20" t="s">
        <v>965</v>
      </c>
      <c r="C115" s="20" t="s">
        <v>1194</v>
      </c>
      <c r="D115" s="158"/>
      <c r="E115" s="169" t="s">
        <v>2445</v>
      </c>
      <c r="F115" s="414">
        <v>40587</v>
      </c>
      <c r="G115" s="184"/>
      <c r="H115" s="211"/>
      <c r="I115" s="1166"/>
      <c r="J115" s="1166"/>
      <c r="K115" s="1195"/>
    </row>
    <row r="116" spans="1:11" ht="15" customHeight="1">
      <c r="A116" s="71">
        <v>56</v>
      </c>
      <c r="B116" s="20" t="s">
        <v>965</v>
      </c>
      <c r="C116" s="20" t="s">
        <v>1194</v>
      </c>
      <c r="D116" s="20"/>
      <c r="E116" s="158" t="s">
        <v>3032</v>
      </c>
      <c r="F116" s="414">
        <v>40541</v>
      </c>
      <c r="G116" s="184"/>
      <c r="H116" s="211"/>
      <c r="I116" s="1166"/>
      <c r="J116" s="1166"/>
      <c r="K116" s="1195"/>
    </row>
    <row r="117" spans="1:11" ht="15" customHeight="1">
      <c r="A117" s="71">
        <v>57</v>
      </c>
      <c r="B117" s="20" t="s">
        <v>965</v>
      </c>
      <c r="C117" s="20" t="s">
        <v>1194</v>
      </c>
      <c r="D117" s="20"/>
      <c r="E117" s="158" t="s">
        <v>3033</v>
      </c>
      <c r="F117" s="414">
        <v>40541</v>
      </c>
      <c r="G117" s="184"/>
      <c r="H117" s="211"/>
      <c r="I117" s="1166"/>
      <c r="J117" s="1166"/>
      <c r="K117" s="1195"/>
    </row>
    <row r="118" spans="1:11" ht="15" customHeight="1">
      <c r="A118" s="71">
        <v>58</v>
      </c>
      <c r="B118" s="20" t="s">
        <v>965</v>
      </c>
      <c r="C118" s="20" t="s">
        <v>1194</v>
      </c>
      <c r="D118" s="199"/>
      <c r="E118" s="158" t="s">
        <v>6039</v>
      </c>
      <c r="F118" s="415">
        <v>41809</v>
      </c>
      <c r="G118" s="421"/>
      <c r="H118" s="213"/>
      <c r="I118" s="1166"/>
      <c r="J118" s="1166"/>
      <c r="K118" s="1195"/>
    </row>
    <row r="119" spans="1:11" ht="15" customHeight="1">
      <c r="A119" s="71">
        <v>59</v>
      </c>
      <c r="B119" s="20" t="s">
        <v>965</v>
      </c>
      <c r="C119" s="20" t="s">
        <v>1194</v>
      </c>
      <c r="D119" s="212"/>
      <c r="E119" s="158" t="s">
        <v>2032</v>
      </c>
      <c r="F119" s="423">
        <v>41033</v>
      </c>
      <c r="G119" s="421"/>
      <c r="H119" s="213"/>
      <c r="I119" s="1166"/>
      <c r="J119" s="1166"/>
      <c r="K119" s="1195"/>
    </row>
    <row r="120" spans="1:11" ht="15" customHeight="1">
      <c r="A120" s="71">
        <v>60</v>
      </c>
      <c r="B120" s="20" t="s">
        <v>965</v>
      </c>
      <c r="C120" s="20" t="s">
        <v>1194</v>
      </c>
      <c r="D120" s="199"/>
      <c r="E120" s="158" t="s">
        <v>6040</v>
      </c>
      <c r="F120" s="415">
        <v>41809</v>
      </c>
      <c r="G120" s="421"/>
      <c r="H120" s="213"/>
      <c r="I120" s="1166"/>
      <c r="J120" s="1166"/>
      <c r="K120" s="1195"/>
    </row>
    <row r="121" spans="1:11" ht="15" customHeight="1">
      <c r="A121" s="71">
        <v>61</v>
      </c>
      <c r="B121" s="20" t="s">
        <v>965</v>
      </c>
      <c r="C121" s="20" t="s">
        <v>1194</v>
      </c>
      <c r="D121" s="212"/>
      <c r="E121" s="158" t="s">
        <v>992</v>
      </c>
      <c r="F121" s="415">
        <v>40236</v>
      </c>
      <c r="G121" s="421">
        <v>6919</v>
      </c>
      <c r="H121" s="213"/>
      <c r="I121" s="1166"/>
      <c r="J121" s="1166"/>
      <c r="K121" s="1195"/>
    </row>
    <row r="122" spans="1:11" ht="15" customHeight="1">
      <c r="A122" s="71">
        <v>62</v>
      </c>
      <c r="B122" s="20" t="s">
        <v>965</v>
      </c>
      <c r="C122" s="20" t="s">
        <v>1194</v>
      </c>
      <c r="D122" s="199"/>
      <c r="E122" s="169" t="s">
        <v>3074</v>
      </c>
      <c r="F122" s="415">
        <v>40587</v>
      </c>
      <c r="G122" s="421"/>
      <c r="H122" s="213"/>
      <c r="I122" s="1166"/>
      <c r="J122" s="1166"/>
      <c r="K122" s="1195"/>
    </row>
    <row r="123" spans="1:11" ht="15" customHeight="1">
      <c r="A123" s="71">
        <v>63</v>
      </c>
      <c r="B123" s="20" t="s">
        <v>965</v>
      </c>
      <c r="C123" s="20" t="s">
        <v>1194</v>
      </c>
      <c r="D123" s="199"/>
      <c r="E123" s="158" t="s">
        <v>6041</v>
      </c>
      <c r="F123" s="415">
        <v>41809</v>
      </c>
      <c r="G123" s="421"/>
      <c r="H123" s="213"/>
      <c r="I123" s="1166"/>
      <c r="J123" s="1166"/>
      <c r="K123" s="1195"/>
    </row>
    <row r="124" spans="1:11" ht="15" customHeight="1">
      <c r="A124" s="71">
        <v>64</v>
      </c>
      <c r="B124" s="20" t="s">
        <v>965</v>
      </c>
      <c r="C124" s="20" t="s">
        <v>1194</v>
      </c>
      <c r="D124" s="212"/>
      <c r="E124" s="158" t="s">
        <v>3034</v>
      </c>
      <c r="F124" s="415">
        <v>40541</v>
      </c>
      <c r="G124" s="421"/>
      <c r="H124" s="213"/>
      <c r="I124" s="1166"/>
      <c r="J124" s="1166"/>
      <c r="K124" s="1195"/>
    </row>
    <row r="125" spans="1:11" ht="15" customHeight="1">
      <c r="A125" s="71">
        <v>65</v>
      </c>
      <c r="B125" s="20" t="s">
        <v>965</v>
      </c>
      <c r="C125" s="20" t="s">
        <v>1194</v>
      </c>
      <c r="D125" s="212"/>
      <c r="E125" s="158" t="s">
        <v>3035</v>
      </c>
      <c r="F125" s="415">
        <v>40541</v>
      </c>
      <c r="G125" s="421"/>
      <c r="H125" s="213"/>
      <c r="I125" s="1166"/>
      <c r="J125" s="1166"/>
      <c r="K125" s="1195"/>
    </row>
    <row r="126" spans="1:11" ht="15" customHeight="1">
      <c r="A126" s="71">
        <v>66</v>
      </c>
      <c r="B126" s="20" t="s">
        <v>965</v>
      </c>
      <c r="C126" s="20" t="s">
        <v>1194</v>
      </c>
      <c r="D126" s="199"/>
      <c r="E126" s="169" t="s">
        <v>2442</v>
      </c>
      <c r="F126" s="415">
        <v>40587</v>
      </c>
      <c r="G126" s="421"/>
      <c r="H126" s="213"/>
      <c r="I126" s="1166"/>
      <c r="J126" s="1166"/>
      <c r="K126" s="1195"/>
    </row>
    <row r="127" spans="1:11" ht="15" customHeight="1">
      <c r="A127" s="71">
        <v>67</v>
      </c>
      <c r="B127" s="20" t="s">
        <v>965</v>
      </c>
      <c r="C127" s="20" t="s">
        <v>1194</v>
      </c>
      <c r="D127" s="212"/>
      <c r="E127" s="157" t="s">
        <v>993</v>
      </c>
      <c r="F127" s="415">
        <v>40236</v>
      </c>
      <c r="G127" s="421">
        <v>13546</v>
      </c>
      <c r="H127" s="213"/>
      <c r="I127" s="1166"/>
      <c r="J127" s="1166"/>
      <c r="K127" s="1195"/>
    </row>
    <row r="128" spans="1:11" ht="15" customHeight="1">
      <c r="A128" s="71">
        <v>68</v>
      </c>
      <c r="B128" s="20" t="s">
        <v>965</v>
      </c>
      <c r="C128" s="20" t="s">
        <v>1194</v>
      </c>
      <c r="D128" s="212"/>
      <c r="E128" s="157" t="s">
        <v>994</v>
      </c>
      <c r="F128" s="415">
        <v>40236</v>
      </c>
      <c r="G128" s="421">
        <v>749</v>
      </c>
      <c r="H128" s="213"/>
      <c r="I128" s="1166"/>
      <c r="J128" s="1166"/>
      <c r="K128" s="1195"/>
    </row>
    <row r="129" spans="1:11" ht="15" customHeight="1">
      <c r="A129" s="71">
        <v>69</v>
      </c>
      <c r="B129" s="20" t="s">
        <v>965</v>
      </c>
      <c r="C129" s="20" t="s">
        <v>1194</v>
      </c>
      <c r="D129" s="199"/>
      <c r="E129" s="364" t="s">
        <v>4057</v>
      </c>
      <c r="F129" s="423">
        <v>41033</v>
      </c>
      <c r="G129" s="421"/>
      <c r="H129" s="213"/>
      <c r="I129" s="1166"/>
      <c r="J129" s="1166"/>
      <c r="K129" s="1195"/>
    </row>
    <row r="130" spans="1:11" ht="15" customHeight="1">
      <c r="A130" s="71">
        <v>70</v>
      </c>
      <c r="B130" s="20" t="s">
        <v>965</v>
      </c>
      <c r="C130" s="20" t="s">
        <v>1194</v>
      </c>
      <c r="D130" s="199"/>
      <c r="E130" s="364" t="s">
        <v>1865</v>
      </c>
      <c r="F130" s="423">
        <v>41033</v>
      </c>
      <c r="G130" s="421"/>
      <c r="H130" s="213"/>
      <c r="I130" s="1166"/>
      <c r="J130" s="1166"/>
      <c r="K130" s="1195"/>
    </row>
    <row r="131" spans="1:11" ht="15" customHeight="1">
      <c r="A131" s="71">
        <v>71</v>
      </c>
      <c r="B131" s="20" t="s">
        <v>965</v>
      </c>
      <c r="C131" s="20" t="s">
        <v>1194</v>
      </c>
      <c r="D131" s="363"/>
      <c r="E131" s="168" t="s">
        <v>1246</v>
      </c>
      <c r="F131" s="415">
        <v>40659</v>
      </c>
      <c r="G131" s="421"/>
      <c r="H131" s="213"/>
      <c r="I131" s="1166"/>
      <c r="J131" s="1166"/>
      <c r="K131" s="1195"/>
    </row>
    <row r="132" spans="1:11" ht="15" customHeight="1">
      <c r="A132" s="71">
        <v>72</v>
      </c>
      <c r="B132" s="20" t="s">
        <v>965</v>
      </c>
      <c r="C132" s="20" t="s">
        <v>1194</v>
      </c>
      <c r="D132" s="212"/>
      <c r="E132" s="157" t="s">
        <v>995</v>
      </c>
      <c r="F132" s="415">
        <v>40236</v>
      </c>
      <c r="G132" s="421">
        <v>6752</v>
      </c>
      <c r="H132" s="213"/>
      <c r="I132" s="1166"/>
      <c r="J132" s="1166"/>
      <c r="K132" s="1195"/>
    </row>
    <row r="133" spans="1:11" ht="15" customHeight="1">
      <c r="A133" s="71">
        <v>73</v>
      </c>
      <c r="B133" s="20" t="s">
        <v>965</v>
      </c>
      <c r="C133" s="20" t="s">
        <v>1194</v>
      </c>
      <c r="D133" s="212"/>
      <c r="E133" s="157" t="s">
        <v>1297</v>
      </c>
      <c r="F133" s="415">
        <v>40236</v>
      </c>
      <c r="G133" s="421">
        <v>1026</v>
      </c>
      <c r="H133" s="213"/>
      <c r="I133" s="1166"/>
      <c r="J133" s="1166"/>
      <c r="K133" s="1195"/>
    </row>
    <row r="134" spans="1:11" ht="15" customHeight="1">
      <c r="A134" s="71">
        <v>74</v>
      </c>
      <c r="B134" s="20" t="s">
        <v>965</v>
      </c>
      <c r="C134" s="20" t="s">
        <v>1194</v>
      </c>
      <c r="D134" s="212"/>
      <c r="E134" s="157" t="s">
        <v>3036</v>
      </c>
      <c r="F134" s="415">
        <v>40541</v>
      </c>
      <c r="G134" s="421"/>
      <c r="H134" s="213"/>
      <c r="I134" s="1166"/>
      <c r="J134" s="1166"/>
      <c r="K134" s="1195"/>
    </row>
    <row r="135" spans="1:11" ht="15" customHeight="1">
      <c r="A135" s="71">
        <v>75</v>
      </c>
      <c r="B135" s="20" t="s">
        <v>965</v>
      </c>
      <c r="C135" s="20" t="s">
        <v>1194</v>
      </c>
      <c r="D135" s="199"/>
      <c r="E135" s="168" t="s">
        <v>3075</v>
      </c>
      <c r="F135" s="415">
        <v>40587</v>
      </c>
      <c r="G135" s="421"/>
      <c r="H135" s="213"/>
      <c r="I135" s="1167"/>
      <c r="J135" s="1167"/>
      <c r="K135" s="1196"/>
    </row>
    <row r="136" spans="1:11" ht="16.5" thickBot="1">
      <c r="A136" s="72"/>
      <c r="B136" s="45"/>
      <c r="C136" s="45"/>
      <c r="D136" s="45"/>
      <c r="E136" s="45"/>
      <c r="F136" s="35" t="s">
        <v>1219</v>
      </c>
      <c r="G136" s="87">
        <f>SUM(G61:G135)</f>
        <v>204817</v>
      </c>
      <c r="H136" s="35"/>
      <c r="I136" s="45"/>
      <c r="J136" s="45"/>
      <c r="K136" s="46"/>
    </row>
    <row r="140" spans="1:11" ht="18.75" thickBot="1">
      <c r="A140" s="1193" t="s">
        <v>1171</v>
      </c>
      <c r="B140" s="1193"/>
      <c r="C140" s="1193"/>
      <c r="D140" s="1193"/>
      <c r="E140" s="1193"/>
      <c r="F140" s="1193"/>
      <c r="G140" s="1193"/>
      <c r="H140" s="1193"/>
      <c r="I140" s="1193"/>
      <c r="J140" s="1193"/>
    </row>
    <row r="141" spans="1:11" ht="60" customHeight="1">
      <c r="A141" s="49" t="s">
        <v>1172</v>
      </c>
      <c r="B141" s="51" t="s">
        <v>1173</v>
      </c>
      <c r="C141" s="51" t="s">
        <v>1174</v>
      </c>
      <c r="D141" s="51" t="s">
        <v>1175</v>
      </c>
      <c r="E141" s="51" t="s">
        <v>1176</v>
      </c>
      <c r="F141" s="50" t="s">
        <v>1177</v>
      </c>
      <c r="G141" s="50" t="s">
        <v>1463</v>
      </c>
      <c r="H141" s="50" t="s">
        <v>2979</v>
      </c>
      <c r="I141" s="50" t="s">
        <v>1179</v>
      </c>
      <c r="J141" s="50" t="s">
        <v>1180</v>
      </c>
      <c r="K141" s="52" t="s">
        <v>3141</v>
      </c>
    </row>
    <row r="142" spans="1:11" ht="15" customHeight="1">
      <c r="A142" s="71">
        <v>1</v>
      </c>
      <c r="B142" s="20" t="s">
        <v>965</v>
      </c>
      <c r="C142" s="20" t="s">
        <v>996</v>
      </c>
      <c r="D142" s="20"/>
      <c r="E142" s="158" t="s">
        <v>1465</v>
      </c>
      <c r="F142" s="414">
        <v>40236</v>
      </c>
      <c r="G142" s="184"/>
      <c r="H142" s="211" t="s">
        <v>2995</v>
      </c>
      <c r="I142" s="1165">
        <v>200</v>
      </c>
      <c r="J142" s="1164">
        <v>90</v>
      </c>
      <c r="K142" s="1186" t="s">
        <v>3146</v>
      </c>
    </row>
    <row r="143" spans="1:11" ht="15" customHeight="1">
      <c r="A143" s="71">
        <v>2</v>
      </c>
      <c r="B143" s="20" t="s">
        <v>965</v>
      </c>
      <c r="C143" s="20" t="s">
        <v>996</v>
      </c>
      <c r="D143" s="20"/>
      <c r="E143" s="158" t="s">
        <v>997</v>
      </c>
      <c r="F143" s="414">
        <v>40236</v>
      </c>
      <c r="G143" s="184"/>
      <c r="H143" s="211" t="s">
        <v>2995</v>
      </c>
      <c r="I143" s="1166"/>
      <c r="J143" s="1164"/>
      <c r="K143" s="1186"/>
    </row>
    <row r="144" spans="1:11" ht="15" customHeight="1">
      <c r="A144" s="71">
        <v>3</v>
      </c>
      <c r="B144" s="20" t="s">
        <v>965</v>
      </c>
      <c r="C144" s="20" t="s">
        <v>996</v>
      </c>
      <c r="D144" s="20"/>
      <c r="E144" s="158" t="s">
        <v>1766</v>
      </c>
      <c r="F144" s="414">
        <v>40541</v>
      </c>
      <c r="G144" s="184">
        <v>3568</v>
      </c>
      <c r="H144" s="211" t="s">
        <v>2995</v>
      </c>
      <c r="I144" s="1166"/>
      <c r="J144" s="1164"/>
      <c r="K144" s="1186"/>
    </row>
    <row r="145" spans="1:11" ht="15" customHeight="1">
      <c r="A145" s="71">
        <v>4</v>
      </c>
      <c r="B145" s="20" t="s">
        <v>965</v>
      </c>
      <c r="C145" s="20" t="s">
        <v>996</v>
      </c>
      <c r="D145" s="20"/>
      <c r="E145" s="158" t="s">
        <v>3037</v>
      </c>
      <c r="F145" s="414">
        <v>40541</v>
      </c>
      <c r="G145" s="184">
        <v>3400</v>
      </c>
      <c r="H145" s="211" t="s">
        <v>2995</v>
      </c>
      <c r="I145" s="1166"/>
      <c r="J145" s="1164"/>
      <c r="K145" s="1186"/>
    </row>
    <row r="146" spans="1:11" ht="15" customHeight="1">
      <c r="A146" s="71">
        <v>5</v>
      </c>
      <c r="B146" s="20" t="s">
        <v>965</v>
      </c>
      <c r="C146" s="20" t="s">
        <v>996</v>
      </c>
      <c r="D146" s="20"/>
      <c r="E146" s="158" t="s">
        <v>998</v>
      </c>
      <c r="F146" s="414">
        <v>40236</v>
      </c>
      <c r="G146" s="184"/>
      <c r="H146" s="211" t="s">
        <v>2995</v>
      </c>
      <c r="I146" s="1166"/>
      <c r="J146" s="1164"/>
      <c r="K146" s="1186"/>
    </row>
    <row r="147" spans="1:11" ht="15" customHeight="1">
      <c r="A147" s="71">
        <v>6</v>
      </c>
      <c r="B147" s="20" t="s">
        <v>965</v>
      </c>
      <c r="C147" s="20" t="s">
        <v>996</v>
      </c>
      <c r="D147" s="20"/>
      <c r="E147" s="158" t="s">
        <v>3038</v>
      </c>
      <c r="F147" s="414">
        <v>40541</v>
      </c>
      <c r="G147" s="184"/>
      <c r="H147" s="211"/>
      <c r="I147" s="1166"/>
      <c r="J147" s="1164"/>
      <c r="K147" s="1186"/>
    </row>
    <row r="148" spans="1:11" ht="15" customHeight="1">
      <c r="A148" s="71">
        <v>7</v>
      </c>
      <c r="B148" s="20" t="s">
        <v>965</v>
      </c>
      <c r="C148" s="20" t="s">
        <v>996</v>
      </c>
      <c r="D148" s="20"/>
      <c r="E148" s="158" t="s">
        <v>999</v>
      </c>
      <c r="F148" s="414">
        <v>40236</v>
      </c>
      <c r="G148" s="184">
        <v>6398</v>
      </c>
      <c r="H148" s="211"/>
      <c r="I148" s="1166"/>
      <c r="J148" s="1164"/>
      <c r="K148" s="1186"/>
    </row>
    <row r="149" spans="1:11" ht="15" customHeight="1">
      <c r="A149" s="71">
        <v>8</v>
      </c>
      <c r="B149" s="20" t="s">
        <v>965</v>
      </c>
      <c r="C149" s="20" t="s">
        <v>996</v>
      </c>
      <c r="D149" s="20"/>
      <c r="E149" s="158" t="s">
        <v>2568</v>
      </c>
      <c r="F149" s="414">
        <v>40236</v>
      </c>
      <c r="G149" s="184">
        <v>6549</v>
      </c>
      <c r="H149" s="211"/>
      <c r="I149" s="1166"/>
      <c r="J149" s="1164"/>
      <c r="K149" s="1186"/>
    </row>
    <row r="150" spans="1:11" ht="15" customHeight="1">
      <c r="A150" s="71">
        <v>9</v>
      </c>
      <c r="B150" s="20" t="s">
        <v>965</v>
      </c>
      <c r="C150" s="20" t="s">
        <v>996</v>
      </c>
      <c r="D150" s="20"/>
      <c r="E150" s="158" t="s">
        <v>3039</v>
      </c>
      <c r="F150" s="414">
        <v>40541</v>
      </c>
      <c r="G150" s="184">
        <v>9626</v>
      </c>
      <c r="H150" s="211"/>
      <c r="I150" s="1167"/>
      <c r="J150" s="1164"/>
      <c r="K150" s="1186"/>
    </row>
    <row r="151" spans="1:11" ht="16.5" thickBot="1">
      <c r="A151" s="72"/>
      <c r="B151" s="45"/>
      <c r="C151" s="45"/>
      <c r="D151" s="45"/>
      <c r="E151" s="45"/>
      <c r="F151" s="35" t="s">
        <v>1219</v>
      </c>
      <c r="G151" s="87">
        <f>SUM(G142:G150)</f>
        <v>29541</v>
      </c>
      <c r="H151" s="35"/>
      <c r="I151" s="45"/>
      <c r="J151" s="45"/>
      <c r="K151" s="46"/>
    </row>
    <row r="152" spans="1:11" ht="15.75">
      <c r="A152" s="78"/>
      <c r="B152" s="48"/>
      <c r="C152" s="48"/>
      <c r="D152" s="48"/>
      <c r="E152" s="48"/>
      <c r="F152" s="34"/>
      <c r="G152" s="99"/>
      <c r="H152" s="34"/>
      <c r="I152" s="48"/>
      <c r="J152" s="48"/>
      <c r="K152" s="48"/>
    </row>
    <row r="153" spans="1:11" ht="16.5" thickBot="1">
      <c r="A153" s="78"/>
      <c r="B153" s="48"/>
      <c r="C153" s="48"/>
      <c r="D153" s="48"/>
      <c r="E153" s="48"/>
      <c r="F153" s="34"/>
      <c r="G153" s="99"/>
      <c r="H153" s="34"/>
      <c r="I153" s="48"/>
      <c r="J153" s="48"/>
      <c r="K153" s="48"/>
    </row>
    <row r="154" spans="1:11" ht="60">
      <c r="A154" s="49" t="s">
        <v>1172</v>
      </c>
      <c r="B154" s="51" t="s">
        <v>1173</v>
      </c>
      <c r="C154" s="51" t="s">
        <v>1174</v>
      </c>
      <c r="D154" s="51" t="s">
        <v>1175</v>
      </c>
      <c r="E154" s="51" t="s">
        <v>1176</v>
      </c>
      <c r="F154" s="50" t="s">
        <v>1177</v>
      </c>
      <c r="G154" s="50" t="s">
        <v>1463</v>
      </c>
      <c r="H154" s="50" t="s">
        <v>2979</v>
      </c>
      <c r="I154" s="50" t="s">
        <v>1179</v>
      </c>
      <c r="J154" s="50" t="s">
        <v>1180</v>
      </c>
      <c r="K154" s="52" t="s">
        <v>3141</v>
      </c>
    </row>
    <row r="155" spans="1:11" ht="12.75">
      <c r="A155" s="71">
        <v>1</v>
      </c>
      <c r="B155" s="157" t="s">
        <v>965</v>
      </c>
      <c r="C155" s="157" t="s">
        <v>8900</v>
      </c>
      <c r="D155" s="983"/>
      <c r="E155" s="157" t="s">
        <v>881</v>
      </c>
      <c r="F155" s="414">
        <v>43083</v>
      </c>
      <c r="G155" s="184"/>
      <c r="H155" s="211"/>
      <c r="I155" s="1197">
        <v>160</v>
      </c>
      <c r="J155" s="1197">
        <v>65</v>
      </c>
      <c r="K155" s="1194"/>
    </row>
    <row r="156" spans="1:11" ht="12.75">
      <c r="A156" s="71">
        <v>2</v>
      </c>
      <c r="B156" s="157" t="s">
        <v>965</v>
      </c>
      <c r="C156" s="157" t="s">
        <v>8900</v>
      </c>
      <c r="D156" s="983"/>
      <c r="E156" s="157" t="s">
        <v>3306</v>
      </c>
      <c r="F156" s="414">
        <v>43083</v>
      </c>
      <c r="G156" s="184"/>
      <c r="H156" s="211"/>
      <c r="I156" s="1198"/>
      <c r="J156" s="1198"/>
      <c r="K156" s="1195"/>
    </row>
    <row r="157" spans="1:11" ht="12.75">
      <c r="A157" s="71">
        <v>3</v>
      </c>
      <c r="B157" s="157" t="s">
        <v>965</v>
      </c>
      <c r="C157" s="157" t="s">
        <v>8900</v>
      </c>
      <c r="D157" s="983"/>
      <c r="E157" s="157" t="s">
        <v>8901</v>
      </c>
      <c r="F157" s="414">
        <v>43083</v>
      </c>
      <c r="G157" s="184"/>
      <c r="H157" s="211"/>
      <c r="I157" s="1198"/>
      <c r="J157" s="1198"/>
      <c r="K157" s="1195"/>
    </row>
    <row r="158" spans="1:11" ht="12.75">
      <c r="A158" s="71">
        <v>4</v>
      </c>
      <c r="B158" s="157" t="s">
        <v>965</v>
      </c>
      <c r="C158" s="157" t="s">
        <v>8900</v>
      </c>
      <c r="D158" s="983"/>
      <c r="E158" s="157" t="s">
        <v>8902</v>
      </c>
      <c r="F158" s="414">
        <v>43083</v>
      </c>
      <c r="G158" s="184"/>
      <c r="H158" s="211"/>
      <c r="I158" s="1198"/>
      <c r="J158" s="1198"/>
      <c r="K158" s="1195"/>
    </row>
    <row r="159" spans="1:11" ht="12.75">
      <c r="A159" s="71">
        <v>5</v>
      </c>
      <c r="B159" s="157" t="s">
        <v>965</v>
      </c>
      <c r="C159" s="157" t="s">
        <v>8900</v>
      </c>
      <c r="D159" s="983"/>
      <c r="E159" s="157" t="s">
        <v>8903</v>
      </c>
      <c r="F159" s="414">
        <v>43083</v>
      </c>
      <c r="G159" s="184"/>
      <c r="H159" s="211"/>
      <c r="I159" s="1198"/>
      <c r="J159" s="1198"/>
      <c r="K159" s="1195"/>
    </row>
    <row r="160" spans="1:11" ht="12.75">
      <c r="A160" s="71">
        <v>6</v>
      </c>
      <c r="B160" s="157" t="s">
        <v>965</v>
      </c>
      <c r="C160" s="157" t="s">
        <v>8900</v>
      </c>
      <c r="D160" s="983"/>
      <c r="E160" s="157" t="s">
        <v>8904</v>
      </c>
      <c r="F160" s="414">
        <v>43083</v>
      </c>
      <c r="G160" s="184"/>
      <c r="H160" s="211"/>
      <c r="I160" s="1198"/>
      <c r="J160" s="1198"/>
      <c r="K160" s="1195"/>
    </row>
    <row r="161" spans="1:11" ht="12.75">
      <c r="A161" s="71">
        <v>7</v>
      </c>
      <c r="B161" s="157" t="s">
        <v>965</v>
      </c>
      <c r="C161" s="157" t="s">
        <v>8900</v>
      </c>
      <c r="D161" s="983"/>
      <c r="E161" s="157" t="s">
        <v>385</v>
      </c>
      <c r="F161" s="414">
        <v>43083</v>
      </c>
      <c r="G161" s="184"/>
      <c r="H161" s="211"/>
      <c r="I161" s="1198"/>
      <c r="J161" s="1198"/>
      <c r="K161" s="1195"/>
    </row>
    <row r="162" spans="1:11" ht="12.75">
      <c r="A162" s="71">
        <v>8</v>
      </c>
      <c r="B162" s="157" t="s">
        <v>965</v>
      </c>
      <c r="C162" s="157" t="s">
        <v>8900</v>
      </c>
      <c r="D162" s="983"/>
      <c r="E162" s="157" t="s">
        <v>8905</v>
      </c>
      <c r="F162" s="414">
        <v>43083</v>
      </c>
      <c r="G162" s="184"/>
      <c r="H162" s="211"/>
      <c r="I162" s="1198"/>
      <c r="J162" s="1198"/>
      <c r="K162" s="1195"/>
    </row>
    <row r="163" spans="1:11" ht="12.75">
      <c r="A163" s="71">
        <v>9</v>
      </c>
      <c r="B163" s="157" t="s">
        <v>965</v>
      </c>
      <c r="C163" s="157" t="s">
        <v>8900</v>
      </c>
      <c r="D163" s="983"/>
      <c r="E163" s="157" t="s">
        <v>8906</v>
      </c>
      <c r="F163" s="414">
        <v>43083</v>
      </c>
      <c r="G163" s="184"/>
      <c r="H163" s="211"/>
      <c r="I163" s="1198"/>
      <c r="J163" s="1198"/>
      <c r="K163" s="1195"/>
    </row>
    <row r="164" spans="1:11" ht="12.75">
      <c r="A164" s="71">
        <v>10</v>
      </c>
      <c r="B164" s="157" t="s">
        <v>965</v>
      </c>
      <c r="C164" s="157" t="s">
        <v>8900</v>
      </c>
      <c r="D164" s="983"/>
      <c r="E164" s="157" t="s">
        <v>8907</v>
      </c>
      <c r="F164" s="414">
        <v>43083</v>
      </c>
      <c r="G164" s="184"/>
      <c r="H164" s="211"/>
      <c r="I164" s="1198"/>
      <c r="J164" s="1198"/>
      <c r="K164" s="1195"/>
    </row>
    <row r="165" spans="1:11" ht="12.75">
      <c r="A165" s="71">
        <v>11</v>
      </c>
      <c r="B165" s="157" t="s">
        <v>965</v>
      </c>
      <c r="C165" s="157" t="s">
        <v>8900</v>
      </c>
      <c r="D165" s="983"/>
      <c r="E165" s="157" t="s">
        <v>8908</v>
      </c>
      <c r="F165" s="414">
        <v>43083</v>
      </c>
      <c r="G165" s="184"/>
      <c r="H165" s="211"/>
      <c r="I165" s="1198"/>
      <c r="J165" s="1198"/>
      <c r="K165" s="1195"/>
    </row>
    <row r="166" spans="1:11" ht="12.75">
      <c r="A166" s="71">
        <v>12</v>
      </c>
      <c r="B166" s="157" t="s">
        <v>965</v>
      </c>
      <c r="C166" s="157" t="s">
        <v>8900</v>
      </c>
      <c r="D166" s="983"/>
      <c r="E166" s="157" t="s">
        <v>908</v>
      </c>
      <c r="F166" s="414">
        <v>43083</v>
      </c>
      <c r="G166" s="184"/>
      <c r="H166" s="211"/>
      <c r="I166" s="1198"/>
      <c r="J166" s="1198"/>
      <c r="K166" s="1195"/>
    </row>
    <row r="167" spans="1:11" ht="12.75">
      <c r="A167" s="71">
        <v>13</v>
      </c>
      <c r="B167" s="157" t="s">
        <v>965</v>
      </c>
      <c r="C167" s="157" t="s">
        <v>8900</v>
      </c>
      <c r="D167" s="983"/>
      <c r="E167" s="157" t="s">
        <v>3703</v>
      </c>
      <c r="F167" s="414">
        <v>43083</v>
      </c>
      <c r="G167" s="184"/>
      <c r="H167" s="211"/>
      <c r="I167" s="1198"/>
      <c r="J167" s="1198"/>
      <c r="K167" s="1195"/>
    </row>
    <row r="168" spans="1:11" ht="12.75">
      <c r="A168" s="71">
        <v>14</v>
      </c>
      <c r="B168" s="157" t="s">
        <v>965</v>
      </c>
      <c r="C168" s="157" t="s">
        <v>8900</v>
      </c>
      <c r="D168" s="983"/>
      <c r="E168" s="157" t="s">
        <v>8909</v>
      </c>
      <c r="F168" s="414">
        <v>43083</v>
      </c>
      <c r="G168" s="184"/>
      <c r="H168" s="211"/>
      <c r="I168" s="1198"/>
      <c r="J168" s="1198"/>
      <c r="K168" s="1195"/>
    </row>
    <row r="169" spans="1:11" ht="12.75">
      <c r="A169" s="71">
        <v>15</v>
      </c>
      <c r="B169" s="157" t="s">
        <v>965</v>
      </c>
      <c r="C169" s="157" t="s">
        <v>8900</v>
      </c>
      <c r="D169" s="983"/>
      <c r="E169" s="157" t="s">
        <v>8910</v>
      </c>
      <c r="F169" s="414">
        <v>43083</v>
      </c>
      <c r="G169" s="184"/>
      <c r="H169" s="211"/>
      <c r="I169" s="1198"/>
      <c r="J169" s="1198"/>
      <c r="K169" s="1195"/>
    </row>
    <row r="170" spans="1:11" ht="12.75">
      <c r="A170" s="71">
        <v>16</v>
      </c>
      <c r="B170" s="157" t="s">
        <v>965</v>
      </c>
      <c r="C170" s="157" t="s">
        <v>8900</v>
      </c>
      <c r="D170" s="983"/>
      <c r="E170" s="157" t="s">
        <v>8911</v>
      </c>
      <c r="F170" s="414">
        <v>43083</v>
      </c>
      <c r="G170" s="184"/>
      <c r="H170" s="211"/>
      <c r="I170" s="1198"/>
      <c r="J170" s="1198"/>
      <c r="K170" s="1195"/>
    </row>
    <row r="171" spans="1:11" ht="12.75">
      <c r="A171" s="71">
        <v>17</v>
      </c>
      <c r="B171" s="157" t="s">
        <v>965</v>
      </c>
      <c r="C171" s="157" t="s">
        <v>8900</v>
      </c>
      <c r="D171" s="983"/>
      <c r="E171" s="157" t="s">
        <v>4321</v>
      </c>
      <c r="F171" s="414">
        <v>43083</v>
      </c>
      <c r="G171" s="184"/>
      <c r="H171" s="211"/>
      <c r="I171" s="1198"/>
      <c r="J171" s="1198"/>
      <c r="K171" s="1195"/>
    </row>
    <row r="172" spans="1:11" ht="12.75">
      <c r="A172" s="71">
        <v>18</v>
      </c>
      <c r="B172" s="157" t="s">
        <v>965</v>
      </c>
      <c r="C172" s="157" t="s">
        <v>8900</v>
      </c>
      <c r="D172" s="983"/>
      <c r="E172" s="157" t="s">
        <v>8912</v>
      </c>
      <c r="F172" s="414">
        <v>43083</v>
      </c>
      <c r="G172" s="184"/>
      <c r="H172" s="211"/>
      <c r="I172" s="1198"/>
      <c r="J172" s="1198"/>
      <c r="K172" s="1195"/>
    </row>
    <row r="173" spans="1:11" ht="12.75">
      <c r="A173" s="71">
        <v>19</v>
      </c>
      <c r="B173" s="157" t="s">
        <v>965</v>
      </c>
      <c r="C173" s="157" t="s">
        <v>8900</v>
      </c>
      <c r="D173" s="983"/>
      <c r="E173" s="157" t="s">
        <v>8913</v>
      </c>
      <c r="F173" s="414">
        <v>43083</v>
      </c>
      <c r="G173" s="184"/>
      <c r="H173" s="211"/>
      <c r="I173" s="1198"/>
      <c r="J173" s="1198"/>
      <c r="K173" s="1195"/>
    </row>
    <row r="174" spans="1:11" ht="12.75">
      <c r="A174" s="71">
        <v>20</v>
      </c>
      <c r="B174" s="157" t="s">
        <v>965</v>
      </c>
      <c r="C174" s="157" t="s">
        <v>8900</v>
      </c>
      <c r="D174" s="983"/>
      <c r="E174" s="157" t="s">
        <v>8914</v>
      </c>
      <c r="F174" s="414">
        <v>43083</v>
      </c>
      <c r="G174" s="184"/>
      <c r="H174" s="211"/>
      <c r="I174" s="1198"/>
      <c r="J174" s="1198"/>
      <c r="K174" s="1195"/>
    </row>
    <row r="175" spans="1:11" ht="12.75">
      <c r="A175" s="71">
        <v>21</v>
      </c>
      <c r="B175" s="157" t="s">
        <v>965</v>
      </c>
      <c r="C175" s="157" t="s">
        <v>8900</v>
      </c>
      <c r="D175" s="983"/>
      <c r="E175" s="157" t="s">
        <v>8915</v>
      </c>
      <c r="F175" s="414">
        <v>43083</v>
      </c>
      <c r="G175" s="184"/>
      <c r="H175" s="211"/>
      <c r="I175" s="1198"/>
      <c r="J175" s="1198"/>
      <c r="K175" s="1195"/>
    </row>
    <row r="176" spans="1:11" ht="12.75">
      <c r="A176" s="71">
        <v>22</v>
      </c>
      <c r="B176" s="157" t="s">
        <v>965</v>
      </c>
      <c r="C176" s="157" t="s">
        <v>8900</v>
      </c>
      <c r="D176" s="983"/>
      <c r="E176" s="157" t="s">
        <v>8916</v>
      </c>
      <c r="F176" s="414">
        <v>43083</v>
      </c>
      <c r="G176" s="184"/>
      <c r="H176" s="211"/>
      <c r="I176" s="1198"/>
      <c r="J176" s="1198"/>
      <c r="K176" s="1195"/>
    </row>
    <row r="177" spans="1:11" ht="12.75">
      <c r="A177" s="71">
        <v>23</v>
      </c>
      <c r="B177" s="157" t="s">
        <v>965</v>
      </c>
      <c r="C177" s="157" t="s">
        <v>8900</v>
      </c>
      <c r="D177" s="983"/>
      <c r="E177" s="157" t="s">
        <v>2886</v>
      </c>
      <c r="F177" s="414">
        <v>43083</v>
      </c>
      <c r="G177" s="184"/>
      <c r="H177" s="211"/>
      <c r="I177" s="1198"/>
      <c r="J177" s="1198"/>
      <c r="K177" s="1195"/>
    </row>
    <row r="178" spans="1:11" ht="12.75">
      <c r="A178" s="71">
        <v>24</v>
      </c>
      <c r="B178" s="157" t="s">
        <v>965</v>
      </c>
      <c r="C178" s="157" t="s">
        <v>8900</v>
      </c>
      <c r="D178" s="983"/>
      <c r="E178" s="157" t="s">
        <v>8917</v>
      </c>
      <c r="F178" s="414">
        <v>43083</v>
      </c>
      <c r="G178" s="184"/>
      <c r="H178" s="211"/>
      <c r="I178" s="1198"/>
      <c r="J178" s="1198"/>
      <c r="K178" s="1195"/>
    </row>
    <row r="179" spans="1:11" ht="12.75">
      <c r="A179" s="71">
        <v>25</v>
      </c>
      <c r="B179" s="157" t="s">
        <v>965</v>
      </c>
      <c r="C179" s="157" t="s">
        <v>8900</v>
      </c>
      <c r="D179" s="983"/>
      <c r="E179" s="157" t="s">
        <v>8918</v>
      </c>
      <c r="F179" s="414">
        <v>43083</v>
      </c>
      <c r="G179" s="184"/>
      <c r="H179" s="211"/>
      <c r="I179" s="1198"/>
      <c r="J179" s="1198"/>
      <c r="K179" s="1195"/>
    </row>
    <row r="180" spans="1:11" ht="12.75">
      <c r="A180" s="71">
        <v>26</v>
      </c>
      <c r="B180" s="157" t="s">
        <v>965</v>
      </c>
      <c r="C180" s="157" t="s">
        <v>8900</v>
      </c>
      <c r="D180" s="983"/>
      <c r="E180" s="157" t="s">
        <v>8919</v>
      </c>
      <c r="F180" s="414">
        <v>43083</v>
      </c>
      <c r="G180" s="184"/>
      <c r="H180" s="211"/>
      <c r="I180" s="1198"/>
      <c r="J180" s="1198"/>
      <c r="K180" s="1195"/>
    </row>
    <row r="181" spans="1:11" ht="12.75">
      <c r="A181" s="71">
        <v>27</v>
      </c>
      <c r="B181" s="157" t="s">
        <v>965</v>
      </c>
      <c r="C181" s="157" t="s">
        <v>8900</v>
      </c>
      <c r="D181" s="983"/>
      <c r="E181" s="157" t="s">
        <v>8920</v>
      </c>
      <c r="F181" s="414">
        <v>43083</v>
      </c>
      <c r="G181" s="184"/>
      <c r="H181" s="211"/>
      <c r="I181" s="1198"/>
      <c r="J181" s="1198"/>
      <c r="K181" s="1195"/>
    </row>
    <row r="182" spans="1:11" ht="12.75">
      <c r="A182" s="71">
        <v>28</v>
      </c>
      <c r="B182" s="157" t="s">
        <v>965</v>
      </c>
      <c r="C182" s="157" t="s">
        <v>8900</v>
      </c>
      <c r="D182" s="983"/>
      <c r="E182" s="157" t="s">
        <v>8921</v>
      </c>
      <c r="F182" s="414">
        <v>43083</v>
      </c>
      <c r="G182" s="184"/>
      <c r="H182" s="211"/>
      <c r="I182" s="1198"/>
      <c r="J182" s="1198"/>
      <c r="K182" s="1195"/>
    </row>
    <row r="183" spans="1:11" ht="12.75">
      <c r="A183" s="71">
        <v>29</v>
      </c>
      <c r="B183" s="157" t="s">
        <v>965</v>
      </c>
      <c r="C183" s="157" t="s">
        <v>8900</v>
      </c>
      <c r="D183" s="983"/>
      <c r="E183" s="157" t="s">
        <v>8922</v>
      </c>
      <c r="F183" s="414">
        <v>43083</v>
      </c>
      <c r="G183" s="184"/>
      <c r="H183" s="211"/>
      <c r="I183" s="1198"/>
      <c r="J183" s="1198"/>
      <c r="K183" s="1195"/>
    </row>
    <row r="184" spans="1:11" ht="12.75">
      <c r="A184" s="71">
        <v>30</v>
      </c>
      <c r="B184" s="157" t="s">
        <v>965</v>
      </c>
      <c r="C184" s="157" t="s">
        <v>8900</v>
      </c>
      <c r="D184" s="983"/>
      <c r="E184" s="157" t="s">
        <v>8923</v>
      </c>
      <c r="F184" s="414">
        <v>43083</v>
      </c>
      <c r="G184" s="184"/>
      <c r="H184" s="211"/>
      <c r="I184" s="1198"/>
      <c r="J184" s="1198"/>
      <c r="K184" s="1195"/>
    </row>
    <row r="185" spans="1:11" ht="12.75">
      <c r="A185" s="71">
        <v>31</v>
      </c>
      <c r="B185" s="157" t="s">
        <v>965</v>
      </c>
      <c r="C185" s="157" t="s">
        <v>8900</v>
      </c>
      <c r="D185" s="983"/>
      <c r="E185" s="157" t="s">
        <v>8924</v>
      </c>
      <c r="F185" s="414">
        <v>43083</v>
      </c>
      <c r="G185" s="184"/>
      <c r="H185" s="211"/>
      <c r="I185" s="1198"/>
      <c r="J185" s="1198"/>
      <c r="K185" s="1195"/>
    </row>
    <row r="186" spans="1:11" ht="12.75">
      <c r="A186" s="71">
        <v>32</v>
      </c>
      <c r="B186" s="157" t="s">
        <v>965</v>
      </c>
      <c r="C186" s="157" t="s">
        <v>8900</v>
      </c>
      <c r="D186" s="983"/>
      <c r="E186" s="157" t="s">
        <v>8925</v>
      </c>
      <c r="F186" s="414">
        <v>43083</v>
      </c>
      <c r="G186" s="184"/>
      <c r="H186" s="211"/>
      <c r="I186" s="1198"/>
      <c r="J186" s="1198"/>
      <c r="K186" s="1195"/>
    </row>
    <row r="187" spans="1:11" ht="12.75">
      <c r="A187" s="71">
        <v>33</v>
      </c>
      <c r="B187" s="157" t="s">
        <v>965</v>
      </c>
      <c r="C187" s="157" t="s">
        <v>8900</v>
      </c>
      <c r="D187" s="983"/>
      <c r="E187" s="157" t="s">
        <v>8926</v>
      </c>
      <c r="F187" s="414">
        <v>43083</v>
      </c>
      <c r="G187" s="184"/>
      <c r="H187" s="211"/>
      <c r="I187" s="1198"/>
      <c r="J187" s="1198"/>
      <c r="K187" s="1195"/>
    </row>
    <row r="188" spans="1:11" ht="12.75">
      <c r="A188" s="71">
        <v>34</v>
      </c>
      <c r="B188" s="157" t="s">
        <v>965</v>
      </c>
      <c r="C188" s="157" t="s">
        <v>8900</v>
      </c>
      <c r="D188" s="983"/>
      <c r="E188" s="157" t="s">
        <v>8927</v>
      </c>
      <c r="F188" s="414">
        <v>43083</v>
      </c>
      <c r="G188" s="184"/>
      <c r="H188" s="211"/>
      <c r="I188" s="1198"/>
      <c r="J188" s="1198"/>
      <c r="K188" s="1195"/>
    </row>
    <row r="189" spans="1:11" ht="12.75">
      <c r="A189" s="71">
        <v>35</v>
      </c>
      <c r="B189" s="157" t="s">
        <v>965</v>
      </c>
      <c r="C189" s="157" t="s">
        <v>8900</v>
      </c>
      <c r="D189" s="983"/>
      <c r="E189" s="157" t="s">
        <v>751</v>
      </c>
      <c r="F189" s="414">
        <v>43083</v>
      </c>
      <c r="G189" s="184"/>
      <c r="H189" s="211"/>
      <c r="I189" s="1198"/>
      <c r="J189" s="1198"/>
      <c r="K189" s="1195"/>
    </row>
    <row r="190" spans="1:11" ht="12.75">
      <c r="A190" s="71">
        <v>36</v>
      </c>
      <c r="B190" s="157" t="s">
        <v>965</v>
      </c>
      <c r="C190" s="157" t="s">
        <v>8900</v>
      </c>
      <c r="D190" s="983"/>
      <c r="E190" s="157" t="s">
        <v>8928</v>
      </c>
      <c r="F190" s="414">
        <v>43083</v>
      </c>
      <c r="G190" s="184"/>
      <c r="H190" s="211"/>
      <c r="I190" s="1198"/>
      <c r="J190" s="1198"/>
      <c r="K190" s="1195"/>
    </row>
    <row r="191" spans="1:11" ht="16.5" thickBot="1">
      <c r="A191" s="72"/>
      <c r="B191" s="45"/>
      <c r="C191" s="45"/>
      <c r="D191" s="45"/>
      <c r="E191" s="45"/>
      <c r="F191" s="218" t="s">
        <v>1219</v>
      </c>
      <c r="G191" s="93">
        <f>SUM(G155:G190)</f>
        <v>0</v>
      </c>
      <c r="H191" s="35"/>
      <c r="I191" s="45"/>
      <c r="J191" s="45"/>
      <c r="K191" s="46"/>
    </row>
    <row r="192" spans="1:11" ht="15.75">
      <c r="A192" s="78"/>
      <c r="B192" s="48"/>
      <c r="C192" s="48"/>
      <c r="D192" s="48"/>
      <c r="E192" s="48"/>
      <c r="F192" s="395"/>
      <c r="G192" s="127"/>
      <c r="H192" s="34"/>
      <c r="I192" s="48"/>
      <c r="J192" s="48"/>
      <c r="K192" s="48"/>
    </row>
    <row r="195" spans="1:9" ht="15" customHeight="1">
      <c r="A195" s="1160" t="s">
        <v>3138</v>
      </c>
      <c r="B195" s="1160"/>
      <c r="C195" s="319">
        <f>M3</f>
        <v>4</v>
      </c>
      <c r="D195" s="324" t="s">
        <v>3109</v>
      </c>
      <c r="E195" s="319">
        <f>N3</f>
        <v>172</v>
      </c>
      <c r="F195" s="1160" t="s">
        <v>3108</v>
      </c>
      <c r="G195" s="1160"/>
      <c r="H195" s="325">
        <f>O3</f>
        <v>370207</v>
      </c>
      <c r="I195" s="324" t="s">
        <v>261</v>
      </c>
    </row>
  </sheetData>
  <sortState ref="B25:I99">
    <sortCondition ref="D25:D99"/>
    <sortCondition ref="E25:E99"/>
    <sortCondition ref="F25:F99"/>
    <sortCondition ref="H25:H99"/>
    <sortCondition ref="G25:G99"/>
    <sortCondition ref="B25:B99"/>
    <sortCondition ref="C25:C99"/>
  </sortState>
  <mergeCells count="27">
    <mergeCell ref="K155:K190"/>
    <mergeCell ref="A195:B195"/>
    <mergeCell ref="F195:G195"/>
    <mergeCell ref="A1:J1"/>
    <mergeCell ref="A59:J59"/>
    <mergeCell ref="I3:I54"/>
    <mergeCell ref="J3:J54"/>
    <mergeCell ref="I142:I150"/>
    <mergeCell ref="I61:I135"/>
    <mergeCell ref="J61:J135"/>
    <mergeCell ref="I155:I190"/>
    <mergeCell ref="J155:J190"/>
    <mergeCell ref="M1:O1"/>
    <mergeCell ref="M3:M4"/>
    <mergeCell ref="N3:N4"/>
    <mergeCell ref="O3:O4"/>
    <mergeCell ref="M6:M7"/>
    <mergeCell ref="N6:N7"/>
    <mergeCell ref="O6:O7"/>
    <mergeCell ref="M8:O8"/>
    <mergeCell ref="M9:N10"/>
    <mergeCell ref="J142:J150"/>
    <mergeCell ref="A140:J140"/>
    <mergeCell ref="K142:K150"/>
    <mergeCell ref="O9:O10"/>
    <mergeCell ref="K3:K54"/>
    <mergeCell ref="K61:K135"/>
  </mergeCells>
  <phoneticPr fontId="5" type="noConversion"/>
  <hyperlinks>
    <hyperlink ref="I3:I54" location="Sayfa2!A1" display="Sayfa2!A1"/>
    <hyperlink ref="J3:J54" location="Sayfa2!A1" display="Sayfa2!A1"/>
    <hyperlink ref="K3:K54" location="Sayfa2!A1" display="Sayfa2!A1"/>
    <hyperlink ref="I61:I135" location="Sayfa2!A1" display="Sayfa2!A1"/>
    <hyperlink ref="J61:J135" location="Sayfa2!A1" display="Sayfa2!A1"/>
    <hyperlink ref="K61:K135" location="Sayfa2!A1" display="Sayfa2!A1"/>
    <hyperlink ref="I142:I150" location="Sayfa2!A1" display="Sayfa2!A1"/>
    <hyperlink ref="J142:J150" location="Sayfa2!A1" display="Sayfa2!A1"/>
    <hyperlink ref="K142:K150" location="Sayfa2!A1" display="Sayfa2!A1"/>
  </hyperlinks>
  <pageMargins left="0.75" right="0.75" top="1" bottom="1" header="0.5" footer="0.5"/>
  <pageSetup paperSize="9"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195"/>
  <sheetViews>
    <sheetView zoomScaleNormal="100" workbookViewId="0">
      <selection activeCell="N8" sqref="N8:N9"/>
    </sheetView>
  </sheetViews>
  <sheetFormatPr defaultColWidth="9.140625" defaultRowHeight="15"/>
  <cols>
    <col min="1" max="1" width="10.5703125" style="43" customWidth="1"/>
    <col min="2" max="2" width="11.42578125" style="43" bestFit="1" customWidth="1"/>
    <col min="3" max="3" width="11.42578125" style="43" customWidth="1"/>
    <col min="4" max="4" width="14.140625" style="43" bestFit="1" customWidth="1"/>
    <col min="5" max="5" width="13.5703125" style="43" bestFit="1" customWidth="1"/>
    <col min="6" max="6" width="22.42578125" style="43" bestFit="1" customWidth="1"/>
    <col min="7" max="7" width="12.85546875" style="43" bestFit="1" customWidth="1"/>
    <col min="8" max="8" width="11.5703125" style="43" bestFit="1" customWidth="1"/>
    <col min="9" max="10" width="9.42578125" style="43" bestFit="1" customWidth="1"/>
    <col min="11" max="11" width="9.140625" style="43"/>
    <col min="12" max="13" width="14" style="43" bestFit="1" customWidth="1"/>
    <col min="14" max="14" width="19.42578125" style="43" bestFit="1" customWidth="1"/>
    <col min="15" max="16384" width="9.140625" style="43"/>
  </cols>
  <sheetData>
    <row r="1" spans="1:14" ht="16.5" thickBot="1">
      <c r="A1" s="1216" t="s">
        <v>1171</v>
      </c>
      <c r="B1" s="1216"/>
      <c r="C1" s="1216"/>
      <c r="D1" s="1216"/>
      <c r="E1" s="1216"/>
      <c r="F1" s="1216"/>
      <c r="G1" s="1216"/>
      <c r="H1" s="1216"/>
      <c r="I1" s="1216"/>
      <c r="J1" s="1216"/>
      <c r="L1" s="1170" t="s">
        <v>1250</v>
      </c>
      <c r="M1" s="1171"/>
      <c r="N1" s="1172"/>
    </row>
    <row r="2" spans="1:14" ht="60.75" thickBot="1">
      <c r="A2" s="41" t="s">
        <v>1172</v>
      </c>
      <c r="B2" s="50" t="s">
        <v>3193</v>
      </c>
      <c r="C2" s="42" t="s">
        <v>1173</v>
      </c>
      <c r="D2" s="42" t="s">
        <v>1174</v>
      </c>
      <c r="E2" s="42" t="s">
        <v>1175</v>
      </c>
      <c r="F2" s="42" t="s">
        <v>1176</v>
      </c>
      <c r="G2" s="50" t="s">
        <v>1177</v>
      </c>
      <c r="H2" s="50" t="s">
        <v>1463</v>
      </c>
      <c r="I2" s="50" t="s">
        <v>1179</v>
      </c>
      <c r="J2" s="52" t="s">
        <v>1180</v>
      </c>
      <c r="L2" s="118" t="s">
        <v>263</v>
      </c>
      <c r="M2" s="118" t="s">
        <v>264</v>
      </c>
      <c r="N2" s="117" t="s">
        <v>262</v>
      </c>
    </row>
    <row r="3" spans="1:14" ht="15" customHeight="1">
      <c r="A3" s="71">
        <v>1</v>
      </c>
      <c r="B3" s="237">
        <v>9488</v>
      </c>
      <c r="C3" s="20" t="s">
        <v>1558</v>
      </c>
      <c r="D3" s="20" t="s">
        <v>2850</v>
      </c>
      <c r="E3" s="20"/>
      <c r="F3" s="168" t="s">
        <v>2854</v>
      </c>
      <c r="G3" s="414">
        <v>40332</v>
      </c>
      <c r="H3" s="306">
        <v>2275</v>
      </c>
      <c r="I3" s="1164">
        <v>174</v>
      </c>
      <c r="J3" s="1186">
        <v>30</v>
      </c>
      <c r="L3" s="1247">
        <f>SUM(A3+A19)</f>
        <v>2</v>
      </c>
      <c r="M3" s="1247">
        <f>SUM(A12+A39)</f>
        <v>31</v>
      </c>
      <c r="N3" s="1249">
        <f>SUM(H13+H40)</f>
        <v>197182</v>
      </c>
    </row>
    <row r="4" spans="1:14" ht="15" customHeight="1" thickBot="1">
      <c r="A4" s="71">
        <v>2</v>
      </c>
      <c r="B4" s="237"/>
      <c r="C4" s="20" t="s">
        <v>1558</v>
      </c>
      <c r="D4" s="20" t="s">
        <v>2850</v>
      </c>
      <c r="E4" s="20"/>
      <c r="F4" s="168" t="s">
        <v>2851</v>
      </c>
      <c r="G4" s="414">
        <v>40332</v>
      </c>
      <c r="H4" s="306">
        <v>8356</v>
      </c>
      <c r="I4" s="1164"/>
      <c r="J4" s="1186"/>
      <c r="L4" s="1248"/>
      <c r="M4" s="1248"/>
      <c r="N4" s="1248"/>
    </row>
    <row r="5" spans="1:14" ht="15" customHeight="1">
      <c r="A5" s="71">
        <v>3</v>
      </c>
      <c r="B5" s="237">
        <v>9489</v>
      </c>
      <c r="C5" s="20" t="s">
        <v>1558</v>
      </c>
      <c r="D5" s="20" t="s">
        <v>2850</v>
      </c>
      <c r="E5" s="20"/>
      <c r="F5" s="168" t="s">
        <v>2855</v>
      </c>
      <c r="G5" s="414">
        <v>40332</v>
      </c>
      <c r="H5" s="306">
        <v>9114</v>
      </c>
      <c r="I5" s="1164"/>
      <c r="J5" s="1186"/>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71">
        <v>4</v>
      </c>
      <c r="B6" s="237">
        <v>9449</v>
      </c>
      <c r="C6" s="20" t="s">
        <v>1558</v>
      </c>
      <c r="D6" s="20" t="s">
        <v>2850</v>
      </c>
      <c r="E6" s="20"/>
      <c r="F6" s="168" t="s">
        <v>2856</v>
      </c>
      <c r="G6" s="414">
        <v>40332</v>
      </c>
      <c r="H6" s="306">
        <v>2366</v>
      </c>
      <c r="I6" s="1164"/>
      <c r="J6" s="1186"/>
      <c r="L6" s="1169"/>
      <c r="M6" s="1169"/>
      <c r="N6" s="1169"/>
    </row>
    <row r="7" spans="1:14" ht="15" customHeight="1" thickBot="1">
      <c r="A7" s="71">
        <v>5</v>
      </c>
      <c r="B7" s="237">
        <v>9490</v>
      </c>
      <c r="C7" s="20" t="s">
        <v>1558</v>
      </c>
      <c r="D7" s="20" t="s">
        <v>2850</v>
      </c>
      <c r="E7" s="20"/>
      <c r="F7" s="168" t="s">
        <v>2857</v>
      </c>
      <c r="G7" s="414">
        <v>40332</v>
      </c>
      <c r="H7" s="306">
        <v>2877</v>
      </c>
      <c r="I7" s="1164"/>
      <c r="J7" s="1186"/>
      <c r="L7" s="1170" t="s">
        <v>265</v>
      </c>
      <c r="M7" s="1171"/>
      <c r="N7" s="1172"/>
    </row>
    <row r="8" spans="1:14" ht="15" customHeight="1">
      <c r="A8" s="71">
        <v>6</v>
      </c>
      <c r="B8" s="237">
        <v>9454</v>
      </c>
      <c r="C8" s="20" t="s">
        <v>1558</v>
      </c>
      <c r="D8" s="20" t="s">
        <v>2850</v>
      </c>
      <c r="E8" s="20"/>
      <c r="F8" s="168" t="s">
        <v>2858</v>
      </c>
      <c r="G8" s="414">
        <v>40332</v>
      </c>
      <c r="H8" s="306">
        <v>4258</v>
      </c>
      <c r="I8" s="1164"/>
      <c r="J8" s="1186"/>
      <c r="L8" s="1173" t="s">
        <v>266</v>
      </c>
      <c r="M8" s="1174"/>
      <c r="N8" s="1177">
        <v>59</v>
      </c>
    </row>
    <row r="9" spans="1:14" ht="15" customHeight="1" thickBot="1">
      <c r="A9" s="71">
        <v>7</v>
      </c>
      <c r="B9" s="237">
        <v>9464</v>
      </c>
      <c r="C9" s="20" t="s">
        <v>1558</v>
      </c>
      <c r="D9" s="20" t="s">
        <v>2850</v>
      </c>
      <c r="E9" s="20"/>
      <c r="F9" s="168" t="s">
        <v>2859</v>
      </c>
      <c r="G9" s="414">
        <v>40332</v>
      </c>
      <c r="H9" s="306">
        <v>5756</v>
      </c>
      <c r="I9" s="1164"/>
      <c r="J9" s="1186"/>
      <c r="L9" s="1175"/>
      <c r="M9" s="1176"/>
      <c r="N9" s="1178"/>
    </row>
    <row r="10" spans="1:14">
      <c r="A10" s="71">
        <v>8</v>
      </c>
      <c r="B10" s="237"/>
      <c r="C10" s="20" t="s">
        <v>1558</v>
      </c>
      <c r="D10" s="20" t="s">
        <v>2850</v>
      </c>
      <c r="E10" s="20"/>
      <c r="F10" s="168" t="s">
        <v>2852</v>
      </c>
      <c r="G10" s="414">
        <v>40332</v>
      </c>
      <c r="H10" s="306">
        <v>2583</v>
      </c>
      <c r="I10" s="1164"/>
      <c r="J10" s="1186"/>
    </row>
    <row r="11" spans="1:14">
      <c r="A11" s="71">
        <v>9</v>
      </c>
      <c r="B11" s="237"/>
      <c r="C11" s="20" t="s">
        <v>1558</v>
      </c>
      <c r="D11" s="20" t="s">
        <v>2850</v>
      </c>
      <c r="E11" s="20"/>
      <c r="F11" s="168" t="s">
        <v>2853</v>
      </c>
      <c r="G11" s="414">
        <v>40332</v>
      </c>
      <c r="H11" s="306">
        <v>2799</v>
      </c>
      <c r="I11" s="1164"/>
      <c r="J11" s="1186"/>
    </row>
    <row r="12" spans="1:14">
      <c r="A12" s="71">
        <v>10</v>
      </c>
      <c r="B12" s="237">
        <v>9485</v>
      </c>
      <c r="C12" s="20" t="s">
        <v>1558</v>
      </c>
      <c r="D12" s="20" t="s">
        <v>2850</v>
      </c>
      <c r="E12" s="20"/>
      <c r="F12" s="168" t="s">
        <v>752</v>
      </c>
      <c r="G12" s="414">
        <v>40332</v>
      </c>
      <c r="H12" s="306">
        <v>4497</v>
      </c>
      <c r="I12" s="1164"/>
      <c r="J12" s="1186"/>
      <c r="L12"/>
      <c r="M12"/>
    </row>
    <row r="13" spans="1:14" ht="16.5" thickBot="1">
      <c r="A13" s="44"/>
      <c r="B13" s="234"/>
      <c r="C13" s="22"/>
      <c r="D13" s="22"/>
      <c r="E13" s="22"/>
      <c r="F13" s="22"/>
      <c r="G13" s="9" t="s">
        <v>1219</v>
      </c>
      <c r="H13" s="87">
        <f>SUM(H3:H12)</f>
        <v>44881</v>
      </c>
      <c r="I13" s="123"/>
      <c r="J13" s="124"/>
      <c r="L13"/>
      <c r="M13"/>
    </row>
    <row r="14" spans="1:14" ht="15.75">
      <c r="A14" s="48"/>
      <c r="B14" s="48"/>
      <c r="C14" s="80"/>
      <c r="D14" s="80"/>
      <c r="E14" s="80"/>
      <c r="F14" s="80"/>
      <c r="G14" s="81"/>
      <c r="H14" s="99"/>
      <c r="I14" s="265"/>
      <c r="J14" s="265"/>
      <c r="L14"/>
      <c r="M14"/>
    </row>
    <row r="15" spans="1:14" ht="15.75">
      <c r="A15" s="48"/>
      <c r="B15" s="48"/>
      <c r="C15" s="80"/>
      <c r="D15" s="80"/>
      <c r="E15" s="80"/>
      <c r="F15" s="80"/>
      <c r="G15" s="81"/>
      <c r="H15" s="99"/>
      <c r="I15" s="265"/>
      <c r="J15" s="265"/>
      <c r="L15"/>
      <c r="M15"/>
    </row>
    <row r="16" spans="1:14" ht="15.75">
      <c r="A16" s="48"/>
      <c r="B16" s="48"/>
      <c r="C16" s="80"/>
      <c r="D16" s="80"/>
      <c r="E16" s="80"/>
      <c r="F16" s="80"/>
      <c r="G16" s="81"/>
      <c r="H16" s="99"/>
      <c r="I16" s="265"/>
      <c r="J16" s="265"/>
      <c r="L16"/>
      <c r="M16"/>
    </row>
    <row r="17" spans="1:13" ht="16.5" thickBot="1">
      <c r="A17" s="1216" t="s">
        <v>1171</v>
      </c>
      <c r="B17" s="1216"/>
      <c r="C17" s="1216"/>
      <c r="D17" s="1216"/>
      <c r="E17" s="1216"/>
      <c r="F17" s="1216"/>
      <c r="G17" s="1216"/>
      <c r="H17" s="1216"/>
      <c r="I17" s="1216"/>
      <c r="J17" s="1216"/>
      <c r="L17"/>
      <c r="M17"/>
    </row>
    <row r="18" spans="1:13" ht="60">
      <c r="A18" s="41" t="s">
        <v>1172</v>
      </c>
      <c r="B18" s="50" t="s">
        <v>3193</v>
      </c>
      <c r="C18" s="42" t="s">
        <v>1173</v>
      </c>
      <c r="D18" s="42" t="s">
        <v>1174</v>
      </c>
      <c r="E18" s="42" t="s">
        <v>1175</v>
      </c>
      <c r="F18" s="42" t="s">
        <v>1176</v>
      </c>
      <c r="G18" s="50" t="s">
        <v>1177</v>
      </c>
      <c r="H18" s="50" t="s">
        <v>1463</v>
      </c>
      <c r="I18" s="50" t="s">
        <v>1179</v>
      </c>
      <c r="J18" s="52" t="s">
        <v>1180</v>
      </c>
      <c r="L18"/>
      <c r="M18"/>
    </row>
    <row r="19" spans="1:13">
      <c r="A19" s="71">
        <v>1</v>
      </c>
      <c r="B19" s="90">
        <v>9210</v>
      </c>
      <c r="C19" s="20" t="s">
        <v>1558</v>
      </c>
      <c r="D19" s="457" t="s">
        <v>2475</v>
      </c>
      <c r="E19" s="20"/>
      <c r="F19" s="354" t="s">
        <v>3279</v>
      </c>
      <c r="G19" s="435">
        <v>40925</v>
      </c>
      <c r="H19" s="184">
        <v>16942</v>
      </c>
      <c r="I19" s="1165">
        <v>216</v>
      </c>
      <c r="J19" s="1194">
        <v>82</v>
      </c>
      <c r="L19"/>
      <c r="M19"/>
    </row>
    <row r="20" spans="1:13">
      <c r="A20" s="71">
        <v>2</v>
      </c>
      <c r="B20" s="90">
        <v>9237</v>
      </c>
      <c r="C20" s="20" t="s">
        <v>1558</v>
      </c>
      <c r="D20" s="457" t="s">
        <v>2475</v>
      </c>
      <c r="E20" s="20"/>
      <c r="F20" s="354" t="s">
        <v>3726</v>
      </c>
      <c r="G20" s="435">
        <v>40925</v>
      </c>
      <c r="H20" s="184"/>
      <c r="I20" s="1166"/>
      <c r="J20" s="1195"/>
      <c r="L20"/>
      <c r="M20"/>
    </row>
    <row r="21" spans="1:13">
      <c r="A21" s="71">
        <v>3</v>
      </c>
      <c r="B21" s="90">
        <v>9217</v>
      </c>
      <c r="C21" s="20" t="s">
        <v>1558</v>
      </c>
      <c r="D21" s="457" t="s">
        <v>2475</v>
      </c>
      <c r="E21" s="20"/>
      <c r="F21" s="354" t="s">
        <v>3727</v>
      </c>
      <c r="G21" s="435">
        <v>40925</v>
      </c>
      <c r="H21" s="184">
        <v>10579</v>
      </c>
      <c r="I21" s="1166"/>
      <c r="J21" s="1195"/>
      <c r="L21"/>
      <c r="M21"/>
    </row>
    <row r="22" spans="1:13">
      <c r="A22" s="71">
        <v>4</v>
      </c>
      <c r="B22" s="90">
        <v>9218</v>
      </c>
      <c r="C22" s="20" t="s">
        <v>1558</v>
      </c>
      <c r="D22" s="457" t="s">
        <v>2475</v>
      </c>
      <c r="E22" s="20"/>
      <c r="F22" s="354" t="s">
        <v>3728</v>
      </c>
      <c r="G22" s="435">
        <v>40925</v>
      </c>
      <c r="H22" s="184">
        <v>18991</v>
      </c>
      <c r="I22" s="1166"/>
      <c r="J22" s="1195"/>
      <c r="L22"/>
      <c r="M22"/>
    </row>
    <row r="23" spans="1:13">
      <c r="A23" s="71">
        <v>5</v>
      </c>
      <c r="B23" s="204"/>
      <c r="C23" s="20" t="s">
        <v>1558</v>
      </c>
      <c r="D23" s="457" t="s">
        <v>2475</v>
      </c>
      <c r="E23" s="355"/>
      <c r="F23" s="354" t="s">
        <v>3722</v>
      </c>
      <c r="G23" s="435">
        <v>40925</v>
      </c>
      <c r="H23" s="791"/>
      <c r="I23" s="1166"/>
      <c r="J23" s="1195"/>
      <c r="L23"/>
      <c r="M23"/>
    </row>
    <row r="24" spans="1:13">
      <c r="A24" s="71">
        <v>6</v>
      </c>
      <c r="B24" s="90">
        <v>9225</v>
      </c>
      <c r="C24" s="20" t="s">
        <v>1558</v>
      </c>
      <c r="D24" s="457" t="s">
        <v>2475</v>
      </c>
      <c r="E24" s="355"/>
      <c r="F24" s="354" t="s">
        <v>3723</v>
      </c>
      <c r="G24" s="435">
        <v>40925</v>
      </c>
      <c r="H24" s="791">
        <v>10338</v>
      </c>
      <c r="I24" s="1166"/>
      <c r="J24" s="1195"/>
      <c r="L24"/>
      <c r="M24"/>
    </row>
    <row r="25" spans="1:13">
      <c r="A25" s="71">
        <v>7</v>
      </c>
      <c r="B25" s="90">
        <v>9226</v>
      </c>
      <c r="C25" s="20" t="s">
        <v>1558</v>
      </c>
      <c r="D25" s="457" t="s">
        <v>2475</v>
      </c>
      <c r="E25" s="355"/>
      <c r="F25" s="354" t="s">
        <v>1046</v>
      </c>
      <c r="G25" s="435">
        <v>40925</v>
      </c>
      <c r="H25" s="791">
        <v>7119</v>
      </c>
      <c r="I25" s="1166"/>
      <c r="J25" s="1195"/>
      <c r="L25"/>
      <c r="M25"/>
    </row>
    <row r="26" spans="1:13">
      <c r="A26" s="71">
        <v>8</v>
      </c>
      <c r="B26" s="90">
        <v>9236</v>
      </c>
      <c r="C26" s="20" t="s">
        <v>1558</v>
      </c>
      <c r="D26" s="457" t="s">
        <v>2475</v>
      </c>
      <c r="E26" s="355"/>
      <c r="F26" s="354" t="s">
        <v>3724</v>
      </c>
      <c r="G26" s="435">
        <v>40925</v>
      </c>
      <c r="H26" s="791">
        <v>21482</v>
      </c>
      <c r="I26" s="1166"/>
      <c r="J26" s="1195"/>
      <c r="L26"/>
      <c r="M26"/>
    </row>
    <row r="27" spans="1:13">
      <c r="A27" s="71">
        <v>9</v>
      </c>
      <c r="B27" s="90">
        <v>9247</v>
      </c>
      <c r="C27" s="20" t="s">
        <v>1558</v>
      </c>
      <c r="D27" s="457" t="s">
        <v>2475</v>
      </c>
      <c r="E27" s="20"/>
      <c r="F27" s="354" t="s">
        <v>3732</v>
      </c>
      <c r="G27" s="435">
        <v>40925</v>
      </c>
      <c r="H27" s="184">
        <v>9753</v>
      </c>
      <c r="I27" s="1166"/>
      <c r="J27" s="1195"/>
      <c r="L27"/>
      <c r="M27"/>
    </row>
    <row r="28" spans="1:13">
      <c r="A28" s="71">
        <v>10</v>
      </c>
      <c r="B28" s="90"/>
      <c r="C28" s="20" t="s">
        <v>1558</v>
      </c>
      <c r="D28" s="457" t="s">
        <v>2475</v>
      </c>
      <c r="E28" s="20"/>
      <c r="F28" s="354" t="s">
        <v>5723</v>
      </c>
      <c r="G28" s="435">
        <v>41676</v>
      </c>
      <c r="H28" s="184"/>
      <c r="I28" s="1166"/>
      <c r="J28" s="1195"/>
      <c r="L28"/>
      <c r="M28"/>
    </row>
    <row r="29" spans="1:13">
      <c r="A29" s="71">
        <v>11</v>
      </c>
      <c r="B29" s="90"/>
      <c r="C29" s="20" t="s">
        <v>1558</v>
      </c>
      <c r="D29" s="457" t="s">
        <v>2475</v>
      </c>
      <c r="E29" s="20"/>
      <c r="F29" s="354" t="s">
        <v>5724</v>
      </c>
      <c r="G29" s="435">
        <v>41676</v>
      </c>
      <c r="H29" s="184"/>
      <c r="I29" s="1166"/>
      <c r="J29" s="1195"/>
      <c r="L29"/>
      <c r="M29"/>
    </row>
    <row r="30" spans="1:13">
      <c r="A30" s="71">
        <v>12</v>
      </c>
      <c r="B30" s="90"/>
      <c r="C30" s="20" t="s">
        <v>1558</v>
      </c>
      <c r="D30" s="457" t="s">
        <v>2475</v>
      </c>
      <c r="E30" s="20"/>
      <c r="F30" s="354" t="s">
        <v>5725</v>
      </c>
      <c r="G30" s="435">
        <v>41676</v>
      </c>
      <c r="H30" s="184"/>
      <c r="I30" s="1166"/>
      <c r="J30" s="1195"/>
      <c r="L30"/>
      <c r="M30"/>
    </row>
    <row r="31" spans="1:13">
      <c r="A31" s="71">
        <v>13</v>
      </c>
      <c r="B31" s="90"/>
      <c r="C31" s="20" t="s">
        <v>1558</v>
      </c>
      <c r="D31" s="457" t="s">
        <v>2475</v>
      </c>
      <c r="E31" s="20"/>
      <c r="F31" s="354" t="s">
        <v>4689</v>
      </c>
      <c r="G31" s="435">
        <v>41352</v>
      </c>
      <c r="H31" s="184"/>
      <c r="I31" s="1166"/>
      <c r="J31" s="1195"/>
      <c r="L31"/>
      <c r="M31"/>
    </row>
    <row r="32" spans="1:13">
      <c r="A32" s="71">
        <v>14</v>
      </c>
      <c r="B32" s="204"/>
      <c r="C32" s="20" t="s">
        <v>1558</v>
      </c>
      <c r="D32" s="457" t="s">
        <v>2475</v>
      </c>
      <c r="E32" s="355"/>
      <c r="F32" s="354" t="s">
        <v>3720</v>
      </c>
      <c r="G32" s="435">
        <v>40925</v>
      </c>
      <c r="H32" s="791"/>
      <c r="I32" s="1166"/>
      <c r="J32" s="1195"/>
      <c r="L32"/>
      <c r="M32"/>
    </row>
    <row r="33" spans="1:13">
      <c r="A33" s="71">
        <v>15</v>
      </c>
      <c r="B33" s="90">
        <v>9256</v>
      </c>
      <c r="C33" s="20" t="s">
        <v>1558</v>
      </c>
      <c r="D33" s="457" t="s">
        <v>2475</v>
      </c>
      <c r="E33" s="20"/>
      <c r="F33" s="354" t="s">
        <v>3729</v>
      </c>
      <c r="G33" s="435">
        <v>40925</v>
      </c>
      <c r="H33" s="184">
        <v>10801</v>
      </c>
      <c r="I33" s="1166"/>
      <c r="J33" s="1195"/>
      <c r="L33"/>
      <c r="M33"/>
    </row>
    <row r="34" spans="1:13">
      <c r="A34" s="71">
        <v>16</v>
      </c>
      <c r="B34" s="90">
        <v>9267</v>
      </c>
      <c r="C34" s="20" t="s">
        <v>1558</v>
      </c>
      <c r="D34" s="457" t="s">
        <v>2475</v>
      </c>
      <c r="E34" s="20"/>
      <c r="F34" s="354" t="s">
        <v>3725</v>
      </c>
      <c r="G34" s="435">
        <v>40925</v>
      </c>
      <c r="H34" s="184">
        <v>12270</v>
      </c>
      <c r="I34" s="1166"/>
      <c r="J34" s="1195"/>
      <c r="L34"/>
      <c r="M34"/>
    </row>
    <row r="35" spans="1:13">
      <c r="A35" s="71">
        <v>17</v>
      </c>
      <c r="B35" s="90">
        <v>9271</v>
      </c>
      <c r="C35" s="20" t="s">
        <v>1558</v>
      </c>
      <c r="D35" s="457" t="s">
        <v>2475</v>
      </c>
      <c r="E35" s="20"/>
      <c r="F35" s="354" t="s">
        <v>3731</v>
      </c>
      <c r="G35" s="435">
        <v>40925</v>
      </c>
      <c r="H35" s="184">
        <v>19433</v>
      </c>
      <c r="I35" s="1166"/>
      <c r="J35" s="1195"/>
      <c r="L35"/>
      <c r="M35"/>
    </row>
    <row r="36" spans="1:13">
      <c r="A36" s="71">
        <v>18</v>
      </c>
      <c r="B36" s="90">
        <v>9274</v>
      </c>
      <c r="C36" s="20" t="s">
        <v>1558</v>
      </c>
      <c r="D36" s="457" t="s">
        <v>2475</v>
      </c>
      <c r="E36" s="20"/>
      <c r="F36" s="354" t="s">
        <v>3730</v>
      </c>
      <c r="G36" s="435">
        <v>40925</v>
      </c>
      <c r="H36" s="184">
        <v>6206</v>
      </c>
      <c r="I36" s="1166"/>
      <c r="J36" s="1195"/>
      <c r="L36"/>
      <c r="M36"/>
    </row>
    <row r="37" spans="1:13">
      <c r="A37" s="71">
        <v>19</v>
      </c>
      <c r="B37" s="90"/>
      <c r="C37" s="20" t="s">
        <v>1558</v>
      </c>
      <c r="D37" s="457" t="s">
        <v>2475</v>
      </c>
      <c r="E37" s="20"/>
      <c r="F37" s="354" t="s">
        <v>7525</v>
      </c>
      <c r="G37" s="435">
        <v>42084</v>
      </c>
      <c r="H37" s="184"/>
      <c r="I37" s="1166"/>
      <c r="J37" s="1195"/>
      <c r="L37"/>
      <c r="M37"/>
    </row>
    <row r="38" spans="1:13">
      <c r="A38" s="71">
        <v>20</v>
      </c>
      <c r="B38" s="90">
        <v>9299</v>
      </c>
      <c r="C38" s="20" t="s">
        <v>1558</v>
      </c>
      <c r="D38" s="457" t="s">
        <v>2475</v>
      </c>
      <c r="E38" s="20"/>
      <c r="F38" s="354" t="s">
        <v>3733</v>
      </c>
      <c r="G38" s="435">
        <v>40925</v>
      </c>
      <c r="H38" s="184">
        <v>8387</v>
      </c>
      <c r="I38" s="1166"/>
      <c r="J38" s="1195"/>
      <c r="L38"/>
      <c r="M38"/>
    </row>
    <row r="39" spans="1:13">
      <c r="A39" s="71">
        <v>21</v>
      </c>
      <c r="B39" s="204"/>
      <c r="C39" s="20" t="s">
        <v>1558</v>
      </c>
      <c r="D39" s="457" t="s">
        <v>2475</v>
      </c>
      <c r="E39" s="355"/>
      <c r="F39" s="354" t="s">
        <v>3721</v>
      </c>
      <c r="G39" s="435">
        <v>40925</v>
      </c>
      <c r="H39" s="791"/>
      <c r="I39" s="1167"/>
      <c r="J39" s="1196"/>
      <c r="L39"/>
      <c r="M39"/>
    </row>
    <row r="40" spans="1:13" ht="16.5" thickBot="1">
      <c r="A40" s="44"/>
      <c r="B40" s="45"/>
      <c r="C40" s="22"/>
      <c r="D40" s="22"/>
      <c r="E40" s="22"/>
      <c r="F40" s="22"/>
      <c r="G40" s="9" t="s">
        <v>1219</v>
      </c>
      <c r="H40" s="87">
        <f>SUM(H19:H39)</f>
        <v>152301</v>
      </c>
      <c r="I40" s="349"/>
      <c r="J40" s="350"/>
      <c r="L40"/>
      <c r="M40"/>
    </row>
    <row r="41" spans="1:13" ht="15.75">
      <c r="A41" s="48"/>
      <c r="B41" s="48"/>
      <c r="C41" s="80"/>
      <c r="D41" s="80"/>
      <c r="E41" s="80"/>
      <c r="F41" s="80"/>
      <c r="G41" s="81"/>
      <c r="H41" s="99"/>
      <c r="I41" s="265"/>
      <c r="J41" s="265"/>
      <c r="L41"/>
      <c r="M41"/>
    </row>
    <row r="42" spans="1:13">
      <c r="L42"/>
      <c r="M42"/>
    </row>
    <row r="43" spans="1:13">
      <c r="L43"/>
      <c r="M43"/>
    </row>
    <row r="44" spans="1:13">
      <c r="L44"/>
      <c r="M44"/>
    </row>
    <row r="45" spans="1:13">
      <c r="L45"/>
      <c r="M45"/>
    </row>
    <row r="46" spans="1:13">
      <c r="L46"/>
      <c r="M46"/>
    </row>
    <row r="47" spans="1:13" ht="15.75">
      <c r="A47" s="1160" t="s">
        <v>3138</v>
      </c>
      <c r="B47" s="1160"/>
      <c r="C47" s="1088">
        <v>2</v>
      </c>
      <c r="D47" s="322" t="s">
        <v>3109</v>
      </c>
      <c r="E47" s="1088">
        <v>31</v>
      </c>
      <c r="F47" s="322" t="s">
        <v>3108</v>
      </c>
      <c r="G47" s="321">
        <v>197132</v>
      </c>
      <c r="H47" s="322" t="s">
        <v>261</v>
      </c>
      <c r="L47"/>
      <c r="M47"/>
    </row>
    <row r="48" spans="1:13">
      <c r="L48"/>
      <c r="M48"/>
    </row>
    <row r="49" spans="12:13">
      <c r="L49"/>
      <c r="M49"/>
    </row>
    <row r="50" spans="12:13">
      <c r="L50"/>
      <c r="M50"/>
    </row>
    <row r="51" spans="12:13">
      <c r="L51"/>
      <c r="M51"/>
    </row>
    <row r="52" spans="12:13">
      <c r="L52"/>
      <c r="M52"/>
    </row>
    <row r="53" spans="12:13">
      <c r="L53"/>
      <c r="M53"/>
    </row>
    <row r="54" spans="12:13">
      <c r="L54"/>
      <c r="M54"/>
    </row>
    <row r="55" spans="12:13">
      <c r="L55"/>
      <c r="M55"/>
    </row>
    <row r="56" spans="12:13">
      <c r="L56"/>
      <c r="M56"/>
    </row>
    <row r="57" spans="12:13">
      <c r="L57"/>
      <c r="M57"/>
    </row>
    <row r="58" spans="12:13">
      <c r="L58"/>
      <c r="M58"/>
    </row>
    <row r="59" spans="12:13">
      <c r="L59"/>
      <c r="M59"/>
    </row>
    <row r="60" spans="12:13">
      <c r="L60"/>
      <c r="M60"/>
    </row>
    <row r="61" spans="12:13">
      <c r="L61"/>
      <c r="M61"/>
    </row>
    <row r="62" spans="12:13">
      <c r="L62"/>
      <c r="M62"/>
    </row>
    <row r="63" spans="12:13">
      <c r="L63"/>
      <c r="M63"/>
    </row>
    <row r="64" spans="12:13">
      <c r="L64"/>
      <c r="M64"/>
    </row>
    <row r="65" spans="12:13">
      <c r="L65"/>
      <c r="M65"/>
    </row>
    <row r="66" spans="12:13">
      <c r="L66"/>
      <c r="M66"/>
    </row>
    <row r="67" spans="12:13">
      <c r="L67"/>
      <c r="M67"/>
    </row>
    <row r="68" spans="12:13">
      <c r="L68"/>
      <c r="M68"/>
    </row>
    <row r="69" spans="12:13">
      <c r="L69"/>
      <c r="M69"/>
    </row>
    <row r="70" spans="12:13">
      <c r="L70"/>
      <c r="M70"/>
    </row>
    <row r="71" spans="12:13">
      <c r="L71"/>
      <c r="M71"/>
    </row>
    <row r="72" spans="12:13">
      <c r="L72"/>
      <c r="M72"/>
    </row>
    <row r="73" spans="12:13">
      <c r="L73"/>
      <c r="M73"/>
    </row>
    <row r="74" spans="12:13">
      <c r="L74"/>
      <c r="M74"/>
    </row>
    <row r="75" spans="12:13">
      <c r="L75"/>
      <c r="M75"/>
    </row>
    <row r="76" spans="12:13">
      <c r="L76"/>
      <c r="M76"/>
    </row>
    <row r="77" spans="12:13">
      <c r="L77"/>
      <c r="M77"/>
    </row>
    <row r="78" spans="12:13">
      <c r="L78"/>
      <c r="M78"/>
    </row>
    <row r="79" spans="12:13">
      <c r="L79"/>
      <c r="M79"/>
    </row>
    <row r="80" spans="12:13">
      <c r="L80"/>
      <c r="M80"/>
    </row>
    <row r="81" spans="12:13">
      <c r="L81"/>
      <c r="M81"/>
    </row>
    <row r="82" spans="12:13">
      <c r="L82"/>
      <c r="M82"/>
    </row>
    <row r="83" spans="12:13">
      <c r="L83"/>
      <c r="M83"/>
    </row>
    <row r="84" spans="12:13">
      <c r="L84"/>
      <c r="M84"/>
    </row>
    <row r="85" spans="12:13">
      <c r="L85"/>
      <c r="M85"/>
    </row>
    <row r="86" spans="12:13">
      <c r="L86"/>
      <c r="M86"/>
    </row>
    <row r="87" spans="12:13">
      <c r="L87"/>
      <c r="M87"/>
    </row>
    <row r="88" spans="12:13">
      <c r="L88"/>
      <c r="M88"/>
    </row>
    <row r="89" spans="12:13">
      <c r="L89"/>
      <c r="M89"/>
    </row>
    <row r="90" spans="12:13">
      <c r="L90"/>
      <c r="M90"/>
    </row>
    <row r="91" spans="12:13">
      <c r="L91"/>
      <c r="M91"/>
    </row>
    <row r="92" spans="12:13">
      <c r="L92"/>
      <c r="M92"/>
    </row>
    <row r="93" spans="12:13">
      <c r="L93"/>
      <c r="M93"/>
    </row>
    <row r="94" spans="12:13">
      <c r="L94"/>
      <c r="M94"/>
    </row>
    <row r="95" spans="12:13">
      <c r="L95"/>
      <c r="M95"/>
    </row>
    <row r="96" spans="12:13">
      <c r="L96"/>
      <c r="M96"/>
    </row>
    <row r="97" spans="12:13">
      <c r="L97"/>
      <c r="M97"/>
    </row>
    <row r="98" spans="12:13">
      <c r="L98"/>
      <c r="M98"/>
    </row>
    <row r="99" spans="12:13">
      <c r="L99"/>
      <c r="M99"/>
    </row>
    <row r="100" spans="12:13">
      <c r="L100"/>
      <c r="M100"/>
    </row>
    <row r="101" spans="12:13">
      <c r="L101"/>
      <c r="M101"/>
    </row>
    <row r="102" spans="12:13">
      <c r="L102"/>
      <c r="M102"/>
    </row>
    <row r="103" spans="12:13">
      <c r="L103"/>
      <c r="M103"/>
    </row>
    <row r="104" spans="12:13">
      <c r="L104"/>
      <c r="M104"/>
    </row>
    <row r="105" spans="12:13">
      <c r="L105"/>
      <c r="M105"/>
    </row>
    <row r="106" spans="12:13">
      <c r="L106"/>
      <c r="M106"/>
    </row>
    <row r="107" spans="12:13">
      <c r="L107"/>
      <c r="M107"/>
    </row>
    <row r="108" spans="12:13">
      <c r="L108"/>
      <c r="M108"/>
    </row>
    <row r="109" spans="12:13">
      <c r="L109"/>
      <c r="M109"/>
    </row>
    <row r="110" spans="12:13">
      <c r="L110"/>
      <c r="M110"/>
    </row>
    <row r="111" spans="12:13">
      <c r="L111"/>
      <c r="M111"/>
    </row>
    <row r="112" spans="12:13">
      <c r="L112"/>
      <c r="M112"/>
    </row>
    <row r="113" spans="12:13">
      <c r="L113"/>
      <c r="M113"/>
    </row>
    <row r="114" spans="12:13">
      <c r="L114"/>
      <c r="M114"/>
    </row>
    <row r="115" spans="12:13">
      <c r="L115"/>
      <c r="M115"/>
    </row>
    <row r="116" spans="12:13">
      <c r="L116"/>
      <c r="M116"/>
    </row>
    <row r="117" spans="12:13">
      <c r="L117"/>
      <c r="M117"/>
    </row>
    <row r="118" spans="12:13">
      <c r="L118"/>
      <c r="M118"/>
    </row>
    <row r="119" spans="12:13">
      <c r="L119"/>
      <c r="M119"/>
    </row>
    <row r="120" spans="12:13">
      <c r="L120"/>
      <c r="M120"/>
    </row>
    <row r="121" spans="12:13">
      <c r="L121"/>
      <c r="M121"/>
    </row>
    <row r="122" spans="12:13">
      <c r="L122"/>
      <c r="M122"/>
    </row>
    <row r="123" spans="12:13">
      <c r="L123"/>
      <c r="M123"/>
    </row>
    <row r="124" spans="12:13">
      <c r="L124"/>
      <c r="M124"/>
    </row>
    <row r="125" spans="12:13">
      <c r="L125"/>
      <c r="M125"/>
    </row>
    <row r="126" spans="12:13">
      <c r="L126"/>
      <c r="M126"/>
    </row>
    <row r="127" spans="12:13">
      <c r="L127"/>
      <c r="M127"/>
    </row>
    <row r="128" spans="12:13">
      <c r="L128"/>
      <c r="M128"/>
    </row>
    <row r="129" spans="12:13">
      <c r="L129"/>
      <c r="M129"/>
    </row>
    <row r="130" spans="12:13">
      <c r="L130"/>
      <c r="M130"/>
    </row>
    <row r="131" spans="12:13">
      <c r="L131"/>
      <c r="M131"/>
    </row>
    <row r="132" spans="12:13">
      <c r="L132"/>
      <c r="M132"/>
    </row>
    <row r="133" spans="12:13">
      <c r="L133"/>
      <c r="M133"/>
    </row>
    <row r="134" spans="12:13">
      <c r="L134"/>
      <c r="M134"/>
    </row>
    <row r="135" spans="12:13">
      <c r="L135"/>
      <c r="M135"/>
    </row>
    <row r="136" spans="12:13">
      <c r="L136"/>
      <c r="M136"/>
    </row>
    <row r="137" spans="12:13">
      <c r="L137"/>
      <c r="M137"/>
    </row>
    <row r="138" spans="12:13">
      <c r="L138"/>
      <c r="M138"/>
    </row>
    <row r="139" spans="12:13">
      <c r="L139"/>
      <c r="M139"/>
    </row>
    <row r="140" spans="12:13">
      <c r="L140"/>
      <c r="M140"/>
    </row>
    <row r="141" spans="12:13">
      <c r="L141"/>
      <c r="M141"/>
    </row>
    <row r="142" spans="12:13">
      <c r="L142"/>
      <c r="M142"/>
    </row>
    <row r="143" spans="12:13">
      <c r="L143"/>
      <c r="M143"/>
    </row>
    <row r="144" spans="12:13">
      <c r="L144"/>
      <c r="M144"/>
    </row>
    <row r="145" spans="12:13">
      <c r="L145"/>
      <c r="M145"/>
    </row>
    <row r="146" spans="12:13">
      <c r="L146"/>
      <c r="M146"/>
    </row>
    <row r="147" spans="12:13">
      <c r="L147"/>
      <c r="M147"/>
    </row>
    <row r="148" spans="12:13">
      <c r="L148"/>
      <c r="M148"/>
    </row>
    <row r="149" spans="12:13">
      <c r="L149"/>
      <c r="M149"/>
    </row>
    <row r="150" spans="12:13">
      <c r="L150"/>
      <c r="M150"/>
    </row>
    <row r="151" spans="12:13">
      <c r="L151"/>
      <c r="M151"/>
    </row>
    <row r="152" spans="12:13">
      <c r="L152"/>
      <c r="M152"/>
    </row>
    <row r="153" spans="12:13">
      <c r="L153"/>
      <c r="M153"/>
    </row>
    <row r="154" spans="12:13">
      <c r="L154"/>
      <c r="M154"/>
    </row>
    <row r="155" spans="12:13">
      <c r="L155"/>
      <c r="M155"/>
    </row>
    <row r="156" spans="12:13">
      <c r="L156"/>
      <c r="M156"/>
    </row>
    <row r="157" spans="12:13">
      <c r="L157"/>
      <c r="M157"/>
    </row>
    <row r="158" spans="12:13">
      <c r="L158"/>
      <c r="M158"/>
    </row>
    <row r="159" spans="12:13">
      <c r="L159"/>
      <c r="M159"/>
    </row>
    <row r="160" spans="12:13">
      <c r="L160"/>
      <c r="M160"/>
    </row>
    <row r="161" spans="12:13">
      <c r="L161"/>
      <c r="M161"/>
    </row>
    <row r="162" spans="12:13">
      <c r="L162"/>
      <c r="M162"/>
    </row>
    <row r="163" spans="12:13">
      <c r="L163"/>
      <c r="M163"/>
    </row>
    <row r="164" spans="12:13">
      <c r="L164"/>
      <c r="M164"/>
    </row>
    <row r="165" spans="12:13">
      <c r="L165"/>
      <c r="M165"/>
    </row>
    <row r="166" spans="12:13">
      <c r="L166"/>
      <c r="M166"/>
    </row>
    <row r="167" spans="12:13">
      <c r="L167"/>
      <c r="M167"/>
    </row>
    <row r="168" spans="12:13">
      <c r="L168"/>
      <c r="M168"/>
    </row>
    <row r="169" spans="12:13">
      <c r="L169"/>
      <c r="M169"/>
    </row>
    <row r="170" spans="12:13">
      <c r="L170"/>
      <c r="M170"/>
    </row>
    <row r="171" spans="12:13">
      <c r="L171"/>
      <c r="M171"/>
    </row>
    <row r="172" spans="12:13">
      <c r="L172"/>
      <c r="M172"/>
    </row>
    <row r="173" spans="12:13">
      <c r="L173"/>
      <c r="M173"/>
    </row>
    <row r="174" spans="12:13">
      <c r="L174"/>
      <c r="M174"/>
    </row>
    <row r="175" spans="12:13">
      <c r="L175"/>
      <c r="M175"/>
    </row>
    <row r="176" spans="12:13">
      <c r="L176"/>
      <c r="M176"/>
    </row>
    <row r="177" spans="12:13">
      <c r="L177"/>
      <c r="M177"/>
    </row>
    <row r="178" spans="12:13">
      <c r="L178"/>
      <c r="M178"/>
    </row>
    <row r="179" spans="12:13">
      <c r="L179"/>
      <c r="M179"/>
    </row>
    <row r="180" spans="12:13">
      <c r="L180"/>
      <c r="M180"/>
    </row>
    <row r="181" spans="12:13">
      <c r="L181"/>
      <c r="M181"/>
    </row>
    <row r="182" spans="12:13">
      <c r="L182"/>
      <c r="M182"/>
    </row>
    <row r="183" spans="12:13">
      <c r="L183"/>
      <c r="M183"/>
    </row>
    <row r="184" spans="12:13">
      <c r="L184"/>
      <c r="M184"/>
    </row>
    <row r="185" spans="12:13">
      <c r="L185"/>
      <c r="M185"/>
    </row>
    <row r="186" spans="12:13">
      <c r="L186"/>
      <c r="M186"/>
    </row>
    <row r="187" spans="12:13">
      <c r="L187"/>
      <c r="M187"/>
    </row>
    <row r="188" spans="12:13">
      <c r="L188"/>
      <c r="M188"/>
    </row>
    <row r="189" spans="12:13">
      <c r="L189"/>
      <c r="M189"/>
    </row>
    <row r="190" spans="12:13">
      <c r="L190"/>
      <c r="M190"/>
    </row>
    <row r="191" spans="12:13">
      <c r="L191"/>
      <c r="M191"/>
    </row>
    <row r="192" spans="12:13">
      <c r="L192"/>
      <c r="M192"/>
    </row>
    <row r="193" spans="12:13">
      <c r="L193"/>
      <c r="M193"/>
    </row>
    <row r="194" spans="12:13">
      <c r="L194"/>
      <c r="M194"/>
    </row>
    <row r="195" spans="12:13">
      <c r="L195"/>
      <c r="M195"/>
    </row>
  </sheetData>
  <sortState ref="B28:H43">
    <sortCondition ref="F28:F43"/>
    <sortCondition ref="H28:H43"/>
    <sortCondition ref="G28:G43"/>
    <sortCondition ref="B28:B43"/>
    <sortCondition ref="E28:E43"/>
  </sortState>
  <mergeCells count="17">
    <mergeCell ref="A17:J17"/>
    <mergeCell ref="I19:I39"/>
    <mergeCell ref="J19:J39"/>
    <mergeCell ref="A47:B47"/>
    <mergeCell ref="L8:M9"/>
    <mergeCell ref="N8:N9"/>
    <mergeCell ref="L7:N7"/>
    <mergeCell ref="L1:N1"/>
    <mergeCell ref="I3:I12"/>
    <mergeCell ref="J3:J12"/>
    <mergeCell ref="L3:L4"/>
    <mergeCell ref="M3:M4"/>
    <mergeCell ref="N3:N4"/>
    <mergeCell ref="L5:L6"/>
    <mergeCell ref="A1:J1"/>
    <mergeCell ref="M5:M6"/>
    <mergeCell ref="N5:N6"/>
  </mergeCells>
  <phoneticPr fontId="5" type="noConversion"/>
  <hyperlinks>
    <hyperlink ref="I3:I12" location="Sayfa2!A1" display="Sayfa2!A1"/>
    <hyperlink ref="J3:J12" location="Sayfa2!A1" display="Sayfa2!A1"/>
    <hyperlink ref="I19:I39" location="Sayfa2!A1" display="Sayfa2!A1"/>
    <hyperlink ref="J19:J39" location="Sayfa2!A1" display="Sayfa2!A1"/>
  </hyperlinks>
  <pageMargins left="0.75" right="0.75" top="1" bottom="1" header="0.5" footer="0.5"/>
  <pageSetup paperSize="9" orientation="portrait" r:id="rId1"/>
  <headerFooter alignWithMargins="0"/>
  <ignoredErrors>
    <ignoredError sqref="H13" unlockedFormula="1"/>
  </ignoredError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O512"/>
  <sheetViews>
    <sheetView zoomScaleNormal="100" workbookViewId="0">
      <selection activeCell="O8" sqref="O8"/>
    </sheetView>
  </sheetViews>
  <sheetFormatPr defaultColWidth="9.140625" defaultRowHeight="15"/>
  <cols>
    <col min="1" max="1" width="11.140625" style="43" customWidth="1"/>
    <col min="2" max="2" width="9.5703125" style="43" customWidth="1"/>
    <col min="3" max="3" width="13.85546875" style="43" bestFit="1" customWidth="1"/>
    <col min="4" max="4" width="18.140625" style="43" bestFit="1" customWidth="1"/>
    <col min="5" max="5" width="22" style="43" bestFit="1" customWidth="1"/>
    <col min="6" max="6" width="12.85546875" style="43" bestFit="1" customWidth="1"/>
    <col min="7" max="7" width="11.5703125" style="43" bestFit="1" customWidth="1"/>
    <col min="8" max="8" width="15.140625" style="43" bestFit="1" customWidth="1"/>
    <col min="9" max="9" width="13.85546875" style="43" customWidth="1"/>
    <col min="10" max="10" width="9.42578125" style="43" bestFit="1" customWidth="1"/>
    <col min="11" max="11" width="11" style="43" customWidth="1"/>
    <col min="12" max="12" width="9.42578125" style="43" bestFit="1" customWidth="1"/>
    <col min="13" max="14" width="13.5703125" style="43" customWidth="1"/>
    <col min="15" max="15" width="19.42578125" style="43" bestFit="1" customWidth="1"/>
    <col min="16" max="16384" width="9.140625" style="43"/>
  </cols>
  <sheetData>
    <row r="1" spans="1:15" ht="16.5" thickBot="1">
      <c r="A1" s="1161" t="s">
        <v>1171</v>
      </c>
      <c r="B1" s="1161"/>
      <c r="C1" s="1161"/>
      <c r="D1" s="1161"/>
      <c r="E1" s="1161"/>
      <c r="F1" s="1161"/>
      <c r="G1" s="1161"/>
      <c r="H1" s="1161"/>
      <c r="I1" s="1161"/>
      <c r="J1" s="1161"/>
      <c r="K1" s="831"/>
      <c r="M1" s="1170" t="s">
        <v>1250</v>
      </c>
      <c r="N1" s="1171"/>
      <c r="O1" s="1172"/>
    </row>
    <row r="2" spans="1:15" ht="75.75" thickBot="1">
      <c r="A2" s="49" t="s">
        <v>1172</v>
      </c>
      <c r="B2" s="51" t="s">
        <v>1173</v>
      </c>
      <c r="C2" s="51" t="s">
        <v>1174</v>
      </c>
      <c r="D2" s="51" t="s">
        <v>1175</v>
      </c>
      <c r="E2" s="51" t="s">
        <v>1176</v>
      </c>
      <c r="F2" s="50" t="s">
        <v>1177</v>
      </c>
      <c r="G2" s="50" t="s">
        <v>1463</v>
      </c>
      <c r="H2" s="50" t="s">
        <v>2979</v>
      </c>
      <c r="I2" s="50" t="s">
        <v>1179</v>
      </c>
      <c r="J2" s="50" t="s">
        <v>1180</v>
      </c>
      <c r="K2" s="52" t="s">
        <v>6062</v>
      </c>
      <c r="M2" s="118" t="s">
        <v>263</v>
      </c>
      <c r="N2" s="118" t="s">
        <v>264</v>
      </c>
      <c r="O2" s="117" t="s">
        <v>262</v>
      </c>
    </row>
    <row r="3" spans="1:15" ht="15" customHeight="1">
      <c r="A3" s="70">
        <v>1</v>
      </c>
      <c r="B3" s="20" t="s">
        <v>1560</v>
      </c>
      <c r="C3" s="20" t="s">
        <v>1561</v>
      </c>
      <c r="D3" s="20" t="s">
        <v>1411</v>
      </c>
      <c r="E3" s="20"/>
      <c r="F3" s="414">
        <v>39149</v>
      </c>
      <c r="G3" s="267">
        <v>16087</v>
      </c>
      <c r="H3" s="24"/>
      <c r="I3" s="829">
        <v>105</v>
      </c>
      <c r="J3" s="829">
        <v>43</v>
      </c>
      <c r="K3" s="830">
        <v>20</v>
      </c>
      <c r="M3" s="1247">
        <f>SUM(A3+A10+A18+A28+A38+A73+A96+A105+A115)</f>
        <v>9</v>
      </c>
      <c r="N3" s="1247">
        <f>SUM(A3+A11+A21+A32+A67+A89+A98+A108+A115)</f>
        <v>67</v>
      </c>
      <c r="O3" s="1249">
        <f>SUM(G4+G12+G22+G33+G68+G90+G99+G109+G116)</f>
        <v>833627</v>
      </c>
    </row>
    <row r="4" spans="1:15" ht="16.5" customHeight="1" thickBot="1">
      <c r="A4" s="72"/>
      <c r="B4" s="271"/>
      <c r="C4" s="271"/>
      <c r="D4" s="271"/>
      <c r="E4" s="271"/>
      <c r="F4" s="210" t="s">
        <v>1219</v>
      </c>
      <c r="G4" s="93">
        <f>SUM(G3)</f>
        <v>16087</v>
      </c>
      <c r="H4" s="93"/>
      <c r="I4" s="45"/>
      <c r="J4" s="45"/>
      <c r="K4" s="46"/>
      <c r="M4" s="1248"/>
      <c r="N4" s="1248"/>
      <c r="O4" s="1248"/>
    </row>
    <row r="5" spans="1:15" ht="15" customHeight="1">
      <c r="A5" s="78"/>
      <c r="B5" s="48"/>
      <c r="C5" s="48"/>
      <c r="D5" s="48"/>
      <c r="E5" s="48"/>
      <c r="F5" s="81"/>
      <c r="G5" s="127"/>
      <c r="H5" s="127"/>
      <c r="I5" s="48"/>
      <c r="J5" s="48"/>
      <c r="K5" s="48"/>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M6" s="1169"/>
      <c r="N6" s="1169"/>
      <c r="O6" s="1169"/>
    </row>
    <row r="7" spans="1:15" ht="15" customHeight="1" thickBot="1">
      <c r="A7" s="198"/>
      <c r="B7" s="198"/>
      <c r="C7" s="198"/>
      <c r="D7" s="198"/>
      <c r="E7" s="198"/>
      <c r="F7" s="198"/>
      <c r="G7" s="198"/>
      <c r="H7" s="198"/>
      <c r="I7" s="198"/>
      <c r="J7" s="198"/>
      <c r="K7" s="198"/>
      <c r="M7" s="1333" t="s">
        <v>265</v>
      </c>
      <c r="N7" s="1334"/>
      <c r="O7" s="1335"/>
    </row>
    <row r="8" spans="1:15" ht="25.5" customHeight="1" thickBot="1">
      <c r="A8" s="1213" t="s">
        <v>1171</v>
      </c>
      <c r="B8" s="1213"/>
      <c r="C8" s="1213"/>
      <c r="D8" s="1213"/>
      <c r="E8" s="1213"/>
      <c r="F8" s="1213"/>
      <c r="G8" s="1213"/>
      <c r="H8" s="1213"/>
      <c r="I8" s="1213"/>
      <c r="J8" s="1213"/>
      <c r="K8" s="834"/>
      <c r="M8" s="1331" t="s">
        <v>266</v>
      </c>
      <c r="N8" s="1332"/>
      <c r="O8" s="348">
        <v>59</v>
      </c>
    </row>
    <row r="9" spans="1:15" ht="75">
      <c r="A9" s="49" t="s">
        <v>1172</v>
      </c>
      <c r="B9" s="51" t="s">
        <v>1173</v>
      </c>
      <c r="C9" s="51" t="s">
        <v>1174</v>
      </c>
      <c r="D9" s="51" t="s">
        <v>1175</v>
      </c>
      <c r="E9" s="51" t="s">
        <v>1176</v>
      </c>
      <c r="F9" s="50" t="s">
        <v>1177</v>
      </c>
      <c r="G9" s="50" t="s">
        <v>1463</v>
      </c>
      <c r="H9" s="50" t="s">
        <v>2979</v>
      </c>
      <c r="I9" s="50" t="s">
        <v>1179</v>
      </c>
      <c r="J9" s="50" t="s">
        <v>1180</v>
      </c>
      <c r="K9" s="52" t="s">
        <v>6062</v>
      </c>
    </row>
    <row r="10" spans="1:15">
      <c r="A10" s="71">
        <v>1</v>
      </c>
      <c r="B10" s="20" t="s">
        <v>1560</v>
      </c>
      <c r="C10" s="20" t="s">
        <v>1430</v>
      </c>
      <c r="D10" s="20"/>
      <c r="E10" s="169" t="s">
        <v>2860</v>
      </c>
      <c r="F10" s="436">
        <v>40332</v>
      </c>
      <c r="G10" s="184">
        <v>14037</v>
      </c>
      <c r="H10" s="167"/>
      <c r="I10" s="1311">
        <v>120</v>
      </c>
      <c r="J10" s="1311">
        <v>40</v>
      </c>
      <c r="K10" s="1336">
        <v>20</v>
      </c>
      <c r="L10"/>
      <c r="M10"/>
    </row>
    <row r="11" spans="1:15">
      <c r="A11" s="71">
        <v>2</v>
      </c>
      <c r="B11" s="20" t="s">
        <v>1560</v>
      </c>
      <c r="C11" s="20" t="s">
        <v>1430</v>
      </c>
      <c r="D11" s="20"/>
      <c r="E11" s="169" t="s">
        <v>2861</v>
      </c>
      <c r="F11" s="436">
        <v>40332</v>
      </c>
      <c r="G11" s="184">
        <v>6207</v>
      </c>
      <c r="H11" s="167"/>
      <c r="I11" s="1311"/>
      <c r="J11" s="1311"/>
      <c r="K11" s="1337"/>
      <c r="L11"/>
      <c r="M11"/>
    </row>
    <row r="12" spans="1:15" ht="16.5" thickBot="1">
      <c r="A12" s="269"/>
      <c r="B12" s="271"/>
      <c r="C12" s="271"/>
      <c r="D12" s="271"/>
      <c r="E12" s="271"/>
      <c r="F12" s="210" t="s">
        <v>1219</v>
      </c>
      <c r="G12" s="87">
        <f>SUM(G10:G11)</f>
        <v>20244</v>
      </c>
      <c r="H12" s="87"/>
      <c r="I12" s="45"/>
      <c r="J12" s="45"/>
      <c r="K12" s="46"/>
      <c r="L12"/>
      <c r="M12"/>
    </row>
    <row r="13" spans="1:15" ht="15.75">
      <c r="A13" s="48"/>
      <c r="B13" s="48"/>
      <c r="C13" s="48"/>
      <c r="D13" s="48"/>
      <c r="E13" s="48"/>
      <c r="F13" s="81"/>
      <c r="G13" s="99"/>
      <c r="H13" s="99"/>
      <c r="I13" s="48"/>
      <c r="J13" s="48"/>
      <c r="K13" s="48"/>
      <c r="L13"/>
      <c r="M13"/>
    </row>
    <row r="14" spans="1:15" ht="15.75">
      <c r="A14" s="48"/>
      <c r="B14" s="48"/>
      <c r="C14" s="48"/>
      <c r="D14" s="48"/>
      <c r="E14" s="48"/>
      <c r="F14" s="81"/>
      <c r="G14" s="99"/>
      <c r="H14" s="99"/>
      <c r="I14" s="48"/>
      <c r="J14" s="48"/>
      <c r="K14" s="48"/>
      <c r="L14"/>
      <c r="M14"/>
    </row>
    <row r="15" spans="1:15" ht="15.75">
      <c r="A15" s="48"/>
      <c r="B15" s="48"/>
      <c r="C15" s="48"/>
      <c r="D15" s="48"/>
      <c r="E15" s="48"/>
      <c r="F15" s="81"/>
      <c r="G15" s="99"/>
      <c r="H15" s="99"/>
      <c r="I15" s="48"/>
      <c r="J15" s="48"/>
      <c r="K15" s="48"/>
      <c r="L15"/>
      <c r="M15"/>
    </row>
    <row r="16" spans="1:15" ht="16.5" thickBot="1">
      <c r="A16" s="1213" t="s">
        <v>1171</v>
      </c>
      <c r="B16" s="1213"/>
      <c r="C16" s="1213"/>
      <c r="D16" s="1213"/>
      <c r="E16" s="1213"/>
      <c r="F16" s="1213"/>
      <c r="G16" s="1213"/>
      <c r="H16" s="1213"/>
      <c r="I16" s="1213"/>
      <c r="J16" s="1213"/>
      <c r="K16" s="834"/>
      <c r="L16"/>
      <c r="M16"/>
    </row>
    <row r="17" spans="1:13" ht="75">
      <c r="A17" s="49" t="s">
        <v>1172</v>
      </c>
      <c r="B17" s="51" t="s">
        <v>1173</v>
      </c>
      <c r="C17" s="51" t="s">
        <v>1174</v>
      </c>
      <c r="D17" s="51" t="s">
        <v>1175</v>
      </c>
      <c r="E17" s="51" t="s">
        <v>1176</v>
      </c>
      <c r="F17" s="50" t="s">
        <v>1177</v>
      </c>
      <c r="G17" s="50" t="s">
        <v>1463</v>
      </c>
      <c r="H17" s="50" t="s">
        <v>2979</v>
      </c>
      <c r="I17" s="50" t="s">
        <v>1179</v>
      </c>
      <c r="J17" s="50" t="s">
        <v>1180</v>
      </c>
      <c r="K17" s="52" t="s">
        <v>6062</v>
      </c>
      <c r="L17"/>
      <c r="M17"/>
    </row>
    <row r="18" spans="1:13">
      <c r="A18" s="71">
        <v>1</v>
      </c>
      <c r="B18" s="20" t="s">
        <v>1560</v>
      </c>
      <c r="C18" s="20" t="s">
        <v>728</v>
      </c>
      <c r="D18" s="20" t="s">
        <v>729</v>
      </c>
      <c r="E18" s="20"/>
      <c r="F18" s="436">
        <v>39970</v>
      </c>
      <c r="G18" s="267">
        <v>28047</v>
      </c>
      <c r="H18" s="24"/>
      <c r="I18" s="1311">
        <v>202</v>
      </c>
      <c r="J18" s="1311">
        <v>74</v>
      </c>
      <c r="K18" s="1312">
        <v>20</v>
      </c>
      <c r="L18"/>
      <c r="M18"/>
    </row>
    <row r="19" spans="1:13">
      <c r="A19" s="71">
        <v>2</v>
      </c>
      <c r="B19" s="20" t="s">
        <v>1560</v>
      </c>
      <c r="C19" s="20" t="s">
        <v>728</v>
      </c>
      <c r="D19" s="20" t="s">
        <v>8569</v>
      </c>
      <c r="E19" s="20"/>
      <c r="F19" s="436">
        <v>42790</v>
      </c>
      <c r="G19" s="267"/>
      <c r="H19" s="24"/>
      <c r="I19" s="1311"/>
      <c r="J19" s="1311"/>
      <c r="K19" s="1312"/>
      <c r="L19"/>
      <c r="M19"/>
    </row>
    <row r="20" spans="1:13">
      <c r="A20" s="71">
        <v>3</v>
      </c>
      <c r="B20" s="20" t="s">
        <v>1560</v>
      </c>
      <c r="C20" s="20" t="s">
        <v>728</v>
      </c>
      <c r="D20" s="20"/>
      <c r="E20" s="20" t="s">
        <v>730</v>
      </c>
      <c r="F20" s="436">
        <v>39970</v>
      </c>
      <c r="G20" s="267">
        <v>11993</v>
      </c>
      <c r="H20" s="24"/>
      <c r="I20" s="1311"/>
      <c r="J20" s="1311"/>
      <c r="K20" s="1312"/>
      <c r="L20"/>
      <c r="M20"/>
    </row>
    <row r="21" spans="1:13">
      <c r="A21" s="71">
        <v>4</v>
      </c>
      <c r="B21" s="20" t="s">
        <v>1560</v>
      </c>
      <c r="C21" s="20" t="s">
        <v>728</v>
      </c>
      <c r="D21" s="20"/>
      <c r="E21" s="20" t="s">
        <v>731</v>
      </c>
      <c r="F21" s="436">
        <v>39970</v>
      </c>
      <c r="G21" s="267">
        <v>9952</v>
      </c>
      <c r="H21" s="24"/>
      <c r="I21" s="1311"/>
      <c r="J21" s="1311"/>
      <c r="K21" s="1312"/>
      <c r="L21"/>
      <c r="M21"/>
    </row>
    <row r="22" spans="1:13" ht="16.5" thickBot="1">
      <c r="A22" s="269"/>
      <c r="B22" s="271"/>
      <c r="C22" s="271"/>
      <c r="D22" s="271"/>
      <c r="E22" s="271"/>
      <c r="F22" s="210" t="s">
        <v>1219</v>
      </c>
      <c r="G22" s="87">
        <f>SUM(G18:G21)</f>
        <v>49992</v>
      </c>
      <c r="H22" s="87"/>
      <c r="I22" s="45"/>
      <c r="J22" s="45"/>
      <c r="K22" s="46"/>
      <c r="L22"/>
      <c r="M22"/>
    </row>
    <row r="23" spans="1:13" ht="15.75">
      <c r="A23" s="48"/>
      <c r="B23" s="48"/>
      <c r="C23" s="48"/>
      <c r="D23" s="48"/>
      <c r="E23" s="48"/>
      <c r="F23" s="81"/>
      <c r="G23" s="99"/>
      <c r="H23" s="99"/>
      <c r="I23" s="48"/>
      <c r="J23" s="48"/>
      <c r="K23" s="48"/>
      <c r="L23"/>
      <c r="M23"/>
    </row>
    <row r="24" spans="1:13">
      <c r="L24"/>
      <c r="M24"/>
    </row>
    <row r="25" spans="1:13">
      <c r="L25"/>
      <c r="M25"/>
    </row>
    <row r="26" spans="1:13" ht="16.5" thickBot="1">
      <c r="A26" s="1213" t="s">
        <v>1171</v>
      </c>
      <c r="B26" s="1213"/>
      <c r="C26" s="1213"/>
      <c r="D26" s="1213"/>
      <c r="E26" s="1213"/>
      <c r="F26" s="1213"/>
      <c r="G26" s="1213"/>
      <c r="H26" s="1213"/>
      <c r="I26" s="1213"/>
      <c r="J26" s="1213"/>
      <c r="K26" s="834"/>
      <c r="L26"/>
      <c r="M26"/>
    </row>
    <row r="27" spans="1:13" ht="75">
      <c r="A27" s="41" t="s">
        <v>1172</v>
      </c>
      <c r="B27" s="42" t="s">
        <v>1173</v>
      </c>
      <c r="C27" s="42" t="s">
        <v>1174</v>
      </c>
      <c r="D27" s="42" t="s">
        <v>1175</v>
      </c>
      <c r="E27" s="42" t="s">
        <v>1176</v>
      </c>
      <c r="F27" s="50" t="s">
        <v>1177</v>
      </c>
      <c r="G27" s="50" t="s">
        <v>1463</v>
      </c>
      <c r="H27" s="50" t="s">
        <v>2979</v>
      </c>
      <c r="I27" s="50" t="s">
        <v>1179</v>
      </c>
      <c r="J27" s="52" t="s">
        <v>1180</v>
      </c>
      <c r="K27" s="52" t="s">
        <v>6062</v>
      </c>
      <c r="L27"/>
      <c r="M27"/>
    </row>
    <row r="28" spans="1:13">
      <c r="A28" s="71">
        <v>1</v>
      </c>
      <c r="B28" s="20" t="s">
        <v>1560</v>
      </c>
      <c r="C28" s="20" t="s">
        <v>1194</v>
      </c>
      <c r="D28" s="20"/>
      <c r="E28" s="169" t="s">
        <v>2862</v>
      </c>
      <c r="F28" s="414">
        <v>40332</v>
      </c>
      <c r="G28" s="184">
        <v>18093</v>
      </c>
      <c r="H28" s="167"/>
      <c r="I28" s="1166"/>
      <c r="J28" s="1195"/>
      <c r="K28" s="1338"/>
      <c r="L28"/>
      <c r="M28"/>
    </row>
    <row r="29" spans="1:13">
      <c r="A29" s="71">
        <v>2</v>
      </c>
      <c r="B29" s="20" t="s">
        <v>1560</v>
      </c>
      <c r="C29" s="20" t="s">
        <v>1194</v>
      </c>
      <c r="D29" s="20"/>
      <c r="E29" s="169" t="s">
        <v>7764</v>
      </c>
      <c r="F29" s="414">
        <v>42244</v>
      </c>
      <c r="G29" s="184"/>
      <c r="H29" s="167"/>
      <c r="I29" s="1166"/>
      <c r="J29" s="1195"/>
      <c r="K29" s="1338"/>
      <c r="L29"/>
      <c r="M29"/>
    </row>
    <row r="30" spans="1:13">
      <c r="A30" s="71">
        <v>3</v>
      </c>
      <c r="B30" s="20" t="s">
        <v>1560</v>
      </c>
      <c r="C30" s="20" t="s">
        <v>1194</v>
      </c>
      <c r="D30" s="20"/>
      <c r="E30" s="20" t="s">
        <v>6042</v>
      </c>
      <c r="F30" s="414">
        <v>39149</v>
      </c>
      <c r="G30" s="267">
        <v>9272</v>
      </c>
      <c r="H30" s="24"/>
      <c r="I30" s="1166"/>
      <c r="J30" s="1195"/>
      <c r="K30" s="1338"/>
      <c r="L30"/>
      <c r="M30"/>
    </row>
    <row r="31" spans="1:13">
      <c r="A31" s="71">
        <v>4</v>
      </c>
      <c r="B31" s="20" t="s">
        <v>1560</v>
      </c>
      <c r="C31" s="20" t="s">
        <v>1194</v>
      </c>
      <c r="D31" s="20"/>
      <c r="E31" s="20" t="s">
        <v>7765</v>
      </c>
      <c r="F31" s="414">
        <v>42244</v>
      </c>
      <c r="G31" s="267"/>
      <c r="H31" s="24"/>
      <c r="I31" s="1166"/>
      <c r="J31" s="1195"/>
      <c r="K31" s="1338"/>
      <c r="L31"/>
      <c r="M31"/>
    </row>
    <row r="32" spans="1:13">
      <c r="A32" s="71">
        <v>5</v>
      </c>
      <c r="B32" s="20" t="s">
        <v>1560</v>
      </c>
      <c r="C32" s="20" t="s">
        <v>1194</v>
      </c>
      <c r="D32" s="20"/>
      <c r="E32" s="169" t="s">
        <v>2863</v>
      </c>
      <c r="F32" s="414">
        <v>40332</v>
      </c>
      <c r="G32" s="184">
        <v>6846</v>
      </c>
      <c r="H32" s="167"/>
      <c r="I32" s="1166"/>
      <c r="J32" s="1195"/>
      <c r="K32" s="1338"/>
      <c r="L32"/>
      <c r="M32"/>
    </row>
    <row r="33" spans="1:13" ht="16.5" thickBot="1">
      <c r="A33" s="72"/>
      <c r="B33" s="271"/>
      <c r="C33" s="271"/>
      <c r="D33" s="271"/>
      <c r="E33" s="271"/>
      <c r="F33" s="218" t="s">
        <v>1219</v>
      </c>
      <c r="G33" s="87">
        <f>SUM(G28:G32)</f>
        <v>34211</v>
      </c>
      <c r="H33" s="87"/>
      <c r="I33" s="45"/>
      <c r="J33" s="46"/>
      <c r="K33" s="46"/>
      <c r="L33"/>
      <c r="M33"/>
    </row>
    <row r="34" spans="1:13" ht="15.75">
      <c r="A34" s="48"/>
      <c r="B34" s="48"/>
      <c r="C34" s="48"/>
      <c r="D34" s="48"/>
      <c r="E34" s="48"/>
      <c r="F34" s="34"/>
      <c r="G34" s="14"/>
      <c r="H34" s="14"/>
      <c r="I34" s="48"/>
      <c r="J34" s="48"/>
      <c r="K34" s="48"/>
      <c r="L34"/>
      <c r="M34"/>
    </row>
    <row r="35" spans="1:13">
      <c r="L35"/>
      <c r="M35"/>
    </row>
    <row r="36" spans="1:13" ht="16.5" thickBot="1">
      <c r="A36" s="1213" t="s">
        <v>1171</v>
      </c>
      <c r="B36" s="1213"/>
      <c r="C36" s="1213"/>
      <c r="D36" s="1213"/>
      <c r="E36" s="1213"/>
      <c r="F36" s="1213"/>
      <c r="G36" s="1213"/>
      <c r="H36" s="1213"/>
      <c r="I36" s="1213"/>
      <c r="J36" s="1213"/>
      <c r="K36" s="834"/>
      <c r="L36"/>
      <c r="M36"/>
    </row>
    <row r="37" spans="1:13" ht="75">
      <c r="A37" s="60" t="s">
        <v>1172</v>
      </c>
      <c r="B37" s="62" t="s">
        <v>1173</v>
      </c>
      <c r="C37" s="62" t="s">
        <v>1174</v>
      </c>
      <c r="D37" s="62" t="s">
        <v>1175</v>
      </c>
      <c r="E37" s="62" t="s">
        <v>1176</v>
      </c>
      <c r="F37" s="61" t="s">
        <v>1177</v>
      </c>
      <c r="G37" s="61" t="s">
        <v>1178</v>
      </c>
      <c r="H37" s="50" t="s">
        <v>2979</v>
      </c>
      <c r="I37" s="61" t="s">
        <v>1179</v>
      </c>
      <c r="J37" s="61" t="s">
        <v>1180</v>
      </c>
      <c r="K37" s="52" t="s">
        <v>6062</v>
      </c>
      <c r="L37"/>
      <c r="M37"/>
    </row>
    <row r="38" spans="1:13">
      <c r="A38" s="76">
        <v>1</v>
      </c>
      <c r="B38" s="20" t="s">
        <v>1560</v>
      </c>
      <c r="C38" s="20" t="s">
        <v>1563</v>
      </c>
      <c r="D38" s="20" t="s">
        <v>1567</v>
      </c>
      <c r="E38" s="20"/>
      <c r="F38" s="434">
        <v>39149</v>
      </c>
      <c r="G38" s="267">
        <v>19047</v>
      </c>
      <c r="H38" s="185"/>
      <c r="I38" s="1311">
        <v>113</v>
      </c>
      <c r="J38" s="1311">
        <v>45</v>
      </c>
      <c r="K38" s="1312">
        <v>20</v>
      </c>
      <c r="L38"/>
      <c r="M38"/>
    </row>
    <row r="39" spans="1:13" s="64" customFormat="1">
      <c r="A39" s="76">
        <v>2</v>
      </c>
      <c r="B39" s="20" t="s">
        <v>1560</v>
      </c>
      <c r="C39" s="20" t="s">
        <v>1563</v>
      </c>
      <c r="D39" s="20" t="s">
        <v>1564</v>
      </c>
      <c r="E39" s="20"/>
      <c r="F39" s="434">
        <v>38597</v>
      </c>
      <c r="G39" s="267">
        <v>10500</v>
      </c>
      <c r="H39" s="185"/>
      <c r="I39" s="1311"/>
      <c r="J39" s="1311"/>
      <c r="K39" s="1312"/>
      <c r="L39"/>
      <c r="M39"/>
    </row>
    <row r="40" spans="1:13" s="64" customFormat="1">
      <c r="A40" s="76">
        <v>3</v>
      </c>
      <c r="B40" s="20" t="s">
        <v>1560</v>
      </c>
      <c r="C40" s="20" t="s">
        <v>1563</v>
      </c>
      <c r="D40" s="20" t="s">
        <v>1565</v>
      </c>
      <c r="E40" s="20"/>
      <c r="F40" s="434">
        <v>39149</v>
      </c>
      <c r="G40" s="267">
        <v>13048</v>
      </c>
      <c r="H40" s="211" t="s">
        <v>3021</v>
      </c>
      <c r="I40" s="1311"/>
      <c r="J40" s="1311"/>
      <c r="K40" s="1312"/>
      <c r="L40"/>
      <c r="M40"/>
    </row>
    <row r="41" spans="1:13" s="64" customFormat="1">
      <c r="A41" s="76">
        <v>4</v>
      </c>
      <c r="B41" s="20" t="s">
        <v>1560</v>
      </c>
      <c r="C41" s="20" t="s">
        <v>1563</v>
      </c>
      <c r="D41" s="20" t="s">
        <v>1569</v>
      </c>
      <c r="E41" s="20"/>
      <c r="F41" s="434">
        <v>39149</v>
      </c>
      <c r="G41" s="267">
        <v>67786</v>
      </c>
      <c r="H41" s="211" t="s">
        <v>3021</v>
      </c>
      <c r="I41" s="1311"/>
      <c r="J41" s="1311"/>
      <c r="K41" s="1312"/>
      <c r="L41"/>
      <c r="M41"/>
    </row>
    <row r="42" spans="1:13" s="64" customFormat="1">
      <c r="A42" s="76">
        <v>5</v>
      </c>
      <c r="B42" s="20" t="s">
        <v>1560</v>
      </c>
      <c r="C42" s="20" t="s">
        <v>1563</v>
      </c>
      <c r="D42" s="20" t="s">
        <v>1566</v>
      </c>
      <c r="E42" s="20"/>
      <c r="F42" s="434">
        <v>39149</v>
      </c>
      <c r="G42" s="267">
        <v>36772</v>
      </c>
      <c r="H42" s="211" t="s">
        <v>3021</v>
      </c>
      <c r="I42" s="1311"/>
      <c r="J42" s="1311"/>
      <c r="K42" s="1312"/>
      <c r="L42"/>
      <c r="M42"/>
    </row>
    <row r="43" spans="1:13" s="64" customFormat="1">
      <c r="A43" s="76">
        <v>6</v>
      </c>
      <c r="B43" s="20" t="s">
        <v>1560</v>
      </c>
      <c r="C43" s="20" t="s">
        <v>1563</v>
      </c>
      <c r="D43" s="20" t="s">
        <v>1629</v>
      </c>
      <c r="E43" s="20"/>
      <c r="F43" s="434">
        <v>39149</v>
      </c>
      <c r="G43" s="267">
        <v>17086</v>
      </c>
      <c r="H43" s="185"/>
      <c r="I43" s="1311"/>
      <c r="J43" s="1311"/>
      <c r="K43" s="1312"/>
      <c r="L43"/>
      <c r="M43"/>
    </row>
    <row r="44" spans="1:13" s="64" customFormat="1">
      <c r="A44" s="76">
        <v>7</v>
      </c>
      <c r="B44" s="20" t="s">
        <v>1560</v>
      </c>
      <c r="C44" s="20" t="s">
        <v>1563</v>
      </c>
      <c r="D44" s="20" t="s">
        <v>1630</v>
      </c>
      <c r="E44" s="20"/>
      <c r="F44" s="434">
        <v>39149</v>
      </c>
      <c r="G44" s="267">
        <v>15426</v>
      </c>
      <c r="H44" s="211" t="s">
        <v>3021</v>
      </c>
      <c r="I44" s="1311"/>
      <c r="J44" s="1311"/>
      <c r="K44" s="1312"/>
      <c r="L44"/>
      <c r="M44"/>
    </row>
    <row r="45" spans="1:13" s="64" customFormat="1">
      <c r="A45" s="76">
        <v>8</v>
      </c>
      <c r="B45" s="20" t="s">
        <v>1560</v>
      </c>
      <c r="C45" s="20" t="s">
        <v>1563</v>
      </c>
      <c r="D45" s="20"/>
      <c r="E45" s="20" t="s">
        <v>1631</v>
      </c>
      <c r="F45" s="434">
        <v>39149</v>
      </c>
      <c r="G45" s="267">
        <v>30745</v>
      </c>
      <c r="H45" s="211" t="s">
        <v>3060</v>
      </c>
      <c r="I45" s="1311"/>
      <c r="J45" s="1311"/>
      <c r="K45" s="1312"/>
      <c r="L45"/>
      <c r="M45"/>
    </row>
    <row r="46" spans="1:13" s="64" customFormat="1">
      <c r="A46" s="76">
        <v>9</v>
      </c>
      <c r="B46" s="20" t="s">
        <v>1560</v>
      </c>
      <c r="C46" s="20" t="s">
        <v>1563</v>
      </c>
      <c r="D46" s="20"/>
      <c r="E46" s="158" t="s">
        <v>1202</v>
      </c>
      <c r="F46" s="434">
        <v>40236</v>
      </c>
      <c r="G46" s="267">
        <v>18467</v>
      </c>
      <c r="H46" s="185"/>
      <c r="I46" s="1311"/>
      <c r="J46" s="1311"/>
      <c r="K46" s="1312"/>
      <c r="L46"/>
      <c r="M46"/>
    </row>
    <row r="47" spans="1:13" s="64" customFormat="1">
      <c r="A47" s="76">
        <v>10</v>
      </c>
      <c r="B47" s="20" t="s">
        <v>1560</v>
      </c>
      <c r="C47" s="20" t="s">
        <v>1563</v>
      </c>
      <c r="D47" s="20"/>
      <c r="E47" s="20" t="s">
        <v>1632</v>
      </c>
      <c r="F47" s="434">
        <v>39149</v>
      </c>
      <c r="G47" s="267">
        <v>24605</v>
      </c>
      <c r="H47" s="185"/>
      <c r="I47" s="1311"/>
      <c r="J47" s="1311"/>
      <c r="K47" s="1312"/>
      <c r="L47"/>
      <c r="M47"/>
    </row>
    <row r="48" spans="1:13" s="64" customFormat="1">
      <c r="A48" s="76">
        <v>11</v>
      </c>
      <c r="B48" s="20" t="s">
        <v>1560</v>
      </c>
      <c r="C48" s="20" t="s">
        <v>1563</v>
      </c>
      <c r="D48" s="20"/>
      <c r="E48" s="20" t="s">
        <v>1633</v>
      </c>
      <c r="F48" s="434">
        <v>39149</v>
      </c>
      <c r="G48" s="267">
        <v>14341</v>
      </c>
      <c r="H48" s="185"/>
      <c r="I48" s="1311"/>
      <c r="J48" s="1311"/>
      <c r="K48" s="1312"/>
      <c r="L48"/>
      <c r="M48"/>
    </row>
    <row r="49" spans="1:13" s="64" customFormat="1">
      <c r="A49" s="76">
        <v>12</v>
      </c>
      <c r="B49" s="20" t="s">
        <v>1560</v>
      </c>
      <c r="C49" s="20" t="s">
        <v>1563</v>
      </c>
      <c r="D49" s="20"/>
      <c r="E49" s="20" t="s">
        <v>4690</v>
      </c>
      <c r="F49" s="434"/>
      <c r="G49" s="267"/>
      <c r="H49" s="185"/>
      <c r="I49" s="1311"/>
      <c r="J49" s="1311"/>
      <c r="K49" s="1312"/>
      <c r="L49"/>
      <c r="M49"/>
    </row>
    <row r="50" spans="1:13" s="64" customFormat="1">
      <c r="A50" s="76">
        <v>13</v>
      </c>
      <c r="B50" s="20" t="s">
        <v>1560</v>
      </c>
      <c r="C50" s="20" t="s">
        <v>1563</v>
      </c>
      <c r="D50" s="20"/>
      <c r="E50" s="20" t="s">
        <v>1634</v>
      </c>
      <c r="F50" s="434">
        <v>39149</v>
      </c>
      <c r="G50" s="267">
        <v>10040</v>
      </c>
      <c r="H50" s="211" t="s">
        <v>3060</v>
      </c>
      <c r="I50" s="1311"/>
      <c r="J50" s="1311"/>
      <c r="K50" s="1312"/>
      <c r="L50"/>
      <c r="M50"/>
    </row>
    <row r="51" spans="1:13" s="64" customFormat="1">
      <c r="A51" s="76">
        <v>14</v>
      </c>
      <c r="B51" s="20" t="s">
        <v>1560</v>
      </c>
      <c r="C51" s="20" t="s">
        <v>1563</v>
      </c>
      <c r="D51" s="20"/>
      <c r="E51" s="20" t="s">
        <v>1461</v>
      </c>
      <c r="F51" s="434">
        <v>39149</v>
      </c>
      <c r="G51" s="267">
        <v>20961</v>
      </c>
      <c r="H51" s="211" t="s">
        <v>3021</v>
      </c>
      <c r="I51" s="1311"/>
      <c r="J51" s="1311"/>
      <c r="K51" s="1312"/>
      <c r="L51"/>
      <c r="M51"/>
    </row>
    <row r="52" spans="1:13" s="64" customFormat="1">
      <c r="A52" s="76">
        <v>15</v>
      </c>
      <c r="B52" s="20" t="s">
        <v>1560</v>
      </c>
      <c r="C52" s="20" t="s">
        <v>1563</v>
      </c>
      <c r="D52" s="20"/>
      <c r="E52" s="20" t="s">
        <v>4500</v>
      </c>
      <c r="F52" s="434"/>
      <c r="G52" s="267"/>
      <c r="H52" s="211"/>
      <c r="I52" s="1311"/>
      <c r="J52" s="1311"/>
      <c r="K52" s="1312"/>
      <c r="L52"/>
      <c r="M52"/>
    </row>
    <row r="53" spans="1:13" s="64" customFormat="1">
      <c r="A53" s="76">
        <v>16</v>
      </c>
      <c r="B53" s="20" t="s">
        <v>1560</v>
      </c>
      <c r="C53" s="20" t="s">
        <v>1563</v>
      </c>
      <c r="D53" s="20"/>
      <c r="E53" s="20" t="s">
        <v>1635</v>
      </c>
      <c r="F53" s="434">
        <v>39149</v>
      </c>
      <c r="G53" s="267">
        <v>20776</v>
      </c>
      <c r="H53" s="211" t="s">
        <v>3060</v>
      </c>
      <c r="I53" s="1311"/>
      <c r="J53" s="1311"/>
      <c r="K53" s="1312"/>
      <c r="L53"/>
      <c r="M53"/>
    </row>
    <row r="54" spans="1:13" s="64" customFormat="1">
      <c r="A54" s="76">
        <v>17</v>
      </c>
      <c r="B54" s="20" t="s">
        <v>1560</v>
      </c>
      <c r="C54" s="20" t="s">
        <v>1563</v>
      </c>
      <c r="D54" s="20"/>
      <c r="E54" s="20" t="s">
        <v>1636</v>
      </c>
      <c r="F54" s="434">
        <v>39149</v>
      </c>
      <c r="G54" s="267">
        <v>9151</v>
      </c>
      <c r="H54" s="185"/>
      <c r="I54" s="1311"/>
      <c r="J54" s="1311"/>
      <c r="K54" s="1312"/>
      <c r="L54"/>
      <c r="M54"/>
    </row>
    <row r="55" spans="1:13" s="64" customFormat="1">
      <c r="A55" s="76">
        <v>18</v>
      </c>
      <c r="B55" s="20" t="s">
        <v>1560</v>
      </c>
      <c r="C55" s="20" t="s">
        <v>1563</v>
      </c>
      <c r="D55" s="20"/>
      <c r="E55" s="20" t="s">
        <v>1262</v>
      </c>
      <c r="F55" s="434">
        <v>39149</v>
      </c>
      <c r="G55" s="267">
        <v>17464</v>
      </c>
      <c r="H55" s="211" t="s">
        <v>3060</v>
      </c>
      <c r="I55" s="1311"/>
      <c r="J55" s="1311"/>
      <c r="K55" s="1312"/>
      <c r="L55"/>
      <c r="M55"/>
    </row>
    <row r="56" spans="1:13" s="64" customFormat="1">
      <c r="A56" s="76">
        <v>19</v>
      </c>
      <c r="B56" s="20" t="s">
        <v>1560</v>
      </c>
      <c r="C56" s="20" t="s">
        <v>1563</v>
      </c>
      <c r="D56" s="20"/>
      <c r="E56" s="20" t="s">
        <v>1637</v>
      </c>
      <c r="F56" s="434">
        <v>39149</v>
      </c>
      <c r="G56" s="267">
        <v>12852</v>
      </c>
      <c r="H56" s="185"/>
      <c r="I56" s="1311"/>
      <c r="J56" s="1311"/>
      <c r="K56" s="1312"/>
      <c r="L56"/>
      <c r="M56"/>
    </row>
    <row r="57" spans="1:13" s="64" customFormat="1">
      <c r="A57" s="76">
        <v>20</v>
      </c>
      <c r="B57" s="20" t="s">
        <v>1560</v>
      </c>
      <c r="C57" s="20" t="s">
        <v>1563</v>
      </c>
      <c r="D57" s="20"/>
      <c r="E57" s="20" t="s">
        <v>1568</v>
      </c>
      <c r="F57" s="434">
        <v>39149</v>
      </c>
      <c r="G57" s="267">
        <v>19047</v>
      </c>
      <c r="H57" s="185"/>
      <c r="I57" s="1311"/>
      <c r="J57" s="1311"/>
      <c r="K57" s="1312"/>
      <c r="L57"/>
      <c r="M57"/>
    </row>
    <row r="58" spans="1:13" s="64" customFormat="1">
      <c r="A58" s="76">
        <v>21</v>
      </c>
      <c r="B58" s="20" t="s">
        <v>1560</v>
      </c>
      <c r="C58" s="20" t="s">
        <v>1563</v>
      </c>
      <c r="D58" s="20"/>
      <c r="E58" s="158" t="s">
        <v>281</v>
      </c>
      <c r="F58" s="434">
        <v>40236</v>
      </c>
      <c r="G58" s="267">
        <v>16735</v>
      </c>
      <c r="H58" s="185"/>
      <c r="I58" s="1311"/>
      <c r="J58" s="1311"/>
      <c r="K58" s="1312"/>
      <c r="L58"/>
      <c r="M58"/>
    </row>
    <row r="59" spans="1:13" s="64" customFormat="1">
      <c r="A59" s="76">
        <v>22</v>
      </c>
      <c r="B59" s="20" t="s">
        <v>1560</v>
      </c>
      <c r="C59" s="20" t="s">
        <v>1563</v>
      </c>
      <c r="D59" s="20"/>
      <c r="E59" s="20" t="s">
        <v>1638</v>
      </c>
      <c r="F59" s="434">
        <v>39149</v>
      </c>
      <c r="G59" s="267">
        <v>54502</v>
      </c>
      <c r="H59" s="211" t="s">
        <v>3021</v>
      </c>
      <c r="I59" s="1311"/>
      <c r="J59" s="1311"/>
      <c r="K59" s="1312"/>
      <c r="L59"/>
      <c r="M59"/>
    </row>
    <row r="60" spans="1:13" s="65" customFormat="1">
      <c r="A60" s="76">
        <v>23</v>
      </c>
      <c r="B60" s="20" t="s">
        <v>1560</v>
      </c>
      <c r="C60" s="20" t="s">
        <v>1563</v>
      </c>
      <c r="D60" s="20"/>
      <c r="E60" s="158" t="s">
        <v>2568</v>
      </c>
      <c r="F60" s="434">
        <v>40236</v>
      </c>
      <c r="G60" s="267">
        <v>11686</v>
      </c>
      <c r="H60" s="185"/>
      <c r="I60" s="1311"/>
      <c r="J60" s="1311"/>
      <c r="K60" s="1312"/>
      <c r="L60"/>
      <c r="M60"/>
    </row>
    <row r="61" spans="1:13" s="65" customFormat="1">
      <c r="A61" s="76">
        <v>24</v>
      </c>
      <c r="B61" s="20" t="s">
        <v>1560</v>
      </c>
      <c r="C61" s="20" t="s">
        <v>1563</v>
      </c>
      <c r="D61" s="20"/>
      <c r="E61" s="20" t="s">
        <v>1562</v>
      </c>
      <c r="F61" s="434">
        <v>38779</v>
      </c>
      <c r="G61" s="267">
        <v>16936</v>
      </c>
      <c r="H61" s="185"/>
      <c r="I61" s="1311"/>
      <c r="J61" s="1311"/>
      <c r="K61" s="1312"/>
      <c r="L61"/>
      <c r="M61"/>
    </row>
    <row r="62" spans="1:13" s="65" customFormat="1">
      <c r="A62" s="76">
        <v>25</v>
      </c>
      <c r="B62" s="20" t="s">
        <v>1560</v>
      </c>
      <c r="C62" s="20" t="s">
        <v>1563</v>
      </c>
      <c r="D62" s="20"/>
      <c r="E62" s="20" t="s">
        <v>6045</v>
      </c>
      <c r="F62" s="434">
        <v>41809</v>
      </c>
      <c r="G62" s="267"/>
      <c r="H62" s="185"/>
      <c r="I62" s="1311"/>
      <c r="J62" s="1311"/>
      <c r="K62" s="1312"/>
      <c r="L62"/>
      <c r="M62"/>
    </row>
    <row r="63" spans="1:13" s="65" customFormat="1">
      <c r="A63" s="76">
        <v>26</v>
      </c>
      <c r="B63" s="20" t="s">
        <v>1560</v>
      </c>
      <c r="C63" s="20" t="s">
        <v>1563</v>
      </c>
      <c r="D63" s="20"/>
      <c r="E63" s="20" t="s">
        <v>1390</v>
      </c>
      <c r="F63" s="434">
        <v>39149</v>
      </c>
      <c r="G63" s="267">
        <v>11490</v>
      </c>
      <c r="H63" s="211" t="s">
        <v>3060</v>
      </c>
      <c r="I63" s="1311"/>
      <c r="J63" s="1311"/>
      <c r="K63" s="1312"/>
      <c r="L63"/>
      <c r="M63"/>
    </row>
    <row r="64" spans="1:13" s="65" customFormat="1">
      <c r="A64" s="76">
        <v>27</v>
      </c>
      <c r="B64" s="20" t="s">
        <v>1560</v>
      </c>
      <c r="C64" s="20" t="s">
        <v>1563</v>
      </c>
      <c r="D64" s="20"/>
      <c r="E64" s="20" t="s">
        <v>6046</v>
      </c>
      <c r="F64" s="434">
        <v>41809</v>
      </c>
      <c r="G64" s="267"/>
      <c r="H64" s="211"/>
      <c r="I64" s="1311"/>
      <c r="J64" s="1311"/>
      <c r="K64" s="1312"/>
      <c r="L64"/>
      <c r="M64"/>
    </row>
    <row r="65" spans="1:13" s="65" customFormat="1">
      <c r="A65" s="76">
        <v>28</v>
      </c>
      <c r="B65" s="20" t="s">
        <v>1560</v>
      </c>
      <c r="C65" s="20" t="s">
        <v>1563</v>
      </c>
      <c r="D65" s="20"/>
      <c r="E65" s="20" t="s">
        <v>1639</v>
      </c>
      <c r="F65" s="434">
        <v>39149</v>
      </c>
      <c r="G65" s="267">
        <v>20843</v>
      </c>
      <c r="H65" s="211" t="s">
        <v>3021</v>
      </c>
      <c r="I65" s="1311"/>
      <c r="J65" s="1311"/>
      <c r="K65" s="1312"/>
      <c r="L65"/>
      <c r="M65"/>
    </row>
    <row r="66" spans="1:13" s="65" customFormat="1">
      <c r="A66" s="76">
        <v>29</v>
      </c>
      <c r="B66" s="20" t="s">
        <v>1560</v>
      </c>
      <c r="C66" s="20" t="s">
        <v>1563</v>
      </c>
      <c r="D66" s="20"/>
      <c r="E66" s="20" t="s">
        <v>1640</v>
      </c>
      <c r="F66" s="434">
        <v>39149</v>
      </c>
      <c r="G66" s="267">
        <v>38979</v>
      </c>
      <c r="H66" s="185"/>
      <c r="I66" s="1311"/>
      <c r="J66" s="1311"/>
      <c r="K66" s="1312"/>
      <c r="L66"/>
      <c r="M66"/>
    </row>
    <row r="67" spans="1:13" s="65" customFormat="1">
      <c r="A67" s="76">
        <v>30</v>
      </c>
      <c r="B67" s="20" t="s">
        <v>1560</v>
      </c>
      <c r="C67" s="20" t="s">
        <v>3114</v>
      </c>
      <c r="D67" s="20"/>
      <c r="E67" s="20"/>
      <c r="F67" s="434">
        <v>39149</v>
      </c>
      <c r="G67" s="267">
        <v>40248</v>
      </c>
      <c r="H67" s="211" t="s">
        <v>3021</v>
      </c>
      <c r="I67" s="1311"/>
      <c r="J67" s="1311"/>
      <c r="K67" s="1312"/>
      <c r="L67"/>
      <c r="M67"/>
    </row>
    <row r="68" spans="1:13" s="65" customFormat="1" ht="16.5" thickBot="1">
      <c r="A68" s="77"/>
      <c r="B68" s="273"/>
      <c r="C68" s="273"/>
      <c r="D68" s="273"/>
      <c r="E68" s="273"/>
      <c r="F68" s="274" t="s">
        <v>1219</v>
      </c>
      <c r="G68" s="88">
        <f>SUM(G38:G67)</f>
        <v>589533</v>
      </c>
      <c r="H68" s="88"/>
      <c r="I68" s="68"/>
      <c r="J68" s="68"/>
      <c r="K68" s="69"/>
      <c r="L68"/>
      <c r="M68"/>
    </row>
    <row r="69" spans="1:13" s="65" customFormat="1" ht="15.75">
      <c r="A69" s="83"/>
      <c r="B69" s="85"/>
      <c r="C69" s="85"/>
      <c r="D69" s="85"/>
      <c r="E69" s="85"/>
      <c r="F69" s="106"/>
      <c r="G69" s="107"/>
      <c r="H69" s="107"/>
      <c r="I69" s="108"/>
      <c r="J69" s="108"/>
      <c r="K69" s="108"/>
      <c r="L69"/>
      <c r="M69"/>
    </row>
    <row r="70" spans="1:13" s="65" customFormat="1" ht="15.75">
      <c r="A70" s="83"/>
      <c r="B70" s="85"/>
      <c r="C70" s="85"/>
      <c r="D70" s="85"/>
      <c r="E70" s="85"/>
      <c r="F70" s="106"/>
      <c r="G70" s="107"/>
      <c r="H70" s="107"/>
      <c r="I70" s="108"/>
      <c r="J70" s="108"/>
      <c r="K70" s="108"/>
      <c r="L70"/>
      <c r="M70"/>
    </row>
    <row r="71" spans="1:13" s="65" customFormat="1" ht="16.5" thickBot="1">
      <c r="A71" s="1213" t="s">
        <v>1171</v>
      </c>
      <c r="B71" s="1213"/>
      <c r="C71" s="1213"/>
      <c r="D71" s="1213"/>
      <c r="E71" s="1213"/>
      <c r="F71" s="1213"/>
      <c r="G71" s="1213"/>
      <c r="H71" s="1213"/>
      <c r="I71" s="1213"/>
      <c r="J71" s="1213"/>
      <c r="K71" s="834"/>
      <c r="L71"/>
      <c r="M71"/>
    </row>
    <row r="72" spans="1:13" s="65" customFormat="1" ht="75">
      <c r="A72" s="41" t="s">
        <v>1172</v>
      </c>
      <c r="B72" s="42" t="s">
        <v>1173</v>
      </c>
      <c r="C72" s="42" t="s">
        <v>1174</v>
      </c>
      <c r="D72" s="42" t="s">
        <v>1175</v>
      </c>
      <c r="E72" s="42" t="s">
        <v>1176</v>
      </c>
      <c r="F72" s="50" t="s">
        <v>1177</v>
      </c>
      <c r="G72" s="50" t="s">
        <v>1463</v>
      </c>
      <c r="H72" s="50" t="s">
        <v>2979</v>
      </c>
      <c r="I72" s="50" t="s">
        <v>1179</v>
      </c>
      <c r="J72" s="50" t="s">
        <v>1180</v>
      </c>
      <c r="K72" s="52" t="s">
        <v>6062</v>
      </c>
      <c r="M72"/>
    </row>
    <row r="73" spans="1:13" s="65" customFormat="1">
      <c r="A73" s="950">
        <v>1</v>
      </c>
      <c r="B73" s="20" t="s">
        <v>1560</v>
      </c>
      <c r="C73" s="20" t="s">
        <v>1880</v>
      </c>
      <c r="D73" s="952"/>
      <c r="E73" s="952" t="s">
        <v>8497</v>
      </c>
      <c r="F73" s="435">
        <v>42467</v>
      </c>
      <c r="G73" s="951"/>
      <c r="H73" s="948"/>
      <c r="I73" s="948"/>
      <c r="J73" s="948"/>
      <c r="K73" s="949"/>
      <c r="M73"/>
    </row>
    <row r="74" spans="1:13" s="65" customFormat="1">
      <c r="A74" s="953">
        <v>2</v>
      </c>
      <c r="B74" s="20" t="s">
        <v>1560</v>
      </c>
      <c r="C74" s="20" t="s">
        <v>1880</v>
      </c>
      <c r="D74" s="20"/>
      <c r="E74" s="954" t="s">
        <v>2868</v>
      </c>
      <c r="F74" s="435">
        <v>40332</v>
      </c>
      <c r="G74" s="267">
        <v>15222</v>
      </c>
      <c r="H74" s="185"/>
      <c r="I74" s="1164">
        <v>120</v>
      </c>
      <c r="J74" s="1164">
        <v>40</v>
      </c>
      <c r="K74" s="1186">
        <v>20</v>
      </c>
      <c r="M74"/>
    </row>
    <row r="75" spans="1:13" s="65" customFormat="1">
      <c r="A75" s="950">
        <v>3</v>
      </c>
      <c r="B75" s="20" t="s">
        <v>1560</v>
      </c>
      <c r="C75" s="20" t="s">
        <v>1880</v>
      </c>
      <c r="D75" s="20"/>
      <c r="E75" s="954" t="s">
        <v>2864</v>
      </c>
      <c r="F75" s="435">
        <v>40332</v>
      </c>
      <c r="G75" s="267">
        <v>11007</v>
      </c>
      <c r="H75" s="185"/>
      <c r="I75" s="1164"/>
      <c r="J75" s="1164"/>
      <c r="K75" s="1186"/>
      <c r="M75"/>
    </row>
    <row r="76" spans="1:13" s="65" customFormat="1">
      <c r="A76" s="953">
        <v>4</v>
      </c>
      <c r="B76" s="20" t="s">
        <v>1560</v>
      </c>
      <c r="C76" s="20" t="s">
        <v>1880</v>
      </c>
      <c r="D76" s="20"/>
      <c r="E76" s="954" t="s">
        <v>2869</v>
      </c>
      <c r="F76" s="435">
        <v>40332</v>
      </c>
      <c r="G76" s="267">
        <v>14152</v>
      </c>
      <c r="H76" s="185"/>
      <c r="I76" s="1164"/>
      <c r="J76" s="1164"/>
      <c r="K76" s="1186"/>
      <c r="M76"/>
    </row>
    <row r="77" spans="1:13" s="65" customFormat="1">
      <c r="A77" s="950">
        <v>5</v>
      </c>
      <c r="B77" s="20" t="s">
        <v>1560</v>
      </c>
      <c r="C77" s="20" t="s">
        <v>1880</v>
      </c>
      <c r="D77" s="20"/>
      <c r="E77" s="954" t="s">
        <v>2870</v>
      </c>
      <c r="F77" s="435">
        <v>40332</v>
      </c>
      <c r="G77" s="267">
        <v>3036</v>
      </c>
      <c r="H77" s="185"/>
      <c r="I77" s="1164"/>
      <c r="J77" s="1164"/>
      <c r="K77" s="1186"/>
      <c r="M77"/>
    </row>
    <row r="78" spans="1:13" s="65" customFormat="1">
      <c r="A78" s="953">
        <v>6</v>
      </c>
      <c r="B78" s="20" t="s">
        <v>1560</v>
      </c>
      <c r="C78" s="20" t="s">
        <v>1880</v>
      </c>
      <c r="D78" s="20"/>
      <c r="E78" s="954" t="s">
        <v>2865</v>
      </c>
      <c r="F78" s="435">
        <v>40332</v>
      </c>
      <c r="G78" s="267">
        <v>10996</v>
      </c>
      <c r="H78" s="185"/>
      <c r="I78" s="1164"/>
      <c r="J78" s="1164"/>
      <c r="K78" s="1186"/>
      <c r="M78"/>
    </row>
    <row r="79" spans="1:13" s="65" customFormat="1">
      <c r="A79" s="950">
        <v>7</v>
      </c>
      <c r="B79" s="20" t="s">
        <v>1560</v>
      </c>
      <c r="C79" s="20" t="s">
        <v>1880</v>
      </c>
      <c r="D79" s="20"/>
      <c r="E79" s="954" t="s">
        <v>8498</v>
      </c>
      <c r="F79" s="435">
        <v>42467</v>
      </c>
      <c r="G79" s="267"/>
      <c r="H79" s="185"/>
      <c r="I79" s="1164"/>
      <c r="J79" s="1164"/>
      <c r="K79" s="1186"/>
      <c r="M79"/>
    </row>
    <row r="80" spans="1:13" s="65" customFormat="1">
      <c r="A80" s="953">
        <v>8</v>
      </c>
      <c r="B80" s="20" t="s">
        <v>1560</v>
      </c>
      <c r="C80" s="20" t="s">
        <v>1880</v>
      </c>
      <c r="D80" s="20"/>
      <c r="E80" s="954" t="s">
        <v>694</v>
      </c>
      <c r="F80" s="435">
        <v>40332</v>
      </c>
      <c r="G80" s="267">
        <v>9834</v>
      </c>
      <c r="H80" s="185"/>
      <c r="I80" s="1164"/>
      <c r="J80" s="1164"/>
      <c r="K80" s="1186"/>
      <c r="M80"/>
    </row>
    <row r="81" spans="1:13" s="65" customFormat="1">
      <c r="A81" s="950">
        <v>9</v>
      </c>
      <c r="B81" s="20" t="s">
        <v>1560</v>
      </c>
      <c r="C81" s="20" t="s">
        <v>1880</v>
      </c>
      <c r="D81" s="20"/>
      <c r="E81" s="954" t="s">
        <v>2871</v>
      </c>
      <c r="F81" s="435">
        <v>40332</v>
      </c>
      <c r="G81" s="267">
        <v>4502</v>
      </c>
      <c r="H81" s="185"/>
      <c r="I81" s="1164"/>
      <c r="J81" s="1164"/>
      <c r="K81" s="1186"/>
      <c r="M81"/>
    </row>
    <row r="82" spans="1:13" s="65" customFormat="1">
      <c r="A82" s="953">
        <v>10</v>
      </c>
      <c r="B82" s="20" t="s">
        <v>1560</v>
      </c>
      <c r="C82" s="20" t="s">
        <v>1880</v>
      </c>
      <c r="D82" s="20"/>
      <c r="E82" s="954" t="s">
        <v>858</v>
      </c>
      <c r="F82" s="435">
        <v>40332</v>
      </c>
      <c r="G82" s="267">
        <v>4602</v>
      </c>
      <c r="H82" s="185"/>
      <c r="I82" s="1164"/>
      <c r="J82" s="1164"/>
      <c r="K82" s="1186"/>
      <c r="M82"/>
    </row>
    <row r="83" spans="1:13" s="65" customFormat="1">
      <c r="A83" s="950">
        <v>11</v>
      </c>
      <c r="B83" s="20" t="s">
        <v>1560</v>
      </c>
      <c r="C83" s="20" t="s">
        <v>1880</v>
      </c>
      <c r="D83" s="20"/>
      <c r="E83" s="954" t="s">
        <v>1089</v>
      </c>
      <c r="F83" s="435">
        <v>40332</v>
      </c>
      <c r="G83" s="267">
        <v>5300</v>
      </c>
      <c r="H83" s="185"/>
      <c r="I83" s="1164"/>
      <c r="J83" s="1164"/>
      <c r="K83" s="1186"/>
      <c r="M83"/>
    </row>
    <row r="84" spans="1:13" s="65" customFormat="1">
      <c r="A84" s="953">
        <v>12</v>
      </c>
      <c r="B84" s="20" t="s">
        <v>1560</v>
      </c>
      <c r="C84" s="20" t="s">
        <v>1880</v>
      </c>
      <c r="D84" s="20"/>
      <c r="E84" s="954" t="s">
        <v>2867</v>
      </c>
      <c r="F84" s="435">
        <v>40332</v>
      </c>
      <c r="G84" s="267">
        <v>14463</v>
      </c>
      <c r="H84" s="185"/>
      <c r="I84" s="1164"/>
      <c r="J84" s="1164"/>
      <c r="K84" s="1186"/>
      <c r="M84"/>
    </row>
    <row r="85" spans="1:13" s="65" customFormat="1">
      <c r="A85" s="950">
        <v>13</v>
      </c>
      <c r="B85" s="20" t="s">
        <v>1560</v>
      </c>
      <c r="C85" s="20" t="s">
        <v>1880</v>
      </c>
      <c r="D85" s="20"/>
      <c r="E85" s="954" t="s">
        <v>8499</v>
      </c>
      <c r="F85" s="435">
        <v>42467</v>
      </c>
      <c r="G85" s="267"/>
      <c r="H85" s="185"/>
      <c r="I85" s="1164"/>
      <c r="J85" s="1164"/>
      <c r="K85" s="1186"/>
      <c r="M85"/>
    </row>
    <row r="86" spans="1:13" s="65" customFormat="1">
      <c r="A86" s="953">
        <v>14</v>
      </c>
      <c r="B86" s="20" t="s">
        <v>1560</v>
      </c>
      <c r="C86" s="20" t="s">
        <v>1880</v>
      </c>
      <c r="D86" s="20"/>
      <c r="E86" s="954" t="s">
        <v>2866</v>
      </c>
      <c r="F86" s="435">
        <v>40332</v>
      </c>
      <c r="G86" s="267">
        <v>11620</v>
      </c>
      <c r="H86" s="185"/>
      <c r="I86" s="1164"/>
      <c r="J86" s="1164"/>
      <c r="K86" s="1186"/>
      <c r="M86"/>
    </row>
    <row r="87" spans="1:13" s="65" customFormat="1">
      <c r="A87" s="950">
        <v>15</v>
      </c>
      <c r="B87" s="20" t="s">
        <v>1560</v>
      </c>
      <c r="C87" s="20" t="s">
        <v>1880</v>
      </c>
      <c r="D87" s="20"/>
      <c r="E87" s="954" t="s">
        <v>648</v>
      </c>
      <c r="F87" s="435">
        <v>40332</v>
      </c>
      <c r="G87" s="267">
        <v>4317</v>
      </c>
      <c r="H87" s="185"/>
      <c r="I87" s="1164"/>
      <c r="J87" s="1164"/>
      <c r="K87" s="1186"/>
      <c r="M87"/>
    </row>
    <row r="88" spans="1:13" s="65" customFormat="1">
      <c r="A88" s="953">
        <v>16</v>
      </c>
      <c r="B88" s="20" t="s">
        <v>1560</v>
      </c>
      <c r="C88" s="20" t="s">
        <v>1880</v>
      </c>
      <c r="D88" s="20"/>
      <c r="E88" s="954" t="s">
        <v>2872</v>
      </c>
      <c r="F88" s="435">
        <v>40332</v>
      </c>
      <c r="G88" s="267">
        <v>3056</v>
      </c>
      <c r="H88" s="185"/>
      <c r="I88" s="1164"/>
      <c r="J88" s="1164"/>
      <c r="K88" s="1186"/>
      <c r="M88"/>
    </row>
    <row r="89" spans="1:13" s="65" customFormat="1">
      <c r="A89" s="950">
        <v>17</v>
      </c>
      <c r="B89" s="20" t="s">
        <v>1560</v>
      </c>
      <c r="C89" s="20" t="s">
        <v>3196</v>
      </c>
      <c r="D89" s="20"/>
      <c r="E89" s="166"/>
      <c r="F89" s="414">
        <v>40332</v>
      </c>
      <c r="G89" s="267">
        <v>11453</v>
      </c>
      <c r="H89" s="185"/>
      <c r="I89" s="1164"/>
      <c r="J89" s="1164"/>
      <c r="K89" s="1186"/>
      <c r="M89"/>
    </row>
    <row r="90" spans="1:13" s="65" customFormat="1" ht="16.5" thickBot="1">
      <c r="A90" s="269"/>
      <c r="B90" s="23"/>
      <c r="C90" s="23"/>
      <c r="D90" s="23"/>
      <c r="E90" s="23"/>
      <c r="F90" s="274" t="s">
        <v>1219</v>
      </c>
      <c r="G90" s="88">
        <f>SUM(G74:G89)</f>
        <v>123560</v>
      </c>
      <c r="H90" s="88"/>
      <c r="I90" s="455"/>
      <c r="J90" s="455"/>
      <c r="K90" s="456"/>
      <c r="M90"/>
    </row>
    <row r="91" spans="1:13" s="65" customFormat="1" ht="15.75">
      <c r="A91" s="346"/>
      <c r="B91" s="79"/>
      <c r="C91" s="79"/>
      <c r="D91" s="79"/>
      <c r="E91" s="79"/>
      <c r="F91" s="393"/>
      <c r="G91" s="107"/>
      <c r="H91" s="107"/>
      <c r="I91" s="265"/>
      <c r="J91" s="265"/>
      <c r="K91" s="265"/>
      <c r="L91" s="265"/>
      <c r="M91"/>
    </row>
    <row r="92" spans="1:13" s="65" customFormat="1" ht="15.75">
      <c r="A92" s="346"/>
      <c r="B92" s="346"/>
      <c r="C92" s="346"/>
      <c r="D92" s="346"/>
      <c r="E92" s="346"/>
      <c r="F92" s="347"/>
      <c r="G92" s="99"/>
      <c r="H92" s="99"/>
      <c r="I92" s="48"/>
      <c r="J92" s="48"/>
      <c r="K92" s="48"/>
      <c r="L92" s="265"/>
      <c r="M92"/>
    </row>
    <row r="93" spans="1:13" s="65" customFormat="1" ht="15.75">
      <c r="A93" s="346"/>
      <c r="B93" s="346"/>
      <c r="C93" s="346"/>
      <c r="D93" s="346"/>
      <c r="E93" s="346"/>
      <c r="F93" s="347"/>
      <c r="G93" s="99"/>
      <c r="H93" s="99"/>
      <c r="I93" s="48"/>
      <c r="J93" s="48"/>
      <c r="K93" s="48"/>
      <c r="L93" s="265"/>
      <c r="M93"/>
    </row>
    <row r="94" spans="1:13" s="65" customFormat="1" ht="16.5" thickBot="1">
      <c r="A94" s="1213" t="s">
        <v>1171</v>
      </c>
      <c r="B94" s="1213"/>
      <c r="C94" s="1213"/>
      <c r="D94" s="1213"/>
      <c r="E94" s="1213"/>
      <c r="F94" s="1213"/>
      <c r="G94" s="1213"/>
      <c r="H94" s="1213"/>
      <c r="I94" s="1213"/>
      <c r="J94" s="1213"/>
      <c r="K94" s="834"/>
      <c r="L94" s="265"/>
      <c r="M94"/>
    </row>
    <row r="95" spans="1:13" s="65" customFormat="1" ht="75">
      <c r="A95" s="49" t="s">
        <v>1172</v>
      </c>
      <c r="B95" s="51" t="s">
        <v>1173</v>
      </c>
      <c r="C95" s="51" t="s">
        <v>1174</v>
      </c>
      <c r="D95" s="51" t="s">
        <v>1175</v>
      </c>
      <c r="E95" s="51" t="s">
        <v>1176</v>
      </c>
      <c r="F95" s="50" t="s">
        <v>1177</v>
      </c>
      <c r="G95" s="50" t="s">
        <v>1463</v>
      </c>
      <c r="H95" s="50" t="s">
        <v>2979</v>
      </c>
      <c r="I95" s="50" t="s">
        <v>1179</v>
      </c>
      <c r="J95" s="50" t="s">
        <v>1180</v>
      </c>
      <c r="K95" s="52" t="s">
        <v>6062</v>
      </c>
      <c r="L95" s="265"/>
      <c r="M95"/>
    </row>
    <row r="96" spans="1:13" s="65" customFormat="1">
      <c r="A96" s="71">
        <v>1</v>
      </c>
      <c r="B96" s="20" t="s">
        <v>1560</v>
      </c>
      <c r="C96" s="20" t="s">
        <v>6044</v>
      </c>
      <c r="D96" s="20"/>
      <c r="E96" s="169" t="s">
        <v>1430</v>
      </c>
      <c r="F96" s="436">
        <v>42244</v>
      </c>
      <c r="G96" s="267"/>
      <c r="H96" s="24"/>
      <c r="I96" s="914"/>
      <c r="J96" s="914"/>
      <c r="K96" s="915"/>
      <c r="L96" s="265"/>
      <c r="M96"/>
    </row>
    <row r="97" spans="1:13" s="65" customFormat="1">
      <c r="A97" s="71">
        <v>2</v>
      </c>
      <c r="B97" s="20" t="s">
        <v>1560</v>
      </c>
      <c r="C97" s="20" t="s">
        <v>6044</v>
      </c>
      <c r="D97" s="20"/>
      <c r="E97" s="169" t="s">
        <v>4233</v>
      </c>
      <c r="F97" s="436">
        <v>41809</v>
      </c>
      <c r="G97" s="267"/>
      <c r="H97" s="24"/>
      <c r="I97" s="1311"/>
      <c r="J97" s="1311"/>
      <c r="K97" s="1312"/>
      <c r="L97" s="265"/>
      <c r="M97"/>
    </row>
    <row r="98" spans="1:13" s="65" customFormat="1">
      <c r="A98" s="71">
        <v>3</v>
      </c>
      <c r="B98" s="20" t="s">
        <v>1560</v>
      </c>
      <c r="C98" s="20" t="s">
        <v>6044</v>
      </c>
      <c r="D98" s="20"/>
      <c r="E98" s="169" t="s">
        <v>751</v>
      </c>
      <c r="F98" s="436">
        <v>41809</v>
      </c>
      <c r="G98" s="267"/>
      <c r="H98" s="24"/>
      <c r="I98" s="1311"/>
      <c r="J98" s="1311"/>
      <c r="K98" s="1312"/>
      <c r="L98" s="265"/>
      <c r="M98"/>
    </row>
    <row r="99" spans="1:13" s="65" customFormat="1" ht="16.5" thickBot="1">
      <c r="A99" s="269"/>
      <c r="B99" s="271"/>
      <c r="C99" s="271"/>
      <c r="D99" s="271"/>
      <c r="E99" s="271"/>
      <c r="F99" s="210" t="s">
        <v>1219</v>
      </c>
      <c r="G99" s="87">
        <f>SUM(G97:G98)</f>
        <v>0</v>
      </c>
      <c r="H99" s="87"/>
      <c r="I99" s="45"/>
      <c r="J99" s="45"/>
      <c r="K99" s="46"/>
      <c r="L99" s="265"/>
      <c r="M99"/>
    </row>
    <row r="100" spans="1:13" s="65" customFormat="1" ht="15.75">
      <c r="A100" s="346"/>
      <c r="B100" s="346"/>
      <c r="C100" s="346"/>
      <c r="D100" s="346"/>
      <c r="E100" s="346"/>
      <c r="F100" s="347"/>
      <c r="G100" s="99"/>
      <c r="H100" s="99"/>
      <c r="I100" s="48"/>
      <c r="J100" s="48"/>
      <c r="K100" s="48"/>
      <c r="L100" s="265"/>
      <c r="M100"/>
    </row>
    <row r="101" spans="1:13" s="65" customFormat="1" ht="15.75">
      <c r="A101" s="346"/>
      <c r="B101" s="346"/>
      <c r="C101" s="346"/>
      <c r="D101" s="346"/>
      <c r="E101" s="346"/>
      <c r="F101" s="347"/>
      <c r="G101" s="99"/>
      <c r="H101" s="99"/>
      <c r="I101" s="48"/>
      <c r="J101" s="48"/>
      <c r="K101" s="48"/>
      <c r="L101" s="265"/>
      <c r="M101"/>
    </row>
    <row r="102" spans="1:13" s="65" customFormat="1" ht="15.75">
      <c r="A102" s="346"/>
      <c r="B102" s="346"/>
      <c r="C102" s="346"/>
      <c r="D102" s="346"/>
      <c r="E102" s="346"/>
      <c r="F102" s="347"/>
      <c r="G102" s="99"/>
      <c r="H102" s="99"/>
      <c r="I102" s="48"/>
      <c r="J102" s="48"/>
      <c r="K102" s="48"/>
      <c r="L102" s="265"/>
      <c r="M102"/>
    </row>
    <row r="103" spans="1:13" s="65" customFormat="1" ht="16.5" thickBot="1">
      <c r="A103" s="1213" t="s">
        <v>1171</v>
      </c>
      <c r="B103" s="1213"/>
      <c r="C103" s="1213"/>
      <c r="D103" s="1213"/>
      <c r="E103" s="1213"/>
      <c r="F103" s="1213"/>
      <c r="G103" s="1213"/>
      <c r="H103" s="1213"/>
      <c r="I103" s="1213"/>
      <c r="J103" s="1213"/>
      <c r="K103" s="912"/>
      <c r="L103" s="265"/>
      <c r="M103"/>
    </row>
    <row r="104" spans="1:13" s="65" customFormat="1" ht="60.75" thickBot="1">
      <c r="A104" s="49" t="s">
        <v>1172</v>
      </c>
      <c r="B104" s="51" t="s">
        <v>1173</v>
      </c>
      <c r="C104" s="51" t="s">
        <v>1174</v>
      </c>
      <c r="D104" s="51" t="s">
        <v>1175</v>
      </c>
      <c r="E104" s="51" t="s">
        <v>1176</v>
      </c>
      <c r="F104" s="50" t="s">
        <v>1177</v>
      </c>
      <c r="G104" s="50" t="s">
        <v>1463</v>
      </c>
      <c r="H104" s="50" t="s">
        <v>2979</v>
      </c>
      <c r="I104" s="50" t="s">
        <v>1179</v>
      </c>
      <c r="J104" s="50" t="s">
        <v>1180</v>
      </c>
      <c r="K104" s="1112" t="s">
        <v>9399</v>
      </c>
      <c r="L104" s="52" t="s">
        <v>9401</v>
      </c>
      <c r="M104"/>
    </row>
    <row r="105" spans="1:13" s="65" customFormat="1" ht="30.6" customHeight="1">
      <c r="A105" s="71">
        <v>1</v>
      </c>
      <c r="B105" s="20" t="s">
        <v>1560</v>
      </c>
      <c r="C105" s="20" t="s">
        <v>7766</v>
      </c>
      <c r="D105" s="20"/>
      <c r="E105" s="169" t="s">
        <v>1194</v>
      </c>
      <c r="F105" s="436">
        <v>42244</v>
      </c>
      <c r="G105" s="267"/>
      <c r="H105" s="24"/>
      <c r="I105" s="1327" t="s">
        <v>9405</v>
      </c>
      <c r="J105" s="1202">
        <v>60</v>
      </c>
      <c r="K105" s="1330">
        <v>10</v>
      </c>
      <c r="L105" s="1330">
        <v>3</v>
      </c>
      <c r="M105"/>
    </row>
    <row r="106" spans="1:13" s="65" customFormat="1">
      <c r="A106" s="71">
        <v>2</v>
      </c>
      <c r="B106" s="20" t="s">
        <v>1560</v>
      </c>
      <c r="C106" s="20" t="s">
        <v>7766</v>
      </c>
      <c r="D106" s="20"/>
      <c r="E106" s="169" t="s">
        <v>1437</v>
      </c>
      <c r="F106" s="436">
        <v>42244</v>
      </c>
      <c r="G106" s="267"/>
      <c r="H106" s="24"/>
      <c r="I106" s="1328"/>
      <c r="J106" s="1203"/>
      <c r="K106" s="1330"/>
      <c r="L106" s="1330"/>
      <c r="M106"/>
    </row>
    <row r="107" spans="1:13" s="65" customFormat="1">
      <c r="A107" s="71">
        <v>3</v>
      </c>
      <c r="B107" s="20" t="s">
        <v>1560</v>
      </c>
      <c r="C107" s="20" t="s">
        <v>7766</v>
      </c>
      <c r="D107" s="20"/>
      <c r="E107" s="169" t="s">
        <v>7767</v>
      </c>
      <c r="F107" s="436">
        <v>42244</v>
      </c>
      <c r="G107" s="267"/>
      <c r="H107" s="24"/>
      <c r="I107" s="1328"/>
      <c r="J107" s="1203"/>
      <c r="K107" s="1330"/>
      <c r="L107" s="1330"/>
      <c r="M107"/>
    </row>
    <row r="108" spans="1:13" s="65" customFormat="1">
      <c r="A108" s="71">
        <v>4</v>
      </c>
      <c r="B108" s="20" t="s">
        <v>1560</v>
      </c>
      <c r="C108" s="20" t="s">
        <v>7766</v>
      </c>
      <c r="D108" s="20"/>
      <c r="E108" s="169" t="s">
        <v>7768</v>
      </c>
      <c r="F108" s="436">
        <v>42244</v>
      </c>
      <c r="G108" s="267"/>
      <c r="H108" s="24"/>
      <c r="I108" s="1329"/>
      <c r="J108" s="1205"/>
      <c r="K108" s="1330"/>
      <c r="L108" s="1330"/>
      <c r="M108"/>
    </row>
    <row r="109" spans="1:13" s="65" customFormat="1" ht="16.5" thickBot="1">
      <c r="A109" s="269"/>
      <c r="B109" s="271"/>
      <c r="C109" s="271"/>
      <c r="D109" s="271"/>
      <c r="E109" s="271"/>
      <c r="F109" s="210" t="s">
        <v>1219</v>
      </c>
      <c r="G109" s="87">
        <f>SUM(G105:G108)</f>
        <v>0</v>
      </c>
      <c r="H109" s="87"/>
      <c r="I109" s="45"/>
      <c r="J109" s="45"/>
      <c r="K109" s="46"/>
      <c r="L109" s="265"/>
      <c r="M109"/>
    </row>
    <row r="110" spans="1:13" s="65" customFormat="1" ht="15.75">
      <c r="A110" s="346"/>
      <c r="B110" s="346"/>
      <c r="C110" s="346"/>
      <c r="D110" s="346"/>
      <c r="E110" s="346"/>
      <c r="F110" s="347"/>
      <c r="G110" s="99"/>
      <c r="H110" s="99"/>
      <c r="I110" s="48"/>
      <c r="J110" s="48"/>
      <c r="K110" s="48"/>
      <c r="L110" s="265"/>
      <c r="M110"/>
    </row>
    <row r="111" spans="1:13" s="65" customFormat="1" ht="15.75">
      <c r="A111" s="346"/>
      <c r="B111" s="346"/>
      <c r="C111" s="346"/>
      <c r="D111" s="346"/>
      <c r="E111" s="346"/>
      <c r="F111" s="347"/>
      <c r="G111" s="99"/>
      <c r="H111" s="99"/>
      <c r="I111" s="48"/>
      <c r="J111" s="48"/>
      <c r="K111" s="48"/>
      <c r="L111" s="265"/>
      <c r="M111"/>
    </row>
    <row r="112" spans="1:13" s="65" customFormat="1" ht="15.75">
      <c r="A112" s="346"/>
      <c r="B112" s="346"/>
      <c r="C112" s="346"/>
      <c r="D112" s="346"/>
      <c r="E112" s="346"/>
      <c r="F112" s="347"/>
      <c r="G112" s="99"/>
      <c r="H112" s="99"/>
      <c r="I112" s="48"/>
      <c r="J112" s="48"/>
      <c r="K112" s="48"/>
      <c r="L112" s="265"/>
      <c r="M112"/>
    </row>
    <row r="113" spans="1:13" s="65" customFormat="1" ht="16.5" thickBot="1">
      <c r="A113" s="1213" t="s">
        <v>1171</v>
      </c>
      <c r="B113" s="1213"/>
      <c r="C113" s="1213"/>
      <c r="D113" s="1213"/>
      <c r="E113" s="1213"/>
      <c r="F113" s="1213"/>
      <c r="G113" s="1213"/>
      <c r="H113" s="1213"/>
      <c r="I113" s="1213"/>
      <c r="J113" s="1213"/>
      <c r="K113" s="912"/>
      <c r="L113" s="265"/>
      <c r="M113"/>
    </row>
    <row r="114" spans="1:13" s="65" customFormat="1" ht="60">
      <c r="A114" s="49" t="s">
        <v>1172</v>
      </c>
      <c r="B114" s="51" t="s">
        <v>1173</v>
      </c>
      <c r="C114" s="51" t="s">
        <v>1174</v>
      </c>
      <c r="D114" s="51" t="s">
        <v>1175</v>
      </c>
      <c r="E114" s="51" t="s">
        <v>1176</v>
      </c>
      <c r="F114" s="50" t="s">
        <v>1177</v>
      </c>
      <c r="G114" s="50" t="s">
        <v>1463</v>
      </c>
      <c r="H114" s="50" t="s">
        <v>2979</v>
      </c>
      <c r="I114" s="50" t="s">
        <v>1179</v>
      </c>
      <c r="J114" s="50" t="s">
        <v>1180</v>
      </c>
      <c r="K114" s="1112" t="s">
        <v>9399</v>
      </c>
      <c r="L114" s="52" t="s">
        <v>9401</v>
      </c>
      <c r="M114"/>
    </row>
    <row r="115" spans="1:13" s="65" customFormat="1" ht="15" customHeight="1">
      <c r="A115" s="71">
        <v>1</v>
      </c>
      <c r="B115" s="20" t="s">
        <v>1560</v>
      </c>
      <c r="C115" s="20" t="s">
        <v>7769</v>
      </c>
      <c r="D115" s="20"/>
      <c r="E115" s="169" t="s">
        <v>7770</v>
      </c>
      <c r="F115" s="436">
        <v>42244</v>
      </c>
      <c r="G115" s="267"/>
      <c r="H115" s="24"/>
      <c r="I115" s="1089" t="s">
        <v>9406</v>
      </c>
      <c r="J115" s="1089">
        <v>60</v>
      </c>
      <c r="K115" s="1113">
        <v>10</v>
      </c>
      <c r="L115" s="1090">
        <v>3</v>
      </c>
      <c r="M115"/>
    </row>
    <row r="116" spans="1:13" s="65" customFormat="1" ht="16.5" thickBot="1">
      <c r="A116" s="269"/>
      <c r="B116" s="271"/>
      <c r="C116" s="271"/>
      <c r="D116" s="271"/>
      <c r="E116" s="271"/>
      <c r="F116" s="210" t="s">
        <v>1219</v>
      </c>
      <c r="G116" s="87">
        <f>SUM(G115:G115)</f>
        <v>0</v>
      </c>
      <c r="H116" s="87"/>
      <c r="I116" s="45"/>
      <c r="J116" s="45"/>
      <c r="K116" s="46"/>
      <c r="L116" s="265"/>
      <c r="M116"/>
    </row>
    <row r="117" spans="1:13" s="65" customFormat="1" ht="15.75">
      <c r="A117" s="346"/>
      <c r="B117" s="346"/>
      <c r="C117" s="346"/>
      <c r="D117" s="346"/>
      <c r="E117" s="346"/>
      <c r="F117" s="347"/>
      <c r="G117" s="99"/>
      <c r="H117" s="99"/>
      <c r="I117" s="48"/>
      <c r="J117" s="48"/>
      <c r="K117" s="48"/>
      <c r="L117" s="265"/>
      <c r="M117"/>
    </row>
    <row r="118" spans="1:13" s="65" customFormat="1" ht="15.75">
      <c r="A118" s="346"/>
      <c r="B118" s="346"/>
      <c r="C118" s="346"/>
      <c r="D118" s="346"/>
      <c r="E118" s="346"/>
      <c r="F118" s="347"/>
      <c r="G118" s="99"/>
      <c r="H118" s="99"/>
      <c r="I118" s="48"/>
      <c r="J118" s="48"/>
      <c r="K118" s="48"/>
      <c r="L118" s="265"/>
      <c r="M118"/>
    </row>
    <row r="119" spans="1:13" s="65" customFormat="1" ht="15.75">
      <c r="A119" s="346"/>
      <c r="B119" s="346"/>
      <c r="C119" s="346"/>
      <c r="D119" s="346"/>
      <c r="E119" s="346"/>
      <c r="F119" s="347"/>
      <c r="G119" s="99"/>
      <c r="H119" s="99"/>
      <c r="I119" s="48"/>
      <c r="J119" s="48"/>
      <c r="K119" s="48"/>
      <c r="L119" s="265"/>
      <c r="M119"/>
    </row>
    <row r="120" spans="1:13" s="65" customFormat="1">
      <c r="B120" s="85"/>
      <c r="C120" s="1267"/>
      <c r="D120" s="1267"/>
      <c r="L120"/>
      <c r="M120"/>
    </row>
    <row r="121" spans="1:13" s="329" customFormat="1">
      <c r="A121" s="1326" t="s">
        <v>3138</v>
      </c>
      <c r="B121" s="1326"/>
      <c r="C121" s="319">
        <f>M3</f>
        <v>9</v>
      </c>
      <c r="D121" s="322" t="s">
        <v>3109</v>
      </c>
      <c r="E121" s="319">
        <f>N3</f>
        <v>67</v>
      </c>
      <c r="F121" s="1160" t="s">
        <v>3108</v>
      </c>
      <c r="G121" s="1160"/>
      <c r="H121" s="321">
        <f>O3</f>
        <v>833627</v>
      </c>
      <c r="I121" s="322" t="s">
        <v>261</v>
      </c>
      <c r="J121" s="322"/>
      <c r="K121" s="322"/>
      <c r="L121" s="323"/>
      <c r="M121" s="323"/>
    </row>
    <row r="122" spans="1:13">
      <c r="L122"/>
      <c r="M122"/>
    </row>
    <row r="123" spans="1:13">
      <c r="L123"/>
      <c r="M123"/>
    </row>
    <row r="124" spans="1:13">
      <c r="L124"/>
      <c r="M124"/>
    </row>
    <row r="125" spans="1:13">
      <c r="L125"/>
      <c r="M125"/>
    </row>
    <row r="126" spans="1:13">
      <c r="L126"/>
      <c r="M126"/>
    </row>
    <row r="127" spans="1:13">
      <c r="L127"/>
      <c r="M127"/>
    </row>
    <row r="128" spans="1:13">
      <c r="L128"/>
      <c r="M128"/>
    </row>
    <row r="129" spans="12:13">
      <c r="L129"/>
      <c r="M129"/>
    </row>
    <row r="130" spans="12:13">
      <c r="L130"/>
      <c r="M130"/>
    </row>
    <row r="131" spans="12:13">
      <c r="L131"/>
      <c r="M131"/>
    </row>
    <row r="132" spans="12:13">
      <c r="L132"/>
      <c r="M132"/>
    </row>
    <row r="133" spans="12:13">
      <c r="L133"/>
      <c r="M133"/>
    </row>
    <row r="134" spans="12:13">
      <c r="L134"/>
      <c r="M134"/>
    </row>
    <row r="135" spans="12:13">
      <c r="L135"/>
      <c r="M135"/>
    </row>
    <row r="136" spans="12:13">
      <c r="L136"/>
      <c r="M136"/>
    </row>
    <row r="137" spans="12:13">
      <c r="L137"/>
      <c r="M137"/>
    </row>
    <row r="138" spans="12:13">
      <c r="L138"/>
      <c r="M138"/>
    </row>
    <row r="139" spans="12:13">
      <c r="L139"/>
      <c r="M139"/>
    </row>
    <row r="140" spans="12:13">
      <c r="L140"/>
      <c r="M140"/>
    </row>
    <row r="141" spans="12:13">
      <c r="L141"/>
      <c r="M141"/>
    </row>
    <row r="142" spans="12:13">
      <c r="L142"/>
      <c r="M142"/>
    </row>
    <row r="143" spans="12:13">
      <c r="L143"/>
      <c r="M143"/>
    </row>
    <row r="144" spans="12:13">
      <c r="L144"/>
      <c r="M144"/>
    </row>
    <row r="145" spans="12:13">
      <c r="L145"/>
      <c r="M145"/>
    </row>
    <row r="146" spans="12:13">
      <c r="L146"/>
      <c r="M146"/>
    </row>
    <row r="147" spans="12:13">
      <c r="L147"/>
      <c r="M147"/>
    </row>
    <row r="148" spans="12:13">
      <c r="L148"/>
      <c r="M148"/>
    </row>
    <row r="149" spans="12:13">
      <c r="L149"/>
      <c r="M149"/>
    </row>
    <row r="150" spans="12:13">
      <c r="L150"/>
      <c r="M150"/>
    </row>
    <row r="151" spans="12:13">
      <c r="L151"/>
      <c r="M151"/>
    </row>
    <row r="152" spans="12:13">
      <c r="L152"/>
      <c r="M152"/>
    </row>
    <row r="153" spans="12:13">
      <c r="L153"/>
      <c r="M153"/>
    </row>
    <row r="154" spans="12:13">
      <c r="L154"/>
      <c r="M154"/>
    </row>
    <row r="155" spans="12:13">
      <c r="L155"/>
      <c r="M155"/>
    </row>
    <row r="156" spans="12:13">
      <c r="L156"/>
      <c r="M156"/>
    </row>
    <row r="157" spans="12:13">
      <c r="L157"/>
      <c r="M157"/>
    </row>
    <row r="158" spans="12:13">
      <c r="L158"/>
      <c r="M158"/>
    </row>
    <row r="159" spans="12:13">
      <c r="L159"/>
      <c r="M159"/>
    </row>
    <row r="160" spans="12:13">
      <c r="L160"/>
      <c r="M160"/>
    </row>
    <row r="161" spans="12:13">
      <c r="L161"/>
      <c r="M161"/>
    </row>
    <row r="162" spans="12:13">
      <c r="L162"/>
      <c r="M162"/>
    </row>
    <row r="163" spans="12:13">
      <c r="L163"/>
      <c r="M163"/>
    </row>
    <row r="164" spans="12:13">
      <c r="L164"/>
      <c r="M164"/>
    </row>
    <row r="165" spans="12:13">
      <c r="L165"/>
      <c r="M165"/>
    </row>
    <row r="166" spans="12:13">
      <c r="L166"/>
      <c r="M166"/>
    </row>
    <row r="167" spans="12:13">
      <c r="L167"/>
      <c r="M167"/>
    </row>
    <row r="168" spans="12:13">
      <c r="L168"/>
      <c r="M168"/>
    </row>
    <row r="169" spans="12:13">
      <c r="L169"/>
      <c r="M169"/>
    </row>
    <row r="170" spans="12:13">
      <c r="L170"/>
      <c r="M170"/>
    </row>
    <row r="171" spans="12:13">
      <c r="L171"/>
      <c r="M171"/>
    </row>
    <row r="172" spans="12:13">
      <c r="L172"/>
      <c r="M172"/>
    </row>
    <row r="173" spans="12:13">
      <c r="L173"/>
      <c r="M173"/>
    </row>
    <row r="174" spans="12:13">
      <c r="L174"/>
      <c r="M174"/>
    </row>
    <row r="175" spans="12:13">
      <c r="L175"/>
      <c r="M175"/>
    </row>
    <row r="176" spans="12:13">
      <c r="L176"/>
      <c r="M176"/>
    </row>
    <row r="177" spans="12:13">
      <c r="L177"/>
      <c r="M177"/>
    </row>
    <row r="178" spans="12:13">
      <c r="L178"/>
      <c r="M178"/>
    </row>
    <row r="179" spans="12:13">
      <c r="L179"/>
      <c r="M179"/>
    </row>
    <row r="180" spans="12:13">
      <c r="L180"/>
      <c r="M180"/>
    </row>
    <row r="181" spans="12:13">
      <c r="L181"/>
      <c r="M181"/>
    </row>
    <row r="182" spans="12:13">
      <c r="L182"/>
      <c r="M182"/>
    </row>
    <row r="183" spans="12:13">
      <c r="L183"/>
      <c r="M183"/>
    </row>
    <row r="184" spans="12:13">
      <c r="L184"/>
      <c r="M184"/>
    </row>
    <row r="185" spans="12:13">
      <c r="L185"/>
      <c r="M185"/>
    </row>
    <row r="186" spans="12:13">
      <c r="L186"/>
      <c r="M186"/>
    </row>
    <row r="187" spans="12:13">
      <c r="L187"/>
      <c r="M187"/>
    </row>
    <row r="188" spans="12:13">
      <c r="L188"/>
      <c r="M188"/>
    </row>
    <row r="189" spans="12:13">
      <c r="L189"/>
      <c r="M189"/>
    </row>
    <row r="190" spans="12:13">
      <c r="L190"/>
      <c r="M190"/>
    </row>
    <row r="191" spans="12:13">
      <c r="L191"/>
      <c r="M191"/>
    </row>
    <row r="192" spans="12:13">
      <c r="L192"/>
      <c r="M192"/>
    </row>
    <row r="193" spans="12:13">
      <c r="L193"/>
      <c r="M193"/>
    </row>
    <row r="194" spans="12:13">
      <c r="L194"/>
      <c r="M194"/>
    </row>
    <row r="195" spans="12:13">
      <c r="L195"/>
      <c r="M195"/>
    </row>
    <row r="196" spans="12:13">
      <c r="L196"/>
      <c r="M196"/>
    </row>
    <row r="197" spans="12:13">
      <c r="L197"/>
      <c r="M197"/>
    </row>
    <row r="198" spans="12:13">
      <c r="L198"/>
      <c r="M198"/>
    </row>
    <row r="199" spans="12:13">
      <c r="L199"/>
      <c r="M199"/>
    </row>
    <row r="200" spans="12:13">
      <c r="L200"/>
      <c r="M200"/>
    </row>
    <row r="201" spans="12:13">
      <c r="L201"/>
      <c r="M201"/>
    </row>
    <row r="202" spans="12:13">
      <c r="L202"/>
      <c r="M202"/>
    </row>
    <row r="203" spans="12:13">
      <c r="L203"/>
      <c r="M203"/>
    </row>
    <row r="204" spans="12:13">
      <c r="L204"/>
      <c r="M204"/>
    </row>
    <row r="205" spans="12:13">
      <c r="L205"/>
      <c r="M205"/>
    </row>
    <row r="206" spans="12:13">
      <c r="L206"/>
      <c r="M206"/>
    </row>
    <row r="207" spans="12:13">
      <c r="L207"/>
      <c r="M207"/>
    </row>
    <row r="208" spans="12:13">
      <c r="L208"/>
      <c r="M208"/>
    </row>
    <row r="209" spans="12:13">
      <c r="L209"/>
      <c r="M209"/>
    </row>
    <row r="210" spans="12:13">
      <c r="L210"/>
      <c r="M210"/>
    </row>
    <row r="211" spans="12:13">
      <c r="L211"/>
      <c r="M211"/>
    </row>
    <row r="212" spans="12:13">
      <c r="L212"/>
      <c r="M212"/>
    </row>
    <row r="213" spans="12:13">
      <c r="L213"/>
      <c r="M213"/>
    </row>
    <row r="214" spans="12:13">
      <c r="L214"/>
      <c r="M214"/>
    </row>
    <row r="215" spans="12:13">
      <c r="L215"/>
      <c r="M215"/>
    </row>
    <row r="216" spans="12:13">
      <c r="L216"/>
      <c r="M216"/>
    </row>
    <row r="217" spans="12:13">
      <c r="L217"/>
      <c r="M217"/>
    </row>
    <row r="218" spans="12:13">
      <c r="L218"/>
      <c r="M218"/>
    </row>
    <row r="219" spans="12:13">
      <c r="L219"/>
      <c r="M219"/>
    </row>
    <row r="220" spans="12:13">
      <c r="L220"/>
      <c r="M220"/>
    </row>
    <row r="221" spans="12:13">
      <c r="L221"/>
      <c r="M221"/>
    </row>
    <row r="222" spans="12:13">
      <c r="L222"/>
      <c r="M222"/>
    </row>
    <row r="223" spans="12:13">
      <c r="L223"/>
      <c r="M223"/>
    </row>
    <row r="224" spans="12:13">
      <c r="L224"/>
      <c r="M224"/>
    </row>
    <row r="225" spans="12:13">
      <c r="L225"/>
      <c r="M225"/>
    </row>
    <row r="226" spans="12:13">
      <c r="L226"/>
      <c r="M226"/>
    </row>
    <row r="227" spans="12:13">
      <c r="L227"/>
      <c r="M227"/>
    </row>
    <row r="228" spans="12:13">
      <c r="L228"/>
      <c r="M228"/>
    </row>
    <row r="229" spans="12:13">
      <c r="L229"/>
      <c r="M229"/>
    </row>
    <row r="230" spans="12:13">
      <c r="L230"/>
      <c r="M230"/>
    </row>
    <row r="231" spans="12:13">
      <c r="L231"/>
      <c r="M231"/>
    </row>
    <row r="232" spans="12:13">
      <c r="L232"/>
      <c r="M232"/>
    </row>
    <row r="233" spans="12:13">
      <c r="L233"/>
      <c r="M233"/>
    </row>
    <row r="234" spans="12:13">
      <c r="L234"/>
      <c r="M234"/>
    </row>
    <row r="235" spans="12:13">
      <c r="L235"/>
      <c r="M235"/>
    </row>
    <row r="236" spans="12:13">
      <c r="L236"/>
      <c r="M236"/>
    </row>
    <row r="237" spans="12:13">
      <c r="L237"/>
      <c r="M237"/>
    </row>
    <row r="238" spans="12:13">
      <c r="L238"/>
      <c r="M238"/>
    </row>
    <row r="239" spans="12:13">
      <c r="L239"/>
      <c r="M239"/>
    </row>
    <row r="240" spans="12:13">
      <c r="L240"/>
      <c r="M240"/>
    </row>
    <row r="241" spans="12:13">
      <c r="L241"/>
      <c r="M241"/>
    </row>
    <row r="242" spans="12:13">
      <c r="L242"/>
      <c r="M242"/>
    </row>
    <row r="243" spans="12:13">
      <c r="L243"/>
      <c r="M243"/>
    </row>
    <row r="244" spans="12:13">
      <c r="L244"/>
      <c r="M244"/>
    </row>
    <row r="245" spans="12:13">
      <c r="L245"/>
      <c r="M245"/>
    </row>
    <row r="246" spans="12:13">
      <c r="L246"/>
      <c r="M246"/>
    </row>
    <row r="247" spans="12:13">
      <c r="L247"/>
      <c r="M247"/>
    </row>
    <row r="248" spans="12:13">
      <c r="L248"/>
      <c r="M248"/>
    </row>
    <row r="249" spans="12:13">
      <c r="L249"/>
      <c r="M249"/>
    </row>
    <row r="250" spans="12:13">
      <c r="L250"/>
      <c r="M250"/>
    </row>
    <row r="251" spans="12:13">
      <c r="L251"/>
      <c r="M251"/>
    </row>
    <row r="252" spans="12:13">
      <c r="L252"/>
      <c r="M252"/>
    </row>
    <row r="253" spans="12:13">
      <c r="L253"/>
      <c r="M253"/>
    </row>
    <row r="254" spans="12:13">
      <c r="L254"/>
      <c r="M254"/>
    </row>
    <row r="255" spans="12:13">
      <c r="L255"/>
      <c r="M255"/>
    </row>
    <row r="256" spans="12:13">
      <c r="L256"/>
      <c r="M256"/>
    </row>
    <row r="257" spans="12:13">
      <c r="L257"/>
      <c r="M257"/>
    </row>
    <row r="258" spans="12:13">
      <c r="L258"/>
      <c r="M258"/>
    </row>
    <row r="259" spans="12:13">
      <c r="L259"/>
      <c r="M259"/>
    </row>
    <row r="260" spans="12:13">
      <c r="L260"/>
      <c r="M260"/>
    </row>
    <row r="261" spans="12:13">
      <c r="L261"/>
      <c r="M261"/>
    </row>
    <row r="262" spans="12:13">
      <c r="L262"/>
      <c r="M262"/>
    </row>
    <row r="263" spans="12:13">
      <c r="L263"/>
      <c r="M263"/>
    </row>
    <row r="264" spans="12:13">
      <c r="L264"/>
      <c r="M264"/>
    </row>
    <row r="265" spans="12:13">
      <c r="L265"/>
      <c r="M265"/>
    </row>
    <row r="266" spans="12:13">
      <c r="L266"/>
      <c r="M266"/>
    </row>
    <row r="267" spans="12:13">
      <c r="L267"/>
      <c r="M267"/>
    </row>
    <row r="268" spans="12:13">
      <c r="L268"/>
      <c r="M268"/>
    </row>
    <row r="269" spans="12:13">
      <c r="L269"/>
      <c r="M269"/>
    </row>
    <row r="270" spans="12:13">
      <c r="L270"/>
      <c r="M270"/>
    </row>
    <row r="271" spans="12:13">
      <c r="L271"/>
      <c r="M271"/>
    </row>
    <row r="272" spans="12:13">
      <c r="L272"/>
      <c r="M272"/>
    </row>
    <row r="273" spans="12:13">
      <c r="L273"/>
      <c r="M273"/>
    </row>
    <row r="274" spans="12:13">
      <c r="L274"/>
      <c r="M274"/>
    </row>
    <row r="275" spans="12:13">
      <c r="L275"/>
      <c r="M275"/>
    </row>
    <row r="276" spans="12:13">
      <c r="L276"/>
      <c r="M276"/>
    </row>
    <row r="277" spans="12:13">
      <c r="L277"/>
      <c r="M277"/>
    </row>
    <row r="278" spans="12:13">
      <c r="L278"/>
      <c r="M278"/>
    </row>
    <row r="279" spans="12:13">
      <c r="L279"/>
      <c r="M279"/>
    </row>
    <row r="280" spans="12:13">
      <c r="L280"/>
      <c r="M280"/>
    </row>
    <row r="281" spans="12:13">
      <c r="L281"/>
      <c r="M281"/>
    </row>
    <row r="282" spans="12:13">
      <c r="L282"/>
      <c r="M282"/>
    </row>
    <row r="283" spans="12:13">
      <c r="L283"/>
      <c r="M283"/>
    </row>
    <row r="284" spans="12:13">
      <c r="L284"/>
      <c r="M284"/>
    </row>
    <row r="285" spans="12:13">
      <c r="L285"/>
      <c r="M285"/>
    </row>
    <row r="286" spans="12:13">
      <c r="L286"/>
      <c r="M286"/>
    </row>
    <row r="287" spans="12:13">
      <c r="L287"/>
      <c r="M287"/>
    </row>
    <row r="288" spans="12:13">
      <c r="L288"/>
      <c r="M288"/>
    </row>
    <row r="289" spans="12:13">
      <c r="L289"/>
      <c r="M289"/>
    </row>
    <row r="290" spans="12:13">
      <c r="L290"/>
      <c r="M290"/>
    </row>
    <row r="291" spans="12:13">
      <c r="L291"/>
      <c r="M291"/>
    </row>
    <row r="292" spans="12:13">
      <c r="L292"/>
      <c r="M292"/>
    </row>
    <row r="293" spans="12:13">
      <c r="L293"/>
      <c r="M293"/>
    </row>
    <row r="294" spans="12:13">
      <c r="L294"/>
      <c r="M294"/>
    </row>
    <row r="295" spans="12:13">
      <c r="L295"/>
      <c r="M295"/>
    </row>
    <row r="296" spans="12:13">
      <c r="L296"/>
      <c r="M296"/>
    </row>
    <row r="297" spans="12:13">
      <c r="L297"/>
      <c r="M297"/>
    </row>
    <row r="298" spans="12:13">
      <c r="L298"/>
      <c r="M298"/>
    </row>
    <row r="299" spans="12:13">
      <c r="L299"/>
      <c r="M299"/>
    </row>
    <row r="300" spans="12:13">
      <c r="L300"/>
      <c r="M300"/>
    </row>
    <row r="301" spans="12:13">
      <c r="L301"/>
      <c r="M301"/>
    </row>
    <row r="302" spans="12:13">
      <c r="L302"/>
      <c r="M302"/>
    </row>
    <row r="303" spans="12:13">
      <c r="L303"/>
      <c r="M303"/>
    </row>
    <row r="304" spans="12:13">
      <c r="L304"/>
      <c r="M304"/>
    </row>
    <row r="305" spans="12:13">
      <c r="L305"/>
      <c r="M305"/>
    </row>
    <row r="306" spans="12:13">
      <c r="L306"/>
      <c r="M306"/>
    </row>
    <row r="307" spans="12:13">
      <c r="L307"/>
      <c r="M307"/>
    </row>
    <row r="308" spans="12:13">
      <c r="L308"/>
      <c r="M308"/>
    </row>
    <row r="309" spans="12:13">
      <c r="L309"/>
      <c r="M309"/>
    </row>
    <row r="310" spans="12:13">
      <c r="L310"/>
      <c r="M310"/>
    </row>
    <row r="311" spans="12:13">
      <c r="L311"/>
      <c r="M311"/>
    </row>
    <row r="312" spans="12:13">
      <c r="L312"/>
      <c r="M312"/>
    </row>
    <row r="313" spans="12:13">
      <c r="L313"/>
      <c r="M313"/>
    </row>
    <row r="314" spans="12:13">
      <c r="L314"/>
      <c r="M314"/>
    </row>
    <row r="315" spans="12:13">
      <c r="L315"/>
      <c r="M315"/>
    </row>
    <row r="316" spans="12:13">
      <c r="L316"/>
      <c r="M316"/>
    </row>
    <row r="317" spans="12:13">
      <c r="L317"/>
      <c r="M317"/>
    </row>
    <row r="318" spans="12:13">
      <c r="L318"/>
      <c r="M318"/>
    </row>
    <row r="319" spans="12:13">
      <c r="L319"/>
      <c r="M319"/>
    </row>
    <row r="320" spans="12:13">
      <c r="L320"/>
      <c r="M320"/>
    </row>
    <row r="321" spans="12:13">
      <c r="L321"/>
      <c r="M321"/>
    </row>
    <row r="322" spans="12:13">
      <c r="L322"/>
      <c r="M322"/>
    </row>
    <row r="323" spans="12:13">
      <c r="L323"/>
      <c r="M323"/>
    </row>
    <row r="324" spans="12:13">
      <c r="L324"/>
      <c r="M324"/>
    </row>
    <row r="325" spans="12:13">
      <c r="L325"/>
      <c r="M325"/>
    </row>
    <row r="326" spans="12:13">
      <c r="L326"/>
      <c r="M326"/>
    </row>
    <row r="327" spans="12:13">
      <c r="L327"/>
      <c r="M327"/>
    </row>
    <row r="328" spans="12:13">
      <c r="L328"/>
      <c r="M328"/>
    </row>
    <row r="329" spans="12:13">
      <c r="L329"/>
      <c r="M329"/>
    </row>
    <row r="330" spans="12:13">
      <c r="L330"/>
      <c r="M330"/>
    </row>
    <row r="331" spans="12:13">
      <c r="L331"/>
      <c r="M331"/>
    </row>
    <row r="332" spans="12:13">
      <c r="L332"/>
      <c r="M332"/>
    </row>
    <row r="333" spans="12:13">
      <c r="L333"/>
      <c r="M333"/>
    </row>
    <row r="334" spans="12:13">
      <c r="L334"/>
      <c r="M334"/>
    </row>
    <row r="335" spans="12:13">
      <c r="L335"/>
      <c r="M335"/>
    </row>
    <row r="336" spans="12:13">
      <c r="L336"/>
      <c r="M336"/>
    </row>
    <row r="337" spans="12:13">
      <c r="L337"/>
      <c r="M337"/>
    </row>
    <row r="338" spans="12:13">
      <c r="L338"/>
      <c r="M338"/>
    </row>
    <row r="339" spans="12:13">
      <c r="L339"/>
      <c r="M339"/>
    </row>
    <row r="340" spans="12:13">
      <c r="L340"/>
      <c r="M340"/>
    </row>
    <row r="341" spans="12:13">
      <c r="L341"/>
      <c r="M341"/>
    </row>
    <row r="342" spans="12:13">
      <c r="L342"/>
      <c r="M342"/>
    </row>
    <row r="343" spans="12:13">
      <c r="L343"/>
      <c r="M343"/>
    </row>
    <row r="344" spans="12:13">
      <c r="L344"/>
      <c r="M344"/>
    </row>
    <row r="345" spans="12:13">
      <c r="L345"/>
      <c r="M345"/>
    </row>
    <row r="346" spans="12:13">
      <c r="L346"/>
      <c r="M346"/>
    </row>
    <row r="347" spans="12:13">
      <c r="L347"/>
      <c r="M347"/>
    </row>
    <row r="348" spans="12:13">
      <c r="L348"/>
      <c r="M348"/>
    </row>
    <row r="349" spans="12:13">
      <c r="L349"/>
      <c r="M349"/>
    </row>
    <row r="350" spans="12:13">
      <c r="L350"/>
      <c r="M350"/>
    </row>
    <row r="351" spans="12:13">
      <c r="L351"/>
      <c r="M351"/>
    </row>
    <row r="352" spans="12:13">
      <c r="L352"/>
      <c r="M352"/>
    </row>
    <row r="353" spans="12:13">
      <c r="L353"/>
      <c r="M353"/>
    </row>
    <row r="354" spans="12:13">
      <c r="L354"/>
      <c r="M354"/>
    </row>
    <row r="355" spans="12:13">
      <c r="L355"/>
      <c r="M355"/>
    </row>
    <row r="356" spans="12:13">
      <c r="L356"/>
      <c r="M356"/>
    </row>
    <row r="357" spans="12:13">
      <c r="L357"/>
      <c r="M357"/>
    </row>
    <row r="358" spans="12:13">
      <c r="L358"/>
      <c r="M358"/>
    </row>
    <row r="359" spans="12:13">
      <c r="L359"/>
      <c r="M359"/>
    </row>
    <row r="360" spans="12:13">
      <c r="L360"/>
      <c r="M360"/>
    </row>
    <row r="361" spans="12:13">
      <c r="L361"/>
      <c r="M361"/>
    </row>
    <row r="362" spans="12:13">
      <c r="L362"/>
      <c r="M362"/>
    </row>
    <row r="363" spans="12:13">
      <c r="L363"/>
      <c r="M363"/>
    </row>
    <row r="364" spans="12:13">
      <c r="L364"/>
      <c r="M364"/>
    </row>
    <row r="365" spans="12:13">
      <c r="L365"/>
      <c r="M365"/>
    </row>
    <row r="366" spans="12:13">
      <c r="L366"/>
      <c r="M366"/>
    </row>
    <row r="367" spans="12:13">
      <c r="L367"/>
      <c r="M367"/>
    </row>
    <row r="368" spans="12:13">
      <c r="L368"/>
      <c r="M368"/>
    </row>
    <row r="369" spans="12:13">
      <c r="L369"/>
      <c r="M369"/>
    </row>
    <row r="370" spans="12:13">
      <c r="L370"/>
      <c r="M370"/>
    </row>
    <row r="371" spans="12:13">
      <c r="L371"/>
      <c r="M371"/>
    </row>
    <row r="372" spans="12:13">
      <c r="L372"/>
      <c r="M372"/>
    </row>
    <row r="373" spans="12:13">
      <c r="L373"/>
      <c r="M373"/>
    </row>
    <row r="374" spans="12:13">
      <c r="L374"/>
      <c r="M374"/>
    </row>
    <row r="375" spans="12:13">
      <c r="L375"/>
      <c r="M375"/>
    </row>
    <row r="376" spans="12:13">
      <c r="L376"/>
      <c r="M376"/>
    </row>
    <row r="377" spans="12:13">
      <c r="L377"/>
      <c r="M377"/>
    </row>
    <row r="378" spans="12:13">
      <c r="L378"/>
      <c r="M378"/>
    </row>
    <row r="379" spans="12:13">
      <c r="L379"/>
      <c r="M379"/>
    </row>
    <row r="380" spans="12:13">
      <c r="L380"/>
      <c r="M380"/>
    </row>
    <row r="381" spans="12:13">
      <c r="L381"/>
      <c r="M381"/>
    </row>
    <row r="382" spans="12:13">
      <c r="L382"/>
      <c r="M382"/>
    </row>
    <row r="383" spans="12:13">
      <c r="L383"/>
      <c r="M383"/>
    </row>
    <row r="384" spans="12:13">
      <c r="L384"/>
      <c r="M384"/>
    </row>
    <row r="385" spans="12:13">
      <c r="L385"/>
      <c r="M385"/>
    </row>
    <row r="386" spans="12:13">
      <c r="L386"/>
      <c r="M386"/>
    </row>
    <row r="387" spans="12:13">
      <c r="L387"/>
      <c r="M387"/>
    </row>
    <row r="388" spans="12:13">
      <c r="L388"/>
      <c r="M388"/>
    </row>
    <row r="389" spans="12:13">
      <c r="L389"/>
      <c r="M389"/>
    </row>
    <row r="390" spans="12:13">
      <c r="L390"/>
      <c r="M390"/>
    </row>
    <row r="391" spans="12:13">
      <c r="L391"/>
      <c r="M391"/>
    </row>
    <row r="392" spans="12:13">
      <c r="L392"/>
      <c r="M392"/>
    </row>
    <row r="393" spans="12:13">
      <c r="L393"/>
      <c r="M393"/>
    </row>
    <row r="394" spans="12:13">
      <c r="L394"/>
      <c r="M394"/>
    </row>
    <row r="395" spans="12:13">
      <c r="L395"/>
      <c r="M395"/>
    </row>
    <row r="396" spans="12:13">
      <c r="L396"/>
      <c r="M396"/>
    </row>
    <row r="397" spans="12:13">
      <c r="L397"/>
      <c r="M397"/>
    </row>
    <row r="398" spans="12:13">
      <c r="L398"/>
      <c r="M398"/>
    </row>
    <row r="399" spans="12:13">
      <c r="L399"/>
      <c r="M399"/>
    </row>
    <row r="400" spans="12:13">
      <c r="L400"/>
      <c r="M400"/>
    </row>
    <row r="401" spans="12:13">
      <c r="L401"/>
      <c r="M401"/>
    </row>
    <row r="402" spans="12:13">
      <c r="L402"/>
      <c r="M402"/>
    </row>
    <row r="403" spans="12:13">
      <c r="L403"/>
      <c r="M403"/>
    </row>
    <row r="404" spans="12:13">
      <c r="L404"/>
      <c r="M404"/>
    </row>
    <row r="405" spans="12:13">
      <c r="L405"/>
      <c r="M405"/>
    </row>
    <row r="406" spans="12:13">
      <c r="L406"/>
      <c r="M406"/>
    </row>
    <row r="407" spans="12:13">
      <c r="L407"/>
      <c r="M407"/>
    </row>
    <row r="408" spans="12:13">
      <c r="L408"/>
      <c r="M408"/>
    </row>
    <row r="409" spans="12:13">
      <c r="L409"/>
      <c r="M409"/>
    </row>
    <row r="410" spans="12:13">
      <c r="L410"/>
      <c r="M410"/>
    </row>
    <row r="411" spans="12:13">
      <c r="L411"/>
      <c r="M411"/>
    </row>
    <row r="412" spans="12:13">
      <c r="L412"/>
      <c r="M412"/>
    </row>
    <row r="413" spans="12:13">
      <c r="L413"/>
      <c r="M413"/>
    </row>
    <row r="414" spans="12:13">
      <c r="L414"/>
      <c r="M414"/>
    </row>
    <row r="415" spans="12:13">
      <c r="L415"/>
      <c r="M415"/>
    </row>
    <row r="416" spans="12:13">
      <c r="L416"/>
      <c r="M416"/>
    </row>
    <row r="417" spans="12:13">
      <c r="L417"/>
      <c r="M417"/>
    </row>
    <row r="418" spans="12:13">
      <c r="L418"/>
      <c r="M418"/>
    </row>
    <row r="419" spans="12:13">
      <c r="L419"/>
      <c r="M419"/>
    </row>
    <row r="420" spans="12:13">
      <c r="L420"/>
      <c r="M420"/>
    </row>
    <row r="421" spans="12:13">
      <c r="L421"/>
      <c r="M421"/>
    </row>
    <row r="422" spans="12:13">
      <c r="L422"/>
      <c r="M422"/>
    </row>
    <row r="423" spans="12:13">
      <c r="L423"/>
      <c r="M423"/>
    </row>
    <row r="424" spans="12:13">
      <c r="L424"/>
      <c r="M424"/>
    </row>
    <row r="425" spans="12:13">
      <c r="L425"/>
      <c r="M425"/>
    </row>
    <row r="426" spans="12:13">
      <c r="L426"/>
      <c r="M426"/>
    </row>
    <row r="427" spans="12:13">
      <c r="L427"/>
      <c r="M427"/>
    </row>
    <row r="428" spans="12:13">
      <c r="L428"/>
      <c r="M428"/>
    </row>
    <row r="429" spans="12:13">
      <c r="L429"/>
      <c r="M429"/>
    </row>
    <row r="430" spans="12:13">
      <c r="L430"/>
      <c r="M430"/>
    </row>
    <row r="431" spans="12:13">
      <c r="L431"/>
      <c r="M431"/>
    </row>
    <row r="432" spans="12:13">
      <c r="L432"/>
      <c r="M432"/>
    </row>
    <row r="433" spans="12:13">
      <c r="L433"/>
      <c r="M433"/>
    </row>
    <row r="434" spans="12:13">
      <c r="L434"/>
      <c r="M434"/>
    </row>
    <row r="435" spans="12:13">
      <c r="L435"/>
      <c r="M435"/>
    </row>
    <row r="436" spans="12:13">
      <c r="L436"/>
      <c r="M436"/>
    </row>
    <row r="437" spans="12:13">
      <c r="L437"/>
      <c r="M437"/>
    </row>
    <row r="438" spans="12:13">
      <c r="L438"/>
      <c r="M438"/>
    </row>
    <row r="439" spans="12:13">
      <c r="L439"/>
      <c r="M439"/>
    </row>
    <row r="440" spans="12:13">
      <c r="L440"/>
      <c r="M440"/>
    </row>
    <row r="441" spans="12:13">
      <c r="L441"/>
      <c r="M441"/>
    </row>
    <row r="442" spans="12:13">
      <c r="L442"/>
      <c r="M442"/>
    </row>
    <row r="443" spans="12:13">
      <c r="L443"/>
      <c r="M443"/>
    </row>
    <row r="444" spans="12:13">
      <c r="L444"/>
      <c r="M444"/>
    </row>
    <row r="445" spans="12:13">
      <c r="L445"/>
      <c r="M445"/>
    </row>
    <row r="446" spans="12:13">
      <c r="L446"/>
      <c r="M446"/>
    </row>
    <row r="447" spans="12:13">
      <c r="L447"/>
      <c r="M447"/>
    </row>
    <row r="448" spans="12:13">
      <c r="L448"/>
      <c r="M448"/>
    </row>
    <row r="449" spans="12:13">
      <c r="L449"/>
      <c r="M449"/>
    </row>
    <row r="450" spans="12:13">
      <c r="L450"/>
      <c r="M450"/>
    </row>
    <row r="451" spans="12:13">
      <c r="L451"/>
      <c r="M451"/>
    </row>
    <row r="452" spans="12:13">
      <c r="L452"/>
      <c r="M452"/>
    </row>
    <row r="453" spans="12:13">
      <c r="L453"/>
      <c r="M453"/>
    </row>
    <row r="454" spans="12:13">
      <c r="L454"/>
      <c r="M454"/>
    </row>
    <row r="455" spans="12:13">
      <c r="L455"/>
      <c r="M455"/>
    </row>
    <row r="456" spans="12:13">
      <c r="L456"/>
      <c r="M456"/>
    </row>
    <row r="457" spans="12:13">
      <c r="L457"/>
      <c r="M457"/>
    </row>
    <row r="458" spans="12:13">
      <c r="L458"/>
      <c r="M458"/>
    </row>
    <row r="459" spans="12:13">
      <c r="L459"/>
      <c r="M459"/>
    </row>
    <row r="460" spans="12:13">
      <c r="L460"/>
      <c r="M460"/>
    </row>
    <row r="461" spans="12:13">
      <c r="L461"/>
      <c r="M461"/>
    </row>
    <row r="462" spans="12:13">
      <c r="L462"/>
      <c r="M462"/>
    </row>
    <row r="463" spans="12:13">
      <c r="L463"/>
      <c r="M463"/>
    </row>
    <row r="464" spans="12:13">
      <c r="L464"/>
      <c r="M464"/>
    </row>
    <row r="465" spans="12:13">
      <c r="L465"/>
      <c r="M465"/>
    </row>
    <row r="466" spans="12:13">
      <c r="L466"/>
      <c r="M466"/>
    </row>
    <row r="467" spans="12:13">
      <c r="L467"/>
      <c r="M467"/>
    </row>
    <row r="468" spans="12:13">
      <c r="L468"/>
      <c r="M468"/>
    </row>
    <row r="469" spans="12:13">
      <c r="L469"/>
      <c r="M469"/>
    </row>
    <row r="470" spans="12:13">
      <c r="L470"/>
      <c r="M470"/>
    </row>
    <row r="471" spans="12:13">
      <c r="L471"/>
      <c r="M471"/>
    </row>
    <row r="472" spans="12:13">
      <c r="L472"/>
      <c r="M472"/>
    </row>
    <row r="473" spans="12:13">
      <c r="L473"/>
      <c r="M473"/>
    </row>
    <row r="474" spans="12:13">
      <c r="L474"/>
      <c r="M474"/>
    </row>
    <row r="475" spans="12:13">
      <c r="L475"/>
      <c r="M475"/>
    </row>
    <row r="476" spans="12:13">
      <c r="L476"/>
      <c r="M476"/>
    </row>
    <row r="477" spans="12:13">
      <c r="L477"/>
      <c r="M477"/>
    </row>
    <row r="478" spans="12:13">
      <c r="L478"/>
      <c r="M478"/>
    </row>
    <row r="479" spans="12:13">
      <c r="L479"/>
      <c r="M479"/>
    </row>
    <row r="480" spans="12:13">
      <c r="L480"/>
      <c r="M480"/>
    </row>
    <row r="481" spans="12:13">
      <c r="L481"/>
      <c r="M481"/>
    </row>
    <row r="482" spans="12:13">
      <c r="L482"/>
      <c r="M482"/>
    </row>
    <row r="483" spans="12:13">
      <c r="L483"/>
      <c r="M483"/>
    </row>
    <row r="484" spans="12:13">
      <c r="L484"/>
      <c r="M484"/>
    </row>
    <row r="485" spans="12:13">
      <c r="L485"/>
      <c r="M485"/>
    </row>
    <row r="486" spans="12:13">
      <c r="L486"/>
      <c r="M486"/>
    </row>
    <row r="487" spans="12:13">
      <c r="L487"/>
      <c r="M487"/>
    </row>
    <row r="488" spans="12:13">
      <c r="L488"/>
      <c r="M488"/>
    </row>
    <row r="489" spans="12:13">
      <c r="L489"/>
      <c r="M489"/>
    </row>
    <row r="490" spans="12:13">
      <c r="L490"/>
      <c r="M490"/>
    </row>
    <row r="491" spans="12:13">
      <c r="L491"/>
      <c r="M491"/>
    </row>
    <row r="492" spans="12:13">
      <c r="L492"/>
      <c r="M492"/>
    </row>
    <row r="493" spans="12:13">
      <c r="L493"/>
      <c r="M493"/>
    </row>
    <row r="494" spans="12:13">
      <c r="L494"/>
      <c r="M494"/>
    </row>
    <row r="495" spans="12:13">
      <c r="L495"/>
      <c r="M495"/>
    </row>
    <row r="496" spans="12:13">
      <c r="L496"/>
      <c r="M496"/>
    </row>
    <row r="497" spans="12:13">
      <c r="L497"/>
      <c r="M497"/>
    </row>
    <row r="498" spans="12:13">
      <c r="L498"/>
      <c r="M498"/>
    </row>
    <row r="499" spans="12:13">
      <c r="L499"/>
      <c r="M499"/>
    </row>
    <row r="500" spans="12:13">
      <c r="L500"/>
      <c r="M500"/>
    </row>
    <row r="501" spans="12:13">
      <c r="L501"/>
      <c r="M501"/>
    </row>
    <row r="502" spans="12:13">
      <c r="L502"/>
      <c r="M502"/>
    </row>
    <row r="503" spans="12:13">
      <c r="L503"/>
      <c r="M503"/>
    </row>
    <row r="504" spans="12:13">
      <c r="L504"/>
      <c r="M504"/>
    </row>
    <row r="505" spans="12:13">
      <c r="L505"/>
      <c r="M505"/>
    </row>
    <row r="506" spans="12:13">
      <c r="L506"/>
      <c r="M506"/>
    </row>
    <row r="507" spans="12:13">
      <c r="L507"/>
      <c r="M507"/>
    </row>
    <row r="508" spans="12:13">
      <c r="L508"/>
      <c r="M508"/>
    </row>
    <row r="509" spans="12:13">
      <c r="L509"/>
      <c r="M509"/>
    </row>
    <row r="510" spans="12:13">
      <c r="L510"/>
      <c r="M510"/>
    </row>
    <row r="511" spans="12:13">
      <c r="L511"/>
      <c r="M511"/>
    </row>
    <row r="512" spans="12:13">
      <c r="L512"/>
      <c r="M512"/>
    </row>
  </sheetData>
  <sortState ref="B27:I30">
    <sortCondition ref="D27:D30"/>
    <sortCondition ref="E27:E30"/>
    <sortCondition ref="F27:F30"/>
    <sortCondition ref="G27:G30"/>
    <sortCondition ref="H27:H30"/>
    <sortCondition ref="B27:B30"/>
    <sortCondition ref="C27:C30"/>
  </sortState>
  <mergeCells count="43">
    <mergeCell ref="L105:L108"/>
    <mergeCell ref="A71:J71"/>
    <mergeCell ref="I28:I32"/>
    <mergeCell ref="J28:J32"/>
    <mergeCell ref="K10:K11"/>
    <mergeCell ref="K18:K21"/>
    <mergeCell ref="K38:K67"/>
    <mergeCell ref="K28:K32"/>
    <mergeCell ref="A36:J36"/>
    <mergeCell ref="A26:J26"/>
    <mergeCell ref="I38:I67"/>
    <mergeCell ref="J38:J67"/>
    <mergeCell ref="M8:N8"/>
    <mergeCell ref="A1:J1"/>
    <mergeCell ref="I18:I21"/>
    <mergeCell ref="M1:O1"/>
    <mergeCell ref="M3:M4"/>
    <mergeCell ref="N3:N4"/>
    <mergeCell ref="O3:O4"/>
    <mergeCell ref="A8:J8"/>
    <mergeCell ref="M5:M6"/>
    <mergeCell ref="N5:N6"/>
    <mergeCell ref="M7:O7"/>
    <mergeCell ref="O5:O6"/>
    <mergeCell ref="I10:I11"/>
    <mergeCell ref="J10:J11"/>
    <mergeCell ref="J18:J21"/>
    <mergeCell ref="A16:J16"/>
    <mergeCell ref="A121:B121"/>
    <mergeCell ref="F121:G121"/>
    <mergeCell ref="I97:I98"/>
    <mergeCell ref="J97:J98"/>
    <mergeCell ref="K74:K89"/>
    <mergeCell ref="C120:D120"/>
    <mergeCell ref="A94:J94"/>
    <mergeCell ref="K97:K98"/>
    <mergeCell ref="A103:J103"/>
    <mergeCell ref="I105:I108"/>
    <mergeCell ref="J105:J108"/>
    <mergeCell ref="K105:K108"/>
    <mergeCell ref="A113:J113"/>
    <mergeCell ref="I74:I89"/>
    <mergeCell ref="J74:J89"/>
  </mergeCells>
  <phoneticPr fontId="5" type="noConversion"/>
  <hyperlinks>
    <hyperlink ref="I3" location="Sayfa2!A1" display="Sayfa2!A1"/>
    <hyperlink ref="J3" location="Sayfa2!A1" display="Sayfa2!A1"/>
    <hyperlink ref="I10:I11" location="Sayfa2!A1" display="Sayfa2!A1"/>
    <hyperlink ref="J10:J11" location="Sayfa2!A1" display="Sayfa2!A1"/>
    <hyperlink ref="I18:I21" location="Sayfa2!A1" display="Sayfa2!A1"/>
    <hyperlink ref="J18:J21" location="Sayfa2!A1" display="Sayfa2!A1"/>
    <hyperlink ref="I28:I32" location="Sayfa2!A1" display="Sayfa2!A1"/>
    <hyperlink ref="J28:J32" location="Sayfa2!A1" display="Sayfa2!A1"/>
    <hyperlink ref="I38:I67" location="Sayfa2!A1" display="Sayfa2!A1"/>
    <hyperlink ref="J38:J67" location="Sayfa2!A1" display="Sayfa2!A1"/>
    <hyperlink ref="I74:I89" location="Sayfa2!A1" display="Sayfa2!A1"/>
    <hyperlink ref="J74:J89" location="Sayfa2!A1" display="Sayfa2!A1"/>
    <hyperlink ref="K74:K89" location="Sayfa2!A1" display="Sayfa2!A1"/>
    <hyperlink ref="I97:J98" location="Sayfa2!A1" display="Sayfa2!A1"/>
    <hyperlink ref="K3" location="Sayfa2!A1" display="Sayfa2!A1"/>
    <hyperlink ref="K10:K11" location="Sayfa2!A1" display="Sayfa2!A1"/>
    <hyperlink ref="K18:K21" location="Sayfa2!A1" display="Sayfa2!A1"/>
    <hyperlink ref="K28:K32" location="Denizli!A1" display="Denizli!A1"/>
    <hyperlink ref="K38:K67" location="Sayfa2!A1" display="Sayfa2!A1"/>
    <hyperlink ref="K97:K98" location="Sayfa2!A1" display="Sayfa2!A1"/>
  </hyperlinks>
  <pageMargins left="0.75" right="0.75" top="1" bottom="1" header="0.5" footer="0.5"/>
  <pageSetup paperSize="9" orientation="portrait" r:id="rId1"/>
  <headerFooter alignWithMargins="0"/>
  <ignoredErrors>
    <ignoredError sqref="G90" unlockedFormula="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O1130"/>
  <sheetViews>
    <sheetView zoomScaleNormal="100" workbookViewId="0">
      <selection activeCell="O8" sqref="O8:O9"/>
    </sheetView>
  </sheetViews>
  <sheetFormatPr defaultColWidth="9.140625" defaultRowHeight="15" customHeight="1"/>
  <cols>
    <col min="1" max="1" width="10.42578125" style="43" customWidth="1"/>
    <col min="2" max="2" width="11" style="43" bestFit="1" customWidth="1"/>
    <col min="3" max="3" width="11.42578125" style="43" customWidth="1"/>
    <col min="4" max="4" width="13.85546875" style="43" bestFit="1" customWidth="1"/>
    <col min="5" max="5" width="10.140625" style="43" customWidth="1"/>
    <col min="6" max="6" width="27" style="43" bestFit="1" customWidth="1"/>
    <col min="7" max="7" width="12.85546875" style="43" customWidth="1"/>
    <col min="8" max="8" width="15" style="43" bestFit="1" customWidth="1"/>
    <col min="9" max="9" width="15.85546875" style="43" customWidth="1"/>
    <col min="10" max="11" width="9.140625" style="43"/>
    <col min="12" max="12" width="12.42578125" style="43" customWidth="1"/>
    <col min="13" max="13" width="13.5703125" style="43" customWidth="1"/>
    <col min="14" max="14" width="14.42578125" style="43" bestFit="1" customWidth="1"/>
    <col min="15" max="15" width="19.42578125" style="43" bestFit="1" customWidth="1"/>
    <col min="16" max="16384" width="9.140625" style="43"/>
  </cols>
  <sheetData>
    <row r="1" spans="1:15" ht="16.5" thickBot="1">
      <c r="A1" s="1213" t="s">
        <v>1171</v>
      </c>
      <c r="B1" s="1213"/>
      <c r="C1" s="1213"/>
      <c r="D1" s="1213"/>
      <c r="E1" s="1213"/>
      <c r="F1" s="1213"/>
      <c r="G1" s="1213"/>
      <c r="H1" s="1213"/>
      <c r="I1" s="1213"/>
      <c r="J1" s="1213"/>
      <c r="K1" s="1213"/>
      <c r="L1" s="243"/>
      <c r="M1" s="1170" t="s">
        <v>1250</v>
      </c>
      <c r="N1" s="1171"/>
      <c r="O1" s="1172"/>
    </row>
    <row r="2" spans="1:15" ht="60.75" thickBot="1">
      <c r="A2" s="49" t="s">
        <v>1172</v>
      </c>
      <c r="B2" s="50" t="s">
        <v>3193</v>
      </c>
      <c r="C2" s="51" t="s">
        <v>1173</v>
      </c>
      <c r="D2" s="51" t="s">
        <v>1174</v>
      </c>
      <c r="E2" s="51" t="s">
        <v>1175</v>
      </c>
      <c r="F2" s="51" t="s">
        <v>1176</v>
      </c>
      <c r="G2" s="50" t="s">
        <v>1177</v>
      </c>
      <c r="H2" s="50" t="s">
        <v>1463</v>
      </c>
      <c r="I2" s="50" t="s">
        <v>2979</v>
      </c>
      <c r="J2" s="50" t="s">
        <v>1179</v>
      </c>
      <c r="K2" s="52" t="s">
        <v>1180</v>
      </c>
      <c r="L2"/>
      <c r="M2" s="118" t="s">
        <v>263</v>
      </c>
      <c r="N2" s="118" t="s">
        <v>264</v>
      </c>
      <c r="O2" s="117" t="s">
        <v>262</v>
      </c>
    </row>
    <row r="3" spans="1:15" ht="15" customHeight="1">
      <c r="A3" s="70">
        <v>1</v>
      </c>
      <c r="B3" s="237">
        <v>10381</v>
      </c>
      <c r="C3" s="20" t="s">
        <v>1641</v>
      </c>
      <c r="D3" s="20" t="s">
        <v>1642</v>
      </c>
      <c r="E3" s="20"/>
      <c r="F3" s="119" t="s">
        <v>582</v>
      </c>
      <c r="G3" s="429">
        <v>39960</v>
      </c>
      <c r="H3" s="191">
        <v>13050</v>
      </c>
      <c r="I3" s="191"/>
      <c r="J3" s="1356"/>
      <c r="K3" s="1357"/>
      <c r="L3"/>
      <c r="M3" s="1247">
        <f>SUM(A3+A120+A136+A213+A226+A273+A280+A293+A307+A435+A503+A525+A535+A546)</f>
        <v>14</v>
      </c>
      <c r="N3" s="1247">
        <f>SUM(A113+A129+A206+A220+A267+A273+A287+A300+A428+A496+A518+A528+A539+A551)</f>
        <v>474</v>
      </c>
      <c r="O3" s="1249">
        <f>SUM(H114+H130+H207+H221+H268+H274+H288+H301+H429+H497+H519+H529+H540+H552)</f>
        <v>6082460</v>
      </c>
    </row>
    <row r="4" spans="1:15" ht="15" customHeight="1" thickBot="1">
      <c r="A4" s="71">
        <v>2</v>
      </c>
      <c r="B4" s="237">
        <v>10382</v>
      </c>
      <c r="C4" s="20" t="s">
        <v>1641</v>
      </c>
      <c r="D4" s="20" t="s">
        <v>1642</v>
      </c>
      <c r="E4" s="20"/>
      <c r="F4" s="119" t="s">
        <v>583</v>
      </c>
      <c r="G4" s="414">
        <v>39960</v>
      </c>
      <c r="H4" s="191">
        <v>19930</v>
      </c>
      <c r="I4" s="211" t="s">
        <v>3004</v>
      </c>
      <c r="J4" s="1356"/>
      <c r="K4" s="1357"/>
      <c r="L4"/>
      <c r="M4" s="1248"/>
      <c r="N4" s="1248"/>
      <c r="O4" s="1250"/>
    </row>
    <row r="5" spans="1:15" ht="15" customHeight="1">
      <c r="A5" s="70">
        <v>3</v>
      </c>
      <c r="B5" s="237">
        <v>10415</v>
      </c>
      <c r="C5" s="20" t="s">
        <v>1641</v>
      </c>
      <c r="D5" s="20" t="s">
        <v>1642</v>
      </c>
      <c r="E5" s="20"/>
      <c r="F5" s="119" t="s">
        <v>584</v>
      </c>
      <c r="G5" s="414">
        <v>39960</v>
      </c>
      <c r="H5" s="191">
        <v>24210</v>
      </c>
      <c r="I5" s="191"/>
      <c r="J5" s="1356"/>
      <c r="K5" s="1357"/>
      <c r="L5"/>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A6" s="71">
        <v>4</v>
      </c>
      <c r="B6" s="237">
        <v>10332</v>
      </c>
      <c r="C6" s="20" t="s">
        <v>1641</v>
      </c>
      <c r="D6" s="20" t="s">
        <v>1642</v>
      </c>
      <c r="E6" s="20"/>
      <c r="F6" s="119" t="s">
        <v>585</v>
      </c>
      <c r="G6" s="414">
        <v>39960</v>
      </c>
      <c r="H6" s="191">
        <v>35100</v>
      </c>
      <c r="I6" s="211" t="s">
        <v>3002</v>
      </c>
      <c r="J6" s="1356"/>
      <c r="K6" s="1357"/>
      <c r="L6"/>
      <c r="M6" s="1169"/>
      <c r="N6" s="1169"/>
      <c r="O6" s="1169"/>
    </row>
    <row r="7" spans="1:15" ht="15" customHeight="1" thickBot="1">
      <c r="A7" s="70">
        <v>5</v>
      </c>
      <c r="B7" s="237">
        <v>10383</v>
      </c>
      <c r="C7" s="20" t="s">
        <v>1641</v>
      </c>
      <c r="D7" s="20" t="s">
        <v>1642</v>
      </c>
      <c r="E7" s="20"/>
      <c r="F7" s="119" t="s">
        <v>586</v>
      </c>
      <c r="G7" s="414">
        <v>39960</v>
      </c>
      <c r="H7" s="191">
        <v>15170</v>
      </c>
      <c r="I7" s="211" t="s">
        <v>3004</v>
      </c>
      <c r="J7" s="1356"/>
      <c r="K7" s="1357"/>
      <c r="L7"/>
      <c r="M7" s="1170" t="s">
        <v>265</v>
      </c>
      <c r="N7" s="1171"/>
      <c r="O7" s="1172"/>
    </row>
    <row r="8" spans="1:15" ht="15" customHeight="1">
      <c r="A8" s="71">
        <v>6</v>
      </c>
      <c r="B8" s="237">
        <v>10416</v>
      </c>
      <c r="C8" s="20" t="s">
        <v>1641</v>
      </c>
      <c r="D8" s="20" t="s">
        <v>1642</v>
      </c>
      <c r="E8" s="20"/>
      <c r="F8" s="119" t="s">
        <v>587</v>
      </c>
      <c r="G8" s="414">
        <v>39960</v>
      </c>
      <c r="H8" s="191">
        <v>14420</v>
      </c>
      <c r="I8" s="191"/>
      <c r="J8" s="1356"/>
      <c r="K8" s="1357"/>
      <c r="L8"/>
      <c r="M8" s="1173" t="s">
        <v>266</v>
      </c>
      <c r="N8" s="1174"/>
      <c r="O8" s="1177">
        <v>59</v>
      </c>
    </row>
    <row r="9" spans="1:15" ht="15" customHeight="1" thickBot="1">
      <c r="A9" s="70">
        <v>7</v>
      </c>
      <c r="B9" s="237">
        <v>10418</v>
      </c>
      <c r="C9" s="20" t="s">
        <v>1641</v>
      </c>
      <c r="D9" s="20" t="s">
        <v>1642</v>
      </c>
      <c r="E9" s="20"/>
      <c r="F9" s="119" t="s">
        <v>588</v>
      </c>
      <c r="G9" s="429">
        <v>39960</v>
      </c>
      <c r="H9" s="191">
        <v>16170</v>
      </c>
      <c r="I9" s="211" t="s">
        <v>2994</v>
      </c>
      <c r="J9" s="1356"/>
      <c r="K9" s="1357"/>
      <c r="L9"/>
      <c r="M9" s="1175"/>
      <c r="N9" s="1176"/>
      <c r="O9" s="1178"/>
    </row>
    <row r="10" spans="1:15" ht="15" customHeight="1">
      <c r="A10" s="71">
        <v>8</v>
      </c>
      <c r="B10" s="237">
        <v>10384</v>
      </c>
      <c r="C10" s="20" t="s">
        <v>1641</v>
      </c>
      <c r="D10" s="20" t="s">
        <v>1642</v>
      </c>
      <c r="E10" s="20"/>
      <c r="F10" s="169" t="s">
        <v>2905</v>
      </c>
      <c r="G10" s="429">
        <v>40387</v>
      </c>
      <c r="H10" s="267"/>
      <c r="I10" s="211" t="s">
        <v>2994</v>
      </c>
      <c r="J10" s="1356"/>
      <c r="K10" s="1357"/>
      <c r="L10"/>
    </row>
    <row r="11" spans="1:15" ht="15" customHeight="1">
      <c r="A11" s="70">
        <v>9</v>
      </c>
      <c r="B11" s="237">
        <v>10333</v>
      </c>
      <c r="C11" s="20" t="s">
        <v>1641</v>
      </c>
      <c r="D11" s="20" t="s">
        <v>1642</v>
      </c>
      <c r="E11" s="20"/>
      <c r="F11" s="566" t="s">
        <v>1658</v>
      </c>
      <c r="G11" s="429">
        <v>39759</v>
      </c>
      <c r="H11" s="267">
        <v>7103</v>
      </c>
      <c r="I11" s="211" t="s">
        <v>2982</v>
      </c>
      <c r="J11" s="1356"/>
      <c r="K11" s="1357"/>
      <c r="L11"/>
    </row>
    <row r="12" spans="1:15" ht="15" customHeight="1">
      <c r="A12" s="71">
        <v>10</v>
      </c>
      <c r="B12" s="237">
        <v>10334</v>
      </c>
      <c r="C12" s="20" t="s">
        <v>1641</v>
      </c>
      <c r="D12" s="20" t="s">
        <v>1642</v>
      </c>
      <c r="E12" s="20"/>
      <c r="F12" s="119" t="s">
        <v>589</v>
      </c>
      <c r="G12" s="429">
        <v>39960</v>
      </c>
      <c r="H12" s="191">
        <v>23530</v>
      </c>
      <c r="I12" s="211" t="s">
        <v>3002</v>
      </c>
      <c r="J12" s="1356"/>
      <c r="K12" s="1357"/>
      <c r="L12"/>
    </row>
    <row r="13" spans="1:15" ht="15" customHeight="1">
      <c r="A13" s="70">
        <v>11</v>
      </c>
      <c r="B13" s="237">
        <v>10335</v>
      </c>
      <c r="C13" s="20" t="s">
        <v>1641</v>
      </c>
      <c r="D13" s="20" t="s">
        <v>1642</v>
      </c>
      <c r="E13" s="20"/>
      <c r="F13" s="169" t="s">
        <v>2906</v>
      </c>
      <c r="G13" s="429">
        <v>40387</v>
      </c>
      <c r="H13" s="267"/>
      <c r="I13" s="211" t="s">
        <v>2994</v>
      </c>
      <c r="J13" s="1356"/>
      <c r="K13" s="1357"/>
      <c r="L13"/>
    </row>
    <row r="14" spans="1:15" ht="15" customHeight="1">
      <c r="A14" s="71">
        <v>12</v>
      </c>
      <c r="B14" s="237">
        <v>10336</v>
      </c>
      <c r="C14" s="20" t="s">
        <v>1641</v>
      </c>
      <c r="D14" s="20" t="s">
        <v>1642</v>
      </c>
      <c r="E14" s="20"/>
      <c r="F14" s="119" t="s">
        <v>590</v>
      </c>
      <c r="G14" s="429">
        <v>39960</v>
      </c>
      <c r="H14" s="191">
        <v>1582</v>
      </c>
      <c r="I14" s="191"/>
      <c r="J14" s="1356"/>
      <c r="K14" s="1357"/>
      <c r="L14"/>
    </row>
    <row r="15" spans="1:15" ht="15" customHeight="1">
      <c r="A15" s="70">
        <v>13</v>
      </c>
      <c r="B15" s="237">
        <v>10337</v>
      </c>
      <c r="C15" s="20" t="s">
        <v>1641</v>
      </c>
      <c r="D15" s="20" t="s">
        <v>1642</v>
      </c>
      <c r="E15" s="20"/>
      <c r="F15" s="119" t="s">
        <v>591</v>
      </c>
      <c r="G15" s="429">
        <v>39960</v>
      </c>
      <c r="H15" s="191">
        <v>7910</v>
      </c>
      <c r="I15" s="211" t="s">
        <v>3002</v>
      </c>
      <c r="J15" s="1356"/>
      <c r="K15" s="1357"/>
      <c r="L15"/>
    </row>
    <row r="16" spans="1:15" ht="15" customHeight="1">
      <c r="A16" s="71">
        <v>14</v>
      </c>
      <c r="B16" s="237">
        <v>10411</v>
      </c>
      <c r="C16" s="20" t="s">
        <v>1641</v>
      </c>
      <c r="D16" s="20" t="s">
        <v>1642</v>
      </c>
      <c r="E16" s="20"/>
      <c r="F16" s="166" t="s">
        <v>938</v>
      </c>
      <c r="G16" s="429">
        <v>40248</v>
      </c>
      <c r="H16" s="191"/>
      <c r="I16" s="191"/>
      <c r="J16" s="1356"/>
      <c r="K16" s="1357"/>
      <c r="L16"/>
    </row>
    <row r="17" spans="1:12" ht="15" customHeight="1">
      <c r="A17" s="70">
        <v>15</v>
      </c>
      <c r="B17" s="237">
        <v>10338</v>
      </c>
      <c r="C17" s="20" t="s">
        <v>1641</v>
      </c>
      <c r="D17" s="20" t="s">
        <v>1642</v>
      </c>
      <c r="E17" s="20"/>
      <c r="F17" s="119" t="s">
        <v>592</v>
      </c>
      <c r="G17" s="429">
        <v>39960</v>
      </c>
      <c r="H17" s="191">
        <v>1530</v>
      </c>
      <c r="I17" s="191"/>
      <c r="J17" s="1356"/>
      <c r="K17" s="1357"/>
      <c r="L17"/>
    </row>
    <row r="18" spans="1:12" ht="15" customHeight="1">
      <c r="A18" s="71">
        <v>16</v>
      </c>
      <c r="B18" s="237">
        <v>10385</v>
      </c>
      <c r="C18" s="20" t="s">
        <v>1641</v>
      </c>
      <c r="D18" s="20" t="s">
        <v>1642</v>
      </c>
      <c r="E18" s="20"/>
      <c r="F18" s="166" t="s">
        <v>939</v>
      </c>
      <c r="G18" s="429">
        <v>40248</v>
      </c>
      <c r="H18" s="191"/>
      <c r="I18" s="191"/>
      <c r="J18" s="1356"/>
      <c r="K18" s="1357"/>
      <c r="L18"/>
    </row>
    <row r="19" spans="1:12" ht="15" customHeight="1">
      <c r="A19" s="70">
        <v>17</v>
      </c>
      <c r="B19" s="237">
        <v>10339</v>
      </c>
      <c r="C19" s="20" t="s">
        <v>1641</v>
      </c>
      <c r="D19" s="20" t="s">
        <v>1642</v>
      </c>
      <c r="E19" s="20"/>
      <c r="F19" s="119" t="s">
        <v>1653</v>
      </c>
      <c r="G19" s="429">
        <v>39759</v>
      </c>
      <c r="H19" s="267">
        <v>7835</v>
      </c>
      <c r="I19" s="211" t="s">
        <v>3002</v>
      </c>
      <c r="J19" s="1356"/>
      <c r="K19" s="1357"/>
      <c r="L19"/>
    </row>
    <row r="20" spans="1:12" ht="15" customHeight="1">
      <c r="A20" s="71">
        <v>18</v>
      </c>
      <c r="B20" s="237">
        <v>10419</v>
      </c>
      <c r="C20" s="20" t="s">
        <v>1641</v>
      </c>
      <c r="D20" s="20" t="s">
        <v>1642</v>
      </c>
      <c r="E20" s="20"/>
      <c r="F20" s="20" t="s">
        <v>1509</v>
      </c>
      <c r="G20" s="429">
        <v>39759</v>
      </c>
      <c r="H20" s="267">
        <v>5228</v>
      </c>
      <c r="I20" s="267"/>
      <c r="J20" s="1356"/>
      <c r="K20" s="1357"/>
      <c r="L20"/>
    </row>
    <row r="21" spans="1:12" ht="15" customHeight="1">
      <c r="A21" s="70">
        <v>19</v>
      </c>
      <c r="B21" s="237">
        <v>10340</v>
      </c>
      <c r="C21" s="20" t="s">
        <v>1641</v>
      </c>
      <c r="D21" s="20" t="s">
        <v>1642</v>
      </c>
      <c r="E21" s="20"/>
      <c r="F21" s="20" t="s">
        <v>593</v>
      </c>
      <c r="G21" s="414">
        <v>39960</v>
      </c>
      <c r="H21" s="191">
        <v>18280</v>
      </c>
      <c r="I21" s="191"/>
      <c r="J21" s="1356"/>
      <c r="K21" s="1357"/>
      <c r="L21"/>
    </row>
    <row r="22" spans="1:12" ht="15" customHeight="1">
      <c r="A22" s="71">
        <v>20</v>
      </c>
      <c r="B22" s="237">
        <v>10341</v>
      </c>
      <c r="C22" s="20" t="s">
        <v>1641</v>
      </c>
      <c r="D22" s="20" t="s">
        <v>1642</v>
      </c>
      <c r="E22" s="20"/>
      <c r="F22" s="158" t="s">
        <v>940</v>
      </c>
      <c r="G22" s="414">
        <v>40248</v>
      </c>
      <c r="H22" s="191"/>
      <c r="I22" s="191"/>
      <c r="J22" s="1356"/>
      <c r="K22" s="1357"/>
      <c r="L22"/>
    </row>
    <row r="23" spans="1:12" ht="15" customHeight="1">
      <c r="A23" s="70">
        <v>21</v>
      </c>
      <c r="B23" s="237">
        <v>10342</v>
      </c>
      <c r="C23" s="20" t="s">
        <v>1641</v>
      </c>
      <c r="D23" s="20" t="s">
        <v>1642</v>
      </c>
      <c r="E23" s="20"/>
      <c r="F23" s="169" t="s">
        <v>2907</v>
      </c>
      <c r="G23" s="414">
        <v>40387</v>
      </c>
      <c r="H23" s="267"/>
      <c r="I23" s="211" t="s">
        <v>2982</v>
      </c>
      <c r="J23" s="1356"/>
      <c r="K23" s="1357"/>
      <c r="L23"/>
    </row>
    <row r="24" spans="1:12" ht="15" customHeight="1">
      <c r="A24" s="71">
        <v>22</v>
      </c>
      <c r="B24" s="237">
        <v>10386</v>
      </c>
      <c r="C24" s="20" t="s">
        <v>1641</v>
      </c>
      <c r="D24" s="20" t="s">
        <v>1642</v>
      </c>
      <c r="E24" s="20"/>
      <c r="F24" s="20" t="s">
        <v>594</v>
      </c>
      <c r="G24" s="414">
        <v>39960</v>
      </c>
      <c r="H24" s="191">
        <v>8800</v>
      </c>
      <c r="I24" s="211" t="s">
        <v>3004</v>
      </c>
      <c r="J24" s="1356"/>
      <c r="K24" s="1357"/>
      <c r="L24"/>
    </row>
    <row r="25" spans="1:12" ht="15" customHeight="1">
      <c r="A25" s="70">
        <v>23</v>
      </c>
      <c r="B25" s="237">
        <v>10387</v>
      </c>
      <c r="C25" s="20" t="s">
        <v>1641</v>
      </c>
      <c r="D25" s="20" t="s">
        <v>1642</v>
      </c>
      <c r="E25" s="20"/>
      <c r="F25" s="20" t="s">
        <v>595</v>
      </c>
      <c r="G25" s="414">
        <v>39960</v>
      </c>
      <c r="H25" s="191">
        <v>18750</v>
      </c>
      <c r="I25" s="211" t="s">
        <v>3004</v>
      </c>
      <c r="J25" s="1356"/>
      <c r="K25" s="1357"/>
      <c r="L25"/>
    </row>
    <row r="26" spans="1:12" ht="15" customHeight="1">
      <c r="A26" s="71">
        <v>24</v>
      </c>
      <c r="B26" s="237">
        <v>10420</v>
      </c>
      <c r="C26" s="20" t="s">
        <v>1641</v>
      </c>
      <c r="D26" s="20" t="s">
        <v>1642</v>
      </c>
      <c r="E26" s="20"/>
      <c r="F26" s="20" t="s">
        <v>596</v>
      </c>
      <c r="G26" s="414">
        <v>39960</v>
      </c>
      <c r="H26" s="191">
        <v>17600</v>
      </c>
      <c r="I26" s="191"/>
      <c r="J26" s="1356"/>
      <c r="K26" s="1357"/>
      <c r="L26"/>
    </row>
    <row r="27" spans="1:12" ht="15" customHeight="1">
      <c r="A27" s="70">
        <v>25</v>
      </c>
      <c r="B27" s="237">
        <v>10388</v>
      </c>
      <c r="C27" s="20" t="s">
        <v>1641</v>
      </c>
      <c r="D27" s="20" t="s">
        <v>1642</v>
      </c>
      <c r="E27" s="20"/>
      <c r="F27" s="20" t="s">
        <v>597</v>
      </c>
      <c r="G27" s="414">
        <v>39960</v>
      </c>
      <c r="H27" s="191">
        <v>17840</v>
      </c>
      <c r="I27" s="191"/>
      <c r="J27" s="1356"/>
      <c r="K27" s="1357"/>
      <c r="L27"/>
    </row>
    <row r="28" spans="1:12" ht="15" customHeight="1">
      <c r="A28" s="71">
        <v>26</v>
      </c>
      <c r="B28" s="237">
        <v>10389</v>
      </c>
      <c r="C28" s="20" t="s">
        <v>1641</v>
      </c>
      <c r="D28" s="20" t="s">
        <v>1642</v>
      </c>
      <c r="E28" s="20"/>
      <c r="F28" s="20" t="s">
        <v>598</v>
      </c>
      <c r="G28" s="414">
        <v>39960</v>
      </c>
      <c r="H28" s="191">
        <v>12890</v>
      </c>
      <c r="I28" s="211" t="s">
        <v>3004</v>
      </c>
      <c r="J28" s="1356"/>
      <c r="K28" s="1357"/>
      <c r="L28"/>
    </row>
    <row r="29" spans="1:12" ht="15" customHeight="1">
      <c r="A29" s="70">
        <v>27</v>
      </c>
      <c r="B29" s="237">
        <v>10343</v>
      </c>
      <c r="C29" s="20" t="s">
        <v>1641</v>
      </c>
      <c r="D29" s="20" t="s">
        <v>1642</v>
      </c>
      <c r="E29" s="20"/>
      <c r="F29" s="20" t="s">
        <v>599</v>
      </c>
      <c r="G29" s="414">
        <v>39960</v>
      </c>
      <c r="H29" s="191">
        <v>34480</v>
      </c>
      <c r="I29" s="211" t="s">
        <v>2994</v>
      </c>
      <c r="J29" s="1356"/>
      <c r="K29" s="1357"/>
      <c r="L29"/>
    </row>
    <row r="30" spans="1:12" ht="15" customHeight="1">
      <c r="A30" s="71">
        <v>28</v>
      </c>
      <c r="B30" s="237">
        <v>10421</v>
      </c>
      <c r="C30" s="20" t="s">
        <v>1641</v>
      </c>
      <c r="D30" s="20" t="s">
        <v>1642</v>
      </c>
      <c r="E30" s="20"/>
      <c r="F30" s="20" t="s">
        <v>600</v>
      </c>
      <c r="G30" s="414">
        <v>39960</v>
      </c>
      <c r="H30" s="191">
        <v>15360</v>
      </c>
      <c r="I30" s="191"/>
      <c r="J30" s="1356"/>
      <c r="K30" s="1357"/>
      <c r="L30"/>
    </row>
    <row r="31" spans="1:12" ht="15" customHeight="1">
      <c r="A31" s="70">
        <v>29</v>
      </c>
      <c r="B31" s="237">
        <v>10344</v>
      </c>
      <c r="C31" s="20" t="s">
        <v>1641</v>
      </c>
      <c r="D31" s="20" t="s">
        <v>1642</v>
      </c>
      <c r="E31" s="20"/>
      <c r="F31" s="20" t="s">
        <v>1654</v>
      </c>
      <c r="G31" s="414">
        <v>39759</v>
      </c>
      <c r="H31" s="267">
        <v>22499</v>
      </c>
      <c r="I31" s="211" t="s">
        <v>2994</v>
      </c>
      <c r="J31" s="1356"/>
      <c r="K31" s="1357"/>
      <c r="L31"/>
    </row>
    <row r="32" spans="1:12" ht="15" customHeight="1">
      <c r="A32" s="71">
        <v>30</v>
      </c>
      <c r="B32" s="237">
        <v>10345</v>
      </c>
      <c r="C32" s="20" t="s">
        <v>1641</v>
      </c>
      <c r="D32" s="20" t="s">
        <v>1642</v>
      </c>
      <c r="E32" s="20"/>
      <c r="F32" s="20" t="s">
        <v>601</v>
      </c>
      <c r="G32" s="414">
        <v>39960</v>
      </c>
      <c r="H32" s="191"/>
      <c r="I32" s="191"/>
      <c r="J32" s="1356"/>
      <c r="K32" s="1357"/>
      <c r="L32"/>
    </row>
    <row r="33" spans="1:12" ht="15" customHeight="1">
      <c r="A33" s="70">
        <v>31</v>
      </c>
      <c r="B33" s="237">
        <v>10346</v>
      </c>
      <c r="C33" s="20" t="s">
        <v>1641</v>
      </c>
      <c r="D33" s="20" t="s">
        <v>1642</v>
      </c>
      <c r="E33" s="20"/>
      <c r="F33" s="20" t="s">
        <v>1649</v>
      </c>
      <c r="G33" s="414">
        <v>39759</v>
      </c>
      <c r="H33" s="267">
        <v>12585</v>
      </c>
      <c r="I33" s="267"/>
      <c r="J33" s="1356"/>
      <c r="K33" s="1357"/>
      <c r="L33"/>
    </row>
    <row r="34" spans="1:12" ht="15" customHeight="1">
      <c r="A34" s="71">
        <v>32</v>
      </c>
      <c r="B34" s="237">
        <v>10347</v>
      </c>
      <c r="C34" s="20" t="s">
        <v>1641</v>
      </c>
      <c r="D34" s="20" t="s">
        <v>1642</v>
      </c>
      <c r="E34" s="20"/>
      <c r="F34" s="20" t="s">
        <v>602</v>
      </c>
      <c r="G34" s="414">
        <v>39960</v>
      </c>
      <c r="H34" s="191">
        <v>15460</v>
      </c>
      <c r="I34" s="211" t="s">
        <v>2994</v>
      </c>
      <c r="J34" s="1356"/>
      <c r="K34" s="1357"/>
      <c r="L34"/>
    </row>
    <row r="35" spans="1:12" ht="15" customHeight="1">
      <c r="A35" s="70">
        <v>33</v>
      </c>
      <c r="B35" s="237">
        <v>10422</v>
      </c>
      <c r="C35" s="20" t="s">
        <v>1641</v>
      </c>
      <c r="D35" s="20" t="s">
        <v>1642</v>
      </c>
      <c r="E35" s="20"/>
      <c r="F35" s="20" t="s">
        <v>603</v>
      </c>
      <c r="G35" s="414">
        <v>39960</v>
      </c>
      <c r="H35" s="191">
        <v>32430</v>
      </c>
      <c r="I35" s="191"/>
      <c r="J35" s="1356"/>
      <c r="K35" s="1357"/>
      <c r="L35"/>
    </row>
    <row r="36" spans="1:12" ht="15" customHeight="1">
      <c r="A36" s="71">
        <v>34</v>
      </c>
      <c r="B36" s="237">
        <v>10348</v>
      </c>
      <c r="C36" s="20" t="s">
        <v>1641</v>
      </c>
      <c r="D36" s="20" t="s">
        <v>1642</v>
      </c>
      <c r="E36" s="20"/>
      <c r="F36" s="158" t="s">
        <v>9</v>
      </c>
      <c r="G36" s="414">
        <v>40277</v>
      </c>
      <c r="H36" s="191"/>
      <c r="I36" s="191"/>
      <c r="J36" s="1356"/>
      <c r="K36" s="1357"/>
      <c r="L36"/>
    </row>
    <row r="37" spans="1:12" ht="15" customHeight="1">
      <c r="A37" s="70">
        <v>35</v>
      </c>
      <c r="B37" s="237">
        <v>10423</v>
      </c>
      <c r="C37" s="20" t="s">
        <v>1641</v>
      </c>
      <c r="D37" s="20" t="s">
        <v>1642</v>
      </c>
      <c r="E37" s="20"/>
      <c r="F37" s="20" t="s">
        <v>604</v>
      </c>
      <c r="G37" s="414">
        <v>39960</v>
      </c>
      <c r="H37" s="191">
        <v>14440</v>
      </c>
      <c r="I37" s="211" t="s">
        <v>2994</v>
      </c>
      <c r="J37" s="1356"/>
      <c r="K37" s="1357"/>
      <c r="L37"/>
    </row>
    <row r="38" spans="1:12" ht="15" customHeight="1">
      <c r="A38" s="71">
        <v>36</v>
      </c>
      <c r="B38" s="237"/>
      <c r="C38" s="20" t="s">
        <v>1641</v>
      </c>
      <c r="D38" s="20" t="s">
        <v>1642</v>
      </c>
      <c r="E38" s="20"/>
      <c r="F38" s="20" t="s">
        <v>605</v>
      </c>
      <c r="G38" s="414">
        <v>39960</v>
      </c>
      <c r="H38" s="191"/>
      <c r="I38" s="191"/>
      <c r="J38" s="1356"/>
      <c r="K38" s="1357"/>
      <c r="L38"/>
    </row>
    <row r="39" spans="1:12" ht="15" customHeight="1">
      <c r="A39" s="70">
        <v>37</v>
      </c>
      <c r="B39" s="237">
        <v>10350</v>
      </c>
      <c r="C39" s="20" t="s">
        <v>1641</v>
      </c>
      <c r="D39" s="20" t="s">
        <v>1642</v>
      </c>
      <c r="E39" s="20"/>
      <c r="F39" s="20" t="s">
        <v>1651</v>
      </c>
      <c r="G39" s="414">
        <v>39759</v>
      </c>
      <c r="H39" s="267">
        <v>16040</v>
      </c>
      <c r="I39" s="211" t="s">
        <v>2994</v>
      </c>
      <c r="J39" s="1356"/>
      <c r="K39" s="1357"/>
      <c r="L39"/>
    </row>
    <row r="40" spans="1:12" ht="15" customHeight="1">
      <c r="A40" s="71">
        <v>38</v>
      </c>
      <c r="B40" s="237">
        <v>10375</v>
      </c>
      <c r="C40" s="20" t="s">
        <v>1641</v>
      </c>
      <c r="D40" s="20" t="s">
        <v>1642</v>
      </c>
      <c r="E40" s="20"/>
      <c r="F40" s="169" t="s">
        <v>2908</v>
      </c>
      <c r="G40" s="414">
        <v>40387</v>
      </c>
      <c r="H40" s="267"/>
      <c r="I40" s="211" t="s">
        <v>2982</v>
      </c>
      <c r="J40" s="1356"/>
      <c r="K40" s="1357"/>
      <c r="L40"/>
    </row>
    <row r="41" spans="1:12" ht="15" customHeight="1">
      <c r="A41" s="70">
        <v>39</v>
      </c>
      <c r="B41" s="237"/>
      <c r="C41" s="20" t="s">
        <v>1641</v>
      </c>
      <c r="D41" s="20" t="s">
        <v>1642</v>
      </c>
      <c r="E41" s="20"/>
      <c r="F41" s="20" t="s">
        <v>1647</v>
      </c>
      <c r="G41" s="414">
        <v>39759</v>
      </c>
      <c r="H41" s="267">
        <v>18937</v>
      </c>
      <c r="I41" s="267"/>
      <c r="J41" s="1356"/>
      <c r="K41" s="1357"/>
      <c r="L41"/>
    </row>
    <row r="42" spans="1:12" ht="15" customHeight="1">
      <c r="A42" s="71">
        <v>40</v>
      </c>
      <c r="B42" s="237">
        <v>103452</v>
      </c>
      <c r="C42" s="20" t="s">
        <v>1641</v>
      </c>
      <c r="D42" s="20" t="s">
        <v>1642</v>
      </c>
      <c r="E42" s="20"/>
      <c r="F42" s="20" t="s">
        <v>606</v>
      </c>
      <c r="G42" s="414">
        <v>39960</v>
      </c>
      <c r="H42" s="191"/>
      <c r="I42" s="191"/>
      <c r="J42" s="1356"/>
      <c r="K42" s="1357"/>
      <c r="L42"/>
    </row>
    <row r="43" spans="1:12" ht="15" customHeight="1">
      <c r="A43" s="70">
        <v>41</v>
      </c>
      <c r="B43" s="237">
        <v>10425</v>
      </c>
      <c r="C43" s="20" t="s">
        <v>1641</v>
      </c>
      <c r="D43" s="20" t="s">
        <v>1642</v>
      </c>
      <c r="E43" s="20"/>
      <c r="F43" s="20" t="s">
        <v>1643</v>
      </c>
      <c r="G43" s="414">
        <v>39759</v>
      </c>
      <c r="H43" s="267" t="s">
        <v>1662</v>
      </c>
      <c r="I43" s="267"/>
      <c r="J43" s="1356"/>
      <c r="K43" s="1357"/>
      <c r="L43"/>
    </row>
    <row r="44" spans="1:12" ht="15" customHeight="1">
      <c r="A44" s="71">
        <v>42</v>
      </c>
      <c r="B44" s="237">
        <v>10391</v>
      </c>
      <c r="C44" s="20" t="s">
        <v>1641</v>
      </c>
      <c r="D44" s="20" t="s">
        <v>1642</v>
      </c>
      <c r="E44" s="20"/>
      <c r="F44" s="20" t="s">
        <v>607</v>
      </c>
      <c r="G44" s="414">
        <v>39960</v>
      </c>
      <c r="H44" s="191">
        <v>28930</v>
      </c>
      <c r="I44" s="191"/>
      <c r="J44" s="1356"/>
      <c r="K44" s="1357"/>
      <c r="L44"/>
    </row>
    <row r="45" spans="1:12" ht="15" customHeight="1">
      <c r="A45" s="70">
        <v>43</v>
      </c>
      <c r="B45" s="237">
        <v>10351</v>
      </c>
      <c r="C45" s="20" t="s">
        <v>1641</v>
      </c>
      <c r="D45" s="20" t="s">
        <v>1642</v>
      </c>
      <c r="E45" s="20"/>
      <c r="F45" s="20" t="s">
        <v>608</v>
      </c>
      <c r="G45" s="414">
        <v>39960</v>
      </c>
      <c r="H45" s="191">
        <v>22370</v>
      </c>
      <c r="I45" s="191"/>
      <c r="J45" s="1356"/>
      <c r="K45" s="1357"/>
      <c r="L45"/>
    </row>
    <row r="46" spans="1:12" ht="15" customHeight="1">
      <c r="A46" s="71">
        <v>44</v>
      </c>
      <c r="B46" s="237">
        <v>10352</v>
      </c>
      <c r="C46" s="20" t="s">
        <v>1641</v>
      </c>
      <c r="D46" s="20" t="s">
        <v>1642</v>
      </c>
      <c r="E46" s="20"/>
      <c r="F46" s="20" t="s">
        <v>609</v>
      </c>
      <c r="G46" s="414">
        <v>39960</v>
      </c>
      <c r="H46" s="191">
        <v>18500</v>
      </c>
      <c r="I46" s="191"/>
      <c r="J46" s="1356"/>
      <c r="K46" s="1357"/>
      <c r="L46"/>
    </row>
    <row r="47" spans="1:12" ht="15" customHeight="1">
      <c r="A47" s="70">
        <v>45</v>
      </c>
      <c r="B47" s="237"/>
      <c r="C47" s="20" t="s">
        <v>1641</v>
      </c>
      <c r="D47" s="20" t="s">
        <v>1642</v>
      </c>
      <c r="E47" s="20"/>
      <c r="F47" s="20" t="s">
        <v>3764</v>
      </c>
      <c r="G47" s="414">
        <v>41033</v>
      </c>
      <c r="H47" s="191"/>
      <c r="I47" s="191"/>
      <c r="J47" s="1356"/>
      <c r="K47" s="1357"/>
      <c r="L47"/>
    </row>
    <row r="48" spans="1:12" ht="15" customHeight="1">
      <c r="A48" s="71">
        <v>46</v>
      </c>
      <c r="B48" s="237">
        <v>10392</v>
      </c>
      <c r="C48" s="20" t="s">
        <v>1641</v>
      </c>
      <c r="D48" s="20" t="s">
        <v>1642</v>
      </c>
      <c r="E48" s="20"/>
      <c r="F48" s="20" t="s">
        <v>610</v>
      </c>
      <c r="G48" s="414">
        <v>39960</v>
      </c>
      <c r="H48" s="191">
        <v>8820</v>
      </c>
      <c r="I48" s="211" t="s">
        <v>3004</v>
      </c>
      <c r="J48" s="1356"/>
      <c r="K48" s="1357"/>
      <c r="L48"/>
    </row>
    <row r="49" spans="1:12" ht="15" customHeight="1">
      <c r="A49" s="70">
        <v>47</v>
      </c>
      <c r="B49" s="237">
        <v>10353</v>
      </c>
      <c r="C49" s="20" t="s">
        <v>1641</v>
      </c>
      <c r="D49" s="20" t="s">
        <v>1642</v>
      </c>
      <c r="E49" s="20"/>
      <c r="F49" s="20" t="s">
        <v>611</v>
      </c>
      <c r="G49" s="414">
        <v>39960</v>
      </c>
      <c r="H49" s="191">
        <v>9674</v>
      </c>
      <c r="I49" s="211" t="s">
        <v>2982</v>
      </c>
      <c r="J49" s="1356"/>
      <c r="K49" s="1357"/>
      <c r="L49"/>
    </row>
    <row r="50" spans="1:12" ht="15" customHeight="1">
      <c r="A50" s="71">
        <v>48</v>
      </c>
      <c r="B50" s="237">
        <v>10354</v>
      </c>
      <c r="C50" s="20" t="s">
        <v>1641</v>
      </c>
      <c r="D50" s="20" t="s">
        <v>1642</v>
      </c>
      <c r="E50" s="20"/>
      <c r="F50" s="20" t="s">
        <v>1660</v>
      </c>
      <c r="G50" s="414">
        <v>39759</v>
      </c>
      <c r="H50" s="267">
        <v>14127</v>
      </c>
      <c r="I50" s="211" t="s">
        <v>2994</v>
      </c>
      <c r="J50" s="1356"/>
      <c r="K50" s="1357"/>
      <c r="L50"/>
    </row>
    <row r="51" spans="1:12" ht="15" customHeight="1">
      <c r="A51" s="70">
        <v>49</v>
      </c>
      <c r="B51" s="237"/>
      <c r="C51" s="20" t="s">
        <v>1641</v>
      </c>
      <c r="D51" s="20" t="s">
        <v>1642</v>
      </c>
      <c r="E51" s="20"/>
      <c r="F51" s="20" t="s">
        <v>1661</v>
      </c>
      <c r="G51" s="414">
        <v>39759</v>
      </c>
      <c r="H51" s="267">
        <v>8668</v>
      </c>
      <c r="I51" s="267"/>
      <c r="J51" s="1356"/>
      <c r="K51" s="1357"/>
      <c r="L51"/>
    </row>
    <row r="52" spans="1:12" ht="15" customHeight="1">
      <c r="A52" s="71">
        <v>50</v>
      </c>
      <c r="B52" s="237"/>
      <c r="C52" s="20" t="s">
        <v>1641</v>
      </c>
      <c r="D52" s="20" t="s">
        <v>1642</v>
      </c>
      <c r="E52" s="20"/>
      <c r="F52" s="20" t="s">
        <v>1652</v>
      </c>
      <c r="G52" s="414">
        <v>39759</v>
      </c>
      <c r="H52" s="267">
        <v>9581</v>
      </c>
      <c r="I52" s="267"/>
      <c r="J52" s="1356"/>
      <c r="K52" s="1357"/>
      <c r="L52"/>
    </row>
    <row r="53" spans="1:12" ht="15" customHeight="1">
      <c r="A53" s="70">
        <v>51</v>
      </c>
      <c r="B53" s="237">
        <v>10355</v>
      </c>
      <c r="C53" s="20" t="s">
        <v>1641</v>
      </c>
      <c r="D53" s="20" t="s">
        <v>1642</v>
      </c>
      <c r="E53" s="20"/>
      <c r="F53" s="158" t="s">
        <v>2255</v>
      </c>
      <c r="G53" s="414">
        <v>40277</v>
      </c>
      <c r="H53" s="191"/>
      <c r="I53" s="191"/>
      <c r="J53" s="1356"/>
      <c r="K53" s="1357"/>
      <c r="L53"/>
    </row>
    <row r="54" spans="1:12" ht="15" customHeight="1">
      <c r="A54" s="71">
        <v>52</v>
      </c>
      <c r="B54" s="237">
        <v>10393</v>
      </c>
      <c r="C54" s="20" t="s">
        <v>1641</v>
      </c>
      <c r="D54" s="20" t="s">
        <v>1642</v>
      </c>
      <c r="E54" s="20"/>
      <c r="F54" s="20" t="s">
        <v>612</v>
      </c>
      <c r="G54" s="414">
        <v>39960</v>
      </c>
      <c r="H54" s="191">
        <v>25630</v>
      </c>
      <c r="I54" s="211" t="s">
        <v>3004</v>
      </c>
      <c r="J54" s="1356"/>
      <c r="K54" s="1357"/>
      <c r="L54"/>
    </row>
    <row r="55" spans="1:12" ht="15" customHeight="1">
      <c r="A55" s="70">
        <v>53</v>
      </c>
      <c r="B55" s="237">
        <v>10394</v>
      </c>
      <c r="C55" s="20" t="s">
        <v>1641</v>
      </c>
      <c r="D55" s="20" t="s">
        <v>1642</v>
      </c>
      <c r="E55" s="20"/>
      <c r="F55" s="20" t="s">
        <v>613</v>
      </c>
      <c r="G55" s="414">
        <v>39960</v>
      </c>
      <c r="H55" s="191">
        <v>28220</v>
      </c>
      <c r="I55" s="191"/>
      <c r="J55" s="1356"/>
      <c r="K55" s="1357"/>
      <c r="L55"/>
    </row>
    <row r="56" spans="1:12" ht="15" customHeight="1">
      <c r="A56" s="71">
        <v>54</v>
      </c>
      <c r="B56" s="237">
        <v>10356</v>
      </c>
      <c r="C56" s="20" t="s">
        <v>1641</v>
      </c>
      <c r="D56" s="20" t="s">
        <v>1642</v>
      </c>
      <c r="E56" s="20"/>
      <c r="F56" s="20" t="s">
        <v>614</v>
      </c>
      <c r="G56" s="414">
        <v>39960</v>
      </c>
      <c r="H56" s="191">
        <v>33510</v>
      </c>
      <c r="I56" s="211" t="s">
        <v>3000</v>
      </c>
      <c r="J56" s="1356"/>
      <c r="K56" s="1357"/>
      <c r="L56"/>
    </row>
    <row r="57" spans="1:12" ht="15" customHeight="1">
      <c r="A57" s="70">
        <v>55</v>
      </c>
      <c r="B57" s="237">
        <v>10357</v>
      </c>
      <c r="C57" s="20" t="s">
        <v>1641</v>
      </c>
      <c r="D57" s="20" t="s">
        <v>1642</v>
      </c>
      <c r="E57" s="20"/>
      <c r="F57" s="169" t="s">
        <v>2909</v>
      </c>
      <c r="G57" s="414">
        <v>40387</v>
      </c>
      <c r="H57" s="267"/>
      <c r="I57" s="211" t="s">
        <v>2994</v>
      </c>
      <c r="J57" s="1356"/>
      <c r="K57" s="1357"/>
      <c r="L57"/>
    </row>
    <row r="58" spans="1:12" ht="15" customHeight="1">
      <c r="A58" s="71">
        <v>56</v>
      </c>
      <c r="B58" s="237">
        <v>10395</v>
      </c>
      <c r="C58" s="20" t="s">
        <v>1641</v>
      </c>
      <c r="D58" s="20" t="s">
        <v>1642</v>
      </c>
      <c r="E58" s="20"/>
      <c r="F58" s="20" t="s">
        <v>615</v>
      </c>
      <c r="G58" s="414">
        <v>39960</v>
      </c>
      <c r="H58" s="191">
        <v>31660</v>
      </c>
      <c r="I58" s="191"/>
      <c r="J58" s="1356"/>
      <c r="K58" s="1357"/>
      <c r="L58"/>
    </row>
    <row r="59" spans="1:12" ht="15" customHeight="1">
      <c r="A59" s="70">
        <v>57</v>
      </c>
      <c r="B59" s="237">
        <v>10358</v>
      </c>
      <c r="C59" s="20" t="s">
        <v>1641</v>
      </c>
      <c r="D59" s="20" t="s">
        <v>1642</v>
      </c>
      <c r="E59" s="20"/>
      <c r="F59" s="20" t="s">
        <v>616</v>
      </c>
      <c r="G59" s="414">
        <v>39960</v>
      </c>
      <c r="H59" s="191">
        <v>27650</v>
      </c>
      <c r="I59" s="211" t="s">
        <v>3000</v>
      </c>
      <c r="J59" s="1356"/>
      <c r="K59" s="1357"/>
      <c r="L59"/>
    </row>
    <row r="60" spans="1:12" ht="15" customHeight="1">
      <c r="A60" s="71">
        <v>58</v>
      </c>
      <c r="B60" s="237">
        <v>10428</v>
      </c>
      <c r="C60" s="20" t="s">
        <v>1641</v>
      </c>
      <c r="D60" s="20" t="s">
        <v>1642</v>
      </c>
      <c r="E60" s="20"/>
      <c r="F60" s="20" t="s">
        <v>617</v>
      </c>
      <c r="G60" s="414">
        <v>39960</v>
      </c>
      <c r="H60" s="191">
        <v>9440</v>
      </c>
      <c r="I60" s="191"/>
      <c r="J60" s="1356"/>
      <c r="K60" s="1357"/>
      <c r="L60"/>
    </row>
    <row r="61" spans="1:12" ht="15" customHeight="1">
      <c r="A61" s="70">
        <v>59</v>
      </c>
      <c r="B61" s="237">
        <v>10359</v>
      </c>
      <c r="C61" s="20" t="s">
        <v>1641</v>
      </c>
      <c r="D61" s="20" t="s">
        <v>1642</v>
      </c>
      <c r="E61" s="20"/>
      <c r="F61" s="20" t="s">
        <v>618</v>
      </c>
      <c r="G61" s="414">
        <v>39960</v>
      </c>
      <c r="H61" s="191">
        <v>3880</v>
      </c>
      <c r="I61" s="211" t="s">
        <v>2994</v>
      </c>
      <c r="J61" s="1356"/>
      <c r="K61" s="1357"/>
      <c r="L61"/>
    </row>
    <row r="62" spans="1:12" ht="15" customHeight="1">
      <c r="A62" s="71">
        <v>60</v>
      </c>
      <c r="B62" s="237">
        <v>10360</v>
      </c>
      <c r="C62" s="20" t="s">
        <v>1641</v>
      </c>
      <c r="D62" s="20" t="s">
        <v>1642</v>
      </c>
      <c r="E62" s="20"/>
      <c r="F62" s="158" t="s">
        <v>941</v>
      </c>
      <c r="G62" s="414">
        <v>40248</v>
      </c>
      <c r="H62" s="191"/>
      <c r="I62" s="191"/>
      <c r="J62" s="1356"/>
      <c r="K62" s="1357"/>
      <c r="L62"/>
    </row>
    <row r="63" spans="1:12" ht="15" customHeight="1">
      <c r="A63" s="70">
        <v>61</v>
      </c>
      <c r="B63" s="237">
        <v>10361</v>
      </c>
      <c r="C63" s="20" t="s">
        <v>1641</v>
      </c>
      <c r="D63" s="20" t="s">
        <v>1642</v>
      </c>
      <c r="E63" s="20"/>
      <c r="F63" s="20" t="s">
        <v>619</v>
      </c>
      <c r="G63" s="414">
        <v>39960</v>
      </c>
      <c r="H63" s="191">
        <v>14550</v>
      </c>
      <c r="I63" s="191"/>
      <c r="J63" s="1356"/>
      <c r="K63" s="1357"/>
      <c r="L63"/>
    </row>
    <row r="64" spans="1:12" ht="15" customHeight="1">
      <c r="A64" s="71">
        <v>62</v>
      </c>
      <c r="B64" s="237">
        <v>10429</v>
      </c>
      <c r="C64" s="20" t="s">
        <v>1641</v>
      </c>
      <c r="D64" s="20" t="s">
        <v>1642</v>
      </c>
      <c r="E64" s="20"/>
      <c r="F64" s="20" t="s">
        <v>620</v>
      </c>
      <c r="G64" s="414">
        <v>39960</v>
      </c>
      <c r="H64" s="191"/>
      <c r="I64" s="191"/>
      <c r="J64" s="1356"/>
      <c r="K64" s="1357"/>
      <c r="L64"/>
    </row>
    <row r="65" spans="1:12" ht="15" customHeight="1">
      <c r="A65" s="70">
        <v>63</v>
      </c>
      <c r="B65" s="237">
        <v>10396</v>
      </c>
      <c r="C65" s="20" t="s">
        <v>1641</v>
      </c>
      <c r="D65" s="20" t="s">
        <v>1642</v>
      </c>
      <c r="E65" s="20"/>
      <c r="F65" s="20" t="s">
        <v>621</v>
      </c>
      <c r="G65" s="414">
        <v>39960</v>
      </c>
      <c r="H65" s="191">
        <v>22560</v>
      </c>
      <c r="I65" s="211" t="s">
        <v>3004</v>
      </c>
      <c r="J65" s="1356"/>
      <c r="K65" s="1357"/>
      <c r="L65"/>
    </row>
    <row r="66" spans="1:12" ht="15" customHeight="1">
      <c r="A66" s="71">
        <v>64</v>
      </c>
      <c r="B66" s="237">
        <v>10430</v>
      </c>
      <c r="C66" s="20" t="s">
        <v>1641</v>
      </c>
      <c r="D66" s="20" t="s">
        <v>1642</v>
      </c>
      <c r="E66" s="20"/>
      <c r="F66" s="20" t="s">
        <v>622</v>
      </c>
      <c r="G66" s="414">
        <v>39960</v>
      </c>
      <c r="H66" s="191">
        <v>4760</v>
      </c>
      <c r="I66" s="191"/>
      <c r="J66" s="1356"/>
      <c r="K66" s="1357"/>
      <c r="L66"/>
    </row>
    <row r="67" spans="1:12" ht="15" customHeight="1">
      <c r="A67" s="70">
        <v>65</v>
      </c>
      <c r="B67" s="237">
        <v>10362</v>
      </c>
      <c r="C67" s="20" t="s">
        <v>1641</v>
      </c>
      <c r="D67" s="20" t="s">
        <v>1642</v>
      </c>
      <c r="E67" s="20"/>
      <c r="F67" s="20" t="s">
        <v>623</v>
      </c>
      <c r="G67" s="414">
        <v>39960</v>
      </c>
      <c r="H67" s="191"/>
      <c r="I67" s="191"/>
      <c r="J67" s="1356"/>
      <c r="K67" s="1357"/>
      <c r="L67"/>
    </row>
    <row r="68" spans="1:12" ht="15" customHeight="1">
      <c r="A68" s="71">
        <v>66</v>
      </c>
      <c r="B68" s="237">
        <v>10363</v>
      </c>
      <c r="C68" s="20" t="s">
        <v>1641</v>
      </c>
      <c r="D68" s="20" t="s">
        <v>1642</v>
      </c>
      <c r="E68" s="20"/>
      <c r="F68" s="20" t="s">
        <v>624</v>
      </c>
      <c r="G68" s="414">
        <v>39960</v>
      </c>
      <c r="H68" s="191">
        <v>23140</v>
      </c>
      <c r="I68" s="191"/>
      <c r="J68" s="1356"/>
      <c r="K68" s="1357"/>
      <c r="L68"/>
    </row>
    <row r="69" spans="1:12" ht="15" customHeight="1">
      <c r="A69" s="70">
        <v>67</v>
      </c>
      <c r="B69" s="237">
        <v>10397</v>
      </c>
      <c r="C69" s="20" t="s">
        <v>1641</v>
      </c>
      <c r="D69" s="20" t="s">
        <v>1642</v>
      </c>
      <c r="E69" s="20"/>
      <c r="F69" s="158" t="s">
        <v>942</v>
      </c>
      <c r="G69" s="414">
        <v>40248</v>
      </c>
      <c r="H69" s="191"/>
      <c r="I69" s="211" t="s">
        <v>3002</v>
      </c>
      <c r="J69" s="1356"/>
      <c r="K69" s="1357"/>
      <c r="L69"/>
    </row>
    <row r="70" spans="1:12" ht="15" customHeight="1">
      <c r="A70" s="71">
        <v>68</v>
      </c>
      <c r="B70" s="237">
        <v>10399</v>
      </c>
      <c r="C70" s="20" t="s">
        <v>1641</v>
      </c>
      <c r="D70" s="20" t="s">
        <v>1642</v>
      </c>
      <c r="E70" s="20"/>
      <c r="F70" s="20" t="s">
        <v>625</v>
      </c>
      <c r="G70" s="414">
        <v>39960</v>
      </c>
      <c r="H70" s="191">
        <v>9600</v>
      </c>
      <c r="I70" s="191"/>
      <c r="J70" s="1356"/>
      <c r="K70" s="1357"/>
      <c r="L70"/>
    </row>
    <row r="71" spans="1:12" ht="15" customHeight="1">
      <c r="A71" s="70">
        <v>69</v>
      </c>
      <c r="B71" s="237"/>
      <c r="C71" s="20" t="s">
        <v>1641</v>
      </c>
      <c r="D71" s="20" t="s">
        <v>1642</v>
      </c>
      <c r="E71" s="20"/>
      <c r="F71" s="158" t="s">
        <v>943</v>
      </c>
      <c r="G71" s="414">
        <v>40248</v>
      </c>
      <c r="H71" s="191"/>
      <c r="I71" s="191"/>
      <c r="J71" s="1356"/>
      <c r="K71" s="1357"/>
      <c r="L71"/>
    </row>
    <row r="72" spans="1:12" ht="15" customHeight="1">
      <c r="A72" s="71">
        <v>70</v>
      </c>
      <c r="B72" s="237">
        <v>10432</v>
      </c>
      <c r="C72" s="20" t="s">
        <v>1641</v>
      </c>
      <c r="D72" s="20" t="s">
        <v>1642</v>
      </c>
      <c r="E72" s="20"/>
      <c r="F72" s="20" t="s">
        <v>626</v>
      </c>
      <c r="G72" s="414">
        <v>39960</v>
      </c>
      <c r="H72" s="191">
        <v>20960</v>
      </c>
      <c r="I72" s="191"/>
      <c r="J72" s="1356"/>
      <c r="K72" s="1357"/>
      <c r="L72"/>
    </row>
    <row r="73" spans="1:12" ht="15" customHeight="1">
      <c r="A73" s="70">
        <v>71</v>
      </c>
      <c r="B73" s="237">
        <v>10364</v>
      </c>
      <c r="C73" s="20" t="s">
        <v>1641</v>
      </c>
      <c r="D73" s="20" t="s">
        <v>1642</v>
      </c>
      <c r="E73" s="20"/>
      <c r="F73" s="20" t="s">
        <v>1648</v>
      </c>
      <c r="G73" s="414">
        <v>39759</v>
      </c>
      <c r="H73" s="267">
        <v>8486</v>
      </c>
      <c r="I73" s="211" t="s">
        <v>3002</v>
      </c>
      <c r="J73" s="1356"/>
      <c r="K73" s="1357"/>
      <c r="L73"/>
    </row>
    <row r="74" spans="1:12" ht="15" customHeight="1">
      <c r="A74" s="71">
        <v>72</v>
      </c>
      <c r="B74" s="237">
        <v>10433</v>
      </c>
      <c r="C74" s="20" t="s">
        <v>1641</v>
      </c>
      <c r="D74" s="20" t="s">
        <v>1642</v>
      </c>
      <c r="E74" s="20"/>
      <c r="F74" s="20" t="s">
        <v>627</v>
      </c>
      <c r="G74" s="414">
        <v>39960</v>
      </c>
      <c r="H74" s="191">
        <v>18930</v>
      </c>
      <c r="I74" s="191"/>
      <c r="J74" s="1356"/>
      <c r="K74" s="1357"/>
      <c r="L74"/>
    </row>
    <row r="75" spans="1:12" ht="15" customHeight="1">
      <c r="A75" s="70">
        <v>73</v>
      </c>
      <c r="B75" s="237">
        <v>10434</v>
      </c>
      <c r="C75" s="20" t="s">
        <v>1641</v>
      </c>
      <c r="D75" s="20" t="s">
        <v>1642</v>
      </c>
      <c r="E75" s="20"/>
      <c r="F75" s="20" t="s">
        <v>628</v>
      </c>
      <c r="G75" s="414">
        <v>39960</v>
      </c>
      <c r="H75" s="191">
        <v>10550</v>
      </c>
      <c r="I75" s="211" t="s">
        <v>3004</v>
      </c>
      <c r="J75" s="1356"/>
      <c r="K75" s="1357"/>
      <c r="L75"/>
    </row>
    <row r="76" spans="1:12" ht="15" customHeight="1">
      <c r="A76" s="71">
        <v>74</v>
      </c>
      <c r="B76" s="237">
        <v>10365</v>
      </c>
      <c r="C76" s="20" t="s">
        <v>1641</v>
      </c>
      <c r="D76" s="20" t="s">
        <v>1642</v>
      </c>
      <c r="E76" s="20"/>
      <c r="F76" s="503" t="s">
        <v>629</v>
      </c>
      <c r="G76" s="414">
        <v>39960</v>
      </c>
      <c r="H76" s="191">
        <v>14040</v>
      </c>
      <c r="I76" s="211" t="s">
        <v>2982</v>
      </c>
      <c r="J76" s="1356"/>
      <c r="K76" s="1357"/>
      <c r="L76"/>
    </row>
    <row r="77" spans="1:12" ht="15" customHeight="1">
      <c r="A77" s="70">
        <v>75</v>
      </c>
      <c r="B77" s="237">
        <v>10435</v>
      </c>
      <c r="C77" s="20" t="s">
        <v>1641</v>
      </c>
      <c r="D77" s="20" t="s">
        <v>1642</v>
      </c>
      <c r="E77" s="20"/>
      <c r="F77" s="20" t="s">
        <v>630</v>
      </c>
      <c r="G77" s="414">
        <v>39960</v>
      </c>
      <c r="H77" s="191">
        <v>10060</v>
      </c>
      <c r="I77" s="211" t="s">
        <v>2994</v>
      </c>
      <c r="J77" s="1356"/>
      <c r="K77" s="1357"/>
      <c r="L77"/>
    </row>
    <row r="78" spans="1:12" ht="15" customHeight="1">
      <c r="A78" s="71">
        <v>76</v>
      </c>
      <c r="B78" s="237">
        <v>10400</v>
      </c>
      <c r="C78" s="20" t="s">
        <v>1641</v>
      </c>
      <c r="D78" s="20" t="s">
        <v>1642</v>
      </c>
      <c r="E78" s="20"/>
      <c r="F78" s="20" t="s">
        <v>631</v>
      </c>
      <c r="G78" s="414">
        <v>39960</v>
      </c>
      <c r="H78" s="191">
        <v>9670</v>
      </c>
      <c r="I78" s="191"/>
      <c r="J78" s="1356"/>
      <c r="K78" s="1357"/>
      <c r="L78"/>
    </row>
    <row r="79" spans="1:12" ht="15" customHeight="1">
      <c r="A79" s="70">
        <v>77</v>
      </c>
      <c r="B79" s="237">
        <v>10401</v>
      </c>
      <c r="C79" s="20" t="s">
        <v>1641</v>
      </c>
      <c r="D79" s="20" t="s">
        <v>1642</v>
      </c>
      <c r="E79" s="20"/>
      <c r="F79" s="20" t="s">
        <v>632</v>
      </c>
      <c r="G79" s="414">
        <v>39960</v>
      </c>
      <c r="H79" s="191">
        <v>12930</v>
      </c>
      <c r="I79" s="211" t="s">
        <v>2994</v>
      </c>
      <c r="J79" s="1356"/>
      <c r="K79" s="1357"/>
      <c r="L79"/>
    </row>
    <row r="80" spans="1:12" ht="15" customHeight="1">
      <c r="A80" s="71">
        <v>78</v>
      </c>
      <c r="B80" s="237">
        <v>10402</v>
      </c>
      <c r="C80" s="20" t="s">
        <v>1641</v>
      </c>
      <c r="D80" s="20" t="s">
        <v>1642</v>
      </c>
      <c r="E80" s="20"/>
      <c r="F80" s="169" t="s">
        <v>2910</v>
      </c>
      <c r="G80" s="414">
        <v>40387</v>
      </c>
      <c r="H80" s="267"/>
      <c r="I80" s="267"/>
      <c r="J80" s="1356"/>
      <c r="K80" s="1357"/>
      <c r="L80"/>
    </row>
    <row r="81" spans="1:12" ht="15" customHeight="1">
      <c r="A81" s="70">
        <v>79</v>
      </c>
      <c r="B81" s="237">
        <v>10436</v>
      </c>
      <c r="C81" s="20" t="s">
        <v>1641</v>
      </c>
      <c r="D81" s="20" t="s">
        <v>1642</v>
      </c>
      <c r="E81" s="20"/>
      <c r="F81" s="20" t="s">
        <v>1644</v>
      </c>
      <c r="G81" s="414">
        <v>39759</v>
      </c>
      <c r="H81" s="267">
        <v>11532</v>
      </c>
      <c r="I81" s="267"/>
      <c r="J81" s="1356"/>
      <c r="K81" s="1357"/>
      <c r="L81"/>
    </row>
    <row r="82" spans="1:12" ht="15" customHeight="1">
      <c r="A82" s="71">
        <v>80</v>
      </c>
      <c r="B82" s="237"/>
      <c r="C82" s="20" t="s">
        <v>1641</v>
      </c>
      <c r="D82" s="20" t="s">
        <v>1642</v>
      </c>
      <c r="E82" s="20"/>
      <c r="F82" s="20" t="s">
        <v>633</v>
      </c>
      <c r="G82" s="414">
        <v>39960</v>
      </c>
      <c r="H82" s="191"/>
      <c r="I82" s="191"/>
      <c r="J82" s="1356"/>
      <c r="K82" s="1357"/>
      <c r="L82"/>
    </row>
    <row r="83" spans="1:12" ht="15" customHeight="1">
      <c r="A83" s="70">
        <v>81</v>
      </c>
      <c r="B83" s="237">
        <v>10367</v>
      </c>
      <c r="C83" s="20" t="s">
        <v>1641</v>
      </c>
      <c r="D83" s="20" t="s">
        <v>1642</v>
      </c>
      <c r="E83" s="20"/>
      <c r="F83" s="20" t="s">
        <v>634</v>
      </c>
      <c r="G83" s="414">
        <v>39960</v>
      </c>
      <c r="H83" s="191">
        <v>12540</v>
      </c>
      <c r="I83" s="211" t="s">
        <v>3002</v>
      </c>
      <c r="J83" s="1356"/>
      <c r="K83" s="1357"/>
      <c r="L83"/>
    </row>
    <row r="84" spans="1:12" ht="15" customHeight="1">
      <c r="A84" s="71">
        <v>82</v>
      </c>
      <c r="B84" s="237">
        <v>10368</v>
      </c>
      <c r="C84" s="20" t="s">
        <v>1641</v>
      </c>
      <c r="D84" s="20" t="s">
        <v>1642</v>
      </c>
      <c r="E84" s="20"/>
      <c r="F84" s="20" t="s">
        <v>635</v>
      </c>
      <c r="G84" s="414">
        <v>39960</v>
      </c>
      <c r="H84" s="191">
        <v>42810</v>
      </c>
      <c r="I84" s="191"/>
      <c r="J84" s="1356"/>
      <c r="K84" s="1357"/>
      <c r="L84"/>
    </row>
    <row r="85" spans="1:12" ht="15" customHeight="1">
      <c r="A85" s="70">
        <v>83</v>
      </c>
      <c r="B85" s="237"/>
      <c r="C85" s="20" t="s">
        <v>1641</v>
      </c>
      <c r="D85" s="20" t="s">
        <v>1642</v>
      </c>
      <c r="E85" s="20"/>
      <c r="F85" s="20" t="s">
        <v>1646</v>
      </c>
      <c r="G85" s="414">
        <v>39759</v>
      </c>
      <c r="H85" s="267">
        <v>13066</v>
      </c>
      <c r="I85" s="267"/>
      <c r="J85" s="1356"/>
      <c r="K85" s="1357"/>
      <c r="L85"/>
    </row>
    <row r="86" spans="1:12" ht="15" customHeight="1">
      <c r="A86" s="71">
        <v>84</v>
      </c>
      <c r="B86" s="237">
        <v>10404</v>
      </c>
      <c r="C86" s="20" t="s">
        <v>1641</v>
      </c>
      <c r="D86" s="20" t="s">
        <v>1642</v>
      </c>
      <c r="E86" s="20"/>
      <c r="F86" s="20" t="s">
        <v>636</v>
      </c>
      <c r="G86" s="414">
        <v>39960</v>
      </c>
      <c r="H86" s="191">
        <v>33680</v>
      </c>
      <c r="I86" s="211" t="s">
        <v>3004</v>
      </c>
      <c r="J86" s="1356"/>
      <c r="K86" s="1357"/>
      <c r="L86"/>
    </row>
    <row r="87" spans="1:12" ht="15" customHeight="1">
      <c r="A87" s="70">
        <v>85</v>
      </c>
      <c r="B87" s="237">
        <v>10369</v>
      </c>
      <c r="C87" s="20" t="s">
        <v>1641</v>
      </c>
      <c r="D87" s="20" t="s">
        <v>1642</v>
      </c>
      <c r="E87" s="20"/>
      <c r="F87" s="20" t="s">
        <v>1650</v>
      </c>
      <c r="G87" s="414">
        <v>39759</v>
      </c>
      <c r="H87" s="267">
        <v>18831</v>
      </c>
      <c r="I87" s="211" t="s">
        <v>2994</v>
      </c>
      <c r="J87" s="1356"/>
      <c r="K87" s="1357"/>
      <c r="L87"/>
    </row>
    <row r="88" spans="1:12" ht="15" customHeight="1">
      <c r="A88" s="71">
        <v>86</v>
      </c>
      <c r="B88" s="237">
        <v>10370</v>
      </c>
      <c r="C88" s="20" t="s">
        <v>1641</v>
      </c>
      <c r="D88" s="20" t="s">
        <v>1642</v>
      </c>
      <c r="E88" s="20"/>
      <c r="F88" s="20" t="s">
        <v>1655</v>
      </c>
      <c r="G88" s="414">
        <v>39759</v>
      </c>
      <c r="H88" s="267">
        <v>16924</v>
      </c>
      <c r="I88" s="267"/>
      <c r="J88" s="1356"/>
      <c r="K88" s="1357"/>
      <c r="L88"/>
    </row>
    <row r="89" spans="1:12" ht="15" customHeight="1">
      <c r="A89" s="70">
        <v>87</v>
      </c>
      <c r="B89" s="237">
        <v>10437</v>
      </c>
      <c r="C89" s="20" t="s">
        <v>1641</v>
      </c>
      <c r="D89" s="20" t="s">
        <v>1642</v>
      </c>
      <c r="E89" s="20"/>
      <c r="F89" s="20" t="s">
        <v>637</v>
      </c>
      <c r="G89" s="414">
        <v>39960</v>
      </c>
      <c r="H89" s="191">
        <v>17560</v>
      </c>
      <c r="I89" s="191"/>
      <c r="J89" s="1356"/>
      <c r="K89" s="1357"/>
      <c r="L89"/>
    </row>
    <row r="90" spans="1:12" ht="15" customHeight="1">
      <c r="A90" s="71">
        <v>88</v>
      </c>
      <c r="B90" s="237">
        <v>10371</v>
      </c>
      <c r="C90" s="20" t="s">
        <v>1641</v>
      </c>
      <c r="D90" s="20" t="s">
        <v>1642</v>
      </c>
      <c r="E90" s="20"/>
      <c r="F90" s="169" t="s">
        <v>2911</v>
      </c>
      <c r="G90" s="414">
        <v>40387</v>
      </c>
      <c r="H90" s="267"/>
      <c r="I90" s="267"/>
      <c r="J90" s="1356"/>
      <c r="K90" s="1357"/>
      <c r="L90"/>
    </row>
    <row r="91" spans="1:12" ht="15" customHeight="1">
      <c r="A91" s="70">
        <v>89</v>
      </c>
      <c r="B91" s="237">
        <v>10372</v>
      </c>
      <c r="C91" s="20" t="s">
        <v>1641</v>
      </c>
      <c r="D91" s="20" t="s">
        <v>1642</v>
      </c>
      <c r="E91" s="20"/>
      <c r="F91" s="20" t="s">
        <v>638</v>
      </c>
      <c r="G91" s="414">
        <v>39960</v>
      </c>
      <c r="H91" s="191">
        <v>36510</v>
      </c>
      <c r="I91" s="211" t="s">
        <v>3002</v>
      </c>
      <c r="J91" s="1356"/>
      <c r="K91" s="1357"/>
      <c r="L91"/>
    </row>
    <row r="92" spans="1:12" ht="15" customHeight="1">
      <c r="A92" s="71">
        <v>90</v>
      </c>
      <c r="B92" s="237"/>
      <c r="C92" s="20" t="s">
        <v>1641</v>
      </c>
      <c r="D92" s="20" t="s">
        <v>1642</v>
      </c>
      <c r="E92" s="20"/>
      <c r="F92" s="20" t="s">
        <v>1656</v>
      </c>
      <c r="G92" s="414">
        <v>39759</v>
      </c>
      <c r="H92" s="267">
        <v>35611</v>
      </c>
      <c r="I92" s="267"/>
      <c r="J92" s="1356"/>
      <c r="K92" s="1357"/>
      <c r="L92"/>
    </row>
    <row r="93" spans="1:12" ht="15" customHeight="1">
      <c r="A93" s="70">
        <v>91</v>
      </c>
      <c r="B93" s="237">
        <v>10438</v>
      </c>
      <c r="C93" s="20" t="s">
        <v>1641</v>
      </c>
      <c r="D93" s="20" t="s">
        <v>1642</v>
      </c>
      <c r="E93" s="20"/>
      <c r="F93" s="20" t="s">
        <v>1645</v>
      </c>
      <c r="G93" s="414">
        <v>39759</v>
      </c>
      <c r="H93" s="267">
        <v>27225</v>
      </c>
      <c r="I93" s="267"/>
      <c r="J93" s="1356"/>
      <c r="K93" s="1357"/>
      <c r="L93"/>
    </row>
    <row r="94" spans="1:12" ht="15" customHeight="1">
      <c r="A94" s="71">
        <v>92</v>
      </c>
      <c r="B94" s="237">
        <v>10405</v>
      </c>
      <c r="C94" s="20" t="s">
        <v>1641</v>
      </c>
      <c r="D94" s="20" t="s">
        <v>1642</v>
      </c>
      <c r="E94" s="20"/>
      <c r="F94" s="20" t="s">
        <v>639</v>
      </c>
      <c r="G94" s="414">
        <v>39960</v>
      </c>
      <c r="H94" s="191">
        <v>22330</v>
      </c>
      <c r="I94" s="211" t="s">
        <v>3004</v>
      </c>
      <c r="J94" s="1356"/>
      <c r="K94" s="1357"/>
      <c r="L94"/>
    </row>
    <row r="95" spans="1:12" ht="15" customHeight="1">
      <c r="A95" s="70">
        <v>93</v>
      </c>
      <c r="B95" s="237"/>
      <c r="C95" s="20" t="s">
        <v>1641</v>
      </c>
      <c r="D95" s="20" t="s">
        <v>1642</v>
      </c>
      <c r="E95" s="20"/>
      <c r="F95" s="20" t="s">
        <v>4196</v>
      </c>
      <c r="G95" s="414">
        <v>41160</v>
      </c>
      <c r="H95" s="191"/>
      <c r="I95" s="211"/>
      <c r="J95" s="1356"/>
      <c r="K95" s="1357"/>
      <c r="L95"/>
    </row>
    <row r="96" spans="1:12" ht="15" customHeight="1">
      <c r="A96" s="71">
        <v>94</v>
      </c>
      <c r="B96" s="237">
        <v>10373</v>
      </c>
      <c r="C96" s="20" t="s">
        <v>1641</v>
      </c>
      <c r="D96" s="20" t="s">
        <v>1642</v>
      </c>
      <c r="E96" s="20"/>
      <c r="F96" s="20" t="s">
        <v>640</v>
      </c>
      <c r="G96" s="414">
        <v>39960</v>
      </c>
      <c r="H96" s="191">
        <v>29140</v>
      </c>
      <c r="I96" s="191"/>
      <c r="J96" s="1356"/>
      <c r="K96" s="1357"/>
      <c r="L96"/>
    </row>
    <row r="97" spans="1:12" ht="15" customHeight="1">
      <c r="A97" s="70">
        <v>95</v>
      </c>
      <c r="B97" s="237">
        <v>10380</v>
      </c>
      <c r="C97" s="20" t="s">
        <v>1641</v>
      </c>
      <c r="D97" s="20" t="s">
        <v>1642</v>
      </c>
      <c r="E97" s="20"/>
      <c r="F97" s="20" t="s">
        <v>641</v>
      </c>
      <c r="G97" s="414">
        <v>39960</v>
      </c>
      <c r="H97" s="191">
        <v>29250</v>
      </c>
      <c r="I97" s="211" t="s">
        <v>2994</v>
      </c>
      <c r="J97" s="1356"/>
      <c r="K97" s="1357"/>
      <c r="L97"/>
    </row>
    <row r="98" spans="1:12" ht="15" customHeight="1">
      <c r="A98" s="71">
        <v>96</v>
      </c>
      <c r="B98" s="237">
        <v>10406</v>
      </c>
      <c r="C98" s="20" t="s">
        <v>1641</v>
      </c>
      <c r="D98" s="20" t="s">
        <v>1642</v>
      </c>
      <c r="E98" s="20"/>
      <c r="F98" s="20" t="s">
        <v>642</v>
      </c>
      <c r="G98" s="414">
        <v>39960</v>
      </c>
      <c r="H98" s="191">
        <v>26590</v>
      </c>
      <c r="I98" s="211" t="s">
        <v>3004</v>
      </c>
      <c r="J98" s="1356"/>
      <c r="K98" s="1357"/>
      <c r="L98"/>
    </row>
    <row r="99" spans="1:12" ht="15" customHeight="1">
      <c r="A99" s="70">
        <v>97</v>
      </c>
      <c r="B99" s="237">
        <v>10439</v>
      </c>
      <c r="C99" s="20" t="s">
        <v>1641</v>
      </c>
      <c r="D99" s="20" t="s">
        <v>1642</v>
      </c>
      <c r="E99" s="20"/>
      <c r="F99" s="20" t="s">
        <v>643</v>
      </c>
      <c r="G99" s="414">
        <v>39960</v>
      </c>
      <c r="H99" s="191">
        <v>10910</v>
      </c>
      <c r="I99" s="191"/>
      <c r="J99" s="1356"/>
      <c r="K99" s="1357"/>
      <c r="L99"/>
    </row>
    <row r="100" spans="1:12" ht="15" customHeight="1">
      <c r="A100" s="71">
        <v>98</v>
      </c>
      <c r="B100" s="237">
        <v>10407</v>
      </c>
      <c r="C100" s="20" t="s">
        <v>1641</v>
      </c>
      <c r="D100" s="20" t="s">
        <v>1642</v>
      </c>
      <c r="E100" s="20"/>
      <c r="F100" s="20" t="s">
        <v>644</v>
      </c>
      <c r="G100" s="414">
        <v>39960</v>
      </c>
      <c r="H100" s="191">
        <v>1650</v>
      </c>
      <c r="I100" s="211" t="s">
        <v>3004</v>
      </c>
      <c r="J100" s="1356"/>
      <c r="K100" s="1357"/>
      <c r="L100"/>
    </row>
    <row r="101" spans="1:12" ht="15" customHeight="1">
      <c r="A101" s="70">
        <v>99</v>
      </c>
      <c r="B101" s="237"/>
      <c r="C101" s="20" t="s">
        <v>1641</v>
      </c>
      <c r="D101" s="20" t="s">
        <v>1642</v>
      </c>
      <c r="E101" s="20"/>
      <c r="F101" s="20" t="s">
        <v>1657</v>
      </c>
      <c r="G101" s="414">
        <v>39759</v>
      </c>
      <c r="H101" s="267">
        <v>13673</v>
      </c>
      <c r="I101" s="267"/>
      <c r="J101" s="1356"/>
      <c r="K101" s="1357"/>
      <c r="L101"/>
    </row>
    <row r="102" spans="1:12" ht="15" customHeight="1">
      <c r="A102" s="71">
        <v>100</v>
      </c>
      <c r="B102" s="237">
        <v>10374</v>
      </c>
      <c r="C102" s="20" t="s">
        <v>1641</v>
      </c>
      <c r="D102" s="20" t="s">
        <v>1642</v>
      </c>
      <c r="E102" s="20"/>
      <c r="F102" s="20" t="s">
        <v>645</v>
      </c>
      <c r="G102" s="414">
        <v>39960</v>
      </c>
      <c r="H102" s="191">
        <v>33614</v>
      </c>
      <c r="I102" s="211" t="s">
        <v>2982</v>
      </c>
      <c r="J102" s="1356"/>
      <c r="K102" s="1357"/>
      <c r="L102"/>
    </row>
    <row r="103" spans="1:12" ht="15" customHeight="1">
      <c r="A103" s="70">
        <v>101</v>
      </c>
      <c r="B103" s="237">
        <v>10440</v>
      </c>
      <c r="C103" s="20" t="s">
        <v>1641</v>
      </c>
      <c r="D103" s="20" t="s">
        <v>1642</v>
      </c>
      <c r="E103" s="20"/>
      <c r="F103" s="20" t="s">
        <v>646</v>
      </c>
      <c r="G103" s="414">
        <v>39960</v>
      </c>
      <c r="H103" s="191">
        <v>10700</v>
      </c>
      <c r="I103" s="191"/>
      <c r="J103" s="1356"/>
      <c r="K103" s="1357"/>
      <c r="L103"/>
    </row>
    <row r="104" spans="1:12" ht="15" customHeight="1">
      <c r="A104" s="71">
        <v>102</v>
      </c>
      <c r="B104" s="237">
        <v>10441</v>
      </c>
      <c r="C104" s="20" t="s">
        <v>1641</v>
      </c>
      <c r="D104" s="20" t="s">
        <v>1642</v>
      </c>
      <c r="E104" s="20"/>
      <c r="F104" s="20" t="s">
        <v>647</v>
      </c>
      <c r="G104" s="414">
        <v>39960</v>
      </c>
      <c r="H104" s="191">
        <v>7370</v>
      </c>
      <c r="I104" s="211" t="s">
        <v>3003</v>
      </c>
      <c r="J104" s="1356"/>
      <c r="K104" s="1357"/>
      <c r="L104"/>
    </row>
    <row r="105" spans="1:12" ht="15" customHeight="1">
      <c r="A105" s="70">
        <v>103</v>
      </c>
      <c r="B105" s="237">
        <v>10442</v>
      </c>
      <c r="C105" s="20" t="s">
        <v>1641</v>
      </c>
      <c r="D105" s="20" t="s">
        <v>1642</v>
      </c>
      <c r="E105" s="20"/>
      <c r="F105" s="20" t="s">
        <v>648</v>
      </c>
      <c r="G105" s="414">
        <v>39960</v>
      </c>
      <c r="H105" s="191"/>
      <c r="I105" s="191"/>
      <c r="J105" s="1356"/>
      <c r="K105" s="1357"/>
      <c r="L105"/>
    </row>
    <row r="106" spans="1:12" ht="15" customHeight="1">
      <c r="A106" s="71">
        <v>104</v>
      </c>
      <c r="B106" s="237">
        <v>10376</v>
      </c>
      <c r="C106" s="20" t="s">
        <v>1641</v>
      </c>
      <c r="D106" s="20" t="s">
        <v>1642</v>
      </c>
      <c r="E106" s="20"/>
      <c r="F106" s="20" t="s">
        <v>649</v>
      </c>
      <c r="G106" s="414">
        <v>39960</v>
      </c>
      <c r="H106" s="191">
        <v>17070</v>
      </c>
      <c r="I106" s="211" t="s">
        <v>2982</v>
      </c>
      <c r="J106" s="1356"/>
      <c r="K106" s="1357"/>
      <c r="L106"/>
    </row>
    <row r="107" spans="1:12" ht="15" customHeight="1">
      <c r="A107" s="70">
        <v>105</v>
      </c>
      <c r="B107" s="237">
        <v>10443</v>
      </c>
      <c r="C107" s="20" t="s">
        <v>1641</v>
      </c>
      <c r="D107" s="20" t="s">
        <v>1642</v>
      </c>
      <c r="E107" s="20"/>
      <c r="F107" s="20" t="s">
        <v>650</v>
      </c>
      <c r="G107" s="414">
        <v>39960</v>
      </c>
      <c r="H107" s="191">
        <v>9200</v>
      </c>
      <c r="I107" s="191"/>
      <c r="J107" s="1356"/>
      <c r="K107" s="1357"/>
      <c r="L107"/>
    </row>
    <row r="108" spans="1:12" ht="15" customHeight="1">
      <c r="A108" s="71">
        <v>106</v>
      </c>
      <c r="B108" s="237">
        <v>10377</v>
      </c>
      <c r="C108" s="20" t="s">
        <v>1641</v>
      </c>
      <c r="D108" s="20" t="s">
        <v>1642</v>
      </c>
      <c r="E108" s="20"/>
      <c r="F108" s="20" t="s">
        <v>651</v>
      </c>
      <c r="G108" s="414">
        <v>39960</v>
      </c>
      <c r="H108" s="191">
        <v>24350</v>
      </c>
      <c r="I108" s="191"/>
      <c r="J108" s="1356"/>
      <c r="K108" s="1357"/>
      <c r="L108"/>
    </row>
    <row r="109" spans="1:12" ht="15" customHeight="1">
      <c r="A109" s="70">
        <v>107</v>
      </c>
      <c r="B109" s="237">
        <v>10408</v>
      </c>
      <c r="C109" s="20" t="s">
        <v>1641</v>
      </c>
      <c r="D109" s="20" t="s">
        <v>1642</v>
      </c>
      <c r="E109" s="20"/>
      <c r="F109" s="20" t="s">
        <v>652</v>
      </c>
      <c r="G109" s="414">
        <v>39960</v>
      </c>
      <c r="H109" s="191">
        <v>31270</v>
      </c>
      <c r="I109" s="191"/>
      <c r="J109" s="1356"/>
      <c r="K109" s="1357"/>
      <c r="L109"/>
    </row>
    <row r="110" spans="1:12" ht="15" customHeight="1">
      <c r="A110" s="71">
        <v>108</v>
      </c>
      <c r="B110" s="237"/>
      <c r="C110" s="20" t="s">
        <v>1641</v>
      </c>
      <c r="D110" s="20" t="s">
        <v>1642</v>
      </c>
      <c r="E110" s="20"/>
      <c r="F110" s="169" t="s">
        <v>2912</v>
      </c>
      <c r="G110" s="414">
        <v>40387</v>
      </c>
      <c r="H110" s="267"/>
      <c r="I110" s="267"/>
      <c r="J110" s="1356"/>
      <c r="K110" s="1357"/>
      <c r="L110"/>
    </row>
    <row r="111" spans="1:12" ht="15" customHeight="1">
      <c r="A111" s="70">
        <v>109</v>
      </c>
      <c r="B111" s="237">
        <v>10378</v>
      </c>
      <c r="C111" s="20" t="s">
        <v>1641</v>
      </c>
      <c r="D111" s="20" t="s">
        <v>1642</v>
      </c>
      <c r="E111" s="20"/>
      <c r="F111" s="20" t="s">
        <v>653</v>
      </c>
      <c r="G111" s="414">
        <v>39960</v>
      </c>
      <c r="H111" s="191">
        <v>10550</v>
      </c>
      <c r="I111" s="211" t="s">
        <v>3002</v>
      </c>
      <c r="J111" s="1356"/>
      <c r="K111" s="1357"/>
      <c r="L111"/>
    </row>
    <row r="112" spans="1:12" ht="15" customHeight="1">
      <c r="A112" s="71">
        <v>110</v>
      </c>
      <c r="B112" s="237">
        <v>10379</v>
      </c>
      <c r="C112" s="20" t="s">
        <v>1641</v>
      </c>
      <c r="D112" s="20" t="s">
        <v>1642</v>
      </c>
      <c r="E112" s="20"/>
      <c r="F112" s="20" t="s">
        <v>654</v>
      </c>
      <c r="G112" s="414">
        <v>39960</v>
      </c>
      <c r="H112" s="191">
        <v>90430</v>
      </c>
      <c r="I112" s="211" t="s">
        <v>2991</v>
      </c>
      <c r="J112" s="1356"/>
      <c r="K112" s="1357"/>
      <c r="L112"/>
    </row>
    <row r="113" spans="1:12" ht="15" customHeight="1">
      <c r="A113" s="70">
        <v>111</v>
      </c>
      <c r="B113" s="237">
        <v>10413</v>
      </c>
      <c r="C113" s="20" t="s">
        <v>1641</v>
      </c>
      <c r="D113" s="20" t="s">
        <v>1642</v>
      </c>
      <c r="E113" s="20"/>
      <c r="F113" s="20" t="s">
        <v>1659</v>
      </c>
      <c r="G113" s="414">
        <v>39759</v>
      </c>
      <c r="H113" s="267">
        <v>5853</v>
      </c>
      <c r="I113" s="267"/>
      <c r="J113" s="1356"/>
      <c r="K113" s="1357"/>
      <c r="L113"/>
    </row>
    <row r="114" spans="1:12" ht="16.5" thickBot="1">
      <c r="A114" s="269"/>
      <c r="B114" s="270"/>
      <c r="C114" s="271"/>
      <c r="D114" s="271"/>
      <c r="E114" s="271"/>
      <c r="F114" s="271"/>
      <c r="G114" s="210" t="s">
        <v>1219</v>
      </c>
      <c r="H114" s="87">
        <f>SUM(H3:H113)</f>
        <v>1570294</v>
      </c>
      <c r="I114" s="87"/>
      <c r="J114" s="45"/>
      <c r="K114" s="46"/>
      <c r="L114"/>
    </row>
    <row r="115" spans="1:12" ht="15" customHeight="1">
      <c r="A115" s="48"/>
      <c r="B115" s="48"/>
      <c r="C115" s="48"/>
      <c r="D115" s="48"/>
      <c r="E115" s="48"/>
      <c r="F115" s="48"/>
      <c r="G115" s="81"/>
      <c r="H115" s="99"/>
      <c r="I115" s="99"/>
      <c r="J115" s="48"/>
      <c r="K115" s="48"/>
      <c r="L115"/>
    </row>
    <row r="116" spans="1:12" ht="15" customHeight="1">
      <c r="A116" s="48"/>
      <c r="B116" s="48"/>
      <c r="C116" s="48"/>
      <c r="D116" s="48"/>
      <c r="E116" s="48"/>
      <c r="F116" s="48"/>
      <c r="G116" s="81"/>
      <c r="H116" s="99"/>
      <c r="I116" s="99"/>
      <c r="J116" s="48"/>
      <c r="K116" s="48"/>
      <c r="L116"/>
    </row>
    <row r="117" spans="1:12" ht="15" customHeight="1">
      <c r="A117" s="48"/>
      <c r="B117" s="48"/>
      <c r="C117" s="48"/>
      <c r="D117" s="48"/>
      <c r="E117" s="48"/>
      <c r="F117" s="48"/>
      <c r="G117" s="81"/>
      <c r="H117" s="99"/>
      <c r="I117" s="99"/>
      <c r="J117" s="48"/>
      <c r="K117" s="48"/>
      <c r="L117"/>
    </row>
    <row r="118" spans="1:12" ht="15" customHeight="1" thickBot="1">
      <c r="A118" s="1213" t="s">
        <v>1171</v>
      </c>
      <c r="B118" s="1213"/>
      <c r="C118" s="1213"/>
      <c r="D118" s="1213"/>
      <c r="E118" s="1213"/>
      <c r="F118" s="1213"/>
      <c r="G118" s="1213"/>
      <c r="H118" s="1213"/>
      <c r="I118" s="1213"/>
      <c r="J118" s="1213"/>
      <c r="K118" s="1213"/>
      <c r="L118"/>
    </row>
    <row r="119" spans="1:12" ht="60" customHeight="1">
      <c r="A119" s="49" t="s">
        <v>1172</v>
      </c>
      <c r="B119" s="50" t="s">
        <v>3193</v>
      </c>
      <c r="C119" s="51" t="s">
        <v>1173</v>
      </c>
      <c r="D119" s="51" t="s">
        <v>1174</v>
      </c>
      <c r="E119" s="51" t="s">
        <v>1175</v>
      </c>
      <c r="F119" s="51" t="s">
        <v>1176</v>
      </c>
      <c r="G119" s="50" t="s">
        <v>1177</v>
      </c>
      <c r="H119" s="50" t="s">
        <v>1463</v>
      </c>
      <c r="I119" s="50" t="s">
        <v>2979</v>
      </c>
      <c r="J119" s="50" t="s">
        <v>1179</v>
      </c>
      <c r="K119" s="52" t="s">
        <v>1180</v>
      </c>
      <c r="L119"/>
    </row>
    <row r="120" spans="1:12" ht="15" customHeight="1">
      <c r="A120" s="287">
        <v>1</v>
      </c>
      <c r="B120" s="288">
        <v>10500</v>
      </c>
      <c r="C120" s="20" t="s">
        <v>1641</v>
      </c>
      <c r="D120" s="20" t="s">
        <v>655</v>
      </c>
      <c r="E120" s="20"/>
      <c r="F120" s="20" t="s">
        <v>657</v>
      </c>
      <c r="G120" s="414">
        <v>39960</v>
      </c>
      <c r="H120" s="267">
        <v>30380</v>
      </c>
      <c r="I120" s="211" t="s">
        <v>2984</v>
      </c>
      <c r="J120" s="1366"/>
      <c r="K120" s="1368"/>
      <c r="L120"/>
    </row>
    <row r="121" spans="1:12" ht="15" customHeight="1">
      <c r="A121" s="287">
        <v>2</v>
      </c>
      <c r="B121" s="288">
        <v>10522</v>
      </c>
      <c r="C121" s="20" t="s">
        <v>1641</v>
      </c>
      <c r="D121" s="20" t="s">
        <v>655</v>
      </c>
      <c r="E121" s="20"/>
      <c r="F121" s="158" t="s">
        <v>282</v>
      </c>
      <c r="G121" s="414">
        <v>40236</v>
      </c>
      <c r="H121" s="267"/>
      <c r="I121" s="267"/>
      <c r="J121" s="1366"/>
      <c r="K121" s="1368"/>
      <c r="L121"/>
    </row>
    <row r="122" spans="1:12" ht="15" customHeight="1">
      <c r="A122" s="287">
        <v>3</v>
      </c>
      <c r="B122" s="288">
        <v>10455</v>
      </c>
      <c r="C122" s="20" t="s">
        <v>1641</v>
      </c>
      <c r="D122" s="20" t="s">
        <v>655</v>
      </c>
      <c r="E122" s="20"/>
      <c r="F122" s="20" t="s">
        <v>659</v>
      </c>
      <c r="G122" s="414">
        <v>39960</v>
      </c>
      <c r="H122" s="267">
        <v>34610</v>
      </c>
      <c r="I122" s="267"/>
      <c r="J122" s="1366"/>
      <c r="K122" s="1368"/>
      <c r="L122"/>
    </row>
    <row r="123" spans="1:12" ht="15" customHeight="1">
      <c r="A123" s="287">
        <v>4</v>
      </c>
      <c r="B123" s="288">
        <v>10503</v>
      </c>
      <c r="C123" s="20" t="s">
        <v>1641</v>
      </c>
      <c r="D123" s="20" t="s">
        <v>655</v>
      </c>
      <c r="E123" s="20"/>
      <c r="F123" s="20" t="s">
        <v>661</v>
      </c>
      <c r="G123" s="414">
        <v>39960</v>
      </c>
      <c r="H123" s="267">
        <v>16420</v>
      </c>
      <c r="I123" s="211" t="s">
        <v>2984</v>
      </c>
      <c r="J123" s="1366"/>
      <c r="K123" s="1368"/>
      <c r="L123"/>
    </row>
    <row r="124" spans="1:12" ht="15" customHeight="1">
      <c r="A124" s="287">
        <v>5</v>
      </c>
      <c r="B124" s="288">
        <v>10506</v>
      </c>
      <c r="C124" s="20" t="s">
        <v>1641</v>
      </c>
      <c r="D124" s="20" t="s">
        <v>655</v>
      </c>
      <c r="E124" s="20"/>
      <c r="F124" s="20" t="s">
        <v>662</v>
      </c>
      <c r="G124" s="414">
        <v>39960</v>
      </c>
      <c r="H124" s="267"/>
      <c r="I124" s="267"/>
      <c r="J124" s="1366"/>
      <c r="K124" s="1368"/>
      <c r="L124"/>
    </row>
    <row r="125" spans="1:12" ht="15" customHeight="1">
      <c r="A125" s="287">
        <v>6</v>
      </c>
      <c r="B125" s="288">
        <v>10478</v>
      </c>
      <c r="C125" s="20" t="s">
        <v>1641</v>
      </c>
      <c r="D125" s="20" t="s">
        <v>655</v>
      </c>
      <c r="E125" s="20"/>
      <c r="F125" s="20" t="s">
        <v>663</v>
      </c>
      <c r="G125" s="414">
        <v>39960</v>
      </c>
      <c r="H125" s="267">
        <v>21260</v>
      </c>
      <c r="I125" s="267"/>
      <c r="J125" s="1366"/>
      <c r="K125" s="1368"/>
      <c r="L125"/>
    </row>
    <row r="126" spans="1:12" ht="15" customHeight="1">
      <c r="A126" s="287">
        <v>7</v>
      </c>
      <c r="B126" s="288">
        <v>10512</v>
      </c>
      <c r="C126" s="20" t="s">
        <v>1641</v>
      </c>
      <c r="D126" s="20" t="s">
        <v>655</v>
      </c>
      <c r="E126" s="20"/>
      <c r="F126" s="20" t="s">
        <v>665</v>
      </c>
      <c r="G126" s="414">
        <v>39960</v>
      </c>
      <c r="H126" s="267">
        <v>10830</v>
      </c>
      <c r="I126" s="211" t="s">
        <v>2989</v>
      </c>
      <c r="J126" s="1366"/>
      <c r="K126" s="1368"/>
      <c r="L126"/>
    </row>
    <row r="127" spans="1:12" ht="15" customHeight="1">
      <c r="A127" s="287">
        <v>8</v>
      </c>
      <c r="B127" s="288">
        <v>10518</v>
      </c>
      <c r="C127" s="20" t="s">
        <v>1641</v>
      </c>
      <c r="D127" s="20" t="s">
        <v>655</v>
      </c>
      <c r="E127" s="20"/>
      <c r="F127" s="20" t="s">
        <v>666</v>
      </c>
      <c r="G127" s="414">
        <v>39960</v>
      </c>
      <c r="H127" s="267">
        <v>2649</v>
      </c>
      <c r="I127" s="211" t="s">
        <v>2984</v>
      </c>
      <c r="J127" s="1366"/>
      <c r="K127" s="1368"/>
      <c r="L127"/>
    </row>
    <row r="128" spans="1:12" ht="15" customHeight="1">
      <c r="A128" s="287">
        <v>9</v>
      </c>
      <c r="B128" s="288">
        <v>10520</v>
      </c>
      <c r="C128" s="20" t="s">
        <v>1641</v>
      </c>
      <c r="D128" s="20" t="s">
        <v>655</v>
      </c>
      <c r="E128" s="20"/>
      <c r="F128" s="20" t="s">
        <v>667</v>
      </c>
      <c r="G128" s="414">
        <v>39960</v>
      </c>
      <c r="H128" s="267">
        <v>23470</v>
      </c>
      <c r="I128" s="211" t="s">
        <v>2989</v>
      </c>
      <c r="J128" s="1366"/>
      <c r="K128" s="1368"/>
      <c r="L128"/>
    </row>
    <row r="129" spans="1:12" ht="15" customHeight="1">
      <c r="A129" s="287">
        <v>10</v>
      </c>
      <c r="B129" s="337">
        <v>10521</v>
      </c>
      <c r="C129" s="212" t="s">
        <v>1641</v>
      </c>
      <c r="D129" s="212" t="s">
        <v>655</v>
      </c>
      <c r="E129" s="212"/>
      <c r="F129" s="18" t="s">
        <v>668</v>
      </c>
      <c r="G129" s="415">
        <v>39960</v>
      </c>
      <c r="H129" s="283"/>
      <c r="I129" s="283"/>
      <c r="J129" s="1367"/>
      <c r="K129" s="1369"/>
      <c r="L129"/>
    </row>
    <row r="130" spans="1:12" ht="16.5" thickBot="1">
      <c r="A130" s="269"/>
      <c r="B130" s="270"/>
      <c r="C130" s="271"/>
      <c r="D130" s="271"/>
      <c r="E130" s="271"/>
      <c r="F130" s="271"/>
      <c r="G130" s="210" t="s">
        <v>1219</v>
      </c>
      <c r="H130" s="87">
        <f>SUM(H120:H129)</f>
        <v>139619</v>
      </c>
      <c r="I130" s="87"/>
      <c r="J130" s="45"/>
      <c r="K130" s="46"/>
      <c r="L130"/>
    </row>
    <row r="131" spans="1:12" ht="15" customHeight="1">
      <c r="A131" s="48"/>
      <c r="B131" s="48"/>
      <c r="C131" s="48"/>
      <c r="D131" s="48"/>
      <c r="E131" s="48"/>
      <c r="F131" s="48"/>
      <c r="G131" s="81"/>
      <c r="H131" s="99"/>
      <c r="I131" s="99"/>
      <c r="J131" s="48"/>
      <c r="K131" s="48"/>
      <c r="L131"/>
    </row>
    <row r="132" spans="1:12" ht="15" customHeight="1">
      <c r="A132" s="48"/>
      <c r="B132" s="48"/>
      <c r="C132" s="48"/>
      <c r="D132" s="48"/>
      <c r="E132" s="48"/>
      <c r="F132" s="48"/>
      <c r="G132" s="81"/>
      <c r="H132" s="99"/>
      <c r="I132" s="99"/>
      <c r="J132" s="48"/>
      <c r="K132" s="48"/>
      <c r="L132"/>
    </row>
    <row r="133" spans="1:12" ht="15" customHeight="1">
      <c r="A133" s="48"/>
      <c r="B133" s="48"/>
      <c r="C133" s="48"/>
      <c r="D133" s="48"/>
      <c r="E133" s="48"/>
      <c r="F133" s="48"/>
      <c r="G133" s="81"/>
      <c r="H133" s="99"/>
      <c r="I133" s="99"/>
      <c r="J133" s="48"/>
      <c r="K133" s="48"/>
      <c r="L133"/>
    </row>
    <row r="134" spans="1:12" ht="15" customHeight="1" thickBot="1">
      <c r="A134" s="1213" t="s">
        <v>1171</v>
      </c>
      <c r="B134" s="1213"/>
      <c r="C134" s="1213"/>
      <c r="D134" s="1213"/>
      <c r="E134" s="1213"/>
      <c r="F134" s="1213"/>
      <c r="G134" s="1213"/>
      <c r="H134" s="1213"/>
      <c r="I134" s="1213"/>
      <c r="J134" s="1213"/>
      <c r="K134" s="1213"/>
      <c r="L134"/>
    </row>
    <row r="135" spans="1:12" ht="60" customHeight="1">
      <c r="A135" s="49" t="s">
        <v>1172</v>
      </c>
      <c r="B135" s="50" t="s">
        <v>3193</v>
      </c>
      <c r="C135" s="51" t="s">
        <v>1173</v>
      </c>
      <c r="D135" s="51" t="s">
        <v>1174</v>
      </c>
      <c r="E135" s="51" t="s">
        <v>1175</v>
      </c>
      <c r="F135" s="51" t="s">
        <v>1176</v>
      </c>
      <c r="G135" s="50" t="s">
        <v>1177</v>
      </c>
      <c r="H135" s="50" t="s">
        <v>1463</v>
      </c>
      <c r="I135" s="50" t="s">
        <v>2979</v>
      </c>
      <c r="J135" s="50" t="s">
        <v>1179</v>
      </c>
      <c r="K135" s="52" t="s">
        <v>1180</v>
      </c>
      <c r="L135"/>
    </row>
    <row r="136" spans="1:12" ht="15" customHeight="1">
      <c r="A136" s="287">
        <v>1</v>
      </c>
      <c r="B136" s="288">
        <v>10526</v>
      </c>
      <c r="C136" s="20" t="s">
        <v>1641</v>
      </c>
      <c r="D136" s="289" t="s">
        <v>669</v>
      </c>
      <c r="E136" s="290"/>
      <c r="F136" s="289" t="s">
        <v>670</v>
      </c>
      <c r="G136" s="414">
        <v>39960</v>
      </c>
      <c r="H136" s="191"/>
      <c r="I136" s="191"/>
      <c r="J136" s="1359"/>
      <c r="K136" s="1362"/>
      <c r="L136"/>
    </row>
    <row r="137" spans="1:12" ht="15" customHeight="1">
      <c r="A137" s="71">
        <v>2</v>
      </c>
      <c r="B137" s="237">
        <v>10527</v>
      </c>
      <c r="C137" s="20" t="s">
        <v>1641</v>
      </c>
      <c r="D137" s="289" t="s">
        <v>669</v>
      </c>
      <c r="E137" s="290"/>
      <c r="F137" s="289" t="s">
        <v>671</v>
      </c>
      <c r="G137" s="414">
        <v>39960</v>
      </c>
      <c r="H137" s="191">
        <v>13580</v>
      </c>
      <c r="I137" s="211" t="s">
        <v>2993</v>
      </c>
      <c r="J137" s="1360"/>
      <c r="K137" s="1363"/>
      <c r="L137"/>
    </row>
    <row r="138" spans="1:12" ht="15" customHeight="1">
      <c r="A138" s="287">
        <v>3</v>
      </c>
      <c r="B138" s="288"/>
      <c r="C138" s="20" t="s">
        <v>1641</v>
      </c>
      <c r="D138" s="289" t="s">
        <v>669</v>
      </c>
      <c r="E138" s="290"/>
      <c r="F138" s="289" t="s">
        <v>672</v>
      </c>
      <c r="G138" s="414">
        <v>39960</v>
      </c>
      <c r="H138" s="191"/>
      <c r="I138" s="191"/>
      <c r="J138" s="1360"/>
      <c r="K138" s="1363"/>
      <c r="L138"/>
    </row>
    <row r="139" spans="1:12" ht="15" customHeight="1">
      <c r="A139" s="71">
        <v>4</v>
      </c>
      <c r="B139" s="237">
        <v>10529</v>
      </c>
      <c r="C139" s="20" t="s">
        <v>1641</v>
      </c>
      <c r="D139" s="289" t="s">
        <v>669</v>
      </c>
      <c r="E139" s="290"/>
      <c r="F139" s="289" t="s">
        <v>673</v>
      </c>
      <c r="G139" s="414">
        <v>39960</v>
      </c>
      <c r="H139" s="191">
        <v>29100</v>
      </c>
      <c r="I139" s="211" t="s">
        <v>2992</v>
      </c>
      <c r="J139" s="1360"/>
      <c r="K139" s="1363"/>
      <c r="L139"/>
    </row>
    <row r="140" spans="1:12" ht="15" customHeight="1">
      <c r="A140" s="287">
        <v>5</v>
      </c>
      <c r="B140" s="288">
        <v>10530</v>
      </c>
      <c r="C140" s="20" t="s">
        <v>1641</v>
      </c>
      <c r="D140" s="289" t="s">
        <v>669</v>
      </c>
      <c r="E140" s="290"/>
      <c r="F140" s="169" t="s">
        <v>2913</v>
      </c>
      <c r="G140" s="414">
        <v>40387</v>
      </c>
      <c r="H140" s="191"/>
      <c r="I140" s="191"/>
      <c r="J140" s="1360"/>
      <c r="K140" s="1363"/>
      <c r="L140"/>
    </row>
    <row r="141" spans="1:12" ht="15" customHeight="1">
      <c r="A141" s="71">
        <v>6</v>
      </c>
      <c r="B141" s="237">
        <v>10531</v>
      </c>
      <c r="C141" s="20" t="s">
        <v>1641</v>
      </c>
      <c r="D141" s="289" t="s">
        <v>669</v>
      </c>
      <c r="E141" s="290"/>
      <c r="F141" s="289" t="s">
        <v>674</v>
      </c>
      <c r="G141" s="414">
        <v>39960</v>
      </c>
      <c r="H141" s="191">
        <v>44430</v>
      </c>
      <c r="I141" s="211" t="s">
        <v>2992</v>
      </c>
      <c r="J141" s="1360"/>
      <c r="K141" s="1363"/>
      <c r="L141"/>
    </row>
    <row r="142" spans="1:12" ht="15" customHeight="1">
      <c r="A142" s="287">
        <v>7</v>
      </c>
      <c r="B142" s="288">
        <v>10581</v>
      </c>
      <c r="C142" s="20" t="s">
        <v>1641</v>
      </c>
      <c r="D142" s="289" t="s">
        <v>669</v>
      </c>
      <c r="E142" s="290"/>
      <c r="F142" s="169" t="s">
        <v>2914</v>
      </c>
      <c r="G142" s="414">
        <v>40387</v>
      </c>
      <c r="H142" s="191"/>
      <c r="I142" s="191"/>
      <c r="J142" s="1360"/>
      <c r="K142" s="1363"/>
      <c r="L142"/>
    </row>
    <row r="143" spans="1:12" ht="15" customHeight="1">
      <c r="A143" s="71">
        <v>8</v>
      </c>
      <c r="B143" s="237"/>
      <c r="C143" s="20" t="s">
        <v>1641</v>
      </c>
      <c r="D143" s="289" t="s">
        <v>669</v>
      </c>
      <c r="E143" s="290"/>
      <c r="F143" s="169" t="s">
        <v>2915</v>
      </c>
      <c r="G143" s="414">
        <v>40387</v>
      </c>
      <c r="H143" s="191"/>
      <c r="I143" s="191"/>
      <c r="J143" s="1360"/>
      <c r="K143" s="1363"/>
      <c r="L143"/>
    </row>
    <row r="144" spans="1:12" ht="15" customHeight="1">
      <c r="A144" s="287">
        <v>9</v>
      </c>
      <c r="B144" s="288">
        <v>10533</v>
      </c>
      <c r="C144" s="20" t="s">
        <v>1641</v>
      </c>
      <c r="D144" s="289" t="s">
        <v>669</v>
      </c>
      <c r="E144" s="290"/>
      <c r="F144" s="289" t="s">
        <v>675</v>
      </c>
      <c r="G144" s="414">
        <v>39960</v>
      </c>
      <c r="H144" s="191">
        <v>21500</v>
      </c>
      <c r="I144" s="211" t="s">
        <v>2992</v>
      </c>
      <c r="J144" s="1360"/>
      <c r="K144" s="1363"/>
      <c r="L144"/>
    </row>
    <row r="145" spans="1:12" ht="15" customHeight="1">
      <c r="A145" s="71">
        <v>10</v>
      </c>
      <c r="B145" s="237">
        <v>10535</v>
      </c>
      <c r="C145" s="20" t="s">
        <v>1641</v>
      </c>
      <c r="D145" s="289" t="s">
        <v>669</v>
      </c>
      <c r="E145" s="290"/>
      <c r="F145" s="289" t="s">
        <v>676</v>
      </c>
      <c r="G145" s="414">
        <v>39960</v>
      </c>
      <c r="H145" s="191">
        <v>12680</v>
      </c>
      <c r="I145" s="211" t="s">
        <v>2991</v>
      </c>
      <c r="J145" s="1360"/>
      <c r="K145" s="1363"/>
      <c r="L145"/>
    </row>
    <row r="146" spans="1:12" ht="15" customHeight="1">
      <c r="A146" s="287">
        <v>11</v>
      </c>
      <c r="B146" s="288"/>
      <c r="C146" s="20" t="s">
        <v>1641</v>
      </c>
      <c r="D146" s="289" t="s">
        <v>669</v>
      </c>
      <c r="E146" s="290"/>
      <c r="F146" s="169" t="s">
        <v>2916</v>
      </c>
      <c r="G146" s="414">
        <v>40387</v>
      </c>
      <c r="H146" s="191"/>
      <c r="I146" s="191"/>
      <c r="J146" s="1360"/>
      <c r="K146" s="1363"/>
      <c r="L146"/>
    </row>
    <row r="147" spans="1:12" ht="15" customHeight="1">
      <c r="A147" s="71">
        <v>12</v>
      </c>
      <c r="B147" s="237">
        <v>10536</v>
      </c>
      <c r="C147" s="20" t="s">
        <v>1641</v>
      </c>
      <c r="D147" s="289" t="s">
        <v>669</v>
      </c>
      <c r="E147" s="290"/>
      <c r="F147" s="289" t="s">
        <v>677</v>
      </c>
      <c r="G147" s="414">
        <v>39960</v>
      </c>
      <c r="H147" s="191"/>
      <c r="I147" s="191"/>
      <c r="J147" s="1360"/>
      <c r="K147" s="1363"/>
      <c r="L147"/>
    </row>
    <row r="148" spans="1:12" ht="15" customHeight="1">
      <c r="A148" s="287">
        <v>13</v>
      </c>
      <c r="B148" s="288"/>
      <c r="C148" s="20" t="s">
        <v>1641</v>
      </c>
      <c r="D148" s="289" t="s">
        <v>669</v>
      </c>
      <c r="E148" s="290"/>
      <c r="F148" s="289" t="s">
        <v>678</v>
      </c>
      <c r="G148" s="414">
        <v>39960</v>
      </c>
      <c r="H148" s="191"/>
      <c r="I148" s="191"/>
      <c r="J148" s="1360"/>
      <c r="K148" s="1363"/>
      <c r="L148"/>
    </row>
    <row r="149" spans="1:12" ht="15" customHeight="1">
      <c r="A149" s="71">
        <v>14</v>
      </c>
      <c r="B149" s="237">
        <v>10538</v>
      </c>
      <c r="C149" s="20" t="s">
        <v>1641</v>
      </c>
      <c r="D149" s="289" t="s">
        <v>669</v>
      </c>
      <c r="E149" s="290"/>
      <c r="F149" s="289" t="s">
        <v>679</v>
      </c>
      <c r="G149" s="414">
        <v>39960</v>
      </c>
      <c r="H149" s="191">
        <v>17040</v>
      </c>
      <c r="I149" s="211" t="s">
        <v>2992</v>
      </c>
      <c r="J149" s="1360"/>
      <c r="K149" s="1363"/>
      <c r="L149"/>
    </row>
    <row r="150" spans="1:12" ht="15" customHeight="1">
      <c r="A150" s="287">
        <v>15</v>
      </c>
      <c r="B150" s="288"/>
      <c r="C150" s="20" t="s">
        <v>1641</v>
      </c>
      <c r="D150" s="289" t="s">
        <v>669</v>
      </c>
      <c r="E150" s="290"/>
      <c r="F150" s="169" t="s">
        <v>2917</v>
      </c>
      <c r="G150" s="414">
        <v>40387</v>
      </c>
      <c r="H150" s="191"/>
      <c r="I150" s="191"/>
      <c r="J150" s="1360"/>
      <c r="K150" s="1363"/>
      <c r="L150"/>
    </row>
    <row r="151" spans="1:12" ht="15" customHeight="1">
      <c r="A151" s="71">
        <v>16</v>
      </c>
      <c r="B151" s="237">
        <v>10540</v>
      </c>
      <c r="C151" s="20" t="s">
        <v>1641</v>
      </c>
      <c r="D151" s="289" t="s">
        <v>669</v>
      </c>
      <c r="E151" s="290"/>
      <c r="F151" s="289" t="s">
        <v>2256</v>
      </c>
      <c r="G151" s="414">
        <v>40277</v>
      </c>
      <c r="H151" s="191"/>
      <c r="I151" s="191"/>
      <c r="J151" s="1360"/>
      <c r="K151" s="1363"/>
      <c r="L151"/>
    </row>
    <row r="152" spans="1:12" ht="15" customHeight="1">
      <c r="A152" s="287">
        <v>17</v>
      </c>
      <c r="B152" s="288"/>
      <c r="C152" s="20" t="s">
        <v>1641</v>
      </c>
      <c r="D152" s="289" t="s">
        <v>669</v>
      </c>
      <c r="E152" s="290"/>
      <c r="F152" s="289" t="s">
        <v>680</v>
      </c>
      <c r="G152" s="414">
        <v>39960</v>
      </c>
      <c r="H152" s="191"/>
      <c r="I152" s="191"/>
      <c r="J152" s="1360"/>
      <c r="K152" s="1363"/>
      <c r="L152"/>
    </row>
    <row r="153" spans="1:12" ht="15" customHeight="1">
      <c r="A153" s="71">
        <v>18</v>
      </c>
      <c r="B153" s="237"/>
      <c r="C153" s="20" t="s">
        <v>1641</v>
      </c>
      <c r="D153" s="289" t="s">
        <v>669</v>
      </c>
      <c r="E153" s="290"/>
      <c r="F153" s="289" t="s">
        <v>681</v>
      </c>
      <c r="G153" s="414">
        <v>39960</v>
      </c>
      <c r="H153" s="191"/>
      <c r="I153" s="191"/>
      <c r="J153" s="1360"/>
      <c r="K153" s="1363"/>
      <c r="L153"/>
    </row>
    <row r="154" spans="1:12" ht="15" customHeight="1">
      <c r="A154" s="287">
        <v>19</v>
      </c>
      <c r="B154" s="288">
        <v>10588</v>
      </c>
      <c r="C154" s="20" t="s">
        <v>1641</v>
      </c>
      <c r="D154" s="289" t="s">
        <v>669</v>
      </c>
      <c r="E154" s="290"/>
      <c r="F154" s="289" t="s">
        <v>682</v>
      </c>
      <c r="G154" s="414">
        <v>39960</v>
      </c>
      <c r="H154" s="191">
        <v>90020</v>
      </c>
      <c r="I154" s="191"/>
      <c r="J154" s="1360"/>
      <c r="K154" s="1363"/>
      <c r="L154"/>
    </row>
    <row r="155" spans="1:12" ht="15" customHeight="1">
      <c r="A155" s="71">
        <v>20</v>
      </c>
      <c r="B155" s="237">
        <v>10542</v>
      </c>
      <c r="C155" s="20" t="s">
        <v>1641</v>
      </c>
      <c r="D155" s="289" t="s">
        <v>669</v>
      </c>
      <c r="E155" s="290"/>
      <c r="F155" s="289" t="s">
        <v>683</v>
      </c>
      <c r="G155" s="414">
        <v>39960</v>
      </c>
      <c r="H155" s="191">
        <v>76540</v>
      </c>
      <c r="I155" s="191"/>
      <c r="J155" s="1360"/>
      <c r="K155" s="1363"/>
      <c r="L155"/>
    </row>
    <row r="156" spans="1:12" ht="15" customHeight="1">
      <c r="A156" s="287">
        <v>21</v>
      </c>
      <c r="B156" s="288"/>
      <c r="C156" s="20" t="s">
        <v>1641</v>
      </c>
      <c r="D156" s="289" t="s">
        <v>669</v>
      </c>
      <c r="E156" s="290"/>
      <c r="F156" s="169" t="s">
        <v>2918</v>
      </c>
      <c r="G156" s="414">
        <v>40387</v>
      </c>
      <c r="H156" s="191"/>
      <c r="I156" s="191"/>
      <c r="J156" s="1360"/>
      <c r="K156" s="1363"/>
      <c r="L156"/>
    </row>
    <row r="157" spans="1:12" ht="15" customHeight="1">
      <c r="A157" s="71">
        <v>22</v>
      </c>
      <c r="B157" s="237">
        <v>10543</v>
      </c>
      <c r="C157" s="20" t="s">
        <v>1641</v>
      </c>
      <c r="D157" s="289" t="s">
        <v>669</v>
      </c>
      <c r="E157" s="290"/>
      <c r="F157" s="289" t="s">
        <v>684</v>
      </c>
      <c r="G157" s="414">
        <v>39960</v>
      </c>
      <c r="H157" s="191">
        <v>13730</v>
      </c>
      <c r="I157" s="211" t="s">
        <v>2993</v>
      </c>
      <c r="J157" s="1360"/>
      <c r="K157" s="1363"/>
      <c r="L157"/>
    </row>
    <row r="158" spans="1:12" ht="15" customHeight="1">
      <c r="A158" s="287">
        <v>23</v>
      </c>
      <c r="B158" s="288">
        <v>10589</v>
      </c>
      <c r="C158" s="20" t="s">
        <v>1641</v>
      </c>
      <c r="D158" s="289" t="s">
        <v>669</v>
      </c>
      <c r="E158" s="290"/>
      <c r="F158" s="289" t="s">
        <v>685</v>
      </c>
      <c r="G158" s="414">
        <v>39960</v>
      </c>
      <c r="H158" s="191">
        <v>32680</v>
      </c>
      <c r="I158" s="191"/>
      <c r="J158" s="1360"/>
      <c r="K158" s="1363"/>
      <c r="L158"/>
    </row>
    <row r="159" spans="1:12" ht="15" customHeight="1">
      <c r="A159" s="71">
        <v>24</v>
      </c>
      <c r="B159" s="237">
        <v>10545</v>
      </c>
      <c r="C159" s="20" t="s">
        <v>1641</v>
      </c>
      <c r="D159" s="289" t="s">
        <v>669</v>
      </c>
      <c r="E159" s="290"/>
      <c r="F159" s="289" t="s">
        <v>686</v>
      </c>
      <c r="G159" s="414">
        <v>39960</v>
      </c>
      <c r="H159" s="191">
        <v>20860</v>
      </c>
      <c r="I159" s="211" t="s">
        <v>2992</v>
      </c>
      <c r="J159" s="1360"/>
      <c r="K159" s="1363"/>
      <c r="L159"/>
    </row>
    <row r="160" spans="1:12" ht="15" customHeight="1">
      <c r="A160" s="287">
        <v>25</v>
      </c>
      <c r="B160" s="288">
        <v>10546</v>
      </c>
      <c r="C160" s="20" t="s">
        <v>1641</v>
      </c>
      <c r="D160" s="289" t="s">
        <v>669</v>
      </c>
      <c r="E160" s="290"/>
      <c r="F160" s="289" t="s">
        <v>687</v>
      </c>
      <c r="G160" s="414">
        <v>39960</v>
      </c>
      <c r="H160" s="191">
        <v>23281</v>
      </c>
      <c r="I160" s="211" t="s">
        <v>2993</v>
      </c>
      <c r="J160" s="1360"/>
      <c r="K160" s="1363"/>
      <c r="L160"/>
    </row>
    <row r="161" spans="1:12" ht="15" customHeight="1">
      <c r="A161" s="71">
        <v>26</v>
      </c>
      <c r="B161" s="237">
        <v>10547</v>
      </c>
      <c r="C161" s="20" t="s">
        <v>1641</v>
      </c>
      <c r="D161" s="289" t="s">
        <v>669</v>
      </c>
      <c r="E161" s="290"/>
      <c r="F161" s="291" t="s">
        <v>2873</v>
      </c>
      <c r="G161" s="414">
        <v>40332</v>
      </c>
      <c r="H161" s="191"/>
      <c r="I161" s="191"/>
      <c r="J161" s="1360"/>
      <c r="K161" s="1363"/>
      <c r="L161"/>
    </row>
    <row r="162" spans="1:12" ht="15" customHeight="1">
      <c r="A162" s="287">
        <v>27</v>
      </c>
      <c r="B162" s="288">
        <v>10548</v>
      </c>
      <c r="C162" s="20" t="s">
        <v>1641</v>
      </c>
      <c r="D162" s="289" t="s">
        <v>669</v>
      </c>
      <c r="E162" s="290"/>
      <c r="F162" s="289" t="s">
        <v>688</v>
      </c>
      <c r="G162" s="414">
        <v>39960</v>
      </c>
      <c r="H162" s="191">
        <v>31130</v>
      </c>
      <c r="I162" s="211" t="s">
        <v>2993</v>
      </c>
      <c r="J162" s="1360"/>
      <c r="K162" s="1363"/>
      <c r="L162"/>
    </row>
    <row r="163" spans="1:12" ht="15" customHeight="1">
      <c r="A163" s="71">
        <v>28</v>
      </c>
      <c r="B163" s="237">
        <v>10549</v>
      </c>
      <c r="C163" s="20" t="s">
        <v>1641</v>
      </c>
      <c r="D163" s="289" t="s">
        <v>669</v>
      </c>
      <c r="E163" s="290"/>
      <c r="F163" s="289" t="s">
        <v>690</v>
      </c>
      <c r="G163" s="414">
        <v>39960</v>
      </c>
      <c r="H163" s="191">
        <v>23370</v>
      </c>
      <c r="I163" s="211" t="s">
        <v>2992</v>
      </c>
      <c r="J163" s="1360"/>
      <c r="K163" s="1363"/>
      <c r="L163"/>
    </row>
    <row r="164" spans="1:12" ht="15" customHeight="1">
      <c r="A164" s="287">
        <v>29</v>
      </c>
      <c r="B164" s="288">
        <v>1051</v>
      </c>
      <c r="C164" s="20" t="s">
        <v>1641</v>
      </c>
      <c r="D164" s="289" t="s">
        <v>669</v>
      </c>
      <c r="E164" s="290"/>
      <c r="F164" s="289" t="s">
        <v>691</v>
      </c>
      <c r="G164" s="414">
        <v>39960</v>
      </c>
      <c r="H164" s="191">
        <v>13660</v>
      </c>
      <c r="I164" s="211" t="s">
        <v>2992</v>
      </c>
      <c r="J164" s="1360"/>
      <c r="K164" s="1363"/>
      <c r="L164"/>
    </row>
    <row r="165" spans="1:12" ht="15" customHeight="1">
      <c r="A165" s="71">
        <v>30</v>
      </c>
      <c r="B165" s="237">
        <v>10552</v>
      </c>
      <c r="C165" s="20" t="s">
        <v>1641</v>
      </c>
      <c r="D165" s="289" t="s">
        <v>669</v>
      </c>
      <c r="E165" s="290"/>
      <c r="F165" s="289" t="s">
        <v>692</v>
      </c>
      <c r="G165" s="414">
        <v>39960</v>
      </c>
      <c r="H165" s="191">
        <v>57590</v>
      </c>
      <c r="I165" s="211" t="s">
        <v>2992</v>
      </c>
      <c r="J165" s="1360"/>
      <c r="K165" s="1363"/>
      <c r="L165"/>
    </row>
    <row r="166" spans="1:12" ht="15" customHeight="1">
      <c r="A166" s="287">
        <v>31</v>
      </c>
      <c r="B166" s="288">
        <v>10553</v>
      </c>
      <c r="C166" s="20" t="s">
        <v>1641</v>
      </c>
      <c r="D166" s="289" t="s">
        <v>669</v>
      </c>
      <c r="E166" s="290"/>
      <c r="F166" s="289" t="s">
        <v>693</v>
      </c>
      <c r="G166" s="414">
        <v>39960</v>
      </c>
      <c r="H166" s="191">
        <v>15630</v>
      </c>
      <c r="I166" s="191"/>
      <c r="J166" s="1360"/>
      <c r="K166" s="1363"/>
      <c r="L166"/>
    </row>
    <row r="167" spans="1:12" ht="15" customHeight="1">
      <c r="A167" s="71">
        <v>32</v>
      </c>
      <c r="B167" s="237">
        <v>10554</v>
      </c>
      <c r="C167" s="20" t="s">
        <v>1641</v>
      </c>
      <c r="D167" s="289" t="s">
        <v>669</v>
      </c>
      <c r="E167" s="290"/>
      <c r="F167" s="289" t="s">
        <v>694</v>
      </c>
      <c r="G167" s="414">
        <v>39960</v>
      </c>
      <c r="H167" s="191">
        <v>10840</v>
      </c>
      <c r="I167" s="211" t="s">
        <v>2993</v>
      </c>
      <c r="J167" s="1360"/>
      <c r="K167" s="1363"/>
      <c r="L167"/>
    </row>
    <row r="168" spans="1:12" ht="15" customHeight="1">
      <c r="A168" s="287">
        <v>33</v>
      </c>
      <c r="B168" s="288">
        <v>10555</v>
      </c>
      <c r="C168" s="20" t="s">
        <v>1641</v>
      </c>
      <c r="D168" s="289" t="s">
        <v>669</v>
      </c>
      <c r="E168" s="290"/>
      <c r="F168" s="289" t="s">
        <v>695</v>
      </c>
      <c r="G168" s="414">
        <v>39960</v>
      </c>
      <c r="H168" s="191"/>
      <c r="I168" s="191"/>
      <c r="J168" s="1360"/>
      <c r="K168" s="1363"/>
      <c r="L168"/>
    </row>
    <row r="169" spans="1:12" ht="15" customHeight="1">
      <c r="A169" s="71">
        <v>34</v>
      </c>
      <c r="B169" s="288">
        <v>10556</v>
      </c>
      <c r="C169" s="20" t="s">
        <v>1641</v>
      </c>
      <c r="D169" s="289" t="s">
        <v>669</v>
      </c>
      <c r="E169" s="290"/>
      <c r="F169" s="289" t="s">
        <v>696</v>
      </c>
      <c r="G169" s="414">
        <v>39960</v>
      </c>
      <c r="H169" s="191">
        <v>30240</v>
      </c>
      <c r="I169" s="211" t="s">
        <v>2993</v>
      </c>
      <c r="J169" s="1360"/>
      <c r="K169" s="1363"/>
      <c r="L169"/>
    </row>
    <row r="170" spans="1:12" ht="15" customHeight="1">
      <c r="A170" s="287">
        <v>35</v>
      </c>
      <c r="B170" s="288"/>
      <c r="C170" s="20" t="s">
        <v>1641</v>
      </c>
      <c r="D170" s="289" t="s">
        <v>669</v>
      </c>
      <c r="E170" s="290"/>
      <c r="F170" s="289" t="s">
        <v>697</v>
      </c>
      <c r="G170" s="414">
        <v>39960</v>
      </c>
      <c r="H170" s="191"/>
      <c r="I170" s="191"/>
      <c r="J170" s="1360"/>
      <c r="K170" s="1363"/>
      <c r="L170"/>
    </row>
    <row r="171" spans="1:12" ht="15" customHeight="1">
      <c r="A171" s="71">
        <v>36</v>
      </c>
      <c r="B171" s="237"/>
      <c r="C171" s="20" t="s">
        <v>1641</v>
      </c>
      <c r="D171" s="289" t="s">
        <v>669</v>
      </c>
      <c r="E171" s="290"/>
      <c r="F171" s="289" t="s">
        <v>698</v>
      </c>
      <c r="G171" s="414">
        <v>39960</v>
      </c>
      <c r="H171" s="191"/>
      <c r="I171" s="191"/>
      <c r="J171" s="1360"/>
      <c r="K171" s="1363"/>
      <c r="L171"/>
    </row>
    <row r="172" spans="1:12" ht="15" customHeight="1">
      <c r="A172" s="287">
        <v>37</v>
      </c>
      <c r="B172" s="288">
        <v>10559</v>
      </c>
      <c r="C172" s="20" t="s">
        <v>1641</v>
      </c>
      <c r="D172" s="289" t="s">
        <v>669</v>
      </c>
      <c r="E172" s="290"/>
      <c r="F172" s="289" t="s">
        <v>699</v>
      </c>
      <c r="G172" s="414">
        <v>39960</v>
      </c>
      <c r="H172" s="191">
        <v>21856</v>
      </c>
      <c r="I172" s="211" t="s">
        <v>2982</v>
      </c>
      <c r="J172" s="1360"/>
      <c r="K172" s="1363"/>
      <c r="L172"/>
    </row>
    <row r="173" spans="1:12" ht="15" customHeight="1">
      <c r="A173" s="71">
        <v>38</v>
      </c>
      <c r="B173" s="237">
        <v>10560</v>
      </c>
      <c r="C173" s="20" t="s">
        <v>1641</v>
      </c>
      <c r="D173" s="289" t="s">
        <v>669</v>
      </c>
      <c r="E173" s="290"/>
      <c r="F173" s="289" t="s">
        <v>702</v>
      </c>
      <c r="G173" s="414">
        <v>39960</v>
      </c>
      <c r="H173" s="191">
        <v>22310</v>
      </c>
      <c r="I173" s="191"/>
      <c r="J173" s="1360"/>
      <c r="K173" s="1363"/>
      <c r="L173"/>
    </row>
    <row r="174" spans="1:12" ht="15" customHeight="1">
      <c r="A174" s="287">
        <v>39</v>
      </c>
      <c r="B174" s="288">
        <v>10598</v>
      </c>
      <c r="C174" s="20" t="s">
        <v>1641</v>
      </c>
      <c r="D174" s="289" t="s">
        <v>669</v>
      </c>
      <c r="E174" s="290"/>
      <c r="F174" s="289" t="s">
        <v>703</v>
      </c>
      <c r="G174" s="414">
        <v>39960</v>
      </c>
      <c r="H174" s="191"/>
      <c r="I174" s="191"/>
      <c r="J174" s="1360"/>
      <c r="K174" s="1363"/>
      <c r="L174"/>
    </row>
    <row r="175" spans="1:12" ht="15" customHeight="1">
      <c r="A175" s="71">
        <v>40</v>
      </c>
      <c r="B175" s="237"/>
      <c r="C175" s="20" t="s">
        <v>1641</v>
      </c>
      <c r="D175" s="289" t="s">
        <v>669</v>
      </c>
      <c r="E175" s="290"/>
      <c r="F175" s="169" t="s">
        <v>2919</v>
      </c>
      <c r="G175" s="414">
        <v>40387</v>
      </c>
      <c r="H175" s="191"/>
      <c r="I175" s="191"/>
      <c r="J175" s="1360"/>
      <c r="K175" s="1363"/>
      <c r="L175"/>
    </row>
    <row r="176" spans="1:12" ht="15" customHeight="1">
      <c r="A176" s="287">
        <v>41</v>
      </c>
      <c r="B176" s="288">
        <v>10562</v>
      </c>
      <c r="C176" s="20" t="s">
        <v>1641</v>
      </c>
      <c r="D176" s="289" t="s">
        <v>669</v>
      </c>
      <c r="E176" s="290"/>
      <c r="F176" s="289" t="s">
        <v>704</v>
      </c>
      <c r="G176" s="414">
        <v>39960</v>
      </c>
      <c r="H176" s="191">
        <v>19390</v>
      </c>
      <c r="I176" s="211" t="s">
        <v>2991</v>
      </c>
      <c r="J176" s="1360"/>
      <c r="K176" s="1363"/>
      <c r="L176"/>
    </row>
    <row r="177" spans="1:12" ht="15" customHeight="1">
      <c r="A177" s="71">
        <v>42</v>
      </c>
      <c r="B177" s="237">
        <v>10563</v>
      </c>
      <c r="C177" s="20" t="s">
        <v>1641</v>
      </c>
      <c r="D177" s="289" t="s">
        <v>669</v>
      </c>
      <c r="E177" s="290"/>
      <c r="F177" s="289" t="s">
        <v>705</v>
      </c>
      <c r="G177" s="414">
        <v>39960</v>
      </c>
      <c r="H177" s="191">
        <v>22290</v>
      </c>
      <c r="I177" s="191"/>
      <c r="J177" s="1360"/>
      <c r="K177" s="1363"/>
      <c r="L177"/>
    </row>
    <row r="178" spans="1:12" ht="15" customHeight="1">
      <c r="A178" s="287">
        <v>43</v>
      </c>
      <c r="B178" s="288">
        <v>10564</v>
      </c>
      <c r="C178" s="20" t="s">
        <v>1641</v>
      </c>
      <c r="D178" s="289" t="s">
        <v>669</v>
      </c>
      <c r="E178" s="290"/>
      <c r="F178" s="289" t="s">
        <v>706</v>
      </c>
      <c r="G178" s="414">
        <v>39960</v>
      </c>
      <c r="H178" s="191">
        <v>5463</v>
      </c>
      <c r="I178" s="211" t="s">
        <v>2982</v>
      </c>
      <c r="J178" s="1360"/>
      <c r="K178" s="1363"/>
      <c r="L178"/>
    </row>
    <row r="179" spans="1:12" ht="15" customHeight="1">
      <c r="A179" s="71">
        <v>44</v>
      </c>
      <c r="B179" s="237"/>
      <c r="C179" s="20" t="s">
        <v>1641</v>
      </c>
      <c r="D179" s="289" t="s">
        <v>669</v>
      </c>
      <c r="E179" s="290"/>
      <c r="F179" s="289" t="s">
        <v>707</v>
      </c>
      <c r="G179" s="414">
        <v>39960</v>
      </c>
      <c r="H179" s="191"/>
      <c r="I179" s="191"/>
      <c r="J179" s="1360"/>
      <c r="K179" s="1363"/>
      <c r="L179"/>
    </row>
    <row r="180" spans="1:12" ht="15" customHeight="1">
      <c r="A180" s="287">
        <v>45</v>
      </c>
      <c r="B180" s="288">
        <v>10565</v>
      </c>
      <c r="C180" s="20" t="s">
        <v>1641</v>
      </c>
      <c r="D180" s="289" t="s">
        <v>669</v>
      </c>
      <c r="E180" s="290"/>
      <c r="F180" s="289" t="s">
        <v>708</v>
      </c>
      <c r="G180" s="414">
        <v>39960</v>
      </c>
      <c r="H180" s="191">
        <v>20160</v>
      </c>
      <c r="I180" s="191"/>
      <c r="J180" s="1360"/>
      <c r="K180" s="1363"/>
      <c r="L180"/>
    </row>
    <row r="181" spans="1:12" ht="15" customHeight="1">
      <c r="A181" s="71">
        <v>46</v>
      </c>
      <c r="B181" s="237">
        <v>10566</v>
      </c>
      <c r="C181" s="20" t="s">
        <v>1641</v>
      </c>
      <c r="D181" s="289" t="s">
        <v>669</v>
      </c>
      <c r="E181" s="290"/>
      <c r="F181" s="289" t="s">
        <v>709</v>
      </c>
      <c r="G181" s="414">
        <v>39960</v>
      </c>
      <c r="H181" s="191"/>
      <c r="I181" s="191"/>
      <c r="J181" s="1360"/>
      <c r="K181" s="1363"/>
      <c r="L181"/>
    </row>
    <row r="182" spans="1:12" ht="15" customHeight="1">
      <c r="A182" s="287">
        <v>47</v>
      </c>
      <c r="B182" s="288">
        <v>37675</v>
      </c>
      <c r="C182" s="20" t="s">
        <v>1641</v>
      </c>
      <c r="D182" s="289" t="s">
        <v>669</v>
      </c>
      <c r="E182" s="290"/>
      <c r="F182" s="289" t="s">
        <v>710</v>
      </c>
      <c r="G182" s="414">
        <v>39960</v>
      </c>
      <c r="H182" s="191">
        <v>23830</v>
      </c>
      <c r="I182" s="191"/>
      <c r="J182" s="1360"/>
      <c r="K182" s="1363"/>
      <c r="L182"/>
    </row>
    <row r="183" spans="1:12" ht="15" customHeight="1">
      <c r="A183" s="71">
        <v>48</v>
      </c>
      <c r="B183" s="237"/>
      <c r="C183" s="20" t="s">
        <v>1641</v>
      </c>
      <c r="D183" s="289" t="s">
        <v>669</v>
      </c>
      <c r="E183" s="290"/>
      <c r="F183" s="169" t="s">
        <v>2920</v>
      </c>
      <c r="G183" s="414">
        <v>40387</v>
      </c>
      <c r="H183" s="191"/>
      <c r="I183" s="211" t="s">
        <v>2982</v>
      </c>
      <c r="J183" s="1360"/>
      <c r="K183" s="1363"/>
      <c r="L183"/>
    </row>
    <row r="184" spans="1:12" ht="15" customHeight="1">
      <c r="A184" s="287">
        <v>49</v>
      </c>
      <c r="B184" s="288">
        <v>10567</v>
      </c>
      <c r="C184" s="20" t="s">
        <v>1641</v>
      </c>
      <c r="D184" s="289" t="s">
        <v>669</v>
      </c>
      <c r="E184" s="290"/>
      <c r="F184" s="289" t="s">
        <v>711</v>
      </c>
      <c r="G184" s="414">
        <v>39960</v>
      </c>
      <c r="H184" s="191"/>
      <c r="I184" s="191"/>
      <c r="J184" s="1360"/>
      <c r="K184" s="1363"/>
      <c r="L184"/>
    </row>
    <row r="185" spans="1:12" ht="15" customHeight="1">
      <c r="A185" s="71">
        <v>50</v>
      </c>
      <c r="B185" s="237"/>
      <c r="C185" s="20" t="s">
        <v>1641</v>
      </c>
      <c r="D185" s="289" t="s">
        <v>669</v>
      </c>
      <c r="E185" s="290"/>
      <c r="F185" s="289" t="s">
        <v>712</v>
      </c>
      <c r="G185" s="414">
        <v>39960</v>
      </c>
      <c r="H185" s="191"/>
      <c r="I185" s="191"/>
      <c r="J185" s="1360"/>
      <c r="K185" s="1363"/>
      <c r="L185"/>
    </row>
    <row r="186" spans="1:12" ht="15" customHeight="1">
      <c r="A186" s="287">
        <v>51</v>
      </c>
      <c r="B186" s="288"/>
      <c r="C186" s="20" t="s">
        <v>1641</v>
      </c>
      <c r="D186" s="289" t="s">
        <v>669</v>
      </c>
      <c r="E186" s="290"/>
      <c r="F186" s="289" t="s">
        <v>713</v>
      </c>
      <c r="G186" s="414">
        <v>39960</v>
      </c>
      <c r="H186" s="191"/>
      <c r="I186" s="191"/>
      <c r="J186" s="1360"/>
      <c r="K186" s="1363"/>
      <c r="L186"/>
    </row>
    <row r="187" spans="1:12" ht="15" customHeight="1">
      <c r="A187" s="71">
        <v>52</v>
      </c>
      <c r="B187" s="237">
        <v>10569</v>
      </c>
      <c r="C187" s="20" t="s">
        <v>1641</v>
      </c>
      <c r="D187" s="289" t="s">
        <v>669</v>
      </c>
      <c r="E187" s="290"/>
      <c r="F187" s="289" t="s">
        <v>714</v>
      </c>
      <c r="G187" s="414">
        <v>39960</v>
      </c>
      <c r="H187" s="191">
        <v>5050</v>
      </c>
      <c r="I187" s="191"/>
      <c r="J187" s="1360"/>
      <c r="K187" s="1363"/>
      <c r="L187"/>
    </row>
    <row r="188" spans="1:12" ht="15" customHeight="1">
      <c r="A188" s="287">
        <v>53</v>
      </c>
      <c r="B188" s="288"/>
      <c r="C188" s="20" t="s">
        <v>1641</v>
      </c>
      <c r="D188" s="289" t="s">
        <v>669</v>
      </c>
      <c r="E188" s="290"/>
      <c r="F188" s="289" t="s">
        <v>715</v>
      </c>
      <c r="G188" s="414">
        <v>39960</v>
      </c>
      <c r="H188" s="191"/>
      <c r="I188" s="191"/>
      <c r="J188" s="1360"/>
      <c r="K188" s="1363"/>
      <c r="L188"/>
    </row>
    <row r="189" spans="1:12" ht="15" customHeight="1">
      <c r="A189" s="71">
        <v>54</v>
      </c>
      <c r="B189" s="237"/>
      <c r="C189" s="20" t="s">
        <v>1641</v>
      </c>
      <c r="D189" s="289" t="s">
        <v>669</v>
      </c>
      <c r="E189" s="290"/>
      <c r="F189" s="289" t="s">
        <v>716</v>
      </c>
      <c r="G189" s="414">
        <v>39960</v>
      </c>
      <c r="H189" s="191"/>
      <c r="I189" s="191"/>
      <c r="J189" s="1360"/>
      <c r="K189" s="1363"/>
      <c r="L189"/>
    </row>
    <row r="190" spans="1:12" ht="15" customHeight="1">
      <c r="A190" s="287">
        <v>55</v>
      </c>
      <c r="B190" s="288"/>
      <c r="C190" s="20" t="s">
        <v>1641</v>
      </c>
      <c r="D190" s="289" t="s">
        <v>669</v>
      </c>
      <c r="E190" s="290"/>
      <c r="F190" s="289" t="s">
        <v>717</v>
      </c>
      <c r="G190" s="414">
        <v>39960</v>
      </c>
      <c r="H190" s="191"/>
      <c r="I190" s="191"/>
      <c r="J190" s="1360"/>
      <c r="K190" s="1363"/>
      <c r="L190"/>
    </row>
    <row r="191" spans="1:12" ht="15" customHeight="1">
      <c r="A191" s="71">
        <v>56</v>
      </c>
      <c r="B191" s="237">
        <v>10573</v>
      </c>
      <c r="C191" s="20" t="s">
        <v>1641</v>
      </c>
      <c r="D191" s="289" t="s">
        <v>669</v>
      </c>
      <c r="E191" s="290"/>
      <c r="F191" s="169" t="s">
        <v>2686</v>
      </c>
      <c r="G191" s="414">
        <v>40387</v>
      </c>
      <c r="H191" s="191"/>
      <c r="I191" s="191"/>
      <c r="J191" s="1360"/>
      <c r="K191" s="1363"/>
      <c r="L191"/>
    </row>
    <row r="192" spans="1:12" ht="15" customHeight="1">
      <c r="A192" s="287">
        <v>57</v>
      </c>
      <c r="B192" s="288">
        <v>10574</v>
      </c>
      <c r="C192" s="20" t="s">
        <v>1641</v>
      </c>
      <c r="D192" s="289" t="s">
        <v>669</v>
      </c>
      <c r="E192" s="290"/>
      <c r="F192" s="289" t="s">
        <v>718</v>
      </c>
      <c r="G192" s="414">
        <v>39960</v>
      </c>
      <c r="H192" s="191">
        <v>20320</v>
      </c>
      <c r="I192" s="211" t="s">
        <v>2991</v>
      </c>
      <c r="J192" s="1360"/>
      <c r="K192" s="1363"/>
      <c r="L192"/>
    </row>
    <row r="193" spans="1:12" ht="15" customHeight="1">
      <c r="A193" s="71">
        <v>58</v>
      </c>
      <c r="B193" s="237">
        <v>37674</v>
      </c>
      <c r="C193" s="20" t="s">
        <v>1641</v>
      </c>
      <c r="D193" s="289" t="s">
        <v>669</v>
      </c>
      <c r="E193" s="290"/>
      <c r="F193" s="289" t="s">
        <v>719</v>
      </c>
      <c r="G193" s="414">
        <v>39960</v>
      </c>
      <c r="H193" s="191">
        <v>7820</v>
      </c>
      <c r="I193" s="211" t="s">
        <v>2992</v>
      </c>
      <c r="J193" s="1360"/>
      <c r="K193" s="1363"/>
      <c r="L193"/>
    </row>
    <row r="194" spans="1:12" ht="15" customHeight="1">
      <c r="A194" s="287">
        <v>59</v>
      </c>
      <c r="B194" s="288"/>
      <c r="C194" s="20" t="s">
        <v>1641</v>
      </c>
      <c r="D194" s="289" t="s">
        <v>669</v>
      </c>
      <c r="E194" s="290"/>
      <c r="F194" s="289" t="s">
        <v>720</v>
      </c>
      <c r="G194" s="414">
        <v>39960</v>
      </c>
      <c r="H194" s="191"/>
      <c r="I194" s="191"/>
      <c r="J194" s="1360"/>
      <c r="K194" s="1363"/>
      <c r="L194"/>
    </row>
    <row r="195" spans="1:12" ht="15" customHeight="1">
      <c r="A195" s="71">
        <v>60</v>
      </c>
      <c r="B195" s="237">
        <v>37676</v>
      </c>
      <c r="C195" s="20" t="s">
        <v>1641</v>
      </c>
      <c r="D195" s="289" t="s">
        <v>669</v>
      </c>
      <c r="E195" s="290"/>
      <c r="F195" s="289" t="s">
        <v>721</v>
      </c>
      <c r="G195" s="414">
        <v>39960</v>
      </c>
      <c r="H195" s="191"/>
      <c r="I195" s="191"/>
      <c r="J195" s="1360"/>
      <c r="K195" s="1363"/>
      <c r="L195"/>
    </row>
    <row r="196" spans="1:12" ht="15" customHeight="1">
      <c r="A196" s="287">
        <v>61</v>
      </c>
      <c r="B196" s="288">
        <v>10576</v>
      </c>
      <c r="C196" s="20" t="s">
        <v>1641</v>
      </c>
      <c r="D196" s="289" t="s">
        <v>669</v>
      </c>
      <c r="E196" s="290"/>
      <c r="F196" s="289" t="s">
        <v>722</v>
      </c>
      <c r="G196" s="414">
        <v>39960</v>
      </c>
      <c r="H196" s="191"/>
      <c r="I196" s="191"/>
      <c r="J196" s="1360"/>
      <c r="K196" s="1363"/>
      <c r="L196"/>
    </row>
    <row r="197" spans="1:12" ht="15" customHeight="1">
      <c r="A197" s="71">
        <v>62</v>
      </c>
      <c r="B197" s="237"/>
      <c r="C197" s="20" t="s">
        <v>1641</v>
      </c>
      <c r="D197" s="289" t="s">
        <v>669</v>
      </c>
      <c r="E197" s="290"/>
      <c r="F197" s="289" t="s">
        <v>723</v>
      </c>
      <c r="G197" s="414">
        <v>39960</v>
      </c>
      <c r="H197" s="191"/>
      <c r="I197" s="191"/>
      <c r="J197" s="1360"/>
      <c r="K197" s="1363"/>
      <c r="L197"/>
    </row>
    <row r="198" spans="1:12" ht="15" customHeight="1">
      <c r="A198" s="287">
        <v>63</v>
      </c>
      <c r="B198" s="288">
        <v>10577</v>
      </c>
      <c r="C198" s="20" t="s">
        <v>1641</v>
      </c>
      <c r="D198" s="289" t="s">
        <v>669</v>
      </c>
      <c r="E198" s="290"/>
      <c r="F198" s="289" t="s">
        <v>724</v>
      </c>
      <c r="G198" s="414">
        <v>39960</v>
      </c>
      <c r="H198" s="191">
        <v>40670</v>
      </c>
      <c r="I198" s="211" t="s">
        <v>2993</v>
      </c>
      <c r="J198" s="1360"/>
      <c r="K198" s="1363"/>
      <c r="L198"/>
    </row>
    <row r="199" spans="1:12" ht="15" customHeight="1">
      <c r="A199" s="71">
        <v>64</v>
      </c>
      <c r="B199" s="237"/>
      <c r="C199" s="20" t="s">
        <v>1641</v>
      </c>
      <c r="D199" s="289" t="s">
        <v>669</v>
      </c>
      <c r="E199" s="290"/>
      <c r="F199" s="289" t="s">
        <v>725</v>
      </c>
      <c r="G199" s="414">
        <v>39960</v>
      </c>
      <c r="H199" s="191"/>
      <c r="I199" s="191"/>
      <c r="J199" s="1360"/>
      <c r="K199" s="1363"/>
      <c r="L199"/>
    </row>
    <row r="200" spans="1:12" ht="15" customHeight="1">
      <c r="A200" s="287">
        <v>65</v>
      </c>
      <c r="B200" s="288"/>
      <c r="C200" s="20" t="s">
        <v>1641</v>
      </c>
      <c r="D200" s="289" t="s">
        <v>669</v>
      </c>
      <c r="E200" s="290"/>
      <c r="F200" s="289" t="s">
        <v>726</v>
      </c>
      <c r="G200" s="414">
        <v>39960</v>
      </c>
      <c r="H200" s="191">
        <v>21520</v>
      </c>
      <c r="I200" s="191"/>
      <c r="J200" s="1360"/>
      <c r="K200" s="1363"/>
      <c r="L200"/>
    </row>
    <row r="201" spans="1:12" ht="15" customHeight="1">
      <c r="A201" s="71">
        <v>66</v>
      </c>
      <c r="B201" s="237">
        <v>10580</v>
      </c>
      <c r="C201" s="20" t="s">
        <v>1641</v>
      </c>
      <c r="D201" s="289" t="s">
        <v>669</v>
      </c>
      <c r="E201" s="290"/>
      <c r="F201" s="289" t="s">
        <v>727</v>
      </c>
      <c r="G201" s="414">
        <v>39960</v>
      </c>
      <c r="H201" s="191">
        <v>16760</v>
      </c>
      <c r="I201" s="211" t="s">
        <v>2991</v>
      </c>
      <c r="J201" s="1360"/>
      <c r="K201" s="1363"/>
      <c r="L201"/>
    </row>
    <row r="202" spans="1:12" ht="15" customHeight="1">
      <c r="A202" s="287">
        <v>67</v>
      </c>
      <c r="B202" s="288"/>
      <c r="C202" s="20" t="s">
        <v>1641</v>
      </c>
      <c r="D202" s="291" t="s">
        <v>3197</v>
      </c>
      <c r="E202" s="290"/>
      <c r="F202" s="289"/>
      <c r="G202" s="414">
        <v>39960</v>
      </c>
      <c r="H202" s="191">
        <v>30570</v>
      </c>
      <c r="I202" s="211" t="s">
        <v>2992</v>
      </c>
      <c r="J202" s="1360"/>
      <c r="K202" s="1363"/>
      <c r="L202"/>
    </row>
    <row r="203" spans="1:12" ht="15" customHeight="1">
      <c r="A203" s="71">
        <v>68</v>
      </c>
      <c r="B203" s="237"/>
      <c r="C203" s="20" t="s">
        <v>1641</v>
      </c>
      <c r="D203" s="289" t="s">
        <v>669</v>
      </c>
      <c r="E203" s="292"/>
      <c r="F203" s="293" t="s">
        <v>3042</v>
      </c>
      <c r="G203" s="415">
        <v>40541</v>
      </c>
      <c r="H203" s="294"/>
      <c r="I203" s="213"/>
      <c r="J203" s="1360"/>
      <c r="K203" s="1363"/>
      <c r="L203"/>
    </row>
    <row r="204" spans="1:12" ht="15" customHeight="1">
      <c r="A204" s="287">
        <v>69</v>
      </c>
      <c r="B204" s="288"/>
      <c r="C204" s="20" t="s">
        <v>1641</v>
      </c>
      <c r="D204" s="289" t="s">
        <v>669</v>
      </c>
      <c r="E204" s="292"/>
      <c r="F204" s="293" t="s">
        <v>3043</v>
      </c>
      <c r="G204" s="415">
        <v>40541</v>
      </c>
      <c r="H204" s="294"/>
      <c r="I204" s="213"/>
      <c r="J204" s="1360"/>
      <c r="K204" s="1363"/>
      <c r="L204"/>
    </row>
    <row r="205" spans="1:12" ht="15" customHeight="1">
      <c r="A205" s="71">
        <v>70</v>
      </c>
      <c r="B205" s="237"/>
      <c r="C205" s="20" t="s">
        <v>1641</v>
      </c>
      <c r="D205" s="289" t="s">
        <v>669</v>
      </c>
      <c r="E205" s="292"/>
      <c r="F205" s="293" t="s">
        <v>3044</v>
      </c>
      <c r="G205" s="415">
        <v>40541</v>
      </c>
      <c r="H205" s="294"/>
      <c r="I205" s="213"/>
      <c r="J205" s="1360"/>
      <c r="K205" s="1363"/>
      <c r="L205"/>
    </row>
    <row r="206" spans="1:12" ht="15" customHeight="1">
      <c r="A206" s="287">
        <v>71</v>
      </c>
      <c r="B206" s="288"/>
      <c r="C206" s="20" t="s">
        <v>1641</v>
      </c>
      <c r="D206" s="289" t="s">
        <v>669</v>
      </c>
      <c r="E206" s="292"/>
      <c r="F206" s="293" t="s">
        <v>3045</v>
      </c>
      <c r="G206" s="415">
        <v>40541</v>
      </c>
      <c r="H206" s="294"/>
      <c r="I206" s="213"/>
      <c r="J206" s="1361"/>
      <c r="K206" s="1364"/>
      <c r="L206"/>
    </row>
    <row r="207" spans="1:12" ht="16.5" thickBot="1">
      <c r="A207" s="269"/>
      <c r="B207" s="270"/>
      <c r="C207" s="271"/>
      <c r="D207" s="271"/>
      <c r="E207" s="271"/>
      <c r="F207" s="271"/>
      <c r="G207" s="210" t="s">
        <v>1219</v>
      </c>
      <c r="H207" s="87">
        <f>SUM(H136:H206)</f>
        <v>855910</v>
      </c>
      <c r="I207" s="87"/>
      <c r="J207" s="45"/>
      <c r="K207" s="46"/>
      <c r="L207"/>
    </row>
    <row r="208" spans="1:12" ht="15.75">
      <c r="G208" s="81"/>
      <c r="H208" s="99"/>
      <c r="I208" s="99"/>
      <c r="L208"/>
    </row>
    <row r="209" spans="1:15" ht="15.75">
      <c r="G209" s="81"/>
      <c r="H209" s="99"/>
      <c r="I209" s="99"/>
      <c r="L209"/>
    </row>
    <row r="210" spans="1:15" ht="15" customHeight="1">
      <c r="L210"/>
    </row>
    <row r="211" spans="1:15" ht="16.5" thickBot="1">
      <c r="A211" s="1213" t="s">
        <v>1171</v>
      </c>
      <c r="B211" s="1213"/>
      <c r="C211" s="1213"/>
      <c r="D211" s="1213"/>
      <c r="E211" s="1213"/>
      <c r="F211" s="1213"/>
      <c r="G211" s="1213"/>
      <c r="H211" s="1213"/>
      <c r="I211" s="1213"/>
      <c r="J211" s="1213"/>
      <c r="K211" s="1213"/>
      <c r="L211"/>
    </row>
    <row r="212" spans="1:15" s="47" customFormat="1" ht="60">
      <c r="A212" s="49" t="s">
        <v>1172</v>
      </c>
      <c r="B212" s="50" t="s">
        <v>3193</v>
      </c>
      <c r="C212" s="51" t="s">
        <v>1173</v>
      </c>
      <c r="D212" s="51" t="s">
        <v>1174</v>
      </c>
      <c r="E212" s="51" t="s">
        <v>1175</v>
      </c>
      <c r="F212" s="51" t="s">
        <v>1176</v>
      </c>
      <c r="G212" s="50" t="s">
        <v>1177</v>
      </c>
      <c r="H212" s="50" t="s">
        <v>1463</v>
      </c>
      <c r="I212" s="50" t="s">
        <v>2979</v>
      </c>
      <c r="J212" s="50" t="s">
        <v>1179</v>
      </c>
      <c r="K212" s="52" t="s">
        <v>1180</v>
      </c>
      <c r="L212"/>
      <c r="M212" s="43"/>
      <c r="N212" s="43"/>
      <c r="O212" s="43"/>
    </row>
    <row r="213" spans="1:15">
      <c r="A213" s="70">
        <v>1</v>
      </c>
      <c r="B213" s="235">
        <v>10692</v>
      </c>
      <c r="C213" s="20" t="s">
        <v>1641</v>
      </c>
      <c r="D213" s="20" t="s">
        <v>1663</v>
      </c>
      <c r="E213" s="20"/>
      <c r="F213" s="20" t="s">
        <v>734</v>
      </c>
      <c r="G213" s="414">
        <v>39960</v>
      </c>
      <c r="H213" s="191">
        <v>20206</v>
      </c>
      <c r="I213" s="211" t="s">
        <v>2998</v>
      </c>
      <c r="J213" s="1358"/>
      <c r="K213" s="1365"/>
      <c r="L213"/>
      <c r="M213" s="47"/>
      <c r="N213" s="47"/>
      <c r="O213" s="47"/>
    </row>
    <row r="214" spans="1:15">
      <c r="A214" s="71">
        <v>2</v>
      </c>
      <c r="B214" s="237">
        <v>10694</v>
      </c>
      <c r="C214" s="20" t="s">
        <v>1641</v>
      </c>
      <c r="D214" s="20" t="s">
        <v>1663</v>
      </c>
      <c r="E214" s="20"/>
      <c r="F214" s="20" t="s">
        <v>735</v>
      </c>
      <c r="G214" s="414">
        <v>39960</v>
      </c>
      <c r="H214" s="191">
        <v>33150</v>
      </c>
      <c r="I214" s="191"/>
      <c r="J214" s="1358"/>
      <c r="K214" s="1365"/>
      <c r="L214"/>
    </row>
    <row r="215" spans="1:15">
      <c r="A215" s="70">
        <v>3</v>
      </c>
      <c r="B215" s="237"/>
      <c r="C215" s="20" t="s">
        <v>1641</v>
      </c>
      <c r="D215" s="20" t="s">
        <v>1663</v>
      </c>
      <c r="E215" s="20"/>
      <c r="F215" s="697" t="s">
        <v>5726</v>
      </c>
      <c r="G215" s="414">
        <v>41929</v>
      </c>
      <c r="H215" s="191"/>
      <c r="I215" s="191"/>
      <c r="J215" s="1358"/>
      <c r="K215" s="1365"/>
      <c r="L215"/>
    </row>
    <row r="216" spans="1:15">
      <c r="A216" s="71">
        <v>4</v>
      </c>
      <c r="B216" s="235">
        <v>10698</v>
      </c>
      <c r="C216" s="20" t="s">
        <v>1641</v>
      </c>
      <c r="D216" s="20" t="s">
        <v>1663</v>
      </c>
      <c r="E216" s="20"/>
      <c r="F216" s="20" t="s">
        <v>736</v>
      </c>
      <c r="G216" s="414">
        <v>39960</v>
      </c>
      <c r="H216" s="191">
        <v>56620</v>
      </c>
      <c r="I216" s="191"/>
      <c r="J216" s="1358"/>
      <c r="K216" s="1365"/>
      <c r="L216"/>
    </row>
    <row r="217" spans="1:15">
      <c r="A217" s="70">
        <v>5</v>
      </c>
      <c r="B217" s="237">
        <v>10699</v>
      </c>
      <c r="C217" s="20" t="s">
        <v>1641</v>
      </c>
      <c r="D217" s="20" t="s">
        <v>1663</v>
      </c>
      <c r="E217" s="20"/>
      <c r="F217" s="20" t="s">
        <v>737</v>
      </c>
      <c r="G217" s="414">
        <v>39960</v>
      </c>
      <c r="H217" s="191">
        <v>17678</v>
      </c>
      <c r="I217" s="211" t="s">
        <v>2998</v>
      </c>
      <c r="J217" s="1358"/>
      <c r="K217" s="1365"/>
      <c r="L217"/>
    </row>
    <row r="218" spans="1:15">
      <c r="A218" s="71">
        <v>6</v>
      </c>
      <c r="B218" s="235">
        <v>10704</v>
      </c>
      <c r="C218" s="20" t="s">
        <v>1641</v>
      </c>
      <c r="D218" s="20" t="s">
        <v>1663</v>
      </c>
      <c r="E218" s="20"/>
      <c r="F218" s="503" t="s">
        <v>738</v>
      </c>
      <c r="G218" s="414">
        <v>39960</v>
      </c>
      <c r="H218" s="191"/>
      <c r="I218" s="191"/>
      <c r="J218" s="1358"/>
      <c r="K218" s="1365"/>
      <c r="L218"/>
    </row>
    <row r="219" spans="1:15">
      <c r="A219" s="70">
        <v>7</v>
      </c>
      <c r="B219" s="237">
        <v>10706</v>
      </c>
      <c r="C219" s="20" t="s">
        <v>1641</v>
      </c>
      <c r="D219" s="20" t="s">
        <v>1663</v>
      </c>
      <c r="E219" s="20"/>
      <c r="F219" s="20" t="s">
        <v>666</v>
      </c>
      <c r="G219" s="414">
        <v>39960</v>
      </c>
      <c r="H219" s="191">
        <v>31940</v>
      </c>
      <c r="I219" s="211" t="s">
        <v>2998</v>
      </c>
      <c r="J219" s="1358"/>
      <c r="K219" s="1365"/>
      <c r="L219"/>
    </row>
    <row r="220" spans="1:15">
      <c r="A220" s="71">
        <v>8</v>
      </c>
      <c r="B220" s="235">
        <v>10709</v>
      </c>
      <c r="C220" s="20" t="s">
        <v>1641</v>
      </c>
      <c r="D220" s="20" t="s">
        <v>1663</v>
      </c>
      <c r="E220" s="20"/>
      <c r="F220" s="20" t="s">
        <v>1664</v>
      </c>
      <c r="G220" s="414">
        <v>39759</v>
      </c>
      <c r="H220" s="267">
        <v>15778</v>
      </c>
      <c r="I220" s="267"/>
      <c r="J220" s="1358"/>
      <c r="K220" s="1365"/>
      <c r="L220"/>
    </row>
    <row r="221" spans="1:15" ht="16.5" thickBot="1">
      <c r="A221" s="269"/>
      <c r="B221" s="270"/>
      <c r="C221" s="271"/>
      <c r="D221" s="271"/>
      <c r="E221" s="271"/>
      <c r="F221" s="271"/>
      <c r="G221" s="210" t="s">
        <v>1219</v>
      </c>
      <c r="H221" s="87">
        <f>SUM(H213:H220)</f>
        <v>175372</v>
      </c>
      <c r="I221" s="87"/>
      <c r="J221" s="45"/>
      <c r="K221" s="46"/>
      <c r="L221"/>
    </row>
    <row r="222" spans="1:15" ht="15" customHeight="1">
      <c r="L222"/>
    </row>
    <row r="223" spans="1:15" ht="15" customHeight="1">
      <c r="L223"/>
    </row>
    <row r="224" spans="1:15" ht="16.5" thickBot="1">
      <c r="A224" s="1213" t="s">
        <v>1171</v>
      </c>
      <c r="B224" s="1213"/>
      <c r="C224" s="1213"/>
      <c r="D224" s="1213"/>
      <c r="E224" s="1213"/>
      <c r="F224" s="1213"/>
      <c r="G224" s="1213"/>
      <c r="H224" s="1213"/>
      <c r="I224" s="1213"/>
      <c r="J224" s="1213"/>
      <c r="K224" s="1213"/>
      <c r="L224"/>
    </row>
    <row r="225" spans="1:12" ht="60">
      <c r="A225" s="41" t="s">
        <v>1172</v>
      </c>
      <c r="B225" s="50" t="s">
        <v>3193</v>
      </c>
      <c r="C225" s="42" t="s">
        <v>1173</v>
      </c>
      <c r="D225" s="42" t="s">
        <v>1174</v>
      </c>
      <c r="E225" s="42" t="s">
        <v>1175</v>
      </c>
      <c r="F225" s="42" t="s">
        <v>1176</v>
      </c>
      <c r="G225" s="50" t="s">
        <v>1177</v>
      </c>
      <c r="H225" s="50" t="s">
        <v>1463</v>
      </c>
      <c r="I225" s="50" t="s">
        <v>2979</v>
      </c>
      <c r="J225" s="50" t="s">
        <v>1179</v>
      </c>
      <c r="K225" s="52" t="s">
        <v>1180</v>
      </c>
      <c r="L225"/>
    </row>
    <row r="226" spans="1:12">
      <c r="A226" s="71">
        <v>1</v>
      </c>
      <c r="B226" s="237">
        <v>10783</v>
      </c>
      <c r="C226" s="20" t="s">
        <v>1641</v>
      </c>
      <c r="D226" s="20" t="s">
        <v>1665</v>
      </c>
      <c r="E226" s="20"/>
      <c r="F226" s="20" t="s">
        <v>1666</v>
      </c>
      <c r="G226" s="414">
        <v>39759</v>
      </c>
      <c r="H226" s="267">
        <v>8446</v>
      </c>
      <c r="I226" s="267"/>
      <c r="J226" s="1350"/>
      <c r="K226" s="1353"/>
      <c r="L226"/>
    </row>
    <row r="227" spans="1:12">
      <c r="A227" s="71">
        <v>2</v>
      </c>
      <c r="B227" s="237">
        <v>10714</v>
      </c>
      <c r="C227" s="20" t="s">
        <v>1641</v>
      </c>
      <c r="D227" s="20" t="s">
        <v>1665</v>
      </c>
      <c r="E227" s="20"/>
      <c r="F227" s="20" t="s">
        <v>1668</v>
      </c>
      <c r="G227" s="414">
        <v>39759</v>
      </c>
      <c r="H227" s="267">
        <v>31212</v>
      </c>
      <c r="I227" s="211" t="s">
        <v>2996</v>
      </c>
      <c r="J227" s="1351"/>
      <c r="K227" s="1354"/>
      <c r="L227"/>
    </row>
    <row r="228" spans="1:12">
      <c r="A228" s="71">
        <v>3</v>
      </c>
      <c r="B228" s="237">
        <v>10717</v>
      </c>
      <c r="C228" s="20" t="s">
        <v>1641</v>
      </c>
      <c r="D228" s="20" t="s">
        <v>1665</v>
      </c>
      <c r="E228" s="20"/>
      <c r="F228" s="20" t="s">
        <v>1669</v>
      </c>
      <c r="G228" s="414">
        <v>39759</v>
      </c>
      <c r="H228" s="267">
        <v>7264</v>
      </c>
      <c r="I228" s="267"/>
      <c r="J228" s="1351"/>
      <c r="K228" s="1354"/>
      <c r="L228"/>
    </row>
    <row r="229" spans="1:12">
      <c r="A229" s="71">
        <v>4</v>
      </c>
      <c r="B229" s="237">
        <v>10784</v>
      </c>
      <c r="C229" s="20" t="s">
        <v>1641</v>
      </c>
      <c r="D229" s="20" t="s">
        <v>1665</v>
      </c>
      <c r="E229" s="20"/>
      <c r="F229" s="20" t="s">
        <v>1670</v>
      </c>
      <c r="G229" s="414">
        <v>39759</v>
      </c>
      <c r="H229" s="267">
        <v>7079</v>
      </c>
      <c r="I229" s="211" t="s">
        <v>2985</v>
      </c>
      <c r="J229" s="1351"/>
      <c r="K229" s="1354"/>
      <c r="L229"/>
    </row>
    <row r="230" spans="1:12">
      <c r="A230" s="71">
        <v>5</v>
      </c>
      <c r="B230" s="237">
        <v>10719</v>
      </c>
      <c r="C230" s="20" t="s">
        <v>1641</v>
      </c>
      <c r="D230" s="20" t="s">
        <v>1665</v>
      </c>
      <c r="E230" s="20"/>
      <c r="F230" s="20" t="s">
        <v>739</v>
      </c>
      <c r="G230" s="414">
        <v>39960</v>
      </c>
      <c r="H230" s="191">
        <v>5140</v>
      </c>
      <c r="I230" s="211" t="s">
        <v>2997</v>
      </c>
      <c r="J230" s="1351"/>
      <c r="K230" s="1354"/>
      <c r="L230"/>
    </row>
    <row r="231" spans="1:12">
      <c r="A231" s="71">
        <v>6</v>
      </c>
      <c r="B231" s="237">
        <v>10785</v>
      </c>
      <c r="C231" s="20" t="s">
        <v>1641</v>
      </c>
      <c r="D231" s="20" t="s">
        <v>1665</v>
      </c>
      <c r="E231" s="20"/>
      <c r="F231" s="20" t="s">
        <v>1671</v>
      </c>
      <c r="G231" s="414">
        <v>39759</v>
      </c>
      <c r="H231" s="267">
        <v>27382</v>
      </c>
      <c r="I231" s="211" t="s">
        <v>2985</v>
      </c>
      <c r="J231" s="1351"/>
      <c r="K231" s="1354"/>
      <c r="L231"/>
    </row>
    <row r="232" spans="1:12">
      <c r="A232" s="71">
        <v>7</v>
      </c>
      <c r="B232" s="237">
        <v>10721</v>
      </c>
      <c r="C232" s="20" t="s">
        <v>1641</v>
      </c>
      <c r="D232" s="20" t="s">
        <v>1665</v>
      </c>
      <c r="E232" s="20"/>
      <c r="F232" s="20" t="s">
        <v>2257</v>
      </c>
      <c r="G232" s="414">
        <v>40277</v>
      </c>
      <c r="H232" s="191"/>
      <c r="I232" s="191"/>
      <c r="J232" s="1351"/>
      <c r="K232" s="1354"/>
      <c r="L232"/>
    </row>
    <row r="233" spans="1:12">
      <c r="A233" s="71">
        <v>8</v>
      </c>
      <c r="B233" s="237">
        <v>10722</v>
      </c>
      <c r="C233" s="20" t="s">
        <v>1641</v>
      </c>
      <c r="D233" s="20" t="s">
        <v>1665</v>
      </c>
      <c r="E233" s="20"/>
      <c r="F233" s="20" t="s">
        <v>2874</v>
      </c>
      <c r="G233" s="414">
        <v>40332</v>
      </c>
      <c r="H233" s="191"/>
      <c r="I233" s="191"/>
      <c r="J233" s="1351"/>
      <c r="K233" s="1354"/>
      <c r="L233"/>
    </row>
    <row r="234" spans="1:12">
      <c r="A234" s="71">
        <v>9</v>
      </c>
      <c r="B234" s="237">
        <v>10786</v>
      </c>
      <c r="C234" s="20" t="s">
        <v>1641</v>
      </c>
      <c r="D234" s="20" t="s">
        <v>1665</v>
      </c>
      <c r="E234" s="20"/>
      <c r="F234" s="20" t="s">
        <v>1667</v>
      </c>
      <c r="G234" s="414">
        <v>39759</v>
      </c>
      <c r="H234" s="267" t="s">
        <v>1681</v>
      </c>
      <c r="I234" s="267"/>
      <c r="J234" s="1351"/>
      <c r="K234" s="1354"/>
      <c r="L234"/>
    </row>
    <row r="235" spans="1:12">
      <c r="A235" s="71">
        <v>10</v>
      </c>
      <c r="B235" s="237"/>
      <c r="C235" s="20" t="s">
        <v>1641</v>
      </c>
      <c r="D235" s="20" t="s">
        <v>1665</v>
      </c>
      <c r="E235" s="20"/>
      <c r="F235" s="20" t="s">
        <v>2875</v>
      </c>
      <c r="G235" s="414">
        <v>40332</v>
      </c>
      <c r="H235" s="191"/>
      <c r="I235" s="191"/>
      <c r="J235" s="1351"/>
      <c r="K235" s="1354"/>
      <c r="L235"/>
    </row>
    <row r="236" spans="1:12">
      <c r="A236" s="71">
        <v>11</v>
      </c>
      <c r="B236" s="237">
        <v>10724</v>
      </c>
      <c r="C236" s="20" t="s">
        <v>1641</v>
      </c>
      <c r="D236" s="20" t="s">
        <v>1665</v>
      </c>
      <c r="E236" s="20"/>
      <c r="F236" s="20" t="s">
        <v>740</v>
      </c>
      <c r="G236" s="414">
        <v>39960</v>
      </c>
      <c r="H236" s="191">
        <v>27520</v>
      </c>
      <c r="I236" s="211" t="s">
        <v>2996</v>
      </c>
      <c r="J236" s="1351"/>
      <c r="K236" s="1354"/>
      <c r="L236"/>
    </row>
    <row r="237" spans="1:12">
      <c r="A237" s="71">
        <v>12</v>
      </c>
      <c r="B237" s="237">
        <v>10725</v>
      </c>
      <c r="C237" s="20" t="s">
        <v>1641</v>
      </c>
      <c r="D237" s="20" t="s">
        <v>1665</v>
      </c>
      <c r="E237" s="20"/>
      <c r="F237" s="20" t="s">
        <v>741</v>
      </c>
      <c r="G237" s="414">
        <v>39960</v>
      </c>
      <c r="H237" s="191">
        <v>10980</v>
      </c>
      <c r="I237" s="211" t="s">
        <v>2989</v>
      </c>
      <c r="J237" s="1351"/>
      <c r="K237" s="1354"/>
      <c r="L237"/>
    </row>
    <row r="238" spans="1:12">
      <c r="A238" s="71">
        <v>13</v>
      </c>
      <c r="B238" s="237">
        <v>37834</v>
      </c>
      <c r="C238" s="20" t="s">
        <v>1641</v>
      </c>
      <c r="D238" s="20" t="s">
        <v>1665</v>
      </c>
      <c r="E238" s="20"/>
      <c r="F238" s="169" t="s">
        <v>2921</v>
      </c>
      <c r="G238" s="414">
        <v>40387</v>
      </c>
      <c r="H238" s="191"/>
      <c r="I238" s="191"/>
      <c r="J238" s="1351"/>
      <c r="K238" s="1354"/>
      <c r="L238"/>
    </row>
    <row r="239" spans="1:12">
      <c r="A239" s="71">
        <v>14</v>
      </c>
      <c r="B239" s="237">
        <v>10733</v>
      </c>
      <c r="C239" s="20" t="s">
        <v>1641</v>
      </c>
      <c r="D239" s="20" t="s">
        <v>1665</v>
      </c>
      <c r="E239" s="20"/>
      <c r="F239" s="20" t="s">
        <v>1672</v>
      </c>
      <c r="G239" s="414">
        <v>39759</v>
      </c>
      <c r="H239" s="267">
        <v>5961</v>
      </c>
      <c r="I239" s="267"/>
      <c r="J239" s="1351"/>
      <c r="K239" s="1354"/>
      <c r="L239"/>
    </row>
    <row r="240" spans="1:12" ht="15" customHeight="1">
      <c r="A240" s="71">
        <v>15</v>
      </c>
      <c r="B240" s="237">
        <v>10787</v>
      </c>
      <c r="C240" s="20" t="s">
        <v>1641</v>
      </c>
      <c r="D240" s="20" t="s">
        <v>1665</v>
      </c>
      <c r="E240" s="20"/>
      <c r="F240" s="20" t="s">
        <v>1673</v>
      </c>
      <c r="G240" s="414">
        <v>39759</v>
      </c>
      <c r="H240" s="267">
        <v>67679</v>
      </c>
      <c r="I240" s="211" t="s">
        <v>2990</v>
      </c>
      <c r="J240" s="1351"/>
      <c r="K240" s="1354"/>
      <c r="L240"/>
    </row>
    <row r="241" spans="1:12" ht="15" customHeight="1">
      <c r="A241" s="71">
        <v>16</v>
      </c>
      <c r="B241" s="237">
        <v>10781</v>
      </c>
      <c r="C241" s="20" t="s">
        <v>1641</v>
      </c>
      <c r="D241" s="20" t="s">
        <v>1665</v>
      </c>
      <c r="E241" s="20"/>
      <c r="F241" s="20" t="s">
        <v>283</v>
      </c>
      <c r="G241" s="414">
        <v>40236</v>
      </c>
      <c r="H241" s="191"/>
      <c r="I241" s="191"/>
      <c r="J241" s="1351"/>
      <c r="K241" s="1354"/>
      <c r="L241"/>
    </row>
    <row r="242" spans="1:12" ht="15" customHeight="1">
      <c r="A242" s="71">
        <v>17</v>
      </c>
      <c r="B242" s="237">
        <v>10788</v>
      </c>
      <c r="C242" s="20" t="s">
        <v>1641</v>
      </c>
      <c r="D242" s="20" t="s">
        <v>1665</v>
      </c>
      <c r="E242" s="20"/>
      <c r="F242" s="20" t="s">
        <v>1674</v>
      </c>
      <c r="G242" s="414">
        <v>39759</v>
      </c>
      <c r="H242" s="267">
        <v>21294</v>
      </c>
      <c r="I242" s="211" t="s">
        <v>2985</v>
      </c>
      <c r="J242" s="1351"/>
      <c r="K242" s="1354"/>
      <c r="L242"/>
    </row>
    <row r="243" spans="1:12" ht="15" customHeight="1">
      <c r="A243" s="71">
        <v>18</v>
      </c>
      <c r="B243" s="237">
        <v>10789</v>
      </c>
      <c r="C243" s="20" t="s">
        <v>1641</v>
      </c>
      <c r="D243" s="20" t="s">
        <v>1665</v>
      </c>
      <c r="E243" s="20"/>
      <c r="F243" s="20" t="s">
        <v>1675</v>
      </c>
      <c r="G243" s="414">
        <v>39759</v>
      </c>
      <c r="H243" s="267">
        <v>17101</v>
      </c>
      <c r="I243" s="267"/>
      <c r="J243" s="1351"/>
      <c r="K243" s="1354"/>
      <c r="L243"/>
    </row>
    <row r="244" spans="1:12" ht="15" customHeight="1">
      <c r="A244" s="71">
        <v>19</v>
      </c>
      <c r="B244" s="237">
        <v>10739</v>
      </c>
      <c r="C244" s="20" t="s">
        <v>1641</v>
      </c>
      <c r="D244" s="20" t="s">
        <v>1665</v>
      </c>
      <c r="E244" s="20"/>
      <c r="F244" s="20" t="s">
        <v>284</v>
      </c>
      <c r="G244" s="414">
        <v>40236</v>
      </c>
      <c r="H244" s="191"/>
      <c r="I244" s="191"/>
      <c r="J244" s="1351"/>
      <c r="K244" s="1354"/>
      <c r="L244"/>
    </row>
    <row r="245" spans="1:12" ht="15" customHeight="1">
      <c r="A245" s="71">
        <v>20</v>
      </c>
      <c r="B245" s="237">
        <v>10790</v>
      </c>
      <c r="C245" s="20" t="s">
        <v>1641</v>
      </c>
      <c r="D245" s="20" t="s">
        <v>1665</v>
      </c>
      <c r="E245" s="20"/>
      <c r="F245" s="20" t="s">
        <v>1676</v>
      </c>
      <c r="G245" s="414">
        <v>39759</v>
      </c>
      <c r="H245" s="267" t="s">
        <v>1682</v>
      </c>
      <c r="I245" s="267"/>
      <c r="J245" s="1351"/>
      <c r="K245" s="1354"/>
      <c r="L245"/>
    </row>
    <row r="246" spans="1:12" ht="15" customHeight="1">
      <c r="A246" s="71">
        <v>21</v>
      </c>
      <c r="B246" s="237">
        <v>10791</v>
      </c>
      <c r="C246" s="20" t="s">
        <v>1641</v>
      </c>
      <c r="D246" s="20" t="s">
        <v>1665</v>
      </c>
      <c r="E246" s="20"/>
      <c r="F246" s="20" t="s">
        <v>1677</v>
      </c>
      <c r="G246" s="414">
        <v>39759</v>
      </c>
      <c r="H246" s="267">
        <v>9910</v>
      </c>
      <c r="I246" s="267"/>
      <c r="J246" s="1351"/>
      <c r="K246" s="1354"/>
      <c r="L246"/>
    </row>
    <row r="247" spans="1:12" ht="15" customHeight="1">
      <c r="A247" s="71">
        <v>22</v>
      </c>
      <c r="B247" s="237">
        <v>10741</v>
      </c>
      <c r="C247" s="20" t="s">
        <v>1641</v>
      </c>
      <c r="D247" s="20" t="s">
        <v>1665</v>
      </c>
      <c r="E247" s="20"/>
      <c r="F247" s="20" t="s">
        <v>742</v>
      </c>
      <c r="G247" s="414">
        <v>39960</v>
      </c>
      <c r="H247" s="191">
        <v>99640</v>
      </c>
      <c r="I247" s="211" t="s">
        <v>2989</v>
      </c>
      <c r="J247" s="1351"/>
      <c r="K247" s="1354"/>
      <c r="L247"/>
    </row>
    <row r="248" spans="1:12" ht="15" customHeight="1">
      <c r="A248" s="71">
        <v>23</v>
      </c>
      <c r="B248" s="237">
        <v>10742</v>
      </c>
      <c r="C248" s="20" t="s">
        <v>1641</v>
      </c>
      <c r="D248" s="20" t="s">
        <v>1665</v>
      </c>
      <c r="E248" s="20"/>
      <c r="F248" s="20" t="s">
        <v>1486</v>
      </c>
      <c r="G248" s="414">
        <v>40277</v>
      </c>
      <c r="H248" s="191"/>
      <c r="I248" s="191"/>
      <c r="J248" s="1351"/>
      <c r="K248" s="1354"/>
      <c r="L248"/>
    </row>
    <row r="249" spans="1:12" ht="15" customHeight="1">
      <c r="A249" s="71">
        <v>24</v>
      </c>
      <c r="B249" s="237">
        <v>10745</v>
      </c>
      <c r="C249" s="20" t="s">
        <v>1641</v>
      </c>
      <c r="D249" s="20" t="s">
        <v>1665</v>
      </c>
      <c r="E249" s="20"/>
      <c r="F249" s="20" t="s">
        <v>743</v>
      </c>
      <c r="G249" s="414">
        <v>39960</v>
      </c>
      <c r="H249" s="191">
        <v>6410</v>
      </c>
      <c r="I249" s="191"/>
      <c r="J249" s="1351"/>
      <c r="K249" s="1354"/>
      <c r="L249"/>
    </row>
    <row r="250" spans="1:12" ht="15" customHeight="1">
      <c r="A250" s="71">
        <v>25</v>
      </c>
      <c r="B250" s="237">
        <v>10748</v>
      </c>
      <c r="C250" s="20" t="s">
        <v>1641</v>
      </c>
      <c r="D250" s="20" t="s">
        <v>1665</v>
      </c>
      <c r="E250" s="20"/>
      <c r="F250" s="20" t="s">
        <v>744</v>
      </c>
      <c r="G250" s="414">
        <v>39960</v>
      </c>
      <c r="H250" s="191">
        <v>6780</v>
      </c>
      <c r="I250" s="191"/>
      <c r="J250" s="1351"/>
      <c r="K250" s="1354"/>
      <c r="L250"/>
    </row>
    <row r="251" spans="1:12" ht="15" customHeight="1">
      <c r="A251" s="71">
        <v>26</v>
      </c>
      <c r="B251" s="237">
        <v>10792</v>
      </c>
      <c r="C251" s="20" t="s">
        <v>1641</v>
      </c>
      <c r="D251" s="20" t="s">
        <v>1665</v>
      </c>
      <c r="E251" s="20"/>
      <c r="F251" s="20" t="s">
        <v>1678</v>
      </c>
      <c r="G251" s="414">
        <v>39759</v>
      </c>
      <c r="H251" s="267">
        <v>6108</v>
      </c>
      <c r="I251" s="267"/>
      <c r="J251" s="1351"/>
      <c r="K251" s="1354"/>
      <c r="L251"/>
    </row>
    <row r="252" spans="1:12" ht="15" customHeight="1">
      <c r="A252" s="71">
        <v>27</v>
      </c>
      <c r="B252" s="237">
        <v>10751</v>
      </c>
      <c r="C252" s="20" t="s">
        <v>1641</v>
      </c>
      <c r="D252" s="20" t="s">
        <v>1665</v>
      </c>
      <c r="E252" s="20"/>
      <c r="F252" s="20" t="s">
        <v>285</v>
      </c>
      <c r="G252" s="414">
        <v>40236</v>
      </c>
      <c r="H252" s="191"/>
      <c r="I252" s="191"/>
      <c r="J252" s="1351"/>
      <c r="K252" s="1354"/>
      <c r="L252"/>
    </row>
    <row r="253" spans="1:12" ht="15" customHeight="1">
      <c r="A253" s="71">
        <v>28</v>
      </c>
      <c r="B253" s="237">
        <v>10793</v>
      </c>
      <c r="C253" s="20" t="s">
        <v>1641</v>
      </c>
      <c r="D253" s="20" t="s">
        <v>1665</v>
      </c>
      <c r="E253" s="20"/>
      <c r="F253" s="20" t="s">
        <v>1679</v>
      </c>
      <c r="G253" s="414">
        <v>39759</v>
      </c>
      <c r="H253" s="267">
        <v>21462</v>
      </c>
      <c r="I253" s="211" t="s">
        <v>2985</v>
      </c>
      <c r="J253" s="1351"/>
      <c r="K253" s="1354"/>
      <c r="L253"/>
    </row>
    <row r="254" spans="1:12" ht="15" customHeight="1">
      <c r="A254" s="71">
        <v>29</v>
      </c>
      <c r="B254" s="237">
        <v>10754</v>
      </c>
      <c r="C254" s="20" t="s">
        <v>1641</v>
      </c>
      <c r="D254" s="20" t="s">
        <v>1665</v>
      </c>
      <c r="E254" s="20"/>
      <c r="F254" s="20" t="s">
        <v>745</v>
      </c>
      <c r="G254" s="414">
        <v>39960</v>
      </c>
      <c r="H254" s="191">
        <v>9140</v>
      </c>
      <c r="I254" s="211" t="s">
        <v>2997</v>
      </c>
      <c r="J254" s="1351"/>
      <c r="K254" s="1354"/>
      <c r="L254"/>
    </row>
    <row r="255" spans="1:12" ht="15" customHeight="1">
      <c r="A255" s="71">
        <v>30</v>
      </c>
      <c r="B255" s="237">
        <v>10757</v>
      </c>
      <c r="C255" s="20" t="s">
        <v>1641</v>
      </c>
      <c r="D255" s="20" t="s">
        <v>1665</v>
      </c>
      <c r="E255" s="20"/>
      <c r="F255" s="20" t="s">
        <v>2258</v>
      </c>
      <c r="G255" s="414">
        <v>40277</v>
      </c>
      <c r="H255" s="191"/>
      <c r="I255" s="211" t="s">
        <v>2997</v>
      </c>
      <c r="J255" s="1351"/>
      <c r="K255" s="1354"/>
      <c r="L255"/>
    </row>
    <row r="256" spans="1:12" ht="15" customHeight="1">
      <c r="A256" s="71">
        <v>31</v>
      </c>
      <c r="B256" s="237">
        <v>10759</v>
      </c>
      <c r="C256" s="20" t="s">
        <v>1641</v>
      </c>
      <c r="D256" s="20" t="s">
        <v>1665</v>
      </c>
      <c r="E256" s="20"/>
      <c r="F256" s="20" t="s">
        <v>746</v>
      </c>
      <c r="G256" s="414">
        <v>39960</v>
      </c>
      <c r="H256" s="191">
        <v>11980</v>
      </c>
      <c r="I256" s="211" t="s">
        <v>2997</v>
      </c>
      <c r="J256" s="1351"/>
      <c r="K256" s="1354"/>
      <c r="L256"/>
    </row>
    <row r="257" spans="1:12" ht="15" customHeight="1">
      <c r="A257" s="71">
        <v>32</v>
      </c>
      <c r="B257" s="237">
        <v>10761</v>
      </c>
      <c r="C257" s="20" t="s">
        <v>1641</v>
      </c>
      <c r="D257" s="20" t="s">
        <v>1665</v>
      </c>
      <c r="E257" s="20"/>
      <c r="F257" s="20" t="s">
        <v>1680</v>
      </c>
      <c r="G257" s="414">
        <v>39759</v>
      </c>
      <c r="H257" s="267">
        <v>6876</v>
      </c>
      <c r="I257" s="267"/>
      <c r="J257" s="1351"/>
      <c r="K257" s="1354"/>
      <c r="L257"/>
    </row>
    <row r="258" spans="1:12" ht="15" customHeight="1">
      <c r="A258" s="71">
        <v>33</v>
      </c>
      <c r="B258" s="237">
        <v>10762</v>
      </c>
      <c r="C258" s="20" t="s">
        <v>1641</v>
      </c>
      <c r="D258" s="20" t="s">
        <v>1665</v>
      </c>
      <c r="E258" s="20"/>
      <c r="F258" s="20" t="s">
        <v>747</v>
      </c>
      <c r="G258" s="414">
        <v>39960</v>
      </c>
      <c r="H258" s="191">
        <v>17240</v>
      </c>
      <c r="I258" s="211" t="s">
        <v>2996</v>
      </c>
      <c r="J258" s="1351"/>
      <c r="K258" s="1354"/>
      <c r="L258"/>
    </row>
    <row r="259" spans="1:12" ht="15" customHeight="1">
      <c r="A259" s="71">
        <v>34</v>
      </c>
      <c r="B259" s="237">
        <v>10794</v>
      </c>
      <c r="C259" s="20" t="s">
        <v>1641</v>
      </c>
      <c r="D259" s="20" t="s">
        <v>1665</v>
      </c>
      <c r="E259" s="20"/>
      <c r="F259" s="20" t="s">
        <v>748</v>
      </c>
      <c r="G259" s="414">
        <v>39960</v>
      </c>
      <c r="H259" s="191">
        <v>13600</v>
      </c>
      <c r="I259" s="211" t="s">
        <v>2997</v>
      </c>
      <c r="J259" s="1351"/>
      <c r="K259" s="1354"/>
      <c r="L259"/>
    </row>
    <row r="260" spans="1:12" ht="15" customHeight="1">
      <c r="A260" s="71">
        <v>35</v>
      </c>
      <c r="B260" s="237">
        <v>10766</v>
      </c>
      <c r="C260" s="20" t="s">
        <v>1641</v>
      </c>
      <c r="D260" s="20" t="s">
        <v>1665</v>
      </c>
      <c r="E260" s="20"/>
      <c r="F260" s="20" t="s">
        <v>2259</v>
      </c>
      <c r="G260" s="414">
        <v>40277</v>
      </c>
      <c r="H260" s="191"/>
      <c r="I260" s="191"/>
      <c r="J260" s="1351"/>
      <c r="K260" s="1354"/>
      <c r="L260"/>
    </row>
    <row r="261" spans="1:12" ht="15" customHeight="1">
      <c r="A261" s="71">
        <v>36</v>
      </c>
      <c r="B261" s="237">
        <v>10767</v>
      </c>
      <c r="C261" s="20" t="s">
        <v>1641</v>
      </c>
      <c r="D261" s="20" t="s">
        <v>1665</v>
      </c>
      <c r="E261" s="20"/>
      <c r="F261" s="20" t="s">
        <v>749</v>
      </c>
      <c r="G261" s="414">
        <v>39960</v>
      </c>
      <c r="H261" s="191">
        <v>6760</v>
      </c>
      <c r="I261" s="191"/>
      <c r="J261" s="1351"/>
      <c r="K261" s="1354"/>
      <c r="L261"/>
    </row>
    <row r="262" spans="1:12" ht="15" customHeight="1">
      <c r="A262" s="71">
        <v>37</v>
      </c>
      <c r="B262" s="237">
        <v>10768</v>
      </c>
      <c r="C262" s="20" t="s">
        <v>1641</v>
      </c>
      <c r="D262" s="20" t="s">
        <v>1665</v>
      </c>
      <c r="E262" s="20"/>
      <c r="F262" s="20" t="s">
        <v>750</v>
      </c>
      <c r="G262" s="414">
        <v>39960</v>
      </c>
      <c r="H262" s="191">
        <v>13760</v>
      </c>
      <c r="I262" s="191"/>
      <c r="J262" s="1351"/>
      <c r="K262" s="1354"/>
      <c r="L262"/>
    </row>
    <row r="263" spans="1:12" ht="15" customHeight="1">
      <c r="A263" s="71">
        <v>38</v>
      </c>
      <c r="B263" s="237">
        <v>10773</v>
      </c>
      <c r="C263" s="20" t="s">
        <v>1641</v>
      </c>
      <c r="D263" s="20" t="s">
        <v>1665</v>
      </c>
      <c r="E263" s="20"/>
      <c r="F263" s="20" t="s">
        <v>2260</v>
      </c>
      <c r="G263" s="414">
        <v>40277</v>
      </c>
      <c r="H263" s="191"/>
      <c r="I263" s="191"/>
      <c r="J263" s="1351"/>
      <c r="K263" s="1354"/>
      <c r="L263"/>
    </row>
    <row r="264" spans="1:12" ht="15" customHeight="1">
      <c r="A264" s="71">
        <v>39</v>
      </c>
      <c r="B264" s="237">
        <v>10795</v>
      </c>
      <c r="C264" s="20" t="s">
        <v>1641</v>
      </c>
      <c r="D264" s="20" t="s">
        <v>1665</v>
      </c>
      <c r="E264" s="20"/>
      <c r="F264" s="20" t="s">
        <v>751</v>
      </c>
      <c r="G264" s="414">
        <v>39960</v>
      </c>
      <c r="H264" s="191">
        <v>16730</v>
      </c>
      <c r="I264" s="191"/>
      <c r="J264" s="1351"/>
      <c r="K264" s="1354"/>
      <c r="L264"/>
    </row>
    <row r="265" spans="1:12" ht="15" customHeight="1">
      <c r="A265" s="71">
        <v>40</v>
      </c>
      <c r="B265" s="237">
        <v>10774</v>
      </c>
      <c r="C265" s="20" t="s">
        <v>1641</v>
      </c>
      <c r="D265" s="20" t="s">
        <v>1665</v>
      </c>
      <c r="E265" s="20"/>
      <c r="F265" s="20" t="s">
        <v>752</v>
      </c>
      <c r="G265" s="414">
        <v>39960</v>
      </c>
      <c r="H265" s="191">
        <v>4780</v>
      </c>
      <c r="I265" s="211" t="s">
        <v>2997</v>
      </c>
      <c r="J265" s="1351"/>
      <c r="K265" s="1354"/>
      <c r="L265"/>
    </row>
    <row r="266" spans="1:12" ht="15" customHeight="1">
      <c r="A266" s="71">
        <v>41</v>
      </c>
      <c r="B266" s="237">
        <v>10776</v>
      </c>
      <c r="C266" s="20" t="s">
        <v>1641</v>
      </c>
      <c r="D266" s="20" t="s">
        <v>1665</v>
      </c>
      <c r="E266" s="20"/>
      <c r="F266" s="20" t="s">
        <v>753</v>
      </c>
      <c r="G266" s="414">
        <v>39960</v>
      </c>
      <c r="H266" s="191"/>
      <c r="I266" s="191"/>
      <c r="J266" s="1351"/>
      <c r="K266" s="1354"/>
      <c r="L266"/>
    </row>
    <row r="267" spans="1:12" ht="15" customHeight="1">
      <c r="A267" s="71">
        <v>42</v>
      </c>
      <c r="B267" s="237">
        <v>10777</v>
      </c>
      <c r="C267" s="20" t="s">
        <v>1641</v>
      </c>
      <c r="D267" s="20" t="s">
        <v>1665</v>
      </c>
      <c r="E267" s="20"/>
      <c r="F267" s="20" t="s">
        <v>2261</v>
      </c>
      <c r="G267" s="414">
        <v>40277</v>
      </c>
      <c r="H267" s="191"/>
      <c r="I267" s="191"/>
      <c r="J267" s="1351"/>
      <c r="K267" s="1354"/>
      <c r="L267"/>
    </row>
    <row r="268" spans="1:12" ht="16.5" thickBot="1">
      <c r="A268" s="72"/>
      <c r="B268" s="236"/>
      <c r="C268" s="271"/>
      <c r="D268" s="271"/>
      <c r="E268" s="271"/>
      <c r="F268" s="271"/>
      <c r="G268" s="218" t="s">
        <v>1219</v>
      </c>
      <c r="H268" s="87">
        <f>SUM(H226:H267)</f>
        <v>488234</v>
      </c>
      <c r="I268" s="87"/>
      <c r="J268" s="1370"/>
      <c r="K268" s="1371"/>
      <c r="L268"/>
    </row>
    <row r="269" spans="1:12" ht="15.75">
      <c r="A269" s="78"/>
      <c r="B269" s="78"/>
      <c r="C269" s="48"/>
      <c r="D269" s="48"/>
      <c r="E269" s="48"/>
      <c r="F269" s="48"/>
      <c r="G269" s="34"/>
      <c r="H269" s="99"/>
      <c r="I269" s="99"/>
      <c r="J269" s="48"/>
      <c r="K269" s="48"/>
      <c r="L269"/>
    </row>
    <row r="270" spans="1:12" ht="15.75">
      <c r="A270" s="78"/>
      <c r="B270" s="78"/>
      <c r="C270" s="48"/>
      <c r="D270" s="48"/>
      <c r="E270" s="48"/>
      <c r="F270" s="48"/>
      <c r="G270" s="34"/>
      <c r="H270" s="99"/>
      <c r="I270" s="99"/>
      <c r="J270" s="48"/>
      <c r="K270" s="48"/>
      <c r="L270"/>
    </row>
    <row r="271" spans="1:12" ht="16.5" thickBot="1">
      <c r="A271" s="1213" t="s">
        <v>1171</v>
      </c>
      <c r="B271" s="1213"/>
      <c r="C271" s="1213"/>
      <c r="D271" s="1213"/>
      <c r="E271" s="1213"/>
      <c r="F271" s="1213"/>
      <c r="G271" s="1213"/>
      <c r="H271" s="1213"/>
      <c r="I271" s="1213"/>
      <c r="J271" s="1213"/>
      <c r="K271" s="1213"/>
      <c r="L271"/>
    </row>
    <row r="272" spans="1:12" ht="60">
      <c r="A272" s="60" t="s">
        <v>1172</v>
      </c>
      <c r="B272" s="50" t="s">
        <v>3193</v>
      </c>
      <c r="C272" s="62" t="s">
        <v>1173</v>
      </c>
      <c r="D272" s="62" t="s">
        <v>1174</v>
      </c>
      <c r="E272" s="62" t="s">
        <v>1175</v>
      </c>
      <c r="F272" s="62" t="s">
        <v>1176</v>
      </c>
      <c r="G272" s="61" t="s">
        <v>1177</v>
      </c>
      <c r="H272" s="61" t="s">
        <v>1178</v>
      </c>
      <c r="I272" s="50" t="s">
        <v>2979</v>
      </c>
      <c r="J272" s="61" t="s">
        <v>1179</v>
      </c>
      <c r="K272" s="63" t="s">
        <v>1180</v>
      </c>
      <c r="L272"/>
    </row>
    <row r="273" spans="1:12">
      <c r="A273" s="76">
        <v>1</v>
      </c>
      <c r="B273" s="245">
        <v>10811</v>
      </c>
      <c r="C273" s="20" t="s">
        <v>1641</v>
      </c>
      <c r="D273" s="295" t="s">
        <v>754</v>
      </c>
      <c r="E273" s="290"/>
      <c r="F273" s="20" t="s">
        <v>755</v>
      </c>
      <c r="G273" s="414">
        <v>39960</v>
      </c>
      <c r="H273" s="191">
        <v>27890</v>
      </c>
      <c r="I273" s="188"/>
      <c r="J273" s="1372"/>
      <c r="K273" s="1374"/>
      <c r="L273"/>
    </row>
    <row r="274" spans="1:12" ht="16.5" thickBot="1">
      <c r="A274" s="72"/>
      <c r="B274" s="236"/>
      <c r="C274" s="271"/>
      <c r="D274" s="271"/>
      <c r="E274" s="271"/>
      <c r="F274" s="271"/>
      <c r="G274" s="218" t="s">
        <v>1219</v>
      </c>
      <c r="H274" s="87">
        <v>27890</v>
      </c>
      <c r="I274" s="87"/>
      <c r="J274" s="1373"/>
      <c r="K274" s="1375"/>
      <c r="L274"/>
    </row>
    <row r="275" spans="1:12" ht="15.75">
      <c r="A275" s="78"/>
      <c r="B275" s="78"/>
      <c r="C275" s="48"/>
      <c r="D275" s="48"/>
      <c r="E275" s="48"/>
      <c r="F275" s="48"/>
      <c r="G275" s="34"/>
      <c r="H275" s="99"/>
      <c r="I275" s="99"/>
      <c r="J275" s="78"/>
      <c r="K275" s="78"/>
      <c r="L275"/>
    </row>
    <row r="276" spans="1:12" ht="15.75">
      <c r="A276" s="78"/>
      <c r="B276" s="78"/>
      <c r="C276" s="48"/>
      <c r="D276" s="48"/>
      <c r="E276" s="48"/>
      <c r="F276" s="48"/>
      <c r="G276" s="34"/>
      <c r="H276" s="99"/>
      <c r="I276" s="99"/>
      <c r="J276" s="78"/>
      <c r="K276" s="78"/>
      <c r="L276"/>
    </row>
    <row r="277" spans="1:12" ht="15.75">
      <c r="A277" s="78"/>
      <c r="B277" s="78"/>
      <c r="C277" s="48"/>
      <c r="D277" s="48"/>
      <c r="E277" s="48"/>
      <c r="F277" s="48"/>
      <c r="G277" s="34"/>
      <c r="H277" s="99"/>
      <c r="I277" s="99"/>
      <c r="J277" s="78"/>
      <c r="K277" s="78"/>
      <c r="L277"/>
    </row>
    <row r="278" spans="1:12" ht="16.5" thickBot="1">
      <c r="A278" s="1213" t="s">
        <v>1171</v>
      </c>
      <c r="B278" s="1213"/>
      <c r="C278" s="1213"/>
      <c r="D278" s="1213"/>
      <c r="E278" s="1213"/>
      <c r="F278" s="1213"/>
      <c r="G278" s="1213"/>
      <c r="H278" s="1213"/>
      <c r="I278" s="1213"/>
      <c r="J278" s="1213"/>
      <c r="K278" s="1213"/>
      <c r="L278"/>
    </row>
    <row r="279" spans="1:12" ht="60">
      <c r="A279" s="60" t="s">
        <v>1172</v>
      </c>
      <c r="B279" s="50" t="s">
        <v>3193</v>
      </c>
      <c r="C279" s="62" t="s">
        <v>1173</v>
      </c>
      <c r="D279" s="62" t="s">
        <v>1174</v>
      </c>
      <c r="E279" s="62" t="s">
        <v>1175</v>
      </c>
      <c r="F279" s="62" t="s">
        <v>1176</v>
      </c>
      <c r="G279" s="61" t="s">
        <v>1177</v>
      </c>
      <c r="H279" s="61" t="s">
        <v>1178</v>
      </c>
      <c r="I279" s="50" t="s">
        <v>2979</v>
      </c>
      <c r="J279" s="61" t="s">
        <v>1179</v>
      </c>
      <c r="K279" s="63" t="s">
        <v>1180</v>
      </c>
      <c r="L279"/>
    </row>
    <row r="280" spans="1:12">
      <c r="A280" s="76">
        <v>1</v>
      </c>
      <c r="B280" s="245">
        <v>10819</v>
      </c>
      <c r="C280" s="20" t="s">
        <v>1641</v>
      </c>
      <c r="D280" s="295" t="s">
        <v>756</v>
      </c>
      <c r="E280" s="290"/>
      <c r="F280" s="20" t="s">
        <v>757</v>
      </c>
      <c r="G280" s="414">
        <v>39960</v>
      </c>
      <c r="H280" s="191"/>
      <c r="I280" s="191"/>
      <c r="J280" s="1372"/>
      <c r="K280" s="1374"/>
      <c r="L280"/>
    </row>
    <row r="281" spans="1:12">
      <c r="A281" s="76">
        <v>2</v>
      </c>
      <c r="B281" s="245">
        <v>10821</v>
      </c>
      <c r="C281" s="20" t="s">
        <v>1641</v>
      </c>
      <c r="D281" s="295" t="s">
        <v>756</v>
      </c>
      <c r="E281" s="290"/>
      <c r="F281" s="20" t="s">
        <v>2262</v>
      </c>
      <c r="G281" s="414">
        <v>40277</v>
      </c>
      <c r="H281" s="191"/>
      <c r="I281" s="191"/>
      <c r="J281" s="1372"/>
      <c r="K281" s="1374"/>
      <c r="L281"/>
    </row>
    <row r="282" spans="1:12">
      <c r="A282" s="76">
        <v>3</v>
      </c>
      <c r="B282" s="245">
        <v>10826</v>
      </c>
      <c r="C282" s="20" t="s">
        <v>1641</v>
      </c>
      <c r="D282" s="295" t="s">
        <v>756</v>
      </c>
      <c r="E282" s="290"/>
      <c r="F282" s="20" t="s">
        <v>758</v>
      </c>
      <c r="G282" s="414">
        <v>39960</v>
      </c>
      <c r="H282" s="191"/>
      <c r="I282" s="191"/>
      <c r="J282" s="1372"/>
      <c r="K282" s="1374"/>
      <c r="L282"/>
    </row>
    <row r="283" spans="1:12">
      <c r="A283" s="76">
        <v>4</v>
      </c>
      <c r="B283" s="245">
        <v>10827</v>
      </c>
      <c r="C283" s="20" t="s">
        <v>1641</v>
      </c>
      <c r="D283" s="295" t="s">
        <v>756</v>
      </c>
      <c r="E283" s="290"/>
      <c r="F283" s="20" t="s">
        <v>2263</v>
      </c>
      <c r="G283" s="414">
        <v>40277</v>
      </c>
      <c r="H283" s="191"/>
      <c r="I283" s="191"/>
      <c r="J283" s="1372"/>
      <c r="K283" s="1374"/>
      <c r="L283"/>
    </row>
    <row r="284" spans="1:12">
      <c r="A284" s="76">
        <v>5</v>
      </c>
      <c r="B284" s="245">
        <v>10829</v>
      </c>
      <c r="C284" s="20" t="s">
        <v>1641</v>
      </c>
      <c r="D284" s="295" t="s">
        <v>756</v>
      </c>
      <c r="E284" s="290"/>
      <c r="F284" s="20" t="s">
        <v>759</v>
      </c>
      <c r="G284" s="414">
        <v>39960</v>
      </c>
      <c r="H284" s="191"/>
      <c r="I284" s="191"/>
      <c r="J284" s="1372"/>
      <c r="K284" s="1374"/>
      <c r="L284"/>
    </row>
    <row r="285" spans="1:12">
      <c r="A285" s="76">
        <v>6</v>
      </c>
      <c r="B285" s="245">
        <v>10836</v>
      </c>
      <c r="C285" s="20" t="s">
        <v>1641</v>
      </c>
      <c r="D285" s="295" t="s">
        <v>756</v>
      </c>
      <c r="E285" s="290"/>
      <c r="F285" s="20" t="s">
        <v>760</v>
      </c>
      <c r="G285" s="414">
        <v>39960</v>
      </c>
      <c r="H285" s="191">
        <v>140640</v>
      </c>
      <c r="I285" s="211" t="s">
        <v>3001</v>
      </c>
      <c r="J285" s="1372"/>
      <c r="K285" s="1374"/>
      <c r="L285"/>
    </row>
    <row r="286" spans="1:12">
      <c r="A286" s="76">
        <v>7</v>
      </c>
      <c r="B286" s="245">
        <v>10840</v>
      </c>
      <c r="C286" s="20" t="s">
        <v>1641</v>
      </c>
      <c r="D286" s="295" t="s">
        <v>756</v>
      </c>
      <c r="E286" s="290"/>
      <c r="F286" s="20" t="s">
        <v>761</v>
      </c>
      <c r="G286" s="414">
        <v>39960</v>
      </c>
      <c r="H286" s="191"/>
      <c r="I286" s="191"/>
      <c r="J286" s="1372"/>
      <c r="K286" s="1374"/>
      <c r="L286"/>
    </row>
    <row r="287" spans="1:12">
      <c r="A287" s="76">
        <v>8</v>
      </c>
      <c r="B287" s="245"/>
      <c r="C287" s="20" t="s">
        <v>1641</v>
      </c>
      <c r="D287" s="295" t="s">
        <v>756</v>
      </c>
      <c r="E287" s="290"/>
      <c r="F287" s="20" t="s">
        <v>762</v>
      </c>
      <c r="G287" s="414">
        <v>39960</v>
      </c>
      <c r="H287" s="191"/>
      <c r="I287" s="191"/>
      <c r="J287" s="1372"/>
      <c r="K287" s="1374"/>
      <c r="L287"/>
    </row>
    <row r="288" spans="1:12" ht="16.5" thickBot="1">
      <c r="A288" s="72"/>
      <c r="B288" s="236"/>
      <c r="C288" s="271"/>
      <c r="D288" s="271"/>
      <c r="E288" s="271"/>
      <c r="F288" s="271"/>
      <c r="G288" s="218" t="s">
        <v>1219</v>
      </c>
      <c r="H288" s="87">
        <f>SUM(H280:H287)</f>
        <v>140640</v>
      </c>
      <c r="I288" s="87"/>
      <c r="J288" s="151"/>
      <c r="K288" s="152"/>
      <c r="L288"/>
    </row>
    <row r="289" spans="1:12" ht="15.75">
      <c r="A289" s="78"/>
      <c r="B289" s="78"/>
      <c r="C289" s="48"/>
      <c r="D289" s="48"/>
      <c r="E289" s="48"/>
      <c r="F289" s="48"/>
      <c r="G289" s="34"/>
      <c r="H289" s="99"/>
      <c r="I289" s="99"/>
      <c r="J289" s="78"/>
      <c r="K289" s="78"/>
      <c r="L289"/>
    </row>
    <row r="290" spans="1:12" ht="15.75">
      <c r="A290" s="78"/>
      <c r="B290" s="78"/>
      <c r="C290" s="48"/>
      <c r="D290" s="48"/>
      <c r="E290" s="48"/>
      <c r="F290" s="48"/>
      <c r="G290" s="34"/>
      <c r="H290" s="99"/>
      <c r="I290" s="99"/>
      <c r="J290" s="78"/>
      <c r="K290" s="78"/>
      <c r="L290"/>
    </row>
    <row r="291" spans="1:12" ht="16.5" thickBot="1">
      <c r="A291" s="1213" t="s">
        <v>1171</v>
      </c>
      <c r="B291" s="1213"/>
      <c r="C291" s="1213"/>
      <c r="D291" s="1213"/>
      <c r="E291" s="1213"/>
      <c r="F291" s="1213"/>
      <c r="G291" s="1213"/>
      <c r="H291" s="1213"/>
      <c r="I291" s="1213"/>
      <c r="J291" s="1213"/>
      <c r="K291" s="1213"/>
      <c r="L291"/>
    </row>
    <row r="292" spans="1:12" ht="60">
      <c r="A292" s="60" t="s">
        <v>1172</v>
      </c>
      <c r="B292" s="50" t="s">
        <v>3193</v>
      </c>
      <c r="C292" s="62" t="s">
        <v>1173</v>
      </c>
      <c r="D292" s="62" t="s">
        <v>1174</v>
      </c>
      <c r="E292" s="62" t="s">
        <v>1175</v>
      </c>
      <c r="F292" s="62" t="s">
        <v>1176</v>
      </c>
      <c r="G292" s="61" t="s">
        <v>1177</v>
      </c>
      <c r="H292" s="61" t="s">
        <v>1178</v>
      </c>
      <c r="I292" s="50" t="s">
        <v>2979</v>
      </c>
      <c r="J292" s="61" t="s">
        <v>1179</v>
      </c>
      <c r="K292" s="63" t="s">
        <v>1180</v>
      </c>
      <c r="L292"/>
    </row>
    <row r="293" spans="1:12">
      <c r="A293" s="76">
        <v>1</v>
      </c>
      <c r="B293" s="245">
        <v>10845</v>
      </c>
      <c r="C293" s="20" t="s">
        <v>1641</v>
      </c>
      <c r="D293" s="295" t="s">
        <v>763</v>
      </c>
      <c r="E293" s="290"/>
      <c r="F293" s="20" t="s">
        <v>764</v>
      </c>
      <c r="G293" s="414">
        <v>39960</v>
      </c>
      <c r="H293" s="191"/>
      <c r="I293" s="191"/>
      <c r="J293" s="1372"/>
      <c r="K293" s="1374"/>
      <c r="L293"/>
    </row>
    <row r="294" spans="1:12">
      <c r="A294" s="76">
        <v>2</v>
      </c>
      <c r="B294" s="245"/>
      <c r="C294" s="20" t="s">
        <v>1641</v>
      </c>
      <c r="D294" s="295" t="s">
        <v>763</v>
      </c>
      <c r="E294" s="290"/>
      <c r="F294" s="20" t="s">
        <v>1301</v>
      </c>
      <c r="G294" s="414">
        <v>40277</v>
      </c>
      <c r="H294" s="191"/>
      <c r="I294" s="191"/>
      <c r="J294" s="1372"/>
      <c r="K294" s="1374"/>
      <c r="L294"/>
    </row>
    <row r="295" spans="1:12">
      <c r="A295" s="76">
        <v>3</v>
      </c>
      <c r="B295" s="245"/>
      <c r="C295" s="20" t="s">
        <v>1641</v>
      </c>
      <c r="D295" s="295" t="s">
        <v>763</v>
      </c>
      <c r="E295" s="290"/>
      <c r="F295" s="20" t="s">
        <v>1658</v>
      </c>
      <c r="G295" s="414">
        <v>42244</v>
      </c>
      <c r="H295" s="191"/>
      <c r="I295" s="191"/>
      <c r="J295" s="1372"/>
      <c r="K295" s="1374"/>
      <c r="L295"/>
    </row>
    <row r="296" spans="1:12">
      <c r="A296" s="76">
        <v>4</v>
      </c>
      <c r="B296" s="245">
        <v>10847</v>
      </c>
      <c r="C296" s="20" t="s">
        <v>1641</v>
      </c>
      <c r="D296" s="295" t="s">
        <v>763</v>
      </c>
      <c r="E296" s="290"/>
      <c r="F296" s="503" t="s">
        <v>765</v>
      </c>
      <c r="G296" s="414">
        <v>39960</v>
      </c>
      <c r="H296" s="191">
        <v>171020</v>
      </c>
      <c r="I296" s="211" t="s">
        <v>2999</v>
      </c>
      <c r="J296" s="1372"/>
      <c r="K296" s="1374"/>
      <c r="L296"/>
    </row>
    <row r="297" spans="1:12">
      <c r="A297" s="76">
        <v>5</v>
      </c>
      <c r="B297" s="245">
        <v>10849</v>
      </c>
      <c r="C297" s="20" t="s">
        <v>1641</v>
      </c>
      <c r="D297" s="295" t="s">
        <v>763</v>
      </c>
      <c r="E297" s="290"/>
      <c r="F297" s="503" t="s">
        <v>766</v>
      </c>
      <c r="G297" s="414">
        <v>39960</v>
      </c>
      <c r="H297" s="191"/>
      <c r="I297" s="191"/>
      <c r="J297" s="1372"/>
      <c r="K297" s="1374"/>
      <c r="L297"/>
    </row>
    <row r="298" spans="1:12">
      <c r="A298" s="76">
        <v>6</v>
      </c>
      <c r="B298" s="245">
        <v>10851</v>
      </c>
      <c r="C298" s="20" t="s">
        <v>1641</v>
      </c>
      <c r="D298" s="295" t="s">
        <v>763</v>
      </c>
      <c r="E298" s="290"/>
      <c r="F298" s="20" t="s">
        <v>767</v>
      </c>
      <c r="G298" s="414">
        <v>39960</v>
      </c>
      <c r="H298" s="191"/>
      <c r="I298" s="191"/>
      <c r="J298" s="1372"/>
      <c r="K298" s="1374"/>
      <c r="L298"/>
    </row>
    <row r="299" spans="1:12">
      <c r="A299" s="76">
        <v>7</v>
      </c>
      <c r="B299" s="245">
        <v>10853</v>
      </c>
      <c r="C299" s="20" t="s">
        <v>1641</v>
      </c>
      <c r="D299" s="295" t="s">
        <v>763</v>
      </c>
      <c r="E299" s="290"/>
      <c r="F299" s="20" t="s">
        <v>1904</v>
      </c>
      <c r="G299" s="414">
        <v>40277</v>
      </c>
      <c r="H299" s="191"/>
      <c r="I299" s="191"/>
      <c r="J299" s="1372"/>
      <c r="K299" s="1374"/>
      <c r="L299"/>
    </row>
    <row r="300" spans="1:12">
      <c r="A300" s="76">
        <v>8</v>
      </c>
      <c r="B300" s="245"/>
      <c r="C300" s="20" t="s">
        <v>1641</v>
      </c>
      <c r="D300" s="504" t="s">
        <v>3198</v>
      </c>
      <c r="E300" s="290"/>
      <c r="F300" s="20"/>
      <c r="G300" s="414">
        <v>40277</v>
      </c>
      <c r="H300" s="191"/>
      <c r="I300" s="191"/>
      <c r="J300" s="1372"/>
      <c r="K300" s="1374"/>
      <c r="L300"/>
    </row>
    <row r="301" spans="1:12" ht="16.5" thickBot="1">
      <c r="A301" s="72"/>
      <c r="B301" s="236"/>
      <c r="C301" s="23"/>
      <c r="D301" s="271"/>
      <c r="E301" s="271"/>
      <c r="F301" s="271"/>
      <c r="G301" s="218" t="s">
        <v>1219</v>
      </c>
      <c r="H301" s="87">
        <f>SUM(H293:H300)</f>
        <v>171020</v>
      </c>
      <c r="I301" s="87"/>
      <c r="J301" s="151"/>
      <c r="K301" s="152"/>
      <c r="L301"/>
    </row>
    <row r="302" spans="1:12" ht="15.75">
      <c r="A302" s="78"/>
      <c r="B302" s="78"/>
      <c r="C302" s="48"/>
      <c r="D302" s="48"/>
      <c r="E302" s="48"/>
      <c r="F302" s="48"/>
      <c r="G302" s="34"/>
      <c r="H302" s="99"/>
      <c r="I302" s="99"/>
      <c r="J302" s="78"/>
      <c r="K302" s="78"/>
      <c r="L302"/>
    </row>
    <row r="303" spans="1:12" ht="15.75">
      <c r="A303" s="78"/>
      <c r="B303" s="78"/>
      <c r="C303" s="48"/>
      <c r="D303" s="48"/>
      <c r="E303" s="48"/>
      <c r="F303" s="48"/>
      <c r="G303" s="34"/>
      <c r="H303" s="99"/>
      <c r="I303" s="99"/>
      <c r="J303" s="78"/>
      <c r="K303" s="78"/>
      <c r="L303"/>
    </row>
    <row r="304" spans="1:12" ht="15" customHeight="1">
      <c r="L304"/>
    </row>
    <row r="305" spans="1:15" ht="16.5" thickBot="1">
      <c r="A305" s="1213" t="s">
        <v>1171</v>
      </c>
      <c r="B305" s="1213"/>
      <c r="C305" s="1213"/>
      <c r="D305" s="1213"/>
      <c r="E305" s="1213"/>
      <c r="F305" s="1213"/>
      <c r="G305" s="1213"/>
      <c r="H305" s="1213"/>
      <c r="I305" s="1213"/>
      <c r="J305" s="1213"/>
      <c r="K305" s="1213"/>
      <c r="L305"/>
    </row>
    <row r="306" spans="1:15" s="64" customFormat="1" ht="60">
      <c r="A306" s="60" t="s">
        <v>1172</v>
      </c>
      <c r="B306" s="50" t="s">
        <v>3193</v>
      </c>
      <c r="C306" s="62" t="s">
        <v>1173</v>
      </c>
      <c r="D306" s="62" t="s">
        <v>1174</v>
      </c>
      <c r="E306" s="62" t="s">
        <v>1175</v>
      </c>
      <c r="F306" s="62" t="s">
        <v>1176</v>
      </c>
      <c r="G306" s="61" t="s">
        <v>1177</v>
      </c>
      <c r="H306" s="61" t="s">
        <v>1178</v>
      </c>
      <c r="I306" s="50" t="s">
        <v>2979</v>
      </c>
      <c r="J306" s="61" t="s">
        <v>1179</v>
      </c>
      <c r="K306" s="63" t="s">
        <v>1180</v>
      </c>
      <c r="L306"/>
      <c r="M306"/>
      <c r="N306" s="43"/>
      <c r="O306" s="43"/>
    </row>
    <row r="307" spans="1:15" s="65" customFormat="1">
      <c r="A307" s="76">
        <v>1</v>
      </c>
      <c r="B307" s="245">
        <v>10267</v>
      </c>
      <c r="C307" s="20" t="s">
        <v>1641</v>
      </c>
      <c r="D307" s="20" t="s">
        <v>1194</v>
      </c>
      <c r="E307" s="20"/>
      <c r="F307" s="20" t="s">
        <v>768</v>
      </c>
      <c r="G307" s="414">
        <v>39960</v>
      </c>
      <c r="H307" s="191">
        <v>80770</v>
      </c>
      <c r="I307" s="191"/>
      <c r="J307" s="1340">
        <v>145</v>
      </c>
      <c r="K307" s="1282">
        <v>42</v>
      </c>
      <c r="L307"/>
      <c r="M307"/>
      <c r="N307" s="64"/>
      <c r="O307" s="64"/>
    </row>
    <row r="308" spans="1:15" s="65" customFormat="1">
      <c r="A308" s="76">
        <v>2</v>
      </c>
      <c r="B308" s="245">
        <v>10268</v>
      </c>
      <c r="C308" s="20" t="s">
        <v>1641</v>
      </c>
      <c r="D308" s="20" t="s">
        <v>1194</v>
      </c>
      <c r="E308" s="20"/>
      <c r="F308" s="20" t="s">
        <v>769</v>
      </c>
      <c r="G308" s="414">
        <v>39960</v>
      </c>
      <c r="H308" s="191">
        <v>11130</v>
      </c>
      <c r="I308" s="191"/>
      <c r="J308" s="1341"/>
      <c r="K308" s="1283"/>
      <c r="L308"/>
      <c r="M308"/>
    </row>
    <row r="309" spans="1:15" s="65" customFormat="1">
      <c r="A309" s="76">
        <v>3</v>
      </c>
      <c r="C309" s="20" t="s">
        <v>1641</v>
      </c>
      <c r="D309" s="20" t="s">
        <v>1194</v>
      </c>
      <c r="E309" s="20"/>
      <c r="F309" s="20" t="s">
        <v>770</v>
      </c>
      <c r="G309" s="414">
        <v>39960</v>
      </c>
      <c r="H309" s="191">
        <v>25220</v>
      </c>
      <c r="I309" s="191"/>
      <c r="J309" s="1341"/>
      <c r="K309" s="1283"/>
      <c r="L309"/>
      <c r="M309"/>
    </row>
    <row r="310" spans="1:15" s="65" customFormat="1">
      <c r="A310" s="76">
        <v>4</v>
      </c>
      <c r="B310" s="245">
        <v>10269</v>
      </c>
      <c r="C310" s="20" t="s">
        <v>1641</v>
      </c>
      <c r="D310" s="20" t="s">
        <v>1194</v>
      </c>
      <c r="E310" s="20"/>
      <c r="F310" s="20" t="s">
        <v>771</v>
      </c>
      <c r="G310" s="414">
        <v>39960</v>
      </c>
      <c r="H310" s="191"/>
      <c r="I310" s="211" t="s">
        <v>2998</v>
      </c>
      <c r="J310" s="1341"/>
      <c r="K310" s="1283"/>
      <c r="L310"/>
      <c r="M310"/>
    </row>
    <row r="311" spans="1:15" s="65" customFormat="1">
      <c r="A311" s="76">
        <v>5</v>
      </c>
      <c r="B311" s="245">
        <v>10270</v>
      </c>
      <c r="C311" s="20" t="s">
        <v>1641</v>
      </c>
      <c r="D311" s="20" t="s">
        <v>1194</v>
      </c>
      <c r="E311" s="20"/>
      <c r="F311" s="20" t="s">
        <v>772</v>
      </c>
      <c r="G311" s="414">
        <v>39960</v>
      </c>
      <c r="H311" s="191">
        <v>33980</v>
      </c>
      <c r="I311" s="191"/>
      <c r="J311" s="1341"/>
      <c r="K311" s="1283"/>
      <c r="L311"/>
      <c r="M311"/>
    </row>
    <row r="312" spans="1:15" s="65" customFormat="1">
      <c r="A312" s="76">
        <v>6</v>
      </c>
      <c r="B312" s="245">
        <v>10327</v>
      </c>
      <c r="C312" s="20" t="s">
        <v>1641</v>
      </c>
      <c r="D312" s="20" t="s">
        <v>1194</v>
      </c>
      <c r="E312" s="20"/>
      <c r="F312" s="20" t="s">
        <v>773</v>
      </c>
      <c r="G312" s="414">
        <v>39960</v>
      </c>
      <c r="H312" s="191"/>
      <c r="I312" s="191"/>
      <c r="J312" s="1341"/>
      <c r="K312" s="1283"/>
      <c r="L312"/>
      <c r="M312"/>
    </row>
    <row r="313" spans="1:15" s="65" customFormat="1">
      <c r="A313" s="76">
        <v>7</v>
      </c>
      <c r="B313" s="245">
        <v>138932</v>
      </c>
      <c r="C313" s="20" t="s">
        <v>1641</v>
      </c>
      <c r="D313" s="20" t="s">
        <v>1194</v>
      </c>
      <c r="E313" s="20"/>
      <c r="F313" s="20" t="s">
        <v>774</v>
      </c>
      <c r="G313" s="414">
        <v>39960</v>
      </c>
      <c r="H313" s="191"/>
      <c r="I313" s="191"/>
      <c r="J313" s="1341"/>
      <c r="K313" s="1283"/>
      <c r="L313"/>
      <c r="M313"/>
    </row>
    <row r="314" spans="1:15" s="65" customFormat="1">
      <c r="A314" s="76">
        <v>8</v>
      </c>
      <c r="B314" s="245">
        <v>107967</v>
      </c>
      <c r="C314" s="20" t="s">
        <v>1641</v>
      </c>
      <c r="D314" s="20" t="s">
        <v>1194</v>
      </c>
      <c r="E314" s="20"/>
      <c r="F314" s="20" t="s">
        <v>775</v>
      </c>
      <c r="G314" s="414">
        <v>39960</v>
      </c>
      <c r="H314" s="191">
        <v>23020</v>
      </c>
      <c r="I314" s="211" t="s">
        <v>2991</v>
      </c>
      <c r="J314" s="1341"/>
      <c r="K314" s="1283"/>
      <c r="L314"/>
      <c r="M314"/>
    </row>
    <row r="315" spans="1:15" s="65" customFormat="1">
      <c r="A315" s="76">
        <v>9</v>
      </c>
      <c r="B315" s="245">
        <v>10272</v>
      </c>
      <c r="C315" s="20" t="s">
        <v>1641</v>
      </c>
      <c r="D315" s="20" t="s">
        <v>1194</v>
      </c>
      <c r="E315" s="20"/>
      <c r="F315" s="20" t="s">
        <v>776</v>
      </c>
      <c r="G315" s="414">
        <v>39960</v>
      </c>
      <c r="H315" s="191">
        <v>15650</v>
      </c>
      <c r="I315" s="211" t="s">
        <v>3001</v>
      </c>
      <c r="J315" s="1341"/>
      <c r="K315" s="1283"/>
      <c r="L315"/>
      <c r="M315"/>
    </row>
    <row r="316" spans="1:15" s="65" customFormat="1">
      <c r="A316" s="76">
        <v>10</v>
      </c>
      <c r="B316" s="245"/>
      <c r="C316" s="20" t="s">
        <v>1641</v>
      </c>
      <c r="D316" s="20" t="s">
        <v>1194</v>
      </c>
      <c r="E316" s="20"/>
      <c r="F316" s="20" t="s">
        <v>1690</v>
      </c>
      <c r="G316" s="414">
        <v>39759</v>
      </c>
      <c r="H316" s="267">
        <v>10034</v>
      </c>
      <c r="I316" s="267"/>
      <c r="J316" s="1341"/>
      <c r="K316" s="1283"/>
      <c r="L316"/>
      <c r="M316"/>
    </row>
    <row r="317" spans="1:15" s="65" customFormat="1">
      <c r="A317" s="76">
        <v>11</v>
      </c>
      <c r="B317" s="245">
        <v>138473</v>
      </c>
      <c r="C317" s="20" t="s">
        <v>1641</v>
      </c>
      <c r="D317" s="20" t="s">
        <v>1194</v>
      </c>
      <c r="E317" s="20"/>
      <c r="F317" s="20" t="s">
        <v>3352</v>
      </c>
      <c r="G317" s="414">
        <v>39960</v>
      </c>
      <c r="H317" s="191">
        <v>3837</v>
      </c>
      <c r="I317" s="191"/>
      <c r="J317" s="1341"/>
      <c r="K317" s="1283"/>
      <c r="L317"/>
      <c r="M317"/>
    </row>
    <row r="318" spans="1:15" s="65" customFormat="1">
      <c r="A318" s="76">
        <v>12</v>
      </c>
      <c r="B318" s="245">
        <v>138468</v>
      </c>
      <c r="C318" s="20" t="s">
        <v>1641</v>
      </c>
      <c r="D318" s="20" t="s">
        <v>1194</v>
      </c>
      <c r="E318" s="20"/>
      <c r="F318" s="20" t="s">
        <v>777</v>
      </c>
      <c r="G318" s="414">
        <v>39960</v>
      </c>
      <c r="H318" s="191"/>
      <c r="I318" s="191"/>
      <c r="J318" s="1341"/>
      <c r="K318" s="1283"/>
      <c r="L318"/>
      <c r="M318"/>
    </row>
    <row r="319" spans="1:15" s="65" customFormat="1">
      <c r="A319" s="76">
        <v>13</v>
      </c>
      <c r="B319" s="245">
        <v>10245</v>
      </c>
      <c r="C319" s="20" t="s">
        <v>1641</v>
      </c>
      <c r="D319" s="20" t="s">
        <v>1194</v>
      </c>
      <c r="E319" s="20"/>
      <c r="F319" s="20" t="s">
        <v>1685</v>
      </c>
      <c r="G319" s="414">
        <v>39759</v>
      </c>
      <c r="H319" s="267">
        <v>37291</v>
      </c>
      <c r="I319" s="267"/>
      <c r="J319" s="1341"/>
      <c r="K319" s="1283"/>
      <c r="L319"/>
      <c r="M319"/>
    </row>
    <row r="320" spans="1:15" s="65" customFormat="1">
      <c r="A320" s="76">
        <v>14</v>
      </c>
      <c r="B320" s="245">
        <v>10273</v>
      </c>
      <c r="C320" s="20" t="s">
        <v>1641</v>
      </c>
      <c r="D320" s="20" t="s">
        <v>1194</v>
      </c>
      <c r="E320" s="20"/>
      <c r="F320" s="20" t="s">
        <v>778</v>
      </c>
      <c r="G320" s="414">
        <v>39960</v>
      </c>
      <c r="H320" s="191">
        <v>42050</v>
      </c>
      <c r="I320" s="191"/>
      <c r="J320" s="1341"/>
      <c r="K320" s="1283"/>
      <c r="L320"/>
      <c r="M320"/>
    </row>
    <row r="321" spans="1:13" s="65" customFormat="1">
      <c r="A321" s="76">
        <v>15</v>
      </c>
      <c r="B321" s="245">
        <v>138913</v>
      </c>
      <c r="C321" s="20" t="s">
        <v>1641</v>
      </c>
      <c r="D321" s="20" t="s">
        <v>1194</v>
      </c>
      <c r="E321" s="20"/>
      <c r="F321" s="20" t="s">
        <v>1302</v>
      </c>
      <c r="G321" s="414">
        <v>40277</v>
      </c>
      <c r="H321" s="191"/>
      <c r="I321" s="191"/>
      <c r="J321" s="1341"/>
      <c r="K321" s="1283"/>
      <c r="L321"/>
      <c r="M321"/>
    </row>
    <row r="322" spans="1:13" s="65" customFormat="1">
      <c r="A322" s="76">
        <v>16</v>
      </c>
      <c r="B322" s="245">
        <v>138913</v>
      </c>
      <c r="C322" s="20" t="s">
        <v>1641</v>
      </c>
      <c r="D322" s="20" t="s">
        <v>1194</v>
      </c>
      <c r="E322" s="20"/>
      <c r="F322" s="20" t="s">
        <v>779</v>
      </c>
      <c r="G322" s="414">
        <v>39960</v>
      </c>
      <c r="H322" s="191"/>
      <c r="I322" s="191"/>
      <c r="J322" s="1341"/>
      <c r="K322" s="1283"/>
      <c r="L322"/>
      <c r="M322"/>
    </row>
    <row r="323" spans="1:13" s="65" customFormat="1">
      <c r="A323" s="76">
        <v>17</v>
      </c>
      <c r="B323" s="245">
        <v>138447</v>
      </c>
      <c r="C323" s="20" t="s">
        <v>1641</v>
      </c>
      <c r="D323" s="20" t="s">
        <v>1194</v>
      </c>
      <c r="E323" s="20"/>
      <c r="F323" s="20" t="s">
        <v>780</v>
      </c>
      <c r="G323" s="414">
        <v>39960</v>
      </c>
      <c r="H323" s="191">
        <v>15689</v>
      </c>
      <c r="I323" s="191"/>
      <c r="J323" s="1341"/>
      <c r="K323" s="1283"/>
      <c r="L323"/>
      <c r="M323"/>
    </row>
    <row r="324" spans="1:13" s="65" customFormat="1">
      <c r="A324" s="76">
        <v>18</v>
      </c>
      <c r="B324" s="245">
        <v>10275</v>
      </c>
      <c r="C324" s="20" t="s">
        <v>1641</v>
      </c>
      <c r="D324" s="20" t="s">
        <v>1194</v>
      </c>
      <c r="E324" s="20"/>
      <c r="F324" s="20" t="s">
        <v>781</v>
      </c>
      <c r="G324" s="414">
        <v>39960</v>
      </c>
      <c r="H324" s="191">
        <v>14490</v>
      </c>
      <c r="I324" s="211" t="s">
        <v>2998</v>
      </c>
      <c r="J324" s="1341"/>
      <c r="K324" s="1283"/>
      <c r="L324"/>
      <c r="M324"/>
    </row>
    <row r="325" spans="1:13" s="65" customFormat="1">
      <c r="A325" s="76">
        <v>19</v>
      </c>
      <c r="B325" s="245"/>
      <c r="C325" s="20" t="s">
        <v>1641</v>
      </c>
      <c r="D325" s="20" t="s">
        <v>1194</v>
      </c>
      <c r="E325" s="20"/>
      <c r="F325" s="20" t="s">
        <v>782</v>
      </c>
      <c r="G325" s="414">
        <v>39960</v>
      </c>
      <c r="H325" s="191"/>
      <c r="I325" s="191"/>
      <c r="J325" s="1341"/>
      <c r="K325" s="1283"/>
      <c r="L325"/>
      <c r="M325"/>
    </row>
    <row r="326" spans="1:13" s="65" customFormat="1">
      <c r="A326" s="76">
        <v>20</v>
      </c>
      <c r="B326" s="245">
        <v>138939</v>
      </c>
      <c r="C326" s="20" t="s">
        <v>1641</v>
      </c>
      <c r="D326" s="20" t="s">
        <v>1194</v>
      </c>
      <c r="E326" s="20"/>
      <c r="F326" s="20" t="s">
        <v>783</v>
      </c>
      <c r="G326" s="414">
        <v>39960</v>
      </c>
      <c r="H326" s="191">
        <v>23570</v>
      </c>
      <c r="I326" s="191"/>
      <c r="J326" s="1341"/>
      <c r="K326" s="1283"/>
      <c r="L326"/>
      <c r="M326"/>
    </row>
    <row r="327" spans="1:13" s="65" customFormat="1">
      <c r="A327" s="76">
        <v>21</v>
      </c>
      <c r="B327" s="245">
        <v>10304</v>
      </c>
      <c r="C327" s="20" t="s">
        <v>1641</v>
      </c>
      <c r="D327" s="20" t="s">
        <v>1194</v>
      </c>
      <c r="E327" s="20"/>
      <c r="F327" s="503" t="s">
        <v>4616</v>
      </c>
      <c r="G327" s="414">
        <v>39960</v>
      </c>
      <c r="H327" s="191"/>
      <c r="I327" s="191"/>
      <c r="J327" s="1341"/>
      <c r="K327" s="1283"/>
      <c r="L327"/>
      <c r="M327"/>
    </row>
    <row r="328" spans="1:13" s="65" customFormat="1">
      <c r="A328" s="76">
        <v>22</v>
      </c>
      <c r="B328" s="245">
        <v>10246</v>
      </c>
      <c r="C328" s="20" t="s">
        <v>1641</v>
      </c>
      <c r="D328" s="20" t="s">
        <v>1194</v>
      </c>
      <c r="E328" s="20"/>
      <c r="F328" s="20" t="s">
        <v>1683</v>
      </c>
      <c r="G328" s="428">
        <v>39174</v>
      </c>
      <c r="H328" s="267">
        <v>5000</v>
      </c>
      <c r="I328" s="267"/>
      <c r="J328" s="1341"/>
      <c r="K328" s="1283"/>
      <c r="L328"/>
      <c r="M328"/>
    </row>
    <row r="329" spans="1:13" s="65" customFormat="1">
      <c r="A329" s="76">
        <v>23</v>
      </c>
      <c r="B329" s="245">
        <v>10246</v>
      </c>
      <c r="C329" s="20" t="s">
        <v>1641</v>
      </c>
      <c r="D329" s="20" t="s">
        <v>1194</v>
      </c>
      <c r="E329" s="20"/>
      <c r="F329" s="20" t="s">
        <v>784</v>
      </c>
      <c r="G329" s="414">
        <v>39960</v>
      </c>
      <c r="H329" s="191">
        <v>22070</v>
      </c>
      <c r="I329" s="191"/>
      <c r="J329" s="1341"/>
      <c r="K329" s="1283"/>
      <c r="L329"/>
      <c r="M329"/>
    </row>
    <row r="330" spans="1:13" s="65" customFormat="1">
      <c r="A330" s="76">
        <v>24</v>
      </c>
      <c r="B330" s="245">
        <v>10248</v>
      </c>
      <c r="C330" s="20" t="s">
        <v>1641</v>
      </c>
      <c r="D330" s="20" t="s">
        <v>1194</v>
      </c>
      <c r="E330" s="20"/>
      <c r="F330" s="20" t="s">
        <v>785</v>
      </c>
      <c r="G330" s="414">
        <v>39960</v>
      </c>
      <c r="H330" s="191"/>
      <c r="I330" s="191"/>
      <c r="J330" s="1341"/>
      <c r="K330" s="1283"/>
      <c r="L330"/>
      <c r="M330"/>
    </row>
    <row r="331" spans="1:13" s="65" customFormat="1">
      <c r="A331" s="76">
        <v>25</v>
      </c>
      <c r="B331" s="245">
        <v>10276</v>
      </c>
      <c r="C331" s="20" t="s">
        <v>1641</v>
      </c>
      <c r="D331" s="20" t="s">
        <v>1194</v>
      </c>
      <c r="E331" s="20"/>
      <c r="F331" s="20" t="s">
        <v>786</v>
      </c>
      <c r="G331" s="414">
        <v>39960</v>
      </c>
      <c r="H331" s="191">
        <v>26830</v>
      </c>
      <c r="I331" s="211" t="s">
        <v>2999</v>
      </c>
      <c r="J331" s="1341"/>
      <c r="K331" s="1283"/>
      <c r="L331"/>
      <c r="M331"/>
    </row>
    <row r="332" spans="1:13" s="65" customFormat="1">
      <c r="A332" s="76">
        <v>26</v>
      </c>
      <c r="B332" s="245"/>
      <c r="C332" s="20" t="s">
        <v>1641</v>
      </c>
      <c r="D332" s="20" t="s">
        <v>1194</v>
      </c>
      <c r="E332" s="20"/>
      <c r="F332" s="20" t="s">
        <v>787</v>
      </c>
      <c r="G332" s="414">
        <v>39960</v>
      </c>
      <c r="H332" s="191"/>
      <c r="I332" s="191"/>
      <c r="J332" s="1341"/>
      <c r="K332" s="1283"/>
      <c r="L332"/>
      <c r="M332"/>
    </row>
    <row r="333" spans="1:13" s="65" customFormat="1">
      <c r="A333" s="76">
        <v>27</v>
      </c>
      <c r="B333" s="245">
        <v>10277</v>
      </c>
      <c r="C333" s="20" t="s">
        <v>1641</v>
      </c>
      <c r="D333" s="20" t="s">
        <v>1194</v>
      </c>
      <c r="E333" s="20"/>
      <c r="F333" s="20" t="s">
        <v>788</v>
      </c>
      <c r="G333" s="414">
        <v>39960</v>
      </c>
      <c r="H333" s="191">
        <v>17230</v>
      </c>
      <c r="I333" s="211" t="s">
        <v>3000</v>
      </c>
      <c r="J333" s="1341"/>
      <c r="K333" s="1283"/>
      <c r="L333"/>
      <c r="M333"/>
    </row>
    <row r="334" spans="1:13" s="65" customFormat="1">
      <c r="A334" s="76">
        <v>28</v>
      </c>
      <c r="B334" s="245"/>
      <c r="C334" s="20" t="s">
        <v>1641</v>
      </c>
      <c r="D334" s="20" t="s">
        <v>1194</v>
      </c>
      <c r="E334" s="20"/>
      <c r="F334" s="20" t="s">
        <v>789</v>
      </c>
      <c r="G334" s="414">
        <v>39960</v>
      </c>
      <c r="H334" s="191"/>
      <c r="I334" s="191"/>
      <c r="J334" s="1341"/>
      <c r="K334" s="1283"/>
      <c r="L334"/>
      <c r="M334"/>
    </row>
    <row r="335" spans="1:13" s="65" customFormat="1">
      <c r="A335" s="76">
        <v>29</v>
      </c>
      <c r="B335" s="245">
        <v>10278</v>
      </c>
      <c r="C335" s="20" t="s">
        <v>1641</v>
      </c>
      <c r="D335" s="20" t="s">
        <v>1194</v>
      </c>
      <c r="E335" s="20"/>
      <c r="F335" s="20" t="s">
        <v>790</v>
      </c>
      <c r="G335" s="414">
        <v>39960</v>
      </c>
      <c r="H335" s="191">
        <v>31490</v>
      </c>
      <c r="I335" s="211" t="s">
        <v>3000</v>
      </c>
      <c r="J335" s="1341"/>
      <c r="K335" s="1283"/>
      <c r="L335"/>
      <c r="M335"/>
    </row>
    <row r="336" spans="1:13" s="65" customFormat="1">
      <c r="A336" s="76">
        <v>30</v>
      </c>
      <c r="B336" s="245">
        <v>10305</v>
      </c>
      <c r="C336" s="20" t="s">
        <v>1641</v>
      </c>
      <c r="D336" s="20" t="s">
        <v>1194</v>
      </c>
      <c r="E336" s="20"/>
      <c r="F336" s="20" t="s">
        <v>1686</v>
      </c>
      <c r="G336" s="414">
        <v>39759</v>
      </c>
      <c r="H336" s="267">
        <v>44175</v>
      </c>
      <c r="I336" s="267"/>
      <c r="J336" s="1341"/>
      <c r="K336" s="1283"/>
      <c r="L336"/>
      <c r="M336"/>
    </row>
    <row r="337" spans="1:13" s="65" customFormat="1">
      <c r="A337" s="76">
        <v>31</v>
      </c>
      <c r="B337" s="245">
        <v>138462</v>
      </c>
      <c r="C337" s="20" t="s">
        <v>1641</v>
      </c>
      <c r="D337" s="20" t="s">
        <v>1194</v>
      </c>
      <c r="E337" s="20"/>
      <c r="F337" s="20" t="s">
        <v>791</v>
      </c>
      <c r="G337" s="414">
        <v>39960</v>
      </c>
      <c r="H337" s="191"/>
      <c r="I337" s="191"/>
      <c r="J337" s="1341"/>
      <c r="K337" s="1283"/>
      <c r="L337"/>
      <c r="M337"/>
    </row>
    <row r="338" spans="1:13" s="65" customFormat="1">
      <c r="A338" s="76">
        <v>32</v>
      </c>
      <c r="B338" s="245">
        <v>10306</v>
      </c>
      <c r="C338" s="20" t="s">
        <v>1641</v>
      </c>
      <c r="D338" s="20" t="s">
        <v>1194</v>
      </c>
      <c r="E338" s="20"/>
      <c r="F338" s="20" t="s">
        <v>792</v>
      </c>
      <c r="G338" s="414">
        <v>39960</v>
      </c>
      <c r="H338" s="191">
        <v>22100</v>
      </c>
      <c r="I338" s="191"/>
      <c r="J338" s="1341"/>
      <c r="K338" s="1283"/>
      <c r="L338"/>
      <c r="M338"/>
    </row>
    <row r="339" spans="1:13" s="65" customFormat="1">
      <c r="A339" s="76">
        <v>33</v>
      </c>
      <c r="B339" s="245">
        <v>10279</v>
      </c>
      <c r="C339" s="20" t="s">
        <v>1641</v>
      </c>
      <c r="D339" s="20" t="s">
        <v>1194</v>
      </c>
      <c r="E339" s="20"/>
      <c r="F339" s="20" t="s">
        <v>793</v>
      </c>
      <c r="G339" s="414">
        <v>39960</v>
      </c>
      <c r="H339" s="191"/>
      <c r="I339" s="191"/>
      <c r="J339" s="1341"/>
      <c r="K339" s="1283"/>
      <c r="L339"/>
      <c r="M339"/>
    </row>
    <row r="340" spans="1:13" s="65" customFormat="1">
      <c r="A340" s="76">
        <v>34</v>
      </c>
      <c r="B340" s="245">
        <v>138916</v>
      </c>
      <c r="C340" s="20" t="s">
        <v>1641</v>
      </c>
      <c r="D340" s="20" t="s">
        <v>1194</v>
      </c>
      <c r="E340" s="20"/>
      <c r="F340" s="20" t="s">
        <v>794</v>
      </c>
      <c r="G340" s="414">
        <v>39960</v>
      </c>
      <c r="H340" s="191">
        <v>19910</v>
      </c>
      <c r="I340" s="191"/>
      <c r="J340" s="1341"/>
      <c r="K340" s="1283"/>
      <c r="L340"/>
      <c r="M340"/>
    </row>
    <row r="341" spans="1:13" s="65" customFormat="1">
      <c r="A341" s="76">
        <v>35</v>
      </c>
      <c r="B341" s="245">
        <v>138969</v>
      </c>
      <c r="C341" s="20" t="s">
        <v>1641</v>
      </c>
      <c r="D341" s="20" t="s">
        <v>1194</v>
      </c>
      <c r="E341" s="20"/>
      <c r="F341" s="503" t="s">
        <v>4617</v>
      </c>
      <c r="G341" s="414">
        <v>39960</v>
      </c>
      <c r="H341" s="191">
        <v>15940</v>
      </c>
      <c r="I341" s="191"/>
      <c r="J341" s="1341"/>
      <c r="K341" s="1283"/>
      <c r="L341"/>
      <c r="M341"/>
    </row>
    <row r="342" spans="1:13" s="65" customFormat="1">
      <c r="A342" s="76">
        <v>36</v>
      </c>
      <c r="B342" s="245">
        <v>138977</v>
      </c>
      <c r="C342" s="20" t="s">
        <v>1641</v>
      </c>
      <c r="D342" s="20" t="s">
        <v>1194</v>
      </c>
      <c r="E342" s="20"/>
      <c r="F342" s="503" t="s">
        <v>795</v>
      </c>
      <c r="G342" s="414">
        <v>39960</v>
      </c>
      <c r="H342" s="191">
        <v>2922</v>
      </c>
      <c r="I342" s="191"/>
      <c r="J342" s="1341"/>
      <c r="K342" s="1283"/>
      <c r="L342"/>
      <c r="M342"/>
    </row>
    <row r="343" spans="1:13" s="65" customFormat="1">
      <c r="A343" s="76">
        <v>37</v>
      </c>
      <c r="B343" s="245">
        <v>10249</v>
      </c>
      <c r="C343" s="20" t="s">
        <v>1641</v>
      </c>
      <c r="D343" s="20" t="s">
        <v>1194</v>
      </c>
      <c r="E343" s="20"/>
      <c r="F343" s="20" t="s">
        <v>797</v>
      </c>
      <c r="G343" s="414">
        <v>39960</v>
      </c>
      <c r="H343" s="191">
        <v>29540</v>
      </c>
      <c r="I343" s="211" t="s">
        <v>2998</v>
      </c>
      <c r="J343" s="1341"/>
      <c r="K343" s="1283"/>
      <c r="L343"/>
      <c r="M343"/>
    </row>
    <row r="344" spans="1:13" s="65" customFormat="1">
      <c r="A344" s="76">
        <v>38</v>
      </c>
      <c r="B344" s="245">
        <v>10307</v>
      </c>
      <c r="C344" s="20" t="s">
        <v>1641</v>
      </c>
      <c r="D344" s="20" t="s">
        <v>1194</v>
      </c>
      <c r="E344" s="20"/>
      <c r="F344" s="20" t="s">
        <v>1684</v>
      </c>
      <c r="G344" s="428">
        <v>39174</v>
      </c>
      <c r="H344" s="267">
        <v>5000</v>
      </c>
      <c r="I344" s="267"/>
      <c r="J344" s="1341"/>
      <c r="K344" s="1283"/>
      <c r="L344"/>
      <c r="M344"/>
    </row>
    <row r="345" spans="1:13" s="65" customFormat="1">
      <c r="A345" s="76">
        <v>39</v>
      </c>
      <c r="B345" s="245">
        <v>138966</v>
      </c>
      <c r="C345" s="20" t="s">
        <v>1641</v>
      </c>
      <c r="D345" s="20" t="s">
        <v>1194</v>
      </c>
      <c r="E345" s="20"/>
      <c r="F345" s="20" t="s">
        <v>798</v>
      </c>
      <c r="G345" s="414">
        <v>39960</v>
      </c>
      <c r="H345" s="191">
        <v>25170</v>
      </c>
      <c r="I345" s="191"/>
      <c r="J345" s="1341"/>
      <c r="K345" s="1283"/>
      <c r="L345"/>
      <c r="M345"/>
    </row>
    <row r="346" spans="1:13" s="65" customFormat="1">
      <c r="A346" s="76">
        <v>40</v>
      </c>
      <c r="B346" s="245">
        <v>138941</v>
      </c>
      <c r="C346" s="20" t="s">
        <v>1641</v>
      </c>
      <c r="D346" s="20" t="s">
        <v>1194</v>
      </c>
      <c r="E346" s="20"/>
      <c r="F346" s="20" t="s">
        <v>799</v>
      </c>
      <c r="G346" s="414">
        <v>39960</v>
      </c>
      <c r="H346" s="191">
        <v>20330</v>
      </c>
      <c r="I346" s="191"/>
      <c r="J346" s="1341"/>
      <c r="K346" s="1283"/>
      <c r="L346"/>
      <c r="M346"/>
    </row>
    <row r="347" spans="1:13" s="65" customFormat="1">
      <c r="A347" s="76">
        <v>41</v>
      </c>
      <c r="B347" s="245">
        <v>10280</v>
      </c>
      <c r="C347" s="20" t="s">
        <v>1641</v>
      </c>
      <c r="D347" s="20" t="s">
        <v>1194</v>
      </c>
      <c r="E347" s="20"/>
      <c r="F347" s="20" t="s">
        <v>800</v>
      </c>
      <c r="G347" s="414">
        <v>39960</v>
      </c>
      <c r="H347" s="191"/>
      <c r="I347" s="191"/>
      <c r="J347" s="1341"/>
      <c r="K347" s="1283"/>
      <c r="L347"/>
      <c r="M347"/>
    </row>
    <row r="348" spans="1:13" s="65" customFormat="1">
      <c r="A348" s="76">
        <v>42</v>
      </c>
      <c r="B348" s="245">
        <v>138936</v>
      </c>
      <c r="C348" s="20" t="s">
        <v>1641</v>
      </c>
      <c r="D348" s="20" t="s">
        <v>1194</v>
      </c>
      <c r="E348" s="20"/>
      <c r="F348" s="20" t="s">
        <v>801</v>
      </c>
      <c r="G348" s="414">
        <v>39960</v>
      </c>
      <c r="H348" s="191"/>
      <c r="I348" s="191"/>
      <c r="J348" s="1341"/>
      <c r="K348" s="1283"/>
      <c r="L348"/>
      <c r="M348"/>
    </row>
    <row r="349" spans="1:13" s="65" customFormat="1">
      <c r="A349" s="76">
        <v>43</v>
      </c>
      <c r="B349" s="245"/>
      <c r="C349" s="20" t="s">
        <v>1641</v>
      </c>
      <c r="D349" s="20" t="s">
        <v>1194</v>
      </c>
      <c r="E349" s="20"/>
      <c r="F349" s="169" t="s">
        <v>2878</v>
      </c>
      <c r="G349" s="414">
        <v>40332</v>
      </c>
      <c r="H349" s="191"/>
      <c r="I349" s="191"/>
      <c r="J349" s="1341"/>
      <c r="K349" s="1283"/>
      <c r="L349"/>
      <c r="M349"/>
    </row>
    <row r="350" spans="1:13" s="65" customFormat="1">
      <c r="A350" s="76">
        <v>44</v>
      </c>
      <c r="B350" s="245">
        <v>138976</v>
      </c>
      <c r="C350" s="20" t="s">
        <v>1641</v>
      </c>
      <c r="D350" s="20" t="s">
        <v>1194</v>
      </c>
      <c r="E350" s="20"/>
      <c r="F350" s="503" t="s">
        <v>802</v>
      </c>
      <c r="G350" s="414">
        <v>39960</v>
      </c>
      <c r="H350" s="191"/>
      <c r="I350" s="191"/>
      <c r="J350" s="1341"/>
      <c r="K350" s="1283"/>
      <c r="L350"/>
      <c r="M350"/>
    </row>
    <row r="351" spans="1:13" s="65" customFormat="1">
      <c r="A351" s="76">
        <v>45</v>
      </c>
      <c r="B351" s="245">
        <v>10250</v>
      </c>
      <c r="C351" s="20" t="s">
        <v>1641</v>
      </c>
      <c r="D351" s="20" t="s">
        <v>1194</v>
      </c>
      <c r="E351" s="20"/>
      <c r="F351" s="20" t="s">
        <v>803</v>
      </c>
      <c r="G351" s="414">
        <v>39960</v>
      </c>
      <c r="H351" s="191"/>
      <c r="I351" s="191"/>
      <c r="J351" s="1341"/>
      <c r="K351" s="1283"/>
      <c r="L351"/>
      <c r="M351"/>
    </row>
    <row r="352" spans="1:13" s="65" customFormat="1">
      <c r="A352" s="76">
        <v>46</v>
      </c>
      <c r="B352" s="245">
        <v>138918</v>
      </c>
      <c r="C352" s="20" t="s">
        <v>1641</v>
      </c>
      <c r="D352" s="20" t="s">
        <v>1194</v>
      </c>
      <c r="E352" s="20"/>
      <c r="F352" s="20" t="s">
        <v>804</v>
      </c>
      <c r="G352" s="414">
        <v>39960</v>
      </c>
      <c r="H352" s="191"/>
      <c r="I352" s="191"/>
      <c r="J352" s="1341"/>
      <c r="K352" s="1283"/>
      <c r="L352"/>
      <c r="M352"/>
    </row>
    <row r="353" spans="1:13" s="65" customFormat="1">
      <c r="A353" s="76">
        <v>47</v>
      </c>
      <c r="B353" s="245">
        <v>138476</v>
      </c>
      <c r="C353" s="20" t="s">
        <v>1641</v>
      </c>
      <c r="D353" s="20" t="s">
        <v>1194</v>
      </c>
      <c r="E353" s="20"/>
      <c r="F353" s="503" t="s">
        <v>805</v>
      </c>
      <c r="G353" s="414">
        <v>39960</v>
      </c>
      <c r="H353" s="191">
        <v>18970</v>
      </c>
      <c r="I353" s="191"/>
      <c r="J353" s="1341"/>
      <c r="K353" s="1283"/>
      <c r="L353"/>
      <c r="M353"/>
    </row>
    <row r="354" spans="1:13" s="65" customFormat="1">
      <c r="A354" s="76">
        <v>48</v>
      </c>
      <c r="B354" s="245">
        <v>107585</v>
      </c>
      <c r="C354" s="20" t="s">
        <v>1641</v>
      </c>
      <c r="D354" s="20" t="s">
        <v>1194</v>
      </c>
      <c r="E354" s="20"/>
      <c r="F354" s="503" t="s">
        <v>806</v>
      </c>
      <c r="G354" s="414">
        <v>39960</v>
      </c>
      <c r="H354" s="191">
        <v>19900</v>
      </c>
      <c r="I354" s="191"/>
      <c r="J354" s="1341"/>
      <c r="K354" s="1283"/>
      <c r="L354"/>
      <c r="M354"/>
    </row>
    <row r="355" spans="1:13" s="65" customFormat="1">
      <c r="A355" s="76">
        <v>49</v>
      </c>
      <c r="B355" s="245">
        <v>138972</v>
      </c>
      <c r="C355" s="20" t="s">
        <v>1641</v>
      </c>
      <c r="D355" s="20" t="s">
        <v>1194</v>
      </c>
      <c r="E355" s="20"/>
      <c r="F355" s="503" t="s">
        <v>807</v>
      </c>
      <c r="G355" s="414">
        <v>39960</v>
      </c>
      <c r="H355" s="191">
        <v>25770</v>
      </c>
      <c r="I355" s="191"/>
      <c r="J355" s="1341"/>
      <c r="K355" s="1283"/>
      <c r="L355"/>
      <c r="M355"/>
    </row>
    <row r="356" spans="1:13" s="65" customFormat="1">
      <c r="A356" s="76">
        <v>50</v>
      </c>
      <c r="B356" s="245"/>
      <c r="C356" s="20" t="s">
        <v>1641</v>
      </c>
      <c r="D356" s="20" t="s">
        <v>1194</v>
      </c>
      <c r="E356" s="20"/>
      <c r="F356" s="20" t="s">
        <v>808</v>
      </c>
      <c r="G356" s="414">
        <v>39960</v>
      </c>
      <c r="H356" s="191"/>
      <c r="I356" s="191"/>
      <c r="J356" s="1341"/>
      <c r="K356" s="1283"/>
      <c r="L356"/>
      <c r="M356"/>
    </row>
    <row r="357" spans="1:13" s="65" customFormat="1">
      <c r="A357" s="76">
        <v>51</v>
      </c>
      <c r="B357" s="245">
        <v>138968</v>
      </c>
      <c r="C357" s="20" t="s">
        <v>1641</v>
      </c>
      <c r="D357" s="20" t="s">
        <v>1194</v>
      </c>
      <c r="E357" s="20"/>
      <c r="F357" s="20" t="s">
        <v>809</v>
      </c>
      <c r="G357" s="414">
        <v>39960</v>
      </c>
      <c r="H357" s="191">
        <v>11900</v>
      </c>
      <c r="I357" s="191"/>
      <c r="J357" s="1341"/>
      <c r="K357" s="1283"/>
      <c r="L357"/>
      <c r="M357"/>
    </row>
    <row r="358" spans="1:13" s="65" customFormat="1">
      <c r="A358" s="76">
        <v>52</v>
      </c>
      <c r="B358" s="245">
        <v>10393</v>
      </c>
      <c r="C358" s="20" t="s">
        <v>1641</v>
      </c>
      <c r="D358" s="20" t="s">
        <v>1194</v>
      </c>
      <c r="E358" s="20"/>
      <c r="F358" s="20" t="s">
        <v>612</v>
      </c>
      <c r="G358" s="414">
        <v>39960</v>
      </c>
      <c r="H358" s="191">
        <v>21540</v>
      </c>
      <c r="I358" s="191"/>
      <c r="J358" s="1341"/>
      <c r="K358" s="1283"/>
      <c r="L358"/>
      <c r="M358"/>
    </row>
    <row r="359" spans="1:13" s="65" customFormat="1">
      <c r="A359" s="76">
        <v>53</v>
      </c>
      <c r="B359" s="245">
        <v>138917</v>
      </c>
      <c r="C359" s="20" t="s">
        <v>1641</v>
      </c>
      <c r="D359" s="20" t="s">
        <v>1194</v>
      </c>
      <c r="E359" s="20"/>
      <c r="F359" s="20" t="s">
        <v>810</v>
      </c>
      <c r="G359" s="414">
        <v>39960</v>
      </c>
      <c r="H359" s="191">
        <v>7920</v>
      </c>
      <c r="I359" s="211" t="s">
        <v>2991</v>
      </c>
      <c r="J359" s="1341"/>
      <c r="K359" s="1283"/>
      <c r="L359"/>
      <c r="M359"/>
    </row>
    <row r="360" spans="1:13" s="65" customFormat="1">
      <c r="A360" s="76">
        <v>54</v>
      </c>
      <c r="B360" s="245">
        <v>10251</v>
      </c>
      <c r="C360" s="20" t="s">
        <v>1641</v>
      </c>
      <c r="D360" s="20" t="s">
        <v>1194</v>
      </c>
      <c r="E360" s="20"/>
      <c r="F360" s="20" t="s">
        <v>1688</v>
      </c>
      <c r="G360" s="414">
        <v>39759</v>
      </c>
      <c r="H360" s="267">
        <v>14073</v>
      </c>
      <c r="I360" s="267"/>
      <c r="J360" s="1341"/>
      <c r="K360" s="1283"/>
      <c r="L360"/>
      <c r="M360"/>
    </row>
    <row r="361" spans="1:13" s="65" customFormat="1">
      <c r="A361" s="76">
        <v>55</v>
      </c>
      <c r="B361" s="245">
        <v>10281</v>
      </c>
      <c r="C361" s="20" t="s">
        <v>1641</v>
      </c>
      <c r="D361" s="20" t="s">
        <v>1194</v>
      </c>
      <c r="E361" s="20"/>
      <c r="F361" s="20" t="s">
        <v>811</v>
      </c>
      <c r="G361" s="414">
        <v>39960</v>
      </c>
      <c r="H361" s="191">
        <v>9470</v>
      </c>
      <c r="I361" s="191"/>
      <c r="J361" s="1341"/>
      <c r="K361" s="1283"/>
      <c r="L361"/>
      <c r="M361"/>
    </row>
    <row r="362" spans="1:13" s="65" customFormat="1">
      <c r="A362" s="76">
        <v>56</v>
      </c>
      <c r="B362" s="245">
        <v>138914</v>
      </c>
      <c r="C362" s="20" t="s">
        <v>1641</v>
      </c>
      <c r="D362" s="20" t="s">
        <v>1194</v>
      </c>
      <c r="E362" s="20"/>
      <c r="F362" s="20" t="s">
        <v>812</v>
      </c>
      <c r="G362" s="414">
        <v>39960</v>
      </c>
      <c r="H362" s="191">
        <v>4890</v>
      </c>
      <c r="I362" s="211" t="s">
        <v>2991</v>
      </c>
      <c r="J362" s="1341"/>
      <c r="K362" s="1283"/>
      <c r="L362"/>
      <c r="M362"/>
    </row>
    <row r="363" spans="1:13" s="65" customFormat="1">
      <c r="A363" s="76">
        <v>57</v>
      </c>
      <c r="B363" s="245"/>
      <c r="C363" s="20" t="s">
        <v>1641</v>
      </c>
      <c r="D363" s="20" t="s">
        <v>1194</v>
      </c>
      <c r="E363" s="20"/>
      <c r="F363" s="20" t="s">
        <v>813</v>
      </c>
      <c r="G363" s="414">
        <v>39960</v>
      </c>
      <c r="H363" s="191"/>
      <c r="I363" s="191"/>
      <c r="J363" s="1341"/>
      <c r="K363" s="1283"/>
      <c r="L363"/>
      <c r="M363"/>
    </row>
    <row r="364" spans="1:13" s="65" customFormat="1">
      <c r="A364" s="76">
        <v>58</v>
      </c>
      <c r="B364" s="245">
        <v>138980</v>
      </c>
      <c r="C364" s="20" t="s">
        <v>1641</v>
      </c>
      <c r="D364" s="20" t="s">
        <v>1194</v>
      </c>
      <c r="E364" s="20"/>
      <c r="F364" s="20" t="s">
        <v>814</v>
      </c>
      <c r="G364" s="414">
        <v>39960</v>
      </c>
      <c r="H364" s="191"/>
      <c r="I364" s="191"/>
      <c r="J364" s="1341"/>
      <c r="K364" s="1283"/>
      <c r="L364"/>
      <c r="M364"/>
    </row>
    <row r="365" spans="1:13" s="65" customFormat="1">
      <c r="A365" s="76">
        <v>59</v>
      </c>
      <c r="B365" s="245">
        <v>10252</v>
      </c>
      <c r="C365" s="20" t="s">
        <v>1641</v>
      </c>
      <c r="D365" s="20" t="s">
        <v>1194</v>
      </c>
      <c r="E365" s="20"/>
      <c r="F365" s="20" t="s">
        <v>815</v>
      </c>
      <c r="G365" s="414">
        <v>39960</v>
      </c>
      <c r="H365" s="191">
        <v>7980</v>
      </c>
      <c r="I365" s="211" t="s">
        <v>3000</v>
      </c>
      <c r="J365" s="1341"/>
      <c r="K365" s="1283"/>
      <c r="L365"/>
      <c r="M365"/>
    </row>
    <row r="366" spans="1:13" s="65" customFormat="1">
      <c r="A366" s="76">
        <v>60</v>
      </c>
      <c r="B366" s="245">
        <v>109063</v>
      </c>
      <c r="C366" s="20" t="s">
        <v>1641</v>
      </c>
      <c r="D366" s="20" t="s">
        <v>1194</v>
      </c>
      <c r="E366" s="20"/>
      <c r="F366" s="20" t="s">
        <v>816</v>
      </c>
      <c r="G366" s="414">
        <v>39960</v>
      </c>
      <c r="H366" s="191">
        <v>25130</v>
      </c>
      <c r="I366" s="191"/>
      <c r="J366" s="1341"/>
      <c r="K366" s="1283"/>
      <c r="L366"/>
      <c r="M366"/>
    </row>
    <row r="367" spans="1:13" s="65" customFormat="1">
      <c r="A367" s="76">
        <v>61</v>
      </c>
      <c r="B367" s="245">
        <v>10282</v>
      </c>
      <c r="C367" s="20" t="s">
        <v>1641</v>
      </c>
      <c r="D367" s="20" t="s">
        <v>1194</v>
      </c>
      <c r="E367" s="20"/>
      <c r="F367" s="20" t="s">
        <v>817</v>
      </c>
      <c r="G367" s="414">
        <v>39960</v>
      </c>
      <c r="H367" s="191"/>
      <c r="I367" s="191"/>
      <c r="J367" s="1341"/>
      <c r="K367" s="1283"/>
      <c r="L367"/>
      <c r="M367"/>
    </row>
    <row r="368" spans="1:13" s="65" customFormat="1">
      <c r="A368" s="76">
        <v>62</v>
      </c>
      <c r="B368" s="245">
        <v>107794</v>
      </c>
      <c r="C368" s="20" t="s">
        <v>1641</v>
      </c>
      <c r="D368" s="20" t="s">
        <v>1194</v>
      </c>
      <c r="E368" s="20"/>
      <c r="F368" s="20" t="s">
        <v>818</v>
      </c>
      <c r="G368" s="414">
        <v>39960</v>
      </c>
      <c r="H368" s="191">
        <v>9500</v>
      </c>
      <c r="I368" s="191"/>
      <c r="J368" s="1341"/>
      <c r="K368" s="1283"/>
      <c r="L368"/>
      <c r="M368"/>
    </row>
    <row r="369" spans="1:13" s="65" customFormat="1">
      <c r="A369" s="76">
        <v>63</v>
      </c>
      <c r="B369" s="245">
        <v>10283</v>
      </c>
      <c r="C369" s="20" t="s">
        <v>1641</v>
      </c>
      <c r="D369" s="20" t="s">
        <v>1194</v>
      </c>
      <c r="E369" s="20"/>
      <c r="F369" s="20" t="s">
        <v>819</v>
      </c>
      <c r="G369" s="414">
        <v>39960</v>
      </c>
      <c r="H369" s="191">
        <v>24910</v>
      </c>
      <c r="I369" s="211" t="s">
        <v>3001</v>
      </c>
      <c r="J369" s="1341"/>
      <c r="K369" s="1283"/>
      <c r="L369"/>
      <c r="M369"/>
    </row>
    <row r="370" spans="1:13" s="65" customFormat="1">
      <c r="A370" s="76">
        <v>64</v>
      </c>
      <c r="B370" s="245"/>
      <c r="C370" s="20" t="s">
        <v>1641</v>
      </c>
      <c r="D370" s="20" t="s">
        <v>1194</v>
      </c>
      <c r="E370" s="20"/>
      <c r="F370" s="20" t="s">
        <v>820</v>
      </c>
      <c r="G370" s="414">
        <v>39960</v>
      </c>
      <c r="H370" s="191"/>
      <c r="I370" s="191"/>
      <c r="J370" s="1341"/>
      <c r="K370" s="1283"/>
      <c r="L370"/>
      <c r="M370"/>
    </row>
    <row r="371" spans="1:13" s="65" customFormat="1">
      <c r="A371" s="76">
        <v>65</v>
      </c>
      <c r="B371" s="245"/>
      <c r="C371" s="20" t="s">
        <v>1641</v>
      </c>
      <c r="D371" s="20" t="s">
        <v>1194</v>
      </c>
      <c r="E371" s="20"/>
      <c r="F371" s="20" t="s">
        <v>821</v>
      </c>
      <c r="G371" s="414">
        <v>39960</v>
      </c>
      <c r="H371" s="191"/>
      <c r="I371" s="191"/>
      <c r="J371" s="1341"/>
      <c r="K371" s="1283"/>
      <c r="L371"/>
      <c r="M371"/>
    </row>
    <row r="372" spans="1:13" s="65" customFormat="1">
      <c r="A372" s="76">
        <v>66</v>
      </c>
      <c r="B372" s="245"/>
      <c r="C372" s="20" t="s">
        <v>1641</v>
      </c>
      <c r="D372" s="20" t="s">
        <v>1194</v>
      </c>
      <c r="E372" s="20"/>
      <c r="F372" s="20" t="s">
        <v>822</v>
      </c>
      <c r="G372" s="414">
        <v>39960</v>
      </c>
      <c r="H372" s="191"/>
      <c r="I372" s="191"/>
      <c r="J372" s="1341"/>
      <c r="K372" s="1283"/>
      <c r="L372"/>
      <c r="M372"/>
    </row>
    <row r="373" spans="1:13" s="65" customFormat="1">
      <c r="A373" s="76">
        <v>67</v>
      </c>
      <c r="B373" s="245">
        <v>10742</v>
      </c>
      <c r="C373" s="20" t="s">
        <v>1641</v>
      </c>
      <c r="D373" s="20" t="s">
        <v>1194</v>
      </c>
      <c r="E373" s="20"/>
      <c r="F373" s="20" t="s">
        <v>823</v>
      </c>
      <c r="G373" s="414">
        <v>39960</v>
      </c>
      <c r="H373" s="191">
        <v>11508</v>
      </c>
      <c r="I373" s="191"/>
      <c r="J373" s="1341"/>
      <c r="K373" s="1283"/>
      <c r="L373"/>
      <c r="M373"/>
    </row>
    <row r="374" spans="1:13" s="65" customFormat="1">
      <c r="A374" s="76">
        <v>68</v>
      </c>
      <c r="B374" s="245">
        <v>10253</v>
      </c>
      <c r="C374" s="20" t="s">
        <v>1641</v>
      </c>
      <c r="D374" s="20" t="s">
        <v>1194</v>
      </c>
      <c r="E374" s="20"/>
      <c r="F374" s="20" t="s">
        <v>824</v>
      </c>
      <c r="G374" s="414">
        <v>39960</v>
      </c>
      <c r="H374" s="191">
        <v>8940</v>
      </c>
      <c r="I374" s="211" t="s">
        <v>2991</v>
      </c>
      <c r="J374" s="1341"/>
      <c r="K374" s="1283"/>
      <c r="L374"/>
      <c r="M374"/>
    </row>
    <row r="375" spans="1:13" s="65" customFormat="1">
      <c r="A375" s="76">
        <v>69</v>
      </c>
      <c r="B375" s="245">
        <v>10285</v>
      </c>
      <c r="C375" s="20" t="s">
        <v>1641</v>
      </c>
      <c r="D375" s="20" t="s">
        <v>1194</v>
      </c>
      <c r="E375" s="20"/>
      <c r="F375" s="503" t="s">
        <v>825</v>
      </c>
      <c r="G375" s="414">
        <v>39960</v>
      </c>
      <c r="H375" s="191">
        <v>34900</v>
      </c>
      <c r="I375" s="191"/>
      <c r="J375" s="1341"/>
      <c r="K375" s="1283"/>
      <c r="L375"/>
      <c r="M375"/>
    </row>
    <row r="376" spans="1:13" s="65" customFormat="1">
      <c r="A376" s="76">
        <v>70</v>
      </c>
      <c r="B376" s="245">
        <v>10286</v>
      </c>
      <c r="C376" s="20" t="s">
        <v>1641</v>
      </c>
      <c r="D376" s="20" t="s">
        <v>1194</v>
      </c>
      <c r="E376" s="20"/>
      <c r="F376" s="20" t="s">
        <v>1079</v>
      </c>
      <c r="G376" s="414">
        <v>39960</v>
      </c>
      <c r="H376" s="191">
        <v>8430</v>
      </c>
      <c r="I376" s="191"/>
      <c r="J376" s="1341"/>
      <c r="K376" s="1283"/>
      <c r="L376"/>
      <c r="M376"/>
    </row>
    <row r="377" spans="1:13" s="65" customFormat="1">
      <c r="A377" s="76">
        <v>71</v>
      </c>
      <c r="B377" s="245"/>
      <c r="C377" s="20" t="s">
        <v>1641</v>
      </c>
      <c r="D377" s="20" t="s">
        <v>1194</v>
      </c>
      <c r="E377" s="20"/>
      <c r="F377" s="20" t="s">
        <v>1080</v>
      </c>
      <c r="G377" s="414">
        <v>39960</v>
      </c>
      <c r="H377" s="191"/>
      <c r="I377" s="191"/>
      <c r="J377" s="1341"/>
      <c r="K377" s="1283"/>
      <c r="L377"/>
      <c r="M377"/>
    </row>
    <row r="378" spans="1:13" s="65" customFormat="1">
      <c r="A378" s="76">
        <v>72</v>
      </c>
      <c r="B378" s="245">
        <v>10479</v>
      </c>
      <c r="C378" s="20" t="s">
        <v>1641</v>
      </c>
      <c r="D378" s="20" t="s">
        <v>1194</v>
      </c>
      <c r="E378" s="20"/>
      <c r="F378" s="20" t="s">
        <v>1081</v>
      </c>
      <c r="G378" s="414">
        <v>39960</v>
      </c>
      <c r="H378" s="191"/>
      <c r="I378" s="191"/>
      <c r="J378" s="1341"/>
      <c r="K378" s="1283"/>
      <c r="L378"/>
      <c r="M378"/>
    </row>
    <row r="379" spans="1:13" s="65" customFormat="1">
      <c r="A379" s="76">
        <v>73</v>
      </c>
      <c r="B379" s="245"/>
      <c r="C379" s="20" t="s">
        <v>1641</v>
      </c>
      <c r="D379" s="20" t="s">
        <v>1194</v>
      </c>
      <c r="E379" s="20"/>
      <c r="F379" s="20" t="s">
        <v>1082</v>
      </c>
      <c r="G379" s="414">
        <v>39960</v>
      </c>
      <c r="H379" s="191"/>
      <c r="I379" s="191"/>
      <c r="J379" s="1341"/>
      <c r="K379" s="1283"/>
      <c r="L379"/>
      <c r="M379"/>
    </row>
    <row r="380" spans="1:13" s="65" customFormat="1">
      <c r="A380" s="76">
        <v>74</v>
      </c>
      <c r="B380" s="245">
        <v>138450</v>
      </c>
      <c r="C380" s="20" t="s">
        <v>1641</v>
      </c>
      <c r="D380" s="20" t="s">
        <v>1194</v>
      </c>
      <c r="E380" s="20"/>
      <c r="F380" s="20" t="s">
        <v>1083</v>
      </c>
      <c r="G380" s="414">
        <v>39960</v>
      </c>
      <c r="H380" s="191"/>
      <c r="I380" s="191"/>
      <c r="J380" s="1341"/>
      <c r="K380" s="1283"/>
      <c r="L380"/>
      <c r="M380"/>
    </row>
    <row r="381" spans="1:13" s="65" customFormat="1">
      <c r="A381" s="76">
        <v>75</v>
      </c>
      <c r="B381" s="245">
        <v>138967</v>
      </c>
      <c r="C381" s="20" t="s">
        <v>1641</v>
      </c>
      <c r="D381" s="20" t="s">
        <v>1194</v>
      </c>
      <c r="E381" s="20"/>
      <c r="F381" s="20" t="s">
        <v>1084</v>
      </c>
      <c r="G381" s="414">
        <v>39960</v>
      </c>
      <c r="H381" s="191"/>
      <c r="I381" s="191"/>
      <c r="J381" s="1341"/>
      <c r="K381" s="1283"/>
      <c r="L381"/>
      <c r="M381"/>
    </row>
    <row r="382" spans="1:13" s="65" customFormat="1">
      <c r="A382" s="76">
        <v>76</v>
      </c>
      <c r="B382" s="245">
        <v>138912</v>
      </c>
      <c r="C382" s="20" t="s">
        <v>1641</v>
      </c>
      <c r="D382" s="20" t="s">
        <v>1194</v>
      </c>
      <c r="E382" s="20"/>
      <c r="F382" s="20" t="s">
        <v>1085</v>
      </c>
      <c r="G382" s="414">
        <v>39960</v>
      </c>
      <c r="H382" s="191">
        <v>11960</v>
      </c>
      <c r="I382" s="211" t="s">
        <v>2991</v>
      </c>
      <c r="J382" s="1341"/>
      <c r="K382" s="1283"/>
      <c r="L382"/>
      <c r="M382"/>
    </row>
    <row r="383" spans="1:13" s="65" customFormat="1">
      <c r="A383" s="76">
        <v>77</v>
      </c>
      <c r="B383" s="245">
        <v>138475</v>
      </c>
      <c r="C383" s="20" t="s">
        <v>1641</v>
      </c>
      <c r="D383" s="20" t="s">
        <v>1194</v>
      </c>
      <c r="E383" s="20"/>
      <c r="F383" s="20" t="s">
        <v>1086</v>
      </c>
      <c r="G383" s="414">
        <v>39960</v>
      </c>
      <c r="H383" s="191">
        <v>43990</v>
      </c>
      <c r="I383" s="191"/>
      <c r="J383" s="1341"/>
      <c r="K383" s="1283"/>
      <c r="L383"/>
      <c r="M383"/>
    </row>
    <row r="384" spans="1:13" s="65" customFormat="1">
      <c r="A384" s="76">
        <v>78</v>
      </c>
      <c r="B384" s="245">
        <v>10287</v>
      </c>
      <c r="C384" s="20" t="s">
        <v>1641</v>
      </c>
      <c r="D384" s="20" t="s">
        <v>1194</v>
      </c>
      <c r="E384" s="20"/>
      <c r="F384" s="20" t="s">
        <v>1087</v>
      </c>
      <c r="G384" s="414">
        <v>39960</v>
      </c>
      <c r="H384" s="191">
        <v>20920</v>
      </c>
      <c r="I384" s="211" t="s">
        <v>3001</v>
      </c>
      <c r="J384" s="1341"/>
      <c r="K384" s="1283"/>
      <c r="L384"/>
      <c r="M384"/>
    </row>
    <row r="385" spans="1:13" s="65" customFormat="1">
      <c r="A385" s="76">
        <v>79</v>
      </c>
      <c r="B385" s="245">
        <v>138920</v>
      </c>
      <c r="C385" s="20" t="s">
        <v>1641</v>
      </c>
      <c r="D385" s="20" t="s">
        <v>1194</v>
      </c>
      <c r="E385" s="20"/>
      <c r="F385" s="20" t="s">
        <v>1088</v>
      </c>
      <c r="G385" s="414">
        <v>39960</v>
      </c>
      <c r="H385" s="191">
        <v>19750</v>
      </c>
      <c r="I385" s="211" t="s">
        <v>2991</v>
      </c>
      <c r="J385" s="1341"/>
      <c r="K385" s="1283"/>
      <c r="L385"/>
      <c r="M385"/>
    </row>
    <row r="386" spans="1:13" s="65" customFormat="1">
      <c r="A386" s="76">
        <v>80</v>
      </c>
      <c r="B386" s="245">
        <v>107793</v>
      </c>
      <c r="C386" s="20" t="s">
        <v>1641</v>
      </c>
      <c r="D386" s="20" t="s">
        <v>1194</v>
      </c>
      <c r="E386" s="20"/>
      <c r="F386" s="20" t="s">
        <v>1089</v>
      </c>
      <c r="G386" s="414">
        <v>39960</v>
      </c>
      <c r="H386" s="191">
        <v>24030</v>
      </c>
      <c r="I386" s="191"/>
      <c r="J386" s="1341"/>
      <c r="K386" s="1283"/>
      <c r="L386"/>
      <c r="M386"/>
    </row>
    <row r="387" spans="1:13" s="65" customFormat="1">
      <c r="A387" s="76">
        <v>81</v>
      </c>
      <c r="B387" s="245"/>
      <c r="C387" s="20" t="s">
        <v>1641</v>
      </c>
      <c r="D387" s="20" t="s">
        <v>1194</v>
      </c>
      <c r="E387" s="20"/>
      <c r="F387" s="20" t="s">
        <v>1090</v>
      </c>
      <c r="G387" s="414">
        <v>39960</v>
      </c>
      <c r="H387" s="191"/>
      <c r="I387" s="191"/>
      <c r="J387" s="1341"/>
      <c r="K387" s="1283"/>
      <c r="L387"/>
      <c r="M387"/>
    </row>
    <row r="388" spans="1:13" s="65" customFormat="1">
      <c r="A388" s="76">
        <v>82</v>
      </c>
      <c r="B388" s="245">
        <v>10289</v>
      </c>
      <c r="C388" s="20" t="s">
        <v>1641</v>
      </c>
      <c r="D388" s="20" t="s">
        <v>1194</v>
      </c>
      <c r="E388" s="20"/>
      <c r="F388" s="20" t="s">
        <v>1091</v>
      </c>
      <c r="G388" s="414">
        <v>39960</v>
      </c>
      <c r="H388" s="191">
        <v>13150</v>
      </c>
      <c r="I388" s="211" t="s">
        <v>3000</v>
      </c>
      <c r="J388" s="1341"/>
      <c r="K388" s="1283"/>
      <c r="L388"/>
      <c r="M388"/>
    </row>
    <row r="389" spans="1:13" s="65" customFormat="1">
      <c r="A389" s="76">
        <v>83</v>
      </c>
      <c r="B389" s="245">
        <v>138937</v>
      </c>
      <c r="C389" s="20" t="s">
        <v>1641</v>
      </c>
      <c r="D389" s="20" t="s">
        <v>1194</v>
      </c>
      <c r="E389" s="20"/>
      <c r="F389" s="20" t="s">
        <v>1092</v>
      </c>
      <c r="G389" s="414">
        <v>39960</v>
      </c>
      <c r="H389" s="191">
        <v>21460</v>
      </c>
      <c r="I389" s="191"/>
      <c r="J389" s="1341"/>
      <c r="K389" s="1283"/>
      <c r="L389"/>
      <c r="M389"/>
    </row>
    <row r="390" spans="1:13" s="65" customFormat="1">
      <c r="A390" s="76">
        <v>84</v>
      </c>
      <c r="B390" s="245">
        <v>138926</v>
      </c>
      <c r="C390" s="20" t="s">
        <v>1641</v>
      </c>
      <c r="D390" s="20" t="s">
        <v>1194</v>
      </c>
      <c r="E390" s="20"/>
      <c r="F390" s="20" t="s">
        <v>1093</v>
      </c>
      <c r="G390" s="414">
        <v>39960</v>
      </c>
      <c r="H390" s="191">
        <v>14000</v>
      </c>
      <c r="I390" s="191"/>
      <c r="J390" s="1341"/>
      <c r="K390" s="1283"/>
      <c r="L390"/>
      <c r="M390"/>
    </row>
    <row r="391" spans="1:13" s="65" customFormat="1">
      <c r="A391" s="76">
        <v>85</v>
      </c>
      <c r="B391" s="245">
        <v>10291</v>
      </c>
      <c r="C391" s="20" t="s">
        <v>1641</v>
      </c>
      <c r="D391" s="20" t="s">
        <v>1194</v>
      </c>
      <c r="E391" s="20"/>
      <c r="F391" s="503" t="s">
        <v>1094</v>
      </c>
      <c r="G391" s="414">
        <v>39960</v>
      </c>
      <c r="H391" s="191">
        <v>27780</v>
      </c>
      <c r="I391" s="191"/>
      <c r="J391" s="1341"/>
      <c r="K391" s="1283"/>
      <c r="L391"/>
      <c r="M391"/>
    </row>
    <row r="392" spans="1:13" s="65" customFormat="1">
      <c r="A392" s="76">
        <v>86</v>
      </c>
      <c r="B392" s="245">
        <v>138924</v>
      </c>
      <c r="C392" s="20" t="s">
        <v>1641</v>
      </c>
      <c r="D392" s="20" t="s">
        <v>1194</v>
      </c>
      <c r="E392" s="20"/>
      <c r="F392" s="20" t="s">
        <v>1095</v>
      </c>
      <c r="G392" s="414">
        <v>39960</v>
      </c>
      <c r="H392" s="191">
        <v>8430</v>
      </c>
      <c r="I392" s="191"/>
      <c r="J392" s="1341"/>
      <c r="K392" s="1283"/>
      <c r="L392"/>
      <c r="M392"/>
    </row>
    <row r="393" spans="1:13" s="65" customFormat="1">
      <c r="A393" s="76">
        <v>87</v>
      </c>
      <c r="B393" s="245">
        <v>10266</v>
      </c>
      <c r="C393" s="20" t="s">
        <v>1641</v>
      </c>
      <c r="D393" s="20" t="s">
        <v>1194</v>
      </c>
      <c r="E393" s="20"/>
      <c r="F393" s="20" t="s">
        <v>1096</v>
      </c>
      <c r="G393" s="414">
        <v>39960</v>
      </c>
      <c r="H393" s="191">
        <v>45040</v>
      </c>
      <c r="I393" s="211" t="s">
        <v>2999</v>
      </c>
      <c r="J393" s="1341"/>
      <c r="K393" s="1283"/>
      <c r="L393"/>
      <c r="M393"/>
    </row>
    <row r="394" spans="1:13" s="65" customFormat="1">
      <c r="A394" s="76">
        <v>88</v>
      </c>
      <c r="B394" s="245"/>
      <c r="C394" s="20" t="s">
        <v>1641</v>
      </c>
      <c r="D394" s="20" t="s">
        <v>1194</v>
      </c>
      <c r="E394" s="20"/>
      <c r="F394" s="20" t="s">
        <v>1097</v>
      </c>
      <c r="G394" s="414">
        <v>39960</v>
      </c>
      <c r="H394" s="191"/>
      <c r="I394" s="191"/>
      <c r="J394" s="1341"/>
      <c r="K394" s="1283"/>
      <c r="L394"/>
      <c r="M394"/>
    </row>
    <row r="395" spans="1:13" s="65" customFormat="1">
      <c r="A395" s="76">
        <v>89</v>
      </c>
      <c r="B395" s="245">
        <v>138940</v>
      </c>
      <c r="C395" s="20" t="s">
        <v>1641</v>
      </c>
      <c r="D395" s="20" t="s">
        <v>1194</v>
      </c>
      <c r="E395" s="20"/>
      <c r="F395" s="20" t="s">
        <v>1098</v>
      </c>
      <c r="G395" s="414">
        <v>39960</v>
      </c>
      <c r="H395" s="191">
        <v>16220</v>
      </c>
      <c r="I395" s="191"/>
      <c r="J395" s="1341"/>
      <c r="K395" s="1283"/>
      <c r="L395"/>
      <c r="M395"/>
    </row>
    <row r="396" spans="1:13" s="65" customFormat="1">
      <c r="A396" s="76">
        <v>90</v>
      </c>
      <c r="B396" s="245"/>
      <c r="C396" s="20" t="s">
        <v>1641</v>
      </c>
      <c r="D396" s="20" t="s">
        <v>1194</v>
      </c>
      <c r="E396" s="20"/>
      <c r="F396" s="20" t="s">
        <v>1099</v>
      </c>
      <c r="G396" s="414">
        <v>39960</v>
      </c>
      <c r="H396" s="191"/>
      <c r="I396" s="191"/>
      <c r="J396" s="1341"/>
      <c r="K396" s="1283"/>
      <c r="L396"/>
      <c r="M396"/>
    </row>
    <row r="397" spans="1:13" s="65" customFormat="1">
      <c r="A397" s="76">
        <v>91</v>
      </c>
      <c r="B397" s="245">
        <v>138472</v>
      </c>
      <c r="C397" s="20" t="s">
        <v>1641</v>
      </c>
      <c r="D397" s="20" t="s">
        <v>1194</v>
      </c>
      <c r="E397" s="20"/>
      <c r="F397" s="20" t="s">
        <v>1100</v>
      </c>
      <c r="G397" s="414">
        <v>39960</v>
      </c>
      <c r="H397" s="191"/>
      <c r="I397" s="191"/>
      <c r="J397" s="1341"/>
      <c r="K397" s="1283"/>
      <c r="L397"/>
      <c r="M397"/>
    </row>
    <row r="398" spans="1:13" s="65" customFormat="1">
      <c r="A398" s="76">
        <v>92</v>
      </c>
      <c r="B398" s="245">
        <v>10299</v>
      </c>
      <c r="C398" s="20" t="s">
        <v>1641</v>
      </c>
      <c r="D398" s="20" t="s">
        <v>1194</v>
      </c>
      <c r="E398" s="20"/>
      <c r="F398" s="503" t="s">
        <v>1101</v>
      </c>
      <c r="G398" s="414">
        <v>39960</v>
      </c>
      <c r="H398" s="191">
        <v>32300</v>
      </c>
      <c r="I398" s="191"/>
      <c r="J398" s="1341"/>
      <c r="K398" s="1283"/>
      <c r="L398"/>
      <c r="M398"/>
    </row>
    <row r="399" spans="1:13" s="65" customFormat="1">
      <c r="A399" s="76">
        <v>93</v>
      </c>
      <c r="B399" s="245">
        <v>138927</v>
      </c>
      <c r="C399" s="20" t="s">
        <v>1641</v>
      </c>
      <c r="D399" s="20" t="s">
        <v>1194</v>
      </c>
      <c r="E399" s="20"/>
      <c r="F399" s="20" t="s">
        <v>1102</v>
      </c>
      <c r="G399" s="414">
        <v>39960</v>
      </c>
      <c r="H399" s="191">
        <v>11530</v>
      </c>
      <c r="I399" s="191"/>
      <c r="J399" s="1341"/>
      <c r="K399" s="1283"/>
      <c r="L399"/>
      <c r="M399"/>
    </row>
    <row r="400" spans="1:13" s="65" customFormat="1">
      <c r="A400" s="76">
        <v>94</v>
      </c>
      <c r="B400" s="245"/>
      <c r="C400" s="20" t="s">
        <v>1641</v>
      </c>
      <c r="D400" s="20" t="s">
        <v>1194</v>
      </c>
      <c r="E400" s="20"/>
      <c r="F400" s="20" t="s">
        <v>1103</v>
      </c>
      <c r="G400" s="414">
        <v>39960</v>
      </c>
      <c r="H400" s="191"/>
      <c r="I400" s="191"/>
      <c r="J400" s="1341"/>
      <c r="K400" s="1283"/>
      <c r="L400"/>
      <c r="M400"/>
    </row>
    <row r="401" spans="1:13" s="65" customFormat="1">
      <c r="A401" s="76">
        <v>95</v>
      </c>
      <c r="B401" s="245"/>
      <c r="C401" s="20" t="s">
        <v>1641</v>
      </c>
      <c r="D401" s="20" t="s">
        <v>1194</v>
      </c>
      <c r="E401" s="20"/>
      <c r="F401" s="20" t="s">
        <v>1104</v>
      </c>
      <c r="G401" s="414">
        <v>39960</v>
      </c>
      <c r="H401" s="191"/>
      <c r="I401" s="191"/>
      <c r="J401" s="1341"/>
      <c r="K401" s="1283"/>
      <c r="L401"/>
      <c r="M401"/>
    </row>
    <row r="402" spans="1:13" s="65" customFormat="1">
      <c r="A402" s="76">
        <v>96</v>
      </c>
      <c r="B402" s="245">
        <v>138938</v>
      </c>
      <c r="C402" s="20" t="s">
        <v>1641</v>
      </c>
      <c r="D402" s="20" t="s">
        <v>1194</v>
      </c>
      <c r="E402" s="20"/>
      <c r="F402" s="20" t="s">
        <v>1105</v>
      </c>
      <c r="G402" s="414">
        <v>39960</v>
      </c>
      <c r="H402" s="191">
        <v>14720</v>
      </c>
      <c r="I402" s="191"/>
      <c r="J402" s="1341"/>
      <c r="K402" s="1283"/>
      <c r="L402"/>
      <c r="M402"/>
    </row>
    <row r="403" spans="1:13" s="65" customFormat="1">
      <c r="A403" s="76">
        <v>97</v>
      </c>
      <c r="B403" s="245">
        <v>10257</v>
      </c>
      <c r="C403" s="20" t="s">
        <v>1641</v>
      </c>
      <c r="D403" s="20" t="s">
        <v>1194</v>
      </c>
      <c r="E403" s="20"/>
      <c r="F403" s="20" t="s">
        <v>1106</v>
      </c>
      <c r="G403" s="414">
        <v>39960</v>
      </c>
      <c r="H403" s="191"/>
      <c r="I403" s="191"/>
      <c r="J403" s="1341"/>
      <c r="K403" s="1283"/>
      <c r="L403"/>
      <c r="M403"/>
    </row>
    <row r="404" spans="1:13" s="65" customFormat="1">
      <c r="A404" s="76">
        <v>98</v>
      </c>
      <c r="B404" s="245">
        <v>10258</v>
      </c>
      <c r="C404" s="20" t="s">
        <v>1641</v>
      </c>
      <c r="D404" s="20" t="s">
        <v>1194</v>
      </c>
      <c r="E404" s="20"/>
      <c r="F404" s="20" t="s">
        <v>1107</v>
      </c>
      <c r="G404" s="414">
        <v>39960</v>
      </c>
      <c r="H404" s="191"/>
      <c r="I404" s="191"/>
      <c r="J404" s="1341"/>
      <c r="K404" s="1283"/>
      <c r="L404"/>
      <c r="M404"/>
    </row>
    <row r="405" spans="1:13" s="65" customFormat="1">
      <c r="A405" s="76">
        <v>99</v>
      </c>
      <c r="B405" s="245">
        <v>138919</v>
      </c>
      <c r="C405" s="20" t="s">
        <v>1641</v>
      </c>
      <c r="D405" s="20" t="s">
        <v>1194</v>
      </c>
      <c r="E405" s="20"/>
      <c r="F405" s="20" t="s">
        <v>1108</v>
      </c>
      <c r="G405" s="414">
        <v>39960</v>
      </c>
      <c r="H405" s="191">
        <v>52110</v>
      </c>
      <c r="I405" s="211" t="s">
        <v>2991</v>
      </c>
      <c r="J405" s="1341"/>
      <c r="K405" s="1283"/>
      <c r="L405"/>
      <c r="M405"/>
    </row>
    <row r="406" spans="1:13" s="65" customFormat="1">
      <c r="A406" s="76">
        <v>100</v>
      </c>
      <c r="B406" s="245">
        <v>10294</v>
      </c>
      <c r="C406" s="20" t="s">
        <v>1641</v>
      </c>
      <c r="D406" s="20" t="s">
        <v>1194</v>
      </c>
      <c r="E406" s="20"/>
      <c r="F406" s="20" t="s">
        <v>1109</v>
      </c>
      <c r="G406" s="414">
        <v>39960</v>
      </c>
      <c r="H406" s="191">
        <v>19960</v>
      </c>
      <c r="I406" s="211" t="s">
        <v>3000</v>
      </c>
      <c r="J406" s="1341"/>
      <c r="K406" s="1283"/>
      <c r="L406"/>
      <c r="M406"/>
    </row>
    <row r="407" spans="1:13" s="65" customFormat="1">
      <c r="A407" s="76">
        <v>101</v>
      </c>
      <c r="B407" s="245">
        <v>10259</v>
      </c>
      <c r="C407" s="20" t="s">
        <v>1641</v>
      </c>
      <c r="D407" s="20" t="s">
        <v>1194</v>
      </c>
      <c r="E407" s="20"/>
      <c r="F407" s="20" t="s">
        <v>1110</v>
      </c>
      <c r="G407" s="414">
        <v>39960</v>
      </c>
      <c r="H407" s="191">
        <v>12850</v>
      </c>
      <c r="I407" s="191"/>
      <c r="J407" s="1341"/>
      <c r="K407" s="1283"/>
      <c r="L407"/>
      <c r="M407"/>
    </row>
    <row r="408" spans="1:13" s="65" customFormat="1">
      <c r="A408" s="76">
        <v>102</v>
      </c>
      <c r="B408" s="245">
        <v>10295</v>
      </c>
      <c r="C408" s="20" t="s">
        <v>1641</v>
      </c>
      <c r="D408" s="20" t="s">
        <v>1194</v>
      </c>
      <c r="E408" s="20"/>
      <c r="F408" s="20" t="s">
        <v>1111</v>
      </c>
      <c r="G408" s="414">
        <v>39960</v>
      </c>
      <c r="H408" s="191"/>
      <c r="I408" s="191"/>
      <c r="J408" s="1341"/>
      <c r="K408" s="1283"/>
      <c r="L408"/>
      <c r="M408"/>
    </row>
    <row r="409" spans="1:13" s="65" customFormat="1">
      <c r="A409" s="76">
        <v>103</v>
      </c>
      <c r="B409" s="245">
        <v>10320</v>
      </c>
      <c r="C409" s="20" t="s">
        <v>1641</v>
      </c>
      <c r="D409" s="20" t="s">
        <v>1194</v>
      </c>
      <c r="E409" s="20"/>
      <c r="F409" s="20" t="s">
        <v>1687</v>
      </c>
      <c r="G409" s="414">
        <v>39759</v>
      </c>
      <c r="H409" s="267">
        <v>28825</v>
      </c>
      <c r="I409" s="267"/>
      <c r="J409" s="1341"/>
      <c r="K409" s="1283"/>
      <c r="L409"/>
      <c r="M409"/>
    </row>
    <row r="410" spans="1:13" s="65" customFormat="1">
      <c r="A410" s="76">
        <v>104</v>
      </c>
      <c r="B410" s="245">
        <v>101445</v>
      </c>
      <c r="C410" s="20" t="s">
        <v>1641</v>
      </c>
      <c r="D410" s="20" t="s">
        <v>1194</v>
      </c>
      <c r="E410" s="20"/>
      <c r="F410" s="20" t="s">
        <v>1112</v>
      </c>
      <c r="G410" s="414">
        <v>39960</v>
      </c>
      <c r="H410" s="191">
        <v>23210</v>
      </c>
      <c r="I410" s="191"/>
      <c r="J410" s="1341"/>
      <c r="K410" s="1283"/>
      <c r="L410"/>
      <c r="M410"/>
    </row>
    <row r="411" spans="1:13" s="65" customFormat="1">
      <c r="A411" s="76">
        <v>105</v>
      </c>
      <c r="B411" s="245"/>
      <c r="C411" s="20" t="s">
        <v>1641</v>
      </c>
      <c r="D411" s="20" t="s">
        <v>1194</v>
      </c>
      <c r="E411" s="20"/>
      <c r="F411" s="20" t="s">
        <v>1113</v>
      </c>
      <c r="G411" s="414">
        <v>39960</v>
      </c>
      <c r="H411" s="191"/>
      <c r="I411" s="191"/>
      <c r="J411" s="1341"/>
      <c r="K411" s="1283"/>
      <c r="L411"/>
      <c r="M411"/>
    </row>
    <row r="412" spans="1:13" s="65" customFormat="1">
      <c r="A412" s="76">
        <v>106</v>
      </c>
      <c r="B412" s="245">
        <v>138928</v>
      </c>
      <c r="C412" s="20" t="s">
        <v>1641</v>
      </c>
      <c r="D412" s="20" t="s">
        <v>1194</v>
      </c>
      <c r="E412" s="20"/>
      <c r="F412" s="20" t="s">
        <v>1114</v>
      </c>
      <c r="G412" s="414">
        <v>39960</v>
      </c>
      <c r="H412" s="191">
        <v>8340</v>
      </c>
      <c r="I412" s="211" t="s">
        <v>3000</v>
      </c>
      <c r="J412" s="1341"/>
      <c r="K412" s="1283"/>
      <c r="L412"/>
      <c r="M412"/>
    </row>
    <row r="413" spans="1:13" s="65" customFormat="1">
      <c r="A413" s="76">
        <v>107</v>
      </c>
      <c r="B413" s="245">
        <v>138467</v>
      </c>
      <c r="C413" s="20" t="s">
        <v>1641</v>
      </c>
      <c r="D413" s="20" t="s">
        <v>1194</v>
      </c>
      <c r="E413" s="20"/>
      <c r="F413" s="20" t="s">
        <v>1115</v>
      </c>
      <c r="G413" s="414">
        <v>39960</v>
      </c>
      <c r="H413" s="191">
        <v>13540</v>
      </c>
      <c r="I413" s="191"/>
      <c r="J413" s="1341"/>
      <c r="K413" s="1283"/>
      <c r="L413"/>
      <c r="M413"/>
    </row>
    <row r="414" spans="1:13" s="65" customFormat="1">
      <c r="A414" s="76">
        <v>108</v>
      </c>
      <c r="B414" s="245">
        <v>10260</v>
      </c>
      <c r="C414" s="20" t="s">
        <v>1641</v>
      </c>
      <c r="D414" s="20" t="s">
        <v>1194</v>
      </c>
      <c r="E414" s="20"/>
      <c r="F414" s="20" t="s">
        <v>1116</v>
      </c>
      <c r="G414" s="414">
        <v>39960</v>
      </c>
      <c r="H414" s="191">
        <v>21980</v>
      </c>
      <c r="I414" s="191"/>
      <c r="J414" s="1341"/>
      <c r="K414" s="1283"/>
      <c r="L414"/>
      <c r="M414"/>
    </row>
    <row r="415" spans="1:13" s="65" customFormat="1">
      <c r="A415" s="76">
        <v>109</v>
      </c>
      <c r="B415" s="245">
        <v>138710</v>
      </c>
      <c r="C415" s="20" t="s">
        <v>1641</v>
      </c>
      <c r="D415" s="20" t="s">
        <v>1194</v>
      </c>
      <c r="E415" s="20"/>
      <c r="F415" s="503" t="s">
        <v>1117</v>
      </c>
      <c r="G415" s="414">
        <v>39960</v>
      </c>
      <c r="H415" s="191"/>
      <c r="I415" s="191"/>
      <c r="J415" s="1341"/>
      <c r="K415" s="1283"/>
      <c r="L415"/>
      <c r="M415"/>
    </row>
    <row r="416" spans="1:13" s="65" customFormat="1">
      <c r="A416" s="76">
        <v>110</v>
      </c>
      <c r="B416" s="245">
        <v>10296</v>
      </c>
      <c r="C416" s="20" t="s">
        <v>1641</v>
      </c>
      <c r="D416" s="20" t="s">
        <v>1194</v>
      </c>
      <c r="E416" s="20"/>
      <c r="F416" s="20" t="s">
        <v>1118</v>
      </c>
      <c r="G416" s="414">
        <v>39960</v>
      </c>
      <c r="H416" s="191"/>
      <c r="I416" s="191"/>
      <c r="J416" s="1341"/>
      <c r="K416" s="1283"/>
      <c r="L416"/>
      <c r="M416"/>
    </row>
    <row r="417" spans="1:15" s="65" customFormat="1">
      <c r="A417" s="76">
        <v>111</v>
      </c>
      <c r="B417" s="245">
        <v>10261</v>
      </c>
      <c r="C417" s="20" t="s">
        <v>1641</v>
      </c>
      <c r="D417" s="20" t="s">
        <v>1194</v>
      </c>
      <c r="E417" s="20"/>
      <c r="F417" s="503" t="s">
        <v>1689</v>
      </c>
      <c r="G417" s="414">
        <v>39759</v>
      </c>
      <c r="H417" s="267">
        <v>37758</v>
      </c>
      <c r="I417" s="267"/>
      <c r="J417" s="1341"/>
      <c r="K417" s="1283"/>
      <c r="L417"/>
      <c r="M417"/>
    </row>
    <row r="418" spans="1:15" s="65" customFormat="1">
      <c r="A418" s="76">
        <v>112</v>
      </c>
      <c r="B418" s="245"/>
      <c r="C418" s="20" t="s">
        <v>1641</v>
      </c>
      <c r="D418" s="20" t="s">
        <v>1194</v>
      </c>
      <c r="E418" s="20"/>
      <c r="F418" s="20" t="s">
        <v>1119</v>
      </c>
      <c r="G418" s="414">
        <v>39960</v>
      </c>
      <c r="H418" s="191"/>
      <c r="I418" s="191"/>
      <c r="J418" s="1341"/>
      <c r="K418" s="1283"/>
      <c r="L418"/>
      <c r="M418"/>
    </row>
    <row r="419" spans="1:15" s="65" customFormat="1">
      <c r="A419" s="76">
        <v>113</v>
      </c>
      <c r="B419" s="245">
        <v>10646</v>
      </c>
      <c r="C419" s="20" t="s">
        <v>1641</v>
      </c>
      <c r="D419" s="20" t="s">
        <v>1194</v>
      </c>
      <c r="E419" s="20"/>
      <c r="F419" s="20" t="s">
        <v>652</v>
      </c>
      <c r="G419" s="414">
        <v>39960</v>
      </c>
      <c r="H419" s="191">
        <v>19650</v>
      </c>
      <c r="I419" s="191"/>
      <c r="J419" s="1341"/>
      <c r="K419" s="1283"/>
      <c r="L419"/>
      <c r="M419"/>
    </row>
    <row r="420" spans="1:15" s="65" customFormat="1">
      <c r="A420" s="76">
        <v>114</v>
      </c>
      <c r="B420" s="245">
        <v>10262</v>
      </c>
      <c r="C420" s="20" t="s">
        <v>1641</v>
      </c>
      <c r="D420" s="20" t="s">
        <v>1194</v>
      </c>
      <c r="E420" s="20"/>
      <c r="F420" s="20" t="s">
        <v>1120</v>
      </c>
      <c r="G420" s="414">
        <v>39960</v>
      </c>
      <c r="H420" s="191">
        <v>14010</v>
      </c>
      <c r="I420" s="191"/>
      <c r="J420" s="1341"/>
      <c r="K420" s="1283"/>
      <c r="L420"/>
      <c r="M420"/>
    </row>
    <row r="421" spans="1:15" s="65" customFormat="1">
      <c r="A421" s="76">
        <v>115</v>
      </c>
      <c r="B421" s="245">
        <v>10647</v>
      </c>
      <c r="C421" s="20" t="s">
        <v>1641</v>
      </c>
      <c r="D421" s="20" t="s">
        <v>1194</v>
      </c>
      <c r="E421" s="20"/>
      <c r="F421" s="20" t="s">
        <v>751</v>
      </c>
      <c r="G421" s="414">
        <v>39960</v>
      </c>
      <c r="H421" s="191">
        <v>12110</v>
      </c>
      <c r="I421" s="191"/>
      <c r="J421" s="1341"/>
      <c r="K421" s="1283"/>
      <c r="L421"/>
      <c r="M421"/>
    </row>
    <row r="422" spans="1:15" s="65" customFormat="1">
      <c r="A422" s="76">
        <v>116</v>
      </c>
      <c r="B422" s="245">
        <v>138474</v>
      </c>
      <c r="C422" s="20" t="s">
        <v>1641</v>
      </c>
      <c r="D422" s="20" t="s">
        <v>1194</v>
      </c>
      <c r="E422" s="20"/>
      <c r="F422" s="20" t="s">
        <v>1121</v>
      </c>
      <c r="G422" s="414">
        <v>39960</v>
      </c>
      <c r="H422" s="191">
        <v>1040</v>
      </c>
      <c r="I422" s="191"/>
      <c r="J422" s="1341"/>
      <c r="K422" s="1283"/>
      <c r="L422"/>
      <c r="M422"/>
    </row>
    <row r="423" spans="1:15" s="65" customFormat="1">
      <c r="A423" s="76">
        <v>117</v>
      </c>
      <c r="B423" s="245">
        <v>138925</v>
      </c>
      <c r="C423" s="20" t="s">
        <v>1641</v>
      </c>
      <c r="D423" s="20" t="s">
        <v>1194</v>
      </c>
      <c r="E423" s="20"/>
      <c r="F423" s="20" t="s">
        <v>1122</v>
      </c>
      <c r="G423" s="414">
        <v>39960</v>
      </c>
      <c r="H423" s="191">
        <v>6050</v>
      </c>
      <c r="I423" s="191"/>
      <c r="J423" s="1341"/>
      <c r="K423" s="1283"/>
      <c r="L423"/>
      <c r="M423"/>
    </row>
    <row r="424" spans="1:15" s="65" customFormat="1">
      <c r="A424" s="76">
        <v>118</v>
      </c>
      <c r="B424" s="245"/>
      <c r="C424" s="20" t="s">
        <v>1641</v>
      </c>
      <c r="D424" s="20" t="s">
        <v>1194</v>
      </c>
      <c r="E424" s="20"/>
      <c r="F424" s="20" t="s">
        <v>1123</v>
      </c>
      <c r="G424" s="414">
        <v>39960</v>
      </c>
      <c r="H424" s="191"/>
      <c r="I424" s="191"/>
      <c r="J424" s="1341"/>
      <c r="K424" s="1283"/>
      <c r="L424"/>
      <c r="M424"/>
    </row>
    <row r="425" spans="1:15" s="65" customFormat="1">
      <c r="A425" s="76">
        <v>119</v>
      </c>
      <c r="B425" s="245">
        <v>138483</v>
      </c>
      <c r="C425" s="20" t="s">
        <v>1641</v>
      </c>
      <c r="D425" s="20" t="s">
        <v>1194</v>
      </c>
      <c r="E425" s="20"/>
      <c r="F425" s="503" t="s">
        <v>4618</v>
      </c>
      <c r="G425" s="414">
        <v>39960</v>
      </c>
      <c r="H425" s="191">
        <v>64140</v>
      </c>
      <c r="I425" s="191"/>
      <c r="J425" s="1341"/>
      <c r="K425" s="1283"/>
      <c r="L425"/>
      <c r="M425"/>
    </row>
    <row r="426" spans="1:15" s="65" customFormat="1">
      <c r="A426" s="76">
        <v>120</v>
      </c>
      <c r="B426" s="245">
        <v>138923</v>
      </c>
      <c r="C426" s="20" t="s">
        <v>1641</v>
      </c>
      <c r="D426" s="20" t="s">
        <v>1194</v>
      </c>
      <c r="E426" s="20"/>
      <c r="F426" s="20" t="s">
        <v>1126</v>
      </c>
      <c r="G426" s="414">
        <v>39960</v>
      </c>
      <c r="H426" s="191">
        <v>79960</v>
      </c>
      <c r="I426" s="191"/>
      <c r="J426" s="1341"/>
      <c r="K426" s="1283"/>
      <c r="L426"/>
      <c r="M426"/>
    </row>
    <row r="427" spans="1:15" s="65" customFormat="1">
      <c r="A427" s="76">
        <v>121</v>
      </c>
      <c r="B427" s="245"/>
      <c r="C427" s="20" t="s">
        <v>1641</v>
      </c>
      <c r="D427" s="20" t="s">
        <v>1194</v>
      </c>
      <c r="E427" s="20"/>
      <c r="F427" s="169" t="s">
        <v>2879</v>
      </c>
      <c r="G427" s="414">
        <v>40332</v>
      </c>
      <c r="H427" s="191"/>
      <c r="I427" s="191"/>
      <c r="J427" s="1341"/>
      <c r="K427" s="1283"/>
      <c r="L427"/>
      <c r="M427"/>
    </row>
    <row r="428" spans="1:15" s="65" customFormat="1">
      <c r="A428" s="76">
        <v>122</v>
      </c>
      <c r="B428" s="245">
        <v>138884</v>
      </c>
      <c r="C428" s="20" t="s">
        <v>1641</v>
      </c>
      <c r="D428" s="20" t="s">
        <v>1194</v>
      </c>
      <c r="E428" s="20"/>
      <c r="F428" s="169" t="s">
        <v>2880</v>
      </c>
      <c r="G428" s="414">
        <v>40332</v>
      </c>
      <c r="H428" s="191"/>
      <c r="I428" s="191"/>
      <c r="J428" s="1342"/>
      <c r="K428" s="1284"/>
      <c r="L428"/>
      <c r="M428"/>
    </row>
    <row r="429" spans="1:15" s="65" customFormat="1" ht="16.5" thickBot="1">
      <c r="A429" s="77"/>
      <c r="B429" s="246"/>
      <c r="C429" s="273"/>
      <c r="D429" s="273"/>
      <c r="E429" s="273"/>
      <c r="F429" s="273"/>
      <c r="G429" s="274" t="s">
        <v>1219</v>
      </c>
      <c r="H429" s="88">
        <f>SUM(H307:H428)</f>
        <v>1630982</v>
      </c>
      <c r="I429" s="88"/>
      <c r="J429" s="68"/>
      <c r="K429" s="69"/>
      <c r="L429"/>
      <c r="M429"/>
    </row>
    <row r="430" spans="1:15" s="65" customFormat="1" ht="15.75">
      <c r="A430" s="83"/>
      <c r="B430" s="83"/>
      <c r="C430" s="85"/>
      <c r="D430" s="85"/>
      <c r="E430" s="85"/>
      <c r="F430" s="85"/>
      <c r="G430" s="106"/>
      <c r="H430" s="107"/>
      <c r="I430" s="107"/>
      <c r="J430" s="108"/>
      <c r="K430" s="108"/>
      <c r="L430"/>
      <c r="M430"/>
    </row>
    <row r="431" spans="1:15" s="65" customFormat="1" ht="15.75">
      <c r="A431" s="83"/>
      <c r="B431" s="83"/>
      <c r="C431" s="85"/>
      <c r="D431" s="85"/>
      <c r="E431" s="85"/>
      <c r="F431" s="85"/>
      <c r="G431" s="106"/>
      <c r="H431" s="107"/>
      <c r="I431" s="107"/>
      <c r="J431" s="108"/>
      <c r="K431" s="108"/>
      <c r="L431"/>
      <c r="M431"/>
    </row>
    <row r="432" spans="1:15">
      <c r="A432" s="78"/>
      <c r="B432" s="78"/>
      <c r="C432" s="48"/>
      <c r="D432" s="48"/>
      <c r="E432" s="48"/>
      <c r="F432" s="48"/>
      <c r="G432" s="55"/>
      <c r="H432" s="56"/>
      <c r="I432" s="56"/>
      <c r="J432" s="57"/>
      <c r="K432" s="57"/>
      <c r="L432"/>
      <c r="M432"/>
      <c r="N432" s="65"/>
      <c r="O432" s="65"/>
    </row>
    <row r="433" spans="1:13" ht="16.5" thickBot="1">
      <c r="A433" s="1213" t="s">
        <v>1171</v>
      </c>
      <c r="B433" s="1213"/>
      <c r="C433" s="1213"/>
      <c r="D433" s="1213"/>
      <c r="E433" s="1213"/>
      <c r="F433" s="1213"/>
      <c r="G433" s="1213"/>
      <c r="H433" s="1213"/>
      <c r="I433" s="1213"/>
      <c r="J433" s="1213"/>
      <c r="K433" s="1213"/>
      <c r="L433"/>
      <c r="M433"/>
    </row>
    <row r="434" spans="1:13" ht="60">
      <c r="A434" s="49" t="s">
        <v>1172</v>
      </c>
      <c r="B434" s="50" t="s">
        <v>3193</v>
      </c>
      <c r="C434" s="51" t="s">
        <v>1173</v>
      </c>
      <c r="D434" s="51" t="s">
        <v>1174</v>
      </c>
      <c r="E434" s="51" t="s">
        <v>1175</v>
      </c>
      <c r="F434" s="51" t="s">
        <v>1176</v>
      </c>
      <c r="G434" s="50" t="s">
        <v>1177</v>
      </c>
      <c r="H434" s="50" t="s">
        <v>1178</v>
      </c>
      <c r="I434" s="50" t="s">
        <v>2979</v>
      </c>
      <c r="J434" s="50" t="s">
        <v>1179</v>
      </c>
      <c r="K434" s="52" t="s">
        <v>1180</v>
      </c>
      <c r="L434"/>
      <c r="M434"/>
    </row>
    <row r="435" spans="1:13">
      <c r="A435" s="76">
        <v>1</v>
      </c>
      <c r="B435" s="245">
        <v>10967</v>
      </c>
      <c r="C435" s="20" t="s">
        <v>1641</v>
      </c>
      <c r="D435" s="20" t="s">
        <v>1691</v>
      </c>
      <c r="E435" s="20"/>
      <c r="F435" s="20" t="s">
        <v>1127</v>
      </c>
      <c r="G435" s="414">
        <v>39960</v>
      </c>
      <c r="H435" s="191">
        <v>23660</v>
      </c>
      <c r="I435" s="191"/>
      <c r="J435" s="1343"/>
      <c r="K435" s="1346"/>
      <c r="L435"/>
      <c r="M435"/>
    </row>
    <row r="436" spans="1:13">
      <c r="A436" s="76">
        <v>2</v>
      </c>
      <c r="B436" s="245">
        <v>11030</v>
      </c>
      <c r="C436" s="20" t="s">
        <v>1641</v>
      </c>
      <c r="D436" s="20" t="s">
        <v>1691</v>
      </c>
      <c r="E436" s="20"/>
      <c r="F436" s="20" t="s">
        <v>1694</v>
      </c>
      <c r="G436" s="414">
        <v>39759</v>
      </c>
      <c r="H436" s="267">
        <v>15150</v>
      </c>
      <c r="I436" s="267"/>
      <c r="J436" s="1344"/>
      <c r="K436" s="1347"/>
      <c r="L436"/>
      <c r="M436"/>
    </row>
    <row r="437" spans="1:13">
      <c r="A437" s="76">
        <v>3</v>
      </c>
      <c r="B437" s="245">
        <v>10968</v>
      </c>
      <c r="C437" s="20" t="s">
        <v>1641</v>
      </c>
      <c r="D437" s="20" t="s">
        <v>1691</v>
      </c>
      <c r="E437" s="20"/>
      <c r="F437" s="20" t="s">
        <v>1128</v>
      </c>
      <c r="G437" s="414">
        <v>39960</v>
      </c>
      <c r="H437" s="191">
        <v>34790</v>
      </c>
      <c r="I437" s="191"/>
      <c r="J437" s="1344"/>
      <c r="K437" s="1347"/>
      <c r="L437"/>
      <c r="M437"/>
    </row>
    <row r="438" spans="1:13">
      <c r="A438" s="76">
        <v>4</v>
      </c>
      <c r="B438" s="245">
        <v>10969</v>
      </c>
      <c r="C438" s="20" t="s">
        <v>1641</v>
      </c>
      <c r="D438" s="20" t="s">
        <v>1691</v>
      </c>
      <c r="E438" s="20"/>
      <c r="F438" s="20" t="s">
        <v>1129</v>
      </c>
      <c r="G438" s="414">
        <v>39960</v>
      </c>
      <c r="H438" s="191">
        <v>15930</v>
      </c>
      <c r="I438" s="211" t="s">
        <v>3003</v>
      </c>
      <c r="J438" s="1344"/>
      <c r="K438" s="1347"/>
      <c r="L438"/>
      <c r="M438"/>
    </row>
    <row r="439" spans="1:13">
      <c r="A439" s="76">
        <v>5</v>
      </c>
      <c r="B439" s="245">
        <v>10970</v>
      </c>
      <c r="C439" s="20" t="s">
        <v>1641</v>
      </c>
      <c r="D439" s="20" t="s">
        <v>1691</v>
      </c>
      <c r="E439" s="20"/>
      <c r="F439" s="20" t="s">
        <v>588</v>
      </c>
      <c r="G439" s="414">
        <v>39960</v>
      </c>
      <c r="H439" s="191">
        <v>27530</v>
      </c>
      <c r="I439" s="191"/>
      <c r="J439" s="1344"/>
      <c r="K439" s="1347"/>
      <c r="L439"/>
      <c r="M439"/>
    </row>
    <row r="440" spans="1:13">
      <c r="A440" s="76">
        <v>6</v>
      </c>
      <c r="B440" s="245">
        <v>10971</v>
      </c>
      <c r="C440" s="20" t="s">
        <v>1641</v>
      </c>
      <c r="D440" s="20" t="s">
        <v>1691</v>
      </c>
      <c r="E440" s="20"/>
      <c r="F440" s="20" t="s">
        <v>1130</v>
      </c>
      <c r="G440" s="414">
        <v>39960</v>
      </c>
      <c r="H440" s="191">
        <v>7620</v>
      </c>
      <c r="I440" s="191"/>
      <c r="J440" s="1344"/>
      <c r="K440" s="1347"/>
      <c r="L440"/>
      <c r="M440"/>
    </row>
    <row r="441" spans="1:13">
      <c r="A441" s="76">
        <v>7</v>
      </c>
      <c r="B441" s="245">
        <v>10973</v>
      </c>
      <c r="C441" s="20" t="s">
        <v>1641</v>
      </c>
      <c r="D441" s="20" t="s">
        <v>1691</v>
      </c>
      <c r="E441" s="20"/>
      <c r="F441" s="20" t="s">
        <v>1131</v>
      </c>
      <c r="G441" s="414">
        <v>39960</v>
      </c>
      <c r="H441" s="191"/>
      <c r="I441" s="191"/>
      <c r="J441" s="1344"/>
      <c r="K441" s="1347"/>
      <c r="L441"/>
      <c r="M441"/>
    </row>
    <row r="442" spans="1:13">
      <c r="A442" s="76">
        <v>8</v>
      </c>
      <c r="B442" s="245">
        <v>11015</v>
      </c>
      <c r="C442" s="20" t="s">
        <v>1641</v>
      </c>
      <c r="D442" s="20" t="s">
        <v>1691</v>
      </c>
      <c r="E442" s="20"/>
      <c r="F442" s="20" t="s">
        <v>1132</v>
      </c>
      <c r="G442" s="414">
        <v>39960</v>
      </c>
      <c r="H442" s="191">
        <v>26420</v>
      </c>
      <c r="I442" s="191"/>
      <c r="J442" s="1344"/>
      <c r="K442" s="1347"/>
      <c r="L442"/>
      <c r="M442"/>
    </row>
    <row r="443" spans="1:13">
      <c r="A443" s="76">
        <v>9</v>
      </c>
      <c r="B443" s="245">
        <v>11032</v>
      </c>
      <c r="C443" s="20" t="s">
        <v>1641</v>
      </c>
      <c r="D443" s="20" t="s">
        <v>1691</v>
      </c>
      <c r="E443" s="20"/>
      <c r="F443" s="20" t="s">
        <v>1693</v>
      </c>
      <c r="G443" s="414">
        <v>39759</v>
      </c>
      <c r="H443" s="267">
        <v>8911</v>
      </c>
      <c r="I443" s="267"/>
      <c r="J443" s="1344"/>
      <c r="K443" s="1347"/>
      <c r="L443"/>
      <c r="M443"/>
    </row>
    <row r="444" spans="1:13">
      <c r="A444" s="76">
        <v>10</v>
      </c>
      <c r="B444" s="245">
        <v>10975</v>
      </c>
      <c r="C444" s="20" t="s">
        <v>1641</v>
      </c>
      <c r="D444" s="20" t="s">
        <v>1691</v>
      </c>
      <c r="E444" s="20"/>
      <c r="F444" s="20" t="s">
        <v>1133</v>
      </c>
      <c r="G444" s="414">
        <v>39960</v>
      </c>
      <c r="H444" s="191">
        <v>13240</v>
      </c>
      <c r="I444" s="211" t="s">
        <v>3003</v>
      </c>
      <c r="J444" s="1344"/>
      <c r="K444" s="1347"/>
      <c r="L444"/>
      <c r="M444"/>
    </row>
    <row r="445" spans="1:13">
      <c r="A445" s="76">
        <v>11</v>
      </c>
      <c r="B445" s="245">
        <v>11033</v>
      </c>
      <c r="C445" s="20" t="s">
        <v>1641</v>
      </c>
      <c r="D445" s="20" t="s">
        <v>1691</v>
      </c>
      <c r="E445" s="20"/>
      <c r="F445" s="20" t="s">
        <v>1134</v>
      </c>
      <c r="G445" s="414">
        <v>39960</v>
      </c>
      <c r="H445" s="191"/>
      <c r="I445" s="191"/>
      <c r="J445" s="1344"/>
      <c r="K445" s="1347"/>
      <c r="L445"/>
      <c r="M445"/>
    </row>
    <row r="446" spans="1:13">
      <c r="A446" s="76">
        <v>12</v>
      </c>
      <c r="B446" s="245">
        <v>10977</v>
      </c>
      <c r="C446" s="20" t="s">
        <v>1641</v>
      </c>
      <c r="D446" s="20" t="s">
        <v>1691</v>
      </c>
      <c r="E446" s="20"/>
      <c r="F446" s="20" t="s">
        <v>1135</v>
      </c>
      <c r="G446" s="414">
        <v>39960</v>
      </c>
      <c r="H446" s="191"/>
      <c r="I446" s="191"/>
      <c r="J446" s="1344"/>
      <c r="K446" s="1347"/>
      <c r="L446"/>
      <c r="M446"/>
    </row>
    <row r="447" spans="1:13">
      <c r="A447" s="76">
        <v>13</v>
      </c>
      <c r="B447" s="245">
        <v>10978</v>
      </c>
      <c r="C447" s="20" t="s">
        <v>1641</v>
      </c>
      <c r="D447" s="20" t="s">
        <v>1691</v>
      </c>
      <c r="E447" s="20"/>
      <c r="F447" s="20" t="s">
        <v>1136</v>
      </c>
      <c r="G447" s="414">
        <v>39960</v>
      </c>
      <c r="H447" s="191">
        <v>35930</v>
      </c>
      <c r="I447" s="211" t="s">
        <v>3003</v>
      </c>
      <c r="J447" s="1344"/>
      <c r="K447" s="1347"/>
      <c r="L447"/>
      <c r="M447"/>
    </row>
    <row r="448" spans="1:13">
      <c r="A448" s="76">
        <v>14</v>
      </c>
      <c r="B448" s="245">
        <v>11017</v>
      </c>
      <c r="C448" s="20" t="s">
        <v>1641</v>
      </c>
      <c r="D448" s="20" t="s">
        <v>1691</v>
      </c>
      <c r="E448" s="20"/>
      <c r="F448" s="20" t="s">
        <v>1137</v>
      </c>
      <c r="G448" s="414">
        <v>39960</v>
      </c>
      <c r="H448" s="191">
        <v>23710</v>
      </c>
      <c r="I448" s="191"/>
      <c r="J448" s="1344"/>
      <c r="K448" s="1347"/>
      <c r="L448"/>
      <c r="M448"/>
    </row>
    <row r="449" spans="1:13">
      <c r="A449" s="76">
        <v>15</v>
      </c>
      <c r="B449" s="245">
        <v>10981</v>
      </c>
      <c r="C449" s="20" t="s">
        <v>1641</v>
      </c>
      <c r="D449" s="20" t="s">
        <v>1691</v>
      </c>
      <c r="E449" s="20"/>
      <c r="F449" s="20" t="s">
        <v>3048</v>
      </c>
      <c r="G449" s="414">
        <v>40541</v>
      </c>
      <c r="H449" s="191"/>
      <c r="I449" s="191"/>
      <c r="J449" s="1344"/>
      <c r="K449" s="1347"/>
      <c r="L449"/>
      <c r="M449"/>
    </row>
    <row r="450" spans="1:13">
      <c r="A450" s="76">
        <v>16</v>
      </c>
      <c r="B450" s="245">
        <v>11029</v>
      </c>
      <c r="C450" s="20" t="s">
        <v>1641</v>
      </c>
      <c r="D450" s="20" t="s">
        <v>1691</v>
      </c>
      <c r="E450" s="20"/>
      <c r="F450" s="20" t="s">
        <v>1692</v>
      </c>
      <c r="G450" s="414">
        <v>39759</v>
      </c>
      <c r="H450" s="267">
        <v>2750</v>
      </c>
      <c r="I450" s="267"/>
      <c r="J450" s="1344"/>
      <c r="K450" s="1347"/>
      <c r="L450"/>
      <c r="M450"/>
    </row>
    <row r="451" spans="1:13">
      <c r="A451" s="76">
        <v>17</v>
      </c>
      <c r="B451" s="245">
        <v>11034</v>
      </c>
      <c r="C451" s="20" t="s">
        <v>1641</v>
      </c>
      <c r="D451" s="20" t="s">
        <v>1691</v>
      </c>
      <c r="E451" s="20"/>
      <c r="F451" s="20" t="s">
        <v>1698</v>
      </c>
      <c r="G451" s="414">
        <v>39759</v>
      </c>
      <c r="H451" s="267" t="s">
        <v>578</v>
      </c>
      <c r="I451" s="267"/>
      <c r="J451" s="1344"/>
      <c r="K451" s="1347"/>
      <c r="L451"/>
      <c r="M451"/>
    </row>
    <row r="452" spans="1:13">
      <c r="A452" s="76">
        <v>18</v>
      </c>
      <c r="B452" s="245"/>
      <c r="C452" s="20" t="s">
        <v>1641</v>
      </c>
      <c r="D452" s="20" t="s">
        <v>1691</v>
      </c>
      <c r="E452" s="20"/>
      <c r="F452" s="20" t="s">
        <v>1138</v>
      </c>
      <c r="G452" s="414">
        <v>39960</v>
      </c>
      <c r="H452" s="191"/>
      <c r="I452" s="191"/>
      <c r="J452" s="1344"/>
      <c r="K452" s="1347"/>
      <c r="L452"/>
      <c r="M452"/>
    </row>
    <row r="453" spans="1:13">
      <c r="A453" s="76">
        <v>19</v>
      </c>
      <c r="B453" s="245">
        <v>11036</v>
      </c>
      <c r="C453" s="20" t="s">
        <v>1641</v>
      </c>
      <c r="D453" s="20" t="s">
        <v>1691</v>
      </c>
      <c r="E453" s="20"/>
      <c r="F453" s="20" t="s">
        <v>1139</v>
      </c>
      <c r="G453" s="414">
        <v>39960</v>
      </c>
      <c r="H453" s="191">
        <v>23750</v>
      </c>
      <c r="I453" s="191"/>
      <c r="J453" s="1344"/>
      <c r="K453" s="1347"/>
      <c r="L453"/>
      <c r="M453"/>
    </row>
    <row r="454" spans="1:13">
      <c r="A454" s="76">
        <v>20</v>
      </c>
      <c r="B454" s="245">
        <v>11018</v>
      </c>
      <c r="C454" s="20" t="s">
        <v>1641</v>
      </c>
      <c r="D454" s="20" t="s">
        <v>1691</v>
      </c>
      <c r="E454" s="20"/>
      <c r="F454" s="20" t="s">
        <v>1140</v>
      </c>
      <c r="G454" s="414">
        <v>39960</v>
      </c>
      <c r="H454" s="191">
        <v>13870</v>
      </c>
      <c r="I454" s="191"/>
      <c r="J454" s="1344"/>
      <c r="K454" s="1347"/>
      <c r="L454"/>
      <c r="M454"/>
    </row>
    <row r="455" spans="1:13">
      <c r="A455" s="76">
        <v>21</v>
      </c>
      <c r="B455" s="245">
        <v>11019</v>
      </c>
      <c r="C455" s="20" t="s">
        <v>1641</v>
      </c>
      <c r="D455" s="20" t="s">
        <v>1691</v>
      </c>
      <c r="E455" s="20"/>
      <c r="F455" s="20" t="s">
        <v>1141</v>
      </c>
      <c r="G455" s="414">
        <v>39960</v>
      </c>
      <c r="H455" s="191">
        <v>2140</v>
      </c>
      <c r="I455" s="191"/>
      <c r="J455" s="1344"/>
      <c r="K455" s="1347"/>
      <c r="L455"/>
      <c r="M455"/>
    </row>
    <row r="456" spans="1:13">
      <c r="A456" s="76">
        <v>22</v>
      </c>
      <c r="B456" s="245">
        <v>11020</v>
      </c>
      <c r="C456" s="20" t="s">
        <v>1641</v>
      </c>
      <c r="D456" s="20" t="s">
        <v>1691</v>
      </c>
      <c r="E456" s="20"/>
      <c r="F456" s="20" t="s">
        <v>1142</v>
      </c>
      <c r="G456" s="414">
        <v>39960</v>
      </c>
      <c r="H456" s="191">
        <v>6560</v>
      </c>
      <c r="I456" s="211" t="s">
        <v>3002</v>
      </c>
      <c r="J456" s="1344"/>
      <c r="K456" s="1347"/>
      <c r="L456"/>
      <c r="M456"/>
    </row>
    <row r="457" spans="1:13">
      <c r="A457" s="76">
        <v>23</v>
      </c>
      <c r="B457" s="245">
        <v>138865</v>
      </c>
      <c r="C457" s="20" t="s">
        <v>1641</v>
      </c>
      <c r="D457" s="20" t="s">
        <v>1691</v>
      </c>
      <c r="E457" s="20"/>
      <c r="F457" s="20" t="s">
        <v>1303</v>
      </c>
      <c r="G457" s="414">
        <v>40277</v>
      </c>
      <c r="H457" s="191"/>
      <c r="I457" s="191"/>
      <c r="J457" s="1344"/>
      <c r="K457" s="1347"/>
      <c r="L457"/>
      <c r="M457"/>
    </row>
    <row r="458" spans="1:13">
      <c r="A458" s="76">
        <v>24</v>
      </c>
      <c r="B458" s="245">
        <v>10986</v>
      </c>
      <c r="C458" s="20" t="s">
        <v>1641</v>
      </c>
      <c r="D458" s="20" t="s">
        <v>1691</v>
      </c>
      <c r="E458" s="20"/>
      <c r="F458" s="20" t="s">
        <v>1699</v>
      </c>
      <c r="G458" s="414">
        <v>39759</v>
      </c>
      <c r="H458" s="267">
        <v>24502</v>
      </c>
      <c r="I458" s="267"/>
      <c r="J458" s="1344"/>
      <c r="K458" s="1347"/>
      <c r="L458"/>
      <c r="M458"/>
    </row>
    <row r="459" spans="1:13">
      <c r="A459" s="76">
        <v>25</v>
      </c>
      <c r="B459" s="245">
        <v>10987</v>
      </c>
      <c r="C459" s="20" t="s">
        <v>1641</v>
      </c>
      <c r="D459" s="20" t="s">
        <v>1691</v>
      </c>
      <c r="E459" s="20"/>
      <c r="F459" s="20" t="s">
        <v>1143</v>
      </c>
      <c r="G459" s="414">
        <v>39960</v>
      </c>
      <c r="H459" s="191">
        <v>12680</v>
      </c>
      <c r="I459" s="191"/>
      <c r="J459" s="1344"/>
      <c r="K459" s="1347"/>
      <c r="L459"/>
      <c r="M459"/>
    </row>
    <row r="460" spans="1:13">
      <c r="A460" s="76">
        <v>26</v>
      </c>
      <c r="B460" s="245">
        <v>10988</v>
      </c>
      <c r="C460" s="20" t="s">
        <v>1641</v>
      </c>
      <c r="D460" s="20" t="s">
        <v>1691</v>
      </c>
      <c r="E460" s="20"/>
      <c r="F460" s="20" t="s">
        <v>1144</v>
      </c>
      <c r="G460" s="414">
        <v>39960</v>
      </c>
      <c r="H460" s="191">
        <v>16610</v>
      </c>
      <c r="I460" s="191"/>
      <c r="J460" s="1344"/>
      <c r="K460" s="1347"/>
      <c r="L460"/>
      <c r="M460"/>
    </row>
    <row r="461" spans="1:13">
      <c r="A461" s="76">
        <v>27</v>
      </c>
      <c r="B461" s="245">
        <v>11039</v>
      </c>
      <c r="C461" s="20" t="s">
        <v>1641</v>
      </c>
      <c r="D461" s="20" t="s">
        <v>1691</v>
      </c>
      <c r="E461" s="20"/>
      <c r="F461" s="20" t="s">
        <v>1145</v>
      </c>
      <c r="G461" s="414">
        <v>39960</v>
      </c>
      <c r="H461" s="191">
        <v>11900</v>
      </c>
      <c r="I461" s="191"/>
      <c r="J461" s="1344"/>
      <c r="K461" s="1347"/>
      <c r="L461"/>
      <c r="M461"/>
    </row>
    <row r="462" spans="1:13">
      <c r="A462" s="76">
        <v>28</v>
      </c>
      <c r="B462" s="245">
        <v>10989</v>
      </c>
      <c r="C462" s="20" t="s">
        <v>1641</v>
      </c>
      <c r="D462" s="20" t="s">
        <v>1691</v>
      </c>
      <c r="E462" s="20"/>
      <c r="F462" s="20" t="s">
        <v>1146</v>
      </c>
      <c r="G462" s="414">
        <v>39960</v>
      </c>
      <c r="H462" s="191">
        <v>21150</v>
      </c>
      <c r="I462" s="211" t="s">
        <v>3003</v>
      </c>
      <c r="J462" s="1344"/>
      <c r="K462" s="1347"/>
      <c r="L462"/>
      <c r="M462"/>
    </row>
    <row r="463" spans="1:13">
      <c r="A463" s="76">
        <v>29</v>
      </c>
      <c r="B463" s="245">
        <v>11021</v>
      </c>
      <c r="C463" s="20" t="s">
        <v>1641</v>
      </c>
      <c r="D463" s="20" t="s">
        <v>1691</v>
      </c>
      <c r="E463" s="20"/>
      <c r="F463" s="20" t="s">
        <v>1147</v>
      </c>
      <c r="G463" s="414">
        <v>39960</v>
      </c>
      <c r="H463" s="191">
        <v>6330</v>
      </c>
      <c r="I463" s="211" t="s">
        <v>3002</v>
      </c>
      <c r="J463" s="1344"/>
      <c r="K463" s="1347"/>
      <c r="L463"/>
      <c r="M463"/>
    </row>
    <row r="464" spans="1:13">
      <c r="A464" s="76">
        <v>30</v>
      </c>
      <c r="B464" s="245">
        <v>10991</v>
      </c>
      <c r="C464" s="20" t="s">
        <v>1641</v>
      </c>
      <c r="D464" s="20" t="s">
        <v>1691</v>
      </c>
      <c r="E464" s="20"/>
      <c r="F464" s="20" t="s">
        <v>3049</v>
      </c>
      <c r="G464" s="414">
        <v>40541</v>
      </c>
      <c r="H464" s="191"/>
      <c r="I464" s="191"/>
      <c r="J464" s="1344"/>
      <c r="K464" s="1347"/>
      <c r="L464"/>
      <c r="M464"/>
    </row>
    <row r="465" spans="1:13">
      <c r="A465" s="76">
        <v>31</v>
      </c>
      <c r="B465" s="245">
        <v>10992</v>
      </c>
      <c r="C465" s="20" t="s">
        <v>1641</v>
      </c>
      <c r="D465" s="20" t="s">
        <v>1691</v>
      </c>
      <c r="E465" s="20"/>
      <c r="F465" s="20" t="s">
        <v>2976</v>
      </c>
      <c r="G465" s="414">
        <v>40456</v>
      </c>
      <c r="H465" s="191"/>
      <c r="I465" s="191"/>
      <c r="J465" s="1344"/>
      <c r="K465" s="1347"/>
      <c r="L465"/>
      <c r="M465"/>
    </row>
    <row r="466" spans="1:13">
      <c r="A466" s="76">
        <v>32</v>
      </c>
      <c r="B466" s="245">
        <v>10993</v>
      </c>
      <c r="C466" s="20" t="s">
        <v>1641</v>
      </c>
      <c r="D466" s="20" t="s">
        <v>1691</v>
      </c>
      <c r="E466" s="20"/>
      <c r="F466" s="20" t="s">
        <v>1148</v>
      </c>
      <c r="G466" s="414">
        <v>39960</v>
      </c>
      <c r="H466" s="191">
        <v>6680</v>
      </c>
      <c r="I466" s="211" t="s">
        <v>3003</v>
      </c>
      <c r="J466" s="1344"/>
      <c r="K466" s="1347"/>
      <c r="L466"/>
      <c r="M466"/>
    </row>
    <row r="467" spans="1:13">
      <c r="A467" s="76">
        <v>33</v>
      </c>
      <c r="B467" s="245">
        <v>11040</v>
      </c>
      <c r="C467" s="20" t="s">
        <v>1641</v>
      </c>
      <c r="D467" s="20" t="s">
        <v>1691</v>
      </c>
      <c r="E467" s="20"/>
      <c r="F467" s="20" t="s">
        <v>1149</v>
      </c>
      <c r="G467" s="414">
        <v>39960</v>
      </c>
      <c r="H467" s="191">
        <v>18850</v>
      </c>
      <c r="I467" s="191"/>
      <c r="J467" s="1344"/>
      <c r="K467" s="1347"/>
      <c r="L467"/>
      <c r="M467"/>
    </row>
    <row r="468" spans="1:13">
      <c r="A468" s="76">
        <v>34</v>
      </c>
      <c r="B468" s="245">
        <v>11041</v>
      </c>
      <c r="C468" s="20" t="s">
        <v>1641</v>
      </c>
      <c r="D468" s="20" t="s">
        <v>1691</v>
      </c>
      <c r="E468" s="20"/>
      <c r="F468" s="20" t="s">
        <v>1695</v>
      </c>
      <c r="G468" s="414">
        <v>39759</v>
      </c>
      <c r="H468" s="267">
        <v>48193</v>
      </c>
      <c r="I468" s="267"/>
      <c r="J468" s="1344"/>
      <c r="K468" s="1347"/>
      <c r="L468"/>
      <c r="M468"/>
    </row>
    <row r="469" spans="1:13">
      <c r="A469" s="76">
        <v>35</v>
      </c>
      <c r="B469" s="245">
        <v>11022</v>
      </c>
      <c r="C469" s="20" t="s">
        <v>1641</v>
      </c>
      <c r="D469" s="20" t="s">
        <v>1691</v>
      </c>
      <c r="E469" s="20"/>
      <c r="F469" s="20" t="s">
        <v>1150</v>
      </c>
      <c r="G469" s="414">
        <v>39960</v>
      </c>
      <c r="H469" s="191">
        <v>28360</v>
      </c>
      <c r="I469" s="191"/>
      <c r="J469" s="1344"/>
      <c r="K469" s="1347"/>
      <c r="L469"/>
      <c r="M469"/>
    </row>
    <row r="470" spans="1:13">
      <c r="A470" s="76">
        <v>36</v>
      </c>
      <c r="B470" s="245">
        <v>10994</v>
      </c>
      <c r="C470" s="20" t="s">
        <v>1641</v>
      </c>
      <c r="D470" s="20" t="s">
        <v>1691</v>
      </c>
      <c r="E470" s="20"/>
      <c r="F470" s="20" t="s">
        <v>1151</v>
      </c>
      <c r="G470" s="414">
        <v>39960</v>
      </c>
      <c r="H470" s="191">
        <v>8480</v>
      </c>
      <c r="I470" s="191"/>
      <c r="J470" s="1344"/>
      <c r="K470" s="1347"/>
      <c r="L470"/>
      <c r="M470"/>
    </row>
    <row r="471" spans="1:13">
      <c r="A471" s="76">
        <v>37</v>
      </c>
      <c r="B471" s="245">
        <v>10995</v>
      </c>
      <c r="C471" s="20" t="s">
        <v>1641</v>
      </c>
      <c r="D471" s="20" t="s">
        <v>1691</v>
      </c>
      <c r="E471" s="20"/>
      <c r="F471" s="20" t="s">
        <v>1152</v>
      </c>
      <c r="G471" s="414">
        <v>39960</v>
      </c>
      <c r="H471" s="191">
        <v>19260</v>
      </c>
      <c r="I471" s="191"/>
      <c r="J471" s="1344"/>
      <c r="K471" s="1347"/>
      <c r="L471"/>
      <c r="M471"/>
    </row>
    <row r="472" spans="1:13">
      <c r="A472" s="76">
        <v>38</v>
      </c>
      <c r="B472" s="245">
        <v>10996</v>
      </c>
      <c r="C472" s="20" t="s">
        <v>1641</v>
      </c>
      <c r="D472" s="20" t="s">
        <v>1691</v>
      </c>
      <c r="E472" s="20"/>
      <c r="F472" s="20" t="s">
        <v>1153</v>
      </c>
      <c r="G472" s="414">
        <v>39960</v>
      </c>
      <c r="H472" s="191">
        <v>11890</v>
      </c>
      <c r="I472" s="211" t="s">
        <v>3003</v>
      </c>
      <c r="J472" s="1344"/>
      <c r="K472" s="1347"/>
      <c r="L472"/>
      <c r="M472"/>
    </row>
    <row r="473" spans="1:13">
      <c r="A473" s="76">
        <v>39</v>
      </c>
      <c r="B473" s="245">
        <v>11023</v>
      </c>
      <c r="C473" s="20" t="s">
        <v>1641</v>
      </c>
      <c r="D473" s="20" t="s">
        <v>1691</v>
      </c>
      <c r="E473" s="20"/>
      <c r="F473" s="20" t="s">
        <v>1154</v>
      </c>
      <c r="G473" s="414">
        <v>39960</v>
      </c>
      <c r="H473" s="191">
        <v>31730</v>
      </c>
      <c r="I473" s="211" t="s">
        <v>3001</v>
      </c>
      <c r="J473" s="1344"/>
      <c r="K473" s="1347"/>
      <c r="L473"/>
      <c r="M473"/>
    </row>
    <row r="474" spans="1:13">
      <c r="A474" s="76">
        <v>40</v>
      </c>
      <c r="B474" s="245">
        <v>11043</v>
      </c>
      <c r="C474" s="20" t="s">
        <v>1641</v>
      </c>
      <c r="D474" s="20" t="s">
        <v>1691</v>
      </c>
      <c r="E474" s="20"/>
      <c r="F474" s="20" t="s">
        <v>1696</v>
      </c>
      <c r="G474" s="414">
        <v>39759</v>
      </c>
      <c r="H474" s="267">
        <v>38063</v>
      </c>
      <c r="I474" s="267"/>
      <c r="J474" s="1344"/>
      <c r="K474" s="1347"/>
      <c r="L474"/>
      <c r="M474"/>
    </row>
    <row r="475" spans="1:13">
      <c r="A475" s="76">
        <v>41</v>
      </c>
      <c r="B475" s="245">
        <v>11044</v>
      </c>
      <c r="C475" s="20" t="s">
        <v>1641</v>
      </c>
      <c r="D475" s="20" t="s">
        <v>1691</v>
      </c>
      <c r="E475" s="20"/>
      <c r="F475" s="20" t="s">
        <v>1155</v>
      </c>
      <c r="G475" s="414">
        <v>39960</v>
      </c>
      <c r="H475" s="191">
        <v>28530</v>
      </c>
      <c r="I475" s="191"/>
      <c r="J475" s="1344"/>
      <c r="K475" s="1347"/>
      <c r="L475"/>
      <c r="M475"/>
    </row>
    <row r="476" spans="1:13">
      <c r="A476" s="76">
        <v>42</v>
      </c>
      <c r="B476" s="245">
        <v>11045</v>
      </c>
      <c r="C476" s="20" t="s">
        <v>1641</v>
      </c>
      <c r="D476" s="20" t="s">
        <v>1691</v>
      </c>
      <c r="E476" s="20"/>
      <c r="F476" s="20" t="s">
        <v>1156</v>
      </c>
      <c r="G476" s="414">
        <v>39960</v>
      </c>
      <c r="H476" s="191">
        <v>41710</v>
      </c>
      <c r="I476" s="191"/>
      <c r="J476" s="1344"/>
      <c r="K476" s="1347"/>
      <c r="L476"/>
      <c r="M476"/>
    </row>
    <row r="477" spans="1:13">
      <c r="A477" s="76">
        <v>43</v>
      </c>
      <c r="B477" s="245">
        <v>11024</v>
      </c>
      <c r="C477" s="20" t="s">
        <v>1641</v>
      </c>
      <c r="D477" s="20" t="s">
        <v>1691</v>
      </c>
      <c r="E477" s="20"/>
      <c r="F477" s="20" t="s">
        <v>1157</v>
      </c>
      <c r="G477" s="414">
        <v>39960</v>
      </c>
      <c r="H477" s="191">
        <v>34000</v>
      </c>
      <c r="I477" s="211" t="s">
        <v>3001</v>
      </c>
      <c r="J477" s="1344"/>
      <c r="K477" s="1347"/>
      <c r="L477"/>
      <c r="M477"/>
    </row>
    <row r="478" spans="1:13">
      <c r="A478" s="76">
        <v>44</v>
      </c>
      <c r="B478" s="245"/>
      <c r="C478" s="20" t="s">
        <v>1641</v>
      </c>
      <c r="D478" s="20" t="s">
        <v>1691</v>
      </c>
      <c r="E478" s="20"/>
      <c r="F478" s="20" t="s">
        <v>3046</v>
      </c>
      <c r="G478" s="414">
        <v>40541</v>
      </c>
      <c r="H478" s="191"/>
      <c r="I478" s="191"/>
      <c r="J478" s="1344"/>
      <c r="K478" s="1347"/>
      <c r="L478"/>
      <c r="M478"/>
    </row>
    <row r="479" spans="1:13">
      <c r="A479" s="76">
        <v>45</v>
      </c>
      <c r="B479" s="245">
        <v>11046</v>
      </c>
      <c r="C479" s="20" t="s">
        <v>1641</v>
      </c>
      <c r="D479" s="20" t="s">
        <v>1691</v>
      </c>
      <c r="E479" s="20"/>
      <c r="F479" s="20" t="s">
        <v>1158</v>
      </c>
      <c r="G479" s="414">
        <v>39960</v>
      </c>
      <c r="H479" s="191"/>
      <c r="I479" s="191"/>
      <c r="J479" s="1344"/>
      <c r="K479" s="1347"/>
      <c r="L479"/>
      <c r="M479"/>
    </row>
    <row r="480" spans="1:13">
      <c r="A480" s="76">
        <v>46</v>
      </c>
      <c r="B480" s="245">
        <v>11001</v>
      </c>
      <c r="C480" s="20" t="s">
        <v>1641</v>
      </c>
      <c r="D480" s="20" t="s">
        <v>1691</v>
      </c>
      <c r="E480" s="20"/>
      <c r="F480" s="20" t="s">
        <v>1159</v>
      </c>
      <c r="G480" s="414">
        <v>39960</v>
      </c>
      <c r="H480" s="191">
        <v>13390</v>
      </c>
      <c r="I480" s="211" t="s">
        <v>3003</v>
      </c>
      <c r="J480" s="1344"/>
      <c r="K480" s="1347"/>
      <c r="L480"/>
      <c r="M480"/>
    </row>
    <row r="481" spans="1:13">
      <c r="A481" s="76">
        <v>47</v>
      </c>
      <c r="B481" s="245"/>
      <c r="C481" s="20" t="s">
        <v>1641</v>
      </c>
      <c r="D481" s="20" t="s">
        <v>1691</v>
      </c>
      <c r="E481" s="20"/>
      <c r="F481" s="20" t="s">
        <v>2618</v>
      </c>
      <c r="G481" s="414">
        <v>40456</v>
      </c>
      <c r="H481" s="191"/>
      <c r="I481" s="191"/>
      <c r="J481" s="1344"/>
      <c r="K481" s="1347"/>
      <c r="L481"/>
      <c r="M481"/>
    </row>
    <row r="482" spans="1:13">
      <c r="A482" s="76">
        <v>48</v>
      </c>
      <c r="B482" s="245">
        <v>11025</v>
      </c>
      <c r="C482" s="20" t="s">
        <v>1641</v>
      </c>
      <c r="D482" s="20" t="s">
        <v>1691</v>
      </c>
      <c r="E482" s="20"/>
      <c r="F482" s="20" t="s">
        <v>1160</v>
      </c>
      <c r="G482" s="414">
        <v>39960</v>
      </c>
      <c r="H482" s="191">
        <v>3890</v>
      </c>
      <c r="I482" s="191"/>
      <c r="J482" s="1344"/>
      <c r="K482" s="1347"/>
      <c r="L482"/>
      <c r="M482"/>
    </row>
    <row r="483" spans="1:13">
      <c r="A483" s="76">
        <v>49</v>
      </c>
      <c r="B483" s="245"/>
      <c r="C483" s="20" t="s">
        <v>1641</v>
      </c>
      <c r="D483" s="20" t="s">
        <v>1691</v>
      </c>
      <c r="E483" s="20"/>
      <c r="F483" s="20" t="s">
        <v>3047</v>
      </c>
      <c r="G483" s="414">
        <v>40541</v>
      </c>
      <c r="H483" s="191"/>
      <c r="I483" s="191"/>
      <c r="J483" s="1344"/>
      <c r="K483" s="1347"/>
      <c r="L483"/>
      <c r="M483"/>
    </row>
    <row r="484" spans="1:13">
      <c r="A484" s="76">
        <v>50</v>
      </c>
      <c r="B484" s="245">
        <v>11002</v>
      </c>
      <c r="C484" s="20" t="s">
        <v>1641</v>
      </c>
      <c r="D484" s="20" t="s">
        <v>1691</v>
      </c>
      <c r="E484" s="20"/>
      <c r="F484" s="20" t="s">
        <v>1161</v>
      </c>
      <c r="G484" s="414">
        <v>39960</v>
      </c>
      <c r="H484" s="191">
        <v>20400</v>
      </c>
      <c r="I484" s="211" t="s">
        <v>3003</v>
      </c>
      <c r="J484" s="1344"/>
      <c r="K484" s="1347"/>
      <c r="L484"/>
      <c r="M484"/>
    </row>
    <row r="485" spans="1:13">
      <c r="A485" s="76">
        <v>51</v>
      </c>
      <c r="B485" s="245">
        <v>11026</v>
      </c>
      <c r="C485" s="20" t="s">
        <v>1641</v>
      </c>
      <c r="D485" s="20" t="s">
        <v>1691</v>
      </c>
      <c r="E485" s="20"/>
      <c r="F485" s="20" t="s">
        <v>1162</v>
      </c>
      <c r="G485" s="414">
        <v>39960</v>
      </c>
      <c r="H485" s="191">
        <v>25300</v>
      </c>
      <c r="I485" s="191"/>
      <c r="J485" s="1344"/>
      <c r="K485" s="1347"/>
      <c r="L485"/>
      <c r="M485"/>
    </row>
    <row r="486" spans="1:13">
      <c r="A486" s="76">
        <v>52</v>
      </c>
      <c r="B486" s="245">
        <v>11003</v>
      </c>
      <c r="C486" s="20" t="s">
        <v>1641</v>
      </c>
      <c r="D486" s="20" t="s">
        <v>1691</v>
      </c>
      <c r="E486" s="20"/>
      <c r="F486" s="20" t="s">
        <v>1163</v>
      </c>
      <c r="G486" s="414">
        <v>39960</v>
      </c>
      <c r="H486" s="191"/>
      <c r="I486" s="211" t="s">
        <v>3003</v>
      </c>
      <c r="J486" s="1344"/>
      <c r="K486" s="1347"/>
      <c r="L486"/>
      <c r="M486"/>
    </row>
    <row r="487" spans="1:13">
      <c r="A487" s="76">
        <v>53</v>
      </c>
      <c r="B487" s="245">
        <v>11004</v>
      </c>
      <c r="C487" s="20" t="s">
        <v>1641</v>
      </c>
      <c r="D487" s="20" t="s">
        <v>1691</v>
      </c>
      <c r="E487" s="20"/>
      <c r="F487" s="20" t="s">
        <v>2192</v>
      </c>
      <c r="G487" s="414">
        <v>40541</v>
      </c>
      <c r="H487" s="191"/>
      <c r="I487" s="191"/>
      <c r="J487" s="1344"/>
      <c r="K487" s="1347"/>
      <c r="L487"/>
      <c r="M487"/>
    </row>
    <row r="488" spans="1:13">
      <c r="A488" s="76">
        <v>54</v>
      </c>
      <c r="B488" s="245">
        <v>11006</v>
      </c>
      <c r="C488" s="20" t="s">
        <v>1641</v>
      </c>
      <c r="D488" s="20" t="s">
        <v>1691</v>
      </c>
      <c r="E488" s="20"/>
      <c r="F488" s="20" t="s">
        <v>1164</v>
      </c>
      <c r="G488" s="414">
        <v>39960</v>
      </c>
      <c r="H488" s="191">
        <v>30320</v>
      </c>
      <c r="I488" s="191"/>
      <c r="J488" s="1344"/>
      <c r="K488" s="1347"/>
      <c r="L488"/>
      <c r="M488"/>
    </row>
    <row r="489" spans="1:13">
      <c r="A489" s="76">
        <v>55</v>
      </c>
      <c r="B489" s="245">
        <v>11007</v>
      </c>
      <c r="C489" s="20" t="s">
        <v>1641</v>
      </c>
      <c r="D489" s="20" t="s">
        <v>1691</v>
      </c>
      <c r="E489" s="20"/>
      <c r="F489" s="20" t="s">
        <v>1165</v>
      </c>
      <c r="G489" s="414">
        <v>39960</v>
      </c>
      <c r="H489" s="191">
        <v>14250</v>
      </c>
      <c r="I489" s="211" t="s">
        <v>3003</v>
      </c>
      <c r="J489" s="1344"/>
      <c r="K489" s="1347"/>
      <c r="L489"/>
      <c r="M489"/>
    </row>
    <row r="490" spans="1:13">
      <c r="A490" s="76">
        <v>56</v>
      </c>
      <c r="B490" s="245"/>
      <c r="C490" s="20" t="s">
        <v>1641</v>
      </c>
      <c r="D490" s="20" t="s">
        <v>1691</v>
      </c>
      <c r="E490" s="20"/>
      <c r="F490" s="20" t="s">
        <v>1207</v>
      </c>
      <c r="G490" s="414">
        <v>42244</v>
      </c>
      <c r="H490" s="191"/>
      <c r="I490" s="191"/>
      <c r="J490" s="1344"/>
      <c r="K490" s="1347"/>
      <c r="L490"/>
      <c r="M490"/>
    </row>
    <row r="491" spans="1:13">
      <c r="A491" s="76">
        <v>57</v>
      </c>
      <c r="B491" s="245">
        <v>11048</v>
      </c>
      <c r="C491" s="20" t="s">
        <v>1641</v>
      </c>
      <c r="D491" s="20" t="s">
        <v>1691</v>
      </c>
      <c r="E491" s="20"/>
      <c r="F491" s="20" t="s">
        <v>1697</v>
      </c>
      <c r="G491" s="414">
        <v>39759</v>
      </c>
      <c r="H491" s="267" t="s">
        <v>578</v>
      </c>
      <c r="I491" s="267"/>
      <c r="J491" s="1344"/>
      <c r="K491" s="1347"/>
      <c r="L491"/>
      <c r="M491"/>
    </row>
    <row r="492" spans="1:13">
      <c r="A492" s="76">
        <v>58</v>
      </c>
      <c r="B492" s="245">
        <v>11027</v>
      </c>
      <c r="C492" s="20" t="s">
        <v>1641</v>
      </c>
      <c r="D492" s="20" t="s">
        <v>1691</v>
      </c>
      <c r="E492" s="212"/>
      <c r="F492" s="212" t="s">
        <v>1166</v>
      </c>
      <c r="G492" s="415">
        <v>39960</v>
      </c>
      <c r="H492" s="294">
        <v>14460</v>
      </c>
      <c r="I492" s="294"/>
      <c r="J492" s="1344"/>
      <c r="K492" s="1347"/>
      <c r="L492"/>
      <c r="M492"/>
    </row>
    <row r="493" spans="1:13">
      <c r="A493" s="76">
        <v>59</v>
      </c>
      <c r="B493" s="245">
        <v>11010</v>
      </c>
      <c r="C493" s="20" t="s">
        <v>1641</v>
      </c>
      <c r="D493" s="20" t="s">
        <v>1691</v>
      </c>
      <c r="E493" s="212"/>
      <c r="F493" s="212" t="s">
        <v>1167</v>
      </c>
      <c r="G493" s="415">
        <v>39960</v>
      </c>
      <c r="H493" s="294">
        <v>6770</v>
      </c>
      <c r="I493" s="213" t="s">
        <v>3003</v>
      </c>
      <c r="J493" s="1344"/>
      <c r="K493" s="1347"/>
      <c r="L493"/>
      <c r="M493"/>
    </row>
    <row r="494" spans="1:13">
      <c r="A494" s="76">
        <v>60</v>
      </c>
      <c r="B494" s="245">
        <v>11011</v>
      </c>
      <c r="C494" s="20" t="s">
        <v>1641</v>
      </c>
      <c r="D494" s="20" t="s">
        <v>1691</v>
      </c>
      <c r="E494" s="212"/>
      <c r="F494" s="212" t="s">
        <v>1168</v>
      </c>
      <c r="G494" s="415">
        <v>39960</v>
      </c>
      <c r="H494" s="294">
        <v>3430</v>
      </c>
      <c r="I494" s="213" t="s">
        <v>3003</v>
      </c>
      <c r="J494" s="1344"/>
      <c r="K494" s="1347"/>
      <c r="L494"/>
      <c r="M494"/>
    </row>
    <row r="495" spans="1:13">
      <c r="A495" s="76">
        <v>61</v>
      </c>
      <c r="B495" s="245">
        <v>11012</v>
      </c>
      <c r="C495" s="20" t="s">
        <v>1641</v>
      </c>
      <c r="D495" s="20" t="s">
        <v>1691</v>
      </c>
      <c r="E495" s="212"/>
      <c r="F495" s="212" t="s">
        <v>1169</v>
      </c>
      <c r="G495" s="415">
        <v>39960</v>
      </c>
      <c r="H495" s="294">
        <v>10290</v>
      </c>
      <c r="I495" s="213" t="s">
        <v>3003</v>
      </c>
      <c r="J495" s="1344"/>
      <c r="K495" s="1347"/>
      <c r="L495"/>
      <c r="M495"/>
    </row>
    <row r="496" spans="1:13">
      <c r="A496" s="76">
        <v>62</v>
      </c>
      <c r="B496" s="245">
        <v>11013</v>
      </c>
      <c r="C496" s="20" t="s">
        <v>1641</v>
      </c>
      <c r="D496" s="20" t="s">
        <v>1691</v>
      </c>
      <c r="E496" s="212"/>
      <c r="F496" s="212" t="s">
        <v>1170</v>
      </c>
      <c r="G496" s="415">
        <v>39960</v>
      </c>
      <c r="H496" s="294">
        <v>49120</v>
      </c>
      <c r="I496" s="294"/>
      <c r="J496" s="1345"/>
      <c r="K496" s="1348"/>
      <c r="L496"/>
      <c r="M496"/>
    </row>
    <row r="497" spans="1:13" ht="16.5" thickBot="1">
      <c r="A497" s="72"/>
      <c r="B497" s="236"/>
      <c r="C497" s="58"/>
      <c r="D497" s="58"/>
      <c r="E497" s="58"/>
      <c r="F497" s="58"/>
      <c r="G497" s="296" t="s">
        <v>1219</v>
      </c>
      <c r="H497" s="87">
        <f>SUM(H435:H496)</f>
        <v>882499</v>
      </c>
      <c r="I497" s="87"/>
      <c r="J497" s="53"/>
      <c r="K497" s="54"/>
      <c r="L497"/>
      <c r="M497"/>
    </row>
    <row r="498" spans="1:13" ht="15.75">
      <c r="A498" s="78"/>
      <c r="B498" s="78"/>
      <c r="C498" s="96"/>
      <c r="D498" s="96"/>
      <c r="E498" s="97"/>
      <c r="F498" s="96"/>
      <c r="G498" s="98"/>
      <c r="H498" s="99"/>
      <c r="I498" s="99"/>
      <c r="J498" s="57"/>
      <c r="K498" s="57"/>
      <c r="L498"/>
      <c r="M498"/>
    </row>
    <row r="499" spans="1:13" ht="15.75">
      <c r="A499" s="78"/>
      <c r="B499" s="78"/>
      <c r="C499" s="96"/>
      <c r="D499" s="96"/>
      <c r="E499" s="97"/>
      <c r="F499" s="96"/>
      <c r="G499" s="98"/>
      <c r="H499" s="99"/>
      <c r="I499" s="99"/>
      <c r="J499" s="57"/>
      <c r="K499" s="57"/>
      <c r="L499"/>
      <c r="M499"/>
    </row>
    <row r="500" spans="1:13" ht="15.75">
      <c r="A500" s="78"/>
      <c r="B500" s="78"/>
      <c r="C500" s="96"/>
      <c r="D500" s="96"/>
      <c r="E500" s="97"/>
      <c r="F500" s="96"/>
      <c r="G500" s="98"/>
      <c r="H500" s="99"/>
      <c r="I500" s="99"/>
      <c r="J500" s="57"/>
      <c r="K500" s="57"/>
      <c r="L500"/>
      <c r="M500"/>
    </row>
    <row r="501" spans="1:13" ht="16.5" thickBot="1">
      <c r="A501" s="1213" t="s">
        <v>1171</v>
      </c>
      <c r="B501" s="1213"/>
      <c r="C501" s="1213"/>
      <c r="D501" s="1213"/>
      <c r="E501" s="1213"/>
      <c r="F501" s="1213"/>
      <c r="G501" s="1213"/>
      <c r="H501" s="1213"/>
      <c r="I501" s="1213"/>
      <c r="J501" s="1213"/>
      <c r="K501" s="1213"/>
      <c r="L501"/>
      <c r="M501"/>
    </row>
    <row r="502" spans="1:13" ht="60">
      <c r="A502" s="49" t="s">
        <v>1172</v>
      </c>
      <c r="B502" s="50" t="s">
        <v>3193</v>
      </c>
      <c r="C502" s="51" t="s">
        <v>1173</v>
      </c>
      <c r="D502" s="51" t="s">
        <v>1174</v>
      </c>
      <c r="E502" s="51" t="s">
        <v>1175</v>
      </c>
      <c r="F502" s="51" t="s">
        <v>1176</v>
      </c>
      <c r="G502" s="50" t="s">
        <v>1177</v>
      </c>
      <c r="H502" s="50" t="s">
        <v>1463</v>
      </c>
      <c r="I502" s="50" t="s">
        <v>2979</v>
      </c>
      <c r="J502" s="50" t="s">
        <v>1179</v>
      </c>
      <c r="K502" s="52" t="s">
        <v>1180</v>
      </c>
      <c r="L502"/>
      <c r="M502"/>
    </row>
    <row r="503" spans="1:13">
      <c r="A503" s="368">
        <v>1</v>
      </c>
      <c r="B503" s="369"/>
      <c r="C503" s="20" t="s">
        <v>1641</v>
      </c>
      <c r="D503" s="178" t="s">
        <v>286</v>
      </c>
      <c r="E503" s="361"/>
      <c r="F503" s="169" t="s">
        <v>4069</v>
      </c>
      <c r="G503" s="437">
        <v>41033</v>
      </c>
      <c r="H503" s="438"/>
      <c r="I503" s="362"/>
      <c r="J503" s="1343"/>
      <c r="K503" s="1346"/>
      <c r="L503"/>
      <c r="M503"/>
    </row>
    <row r="504" spans="1:13">
      <c r="A504" s="70">
        <v>2</v>
      </c>
      <c r="B504" s="235"/>
      <c r="C504" s="20" t="s">
        <v>1641</v>
      </c>
      <c r="D504" s="178" t="s">
        <v>286</v>
      </c>
      <c r="E504" s="297"/>
      <c r="F504" s="169" t="s">
        <v>2922</v>
      </c>
      <c r="G504" s="437">
        <v>40387</v>
      </c>
      <c r="H504" s="298"/>
      <c r="I504" s="298"/>
      <c r="J504" s="1344"/>
      <c r="K504" s="1347"/>
      <c r="L504"/>
      <c r="M504"/>
    </row>
    <row r="505" spans="1:13">
      <c r="A505" s="368">
        <v>3</v>
      </c>
      <c r="B505" s="235">
        <v>10248</v>
      </c>
      <c r="C505" s="20" t="s">
        <v>1641</v>
      </c>
      <c r="D505" s="178" t="s">
        <v>286</v>
      </c>
      <c r="E505" s="297"/>
      <c r="F505" s="158" t="s">
        <v>288</v>
      </c>
      <c r="G505" s="414">
        <v>40236</v>
      </c>
      <c r="H505" s="298"/>
      <c r="I505" s="298"/>
      <c r="J505" s="1344"/>
      <c r="K505" s="1347"/>
      <c r="L505"/>
      <c r="M505"/>
    </row>
    <row r="506" spans="1:13">
      <c r="A506" s="70">
        <v>4</v>
      </c>
      <c r="B506" s="235"/>
      <c r="C506" s="20" t="s">
        <v>1641</v>
      </c>
      <c r="D506" s="178" t="s">
        <v>286</v>
      </c>
      <c r="E506" s="297"/>
      <c r="F506" s="158" t="s">
        <v>944</v>
      </c>
      <c r="G506" s="414">
        <v>40248</v>
      </c>
      <c r="H506" s="298"/>
      <c r="I506" s="298"/>
      <c r="J506" s="1344"/>
      <c r="K506" s="1347"/>
      <c r="L506"/>
      <c r="M506"/>
    </row>
    <row r="507" spans="1:13">
      <c r="A507" s="368">
        <v>5</v>
      </c>
      <c r="B507" s="235"/>
      <c r="C507" s="20" t="s">
        <v>1641</v>
      </c>
      <c r="D507" s="178" t="s">
        <v>286</v>
      </c>
      <c r="E507" s="297"/>
      <c r="F507" s="169" t="s">
        <v>2881</v>
      </c>
      <c r="G507" s="437">
        <v>40332</v>
      </c>
      <c r="H507" s="298"/>
      <c r="I507" s="298"/>
      <c r="J507" s="1344"/>
      <c r="K507" s="1347"/>
      <c r="L507"/>
      <c r="M507"/>
    </row>
    <row r="508" spans="1:13">
      <c r="A508" s="70">
        <v>6</v>
      </c>
      <c r="B508" s="235">
        <v>10354</v>
      </c>
      <c r="C508" s="20" t="s">
        <v>1641</v>
      </c>
      <c r="D508" s="178" t="s">
        <v>286</v>
      </c>
      <c r="E508" s="297"/>
      <c r="F508" s="158" t="s">
        <v>1660</v>
      </c>
      <c r="G508" s="414">
        <v>40236</v>
      </c>
      <c r="H508" s="298"/>
      <c r="I508" s="298"/>
      <c r="J508" s="1344"/>
      <c r="K508" s="1347"/>
      <c r="L508"/>
      <c r="M508"/>
    </row>
    <row r="509" spans="1:13">
      <c r="A509" s="368">
        <v>7</v>
      </c>
      <c r="B509" s="235"/>
      <c r="C509" s="20" t="s">
        <v>1641</v>
      </c>
      <c r="D509" s="178" t="s">
        <v>286</v>
      </c>
      <c r="E509" s="297"/>
      <c r="F509" s="169" t="s">
        <v>1926</v>
      </c>
      <c r="G509" s="437">
        <v>40387</v>
      </c>
      <c r="H509" s="298"/>
      <c r="I509" s="298"/>
      <c r="J509" s="1344"/>
      <c r="K509" s="1347"/>
      <c r="L509"/>
      <c r="M509"/>
    </row>
    <row r="510" spans="1:13">
      <c r="A510" s="70">
        <v>8</v>
      </c>
      <c r="B510" s="235">
        <v>10284</v>
      </c>
      <c r="C510" s="20" t="s">
        <v>1641</v>
      </c>
      <c r="D510" s="178" t="s">
        <v>286</v>
      </c>
      <c r="E510" s="297"/>
      <c r="F510" s="169" t="s">
        <v>2882</v>
      </c>
      <c r="G510" s="437">
        <v>40332</v>
      </c>
      <c r="H510" s="298"/>
      <c r="I510" s="298"/>
      <c r="J510" s="1344"/>
      <c r="K510" s="1347"/>
      <c r="L510"/>
      <c r="M510"/>
    </row>
    <row r="511" spans="1:13">
      <c r="A511" s="368">
        <v>9</v>
      </c>
      <c r="B511" s="235">
        <v>10266</v>
      </c>
      <c r="C511" s="20" t="s">
        <v>1641</v>
      </c>
      <c r="D511" s="178" t="s">
        <v>286</v>
      </c>
      <c r="E511" s="297"/>
      <c r="F511" s="169" t="s">
        <v>2923</v>
      </c>
      <c r="G511" s="437">
        <v>40387</v>
      </c>
      <c r="H511" s="298"/>
      <c r="I511" s="298"/>
      <c r="J511" s="1344"/>
      <c r="K511" s="1347"/>
      <c r="L511"/>
      <c r="M511"/>
    </row>
    <row r="512" spans="1:13">
      <c r="A512" s="70">
        <v>10</v>
      </c>
      <c r="B512" s="235">
        <v>10292</v>
      </c>
      <c r="C512" s="20" t="s">
        <v>1641</v>
      </c>
      <c r="D512" s="178" t="s">
        <v>286</v>
      </c>
      <c r="E512" s="297"/>
      <c r="F512" s="169" t="s">
        <v>2883</v>
      </c>
      <c r="G512" s="437">
        <v>40332</v>
      </c>
      <c r="H512" s="298"/>
      <c r="I512" s="298"/>
      <c r="J512" s="1344"/>
      <c r="K512" s="1347"/>
      <c r="L512"/>
      <c r="M512"/>
    </row>
    <row r="513" spans="1:13">
      <c r="A513" s="368">
        <v>11</v>
      </c>
      <c r="B513" s="235">
        <v>10293</v>
      </c>
      <c r="C513" s="20" t="s">
        <v>1641</v>
      </c>
      <c r="D513" s="178" t="s">
        <v>286</v>
      </c>
      <c r="E513" s="297"/>
      <c r="F513" s="169" t="s">
        <v>2924</v>
      </c>
      <c r="G513" s="437">
        <v>40387</v>
      </c>
      <c r="H513" s="298"/>
      <c r="I513" s="298"/>
      <c r="J513" s="1344"/>
      <c r="K513" s="1347"/>
      <c r="L513"/>
      <c r="M513"/>
    </row>
    <row r="514" spans="1:13">
      <c r="A514" s="70">
        <v>12</v>
      </c>
      <c r="B514" s="235"/>
      <c r="C514" s="20" t="s">
        <v>1641</v>
      </c>
      <c r="D514" s="178" t="s">
        <v>286</v>
      </c>
      <c r="E514" s="297"/>
      <c r="F514" s="169" t="s">
        <v>2925</v>
      </c>
      <c r="G514" s="437">
        <v>40387</v>
      </c>
      <c r="H514" s="298"/>
      <c r="I514" s="298"/>
      <c r="J514" s="1344"/>
      <c r="K514" s="1347"/>
      <c r="L514"/>
      <c r="M514"/>
    </row>
    <row r="515" spans="1:13">
      <c r="A515" s="368">
        <v>13</v>
      </c>
      <c r="B515" s="235"/>
      <c r="C515" s="20" t="s">
        <v>1641</v>
      </c>
      <c r="D515" s="178" t="s">
        <v>286</v>
      </c>
      <c r="E515" s="297"/>
      <c r="F515" s="169" t="s">
        <v>2884</v>
      </c>
      <c r="G515" s="437">
        <v>40332</v>
      </c>
      <c r="H515" s="298"/>
      <c r="I515" s="298"/>
      <c r="J515" s="1344"/>
      <c r="K515" s="1347"/>
      <c r="L515"/>
      <c r="M515"/>
    </row>
    <row r="516" spans="1:13">
      <c r="A516" s="70">
        <v>14</v>
      </c>
      <c r="B516" s="235">
        <v>10263</v>
      </c>
      <c r="C516" s="20" t="s">
        <v>1641</v>
      </c>
      <c r="D516" s="178" t="s">
        <v>286</v>
      </c>
      <c r="E516" s="297"/>
      <c r="F516" s="158" t="s">
        <v>287</v>
      </c>
      <c r="G516" s="414">
        <v>40236</v>
      </c>
      <c r="H516" s="298"/>
      <c r="I516" s="298"/>
      <c r="J516" s="1344"/>
      <c r="K516" s="1347"/>
      <c r="L516"/>
      <c r="M516"/>
    </row>
    <row r="517" spans="1:13">
      <c r="A517" s="368">
        <v>15</v>
      </c>
      <c r="B517" s="235">
        <v>10774</v>
      </c>
      <c r="C517" s="20" t="s">
        <v>1641</v>
      </c>
      <c r="D517" s="178" t="s">
        <v>286</v>
      </c>
      <c r="F517" s="169" t="s">
        <v>752</v>
      </c>
      <c r="G517" s="437">
        <v>40332</v>
      </c>
      <c r="H517" s="298"/>
      <c r="I517" s="298"/>
      <c r="J517" s="1344"/>
      <c r="K517" s="1347"/>
      <c r="L517"/>
      <c r="M517"/>
    </row>
    <row r="518" spans="1:13">
      <c r="A518" s="70">
        <v>16</v>
      </c>
      <c r="B518" s="235">
        <v>10298</v>
      </c>
      <c r="C518" s="20" t="s">
        <v>1641</v>
      </c>
      <c r="D518" s="178" t="s">
        <v>286</v>
      </c>
      <c r="E518" s="297"/>
      <c r="F518" s="169" t="s">
        <v>2337</v>
      </c>
      <c r="G518" s="437">
        <v>40387</v>
      </c>
      <c r="H518" s="298"/>
      <c r="I518" s="298"/>
      <c r="J518" s="1345"/>
      <c r="K518" s="1348"/>
      <c r="L518"/>
      <c r="M518"/>
    </row>
    <row r="519" spans="1:13" ht="16.5" thickBot="1">
      <c r="A519" s="72"/>
      <c r="B519" s="236"/>
      <c r="C519" s="271"/>
      <c r="D519" s="271"/>
      <c r="E519" s="271"/>
      <c r="F519" s="271"/>
      <c r="G519" s="210" t="s">
        <v>1219</v>
      </c>
      <c r="H519" s="87">
        <f>SUM(H503:H518)</f>
        <v>0</v>
      </c>
      <c r="I519" s="87"/>
      <c r="J519" s="45"/>
      <c r="K519" s="46"/>
      <c r="L519"/>
      <c r="M519"/>
    </row>
    <row r="520" spans="1:13" ht="15.75">
      <c r="A520" s="78"/>
      <c r="B520" s="78"/>
      <c r="C520" s="48"/>
      <c r="D520" s="48"/>
      <c r="E520" s="48"/>
      <c r="F520" s="48"/>
      <c r="G520" s="81"/>
      <c r="H520" s="99"/>
      <c r="I520" s="99"/>
      <c r="J520" s="48"/>
      <c r="K520" s="48"/>
      <c r="L520"/>
      <c r="M520"/>
    </row>
    <row r="521" spans="1:13" ht="15.75">
      <c r="A521" s="78"/>
      <c r="B521" s="78"/>
      <c r="C521" s="48"/>
      <c r="D521" s="48"/>
      <c r="E521" s="48"/>
      <c r="F521" s="48"/>
      <c r="G521" s="81"/>
      <c r="H521" s="99"/>
      <c r="I521" s="99"/>
      <c r="J521" s="48"/>
      <c r="K521" s="48"/>
      <c r="L521"/>
      <c r="M521"/>
    </row>
    <row r="522" spans="1:13" ht="15.75">
      <c r="A522" s="78"/>
      <c r="B522" s="78"/>
      <c r="C522" s="48"/>
      <c r="D522" s="48"/>
      <c r="E522" s="48"/>
      <c r="F522" s="48"/>
      <c r="G522" s="81"/>
      <c r="H522" s="99"/>
      <c r="I522" s="99"/>
      <c r="J522" s="48"/>
      <c r="K522" s="48"/>
      <c r="L522"/>
      <c r="M522"/>
    </row>
    <row r="523" spans="1:13" ht="16.5" thickBot="1">
      <c r="A523" s="1213" t="s">
        <v>1171</v>
      </c>
      <c r="B523" s="1213"/>
      <c r="C523" s="1213"/>
      <c r="D523" s="1213"/>
      <c r="E523" s="1213"/>
      <c r="F523" s="1213"/>
      <c r="G523" s="1213"/>
      <c r="H523" s="1213"/>
      <c r="I523" s="1213"/>
      <c r="J523" s="1213"/>
      <c r="K523" s="1213"/>
      <c r="L523"/>
      <c r="M523"/>
    </row>
    <row r="524" spans="1:13" ht="60">
      <c r="A524" s="49" t="s">
        <v>1172</v>
      </c>
      <c r="B524" s="50" t="s">
        <v>3193</v>
      </c>
      <c r="C524" s="51" t="s">
        <v>1173</v>
      </c>
      <c r="D524" s="51" t="s">
        <v>1174</v>
      </c>
      <c r="E524" s="51" t="s">
        <v>1175</v>
      </c>
      <c r="F524" s="51" t="s">
        <v>1176</v>
      </c>
      <c r="G524" s="50" t="s">
        <v>1177</v>
      </c>
      <c r="H524" s="50" t="s">
        <v>1463</v>
      </c>
      <c r="I524" s="50" t="s">
        <v>2979</v>
      </c>
      <c r="J524" s="50" t="s">
        <v>1179</v>
      </c>
      <c r="K524" s="52" t="s">
        <v>1180</v>
      </c>
      <c r="L524"/>
      <c r="M524"/>
    </row>
    <row r="525" spans="1:13">
      <c r="A525" s="70">
        <v>1</v>
      </c>
      <c r="B525" s="235">
        <v>10587</v>
      </c>
      <c r="C525" s="20" t="s">
        <v>1641</v>
      </c>
      <c r="D525" s="178" t="s">
        <v>1298</v>
      </c>
      <c r="E525" s="297"/>
      <c r="F525" s="169" t="s">
        <v>2876</v>
      </c>
      <c r="G525" s="414">
        <v>40332</v>
      </c>
      <c r="H525" s="298"/>
      <c r="I525" s="298"/>
      <c r="J525" s="1339"/>
      <c r="K525" s="1349"/>
      <c r="L525"/>
      <c r="M525"/>
    </row>
    <row r="526" spans="1:13">
      <c r="A526" s="70">
        <v>2</v>
      </c>
      <c r="B526" s="235"/>
      <c r="C526" s="20" t="s">
        <v>1641</v>
      </c>
      <c r="D526" s="178" t="s">
        <v>1298</v>
      </c>
      <c r="E526" s="297"/>
      <c r="F526" s="169" t="s">
        <v>2877</v>
      </c>
      <c r="G526" s="414">
        <v>40332</v>
      </c>
      <c r="H526" s="298"/>
      <c r="I526" s="298"/>
      <c r="J526" s="1339"/>
      <c r="K526" s="1349"/>
      <c r="L526"/>
      <c r="M526"/>
    </row>
    <row r="527" spans="1:13">
      <c r="A527" s="70">
        <v>3</v>
      </c>
      <c r="B527" s="235">
        <v>10256</v>
      </c>
      <c r="C527" s="20" t="s">
        <v>1641</v>
      </c>
      <c r="D527" s="178" t="s">
        <v>1298</v>
      </c>
      <c r="E527" s="297"/>
      <c r="F527" s="158" t="s">
        <v>1299</v>
      </c>
      <c r="G527" s="414">
        <v>40277</v>
      </c>
      <c r="H527" s="298"/>
      <c r="I527" s="298"/>
      <c r="J527" s="1339"/>
      <c r="K527" s="1349"/>
      <c r="L527"/>
      <c r="M527"/>
    </row>
    <row r="528" spans="1:13">
      <c r="A528" s="70">
        <v>4</v>
      </c>
      <c r="B528" s="235"/>
      <c r="C528" s="20" t="s">
        <v>1641</v>
      </c>
      <c r="D528" s="178" t="s">
        <v>1298</v>
      </c>
      <c r="E528" s="297"/>
      <c r="F528" s="158" t="s">
        <v>1300</v>
      </c>
      <c r="G528" s="414">
        <v>40277</v>
      </c>
      <c r="H528" s="298"/>
      <c r="I528" s="298"/>
      <c r="J528" s="1339"/>
      <c r="K528" s="1349"/>
      <c r="L528"/>
      <c r="M528"/>
    </row>
    <row r="529" spans="1:13" ht="16.5" thickBot="1">
      <c r="A529" s="72"/>
      <c r="B529" s="236"/>
      <c r="C529" s="271"/>
      <c r="D529" s="271"/>
      <c r="E529" s="271"/>
      <c r="F529" s="271"/>
      <c r="G529" s="210" t="s">
        <v>1219</v>
      </c>
      <c r="H529" s="87">
        <f>SUM(H525:H528)</f>
        <v>0</v>
      </c>
      <c r="I529" s="87"/>
      <c r="J529" s="45"/>
      <c r="K529" s="46"/>
      <c r="L529"/>
      <c r="M529"/>
    </row>
    <row r="530" spans="1:13" ht="15.75">
      <c r="A530" s="78"/>
      <c r="B530" s="78"/>
      <c r="C530" s="48"/>
      <c r="D530" s="48"/>
      <c r="E530" s="48"/>
      <c r="F530" s="48"/>
      <c r="G530" s="81"/>
      <c r="H530" s="99"/>
      <c r="I530" s="99"/>
      <c r="J530" s="48"/>
      <c r="K530" s="48"/>
      <c r="L530"/>
      <c r="M530"/>
    </row>
    <row r="531" spans="1:13" ht="15.75">
      <c r="A531" s="78"/>
      <c r="B531" s="78"/>
      <c r="C531" s="48"/>
      <c r="D531" s="48"/>
      <c r="E531" s="48"/>
      <c r="F531" s="48"/>
      <c r="G531" s="81"/>
      <c r="H531" s="99"/>
      <c r="I531" s="99"/>
      <c r="J531" s="48"/>
      <c r="K531" s="48"/>
      <c r="L531"/>
      <c r="M531"/>
    </row>
    <row r="532" spans="1:13" ht="15.75">
      <c r="A532" s="78"/>
      <c r="B532" s="78"/>
      <c r="C532" s="48"/>
      <c r="D532" s="48"/>
      <c r="E532" s="48"/>
      <c r="F532" s="48"/>
      <c r="G532" s="81"/>
      <c r="H532" s="99"/>
      <c r="I532" s="99"/>
      <c r="J532" s="48"/>
      <c r="K532" s="48"/>
      <c r="L532"/>
      <c r="M532"/>
    </row>
    <row r="533" spans="1:13" ht="16.5" thickBot="1">
      <c r="A533" s="1213" t="s">
        <v>1171</v>
      </c>
      <c r="B533" s="1213"/>
      <c r="C533" s="1213"/>
      <c r="D533" s="1213"/>
      <c r="E533" s="1213"/>
      <c r="F533" s="1213"/>
      <c r="G533" s="1213"/>
      <c r="H533" s="1213"/>
      <c r="I533" s="1213"/>
      <c r="J533" s="1213"/>
      <c r="K533" s="1213"/>
      <c r="L533"/>
      <c r="M533"/>
    </row>
    <row r="534" spans="1:13" ht="60">
      <c r="A534" s="49" t="s">
        <v>1172</v>
      </c>
      <c r="B534" s="50" t="s">
        <v>3193</v>
      </c>
      <c r="C534" s="51" t="s">
        <v>1173</v>
      </c>
      <c r="D534" s="51" t="s">
        <v>1174</v>
      </c>
      <c r="E534" s="51" t="s">
        <v>1175</v>
      </c>
      <c r="F534" s="51" t="s">
        <v>1176</v>
      </c>
      <c r="G534" s="50" t="s">
        <v>1177</v>
      </c>
      <c r="H534" s="50" t="s">
        <v>1463</v>
      </c>
      <c r="I534" s="50" t="s">
        <v>2979</v>
      </c>
      <c r="J534" s="50" t="s">
        <v>1179</v>
      </c>
      <c r="K534" s="52" t="s">
        <v>1180</v>
      </c>
      <c r="L534"/>
      <c r="M534"/>
    </row>
    <row r="535" spans="1:13">
      <c r="A535" s="70">
        <v>1</v>
      </c>
      <c r="B535" s="235"/>
      <c r="C535" s="20" t="s">
        <v>1641</v>
      </c>
      <c r="D535" s="178" t="s">
        <v>1304</v>
      </c>
      <c r="E535" s="297"/>
      <c r="F535" s="158" t="s">
        <v>1305</v>
      </c>
      <c r="G535" s="414">
        <v>40277</v>
      </c>
      <c r="H535" s="298"/>
      <c r="I535" s="298"/>
      <c r="J535" s="1350"/>
      <c r="K535" s="1353"/>
      <c r="L535"/>
      <c r="M535"/>
    </row>
    <row r="536" spans="1:13">
      <c r="A536" s="70">
        <v>2</v>
      </c>
      <c r="B536" s="235"/>
      <c r="C536" s="20" t="s">
        <v>1641</v>
      </c>
      <c r="D536" s="178" t="s">
        <v>1304</v>
      </c>
      <c r="E536" s="297"/>
      <c r="F536" s="169" t="s">
        <v>2375</v>
      </c>
      <c r="G536" s="414">
        <v>40387</v>
      </c>
      <c r="H536" s="298"/>
      <c r="I536" s="298"/>
      <c r="J536" s="1351"/>
      <c r="K536" s="1354"/>
      <c r="L536"/>
      <c r="M536"/>
    </row>
    <row r="537" spans="1:13">
      <c r="A537" s="70">
        <v>3</v>
      </c>
      <c r="B537" s="235"/>
      <c r="C537" s="20" t="s">
        <v>1641</v>
      </c>
      <c r="D537" s="178" t="s">
        <v>1304</v>
      </c>
      <c r="E537" s="297"/>
      <c r="F537" s="169" t="s">
        <v>2926</v>
      </c>
      <c r="G537" s="414">
        <v>40387</v>
      </c>
      <c r="H537" s="298"/>
      <c r="I537" s="298"/>
      <c r="J537" s="1351"/>
      <c r="K537" s="1354"/>
      <c r="L537"/>
      <c r="M537"/>
    </row>
    <row r="538" spans="1:13">
      <c r="A538" s="70">
        <v>4</v>
      </c>
      <c r="B538" s="235"/>
      <c r="C538" s="20" t="s">
        <v>1641</v>
      </c>
      <c r="D538" s="178" t="s">
        <v>1304</v>
      </c>
      <c r="E538" s="297"/>
      <c r="F538" s="169" t="s">
        <v>2927</v>
      </c>
      <c r="G538" s="414">
        <v>40387</v>
      </c>
      <c r="H538" s="298"/>
      <c r="I538" s="298"/>
      <c r="J538" s="1351"/>
      <c r="K538" s="1354"/>
      <c r="L538"/>
      <c r="M538"/>
    </row>
    <row r="539" spans="1:13">
      <c r="A539" s="70">
        <v>5</v>
      </c>
      <c r="B539" s="235"/>
      <c r="C539" s="20" t="s">
        <v>1641</v>
      </c>
      <c r="D539" s="178" t="s">
        <v>1304</v>
      </c>
      <c r="E539" s="297"/>
      <c r="F539" s="169" t="s">
        <v>2928</v>
      </c>
      <c r="G539" s="414">
        <v>40387</v>
      </c>
      <c r="H539" s="298"/>
      <c r="I539" s="298"/>
      <c r="J539" s="1352"/>
      <c r="K539" s="1355"/>
      <c r="L539"/>
      <c r="M539"/>
    </row>
    <row r="540" spans="1:13" ht="16.5" thickBot="1">
      <c r="A540" s="72"/>
      <c r="B540" s="236"/>
      <c r="C540" s="271"/>
      <c r="D540" s="271"/>
      <c r="E540" s="271"/>
      <c r="F540" s="271"/>
      <c r="G540" s="210" t="s">
        <v>1219</v>
      </c>
      <c r="H540" s="87">
        <f>SUM(H535:H539)</f>
        <v>0</v>
      </c>
      <c r="I540" s="87"/>
      <c r="J540" s="45"/>
      <c r="K540" s="46"/>
      <c r="L540"/>
      <c r="M540"/>
    </row>
    <row r="541" spans="1:13" ht="15.75">
      <c r="A541" s="78"/>
      <c r="B541" s="78"/>
      <c r="C541" s="48"/>
      <c r="D541" s="48"/>
      <c r="E541" s="48"/>
      <c r="F541" s="48"/>
      <c r="G541" s="81"/>
      <c r="H541" s="99"/>
      <c r="I541" s="99"/>
      <c r="J541" s="48"/>
      <c r="K541" s="48"/>
      <c r="L541"/>
      <c r="M541"/>
    </row>
    <row r="542" spans="1:13" ht="15.75">
      <c r="A542" s="78"/>
      <c r="B542" s="78"/>
      <c r="C542" s="48"/>
      <c r="D542" s="48"/>
      <c r="E542" s="48"/>
      <c r="F542" s="48"/>
      <c r="G542" s="81"/>
      <c r="H542" s="99"/>
      <c r="I542" s="99"/>
      <c r="J542" s="48"/>
      <c r="K542" s="48"/>
      <c r="L542"/>
      <c r="M542"/>
    </row>
    <row r="543" spans="1:13" ht="15.75">
      <c r="A543" s="78"/>
      <c r="B543" s="78"/>
      <c r="C543" s="48"/>
      <c r="D543" s="48"/>
      <c r="E543" s="48"/>
      <c r="F543" s="48"/>
      <c r="G543" s="81"/>
      <c r="H543" s="99"/>
      <c r="I543" s="99"/>
      <c r="J543" s="48"/>
      <c r="K543" s="48"/>
      <c r="L543"/>
      <c r="M543"/>
    </row>
    <row r="544" spans="1:13" ht="16.5" thickBot="1">
      <c r="A544" s="1213" t="s">
        <v>1171</v>
      </c>
      <c r="B544" s="1213"/>
      <c r="C544" s="1213"/>
      <c r="D544" s="1213"/>
      <c r="E544" s="1213"/>
      <c r="F544" s="1213"/>
      <c r="G544" s="1213"/>
      <c r="H544" s="1213"/>
      <c r="I544" s="1213"/>
      <c r="J544" s="1213"/>
      <c r="K544" s="1213"/>
      <c r="L544"/>
      <c r="M544"/>
    </row>
    <row r="545" spans="1:13" ht="60">
      <c r="A545" s="49" t="s">
        <v>1172</v>
      </c>
      <c r="B545" s="50" t="s">
        <v>3193</v>
      </c>
      <c r="C545" s="51" t="s">
        <v>1173</v>
      </c>
      <c r="D545" s="51" t="s">
        <v>1174</v>
      </c>
      <c r="E545" s="51" t="s">
        <v>1175</v>
      </c>
      <c r="F545" s="51" t="s">
        <v>1176</v>
      </c>
      <c r="G545" s="50" t="s">
        <v>1177</v>
      </c>
      <c r="H545" s="50" t="s">
        <v>1463</v>
      </c>
      <c r="I545" s="50" t="s">
        <v>2979</v>
      </c>
      <c r="J545" s="50" t="s">
        <v>1179</v>
      </c>
      <c r="K545" s="52" t="s">
        <v>1180</v>
      </c>
      <c r="L545"/>
      <c r="M545"/>
    </row>
    <row r="546" spans="1:13">
      <c r="A546" s="70">
        <v>1</v>
      </c>
      <c r="B546" s="235"/>
      <c r="C546" s="20" t="s">
        <v>1641</v>
      </c>
      <c r="D546" s="178" t="s">
        <v>548</v>
      </c>
      <c r="E546" s="297"/>
      <c r="F546" s="169" t="s">
        <v>2900</v>
      </c>
      <c r="G546" s="414">
        <v>40387</v>
      </c>
      <c r="H546" s="298"/>
      <c r="I546" s="298"/>
      <c r="J546" s="1339"/>
      <c r="K546" s="1349"/>
      <c r="L546"/>
      <c r="M546"/>
    </row>
    <row r="547" spans="1:13">
      <c r="A547" s="70">
        <v>2</v>
      </c>
      <c r="B547" s="235"/>
      <c r="C547" s="20" t="s">
        <v>1641</v>
      </c>
      <c r="D547" s="178" t="s">
        <v>548</v>
      </c>
      <c r="E547" s="297"/>
      <c r="F547" s="169" t="s">
        <v>2901</v>
      </c>
      <c r="G547" s="414">
        <v>40387</v>
      </c>
      <c r="H547" s="298"/>
      <c r="I547" s="298"/>
      <c r="J547" s="1339"/>
      <c r="K547" s="1349"/>
      <c r="L547"/>
      <c r="M547"/>
    </row>
    <row r="548" spans="1:13">
      <c r="A548" s="70">
        <v>3</v>
      </c>
      <c r="B548" s="235"/>
      <c r="C548" s="20" t="s">
        <v>1641</v>
      </c>
      <c r="D548" s="178" t="s">
        <v>548</v>
      </c>
      <c r="E548" s="297"/>
      <c r="F548" s="169" t="s">
        <v>1461</v>
      </c>
      <c r="G548" s="414">
        <v>40387</v>
      </c>
      <c r="H548" s="298"/>
      <c r="I548" s="298"/>
      <c r="J548" s="1339"/>
      <c r="K548" s="1349"/>
      <c r="L548"/>
      <c r="M548"/>
    </row>
    <row r="549" spans="1:13">
      <c r="A549" s="70">
        <v>4</v>
      </c>
      <c r="B549" s="235">
        <v>10735</v>
      </c>
      <c r="C549" s="20" t="s">
        <v>1641</v>
      </c>
      <c r="D549" s="178" t="s">
        <v>548</v>
      </c>
      <c r="E549" s="297"/>
      <c r="F549" s="169" t="s">
        <v>2902</v>
      </c>
      <c r="G549" s="414">
        <v>40387</v>
      </c>
      <c r="H549" s="298"/>
      <c r="I549" s="298"/>
      <c r="J549" s="1339"/>
      <c r="K549" s="1349"/>
      <c r="L549"/>
      <c r="M549"/>
    </row>
    <row r="550" spans="1:13">
      <c r="A550" s="70">
        <v>5</v>
      </c>
      <c r="B550" s="235"/>
      <c r="C550" s="20" t="s">
        <v>1641</v>
      </c>
      <c r="D550" s="178" t="s">
        <v>548</v>
      </c>
      <c r="E550" s="297"/>
      <c r="F550" s="169" t="s">
        <v>2903</v>
      </c>
      <c r="G550" s="414">
        <v>40387</v>
      </c>
      <c r="H550" s="298"/>
      <c r="I550" s="298"/>
      <c r="J550" s="1339"/>
      <c r="K550" s="1349"/>
      <c r="L550"/>
      <c r="M550"/>
    </row>
    <row r="551" spans="1:13">
      <c r="A551" s="70">
        <v>6</v>
      </c>
      <c r="B551" s="235"/>
      <c r="C551" s="20" t="s">
        <v>1641</v>
      </c>
      <c r="D551" s="178" t="s">
        <v>548</v>
      </c>
      <c r="E551" s="297"/>
      <c r="F551" s="169" t="s">
        <v>2904</v>
      </c>
      <c r="G551" s="414">
        <v>40387</v>
      </c>
      <c r="H551" s="298"/>
      <c r="I551" s="298"/>
      <c r="J551" s="1339"/>
      <c r="K551" s="1349"/>
      <c r="L551"/>
      <c r="M551"/>
    </row>
    <row r="552" spans="1:13" ht="16.5" thickBot="1">
      <c r="A552" s="72"/>
      <c r="B552" s="236"/>
      <c r="C552" s="271"/>
      <c r="D552" s="271"/>
      <c r="E552" s="271"/>
      <c r="F552" s="271"/>
      <c r="G552" s="210" t="s">
        <v>1219</v>
      </c>
      <c r="H552" s="87">
        <f>SUM(H546:H551)</f>
        <v>0</v>
      </c>
      <c r="I552" s="87"/>
      <c r="J552" s="45"/>
      <c r="K552" s="46"/>
      <c r="L552"/>
      <c r="M552"/>
    </row>
    <row r="553" spans="1:13" ht="15" customHeight="1">
      <c r="A553" s="78"/>
      <c r="B553" s="78"/>
      <c r="C553" s="96"/>
      <c r="D553" s="96"/>
      <c r="E553" s="97"/>
      <c r="F553" s="96"/>
      <c r="G553" s="98"/>
      <c r="H553" s="99"/>
      <c r="I553" s="99"/>
      <c r="J553" s="57"/>
      <c r="K553" s="57"/>
      <c r="L553"/>
      <c r="M553"/>
    </row>
    <row r="554" spans="1:13" ht="15" customHeight="1">
      <c r="C554" s="48"/>
      <c r="D554" s="1267"/>
      <c r="E554" s="1267"/>
      <c r="L554"/>
      <c r="M554"/>
    </row>
    <row r="555" spans="1:13" s="322" customFormat="1" ht="15" customHeight="1">
      <c r="A555" s="1160" t="s">
        <v>3138</v>
      </c>
      <c r="B555" s="1160"/>
      <c r="C555" s="319">
        <f>M3</f>
        <v>14</v>
      </c>
      <c r="D555" s="322" t="s">
        <v>3109</v>
      </c>
      <c r="E555" s="319">
        <f>N3</f>
        <v>474</v>
      </c>
      <c r="F555" s="322" t="s">
        <v>3108</v>
      </c>
      <c r="G555" s="321">
        <f>O3</f>
        <v>6082460</v>
      </c>
      <c r="H555" s="322" t="s">
        <v>261</v>
      </c>
      <c r="L555" s="323"/>
      <c r="M555" s="323"/>
    </row>
    <row r="556" spans="1:13" ht="15" customHeight="1">
      <c r="L556"/>
      <c r="M556"/>
    </row>
    <row r="557" spans="1:13" ht="15" customHeight="1">
      <c r="L557"/>
      <c r="M557"/>
    </row>
    <row r="558" spans="1:13" ht="15" customHeight="1">
      <c r="L558"/>
      <c r="M558"/>
    </row>
    <row r="559" spans="1:13" ht="15" customHeight="1">
      <c r="L559"/>
      <c r="M559"/>
    </row>
    <row r="560" spans="1:13" ht="15" customHeight="1">
      <c r="L560"/>
      <c r="M560"/>
    </row>
    <row r="561" spans="12:13" ht="15" customHeight="1">
      <c r="L561"/>
      <c r="M561"/>
    </row>
    <row r="562" spans="12:13" ht="15" customHeight="1">
      <c r="L562"/>
      <c r="M562"/>
    </row>
    <row r="563" spans="12:13" ht="15" customHeight="1">
      <c r="L563"/>
      <c r="M563"/>
    </row>
    <row r="564" spans="12:13" ht="15" customHeight="1">
      <c r="L564"/>
      <c r="M564"/>
    </row>
    <row r="565" spans="12:13" ht="15" customHeight="1">
      <c r="L565"/>
      <c r="M565"/>
    </row>
    <row r="566" spans="12:13" ht="15" customHeight="1">
      <c r="L566"/>
      <c r="M566"/>
    </row>
    <row r="567" spans="12:13" ht="15" customHeight="1">
      <c r="L567"/>
      <c r="M567"/>
    </row>
    <row r="568" spans="12:13" ht="15" customHeight="1">
      <c r="L568"/>
      <c r="M568"/>
    </row>
    <row r="569" spans="12:13" ht="15" customHeight="1">
      <c r="L569"/>
      <c r="M569"/>
    </row>
    <row r="570" spans="12:13" ht="15" customHeight="1">
      <c r="L570"/>
      <c r="M570"/>
    </row>
    <row r="571" spans="12:13" ht="15" customHeight="1">
      <c r="L571"/>
      <c r="M571"/>
    </row>
    <row r="572" spans="12:13" ht="15" customHeight="1">
      <c r="L572"/>
      <c r="M572"/>
    </row>
    <row r="573" spans="12:13" ht="15" customHeight="1">
      <c r="L573"/>
      <c r="M573"/>
    </row>
    <row r="574" spans="12:13" ht="15" customHeight="1">
      <c r="L574"/>
      <c r="M574"/>
    </row>
    <row r="575" spans="12:13" ht="15" customHeight="1">
      <c r="L575"/>
      <c r="M575"/>
    </row>
    <row r="576" spans="12:13" ht="15" customHeight="1">
      <c r="L576"/>
      <c r="M576"/>
    </row>
    <row r="577" spans="12:13" ht="15" customHeight="1">
      <c r="L577"/>
      <c r="M577"/>
    </row>
    <row r="578" spans="12:13" ht="15" customHeight="1">
      <c r="L578"/>
      <c r="M578"/>
    </row>
    <row r="579" spans="12:13" ht="15" customHeight="1">
      <c r="L579"/>
      <c r="M579"/>
    </row>
    <row r="580" spans="12:13" ht="15" customHeight="1">
      <c r="L580"/>
      <c r="M580"/>
    </row>
    <row r="581" spans="12:13" ht="15" customHeight="1">
      <c r="L581"/>
      <c r="M581"/>
    </row>
    <row r="582" spans="12:13" ht="15" customHeight="1">
      <c r="L582"/>
      <c r="M582"/>
    </row>
    <row r="583" spans="12:13" ht="15" customHeight="1">
      <c r="L583"/>
      <c r="M583"/>
    </row>
    <row r="584" spans="12:13" ht="15" customHeight="1">
      <c r="L584"/>
      <c r="M584"/>
    </row>
    <row r="585" spans="12:13" ht="15" customHeight="1">
      <c r="L585"/>
      <c r="M585"/>
    </row>
    <row r="586" spans="12:13" ht="15" customHeight="1">
      <c r="L586"/>
      <c r="M586"/>
    </row>
    <row r="587" spans="12:13" ht="15" customHeight="1">
      <c r="L587"/>
      <c r="M587"/>
    </row>
    <row r="588" spans="12:13" ht="15" customHeight="1">
      <c r="L588"/>
      <c r="M588"/>
    </row>
    <row r="589" spans="12:13" ht="15" customHeight="1">
      <c r="L589"/>
      <c r="M589"/>
    </row>
    <row r="590" spans="12:13" ht="15" customHeight="1">
      <c r="L590"/>
      <c r="M590"/>
    </row>
    <row r="591" spans="12:13" ht="15" customHeight="1">
      <c r="L591"/>
      <c r="M591"/>
    </row>
    <row r="592" spans="12:13" ht="15" customHeight="1">
      <c r="L592"/>
      <c r="M592"/>
    </row>
    <row r="593" spans="12:13" ht="15" customHeight="1">
      <c r="L593"/>
      <c r="M593"/>
    </row>
    <row r="594" spans="12:13" ht="15" customHeight="1">
      <c r="L594"/>
      <c r="M594"/>
    </row>
    <row r="595" spans="12:13" ht="15" customHeight="1">
      <c r="L595"/>
      <c r="M595"/>
    </row>
    <row r="596" spans="12:13" ht="15" customHeight="1">
      <c r="L596"/>
      <c r="M596"/>
    </row>
    <row r="597" spans="12:13" ht="15" customHeight="1">
      <c r="L597"/>
      <c r="M597"/>
    </row>
    <row r="598" spans="12:13" ht="15" customHeight="1">
      <c r="L598"/>
      <c r="M598"/>
    </row>
    <row r="599" spans="12:13" ht="15" customHeight="1">
      <c r="L599"/>
      <c r="M599"/>
    </row>
    <row r="600" spans="12:13" ht="15" customHeight="1">
      <c r="L600"/>
      <c r="M600"/>
    </row>
    <row r="601" spans="12:13" ht="15" customHeight="1">
      <c r="L601"/>
      <c r="M601"/>
    </row>
    <row r="602" spans="12:13" ht="15" customHeight="1">
      <c r="L602"/>
      <c r="M602"/>
    </row>
    <row r="603" spans="12:13" ht="15" customHeight="1">
      <c r="L603"/>
      <c r="M603"/>
    </row>
    <row r="604" spans="12:13" ht="15" customHeight="1">
      <c r="L604"/>
      <c r="M604"/>
    </row>
    <row r="605" spans="12:13" ht="15" customHeight="1">
      <c r="L605"/>
      <c r="M605"/>
    </row>
    <row r="606" spans="12:13" ht="15" customHeight="1">
      <c r="L606"/>
      <c r="M606"/>
    </row>
    <row r="607" spans="12:13" ht="15" customHeight="1">
      <c r="L607"/>
      <c r="M607"/>
    </row>
    <row r="608" spans="12:13" ht="15" customHeight="1">
      <c r="L608"/>
      <c r="M608"/>
    </row>
    <row r="609" spans="12:13" ht="15" customHeight="1">
      <c r="L609"/>
      <c r="M609"/>
    </row>
    <row r="610" spans="12:13" ht="15" customHeight="1">
      <c r="L610"/>
      <c r="M610"/>
    </row>
    <row r="611" spans="12:13" ht="15" customHeight="1">
      <c r="L611"/>
      <c r="M611"/>
    </row>
    <row r="612" spans="12:13" ht="15" customHeight="1">
      <c r="L612"/>
      <c r="M612"/>
    </row>
    <row r="613" spans="12:13" ht="15" customHeight="1">
      <c r="L613"/>
      <c r="M613"/>
    </row>
    <row r="614" spans="12:13" ht="15" customHeight="1">
      <c r="L614"/>
      <c r="M614"/>
    </row>
    <row r="615" spans="12:13" ht="15" customHeight="1">
      <c r="L615"/>
      <c r="M615"/>
    </row>
    <row r="616" spans="12:13" ht="15" customHeight="1">
      <c r="L616"/>
      <c r="M616"/>
    </row>
    <row r="617" spans="12:13" ht="15" customHeight="1">
      <c r="L617"/>
      <c r="M617"/>
    </row>
    <row r="618" spans="12:13" ht="15" customHeight="1">
      <c r="L618"/>
      <c r="M618"/>
    </row>
    <row r="619" spans="12:13" ht="15" customHeight="1">
      <c r="L619"/>
      <c r="M619"/>
    </row>
    <row r="620" spans="12:13" ht="15" customHeight="1">
      <c r="L620"/>
      <c r="M620"/>
    </row>
    <row r="621" spans="12:13" ht="15" customHeight="1">
      <c r="L621"/>
      <c r="M621"/>
    </row>
    <row r="622" spans="12:13" ht="15" customHeight="1">
      <c r="L622"/>
      <c r="M622"/>
    </row>
    <row r="623" spans="12:13" ht="15" customHeight="1">
      <c r="L623"/>
      <c r="M623"/>
    </row>
    <row r="624" spans="12:13" ht="15" customHeight="1">
      <c r="L624"/>
      <c r="M624"/>
    </row>
    <row r="625" spans="12:13" ht="15" customHeight="1">
      <c r="L625"/>
      <c r="M625"/>
    </row>
    <row r="626" spans="12:13" ht="15" customHeight="1">
      <c r="L626"/>
      <c r="M626"/>
    </row>
    <row r="627" spans="12:13" ht="15" customHeight="1">
      <c r="L627"/>
      <c r="M627"/>
    </row>
    <row r="628" spans="12:13" ht="15" customHeight="1">
      <c r="L628"/>
      <c r="M628"/>
    </row>
    <row r="629" spans="12:13" ht="15" customHeight="1">
      <c r="L629"/>
      <c r="M629"/>
    </row>
    <row r="630" spans="12:13" ht="15" customHeight="1">
      <c r="L630"/>
      <c r="M630"/>
    </row>
    <row r="631" spans="12:13" ht="15" customHeight="1">
      <c r="L631"/>
      <c r="M631"/>
    </row>
    <row r="632" spans="12:13" ht="15" customHeight="1">
      <c r="L632"/>
      <c r="M632"/>
    </row>
    <row r="633" spans="12:13" ht="15" customHeight="1">
      <c r="L633"/>
      <c r="M633"/>
    </row>
    <row r="634" spans="12:13" ht="15" customHeight="1">
      <c r="L634"/>
      <c r="M634"/>
    </row>
    <row r="635" spans="12:13" ht="15" customHeight="1">
      <c r="L635"/>
      <c r="M635"/>
    </row>
    <row r="636" spans="12:13" ht="15" customHeight="1">
      <c r="L636"/>
      <c r="M636"/>
    </row>
    <row r="637" spans="12:13" ht="15" customHeight="1">
      <c r="L637"/>
      <c r="M637"/>
    </row>
    <row r="638" spans="12:13" ht="15" customHeight="1">
      <c r="L638"/>
      <c r="M638"/>
    </row>
    <row r="639" spans="12:13" ht="15" customHeight="1">
      <c r="L639"/>
      <c r="M639"/>
    </row>
    <row r="640" spans="12:13" ht="15" customHeight="1">
      <c r="L640"/>
      <c r="M640"/>
    </row>
    <row r="641" spans="12:13" ht="15" customHeight="1">
      <c r="L641"/>
      <c r="M641"/>
    </row>
    <row r="642" spans="12:13" ht="15" customHeight="1">
      <c r="L642"/>
      <c r="M642"/>
    </row>
    <row r="643" spans="12:13" ht="15" customHeight="1">
      <c r="L643"/>
      <c r="M643"/>
    </row>
    <row r="644" spans="12:13" ht="15" customHeight="1">
      <c r="L644"/>
      <c r="M644"/>
    </row>
    <row r="645" spans="12:13" ht="15" customHeight="1">
      <c r="L645"/>
      <c r="M645"/>
    </row>
    <row r="646" spans="12:13" ht="15" customHeight="1">
      <c r="L646"/>
      <c r="M646"/>
    </row>
    <row r="647" spans="12:13" ht="15" customHeight="1">
      <c r="L647"/>
      <c r="M647"/>
    </row>
    <row r="648" spans="12:13" ht="15" customHeight="1">
      <c r="L648"/>
      <c r="M648"/>
    </row>
    <row r="649" spans="12:13" ht="15" customHeight="1">
      <c r="L649"/>
      <c r="M649"/>
    </row>
    <row r="650" spans="12:13" ht="15" customHeight="1">
      <c r="L650"/>
      <c r="M650"/>
    </row>
    <row r="651" spans="12:13" ht="15" customHeight="1">
      <c r="L651"/>
      <c r="M651"/>
    </row>
    <row r="652" spans="12:13" ht="15" customHeight="1">
      <c r="L652"/>
      <c r="M652"/>
    </row>
    <row r="653" spans="12:13" ht="15" customHeight="1">
      <c r="L653"/>
      <c r="M653"/>
    </row>
    <row r="654" spans="12:13" ht="15" customHeight="1">
      <c r="L654"/>
      <c r="M654"/>
    </row>
    <row r="655" spans="12:13" ht="15" customHeight="1">
      <c r="L655"/>
      <c r="M655"/>
    </row>
    <row r="656" spans="12:13" ht="15" customHeight="1">
      <c r="L656"/>
      <c r="M656"/>
    </row>
    <row r="657" spans="12:13" ht="15" customHeight="1">
      <c r="L657"/>
      <c r="M657"/>
    </row>
    <row r="658" spans="12:13" ht="15" customHeight="1">
      <c r="L658"/>
      <c r="M658"/>
    </row>
    <row r="659" spans="12:13" ht="15" customHeight="1">
      <c r="L659"/>
      <c r="M659"/>
    </row>
    <row r="660" spans="12:13" ht="15" customHeight="1">
      <c r="L660"/>
      <c r="M660"/>
    </row>
    <row r="661" spans="12:13" ht="15" customHeight="1">
      <c r="L661"/>
      <c r="M661"/>
    </row>
    <row r="662" spans="12:13" ht="15" customHeight="1">
      <c r="L662"/>
      <c r="M662"/>
    </row>
    <row r="663" spans="12:13" ht="15" customHeight="1">
      <c r="L663"/>
      <c r="M663"/>
    </row>
    <row r="664" spans="12:13" ht="15" customHeight="1">
      <c r="L664"/>
      <c r="M664"/>
    </row>
    <row r="665" spans="12:13" ht="15" customHeight="1">
      <c r="L665"/>
      <c r="M665"/>
    </row>
    <row r="666" spans="12:13" ht="15" customHeight="1">
      <c r="L666"/>
      <c r="M666"/>
    </row>
    <row r="667" spans="12:13" ht="15" customHeight="1">
      <c r="L667"/>
      <c r="M667"/>
    </row>
    <row r="668" spans="12:13" ht="15" customHeight="1">
      <c r="L668"/>
      <c r="M668"/>
    </row>
    <row r="669" spans="12:13" ht="15" customHeight="1">
      <c r="L669"/>
      <c r="M669"/>
    </row>
    <row r="670" spans="12:13" ht="15" customHeight="1">
      <c r="L670"/>
      <c r="M670"/>
    </row>
    <row r="671" spans="12:13" ht="15" customHeight="1">
      <c r="L671"/>
      <c r="M671"/>
    </row>
    <row r="672" spans="12:13" ht="15" customHeight="1">
      <c r="L672"/>
      <c r="M672"/>
    </row>
    <row r="673" spans="12:13" ht="15" customHeight="1">
      <c r="L673"/>
      <c r="M673"/>
    </row>
    <row r="674" spans="12:13" ht="15" customHeight="1">
      <c r="L674"/>
      <c r="M674"/>
    </row>
    <row r="675" spans="12:13" ht="15" customHeight="1">
      <c r="L675"/>
      <c r="M675"/>
    </row>
    <row r="676" spans="12:13" ht="15" customHeight="1">
      <c r="L676"/>
      <c r="M676"/>
    </row>
    <row r="677" spans="12:13" ht="15" customHeight="1">
      <c r="L677"/>
      <c r="M677"/>
    </row>
    <row r="678" spans="12:13" ht="15" customHeight="1">
      <c r="L678"/>
      <c r="M678"/>
    </row>
    <row r="679" spans="12:13" ht="15" customHeight="1">
      <c r="L679"/>
      <c r="M679"/>
    </row>
    <row r="680" spans="12:13" ht="15" customHeight="1">
      <c r="L680"/>
      <c r="M680"/>
    </row>
    <row r="681" spans="12:13" ht="15" customHeight="1">
      <c r="L681"/>
      <c r="M681"/>
    </row>
    <row r="682" spans="12:13" ht="15" customHeight="1">
      <c r="L682"/>
      <c r="M682"/>
    </row>
    <row r="683" spans="12:13" ht="15" customHeight="1">
      <c r="L683"/>
      <c r="M683"/>
    </row>
    <row r="684" spans="12:13" ht="15" customHeight="1">
      <c r="L684"/>
      <c r="M684"/>
    </row>
    <row r="685" spans="12:13" ht="15" customHeight="1">
      <c r="L685"/>
      <c r="M685"/>
    </row>
    <row r="686" spans="12:13" ht="15" customHeight="1">
      <c r="L686"/>
      <c r="M686"/>
    </row>
    <row r="687" spans="12:13" ht="15" customHeight="1">
      <c r="L687"/>
      <c r="M687"/>
    </row>
    <row r="688" spans="12:13" ht="15" customHeight="1">
      <c r="L688"/>
      <c r="M688"/>
    </row>
    <row r="689" spans="12:13" ht="15" customHeight="1">
      <c r="L689"/>
      <c r="M689"/>
    </row>
    <row r="690" spans="12:13" ht="15" customHeight="1">
      <c r="L690"/>
      <c r="M690"/>
    </row>
    <row r="691" spans="12:13" ht="15" customHeight="1">
      <c r="L691"/>
      <c r="M691"/>
    </row>
    <row r="692" spans="12:13" ht="15" customHeight="1">
      <c r="L692"/>
      <c r="M692"/>
    </row>
    <row r="693" spans="12:13" ht="15" customHeight="1">
      <c r="L693"/>
      <c r="M693"/>
    </row>
    <row r="694" spans="12:13" ht="15" customHeight="1">
      <c r="L694"/>
      <c r="M694"/>
    </row>
    <row r="695" spans="12:13" ht="15" customHeight="1">
      <c r="L695"/>
      <c r="M695"/>
    </row>
    <row r="696" spans="12:13" ht="15" customHeight="1">
      <c r="L696"/>
      <c r="M696"/>
    </row>
    <row r="697" spans="12:13" ht="15" customHeight="1">
      <c r="L697"/>
      <c r="M697"/>
    </row>
    <row r="698" spans="12:13" ht="15" customHeight="1">
      <c r="L698"/>
      <c r="M698"/>
    </row>
    <row r="699" spans="12:13" ht="15" customHeight="1">
      <c r="L699"/>
      <c r="M699"/>
    </row>
    <row r="700" spans="12:13" ht="15" customHeight="1">
      <c r="L700"/>
      <c r="M700"/>
    </row>
    <row r="701" spans="12:13" ht="15" customHeight="1">
      <c r="L701"/>
      <c r="M701"/>
    </row>
    <row r="702" spans="12:13" ht="15" customHeight="1">
      <c r="L702"/>
      <c r="M702"/>
    </row>
    <row r="703" spans="12:13" ht="15" customHeight="1">
      <c r="L703"/>
      <c r="M703"/>
    </row>
    <row r="704" spans="12:13" ht="15" customHeight="1">
      <c r="L704"/>
      <c r="M704"/>
    </row>
    <row r="705" spans="12:13" ht="15" customHeight="1">
      <c r="L705"/>
      <c r="M705"/>
    </row>
    <row r="706" spans="12:13" ht="15" customHeight="1">
      <c r="L706"/>
      <c r="M706"/>
    </row>
    <row r="707" spans="12:13" ht="15" customHeight="1">
      <c r="L707"/>
      <c r="M707"/>
    </row>
    <row r="708" spans="12:13" ht="15" customHeight="1">
      <c r="L708"/>
      <c r="M708"/>
    </row>
    <row r="709" spans="12:13" ht="15" customHeight="1">
      <c r="L709"/>
      <c r="M709"/>
    </row>
    <row r="710" spans="12:13" ht="15" customHeight="1">
      <c r="L710"/>
      <c r="M710"/>
    </row>
    <row r="711" spans="12:13" ht="15" customHeight="1">
      <c r="L711"/>
      <c r="M711"/>
    </row>
    <row r="712" spans="12:13" ht="15" customHeight="1">
      <c r="L712"/>
      <c r="M712"/>
    </row>
    <row r="713" spans="12:13" ht="15" customHeight="1">
      <c r="L713"/>
      <c r="M713"/>
    </row>
    <row r="714" spans="12:13" ht="15" customHeight="1">
      <c r="L714"/>
      <c r="M714"/>
    </row>
    <row r="715" spans="12:13" ht="15" customHeight="1">
      <c r="L715"/>
      <c r="M715"/>
    </row>
    <row r="716" spans="12:13" ht="15" customHeight="1">
      <c r="L716"/>
      <c r="M716"/>
    </row>
    <row r="717" spans="12:13" ht="15" customHeight="1">
      <c r="L717"/>
      <c r="M717"/>
    </row>
    <row r="718" spans="12:13" ht="15" customHeight="1">
      <c r="L718"/>
      <c r="M718"/>
    </row>
    <row r="719" spans="12:13" ht="15" customHeight="1">
      <c r="L719"/>
      <c r="M719"/>
    </row>
    <row r="720" spans="12:13" ht="15" customHeight="1">
      <c r="L720"/>
      <c r="M720"/>
    </row>
    <row r="721" spans="12:13" ht="15" customHeight="1">
      <c r="L721"/>
      <c r="M721"/>
    </row>
    <row r="722" spans="12:13" ht="15" customHeight="1">
      <c r="L722"/>
      <c r="M722"/>
    </row>
    <row r="723" spans="12:13" ht="15" customHeight="1">
      <c r="L723"/>
      <c r="M723"/>
    </row>
    <row r="724" spans="12:13" ht="15" customHeight="1">
      <c r="L724"/>
      <c r="M724"/>
    </row>
    <row r="725" spans="12:13" ht="15" customHeight="1">
      <c r="L725"/>
      <c r="M725"/>
    </row>
    <row r="726" spans="12:13" ht="15" customHeight="1">
      <c r="L726"/>
      <c r="M726"/>
    </row>
    <row r="727" spans="12:13" ht="15" customHeight="1">
      <c r="L727"/>
      <c r="M727"/>
    </row>
    <row r="728" spans="12:13" ht="15" customHeight="1">
      <c r="L728"/>
      <c r="M728"/>
    </row>
    <row r="729" spans="12:13" ht="15" customHeight="1">
      <c r="L729"/>
      <c r="M729"/>
    </row>
    <row r="730" spans="12:13" ht="15" customHeight="1">
      <c r="L730"/>
      <c r="M730"/>
    </row>
    <row r="731" spans="12:13" ht="15" customHeight="1">
      <c r="L731"/>
      <c r="M731"/>
    </row>
    <row r="732" spans="12:13" ht="15" customHeight="1">
      <c r="L732"/>
      <c r="M732"/>
    </row>
    <row r="733" spans="12:13" ht="15" customHeight="1">
      <c r="L733"/>
      <c r="M733"/>
    </row>
    <row r="734" spans="12:13" ht="15" customHeight="1">
      <c r="L734"/>
      <c r="M734"/>
    </row>
    <row r="735" spans="12:13" ht="15" customHeight="1">
      <c r="L735"/>
      <c r="M735"/>
    </row>
    <row r="736" spans="12:13" ht="15" customHeight="1">
      <c r="L736"/>
      <c r="M736"/>
    </row>
    <row r="737" spans="12:13" ht="15" customHeight="1">
      <c r="L737"/>
      <c r="M737"/>
    </row>
    <row r="738" spans="12:13" ht="15" customHeight="1">
      <c r="L738"/>
      <c r="M738"/>
    </row>
    <row r="739" spans="12:13" ht="15" customHeight="1">
      <c r="L739"/>
      <c r="M739"/>
    </row>
    <row r="740" spans="12:13" ht="15" customHeight="1">
      <c r="L740"/>
      <c r="M740"/>
    </row>
    <row r="741" spans="12:13" ht="15" customHeight="1">
      <c r="L741"/>
      <c r="M741"/>
    </row>
    <row r="742" spans="12:13" ht="15" customHeight="1">
      <c r="L742"/>
      <c r="M742"/>
    </row>
    <row r="743" spans="12:13" ht="15" customHeight="1">
      <c r="L743"/>
      <c r="M743"/>
    </row>
    <row r="744" spans="12:13" ht="15" customHeight="1">
      <c r="L744"/>
      <c r="M744"/>
    </row>
    <row r="745" spans="12:13" ht="15" customHeight="1">
      <c r="L745"/>
      <c r="M745"/>
    </row>
    <row r="746" spans="12:13" ht="15" customHeight="1">
      <c r="L746"/>
      <c r="M746"/>
    </row>
    <row r="747" spans="12:13" ht="15" customHeight="1">
      <c r="L747"/>
      <c r="M747"/>
    </row>
    <row r="748" spans="12:13" ht="15" customHeight="1">
      <c r="L748"/>
      <c r="M748"/>
    </row>
    <row r="749" spans="12:13" ht="15" customHeight="1">
      <c r="L749"/>
      <c r="M749"/>
    </row>
    <row r="750" spans="12:13" ht="15" customHeight="1">
      <c r="L750"/>
      <c r="M750"/>
    </row>
    <row r="751" spans="12:13" ht="15" customHeight="1">
      <c r="L751"/>
      <c r="M751"/>
    </row>
    <row r="752" spans="12:13" ht="15" customHeight="1">
      <c r="L752"/>
      <c r="M752"/>
    </row>
    <row r="753" spans="12:13" ht="15" customHeight="1">
      <c r="L753"/>
      <c r="M753"/>
    </row>
    <row r="754" spans="12:13" ht="15" customHeight="1">
      <c r="L754"/>
      <c r="M754"/>
    </row>
    <row r="755" spans="12:13" ht="15" customHeight="1">
      <c r="L755"/>
      <c r="M755"/>
    </row>
    <row r="756" spans="12:13" ht="15" customHeight="1">
      <c r="L756"/>
      <c r="M756"/>
    </row>
    <row r="757" spans="12:13" ht="15" customHeight="1">
      <c r="L757"/>
      <c r="M757"/>
    </row>
    <row r="758" spans="12:13" ht="15" customHeight="1">
      <c r="L758"/>
      <c r="M758"/>
    </row>
    <row r="759" spans="12:13" ht="15" customHeight="1">
      <c r="L759"/>
      <c r="M759"/>
    </row>
    <row r="760" spans="12:13" ht="15" customHeight="1">
      <c r="L760"/>
      <c r="M760"/>
    </row>
    <row r="761" spans="12:13" ht="15" customHeight="1">
      <c r="L761"/>
      <c r="M761"/>
    </row>
    <row r="762" spans="12:13" ht="15" customHeight="1">
      <c r="L762"/>
      <c r="M762"/>
    </row>
    <row r="763" spans="12:13" ht="15" customHeight="1">
      <c r="L763"/>
      <c r="M763"/>
    </row>
    <row r="764" spans="12:13" ht="15" customHeight="1">
      <c r="L764"/>
      <c r="M764"/>
    </row>
    <row r="765" spans="12:13" ht="15" customHeight="1">
      <c r="L765"/>
      <c r="M765"/>
    </row>
    <row r="766" spans="12:13" ht="15" customHeight="1">
      <c r="L766"/>
      <c r="M766"/>
    </row>
    <row r="767" spans="12:13" ht="15" customHeight="1">
      <c r="L767"/>
      <c r="M767"/>
    </row>
    <row r="768" spans="12:13" ht="15" customHeight="1">
      <c r="L768"/>
      <c r="M768"/>
    </row>
    <row r="769" spans="12:13" ht="15" customHeight="1">
      <c r="L769"/>
      <c r="M769"/>
    </row>
    <row r="770" spans="12:13" ht="15" customHeight="1">
      <c r="L770"/>
      <c r="M770"/>
    </row>
    <row r="771" spans="12:13" ht="15" customHeight="1">
      <c r="L771"/>
      <c r="M771"/>
    </row>
    <row r="772" spans="12:13" ht="15" customHeight="1">
      <c r="L772"/>
      <c r="M772"/>
    </row>
    <row r="773" spans="12:13" ht="15" customHeight="1">
      <c r="L773"/>
      <c r="M773"/>
    </row>
    <row r="774" spans="12:13" ht="15" customHeight="1">
      <c r="L774"/>
      <c r="M774"/>
    </row>
    <row r="775" spans="12:13" ht="15" customHeight="1">
      <c r="L775"/>
      <c r="M775"/>
    </row>
    <row r="776" spans="12:13" ht="15" customHeight="1">
      <c r="L776"/>
      <c r="M776"/>
    </row>
    <row r="777" spans="12:13" ht="15" customHeight="1">
      <c r="L777"/>
      <c r="M777"/>
    </row>
    <row r="778" spans="12:13" ht="15" customHeight="1">
      <c r="L778"/>
      <c r="M778"/>
    </row>
    <row r="779" spans="12:13" ht="15" customHeight="1">
      <c r="L779"/>
      <c r="M779"/>
    </row>
    <row r="780" spans="12:13" ht="15" customHeight="1">
      <c r="L780"/>
      <c r="M780"/>
    </row>
    <row r="781" spans="12:13" ht="15" customHeight="1">
      <c r="L781"/>
      <c r="M781"/>
    </row>
    <row r="782" spans="12:13" ht="15" customHeight="1">
      <c r="L782"/>
      <c r="M782"/>
    </row>
    <row r="783" spans="12:13" ht="15" customHeight="1">
      <c r="L783"/>
      <c r="M783"/>
    </row>
    <row r="784" spans="12:13" ht="15" customHeight="1">
      <c r="L784"/>
      <c r="M784"/>
    </row>
    <row r="785" spans="12:13" ht="15" customHeight="1">
      <c r="L785"/>
      <c r="M785"/>
    </row>
    <row r="786" spans="12:13" ht="15" customHeight="1">
      <c r="L786"/>
      <c r="M786"/>
    </row>
    <row r="787" spans="12:13" ht="15" customHeight="1">
      <c r="L787"/>
      <c r="M787"/>
    </row>
    <row r="788" spans="12:13" ht="15" customHeight="1">
      <c r="L788"/>
      <c r="M788"/>
    </row>
    <row r="789" spans="12:13" ht="15" customHeight="1">
      <c r="L789"/>
      <c r="M789"/>
    </row>
    <row r="790" spans="12:13" ht="15" customHeight="1">
      <c r="L790"/>
      <c r="M790"/>
    </row>
    <row r="791" spans="12:13" ht="15" customHeight="1">
      <c r="L791"/>
      <c r="M791"/>
    </row>
    <row r="792" spans="12:13" ht="15" customHeight="1">
      <c r="L792"/>
      <c r="M792"/>
    </row>
    <row r="793" spans="12:13" ht="15" customHeight="1">
      <c r="L793"/>
      <c r="M793"/>
    </row>
    <row r="794" spans="12:13" ht="15" customHeight="1">
      <c r="L794"/>
      <c r="M794"/>
    </row>
    <row r="795" spans="12:13" ht="15" customHeight="1">
      <c r="L795"/>
      <c r="M795"/>
    </row>
    <row r="796" spans="12:13" ht="15" customHeight="1">
      <c r="L796"/>
      <c r="M796"/>
    </row>
    <row r="797" spans="12:13" ht="15" customHeight="1">
      <c r="L797"/>
      <c r="M797"/>
    </row>
    <row r="798" spans="12:13" ht="15" customHeight="1">
      <c r="L798"/>
      <c r="M798"/>
    </row>
    <row r="799" spans="12:13" ht="15" customHeight="1">
      <c r="L799"/>
      <c r="M799"/>
    </row>
    <row r="800" spans="12:13" ht="15" customHeight="1">
      <c r="L800"/>
      <c r="M800"/>
    </row>
    <row r="801" spans="12:13" ht="15" customHeight="1">
      <c r="L801"/>
      <c r="M801"/>
    </row>
    <row r="802" spans="12:13" ht="15" customHeight="1">
      <c r="L802"/>
      <c r="M802"/>
    </row>
    <row r="803" spans="12:13" ht="15" customHeight="1">
      <c r="L803"/>
      <c r="M803"/>
    </row>
    <row r="804" spans="12:13" ht="15" customHeight="1">
      <c r="L804"/>
      <c r="M804"/>
    </row>
    <row r="805" spans="12:13" ht="15" customHeight="1">
      <c r="L805"/>
      <c r="M805"/>
    </row>
    <row r="806" spans="12:13" ht="15" customHeight="1">
      <c r="L806"/>
      <c r="M806"/>
    </row>
    <row r="807" spans="12:13" ht="15" customHeight="1">
      <c r="L807"/>
      <c r="M807"/>
    </row>
    <row r="808" spans="12:13" ht="15" customHeight="1">
      <c r="L808"/>
      <c r="M808"/>
    </row>
    <row r="809" spans="12:13" ht="15" customHeight="1">
      <c r="L809"/>
      <c r="M809"/>
    </row>
    <row r="810" spans="12:13" ht="15" customHeight="1">
      <c r="L810"/>
      <c r="M810"/>
    </row>
    <row r="811" spans="12:13" ht="15" customHeight="1">
      <c r="L811"/>
      <c r="M811"/>
    </row>
    <row r="812" spans="12:13" ht="15" customHeight="1">
      <c r="L812"/>
      <c r="M812"/>
    </row>
    <row r="813" spans="12:13" ht="15" customHeight="1">
      <c r="L813"/>
      <c r="M813"/>
    </row>
    <row r="814" spans="12:13" ht="15" customHeight="1">
      <c r="L814"/>
      <c r="M814"/>
    </row>
    <row r="815" spans="12:13" ht="15" customHeight="1">
      <c r="L815"/>
      <c r="M815"/>
    </row>
    <row r="816" spans="12:13" ht="15" customHeight="1">
      <c r="L816"/>
      <c r="M816"/>
    </row>
    <row r="817" spans="12:13" ht="15" customHeight="1">
      <c r="L817"/>
      <c r="M817"/>
    </row>
    <row r="818" spans="12:13" ht="15" customHeight="1">
      <c r="L818"/>
      <c r="M818"/>
    </row>
    <row r="819" spans="12:13" ht="15" customHeight="1">
      <c r="L819"/>
      <c r="M819"/>
    </row>
    <row r="820" spans="12:13" ht="15" customHeight="1">
      <c r="L820"/>
      <c r="M820"/>
    </row>
    <row r="821" spans="12:13" ht="15" customHeight="1">
      <c r="L821"/>
      <c r="M821"/>
    </row>
    <row r="822" spans="12:13" ht="15" customHeight="1">
      <c r="L822"/>
      <c r="M822"/>
    </row>
    <row r="823" spans="12:13" ht="15" customHeight="1">
      <c r="L823"/>
      <c r="M823"/>
    </row>
    <row r="824" spans="12:13" ht="15" customHeight="1">
      <c r="L824"/>
      <c r="M824"/>
    </row>
    <row r="825" spans="12:13" ht="15" customHeight="1">
      <c r="L825"/>
      <c r="M825"/>
    </row>
    <row r="826" spans="12:13" ht="15" customHeight="1">
      <c r="L826"/>
      <c r="M826"/>
    </row>
    <row r="827" spans="12:13" ht="15" customHeight="1">
      <c r="L827"/>
      <c r="M827"/>
    </row>
    <row r="828" spans="12:13" ht="15" customHeight="1">
      <c r="L828"/>
      <c r="M828"/>
    </row>
    <row r="829" spans="12:13" ht="15" customHeight="1">
      <c r="L829"/>
      <c r="M829"/>
    </row>
    <row r="830" spans="12:13" ht="15" customHeight="1">
      <c r="L830"/>
      <c r="M830"/>
    </row>
    <row r="831" spans="12:13" ht="15" customHeight="1">
      <c r="L831"/>
      <c r="M831"/>
    </row>
    <row r="832" spans="12:13" ht="15" customHeight="1">
      <c r="L832"/>
      <c r="M832"/>
    </row>
    <row r="833" spans="12:13" ht="15" customHeight="1">
      <c r="L833"/>
      <c r="M833"/>
    </row>
    <row r="834" spans="12:13" ht="15" customHeight="1">
      <c r="L834"/>
      <c r="M834"/>
    </row>
    <row r="835" spans="12:13" ht="15" customHeight="1">
      <c r="L835"/>
      <c r="M835"/>
    </row>
    <row r="836" spans="12:13" ht="15" customHeight="1">
      <c r="L836"/>
      <c r="M836"/>
    </row>
    <row r="837" spans="12:13" ht="15" customHeight="1">
      <c r="L837"/>
      <c r="M837"/>
    </row>
    <row r="838" spans="12:13" ht="15" customHeight="1">
      <c r="L838"/>
      <c r="M838"/>
    </row>
    <row r="839" spans="12:13" ht="15" customHeight="1">
      <c r="L839"/>
      <c r="M839"/>
    </row>
    <row r="840" spans="12:13" ht="15" customHeight="1">
      <c r="L840"/>
      <c r="M840"/>
    </row>
    <row r="841" spans="12:13" ht="15" customHeight="1">
      <c r="L841"/>
      <c r="M841"/>
    </row>
    <row r="842" spans="12:13" ht="15" customHeight="1">
      <c r="L842"/>
      <c r="M842"/>
    </row>
    <row r="843" spans="12:13" ht="15" customHeight="1">
      <c r="L843"/>
      <c r="M843"/>
    </row>
    <row r="844" spans="12:13" ht="15" customHeight="1">
      <c r="L844"/>
      <c r="M844"/>
    </row>
    <row r="845" spans="12:13" ht="15" customHeight="1">
      <c r="L845"/>
      <c r="M845"/>
    </row>
    <row r="846" spans="12:13" ht="15" customHeight="1">
      <c r="L846"/>
      <c r="M846"/>
    </row>
    <row r="847" spans="12:13" ht="15" customHeight="1">
      <c r="L847"/>
      <c r="M847"/>
    </row>
    <row r="848" spans="12:13" ht="15" customHeight="1">
      <c r="L848"/>
      <c r="M848"/>
    </row>
    <row r="849" spans="12:13" ht="15" customHeight="1">
      <c r="L849"/>
      <c r="M849"/>
    </row>
    <row r="850" spans="12:13" ht="15" customHeight="1">
      <c r="L850"/>
      <c r="M850"/>
    </row>
    <row r="851" spans="12:13" ht="15" customHeight="1">
      <c r="L851"/>
      <c r="M851"/>
    </row>
    <row r="852" spans="12:13" ht="15" customHeight="1">
      <c r="L852"/>
      <c r="M852"/>
    </row>
    <row r="853" spans="12:13" ht="15" customHeight="1">
      <c r="L853"/>
      <c r="M853"/>
    </row>
    <row r="854" spans="12:13" ht="15" customHeight="1">
      <c r="L854"/>
      <c r="M854"/>
    </row>
    <row r="855" spans="12:13" ht="15" customHeight="1">
      <c r="L855"/>
      <c r="M855"/>
    </row>
    <row r="856" spans="12:13" ht="15" customHeight="1">
      <c r="L856"/>
      <c r="M856"/>
    </row>
    <row r="857" spans="12:13" ht="15" customHeight="1">
      <c r="L857"/>
      <c r="M857"/>
    </row>
    <row r="858" spans="12:13" ht="15" customHeight="1">
      <c r="L858"/>
      <c r="M858"/>
    </row>
    <row r="859" spans="12:13" ht="15" customHeight="1">
      <c r="L859"/>
      <c r="M859"/>
    </row>
    <row r="860" spans="12:13" ht="15" customHeight="1">
      <c r="L860"/>
      <c r="M860"/>
    </row>
    <row r="861" spans="12:13" ht="15" customHeight="1">
      <c r="L861"/>
      <c r="M861"/>
    </row>
    <row r="862" spans="12:13" ht="15" customHeight="1">
      <c r="L862"/>
      <c r="M862"/>
    </row>
    <row r="863" spans="12:13" ht="15" customHeight="1">
      <c r="L863"/>
      <c r="M863"/>
    </row>
    <row r="864" spans="12:13" ht="15" customHeight="1">
      <c r="L864"/>
      <c r="M864"/>
    </row>
    <row r="865" spans="12:13" ht="15" customHeight="1">
      <c r="L865"/>
      <c r="M865"/>
    </row>
    <row r="866" spans="12:13" ht="15" customHeight="1">
      <c r="L866"/>
      <c r="M866"/>
    </row>
    <row r="867" spans="12:13" ht="15" customHeight="1">
      <c r="L867"/>
      <c r="M867"/>
    </row>
    <row r="868" spans="12:13" ht="15" customHeight="1">
      <c r="L868"/>
      <c r="M868"/>
    </row>
    <row r="869" spans="12:13" ht="15" customHeight="1">
      <c r="L869"/>
      <c r="M869"/>
    </row>
    <row r="870" spans="12:13" ht="15" customHeight="1">
      <c r="L870"/>
      <c r="M870"/>
    </row>
    <row r="871" spans="12:13" ht="15" customHeight="1">
      <c r="L871"/>
      <c r="M871"/>
    </row>
    <row r="872" spans="12:13" ht="15" customHeight="1">
      <c r="L872"/>
      <c r="M872"/>
    </row>
    <row r="873" spans="12:13" ht="15" customHeight="1">
      <c r="L873"/>
      <c r="M873"/>
    </row>
    <row r="874" spans="12:13" ht="15" customHeight="1">
      <c r="L874"/>
      <c r="M874"/>
    </row>
    <row r="875" spans="12:13" ht="15" customHeight="1">
      <c r="L875"/>
      <c r="M875"/>
    </row>
    <row r="876" spans="12:13" ht="15" customHeight="1">
      <c r="L876"/>
      <c r="M876"/>
    </row>
    <row r="877" spans="12:13" ht="15" customHeight="1">
      <c r="L877"/>
      <c r="M877"/>
    </row>
    <row r="878" spans="12:13" ht="15" customHeight="1">
      <c r="L878"/>
      <c r="M878"/>
    </row>
    <row r="879" spans="12:13" ht="15" customHeight="1">
      <c r="L879"/>
      <c r="M879"/>
    </row>
    <row r="880" spans="12:13" ht="15" customHeight="1">
      <c r="L880"/>
      <c r="M880"/>
    </row>
    <row r="881" spans="12:13" ht="15" customHeight="1">
      <c r="L881"/>
      <c r="M881"/>
    </row>
    <row r="882" spans="12:13" ht="15" customHeight="1">
      <c r="L882"/>
      <c r="M882"/>
    </row>
    <row r="883" spans="12:13" ht="15" customHeight="1">
      <c r="L883"/>
      <c r="M883"/>
    </row>
    <row r="884" spans="12:13" ht="15" customHeight="1">
      <c r="L884"/>
      <c r="M884"/>
    </row>
    <row r="885" spans="12:13" ht="15" customHeight="1">
      <c r="L885"/>
      <c r="M885"/>
    </row>
    <row r="886" spans="12:13" ht="15" customHeight="1">
      <c r="L886"/>
      <c r="M886"/>
    </row>
    <row r="887" spans="12:13" ht="15" customHeight="1">
      <c r="L887"/>
      <c r="M887"/>
    </row>
    <row r="888" spans="12:13" ht="15" customHeight="1">
      <c r="L888"/>
      <c r="M888"/>
    </row>
    <row r="889" spans="12:13" ht="15" customHeight="1">
      <c r="L889"/>
      <c r="M889"/>
    </row>
    <row r="890" spans="12:13" ht="15" customHeight="1">
      <c r="L890"/>
      <c r="M890"/>
    </row>
    <row r="891" spans="12:13" ht="15" customHeight="1">
      <c r="L891"/>
      <c r="M891"/>
    </row>
    <row r="892" spans="12:13" ht="15" customHeight="1">
      <c r="L892"/>
      <c r="M892"/>
    </row>
    <row r="893" spans="12:13" ht="15" customHeight="1">
      <c r="L893"/>
      <c r="M893"/>
    </row>
    <row r="894" spans="12:13" ht="15" customHeight="1">
      <c r="L894"/>
      <c r="M894"/>
    </row>
    <row r="895" spans="12:13" ht="15" customHeight="1">
      <c r="L895"/>
      <c r="M895"/>
    </row>
    <row r="896" spans="12:13" ht="15" customHeight="1">
      <c r="L896"/>
      <c r="M896"/>
    </row>
    <row r="897" spans="12:13" ht="15" customHeight="1">
      <c r="L897"/>
      <c r="M897"/>
    </row>
    <row r="898" spans="12:13" ht="15" customHeight="1">
      <c r="L898"/>
      <c r="M898"/>
    </row>
    <row r="899" spans="12:13" ht="15" customHeight="1">
      <c r="L899"/>
      <c r="M899"/>
    </row>
    <row r="900" spans="12:13" ht="15" customHeight="1">
      <c r="L900"/>
      <c r="M900"/>
    </row>
    <row r="901" spans="12:13" ht="15" customHeight="1">
      <c r="L901"/>
      <c r="M901"/>
    </row>
    <row r="902" spans="12:13" ht="15" customHeight="1">
      <c r="L902"/>
      <c r="M902"/>
    </row>
    <row r="903" spans="12:13" ht="15" customHeight="1">
      <c r="L903"/>
      <c r="M903"/>
    </row>
    <row r="904" spans="12:13" ht="15" customHeight="1">
      <c r="L904"/>
      <c r="M904"/>
    </row>
    <row r="905" spans="12:13" ht="15" customHeight="1">
      <c r="L905"/>
      <c r="M905"/>
    </row>
    <row r="906" spans="12:13" ht="15" customHeight="1">
      <c r="L906"/>
      <c r="M906"/>
    </row>
    <row r="907" spans="12:13" ht="15" customHeight="1">
      <c r="L907"/>
      <c r="M907"/>
    </row>
    <row r="908" spans="12:13" ht="15" customHeight="1">
      <c r="L908"/>
      <c r="M908"/>
    </row>
    <row r="909" spans="12:13" ht="15" customHeight="1">
      <c r="L909"/>
      <c r="M909"/>
    </row>
    <row r="910" spans="12:13" ht="15" customHeight="1">
      <c r="L910"/>
      <c r="M910"/>
    </row>
    <row r="911" spans="12:13" ht="15" customHeight="1">
      <c r="L911"/>
      <c r="M911"/>
    </row>
    <row r="912" spans="12:13" ht="15" customHeight="1">
      <c r="L912"/>
      <c r="M912"/>
    </row>
    <row r="913" spans="12:13" ht="15" customHeight="1">
      <c r="L913"/>
      <c r="M913"/>
    </row>
    <row r="914" spans="12:13" ht="15" customHeight="1">
      <c r="L914"/>
      <c r="M914"/>
    </row>
    <row r="915" spans="12:13" ht="15" customHeight="1">
      <c r="L915"/>
      <c r="M915"/>
    </row>
    <row r="916" spans="12:13" ht="15" customHeight="1">
      <c r="L916"/>
      <c r="M916"/>
    </row>
    <row r="917" spans="12:13" ht="15" customHeight="1">
      <c r="L917"/>
      <c r="M917"/>
    </row>
    <row r="918" spans="12:13" ht="15" customHeight="1">
      <c r="L918"/>
      <c r="M918"/>
    </row>
    <row r="919" spans="12:13" ht="15" customHeight="1">
      <c r="L919"/>
      <c r="M919"/>
    </row>
    <row r="920" spans="12:13" ht="15" customHeight="1">
      <c r="L920"/>
      <c r="M920"/>
    </row>
    <row r="921" spans="12:13" ht="15" customHeight="1">
      <c r="L921"/>
      <c r="M921"/>
    </row>
    <row r="922" spans="12:13" ht="15" customHeight="1">
      <c r="L922"/>
      <c r="M922"/>
    </row>
    <row r="923" spans="12:13" ht="15" customHeight="1">
      <c r="L923"/>
      <c r="M923"/>
    </row>
    <row r="924" spans="12:13" ht="15" customHeight="1">
      <c r="L924"/>
      <c r="M924"/>
    </row>
    <row r="925" spans="12:13" ht="15" customHeight="1">
      <c r="L925"/>
      <c r="M925"/>
    </row>
    <row r="926" spans="12:13" ht="15" customHeight="1">
      <c r="L926"/>
      <c r="M926"/>
    </row>
    <row r="927" spans="12:13" ht="15" customHeight="1">
      <c r="L927"/>
      <c r="M927"/>
    </row>
    <row r="928" spans="12:13" ht="15" customHeight="1">
      <c r="L928"/>
      <c r="M928"/>
    </row>
    <row r="929" spans="12:13" ht="15" customHeight="1">
      <c r="L929"/>
      <c r="M929"/>
    </row>
    <row r="930" spans="12:13" ht="15" customHeight="1">
      <c r="L930"/>
      <c r="M930"/>
    </row>
    <row r="931" spans="12:13" ht="15" customHeight="1">
      <c r="L931"/>
      <c r="M931"/>
    </row>
    <row r="932" spans="12:13" ht="15" customHeight="1">
      <c r="L932"/>
      <c r="M932"/>
    </row>
    <row r="933" spans="12:13" ht="15" customHeight="1">
      <c r="L933"/>
      <c r="M933"/>
    </row>
    <row r="934" spans="12:13" ht="15" customHeight="1">
      <c r="L934"/>
      <c r="M934"/>
    </row>
    <row r="935" spans="12:13" ht="15" customHeight="1">
      <c r="L935"/>
      <c r="M935"/>
    </row>
    <row r="936" spans="12:13" ht="15" customHeight="1">
      <c r="L936"/>
      <c r="M936"/>
    </row>
    <row r="937" spans="12:13" ht="15" customHeight="1">
      <c r="L937"/>
      <c r="M937"/>
    </row>
    <row r="938" spans="12:13" ht="15" customHeight="1">
      <c r="L938"/>
      <c r="M938"/>
    </row>
    <row r="939" spans="12:13" ht="15" customHeight="1">
      <c r="L939"/>
      <c r="M939"/>
    </row>
    <row r="940" spans="12:13" ht="15" customHeight="1">
      <c r="L940"/>
      <c r="M940"/>
    </row>
    <row r="941" spans="12:13" ht="15" customHeight="1">
      <c r="L941"/>
      <c r="M941"/>
    </row>
    <row r="942" spans="12:13" ht="15" customHeight="1">
      <c r="L942"/>
      <c r="M942"/>
    </row>
    <row r="943" spans="12:13" ht="15" customHeight="1">
      <c r="L943"/>
      <c r="M943"/>
    </row>
    <row r="944" spans="12:13" ht="15" customHeight="1">
      <c r="L944"/>
      <c r="M944"/>
    </row>
    <row r="945" spans="12:13" ht="15" customHeight="1">
      <c r="L945"/>
      <c r="M945"/>
    </row>
    <row r="946" spans="12:13" ht="15" customHeight="1">
      <c r="L946"/>
      <c r="M946"/>
    </row>
    <row r="947" spans="12:13" ht="15" customHeight="1">
      <c r="L947"/>
      <c r="M947"/>
    </row>
    <row r="948" spans="12:13" ht="15" customHeight="1">
      <c r="L948"/>
      <c r="M948"/>
    </row>
    <row r="949" spans="12:13" ht="15" customHeight="1">
      <c r="L949"/>
      <c r="M949"/>
    </row>
    <row r="950" spans="12:13" ht="15" customHeight="1">
      <c r="L950"/>
      <c r="M950"/>
    </row>
    <row r="951" spans="12:13" ht="15" customHeight="1">
      <c r="L951"/>
      <c r="M951"/>
    </row>
    <row r="952" spans="12:13" ht="15" customHeight="1">
      <c r="L952"/>
      <c r="M952"/>
    </row>
    <row r="953" spans="12:13" ht="15" customHeight="1">
      <c r="L953"/>
      <c r="M953"/>
    </row>
    <row r="954" spans="12:13" ht="15" customHeight="1">
      <c r="L954"/>
      <c r="M954"/>
    </row>
    <row r="955" spans="12:13" ht="15" customHeight="1">
      <c r="L955"/>
      <c r="M955"/>
    </row>
    <row r="956" spans="12:13" ht="15" customHeight="1">
      <c r="L956"/>
      <c r="M956"/>
    </row>
    <row r="957" spans="12:13" ht="15" customHeight="1">
      <c r="L957"/>
      <c r="M957"/>
    </row>
    <row r="958" spans="12:13" ht="15" customHeight="1">
      <c r="L958"/>
      <c r="M958"/>
    </row>
    <row r="959" spans="12:13" ht="15" customHeight="1">
      <c r="L959"/>
      <c r="M959"/>
    </row>
    <row r="960" spans="12:13" ht="15" customHeight="1">
      <c r="L960"/>
      <c r="M960"/>
    </row>
    <row r="961" spans="12:13" ht="15" customHeight="1">
      <c r="L961"/>
      <c r="M961"/>
    </row>
    <row r="962" spans="12:13" ht="15" customHeight="1">
      <c r="L962"/>
      <c r="M962"/>
    </row>
    <row r="963" spans="12:13" ht="15" customHeight="1">
      <c r="L963"/>
      <c r="M963"/>
    </row>
    <row r="964" spans="12:13" ht="15" customHeight="1">
      <c r="L964"/>
      <c r="M964"/>
    </row>
    <row r="965" spans="12:13" ht="15" customHeight="1">
      <c r="L965"/>
      <c r="M965"/>
    </row>
    <row r="966" spans="12:13" ht="15" customHeight="1">
      <c r="L966"/>
      <c r="M966"/>
    </row>
    <row r="967" spans="12:13" ht="15" customHeight="1">
      <c r="L967"/>
      <c r="M967"/>
    </row>
    <row r="968" spans="12:13" ht="15" customHeight="1">
      <c r="L968"/>
      <c r="M968"/>
    </row>
    <row r="969" spans="12:13" ht="15" customHeight="1">
      <c r="L969"/>
      <c r="M969"/>
    </row>
    <row r="970" spans="12:13" ht="15" customHeight="1">
      <c r="L970"/>
      <c r="M970"/>
    </row>
    <row r="971" spans="12:13" ht="15" customHeight="1">
      <c r="L971"/>
      <c r="M971"/>
    </row>
    <row r="972" spans="12:13" ht="15" customHeight="1">
      <c r="L972"/>
      <c r="M972"/>
    </row>
    <row r="973" spans="12:13" ht="15" customHeight="1">
      <c r="L973"/>
      <c r="M973"/>
    </row>
    <row r="974" spans="12:13" ht="15" customHeight="1">
      <c r="L974"/>
      <c r="M974"/>
    </row>
    <row r="975" spans="12:13" ht="15" customHeight="1">
      <c r="L975"/>
      <c r="M975"/>
    </row>
    <row r="976" spans="12:13" ht="15" customHeight="1">
      <c r="L976"/>
      <c r="M976"/>
    </row>
    <row r="977" spans="12:13" ht="15" customHeight="1">
      <c r="L977"/>
      <c r="M977"/>
    </row>
    <row r="978" spans="12:13" ht="15" customHeight="1">
      <c r="L978"/>
      <c r="M978"/>
    </row>
    <row r="979" spans="12:13" ht="15" customHeight="1">
      <c r="L979"/>
      <c r="M979"/>
    </row>
    <row r="980" spans="12:13" ht="15" customHeight="1">
      <c r="L980"/>
      <c r="M980"/>
    </row>
    <row r="981" spans="12:13" ht="15" customHeight="1">
      <c r="L981"/>
      <c r="M981"/>
    </row>
    <row r="982" spans="12:13" ht="15" customHeight="1">
      <c r="L982"/>
      <c r="M982"/>
    </row>
    <row r="983" spans="12:13" ht="15" customHeight="1">
      <c r="L983"/>
      <c r="M983"/>
    </row>
    <row r="984" spans="12:13" ht="15" customHeight="1">
      <c r="L984"/>
      <c r="M984"/>
    </row>
    <row r="985" spans="12:13" ht="15" customHeight="1">
      <c r="L985"/>
      <c r="M985"/>
    </row>
    <row r="986" spans="12:13" ht="15" customHeight="1">
      <c r="L986"/>
      <c r="M986"/>
    </row>
    <row r="987" spans="12:13" ht="15" customHeight="1">
      <c r="L987"/>
      <c r="M987"/>
    </row>
    <row r="988" spans="12:13" ht="15" customHeight="1">
      <c r="L988"/>
      <c r="M988"/>
    </row>
    <row r="989" spans="12:13" ht="15" customHeight="1">
      <c r="L989"/>
      <c r="M989"/>
    </row>
    <row r="990" spans="12:13" ht="15" customHeight="1">
      <c r="L990"/>
      <c r="M990"/>
    </row>
    <row r="991" spans="12:13" ht="15" customHeight="1">
      <c r="L991"/>
      <c r="M991"/>
    </row>
    <row r="992" spans="12:13" ht="15" customHeight="1">
      <c r="L992"/>
      <c r="M992"/>
    </row>
    <row r="993" spans="12:13" ht="15" customHeight="1">
      <c r="L993"/>
      <c r="M993"/>
    </row>
    <row r="994" spans="12:13" ht="15" customHeight="1">
      <c r="L994"/>
      <c r="M994"/>
    </row>
    <row r="995" spans="12:13" ht="15" customHeight="1">
      <c r="L995"/>
      <c r="M995"/>
    </row>
    <row r="996" spans="12:13" ht="15" customHeight="1">
      <c r="L996"/>
      <c r="M996"/>
    </row>
    <row r="997" spans="12:13" ht="15" customHeight="1">
      <c r="L997"/>
      <c r="M997"/>
    </row>
    <row r="998" spans="12:13" ht="15" customHeight="1">
      <c r="L998"/>
      <c r="M998"/>
    </row>
    <row r="999" spans="12:13" ht="15" customHeight="1">
      <c r="L999"/>
      <c r="M999"/>
    </row>
    <row r="1000" spans="12:13" ht="15" customHeight="1">
      <c r="L1000"/>
      <c r="M1000"/>
    </row>
    <row r="1001" spans="12:13" ht="15" customHeight="1">
      <c r="L1001"/>
      <c r="M1001"/>
    </row>
    <row r="1002" spans="12:13" ht="15" customHeight="1">
      <c r="L1002"/>
      <c r="M1002"/>
    </row>
    <row r="1003" spans="12:13" ht="15" customHeight="1">
      <c r="L1003"/>
      <c r="M1003"/>
    </row>
    <row r="1004" spans="12:13" ht="15" customHeight="1">
      <c r="L1004"/>
      <c r="M1004"/>
    </row>
    <row r="1005" spans="12:13" ht="15" customHeight="1">
      <c r="L1005"/>
      <c r="M1005"/>
    </row>
    <row r="1006" spans="12:13" ht="15" customHeight="1">
      <c r="L1006"/>
      <c r="M1006"/>
    </row>
    <row r="1007" spans="12:13" ht="15" customHeight="1">
      <c r="L1007"/>
      <c r="M1007"/>
    </row>
    <row r="1008" spans="12:13" ht="15" customHeight="1">
      <c r="L1008"/>
      <c r="M1008"/>
    </row>
    <row r="1009" spans="12:13" ht="15" customHeight="1">
      <c r="L1009"/>
      <c r="M1009"/>
    </row>
    <row r="1010" spans="12:13" ht="15" customHeight="1">
      <c r="L1010"/>
      <c r="M1010"/>
    </row>
    <row r="1011" spans="12:13" ht="15" customHeight="1">
      <c r="L1011"/>
      <c r="M1011"/>
    </row>
    <row r="1012" spans="12:13" ht="15" customHeight="1">
      <c r="L1012"/>
      <c r="M1012"/>
    </row>
    <row r="1013" spans="12:13" ht="15" customHeight="1">
      <c r="L1013"/>
      <c r="M1013"/>
    </row>
    <row r="1014" spans="12:13" ht="15" customHeight="1">
      <c r="L1014"/>
      <c r="M1014"/>
    </row>
    <row r="1015" spans="12:13" ht="15" customHeight="1">
      <c r="L1015"/>
      <c r="M1015"/>
    </row>
    <row r="1016" spans="12:13" ht="15" customHeight="1">
      <c r="L1016"/>
      <c r="M1016"/>
    </row>
    <row r="1017" spans="12:13" ht="15" customHeight="1">
      <c r="L1017"/>
      <c r="M1017"/>
    </row>
    <row r="1018" spans="12:13" ht="15" customHeight="1">
      <c r="L1018"/>
      <c r="M1018"/>
    </row>
    <row r="1019" spans="12:13" ht="15" customHeight="1">
      <c r="L1019"/>
      <c r="M1019"/>
    </row>
    <row r="1020" spans="12:13" ht="15" customHeight="1">
      <c r="L1020"/>
      <c r="M1020"/>
    </row>
    <row r="1021" spans="12:13" ht="15" customHeight="1">
      <c r="L1021"/>
      <c r="M1021"/>
    </row>
    <row r="1022" spans="12:13" ht="15" customHeight="1">
      <c r="L1022"/>
      <c r="M1022"/>
    </row>
    <row r="1023" spans="12:13" ht="15" customHeight="1">
      <c r="L1023"/>
      <c r="M1023"/>
    </row>
    <row r="1024" spans="12:13" ht="15" customHeight="1">
      <c r="L1024"/>
      <c r="M1024"/>
    </row>
    <row r="1025" spans="12:13" ht="15" customHeight="1">
      <c r="L1025"/>
      <c r="M1025"/>
    </row>
    <row r="1026" spans="12:13" ht="15" customHeight="1">
      <c r="L1026"/>
      <c r="M1026"/>
    </row>
    <row r="1027" spans="12:13" ht="15" customHeight="1">
      <c r="L1027"/>
      <c r="M1027"/>
    </row>
    <row r="1028" spans="12:13" ht="15" customHeight="1">
      <c r="L1028"/>
      <c r="M1028"/>
    </row>
    <row r="1029" spans="12:13" ht="15" customHeight="1">
      <c r="L1029"/>
      <c r="M1029"/>
    </row>
    <row r="1030" spans="12:13" ht="15" customHeight="1">
      <c r="L1030"/>
      <c r="M1030"/>
    </row>
    <row r="1031" spans="12:13" ht="15" customHeight="1">
      <c r="L1031"/>
      <c r="M1031"/>
    </row>
    <row r="1032" spans="12:13" ht="15" customHeight="1">
      <c r="L1032"/>
      <c r="M1032"/>
    </row>
    <row r="1033" spans="12:13" ht="15" customHeight="1">
      <c r="L1033"/>
      <c r="M1033"/>
    </row>
    <row r="1034" spans="12:13" ht="15" customHeight="1">
      <c r="L1034"/>
      <c r="M1034"/>
    </row>
    <row r="1035" spans="12:13" ht="15" customHeight="1">
      <c r="L1035"/>
      <c r="M1035"/>
    </row>
    <row r="1036" spans="12:13" ht="15" customHeight="1">
      <c r="L1036"/>
      <c r="M1036"/>
    </row>
    <row r="1037" spans="12:13" ht="15" customHeight="1">
      <c r="L1037"/>
      <c r="M1037"/>
    </row>
    <row r="1038" spans="12:13" ht="15" customHeight="1">
      <c r="L1038"/>
      <c r="M1038"/>
    </row>
    <row r="1039" spans="12:13" ht="15" customHeight="1">
      <c r="L1039"/>
      <c r="M1039"/>
    </row>
    <row r="1040" spans="12:13" ht="15" customHeight="1">
      <c r="L1040"/>
      <c r="M1040"/>
    </row>
    <row r="1041" spans="12:13" ht="15" customHeight="1">
      <c r="L1041"/>
      <c r="M1041"/>
    </row>
    <row r="1042" spans="12:13" ht="15" customHeight="1">
      <c r="L1042"/>
      <c r="M1042"/>
    </row>
    <row r="1043" spans="12:13" ht="15" customHeight="1">
      <c r="L1043"/>
      <c r="M1043"/>
    </row>
    <row r="1044" spans="12:13" ht="15" customHeight="1">
      <c r="L1044"/>
      <c r="M1044"/>
    </row>
    <row r="1045" spans="12:13" ht="15" customHeight="1">
      <c r="L1045"/>
      <c r="M1045"/>
    </row>
    <row r="1046" spans="12:13" ht="15" customHeight="1">
      <c r="L1046"/>
      <c r="M1046"/>
    </row>
    <row r="1047" spans="12:13" ht="15" customHeight="1">
      <c r="L1047"/>
      <c r="M1047"/>
    </row>
    <row r="1048" spans="12:13" ht="15" customHeight="1">
      <c r="L1048"/>
      <c r="M1048"/>
    </row>
    <row r="1049" spans="12:13" ht="15" customHeight="1">
      <c r="L1049"/>
      <c r="M1049"/>
    </row>
    <row r="1050" spans="12:13" ht="15" customHeight="1">
      <c r="L1050"/>
      <c r="M1050"/>
    </row>
    <row r="1051" spans="12:13" ht="15" customHeight="1">
      <c r="L1051"/>
      <c r="M1051"/>
    </row>
    <row r="1052" spans="12:13" ht="15" customHeight="1">
      <c r="L1052"/>
      <c r="M1052"/>
    </row>
    <row r="1053" spans="12:13" ht="15" customHeight="1">
      <c r="L1053"/>
      <c r="M1053"/>
    </row>
    <row r="1054" spans="12:13" ht="15" customHeight="1">
      <c r="L1054"/>
      <c r="M1054"/>
    </row>
    <row r="1055" spans="12:13" ht="15" customHeight="1">
      <c r="L1055"/>
      <c r="M1055"/>
    </row>
    <row r="1056" spans="12:13" ht="15" customHeight="1">
      <c r="L1056"/>
      <c r="M1056"/>
    </row>
    <row r="1057" spans="12:13" ht="15" customHeight="1">
      <c r="L1057"/>
      <c r="M1057"/>
    </row>
    <row r="1058" spans="12:13" ht="15" customHeight="1">
      <c r="L1058"/>
      <c r="M1058"/>
    </row>
    <row r="1059" spans="12:13" ht="15" customHeight="1">
      <c r="L1059"/>
      <c r="M1059"/>
    </row>
    <row r="1060" spans="12:13" ht="15" customHeight="1">
      <c r="L1060"/>
      <c r="M1060"/>
    </row>
    <row r="1061" spans="12:13" ht="15" customHeight="1">
      <c r="L1061"/>
      <c r="M1061"/>
    </row>
    <row r="1062" spans="12:13" ht="15" customHeight="1">
      <c r="L1062"/>
      <c r="M1062"/>
    </row>
    <row r="1063" spans="12:13" ht="15" customHeight="1">
      <c r="L1063"/>
      <c r="M1063"/>
    </row>
    <row r="1064" spans="12:13" ht="15" customHeight="1">
      <c r="L1064"/>
      <c r="M1064"/>
    </row>
    <row r="1065" spans="12:13" ht="15" customHeight="1">
      <c r="L1065"/>
      <c r="M1065"/>
    </row>
    <row r="1066" spans="12:13" ht="15" customHeight="1">
      <c r="L1066"/>
      <c r="M1066"/>
    </row>
    <row r="1067" spans="12:13" ht="15" customHeight="1">
      <c r="L1067"/>
      <c r="M1067"/>
    </row>
    <row r="1068" spans="12:13" ht="15" customHeight="1">
      <c r="L1068"/>
      <c r="M1068"/>
    </row>
    <row r="1069" spans="12:13" ht="15" customHeight="1">
      <c r="L1069"/>
      <c r="M1069"/>
    </row>
    <row r="1070" spans="12:13" ht="15" customHeight="1">
      <c r="L1070"/>
      <c r="M1070"/>
    </row>
    <row r="1071" spans="12:13" ht="15" customHeight="1">
      <c r="L1071"/>
      <c r="M1071"/>
    </row>
    <row r="1072" spans="12:13" ht="15" customHeight="1">
      <c r="L1072"/>
      <c r="M1072"/>
    </row>
    <row r="1073" spans="12:13" ht="15" customHeight="1">
      <c r="L1073"/>
      <c r="M1073"/>
    </row>
    <row r="1074" spans="12:13" ht="15" customHeight="1">
      <c r="L1074"/>
      <c r="M1074"/>
    </row>
    <row r="1075" spans="12:13" ht="15" customHeight="1">
      <c r="L1075"/>
      <c r="M1075"/>
    </row>
    <row r="1076" spans="12:13" ht="15" customHeight="1">
      <c r="L1076"/>
      <c r="M1076"/>
    </row>
    <row r="1077" spans="12:13" ht="15" customHeight="1">
      <c r="L1077"/>
      <c r="M1077"/>
    </row>
    <row r="1078" spans="12:13" ht="15" customHeight="1">
      <c r="L1078"/>
      <c r="M1078"/>
    </row>
    <row r="1079" spans="12:13" ht="15" customHeight="1">
      <c r="L1079"/>
      <c r="M1079"/>
    </row>
    <row r="1080" spans="12:13" ht="15" customHeight="1">
      <c r="L1080"/>
      <c r="M1080"/>
    </row>
    <row r="1081" spans="12:13" ht="15" customHeight="1">
      <c r="L1081"/>
      <c r="M1081"/>
    </row>
    <row r="1082" spans="12:13" ht="15" customHeight="1">
      <c r="L1082"/>
      <c r="M1082"/>
    </row>
    <row r="1083" spans="12:13" ht="15" customHeight="1">
      <c r="L1083"/>
      <c r="M1083"/>
    </row>
    <row r="1084" spans="12:13" ht="15" customHeight="1">
      <c r="L1084"/>
      <c r="M1084"/>
    </row>
    <row r="1085" spans="12:13" ht="15" customHeight="1">
      <c r="L1085"/>
      <c r="M1085"/>
    </row>
    <row r="1086" spans="12:13" ht="15" customHeight="1">
      <c r="L1086"/>
      <c r="M1086"/>
    </row>
    <row r="1087" spans="12:13" ht="15" customHeight="1">
      <c r="L1087"/>
      <c r="M1087"/>
    </row>
    <row r="1088" spans="12:13" ht="15" customHeight="1">
      <c r="L1088"/>
      <c r="M1088"/>
    </row>
    <row r="1089" spans="12:13" ht="15" customHeight="1">
      <c r="L1089"/>
      <c r="M1089"/>
    </row>
    <row r="1090" spans="12:13" ht="15" customHeight="1">
      <c r="L1090"/>
      <c r="M1090"/>
    </row>
    <row r="1091" spans="12:13" ht="15" customHeight="1">
      <c r="L1091"/>
      <c r="M1091"/>
    </row>
    <row r="1092" spans="12:13" ht="15" customHeight="1">
      <c r="L1092"/>
      <c r="M1092"/>
    </row>
    <row r="1093" spans="12:13" ht="15" customHeight="1">
      <c r="L1093"/>
      <c r="M1093"/>
    </row>
    <row r="1094" spans="12:13" ht="15" customHeight="1">
      <c r="L1094"/>
      <c r="M1094"/>
    </row>
    <row r="1095" spans="12:13" ht="15" customHeight="1">
      <c r="L1095"/>
      <c r="M1095"/>
    </row>
    <row r="1096" spans="12:13" ht="15" customHeight="1">
      <c r="L1096"/>
      <c r="M1096"/>
    </row>
    <row r="1097" spans="12:13" ht="15" customHeight="1">
      <c r="L1097"/>
      <c r="M1097"/>
    </row>
    <row r="1098" spans="12:13" ht="15" customHeight="1">
      <c r="L1098"/>
      <c r="M1098"/>
    </row>
    <row r="1099" spans="12:13" ht="15" customHeight="1">
      <c r="L1099"/>
      <c r="M1099"/>
    </row>
    <row r="1100" spans="12:13" ht="15" customHeight="1">
      <c r="L1100"/>
      <c r="M1100"/>
    </row>
    <row r="1101" spans="12:13" ht="15" customHeight="1">
      <c r="L1101"/>
      <c r="M1101"/>
    </row>
    <row r="1102" spans="12:13" ht="15" customHeight="1">
      <c r="L1102"/>
      <c r="M1102"/>
    </row>
    <row r="1103" spans="12:13" ht="15" customHeight="1">
      <c r="L1103"/>
      <c r="M1103"/>
    </row>
    <row r="1104" spans="12:13" ht="15" customHeight="1">
      <c r="L1104"/>
      <c r="M1104"/>
    </row>
    <row r="1105" spans="12:13" ht="15" customHeight="1">
      <c r="L1105"/>
      <c r="M1105"/>
    </row>
    <row r="1106" spans="12:13" ht="15" customHeight="1">
      <c r="L1106"/>
      <c r="M1106"/>
    </row>
    <row r="1107" spans="12:13" ht="15" customHeight="1">
      <c r="L1107"/>
      <c r="M1107"/>
    </row>
    <row r="1108" spans="12:13" ht="15" customHeight="1">
      <c r="L1108"/>
      <c r="M1108"/>
    </row>
    <row r="1109" spans="12:13" ht="15" customHeight="1">
      <c r="L1109"/>
      <c r="M1109"/>
    </row>
    <row r="1110" spans="12:13" ht="15" customHeight="1">
      <c r="L1110"/>
      <c r="M1110"/>
    </row>
    <row r="1111" spans="12:13" ht="15" customHeight="1">
      <c r="L1111"/>
      <c r="M1111"/>
    </row>
    <row r="1112" spans="12:13" ht="15" customHeight="1">
      <c r="L1112"/>
      <c r="M1112"/>
    </row>
    <row r="1113" spans="12:13" ht="15" customHeight="1">
      <c r="L1113"/>
      <c r="M1113"/>
    </row>
    <row r="1114" spans="12:13" ht="15" customHeight="1">
      <c r="L1114"/>
      <c r="M1114"/>
    </row>
    <row r="1115" spans="12:13" ht="15" customHeight="1">
      <c r="L1115"/>
      <c r="M1115"/>
    </row>
    <row r="1116" spans="12:13" ht="15" customHeight="1">
      <c r="L1116"/>
      <c r="M1116"/>
    </row>
    <row r="1117" spans="12:13" ht="15" customHeight="1">
      <c r="L1117"/>
      <c r="M1117"/>
    </row>
    <row r="1118" spans="12:13" ht="15" customHeight="1">
      <c r="L1118"/>
      <c r="M1118"/>
    </row>
    <row r="1119" spans="12:13" ht="15" customHeight="1">
      <c r="L1119"/>
      <c r="M1119"/>
    </row>
    <row r="1120" spans="12:13" ht="15" customHeight="1">
      <c r="L1120"/>
      <c r="M1120"/>
    </row>
    <row r="1121" spans="12:13" ht="15" customHeight="1">
      <c r="L1121"/>
      <c r="M1121"/>
    </row>
    <row r="1122" spans="12:13" ht="15" customHeight="1">
      <c r="L1122"/>
      <c r="M1122"/>
    </row>
    <row r="1123" spans="12:13" ht="15" customHeight="1">
      <c r="L1123"/>
      <c r="M1123"/>
    </row>
    <row r="1124" spans="12:13" ht="15" customHeight="1">
      <c r="L1124"/>
      <c r="M1124"/>
    </row>
    <row r="1125" spans="12:13" ht="15" customHeight="1">
      <c r="L1125"/>
      <c r="M1125"/>
    </row>
    <row r="1126" spans="12:13" ht="15" customHeight="1">
      <c r="L1126"/>
      <c r="M1126"/>
    </row>
    <row r="1127" spans="12:13" ht="15" customHeight="1">
      <c r="L1127"/>
      <c r="M1127"/>
    </row>
    <row r="1128" spans="12:13" ht="15" customHeight="1">
      <c r="L1128"/>
      <c r="M1128"/>
    </row>
    <row r="1129" spans="12:13" ht="15" customHeight="1">
      <c r="L1129"/>
      <c r="M1129"/>
    </row>
    <row r="1130" spans="12:13" ht="15" customHeight="1">
      <c r="L1130"/>
      <c r="M1130"/>
    </row>
  </sheetData>
  <sortState ref="B434:I495">
    <sortCondition ref="F434:F495"/>
    <sortCondition ref="G434:G495"/>
    <sortCondition ref="H434:H495"/>
    <sortCondition ref="I434:I495"/>
    <sortCondition ref="B434:B495"/>
  </sortState>
  <mergeCells count="54">
    <mergeCell ref="A291:K291"/>
    <mergeCell ref="J293:J300"/>
    <mergeCell ref="A305:K305"/>
    <mergeCell ref="K293:K300"/>
    <mergeCell ref="A278:K278"/>
    <mergeCell ref="J226:J268"/>
    <mergeCell ref="K226:K268"/>
    <mergeCell ref="J273:J274"/>
    <mergeCell ref="K273:K274"/>
    <mergeCell ref="J280:J287"/>
    <mergeCell ref="K280:K287"/>
    <mergeCell ref="J3:J113"/>
    <mergeCell ref="K3:K113"/>
    <mergeCell ref="J213:J220"/>
    <mergeCell ref="A224:K224"/>
    <mergeCell ref="J136:J206"/>
    <mergeCell ref="K136:K206"/>
    <mergeCell ref="A211:K211"/>
    <mergeCell ref="A118:K118"/>
    <mergeCell ref="A134:K134"/>
    <mergeCell ref="K213:K220"/>
    <mergeCell ref="J120:J129"/>
    <mergeCell ref="K120:K129"/>
    <mergeCell ref="A555:B555"/>
    <mergeCell ref="A501:K501"/>
    <mergeCell ref="A533:K533"/>
    <mergeCell ref="A523:K523"/>
    <mergeCell ref="J435:J496"/>
    <mergeCell ref="K435:K496"/>
    <mergeCell ref="D554:E554"/>
    <mergeCell ref="K525:K528"/>
    <mergeCell ref="K546:K551"/>
    <mergeCell ref="J546:J551"/>
    <mergeCell ref="A544:K544"/>
    <mergeCell ref="J503:J518"/>
    <mergeCell ref="K503:K518"/>
    <mergeCell ref="J535:J539"/>
    <mergeCell ref="K535:K539"/>
    <mergeCell ref="A433:K433"/>
    <mergeCell ref="J525:J528"/>
    <mergeCell ref="M1:O1"/>
    <mergeCell ref="M3:M4"/>
    <mergeCell ref="N3:N4"/>
    <mergeCell ref="O3:O4"/>
    <mergeCell ref="M8:N9"/>
    <mergeCell ref="O8:O9"/>
    <mergeCell ref="M5:M6"/>
    <mergeCell ref="N5:N6"/>
    <mergeCell ref="O5:O6"/>
    <mergeCell ref="M7:O7"/>
    <mergeCell ref="J307:J428"/>
    <mergeCell ref="K307:K428"/>
    <mergeCell ref="A271:K271"/>
    <mergeCell ref="A1:K1"/>
  </mergeCells>
  <phoneticPr fontId="5" type="noConversion"/>
  <hyperlinks>
    <hyperlink ref="F327" location="Sayfa1!A1" display="Cumhuriyet(Kısmi Topl.)"/>
    <hyperlink ref="F341" location="Sayfa1!A1" display="Dokuzçeltik Köyü(Kısmi Topl.)"/>
    <hyperlink ref="F353" location="Sayfa1!A1" display="Gömmetaş Köyü"/>
    <hyperlink ref="F355" location="Sayfa1!A1" display="Gözegöl Köyü"/>
    <hyperlink ref="F415" location="Sayfa1!A1" display="Uyandık Köyü"/>
    <hyperlink ref="F425" location="Sayfa1!A1" display="Yolboyu Köyü(Kısmi topl.)"/>
    <hyperlink ref="F375" location="Sayfa1!A1" display="Kavaklıbağ Köyü"/>
    <hyperlink ref="F398" location="Sayfa1!A1" display="Özekli Köyü"/>
    <hyperlink ref="D300" location="Sayfa1!A1" display="Kocaköy(Mrkz)"/>
    <hyperlink ref="J307:J428" location="Sayfa2!A1" display="Sayfa2!A1"/>
    <hyperlink ref="K307:K428" location="Sayfa2!A1" display="Sayfa2!A1"/>
    <hyperlink ref="F76" location="Sayfa1!A1" display="Köseli Köyü"/>
    <hyperlink ref="F11" location="Sayfa1!A1" display="Ambar"/>
    <hyperlink ref="F296" location="Sayfa1!A1" display="Bozbağlar Köyü"/>
    <hyperlink ref="F297" location="Sayfa1!A1" display="Çaytepe Köyü"/>
    <hyperlink ref="F391" location="Sayfa1!A1" display="Küçükakören Köyü"/>
    <hyperlink ref="F350" location="Sayfa1!A1" display="Gevandere Köyü"/>
    <hyperlink ref="F354" location="Sayfa1!A1" display="Gözalan Köyü"/>
    <hyperlink ref="F417" location="Sayfa1!A1" display="Yaytaş"/>
    <hyperlink ref="F342" location="Sayfa1!A1" display="Dökmetaş Köyü"/>
    <hyperlink ref="F218" location="Sayfa3!A1" display="Oyalı Köyü"/>
    <hyperlink ref="F215" location="Sayfa2!A1" display="Dere Mahallesi"/>
  </hyperlinks>
  <pageMargins left="0.75" right="0.75" top="1" bottom="1" header="0.5" footer="0.5"/>
  <pageSetup paperSize="9"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P114"/>
  <sheetViews>
    <sheetView zoomScaleNormal="100" workbookViewId="0">
      <selection activeCell="P8" sqref="P8:P9"/>
    </sheetView>
  </sheetViews>
  <sheetFormatPr defaultColWidth="9.140625" defaultRowHeight="15"/>
  <cols>
    <col min="1" max="1" width="11.85546875" style="43" customWidth="1"/>
    <col min="2" max="2" width="8.85546875" style="43" customWidth="1"/>
    <col min="3" max="3" width="13.85546875" style="43" bestFit="1" customWidth="1"/>
    <col min="4" max="4" width="13.5703125" style="43" bestFit="1" customWidth="1"/>
    <col min="5" max="5" width="24" style="43" bestFit="1" customWidth="1"/>
    <col min="6" max="6" width="12.85546875" style="43" bestFit="1" customWidth="1"/>
    <col min="7" max="8" width="14.42578125" style="43" bestFit="1" customWidth="1"/>
    <col min="9" max="10" width="9.42578125" style="43" bestFit="1" customWidth="1"/>
    <col min="11" max="12" width="9.140625" style="43"/>
    <col min="13" max="13" width="12.5703125" style="43" customWidth="1"/>
    <col min="14" max="15" width="13.5703125" style="43" customWidth="1"/>
    <col min="16" max="16" width="19.42578125" style="43" bestFit="1" customWidth="1"/>
    <col min="17" max="16384" width="9.140625" style="43"/>
  </cols>
  <sheetData>
    <row r="1" spans="1:16" ht="16.5" thickBot="1">
      <c r="A1" s="1161" t="s">
        <v>1171</v>
      </c>
      <c r="B1" s="1161"/>
      <c r="C1" s="1161"/>
      <c r="D1" s="1161"/>
      <c r="E1" s="1161"/>
      <c r="F1" s="1161"/>
      <c r="G1" s="1161"/>
      <c r="H1" s="1161"/>
      <c r="I1" s="1161"/>
      <c r="J1" s="1161"/>
      <c r="N1" s="1170" t="s">
        <v>1250</v>
      </c>
      <c r="O1" s="1171"/>
      <c r="P1" s="1172"/>
    </row>
    <row r="2" spans="1:16" ht="60.75" thickBot="1">
      <c r="A2" s="49" t="s">
        <v>1172</v>
      </c>
      <c r="B2" s="51" t="s">
        <v>1173</v>
      </c>
      <c r="C2" s="51" t="s">
        <v>1174</v>
      </c>
      <c r="D2" s="51" t="s">
        <v>1175</v>
      </c>
      <c r="E2" s="51" t="s">
        <v>1176</v>
      </c>
      <c r="F2" s="50" t="s">
        <v>1177</v>
      </c>
      <c r="G2" s="50" t="s">
        <v>1463</v>
      </c>
      <c r="H2" s="50" t="s">
        <v>2979</v>
      </c>
      <c r="I2" s="50" t="s">
        <v>1179</v>
      </c>
      <c r="J2" s="50" t="s">
        <v>1180</v>
      </c>
      <c r="K2" s="50" t="s">
        <v>2978</v>
      </c>
      <c r="L2" s="52" t="s">
        <v>2978</v>
      </c>
      <c r="M2" s="173"/>
      <c r="N2" s="118" t="s">
        <v>263</v>
      </c>
      <c r="O2" s="118" t="s">
        <v>264</v>
      </c>
      <c r="P2" s="117" t="s">
        <v>262</v>
      </c>
    </row>
    <row r="3" spans="1:16" ht="15" customHeight="1">
      <c r="A3" s="70">
        <v>1</v>
      </c>
      <c r="B3" s="130" t="s">
        <v>1522</v>
      </c>
      <c r="C3" s="130" t="s">
        <v>1700</v>
      </c>
      <c r="D3" s="130"/>
      <c r="E3" s="130" t="s">
        <v>1701</v>
      </c>
      <c r="F3" s="414">
        <v>33965</v>
      </c>
      <c r="G3" s="267">
        <v>20000</v>
      </c>
      <c r="H3" s="182" t="s">
        <v>2995</v>
      </c>
      <c r="I3" s="1164">
        <v>104</v>
      </c>
      <c r="J3" s="1164">
        <v>30</v>
      </c>
      <c r="K3" s="1164">
        <v>20</v>
      </c>
      <c r="L3" s="1190">
        <v>40</v>
      </c>
      <c r="M3" s="174"/>
      <c r="N3" s="1247">
        <f>SUM(A3+A11+A32+A52+A82+A91)</f>
        <v>6</v>
      </c>
      <c r="O3" s="1247">
        <f>SUM(A4+A26+A47+A75+A84+A107)</f>
        <v>78</v>
      </c>
      <c r="P3" s="1249">
        <f>SUM(G5+G27+G48+G76+G85+G108)</f>
        <v>1201604</v>
      </c>
    </row>
    <row r="4" spans="1:16" ht="15" customHeight="1" thickBot="1">
      <c r="A4" s="71">
        <v>2</v>
      </c>
      <c r="B4" s="130" t="s">
        <v>1522</v>
      </c>
      <c r="C4" s="130" t="s">
        <v>1700</v>
      </c>
      <c r="D4" s="130"/>
      <c r="E4" s="130" t="s">
        <v>1702</v>
      </c>
      <c r="F4" s="414">
        <v>39710</v>
      </c>
      <c r="G4" s="267">
        <v>3938</v>
      </c>
      <c r="H4" s="182" t="s">
        <v>2995</v>
      </c>
      <c r="I4" s="1164"/>
      <c r="J4" s="1164"/>
      <c r="K4" s="1164"/>
      <c r="L4" s="1192"/>
      <c r="M4" s="174"/>
      <c r="N4" s="1248"/>
      <c r="O4" s="1248"/>
      <c r="P4" s="1248"/>
    </row>
    <row r="5" spans="1:16" ht="15" customHeight="1" thickBot="1">
      <c r="A5" s="44"/>
      <c r="B5" s="129"/>
      <c r="C5" s="129"/>
      <c r="D5" s="129"/>
      <c r="E5" s="129"/>
      <c r="F5" s="125" t="s">
        <v>1219</v>
      </c>
      <c r="G5" s="126">
        <f>SUM(G3:G4)</f>
        <v>23938</v>
      </c>
      <c r="H5" s="126"/>
      <c r="I5" s="45"/>
      <c r="J5" s="45"/>
      <c r="K5" s="45"/>
      <c r="L5" s="46"/>
      <c r="M5" s="175"/>
      <c r="N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O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P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6" ht="15" customHeight="1" thickBot="1">
      <c r="N6" s="1169"/>
      <c r="O6" s="1169"/>
      <c r="P6" s="1169"/>
    </row>
    <row r="7" spans="1:16" ht="15" customHeight="1" thickBot="1">
      <c r="N7" s="1170" t="s">
        <v>265</v>
      </c>
      <c r="O7" s="1171"/>
      <c r="P7" s="1172"/>
    </row>
    <row r="8" spans="1:16" ht="15" customHeight="1">
      <c r="N8" s="1173" t="s">
        <v>266</v>
      </c>
      <c r="O8" s="1174"/>
      <c r="P8" s="1177">
        <v>59</v>
      </c>
    </row>
    <row r="9" spans="1:16" ht="16.5" customHeight="1" thickBot="1">
      <c r="A9" s="1161" t="s">
        <v>1171</v>
      </c>
      <c r="B9" s="1161"/>
      <c r="C9" s="1161"/>
      <c r="D9" s="1161"/>
      <c r="E9" s="1161"/>
      <c r="F9" s="1161"/>
      <c r="G9" s="1161"/>
      <c r="H9" s="1161"/>
      <c r="I9" s="1161"/>
      <c r="J9" s="1161"/>
      <c r="N9" s="1175"/>
      <c r="O9" s="1176"/>
      <c r="P9" s="1178"/>
    </row>
    <row r="10" spans="1:16" ht="60.75" customHeight="1">
      <c r="A10" s="49" t="s">
        <v>1172</v>
      </c>
      <c r="B10" s="51" t="s">
        <v>1173</v>
      </c>
      <c r="C10" s="51" t="s">
        <v>1174</v>
      </c>
      <c r="D10" s="51" t="s">
        <v>1175</v>
      </c>
      <c r="E10" s="51" t="s">
        <v>1176</v>
      </c>
      <c r="F10" s="50" t="s">
        <v>1177</v>
      </c>
      <c r="G10" s="50" t="s">
        <v>1463</v>
      </c>
      <c r="H10" s="50" t="s">
        <v>2979</v>
      </c>
      <c r="I10" s="50" t="s">
        <v>1179</v>
      </c>
      <c r="J10" s="50" t="s">
        <v>1180</v>
      </c>
      <c r="K10" s="50" t="s">
        <v>2978</v>
      </c>
      <c r="L10" s="52" t="s">
        <v>2978</v>
      </c>
      <c r="M10" s="200"/>
    </row>
    <row r="11" spans="1:16" s="47" customFormat="1">
      <c r="A11" s="71">
        <v>1</v>
      </c>
      <c r="B11" s="20" t="s">
        <v>1522</v>
      </c>
      <c r="C11" s="20" t="s">
        <v>1703</v>
      </c>
      <c r="D11" s="21"/>
      <c r="E11" s="20" t="s">
        <v>1711</v>
      </c>
      <c r="F11" s="414">
        <v>33965</v>
      </c>
      <c r="G11" s="267">
        <v>7796</v>
      </c>
      <c r="H11" s="92"/>
      <c r="I11" s="1307">
        <v>101</v>
      </c>
      <c r="J11" s="1307">
        <v>32</v>
      </c>
      <c r="K11" s="1307">
        <v>20</v>
      </c>
      <c r="L11" s="1308">
        <v>40</v>
      </c>
      <c r="M11" s="299"/>
    </row>
    <row r="12" spans="1:16" s="47" customFormat="1">
      <c r="A12" s="71">
        <v>2</v>
      </c>
      <c r="B12" s="20" t="s">
        <v>1522</v>
      </c>
      <c r="C12" s="20" t="s">
        <v>1703</v>
      </c>
      <c r="D12" s="21"/>
      <c r="E12" s="20" t="s">
        <v>1709</v>
      </c>
      <c r="F12" s="414">
        <v>33965</v>
      </c>
      <c r="G12" s="267">
        <v>14501</v>
      </c>
      <c r="H12" s="182" t="s">
        <v>2995</v>
      </c>
      <c r="I12" s="1307"/>
      <c r="J12" s="1307"/>
      <c r="K12" s="1307"/>
      <c r="L12" s="1308"/>
      <c r="M12" s="299"/>
    </row>
    <row r="13" spans="1:16" s="47" customFormat="1">
      <c r="A13" s="71">
        <v>3</v>
      </c>
      <c r="B13" s="20" t="s">
        <v>1522</v>
      </c>
      <c r="C13" s="20" t="s">
        <v>1703</v>
      </c>
      <c r="D13" s="21"/>
      <c r="E13" s="20" t="s">
        <v>1707</v>
      </c>
      <c r="F13" s="414">
        <v>33965</v>
      </c>
      <c r="G13" s="267">
        <v>16495</v>
      </c>
      <c r="H13" s="92"/>
      <c r="I13" s="1307"/>
      <c r="J13" s="1307"/>
      <c r="K13" s="1307"/>
      <c r="L13" s="1308"/>
      <c r="M13" s="299"/>
    </row>
    <row r="14" spans="1:16" s="47" customFormat="1">
      <c r="A14" s="71">
        <v>4</v>
      </c>
      <c r="B14" s="20" t="s">
        <v>1522</v>
      </c>
      <c r="C14" s="20" t="s">
        <v>1703</v>
      </c>
      <c r="D14" s="21"/>
      <c r="E14" s="20" t="s">
        <v>1705</v>
      </c>
      <c r="F14" s="414">
        <v>33965</v>
      </c>
      <c r="G14" s="267">
        <v>16996</v>
      </c>
      <c r="H14" s="92"/>
      <c r="I14" s="1307"/>
      <c r="J14" s="1307"/>
      <c r="K14" s="1307"/>
      <c r="L14" s="1308"/>
      <c r="M14" s="299"/>
    </row>
    <row r="15" spans="1:16" s="47" customFormat="1">
      <c r="A15" s="71">
        <v>5</v>
      </c>
      <c r="B15" s="20" t="s">
        <v>1522</v>
      </c>
      <c r="C15" s="20" t="s">
        <v>1703</v>
      </c>
      <c r="D15" s="21"/>
      <c r="E15" s="21" t="s">
        <v>1714</v>
      </c>
      <c r="F15" s="414">
        <v>33965</v>
      </c>
      <c r="G15" s="267">
        <v>10327</v>
      </c>
      <c r="H15" s="92"/>
      <c r="I15" s="1307"/>
      <c r="J15" s="1307"/>
      <c r="K15" s="1307"/>
      <c r="L15" s="1308"/>
      <c r="M15" s="299"/>
    </row>
    <row r="16" spans="1:16" s="47" customFormat="1">
      <c r="A16" s="71">
        <v>6</v>
      </c>
      <c r="B16" s="20" t="s">
        <v>1522</v>
      </c>
      <c r="C16" s="20" t="s">
        <v>1703</v>
      </c>
      <c r="D16" s="21"/>
      <c r="E16" s="21" t="s">
        <v>1715</v>
      </c>
      <c r="F16" s="414">
        <v>33965</v>
      </c>
      <c r="G16" s="267">
        <v>43466</v>
      </c>
      <c r="H16" s="182" t="s">
        <v>2995</v>
      </c>
      <c r="I16" s="1307"/>
      <c r="J16" s="1307"/>
      <c r="K16" s="1307"/>
      <c r="L16" s="1308"/>
      <c r="M16" s="299"/>
    </row>
    <row r="17" spans="1:16" s="47" customFormat="1">
      <c r="A17" s="71">
        <v>7</v>
      </c>
      <c r="B17" s="20" t="s">
        <v>1522</v>
      </c>
      <c r="C17" s="20" t="s">
        <v>1703</v>
      </c>
      <c r="D17" s="21"/>
      <c r="E17" s="20" t="s">
        <v>1710</v>
      </c>
      <c r="F17" s="414">
        <v>33965</v>
      </c>
      <c r="G17" s="267">
        <v>20999</v>
      </c>
      <c r="H17" s="182" t="s">
        <v>2995</v>
      </c>
      <c r="I17" s="1307"/>
      <c r="J17" s="1307"/>
      <c r="K17" s="1307"/>
      <c r="L17" s="1308"/>
      <c r="M17" s="299"/>
    </row>
    <row r="18" spans="1:16" s="47" customFormat="1">
      <c r="A18" s="71">
        <v>8</v>
      </c>
      <c r="B18" s="20" t="s">
        <v>1522</v>
      </c>
      <c r="C18" s="20" t="s">
        <v>1703</v>
      </c>
      <c r="D18" s="21"/>
      <c r="E18" s="20" t="s">
        <v>1712</v>
      </c>
      <c r="F18" s="414">
        <v>33965</v>
      </c>
      <c r="G18" s="267">
        <v>4200</v>
      </c>
      <c r="H18" s="182" t="s">
        <v>2995</v>
      </c>
      <c r="I18" s="1307"/>
      <c r="J18" s="1307"/>
      <c r="K18" s="1307"/>
      <c r="L18" s="1308"/>
      <c r="M18" s="299"/>
    </row>
    <row r="19" spans="1:16" s="47" customFormat="1">
      <c r="A19" s="71">
        <v>9</v>
      </c>
      <c r="B19" s="20" t="s">
        <v>1522</v>
      </c>
      <c r="C19" s="20" t="s">
        <v>3199</v>
      </c>
      <c r="D19" s="21"/>
      <c r="E19" s="20"/>
      <c r="F19" s="414">
        <v>33965</v>
      </c>
      <c r="G19" s="267">
        <v>64100</v>
      </c>
      <c r="H19" s="92"/>
      <c r="I19" s="1307"/>
      <c r="J19" s="1307"/>
      <c r="K19" s="1307"/>
      <c r="L19" s="1308"/>
      <c r="M19" s="299"/>
    </row>
    <row r="20" spans="1:16" s="47" customFormat="1">
      <c r="A20" s="71">
        <v>10</v>
      </c>
      <c r="B20" s="20" t="s">
        <v>1522</v>
      </c>
      <c r="C20" s="20" t="s">
        <v>1703</v>
      </c>
      <c r="D20" s="21"/>
      <c r="E20" s="20" t="s">
        <v>1708</v>
      </c>
      <c r="F20" s="414">
        <v>33965</v>
      </c>
      <c r="G20" s="267">
        <v>22221</v>
      </c>
      <c r="H20" s="182" t="s">
        <v>2995</v>
      </c>
      <c r="I20" s="1307"/>
      <c r="J20" s="1307"/>
      <c r="K20" s="1307"/>
      <c r="L20" s="1308"/>
      <c r="M20" s="299"/>
    </row>
    <row r="21" spans="1:16" s="47" customFormat="1">
      <c r="A21" s="71">
        <v>11</v>
      </c>
      <c r="B21" s="20" t="s">
        <v>1522</v>
      </c>
      <c r="C21" s="20" t="s">
        <v>1703</v>
      </c>
      <c r="D21" s="21"/>
      <c r="E21" s="21" t="s">
        <v>1717</v>
      </c>
      <c r="F21" s="414">
        <v>33965</v>
      </c>
      <c r="G21" s="267">
        <v>32896</v>
      </c>
      <c r="H21" s="92"/>
      <c r="I21" s="1307"/>
      <c r="J21" s="1307"/>
      <c r="K21" s="1307"/>
      <c r="L21" s="1308"/>
      <c r="M21" s="299"/>
    </row>
    <row r="22" spans="1:16" s="47" customFormat="1">
      <c r="A22" s="71">
        <v>12</v>
      </c>
      <c r="B22" s="20" t="s">
        <v>1522</v>
      </c>
      <c r="C22" s="20" t="s">
        <v>1703</v>
      </c>
      <c r="D22" s="21"/>
      <c r="E22" s="20" t="s">
        <v>1704</v>
      </c>
      <c r="F22" s="414">
        <v>33965</v>
      </c>
      <c r="G22" s="267">
        <v>44695</v>
      </c>
      <c r="H22" s="92"/>
      <c r="I22" s="1307"/>
      <c r="J22" s="1307"/>
      <c r="K22" s="1307"/>
      <c r="L22" s="1308"/>
      <c r="M22" s="299"/>
    </row>
    <row r="23" spans="1:16" s="47" customFormat="1">
      <c r="A23" s="71">
        <v>13</v>
      </c>
      <c r="B23" s="20" t="s">
        <v>1522</v>
      </c>
      <c r="C23" s="20" t="s">
        <v>1703</v>
      </c>
      <c r="D23" s="21"/>
      <c r="E23" s="21" t="s">
        <v>1716</v>
      </c>
      <c r="F23" s="414">
        <v>33965</v>
      </c>
      <c r="G23" s="267">
        <v>8651</v>
      </c>
      <c r="H23" s="92"/>
      <c r="I23" s="1307"/>
      <c r="J23" s="1307"/>
      <c r="K23" s="1307"/>
      <c r="L23" s="1308"/>
      <c r="M23" s="299"/>
    </row>
    <row r="24" spans="1:16" s="47" customFormat="1">
      <c r="A24" s="71">
        <v>14</v>
      </c>
      <c r="B24" s="20" t="s">
        <v>1522</v>
      </c>
      <c r="C24" s="20" t="s">
        <v>1703</v>
      </c>
      <c r="D24" s="21"/>
      <c r="E24" s="21" t="s">
        <v>1713</v>
      </c>
      <c r="F24" s="414">
        <v>33965</v>
      </c>
      <c r="G24" s="267">
        <v>16078</v>
      </c>
      <c r="H24" s="182" t="s">
        <v>2995</v>
      </c>
      <c r="I24" s="1307"/>
      <c r="J24" s="1307"/>
      <c r="K24" s="1307"/>
      <c r="L24" s="1308"/>
      <c r="M24" s="299"/>
    </row>
    <row r="25" spans="1:16" s="47" customFormat="1">
      <c r="A25" s="71">
        <v>15</v>
      </c>
      <c r="B25" s="20" t="s">
        <v>1522</v>
      </c>
      <c r="C25" s="20" t="s">
        <v>1703</v>
      </c>
      <c r="D25" s="21"/>
      <c r="E25" s="20" t="s">
        <v>1718</v>
      </c>
      <c r="F25" s="414">
        <v>33965</v>
      </c>
      <c r="G25" s="267">
        <v>102588</v>
      </c>
      <c r="H25" s="92"/>
      <c r="I25" s="1307"/>
      <c r="J25" s="1307"/>
      <c r="K25" s="1307"/>
      <c r="L25" s="1308"/>
      <c r="M25" s="299"/>
    </row>
    <row r="26" spans="1:16" s="47" customFormat="1">
      <c r="A26" s="71">
        <v>16</v>
      </c>
      <c r="B26" s="20" t="s">
        <v>1522</v>
      </c>
      <c r="C26" s="20" t="s">
        <v>1703</v>
      </c>
      <c r="D26" s="20" t="s">
        <v>1706</v>
      </c>
      <c r="E26" s="21"/>
      <c r="F26" s="414">
        <v>33965</v>
      </c>
      <c r="G26" s="267">
        <v>40791</v>
      </c>
      <c r="H26" s="182" t="s">
        <v>2995</v>
      </c>
      <c r="I26" s="1307"/>
      <c r="J26" s="1307"/>
      <c r="K26" s="1307"/>
      <c r="L26" s="1308"/>
      <c r="M26" s="299"/>
    </row>
    <row r="27" spans="1:16" s="47" customFormat="1" ht="16.5" thickBot="1">
      <c r="A27" s="44"/>
      <c r="B27" s="45"/>
      <c r="C27" s="45"/>
      <c r="D27" s="45"/>
      <c r="E27" s="45"/>
      <c r="F27" s="9" t="s">
        <v>1219</v>
      </c>
      <c r="G27" s="87">
        <f>SUM(G11:G26)</f>
        <v>466800</v>
      </c>
      <c r="H27" s="87"/>
      <c r="I27" s="45"/>
      <c r="J27" s="45"/>
      <c r="K27" s="45"/>
      <c r="L27" s="46"/>
      <c r="M27" s="48"/>
    </row>
    <row r="28" spans="1:16">
      <c r="N28" s="47"/>
      <c r="O28" s="47"/>
      <c r="P28" s="47"/>
    </row>
    <row r="30" spans="1:16" ht="16.5" thickBot="1">
      <c r="A30" s="1161" t="s">
        <v>1171</v>
      </c>
      <c r="B30" s="1161"/>
      <c r="C30" s="1161"/>
      <c r="D30" s="1161"/>
      <c r="E30" s="1161"/>
      <c r="F30" s="1161"/>
      <c r="G30" s="1161"/>
      <c r="H30" s="1161"/>
      <c r="I30" s="1161"/>
      <c r="J30" s="1161"/>
    </row>
    <row r="31" spans="1:16" ht="60">
      <c r="A31" s="41" t="s">
        <v>1172</v>
      </c>
      <c r="B31" s="42" t="s">
        <v>1173</v>
      </c>
      <c r="C31" s="42" t="s">
        <v>1174</v>
      </c>
      <c r="D31" s="42" t="s">
        <v>1175</v>
      </c>
      <c r="E31" s="42" t="s">
        <v>1176</v>
      </c>
      <c r="F31" s="50" t="s">
        <v>1177</v>
      </c>
      <c r="G31" s="50" t="s">
        <v>1463</v>
      </c>
      <c r="H31" s="50" t="s">
        <v>2979</v>
      </c>
      <c r="I31" s="50" t="s">
        <v>1179</v>
      </c>
      <c r="J31" s="50" t="s">
        <v>1180</v>
      </c>
      <c r="K31" s="29" t="s">
        <v>2978</v>
      </c>
      <c r="L31" s="29" t="s">
        <v>2978</v>
      </c>
      <c r="M31" s="200"/>
    </row>
    <row r="32" spans="1:16">
      <c r="A32" s="71">
        <v>1</v>
      </c>
      <c r="B32" s="20" t="s">
        <v>1522</v>
      </c>
      <c r="C32" s="20" t="s">
        <v>1719</v>
      </c>
      <c r="D32" s="21"/>
      <c r="E32" s="20" t="s">
        <v>1727</v>
      </c>
      <c r="F32" s="414">
        <v>39710</v>
      </c>
      <c r="G32" s="267">
        <v>4332</v>
      </c>
      <c r="H32" s="182" t="s">
        <v>2995</v>
      </c>
      <c r="I32" s="1164">
        <v>100</v>
      </c>
      <c r="J32" s="1164">
        <v>35</v>
      </c>
      <c r="K32" s="1186">
        <v>20</v>
      </c>
      <c r="L32" s="1186">
        <v>40</v>
      </c>
      <c r="M32" s="265"/>
    </row>
    <row r="33" spans="1:13">
      <c r="A33" s="71">
        <v>2</v>
      </c>
      <c r="B33" s="20" t="s">
        <v>1522</v>
      </c>
      <c r="C33" s="20" t="s">
        <v>1719</v>
      </c>
      <c r="D33" s="21"/>
      <c r="E33" s="20" t="s">
        <v>1721</v>
      </c>
      <c r="F33" s="414">
        <v>34788</v>
      </c>
      <c r="G33" s="267">
        <v>12562</v>
      </c>
      <c r="H33" s="182" t="s">
        <v>2995</v>
      </c>
      <c r="I33" s="1164"/>
      <c r="J33" s="1164"/>
      <c r="K33" s="1186"/>
      <c r="L33" s="1186"/>
      <c r="M33" s="265"/>
    </row>
    <row r="34" spans="1:13">
      <c r="A34" s="71">
        <v>3</v>
      </c>
      <c r="B34" s="20" t="s">
        <v>1522</v>
      </c>
      <c r="C34" s="20" t="s">
        <v>1719</v>
      </c>
      <c r="D34" s="21"/>
      <c r="E34" s="20" t="s">
        <v>1728</v>
      </c>
      <c r="F34" s="414">
        <v>39710</v>
      </c>
      <c r="G34" s="267">
        <v>4758</v>
      </c>
      <c r="H34" s="182" t="s">
        <v>2995</v>
      </c>
      <c r="I34" s="1164"/>
      <c r="J34" s="1164"/>
      <c r="K34" s="1186"/>
      <c r="L34" s="1186"/>
      <c r="M34" s="265"/>
    </row>
    <row r="35" spans="1:13">
      <c r="A35" s="71">
        <v>4</v>
      </c>
      <c r="B35" s="20" t="s">
        <v>1522</v>
      </c>
      <c r="C35" s="20" t="s">
        <v>1719</v>
      </c>
      <c r="D35" s="21"/>
      <c r="E35" s="20" t="s">
        <v>1724</v>
      </c>
      <c r="F35" s="414">
        <v>35245</v>
      </c>
      <c r="G35" s="267">
        <v>7753</v>
      </c>
      <c r="H35" s="182" t="s">
        <v>2995</v>
      </c>
      <c r="I35" s="1164"/>
      <c r="J35" s="1164"/>
      <c r="K35" s="1186"/>
      <c r="L35" s="1186"/>
      <c r="M35" s="265"/>
    </row>
    <row r="36" spans="1:13">
      <c r="A36" s="71">
        <v>5</v>
      </c>
      <c r="B36" s="20" t="s">
        <v>1522</v>
      </c>
      <c r="C36" s="20" t="s">
        <v>1719</v>
      </c>
      <c r="D36" s="21"/>
      <c r="E36" s="20" t="s">
        <v>1722</v>
      </c>
      <c r="F36" s="414">
        <v>34788</v>
      </c>
      <c r="G36" s="267">
        <v>6996</v>
      </c>
      <c r="H36" s="92"/>
      <c r="I36" s="1164"/>
      <c r="J36" s="1164"/>
      <c r="K36" s="1186"/>
      <c r="L36" s="1186"/>
      <c r="M36" s="265"/>
    </row>
    <row r="37" spans="1:13">
      <c r="A37" s="71">
        <v>6</v>
      </c>
      <c r="B37" s="20" t="s">
        <v>1522</v>
      </c>
      <c r="C37" s="20" t="s">
        <v>1719</v>
      </c>
      <c r="D37" s="21"/>
      <c r="E37" s="20" t="s">
        <v>1725</v>
      </c>
      <c r="F37" s="414">
        <v>35245</v>
      </c>
      <c r="G37" s="267">
        <v>6590</v>
      </c>
      <c r="H37" s="182" t="s">
        <v>2995</v>
      </c>
      <c r="I37" s="1164"/>
      <c r="J37" s="1164"/>
      <c r="K37" s="1186"/>
      <c r="L37" s="1186"/>
      <c r="M37" s="265"/>
    </row>
    <row r="38" spans="1:13">
      <c r="A38" s="71">
        <v>7</v>
      </c>
      <c r="B38" s="20" t="s">
        <v>1522</v>
      </c>
      <c r="C38" s="20" t="s">
        <v>1719</v>
      </c>
      <c r="D38" s="21"/>
      <c r="E38" s="20" t="s">
        <v>1569</v>
      </c>
      <c r="F38" s="414">
        <v>39710</v>
      </c>
      <c r="G38" s="267">
        <v>12530</v>
      </c>
      <c r="H38" s="92"/>
      <c r="I38" s="1164"/>
      <c r="J38" s="1164"/>
      <c r="K38" s="1186"/>
      <c r="L38" s="1186"/>
      <c r="M38" s="265"/>
    </row>
    <row r="39" spans="1:13">
      <c r="A39" s="71">
        <v>8</v>
      </c>
      <c r="B39" s="20" t="s">
        <v>1522</v>
      </c>
      <c r="C39" s="20" t="s">
        <v>1719</v>
      </c>
      <c r="D39" s="21"/>
      <c r="E39" s="20" t="s">
        <v>1729</v>
      </c>
      <c r="F39" s="414">
        <v>39710</v>
      </c>
      <c r="G39" s="267">
        <v>14689</v>
      </c>
      <c r="H39" s="92"/>
      <c r="I39" s="1164"/>
      <c r="J39" s="1164"/>
      <c r="K39" s="1186"/>
      <c r="L39" s="1186"/>
      <c r="M39" s="265"/>
    </row>
    <row r="40" spans="1:13">
      <c r="A40" s="71">
        <v>9</v>
      </c>
      <c r="B40" s="20" t="s">
        <v>1522</v>
      </c>
      <c r="C40" s="20" t="s">
        <v>1719</v>
      </c>
      <c r="D40" s="21"/>
      <c r="E40" s="20" t="s">
        <v>1723</v>
      </c>
      <c r="F40" s="414">
        <v>34788</v>
      </c>
      <c r="G40" s="267">
        <v>8335</v>
      </c>
      <c r="H40" s="92"/>
      <c r="I40" s="1164"/>
      <c r="J40" s="1164"/>
      <c r="K40" s="1186"/>
      <c r="L40" s="1186"/>
      <c r="M40" s="265"/>
    </row>
    <row r="41" spans="1:13">
      <c r="A41" s="71">
        <v>10</v>
      </c>
      <c r="B41" s="20" t="s">
        <v>1522</v>
      </c>
      <c r="C41" s="20" t="s">
        <v>1719</v>
      </c>
      <c r="D41" s="21"/>
      <c r="E41" s="20" t="s">
        <v>1731</v>
      </c>
      <c r="F41" s="414">
        <v>39710</v>
      </c>
      <c r="G41" s="267">
        <v>15621</v>
      </c>
      <c r="H41" s="182" t="s">
        <v>2995</v>
      </c>
      <c r="I41" s="1164"/>
      <c r="J41" s="1164"/>
      <c r="K41" s="1186"/>
      <c r="L41" s="1186"/>
      <c r="M41" s="265"/>
    </row>
    <row r="42" spans="1:13">
      <c r="A42" s="71">
        <v>11</v>
      </c>
      <c r="B42" s="20" t="s">
        <v>1522</v>
      </c>
      <c r="C42" s="20" t="s">
        <v>1719</v>
      </c>
      <c r="D42" s="21"/>
      <c r="E42" s="503" t="s">
        <v>9015</v>
      </c>
      <c r="F42" s="414">
        <v>43083</v>
      </c>
      <c r="G42" s="267"/>
      <c r="H42" s="182"/>
      <c r="I42" s="1164"/>
      <c r="J42" s="1164"/>
      <c r="K42" s="1186"/>
      <c r="L42" s="1186"/>
      <c r="M42" s="265"/>
    </row>
    <row r="43" spans="1:13">
      <c r="A43" s="71">
        <v>12</v>
      </c>
      <c r="B43" s="20" t="s">
        <v>1522</v>
      </c>
      <c r="C43" s="20" t="s">
        <v>1719</v>
      </c>
      <c r="D43" s="21"/>
      <c r="E43" s="20" t="s">
        <v>1730</v>
      </c>
      <c r="F43" s="414">
        <v>39710</v>
      </c>
      <c r="G43" s="267">
        <v>26050</v>
      </c>
      <c r="H43" s="92"/>
      <c r="I43" s="1164"/>
      <c r="J43" s="1164"/>
      <c r="K43" s="1186"/>
      <c r="L43" s="1186"/>
      <c r="M43" s="265"/>
    </row>
    <row r="44" spans="1:13">
      <c r="A44" s="71">
        <v>13</v>
      </c>
      <c r="B44" s="20" t="s">
        <v>1522</v>
      </c>
      <c r="C44" s="20" t="s">
        <v>1719</v>
      </c>
      <c r="D44" s="21"/>
      <c r="E44" s="20" t="s">
        <v>1436</v>
      </c>
      <c r="F44" s="414">
        <v>34788</v>
      </c>
      <c r="G44" s="267">
        <v>7458</v>
      </c>
      <c r="H44" s="182" t="s">
        <v>2995</v>
      </c>
      <c r="I44" s="1164"/>
      <c r="J44" s="1164"/>
      <c r="K44" s="1186"/>
      <c r="L44" s="1186"/>
      <c r="M44" s="265"/>
    </row>
    <row r="45" spans="1:13">
      <c r="A45" s="71">
        <v>14</v>
      </c>
      <c r="B45" s="20" t="s">
        <v>1522</v>
      </c>
      <c r="C45" s="20" t="s">
        <v>1719</v>
      </c>
      <c r="D45" s="21"/>
      <c r="E45" s="20" t="s">
        <v>1732</v>
      </c>
      <c r="F45" s="414">
        <v>39710</v>
      </c>
      <c r="G45" s="267">
        <v>16927</v>
      </c>
      <c r="H45" s="182" t="s">
        <v>2995</v>
      </c>
      <c r="I45" s="1164"/>
      <c r="J45" s="1164"/>
      <c r="K45" s="1186"/>
      <c r="L45" s="1186"/>
      <c r="M45" s="265"/>
    </row>
    <row r="46" spans="1:13">
      <c r="A46" s="71">
        <v>15</v>
      </c>
      <c r="B46" s="20" t="s">
        <v>1522</v>
      </c>
      <c r="C46" s="20" t="s">
        <v>1719</v>
      </c>
      <c r="D46" s="21"/>
      <c r="E46" s="20" t="s">
        <v>1733</v>
      </c>
      <c r="F46" s="414">
        <v>39710</v>
      </c>
      <c r="G46" s="267">
        <v>6207</v>
      </c>
      <c r="H46" s="182" t="s">
        <v>2995</v>
      </c>
      <c r="I46" s="1164"/>
      <c r="J46" s="1164"/>
      <c r="K46" s="1186"/>
      <c r="L46" s="1186"/>
      <c r="M46" s="265"/>
    </row>
    <row r="47" spans="1:13">
      <c r="A47" s="71">
        <v>16</v>
      </c>
      <c r="B47" s="20" t="s">
        <v>1522</v>
      </c>
      <c r="C47" s="20" t="s">
        <v>1719</v>
      </c>
      <c r="D47" s="21"/>
      <c r="E47" s="20" t="s">
        <v>1726</v>
      </c>
      <c r="F47" s="414">
        <v>35245</v>
      </c>
      <c r="G47" s="267">
        <v>22901</v>
      </c>
      <c r="H47" s="182" t="s">
        <v>2995</v>
      </c>
      <c r="I47" s="1164"/>
      <c r="J47" s="1164"/>
      <c r="K47" s="1186"/>
      <c r="L47" s="1186"/>
      <c r="M47" s="265"/>
    </row>
    <row r="48" spans="1:13" ht="16.5" thickBot="1">
      <c r="A48" s="72"/>
      <c r="B48" s="45"/>
      <c r="C48" s="45"/>
      <c r="D48" s="45"/>
      <c r="E48" s="45"/>
      <c r="F48" s="35" t="s">
        <v>1219</v>
      </c>
      <c r="G48" s="87">
        <f>SUM(G32:G47)</f>
        <v>173709</v>
      </c>
      <c r="H48" s="87"/>
      <c r="I48" s="45"/>
      <c r="J48" s="45"/>
      <c r="K48" s="46"/>
      <c r="L48" s="46"/>
      <c r="M48" s="48"/>
    </row>
    <row r="49" spans="1:16" ht="15.75">
      <c r="A49" s="48"/>
      <c r="B49" s="48"/>
      <c r="C49" s="48"/>
      <c r="D49" s="48"/>
      <c r="E49" s="48"/>
      <c r="F49" s="34"/>
      <c r="G49" s="14"/>
      <c r="H49" s="14"/>
      <c r="I49" s="48"/>
      <c r="J49" s="48"/>
    </row>
    <row r="50" spans="1:16" ht="16.5" thickBot="1">
      <c r="A50" s="1161" t="s">
        <v>1171</v>
      </c>
      <c r="B50" s="1161"/>
      <c r="C50" s="1161"/>
      <c r="D50" s="1161"/>
      <c r="E50" s="1161"/>
      <c r="F50" s="1161"/>
      <c r="G50" s="1161"/>
      <c r="H50" s="1161"/>
      <c r="I50" s="1161"/>
      <c r="J50" s="1161"/>
    </row>
    <row r="51" spans="1:16" ht="60">
      <c r="A51" s="60" t="s">
        <v>1172</v>
      </c>
      <c r="B51" s="62" t="s">
        <v>1173</v>
      </c>
      <c r="C51" s="62" t="s">
        <v>1174</v>
      </c>
      <c r="D51" s="62" t="s">
        <v>1175</v>
      </c>
      <c r="E51" s="62" t="s">
        <v>1176</v>
      </c>
      <c r="F51" s="61" t="s">
        <v>1177</v>
      </c>
      <c r="G51" s="61" t="s">
        <v>1178</v>
      </c>
      <c r="H51" s="50" t="s">
        <v>2979</v>
      </c>
      <c r="I51" s="61" t="s">
        <v>1179</v>
      </c>
      <c r="J51" s="61" t="s">
        <v>1180</v>
      </c>
      <c r="K51" s="29" t="s">
        <v>2978</v>
      </c>
      <c r="L51" s="200"/>
      <c r="M51" s="200"/>
    </row>
    <row r="52" spans="1:16" s="64" customFormat="1" ht="15" customHeight="1">
      <c r="A52" s="76">
        <v>1</v>
      </c>
      <c r="B52" s="20" t="s">
        <v>1522</v>
      </c>
      <c r="C52" s="20" t="s">
        <v>1734</v>
      </c>
      <c r="D52" s="21"/>
      <c r="E52" s="20" t="s">
        <v>1735</v>
      </c>
      <c r="F52" s="428">
        <v>35245</v>
      </c>
      <c r="G52" s="267">
        <v>40178</v>
      </c>
      <c r="H52" s="92"/>
      <c r="I52" s="1255">
        <v>103</v>
      </c>
      <c r="J52" s="1255">
        <v>34</v>
      </c>
      <c r="K52" s="1291">
        <v>20</v>
      </c>
      <c r="L52" s="581"/>
      <c r="M52" s="266"/>
      <c r="N52" s="43"/>
      <c r="O52" s="43"/>
      <c r="P52" s="43"/>
    </row>
    <row r="53" spans="1:16" s="64" customFormat="1" ht="15" customHeight="1">
      <c r="A53" s="76">
        <v>2</v>
      </c>
      <c r="B53" s="20" t="s">
        <v>1522</v>
      </c>
      <c r="C53" s="20" t="s">
        <v>1734</v>
      </c>
      <c r="D53" s="21"/>
      <c r="E53" s="158" t="s">
        <v>918</v>
      </c>
      <c r="F53" s="428">
        <v>40248</v>
      </c>
      <c r="G53" s="184">
        <v>6949</v>
      </c>
      <c r="H53" s="164"/>
      <c r="I53" s="1255"/>
      <c r="J53" s="1255"/>
      <c r="K53" s="1291"/>
      <c r="L53" s="581"/>
      <c r="M53" s="266"/>
      <c r="N53" s="43"/>
      <c r="O53" s="43"/>
      <c r="P53" s="43"/>
    </row>
    <row r="54" spans="1:16" s="64" customFormat="1" ht="15" customHeight="1">
      <c r="A54" s="76">
        <v>3</v>
      </c>
      <c r="B54" s="20" t="s">
        <v>1522</v>
      </c>
      <c r="C54" s="20" t="s">
        <v>1734</v>
      </c>
      <c r="D54" s="21"/>
      <c r="E54" s="158" t="s">
        <v>919</v>
      </c>
      <c r="F54" s="428">
        <v>40248</v>
      </c>
      <c r="G54" s="184">
        <v>7068</v>
      </c>
      <c r="H54" s="164"/>
      <c r="I54" s="1255"/>
      <c r="J54" s="1255"/>
      <c r="K54" s="1291"/>
      <c r="L54" s="581"/>
      <c r="M54" s="266"/>
      <c r="N54" s="43"/>
      <c r="O54" s="43"/>
      <c r="P54" s="43"/>
    </row>
    <row r="55" spans="1:16" s="64" customFormat="1" ht="15" customHeight="1">
      <c r="A55" s="76">
        <v>4</v>
      </c>
      <c r="B55" s="20" t="s">
        <v>1522</v>
      </c>
      <c r="C55" s="20" t="s">
        <v>1734</v>
      </c>
      <c r="D55" s="21"/>
      <c r="E55" s="158" t="s">
        <v>920</v>
      </c>
      <c r="F55" s="428">
        <v>40248</v>
      </c>
      <c r="G55" s="184">
        <v>9104</v>
      </c>
      <c r="H55" s="164"/>
      <c r="I55" s="1255"/>
      <c r="J55" s="1255"/>
      <c r="K55" s="1291"/>
      <c r="L55" s="581"/>
      <c r="M55" s="266"/>
      <c r="N55" s="43"/>
      <c r="O55" s="43"/>
      <c r="P55" s="43"/>
    </row>
    <row r="56" spans="1:16" s="64" customFormat="1" ht="15" customHeight="1">
      <c r="A56" s="76">
        <v>5</v>
      </c>
      <c r="B56" s="20" t="s">
        <v>1522</v>
      </c>
      <c r="C56" s="20" t="s">
        <v>1734</v>
      </c>
      <c r="D56" s="21"/>
      <c r="E56" s="158" t="s">
        <v>921</v>
      </c>
      <c r="F56" s="428">
        <v>40248</v>
      </c>
      <c r="G56" s="184">
        <v>16796</v>
      </c>
      <c r="H56" s="164"/>
      <c r="I56" s="1255"/>
      <c r="J56" s="1255"/>
      <c r="K56" s="1291"/>
      <c r="L56" s="581"/>
      <c r="M56" s="266"/>
      <c r="N56" s="43"/>
      <c r="O56" s="43"/>
      <c r="P56" s="43"/>
    </row>
    <row r="57" spans="1:16" s="64" customFormat="1" ht="15" customHeight="1">
      <c r="A57" s="76">
        <v>6</v>
      </c>
      <c r="B57" s="20" t="s">
        <v>1522</v>
      </c>
      <c r="C57" s="20" t="s">
        <v>1734</v>
      </c>
      <c r="D57" s="21"/>
      <c r="E57" s="158" t="s">
        <v>922</v>
      </c>
      <c r="F57" s="428">
        <v>40248</v>
      </c>
      <c r="G57" s="184">
        <v>8981</v>
      </c>
      <c r="H57" s="164"/>
      <c r="I57" s="1255"/>
      <c r="J57" s="1255"/>
      <c r="K57" s="1291"/>
      <c r="L57" s="581"/>
      <c r="M57" s="266"/>
      <c r="N57" s="43"/>
      <c r="O57" s="43"/>
      <c r="P57" s="43"/>
    </row>
    <row r="58" spans="1:16" s="64" customFormat="1" ht="15" customHeight="1">
      <c r="A58" s="76">
        <v>7</v>
      </c>
      <c r="B58" s="20" t="s">
        <v>1522</v>
      </c>
      <c r="C58" s="20" t="s">
        <v>1734</v>
      </c>
      <c r="D58" s="21"/>
      <c r="E58" s="158" t="s">
        <v>923</v>
      </c>
      <c r="F58" s="428">
        <v>40248</v>
      </c>
      <c r="G58" s="184">
        <v>15918</v>
      </c>
      <c r="H58" s="164"/>
      <c r="I58" s="1255"/>
      <c r="J58" s="1255"/>
      <c r="K58" s="1291"/>
      <c r="L58" s="581"/>
      <c r="M58" s="266"/>
      <c r="N58" s="43"/>
      <c r="O58" s="43"/>
      <c r="P58" s="43"/>
    </row>
    <row r="59" spans="1:16" s="64" customFormat="1" ht="15" customHeight="1">
      <c r="A59" s="76">
        <v>8</v>
      </c>
      <c r="B59" s="20" t="s">
        <v>1522</v>
      </c>
      <c r="C59" s="20" t="s">
        <v>1734</v>
      </c>
      <c r="D59" s="21"/>
      <c r="E59" s="158" t="s">
        <v>924</v>
      </c>
      <c r="F59" s="428">
        <v>40248</v>
      </c>
      <c r="G59" s="184">
        <v>7546</v>
      </c>
      <c r="H59" s="164"/>
      <c r="I59" s="1255"/>
      <c r="J59" s="1255"/>
      <c r="K59" s="1291"/>
      <c r="L59" s="581"/>
      <c r="M59" s="266"/>
      <c r="N59" s="43"/>
      <c r="O59" s="43"/>
      <c r="P59" s="43"/>
    </row>
    <row r="60" spans="1:16" s="64" customFormat="1" ht="15" customHeight="1">
      <c r="A60" s="76">
        <v>9</v>
      </c>
      <c r="B60" s="20" t="s">
        <v>1522</v>
      </c>
      <c r="C60" s="20" t="s">
        <v>1734</v>
      </c>
      <c r="D60" s="21"/>
      <c r="E60" s="158" t="s">
        <v>925</v>
      </c>
      <c r="F60" s="428">
        <v>40248</v>
      </c>
      <c r="G60" s="184">
        <v>8148</v>
      </c>
      <c r="H60" s="164"/>
      <c r="I60" s="1255"/>
      <c r="J60" s="1255"/>
      <c r="K60" s="1291"/>
      <c r="L60" s="581"/>
      <c r="M60" s="266"/>
      <c r="N60" s="43"/>
      <c r="O60" s="43"/>
      <c r="P60" s="43"/>
    </row>
    <row r="61" spans="1:16" s="64" customFormat="1" ht="15" customHeight="1">
      <c r="A61" s="76">
        <v>10</v>
      </c>
      <c r="B61" s="20" t="s">
        <v>1522</v>
      </c>
      <c r="C61" s="20" t="s">
        <v>1734</v>
      </c>
      <c r="D61" s="21"/>
      <c r="E61" s="158" t="s">
        <v>926</v>
      </c>
      <c r="F61" s="428">
        <v>40248</v>
      </c>
      <c r="G61" s="184">
        <v>8805</v>
      </c>
      <c r="H61" s="164"/>
      <c r="I61" s="1255"/>
      <c r="J61" s="1255"/>
      <c r="K61" s="1291"/>
      <c r="L61" s="581"/>
      <c r="M61" s="266"/>
      <c r="N61" s="43"/>
      <c r="O61" s="43"/>
      <c r="P61" s="43"/>
    </row>
    <row r="62" spans="1:16" s="64" customFormat="1" ht="15" customHeight="1">
      <c r="A62" s="76">
        <v>11</v>
      </c>
      <c r="B62" s="20" t="s">
        <v>1522</v>
      </c>
      <c r="C62" s="20" t="s">
        <v>1734</v>
      </c>
      <c r="D62" s="21"/>
      <c r="E62" s="158" t="s">
        <v>927</v>
      </c>
      <c r="F62" s="428">
        <v>40248</v>
      </c>
      <c r="G62" s="184">
        <v>7603</v>
      </c>
      <c r="H62" s="164"/>
      <c r="I62" s="1255"/>
      <c r="J62" s="1255"/>
      <c r="K62" s="1291"/>
      <c r="L62" s="581"/>
      <c r="M62" s="266"/>
      <c r="N62" s="43"/>
      <c r="O62" s="43"/>
      <c r="P62" s="43"/>
    </row>
    <row r="63" spans="1:16" s="64" customFormat="1" ht="15" customHeight="1">
      <c r="A63" s="76">
        <v>12</v>
      </c>
      <c r="B63" s="20" t="s">
        <v>1522</v>
      </c>
      <c r="C63" s="20" t="s">
        <v>1734</v>
      </c>
      <c r="D63" s="21"/>
      <c r="E63" s="158" t="s">
        <v>928</v>
      </c>
      <c r="F63" s="428">
        <v>40248</v>
      </c>
      <c r="G63" s="184">
        <v>6664</v>
      </c>
      <c r="H63" s="164"/>
      <c r="I63" s="1255"/>
      <c r="J63" s="1255"/>
      <c r="K63" s="1291"/>
      <c r="L63" s="581"/>
      <c r="M63" s="266"/>
      <c r="N63" s="43"/>
      <c r="O63" s="43"/>
      <c r="P63" s="43"/>
    </row>
    <row r="64" spans="1:16" s="64" customFormat="1" ht="15" customHeight="1">
      <c r="A64" s="76">
        <v>13</v>
      </c>
      <c r="B64" s="20" t="s">
        <v>1522</v>
      </c>
      <c r="C64" s="20" t="s">
        <v>1734</v>
      </c>
      <c r="D64" s="21"/>
      <c r="E64" s="158" t="s">
        <v>916</v>
      </c>
      <c r="F64" s="428">
        <v>40248</v>
      </c>
      <c r="G64" s="184">
        <v>16441</v>
      </c>
      <c r="H64" s="164"/>
      <c r="I64" s="1255"/>
      <c r="J64" s="1255"/>
      <c r="K64" s="1291"/>
      <c r="L64" s="581"/>
      <c r="M64" s="266"/>
      <c r="N64" s="43"/>
      <c r="O64" s="43"/>
      <c r="P64" s="43"/>
    </row>
    <row r="65" spans="1:16" s="64" customFormat="1" ht="15" customHeight="1">
      <c r="A65" s="76">
        <v>14</v>
      </c>
      <c r="B65" s="20" t="s">
        <v>1522</v>
      </c>
      <c r="C65" s="20" t="s">
        <v>1734</v>
      </c>
      <c r="D65" s="21"/>
      <c r="E65" s="158" t="s">
        <v>929</v>
      </c>
      <c r="F65" s="428">
        <v>40248</v>
      </c>
      <c r="G65" s="184">
        <v>7442</v>
      </c>
      <c r="H65" s="164"/>
      <c r="I65" s="1255"/>
      <c r="J65" s="1255"/>
      <c r="K65" s="1291"/>
      <c r="L65" s="581"/>
      <c r="M65" s="266"/>
      <c r="N65" s="43"/>
      <c r="O65" s="43"/>
      <c r="P65" s="43"/>
    </row>
    <row r="66" spans="1:16" s="64" customFormat="1" ht="15" customHeight="1">
      <c r="A66" s="76">
        <v>15</v>
      </c>
      <c r="B66" s="20" t="s">
        <v>1522</v>
      </c>
      <c r="C66" s="20" t="s">
        <v>1734</v>
      </c>
      <c r="D66" s="21"/>
      <c r="E66" s="158" t="s">
        <v>930</v>
      </c>
      <c r="F66" s="428">
        <v>40248</v>
      </c>
      <c r="G66" s="184">
        <v>9594</v>
      </c>
      <c r="H66" s="164"/>
      <c r="I66" s="1255"/>
      <c r="J66" s="1255"/>
      <c r="K66" s="1291"/>
      <c r="L66" s="581"/>
      <c r="M66" s="266"/>
      <c r="N66" s="43"/>
      <c r="O66" s="43"/>
      <c r="P66" s="43"/>
    </row>
    <row r="67" spans="1:16" s="64" customFormat="1" ht="15" customHeight="1">
      <c r="A67" s="76">
        <v>16</v>
      </c>
      <c r="B67" s="20" t="s">
        <v>1522</v>
      </c>
      <c r="C67" s="20" t="s">
        <v>1734</v>
      </c>
      <c r="D67" s="21"/>
      <c r="E67" s="158" t="s">
        <v>931</v>
      </c>
      <c r="F67" s="428">
        <v>40248</v>
      </c>
      <c r="G67" s="184">
        <v>6678</v>
      </c>
      <c r="H67" s="164"/>
      <c r="I67" s="1255"/>
      <c r="J67" s="1255"/>
      <c r="K67" s="1291"/>
      <c r="L67" s="581"/>
      <c r="M67" s="266"/>
      <c r="N67" s="43"/>
      <c r="O67" s="43"/>
      <c r="P67" s="43"/>
    </row>
    <row r="68" spans="1:16" s="64" customFormat="1" ht="15" customHeight="1">
      <c r="A68" s="76">
        <v>17</v>
      </c>
      <c r="B68" s="20" t="s">
        <v>1522</v>
      </c>
      <c r="C68" s="20" t="s">
        <v>1734</v>
      </c>
      <c r="D68" s="21"/>
      <c r="E68" s="158" t="s">
        <v>932</v>
      </c>
      <c r="F68" s="428">
        <v>40248</v>
      </c>
      <c r="G68" s="184">
        <v>8463</v>
      </c>
      <c r="H68" s="164"/>
      <c r="I68" s="1255"/>
      <c r="J68" s="1255"/>
      <c r="K68" s="1291"/>
      <c r="L68" s="581"/>
      <c r="M68" s="266"/>
      <c r="N68" s="43"/>
      <c r="O68" s="43"/>
      <c r="P68" s="43"/>
    </row>
    <row r="69" spans="1:16" s="64" customFormat="1" ht="15" customHeight="1">
      <c r="A69" s="76">
        <v>18</v>
      </c>
      <c r="B69" s="20" t="s">
        <v>1522</v>
      </c>
      <c r="C69" s="20" t="s">
        <v>1734</v>
      </c>
      <c r="D69" s="21"/>
      <c r="E69" s="158" t="s">
        <v>933</v>
      </c>
      <c r="F69" s="428">
        <v>40248</v>
      </c>
      <c r="G69" s="184"/>
      <c r="H69" s="164"/>
      <c r="I69" s="1255"/>
      <c r="J69" s="1255"/>
      <c r="K69" s="1291"/>
      <c r="L69" s="581"/>
      <c r="M69" s="266"/>
      <c r="N69" s="43"/>
      <c r="O69" s="43"/>
      <c r="P69" s="43"/>
    </row>
    <row r="70" spans="1:16" s="64" customFormat="1" ht="15" customHeight="1">
      <c r="A70" s="76">
        <v>19</v>
      </c>
      <c r="B70" s="20" t="s">
        <v>1522</v>
      </c>
      <c r="C70" s="20" t="s">
        <v>1734</v>
      </c>
      <c r="D70" s="21"/>
      <c r="E70" s="158" t="s">
        <v>934</v>
      </c>
      <c r="F70" s="428">
        <v>40248</v>
      </c>
      <c r="G70" s="184">
        <v>6025</v>
      </c>
      <c r="H70" s="164"/>
      <c r="I70" s="1255"/>
      <c r="J70" s="1255"/>
      <c r="K70" s="1291"/>
      <c r="L70" s="581"/>
      <c r="M70" s="266"/>
      <c r="N70" s="43"/>
      <c r="O70" s="43"/>
      <c r="P70" s="43"/>
    </row>
    <row r="71" spans="1:16" s="64" customFormat="1" ht="15" customHeight="1">
      <c r="A71" s="76">
        <v>20</v>
      </c>
      <c r="B71" s="20" t="s">
        <v>1522</v>
      </c>
      <c r="C71" s="20" t="s">
        <v>1734</v>
      </c>
      <c r="D71" s="21"/>
      <c r="E71" s="158" t="s">
        <v>917</v>
      </c>
      <c r="F71" s="428">
        <v>40248</v>
      </c>
      <c r="G71" s="184">
        <v>13652</v>
      </c>
      <c r="H71" s="164"/>
      <c r="I71" s="1255"/>
      <c r="J71" s="1255"/>
      <c r="K71" s="1291"/>
      <c r="L71" s="581"/>
      <c r="M71" s="266"/>
      <c r="N71" s="43"/>
      <c r="O71" s="43"/>
      <c r="P71" s="43"/>
    </row>
    <row r="72" spans="1:16" s="64" customFormat="1" ht="15" customHeight="1">
      <c r="A72" s="76">
        <v>21</v>
      </c>
      <c r="B72" s="20" t="s">
        <v>1522</v>
      </c>
      <c r="C72" s="20" t="s">
        <v>1734</v>
      </c>
      <c r="D72" s="21"/>
      <c r="E72" s="158" t="s">
        <v>524</v>
      </c>
      <c r="F72" s="428">
        <v>40248</v>
      </c>
      <c r="G72" s="184">
        <v>6092</v>
      </c>
      <c r="H72" s="164"/>
      <c r="I72" s="1255"/>
      <c r="J72" s="1255"/>
      <c r="K72" s="1291"/>
      <c r="L72" s="581"/>
      <c r="M72" s="266"/>
      <c r="N72" s="43"/>
      <c r="O72" s="43"/>
      <c r="P72" s="43"/>
    </row>
    <row r="73" spans="1:16" s="64" customFormat="1" ht="15" customHeight="1">
      <c r="A73" s="76">
        <v>22</v>
      </c>
      <c r="B73" s="20" t="s">
        <v>1522</v>
      </c>
      <c r="C73" s="20" t="s">
        <v>1734</v>
      </c>
      <c r="D73" s="21"/>
      <c r="E73" s="158" t="s">
        <v>935</v>
      </c>
      <c r="F73" s="428">
        <v>40248</v>
      </c>
      <c r="G73" s="184">
        <v>12134</v>
      </c>
      <c r="H73" s="164"/>
      <c r="I73" s="1255"/>
      <c r="J73" s="1255"/>
      <c r="K73" s="1291"/>
      <c r="L73" s="581"/>
      <c r="M73" s="266"/>
      <c r="N73" s="43"/>
      <c r="O73" s="43"/>
      <c r="P73" s="43"/>
    </row>
    <row r="74" spans="1:16" s="64" customFormat="1" ht="15" customHeight="1">
      <c r="A74" s="76">
        <v>23</v>
      </c>
      <c r="B74" s="20" t="s">
        <v>1522</v>
      </c>
      <c r="C74" s="20" t="s">
        <v>1734</v>
      </c>
      <c r="D74" s="21"/>
      <c r="E74" s="158" t="s">
        <v>936</v>
      </c>
      <c r="F74" s="428">
        <v>40248</v>
      </c>
      <c r="G74" s="184">
        <v>14464</v>
      </c>
      <c r="H74" s="164"/>
      <c r="I74" s="1255"/>
      <c r="J74" s="1255"/>
      <c r="K74" s="1291"/>
      <c r="L74" s="581"/>
      <c r="M74" s="266"/>
      <c r="N74" s="43"/>
      <c r="O74" s="43"/>
      <c r="P74" s="43"/>
    </row>
    <row r="75" spans="1:16" s="64" customFormat="1" ht="15" customHeight="1">
      <c r="A75" s="76">
        <v>24</v>
      </c>
      <c r="B75" s="20" t="s">
        <v>1522</v>
      </c>
      <c r="C75" s="20" t="s">
        <v>937</v>
      </c>
      <c r="D75" s="21"/>
      <c r="E75" s="158"/>
      <c r="F75" s="428">
        <v>40248</v>
      </c>
      <c r="G75" s="184"/>
      <c r="H75" s="164"/>
      <c r="I75" s="1255"/>
      <c r="J75" s="1255"/>
      <c r="K75" s="1291"/>
      <c r="L75" s="581"/>
      <c r="M75" s="266"/>
      <c r="N75" s="43"/>
      <c r="O75" s="43"/>
      <c r="P75" s="43"/>
    </row>
    <row r="76" spans="1:16" s="95" customFormat="1" ht="16.5" customHeight="1" thickBot="1">
      <c r="A76" s="77"/>
      <c r="B76" s="66"/>
      <c r="C76" s="66"/>
      <c r="D76" s="66"/>
      <c r="E76" s="66"/>
      <c r="F76" s="67" t="s">
        <v>1219</v>
      </c>
      <c r="G76" s="88">
        <f>SUM(G52:G75)</f>
        <v>244745</v>
      </c>
      <c r="H76" s="88"/>
      <c r="I76" s="68"/>
      <c r="J76" s="68"/>
      <c r="K76" s="69"/>
      <c r="L76" s="108"/>
      <c r="M76" s="108"/>
      <c r="N76" s="64"/>
      <c r="O76" s="64"/>
      <c r="P76" s="64"/>
    </row>
    <row r="77" spans="1:16" s="65" customFormat="1">
      <c r="A77" s="78"/>
      <c r="B77" s="48"/>
      <c r="C77" s="48"/>
      <c r="D77" s="48"/>
      <c r="E77" s="48"/>
      <c r="F77" s="55"/>
      <c r="G77" s="56"/>
      <c r="H77" s="56"/>
      <c r="I77" s="57"/>
      <c r="J77" s="57"/>
      <c r="N77" s="95"/>
      <c r="O77" s="95"/>
      <c r="P77" s="95"/>
    </row>
    <row r="78" spans="1:16" s="65" customFormat="1">
      <c r="A78" s="78"/>
      <c r="B78" s="48"/>
      <c r="C78" s="48"/>
      <c r="D78" s="48"/>
      <c r="E78" s="48"/>
      <c r="F78" s="55"/>
      <c r="G78" s="56"/>
      <c r="H78" s="56"/>
      <c r="I78" s="57"/>
      <c r="J78" s="57"/>
      <c r="N78" s="95"/>
      <c r="O78" s="95"/>
      <c r="P78" s="95"/>
    </row>
    <row r="79" spans="1:16" s="65" customFormat="1">
      <c r="A79" s="78"/>
      <c r="B79" s="48"/>
      <c r="C79" s="48"/>
      <c r="D79" s="48"/>
      <c r="E79" s="48"/>
      <c r="F79" s="55"/>
      <c r="G79" s="56"/>
      <c r="H79" s="56"/>
      <c r="I79" s="57"/>
      <c r="J79" s="57"/>
      <c r="N79" s="95"/>
      <c r="O79" s="95"/>
      <c r="P79" s="95"/>
    </row>
    <row r="80" spans="1:16" ht="16.5" thickBot="1">
      <c r="A80" s="1161" t="s">
        <v>1171</v>
      </c>
      <c r="B80" s="1161"/>
      <c r="C80" s="1161"/>
      <c r="D80" s="1161"/>
      <c r="E80" s="1161"/>
      <c r="F80" s="1161"/>
      <c r="G80" s="1161"/>
      <c r="H80" s="1161"/>
      <c r="I80" s="1161"/>
      <c r="J80" s="1161"/>
      <c r="N80" s="65"/>
      <c r="O80" s="65"/>
      <c r="P80" s="65"/>
    </row>
    <row r="81" spans="1:13" ht="60">
      <c r="A81" s="49" t="s">
        <v>1172</v>
      </c>
      <c r="B81" s="51" t="s">
        <v>1173</v>
      </c>
      <c r="C81" s="51" t="s">
        <v>1174</v>
      </c>
      <c r="D81" s="51" t="s">
        <v>1175</v>
      </c>
      <c r="E81" s="51" t="s">
        <v>1176</v>
      </c>
      <c r="F81" s="50" t="s">
        <v>1177</v>
      </c>
      <c r="G81" s="50" t="s">
        <v>1178</v>
      </c>
      <c r="H81" s="50" t="s">
        <v>2979</v>
      </c>
      <c r="I81" s="50" t="s">
        <v>1179</v>
      </c>
      <c r="J81" s="50" t="s">
        <v>1180</v>
      </c>
      <c r="K81" s="29" t="s">
        <v>2978</v>
      </c>
      <c r="L81" s="200"/>
      <c r="M81" s="200"/>
    </row>
    <row r="82" spans="1:13">
      <c r="A82" s="76">
        <v>1</v>
      </c>
      <c r="B82" s="20" t="s">
        <v>1522</v>
      </c>
      <c r="C82" s="20" t="s">
        <v>1194</v>
      </c>
      <c r="D82" s="21"/>
      <c r="E82" s="20" t="s">
        <v>1736</v>
      </c>
      <c r="F82" s="414">
        <v>38910</v>
      </c>
      <c r="G82" s="267">
        <v>10530</v>
      </c>
      <c r="H82" s="92"/>
      <c r="I82" s="1164">
        <v>90</v>
      </c>
      <c r="J82" s="1164">
        <v>34</v>
      </c>
      <c r="K82" s="1186">
        <v>20</v>
      </c>
      <c r="L82" s="580"/>
      <c r="M82" s="265"/>
    </row>
    <row r="83" spans="1:13">
      <c r="A83" s="76">
        <v>2</v>
      </c>
      <c r="B83" s="20" t="s">
        <v>1522</v>
      </c>
      <c r="C83" s="20" t="s">
        <v>1194</v>
      </c>
      <c r="D83" s="21"/>
      <c r="E83" s="20" t="s">
        <v>1737</v>
      </c>
      <c r="F83" s="414">
        <v>38910</v>
      </c>
      <c r="G83" s="267">
        <v>15885</v>
      </c>
      <c r="H83" s="92"/>
      <c r="I83" s="1164"/>
      <c r="J83" s="1164"/>
      <c r="K83" s="1186"/>
      <c r="L83" s="580"/>
      <c r="M83" s="265"/>
    </row>
    <row r="84" spans="1:13">
      <c r="A84" s="76">
        <v>3</v>
      </c>
      <c r="B84" s="20" t="s">
        <v>1522</v>
      </c>
      <c r="C84" s="20" t="s">
        <v>1194</v>
      </c>
      <c r="D84" s="21"/>
      <c r="E84" s="20" t="s">
        <v>1738</v>
      </c>
      <c r="F84" s="414">
        <v>38910</v>
      </c>
      <c r="G84" s="267">
        <v>26088</v>
      </c>
      <c r="H84" s="92"/>
      <c r="I84" s="1164"/>
      <c r="J84" s="1164"/>
      <c r="K84" s="1186"/>
      <c r="L84" s="580"/>
      <c r="M84" s="265"/>
    </row>
    <row r="85" spans="1:13" ht="16.5" thickBot="1">
      <c r="A85" s="72"/>
      <c r="B85" s="58"/>
      <c r="C85" s="58"/>
      <c r="D85" s="59"/>
      <c r="E85" s="58"/>
      <c r="F85" s="39" t="s">
        <v>1219</v>
      </c>
      <c r="G85" s="87">
        <f>SUM(G82:G84)</f>
        <v>52503</v>
      </c>
      <c r="H85" s="87"/>
      <c r="I85" s="53"/>
      <c r="J85" s="53"/>
      <c r="K85" s="54"/>
      <c r="L85" s="57"/>
      <c r="M85" s="57"/>
    </row>
    <row r="86" spans="1:13" ht="15.75">
      <c r="A86" s="78"/>
      <c r="B86" s="96"/>
      <c r="C86" s="96"/>
      <c r="D86" s="97"/>
      <c r="E86" s="96"/>
      <c r="F86" s="98"/>
      <c r="G86" s="99"/>
      <c r="H86" s="99"/>
      <c r="I86" s="57"/>
      <c r="J86" s="57"/>
    </row>
    <row r="87" spans="1:13" ht="15.75">
      <c r="A87" s="78"/>
      <c r="B87" s="96"/>
      <c r="C87" s="96"/>
      <c r="D87" s="97"/>
      <c r="E87" s="96"/>
      <c r="F87" s="98"/>
      <c r="G87" s="99"/>
      <c r="H87" s="99"/>
      <c r="I87" s="57"/>
      <c r="J87" s="57"/>
    </row>
    <row r="88" spans="1:13" ht="15.75">
      <c r="A88" s="78"/>
      <c r="B88" s="96"/>
      <c r="C88" s="96"/>
      <c r="D88" s="97"/>
      <c r="E88" s="96"/>
      <c r="F88" s="98"/>
      <c r="G88" s="99"/>
      <c r="H88" s="99"/>
      <c r="I88" s="57"/>
      <c r="J88" s="57"/>
    </row>
    <row r="89" spans="1:13" ht="16.5" thickBot="1">
      <c r="A89" s="1161" t="s">
        <v>1171</v>
      </c>
      <c r="B89" s="1161"/>
      <c r="C89" s="1161"/>
      <c r="D89" s="1161"/>
      <c r="E89" s="1161"/>
      <c r="F89" s="1161"/>
      <c r="G89" s="1161"/>
      <c r="H89" s="1161"/>
      <c r="I89" s="1161"/>
      <c r="J89" s="1161"/>
    </row>
    <row r="90" spans="1:13" ht="60">
      <c r="A90" s="49" t="s">
        <v>1172</v>
      </c>
      <c r="B90" s="51" t="s">
        <v>1173</v>
      </c>
      <c r="C90" s="51" t="s">
        <v>1174</v>
      </c>
      <c r="D90" s="51" t="s">
        <v>1175</v>
      </c>
      <c r="E90" s="51" t="s">
        <v>1176</v>
      </c>
      <c r="F90" s="50" t="s">
        <v>1177</v>
      </c>
      <c r="G90" s="50" t="s">
        <v>1178</v>
      </c>
      <c r="H90" s="50" t="s">
        <v>2979</v>
      </c>
      <c r="I90" s="50" t="s">
        <v>1179</v>
      </c>
      <c r="J90" s="50" t="s">
        <v>1180</v>
      </c>
      <c r="K90" s="29" t="s">
        <v>2978</v>
      </c>
      <c r="L90" s="200"/>
      <c r="M90" s="200"/>
    </row>
    <row r="91" spans="1:13">
      <c r="A91" s="76">
        <v>1</v>
      </c>
      <c r="B91" s="20" t="s">
        <v>1522</v>
      </c>
      <c r="C91" s="20" t="s">
        <v>1739</v>
      </c>
      <c r="D91" s="21"/>
      <c r="E91" s="158" t="s">
        <v>1306</v>
      </c>
      <c r="F91" s="414">
        <v>40277</v>
      </c>
      <c r="G91" s="184">
        <v>31471</v>
      </c>
      <c r="H91" s="110"/>
      <c r="I91" s="1164">
        <v>97</v>
      </c>
      <c r="J91" s="1164">
        <v>32</v>
      </c>
      <c r="K91" s="1186">
        <v>20</v>
      </c>
      <c r="L91" s="580"/>
      <c r="M91" s="265"/>
    </row>
    <row r="92" spans="1:13">
      <c r="A92" s="76">
        <v>2</v>
      </c>
      <c r="B92" s="20" t="s">
        <v>1522</v>
      </c>
      <c r="C92" s="20" t="s">
        <v>1739</v>
      </c>
      <c r="D92" s="21"/>
      <c r="E92" s="158" t="s">
        <v>1307</v>
      </c>
      <c r="F92" s="414">
        <v>40277</v>
      </c>
      <c r="G92" s="184">
        <v>21129</v>
      </c>
      <c r="H92" s="164"/>
      <c r="I92" s="1164"/>
      <c r="J92" s="1164"/>
      <c r="K92" s="1186"/>
      <c r="L92" s="580"/>
      <c r="M92" s="265"/>
    </row>
    <row r="93" spans="1:13">
      <c r="A93" s="76">
        <v>3</v>
      </c>
      <c r="B93" s="20" t="s">
        <v>1522</v>
      </c>
      <c r="C93" s="20" t="s">
        <v>1739</v>
      </c>
      <c r="D93" s="21"/>
      <c r="E93" s="158" t="s">
        <v>1634</v>
      </c>
      <c r="F93" s="414">
        <v>40277</v>
      </c>
      <c r="G93" s="184">
        <v>12026</v>
      </c>
      <c r="H93" s="164"/>
      <c r="I93" s="1164"/>
      <c r="J93" s="1164"/>
      <c r="K93" s="1186"/>
      <c r="L93" s="580"/>
      <c r="M93" s="265"/>
    </row>
    <row r="94" spans="1:13">
      <c r="A94" s="76">
        <v>4</v>
      </c>
      <c r="B94" s="20" t="s">
        <v>1522</v>
      </c>
      <c r="C94" s="20" t="s">
        <v>1739</v>
      </c>
      <c r="D94" s="21"/>
      <c r="E94" s="158" t="s">
        <v>2327</v>
      </c>
      <c r="F94" s="414">
        <v>40277</v>
      </c>
      <c r="G94" s="184">
        <v>9778</v>
      </c>
      <c r="H94" s="164"/>
      <c r="I94" s="1164"/>
      <c r="J94" s="1164"/>
      <c r="K94" s="1186"/>
      <c r="L94" s="580"/>
      <c r="M94" s="265"/>
    </row>
    <row r="95" spans="1:13">
      <c r="A95" s="76">
        <v>5</v>
      </c>
      <c r="B95" s="20" t="s">
        <v>1522</v>
      </c>
      <c r="C95" s="20" t="s">
        <v>1739</v>
      </c>
      <c r="D95" s="21"/>
      <c r="E95" s="158" t="s">
        <v>1308</v>
      </c>
      <c r="F95" s="414">
        <v>40277</v>
      </c>
      <c r="G95" s="184">
        <v>9849</v>
      </c>
      <c r="H95" s="164"/>
      <c r="I95" s="1164"/>
      <c r="J95" s="1164"/>
      <c r="K95" s="1186"/>
      <c r="L95" s="580"/>
      <c r="M95" s="265"/>
    </row>
    <row r="96" spans="1:13">
      <c r="A96" s="76">
        <v>6</v>
      </c>
      <c r="B96" s="20" t="s">
        <v>1522</v>
      </c>
      <c r="C96" s="20" t="s">
        <v>1739</v>
      </c>
      <c r="D96" s="21"/>
      <c r="E96" s="158" t="s">
        <v>1309</v>
      </c>
      <c r="F96" s="414">
        <v>40277</v>
      </c>
      <c r="G96" s="184">
        <v>12844</v>
      </c>
      <c r="H96" s="164"/>
      <c r="I96" s="1164"/>
      <c r="J96" s="1164"/>
      <c r="K96" s="1186"/>
      <c r="L96" s="580"/>
      <c r="M96" s="265"/>
    </row>
    <row r="97" spans="1:13">
      <c r="A97" s="76">
        <v>7</v>
      </c>
      <c r="B97" s="20" t="s">
        <v>1522</v>
      </c>
      <c r="C97" s="20" t="s">
        <v>1739</v>
      </c>
      <c r="D97" s="21"/>
      <c r="E97" s="158" t="s">
        <v>1310</v>
      </c>
      <c r="F97" s="414">
        <v>40277</v>
      </c>
      <c r="G97" s="184">
        <v>8002</v>
      </c>
      <c r="H97" s="164"/>
      <c r="I97" s="1164"/>
      <c r="J97" s="1164"/>
      <c r="K97" s="1186"/>
      <c r="L97" s="580"/>
      <c r="M97" s="265"/>
    </row>
    <row r="98" spans="1:13">
      <c r="A98" s="76">
        <v>8</v>
      </c>
      <c r="B98" s="20" t="s">
        <v>1522</v>
      </c>
      <c r="C98" s="20" t="s">
        <v>1739</v>
      </c>
      <c r="D98" s="21"/>
      <c r="E98" s="158" t="s">
        <v>1311</v>
      </c>
      <c r="F98" s="414">
        <v>40277</v>
      </c>
      <c r="G98" s="184">
        <v>20575</v>
      </c>
      <c r="H98" s="164"/>
      <c r="I98" s="1164"/>
      <c r="J98" s="1164"/>
      <c r="K98" s="1186"/>
      <c r="L98" s="580"/>
      <c r="M98" s="265"/>
    </row>
    <row r="99" spans="1:13">
      <c r="A99" s="76">
        <v>9</v>
      </c>
      <c r="B99" s="20" t="s">
        <v>1522</v>
      </c>
      <c r="C99" s="20" t="s">
        <v>1739</v>
      </c>
      <c r="D99" s="21"/>
      <c r="E99" s="158" t="s">
        <v>1312</v>
      </c>
      <c r="F99" s="414">
        <v>40277</v>
      </c>
      <c r="G99" s="184">
        <v>11674</v>
      </c>
      <c r="H99" s="164"/>
      <c r="I99" s="1164"/>
      <c r="J99" s="1164"/>
      <c r="K99" s="1186"/>
      <c r="L99" s="580"/>
      <c r="M99" s="265"/>
    </row>
    <row r="100" spans="1:13">
      <c r="A100" s="76">
        <v>10</v>
      </c>
      <c r="B100" s="20" t="s">
        <v>1522</v>
      </c>
      <c r="C100" s="20" t="s">
        <v>1739</v>
      </c>
      <c r="D100" s="21"/>
      <c r="E100" s="158" t="s">
        <v>1313</v>
      </c>
      <c r="F100" s="414">
        <v>40277</v>
      </c>
      <c r="G100" s="184">
        <v>12933</v>
      </c>
      <c r="H100" s="164"/>
      <c r="I100" s="1164"/>
      <c r="J100" s="1164"/>
      <c r="K100" s="1186"/>
      <c r="L100" s="580"/>
      <c r="M100" s="265"/>
    </row>
    <row r="101" spans="1:13">
      <c r="A101" s="76">
        <v>11</v>
      </c>
      <c r="B101" s="20" t="s">
        <v>1522</v>
      </c>
      <c r="C101" s="20" t="s">
        <v>1739</v>
      </c>
      <c r="D101" s="21"/>
      <c r="E101" s="158" t="s">
        <v>1314</v>
      </c>
      <c r="F101" s="414">
        <v>40277</v>
      </c>
      <c r="G101" s="184">
        <v>9264</v>
      </c>
      <c r="H101" s="164"/>
      <c r="I101" s="1164"/>
      <c r="J101" s="1164"/>
      <c r="K101" s="1186"/>
      <c r="L101" s="580"/>
      <c r="M101" s="265"/>
    </row>
    <row r="102" spans="1:13">
      <c r="A102" s="76">
        <v>12</v>
      </c>
      <c r="B102" s="20" t="s">
        <v>1522</v>
      </c>
      <c r="C102" s="20" t="s">
        <v>1739</v>
      </c>
      <c r="D102" s="21"/>
      <c r="E102" s="158" t="s">
        <v>1315</v>
      </c>
      <c r="F102" s="414">
        <v>40277</v>
      </c>
      <c r="G102" s="184">
        <v>6577</v>
      </c>
      <c r="H102" s="164"/>
      <c r="I102" s="1164"/>
      <c r="J102" s="1164"/>
      <c r="K102" s="1186"/>
      <c r="L102" s="580"/>
      <c r="M102" s="265"/>
    </row>
    <row r="103" spans="1:13">
      <c r="A103" s="76">
        <v>13</v>
      </c>
      <c r="B103" s="20" t="s">
        <v>1522</v>
      </c>
      <c r="C103" s="20" t="s">
        <v>1739</v>
      </c>
      <c r="D103" s="21"/>
      <c r="E103" s="158" t="s">
        <v>1316</v>
      </c>
      <c r="F103" s="414">
        <v>40277</v>
      </c>
      <c r="G103" s="184">
        <v>16550</v>
      </c>
      <c r="H103" s="164"/>
      <c r="I103" s="1164"/>
      <c r="J103" s="1164"/>
      <c r="K103" s="1186"/>
      <c r="L103" s="580"/>
      <c r="M103" s="265"/>
    </row>
    <row r="104" spans="1:13">
      <c r="A104" s="76">
        <v>14</v>
      </c>
      <c r="B104" s="20" t="s">
        <v>1522</v>
      </c>
      <c r="C104" s="20" t="s">
        <v>1739</v>
      </c>
      <c r="D104" s="21"/>
      <c r="E104" s="158" t="s">
        <v>1317</v>
      </c>
      <c r="F104" s="414">
        <v>40277</v>
      </c>
      <c r="G104" s="184">
        <v>13994</v>
      </c>
      <c r="H104" s="164"/>
      <c r="I104" s="1164"/>
      <c r="J104" s="1164"/>
      <c r="K104" s="1186"/>
      <c r="L104" s="580"/>
      <c r="M104" s="265"/>
    </row>
    <row r="105" spans="1:13">
      <c r="A105" s="76">
        <v>15</v>
      </c>
      <c r="B105" s="20" t="s">
        <v>1522</v>
      </c>
      <c r="C105" s="20" t="s">
        <v>1739</v>
      </c>
      <c r="D105" s="21"/>
      <c r="E105" s="158" t="s">
        <v>1318</v>
      </c>
      <c r="F105" s="414">
        <v>40277</v>
      </c>
      <c r="G105" s="184">
        <v>28668</v>
      </c>
      <c r="H105" s="164"/>
      <c r="I105" s="1164"/>
      <c r="J105" s="1164"/>
      <c r="K105" s="1186"/>
      <c r="L105" s="580"/>
      <c r="M105" s="265"/>
    </row>
    <row r="106" spans="1:13">
      <c r="A106" s="76">
        <v>16</v>
      </c>
      <c r="B106" s="20" t="s">
        <v>1522</v>
      </c>
      <c r="C106" s="20" t="s">
        <v>1739</v>
      </c>
      <c r="D106" s="21"/>
      <c r="E106" s="158" t="s">
        <v>1319</v>
      </c>
      <c r="F106" s="414">
        <v>40277</v>
      </c>
      <c r="G106" s="184">
        <v>14575</v>
      </c>
      <c r="H106" s="164"/>
      <c r="I106" s="1164"/>
      <c r="J106" s="1164"/>
      <c r="K106" s="1186"/>
      <c r="L106" s="580"/>
      <c r="M106" s="265"/>
    </row>
    <row r="107" spans="1:13">
      <c r="A107" s="76">
        <v>17</v>
      </c>
      <c r="B107" s="20" t="s">
        <v>1522</v>
      </c>
      <c r="C107" s="20" t="s">
        <v>1739</v>
      </c>
      <c r="D107" s="20" t="s">
        <v>1740</v>
      </c>
      <c r="E107" s="21"/>
      <c r="F107" s="414">
        <v>32767</v>
      </c>
      <c r="G107" s="110"/>
      <c r="H107" s="164"/>
      <c r="I107" s="1164"/>
      <c r="J107" s="1164"/>
      <c r="K107" s="1186"/>
      <c r="L107" s="580"/>
      <c r="M107" s="265"/>
    </row>
    <row r="108" spans="1:13" ht="16.5" thickBot="1">
      <c r="A108" s="72"/>
      <c r="B108" s="58"/>
      <c r="C108" s="58"/>
      <c r="D108" s="59"/>
      <c r="E108" s="58"/>
      <c r="F108" s="39" t="s">
        <v>1219</v>
      </c>
      <c r="G108" s="87">
        <f>SUM(G91:G107)</f>
        <v>239909</v>
      </c>
      <c r="H108" s="87"/>
      <c r="I108" s="53"/>
      <c r="J108" s="53"/>
      <c r="K108" s="54"/>
      <c r="L108" s="57"/>
      <c r="M108" s="57"/>
    </row>
    <row r="109" spans="1:13" ht="15.75">
      <c r="A109" s="78"/>
      <c r="B109" s="96"/>
      <c r="C109" s="96"/>
      <c r="D109" s="97"/>
      <c r="E109" s="96"/>
      <c r="F109" s="98"/>
      <c r="G109" s="99"/>
      <c r="H109" s="99"/>
      <c r="I109" s="57"/>
      <c r="J109" s="57"/>
    </row>
    <row r="110" spans="1:13">
      <c r="B110" s="48"/>
      <c r="C110" s="1267"/>
      <c r="D110" s="1267"/>
    </row>
    <row r="111" spans="1:13" s="322" customFormat="1">
      <c r="A111" s="1160" t="s">
        <v>3138</v>
      </c>
      <c r="B111" s="1160"/>
      <c r="C111" s="319">
        <f>N3</f>
        <v>6</v>
      </c>
      <c r="D111" s="322" t="s">
        <v>3109</v>
      </c>
      <c r="E111" s="319">
        <f>O3</f>
        <v>78</v>
      </c>
      <c r="F111" s="1160" t="s">
        <v>3108</v>
      </c>
      <c r="G111" s="1160"/>
      <c r="H111" s="321">
        <f>P3</f>
        <v>1201604</v>
      </c>
      <c r="I111" s="322" t="s">
        <v>261</v>
      </c>
    </row>
    <row r="113" spans="2:2">
      <c r="B113" s="43" t="s">
        <v>8570</v>
      </c>
    </row>
    <row r="114" spans="2:2">
      <c r="B114" s="43" t="s">
        <v>8571</v>
      </c>
    </row>
  </sheetData>
  <mergeCells count="40">
    <mergeCell ref="A111:B111"/>
    <mergeCell ref="F111:G111"/>
    <mergeCell ref="A1:J1"/>
    <mergeCell ref="I3:I4"/>
    <mergeCell ref="J3:J4"/>
    <mergeCell ref="A9:J9"/>
    <mergeCell ref="A89:J89"/>
    <mergeCell ref="J82:J84"/>
    <mergeCell ref="A80:J80"/>
    <mergeCell ref="I82:I84"/>
    <mergeCell ref="I52:I75"/>
    <mergeCell ref="J52:J75"/>
    <mergeCell ref="A50:J50"/>
    <mergeCell ref="N1:P1"/>
    <mergeCell ref="N3:N4"/>
    <mergeCell ref="O3:O4"/>
    <mergeCell ref="P3:P4"/>
    <mergeCell ref="N7:P7"/>
    <mergeCell ref="N5:N6"/>
    <mergeCell ref="P8:P9"/>
    <mergeCell ref="O5:O6"/>
    <mergeCell ref="P5:P6"/>
    <mergeCell ref="I32:I47"/>
    <mergeCell ref="I11:I26"/>
    <mergeCell ref="J11:J26"/>
    <mergeCell ref="A30:J30"/>
    <mergeCell ref="J32:J47"/>
    <mergeCell ref="K11:K26"/>
    <mergeCell ref="K32:K47"/>
    <mergeCell ref="L3:L4"/>
    <mergeCell ref="L11:L26"/>
    <mergeCell ref="L32:L47"/>
    <mergeCell ref="N8:O9"/>
    <mergeCell ref="C110:D110"/>
    <mergeCell ref="K91:K107"/>
    <mergeCell ref="I91:I107"/>
    <mergeCell ref="J91:J107"/>
    <mergeCell ref="K3:K4"/>
    <mergeCell ref="K52:K75"/>
    <mergeCell ref="K82:K84"/>
  </mergeCells>
  <phoneticPr fontId="5" type="noConversion"/>
  <hyperlinks>
    <hyperlink ref="I3:I4" location="Sayfa2!A1" display="Sayfa2!A1"/>
    <hyperlink ref="J3:J4" location="Sayfa2!A1" display="Sayfa2!A1"/>
    <hyperlink ref="K3:K4" location="Sayfa2!A1" display="Sayfa2!A1"/>
    <hyperlink ref="I11:I26" location="Sayfa2!A1" display="Sayfa2!A1"/>
    <hyperlink ref="J11:J26" location="Sayfa2!A1" display="Sayfa2!A1"/>
    <hyperlink ref="K11:K26" location="Sayfa2!A1" display="Sayfa2!A1"/>
    <hyperlink ref="I32:I47" location="Sayfa2!A1" display="Sayfa2!A1"/>
    <hyperlink ref="J32:J47" location="Sayfa2!A1" display="Sayfa2!A1"/>
    <hyperlink ref="K32:K47" location="Sayfa2!A1" display="Sayfa2!A1"/>
    <hyperlink ref="I52:I75" location="Sayfa2!A1" display="Sayfa2!A1"/>
    <hyperlink ref="J52:J75" location="Sayfa2!A1" display="Sayfa2!A1"/>
    <hyperlink ref="K52:K75" location="Sayfa2!A1" display="Sayfa2!A1"/>
    <hyperlink ref="I82:I84" location="Sayfa2!A1" display="Sayfa2!A1"/>
    <hyperlink ref="J82:J84" location="Sayfa2!A1" display="Sayfa2!A1"/>
    <hyperlink ref="K82:K84" location="Sayfa2!A1" display="Sayfa2!A1"/>
    <hyperlink ref="I91:I107" location="Sayfa2!A1" display="Sayfa2!A1"/>
    <hyperlink ref="J91:J107" location="Sayfa2!A1" display="Sayfa2!A1"/>
    <hyperlink ref="K91:K107" location="Sayfa2!A1" display="Sayfa2!A1"/>
    <hyperlink ref="L3:L4" location="Sayfa2!A1" display="Sayfa2!A1"/>
    <hyperlink ref="L32:L47" location="Sayfa2!A1" display="Sayfa2!A1"/>
    <hyperlink ref="E42" location="Sayfa2!A1" display="Mercan (Ekli Parseller)"/>
  </hyperlinks>
  <pageMargins left="0.75" right="0.75" top="1" bottom="1" header="0.5" footer="0.5"/>
  <pageSetup paperSize="9"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79"/>
  <sheetViews>
    <sheetView topLeftCell="B1" zoomScaleNormal="100" workbookViewId="0">
      <selection activeCell="N8" sqref="N8:N9"/>
    </sheetView>
  </sheetViews>
  <sheetFormatPr defaultRowHeight="15" customHeight="1"/>
  <cols>
    <col min="1" max="2" width="12" customWidth="1"/>
    <col min="3" max="3" width="11.42578125" customWidth="1"/>
    <col min="4" max="4" width="17.5703125" bestFit="1" customWidth="1"/>
    <col min="5" max="5" width="18" bestFit="1" customWidth="1"/>
    <col min="6" max="6" width="22" bestFit="1" customWidth="1"/>
    <col min="7" max="8" width="12.85546875" bestFit="1" customWidth="1"/>
    <col min="9" max="10" width="9.42578125" bestFit="1" customWidth="1"/>
    <col min="11" max="11" width="10.42578125" customWidth="1"/>
    <col min="12" max="13" width="13.5703125" customWidth="1"/>
    <col min="14" max="14" width="19.42578125" bestFit="1" customWidth="1"/>
  </cols>
  <sheetData>
    <row r="1" spans="1:14" ht="16.5" thickBot="1">
      <c r="A1" s="1213" t="s">
        <v>1171</v>
      </c>
      <c r="B1" s="1213"/>
      <c r="C1" s="1213"/>
      <c r="D1" s="1213"/>
      <c r="E1" s="1213"/>
      <c r="F1" s="1213"/>
      <c r="G1" s="1213"/>
      <c r="H1" s="1213"/>
      <c r="I1" s="1213"/>
      <c r="J1" s="1213"/>
      <c r="K1" s="43"/>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K2" s="43"/>
      <c r="L2" s="118" t="s">
        <v>263</v>
      </c>
      <c r="M2" s="118" t="s">
        <v>264</v>
      </c>
      <c r="N2" s="117" t="s">
        <v>262</v>
      </c>
    </row>
    <row r="3" spans="1:14" ht="15" customHeight="1">
      <c r="A3" s="75">
        <v>1</v>
      </c>
      <c r="B3" s="286"/>
      <c r="C3" s="20" t="s">
        <v>4365</v>
      </c>
      <c r="D3" s="20" t="s">
        <v>1194</v>
      </c>
      <c r="E3" s="20"/>
      <c r="F3" s="452" t="s">
        <v>4355</v>
      </c>
      <c r="G3" s="448">
        <v>41220</v>
      </c>
      <c r="H3" s="267"/>
      <c r="I3" s="1323">
        <v>70</v>
      </c>
      <c r="J3" s="1376">
        <v>30</v>
      </c>
      <c r="K3" s="43"/>
      <c r="L3" s="1247">
        <f>SUM(A3+A40+A64)</f>
        <v>3</v>
      </c>
      <c r="M3" s="1247">
        <f>SUM(A33+A57+A73)</f>
        <v>59</v>
      </c>
      <c r="N3" s="1249">
        <f>SUM(H34+H57+H74)</f>
        <v>266674</v>
      </c>
    </row>
    <row r="4" spans="1:14" ht="15" customHeight="1" thickBot="1">
      <c r="A4" s="75">
        <v>2</v>
      </c>
      <c r="B4" s="286"/>
      <c r="C4" s="20" t="s">
        <v>4365</v>
      </c>
      <c r="D4" s="20" t="s">
        <v>1194</v>
      </c>
      <c r="E4" s="20"/>
      <c r="F4" s="452" t="s">
        <v>4343</v>
      </c>
      <c r="G4" s="417">
        <v>41220</v>
      </c>
      <c r="H4" s="267">
        <v>36175</v>
      </c>
      <c r="I4" s="1324"/>
      <c r="J4" s="1377"/>
      <c r="K4" s="43"/>
      <c r="L4" s="1248"/>
      <c r="M4" s="1248"/>
      <c r="N4" s="1248"/>
    </row>
    <row r="5" spans="1:14" ht="15" customHeight="1">
      <c r="A5" s="75">
        <v>3</v>
      </c>
      <c r="B5" s="286"/>
      <c r="C5" s="20" t="s">
        <v>4365</v>
      </c>
      <c r="D5" s="20" t="s">
        <v>1194</v>
      </c>
      <c r="E5" s="20"/>
      <c r="F5" s="452" t="s">
        <v>6047</v>
      </c>
      <c r="G5" s="417">
        <v>41809</v>
      </c>
      <c r="H5" s="267"/>
      <c r="I5" s="1324"/>
      <c r="J5" s="1377"/>
      <c r="K5" s="43"/>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75">
        <v>4</v>
      </c>
      <c r="B6" s="286"/>
      <c r="C6" s="20" t="s">
        <v>4365</v>
      </c>
      <c r="D6" s="20" t="s">
        <v>1194</v>
      </c>
      <c r="E6" s="20"/>
      <c r="F6" s="452" t="s">
        <v>4340</v>
      </c>
      <c r="G6" s="417">
        <v>41220</v>
      </c>
      <c r="H6" s="267"/>
      <c r="I6" s="1324"/>
      <c r="J6" s="1377"/>
      <c r="K6" s="43"/>
      <c r="L6" s="1169"/>
      <c r="M6" s="1169"/>
      <c r="N6" s="1169"/>
    </row>
    <row r="7" spans="1:14" ht="15" customHeight="1" thickBot="1">
      <c r="A7" s="75">
        <v>5</v>
      </c>
      <c r="B7" s="286"/>
      <c r="C7" s="20" t="s">
        <v>4365</v>
      </c>
      <c r="D7" s="20" t="s">
        <v>1194</v>
      </c>
      <c r="E7" s="20"/>
      <c r="F7" s="452" t="s">
        <v>4357</v>
      </c>
      <c r="G7" s="417">
        <v>41220</v>
      </c>
      <c r="H7" s="267">
        <v>9733</v>
      </c>
      <c r="I7" s="1324"/>
      <c r="J7" s="1377"/>
      <c r="K7" s="43"/>
      <c r="L7" s="1170" t="s">
        <v>265</v>
      </c>
      <c r="M7" s="1171"/>
      <c r="N7" s="1172"/>
    </row>
    <row r="8" spans="1:14" ht="15" customHeight="1">
      <c r="A8" s="75">
        <v>6</v>
      </c>
      <c r="B8" s="286"/>
      <c r="C8" s="20" t="s">
        <v>4365</v>
      </c>
      <c r="D8" s="20" t="s">
        <v>1194</v>
      </c>
      <c r="E8" s="20"/>
      <c r="F8" s="452" t="s">
        <v>3749</v>
      </c>
      <c r="G8" s="417">
        <v>41220</v>
      </c>
      <c r="H8" s="267"/>
      <c r="I8" s="1324"/>
      <c r="J8" s="1377"/>
      <c r="K8" s="43"/>
      <c r="L8" s="1173" t="s">
        <v>266</v>
      </c>
      <c r="M8" s="1174"/>
      <c r="N8" s="1177">
        <v>59</v>
      </c>
    </row>
    <row r="9" spans="1:14" ht="15" customHeight="1" thickBot="1">
      <c r="A9" s="75">
        <v>7</v>
      </c>
      <c r="B9" s="286"/>
      <c r="C9" s="20" t="s">
        <v>4365</v>
      </c>
      <c r="D9" s="20" t="s">
        <v>1194</v>
      </c>
      <c r="E9" s="20"/>
      <c r="F9" s="452" t="s">
        <v>1067</v>
      </c>
      <c r="G9" s="448">
        <v>41220</v>
      </c>
      <c r="H9" s="267"/>
      <c r="I9" s="1324"/>
      <c r="J9" s="1377"/>
      <c r="K9" s="43"/>
      <c r="L9" s="1175"/>
      <c r="M9" s="1176"/>
      <c r="N9" s="1178"/>
    </row>
    <row r="10" spans="1:14" ht="15" customHeight="1">
      <c r="A10" s="75">
        <v>8</v>
      </c>
      <c r="B10" s="286"/>
      <c r="C10" s="20" t="s">
        <v>4365</v>
      </c>
      <c r="D10" s="20" t="s">
        <v>1194</v>
      </c>
      <c r="E10" s="20"/>
      <c r="F10" s="452" t="s">
        <v>4354</v>
      </c>
      <c r="G10" s="448">
        <v>41220</v>
      </c>
      <c r="H10" s="267">
        <v>8717</v>
      </c>
      <c r="I10" s="1324"/>
      <c r="J10" s="1377"/>
      <c r="M10" s="43"/>
      <c r="N10" s="43"/>
    </row>
    <row r="11" spans="1:14" ht="15" customHeight="1">
      <c r="A11" s="75">
        <v>9</v>
      </c>
      <c r="B11" s="286"/>
      <c r="C11" s="20" t="s">
        <v>4365</v>
      </c>
      <c r="D11" s="20" t="s">
        <v>1194</v>
      </c>
      <c r="E11" s="20"/>
      <c r="F11" s="452" t="s">
        <v>4358</v>
      </c>
      <c r="G11" s="448">
        <v>41220</v>
      </c>
      <c r="H11" s="267"/>
      <c r="I11" s="1324"/>
      <c r="J11" s="1377"/>
      <c r="M11" s="43"/>
      <c r="N11" s="43"/>
    </row>
    <row r="12" spans="1:14" ht="15" customHeight="1">
      <c r="A12" s="75">
        <v>10</v>
      </c>
      <c r="B12" s="286"/>
      <c r="C12" s="20" t="s">
        <v>4365</v>
      </c>
      <c r="D12" s="20" t="s">
        <v>1194</v>
      </c>
      <c r="E12" s="20"/>
      <c r="F12" s="452" t="s">
        <v>4341</v>
      </c>
      <c r="G12" s="448">
        <v>41220</v>
      </c>
      <c r="H12" s="267"/>
      <c r="I12" s="1324"/>
      <c r="J12" s="1377"/>
      <c r="M12" s="43"/>
      <c r="N12" s="43"/>
    </row>
    <row r="13" spans="1:14" ht="15" customHeight="1">
      <c r="A13" s="75">
        <v>11</v>
      </c>
      <c r="B13" s="286"/>
      <c r="C13" s="20" t="s">
        <v>4365</v>
      </c>
      <c r="D13" s="20" t="s">
        <v>1194</v>
      </c>
      <c r="E13" s="20"/>
      <c r="F13" s="452" t="s">
        <v>4349</v>
      </c>
      <c r="G13" s="448">
        <v>41220</v>
      </c>
      <c r="H13" s="267"/>
      <c r="I13" s="1324"/>
      <c r="J13" s="1377"/>
      <c r="M13" s="43"/>
      <c r="N13" s="43"/>
    </row>
    <row r="14" spans="1:14" ht="15" customHeight="1">
      <c r="A14" s="75">
        <v>12</v>
      </c>
      <c r="B14" s="286"/>
      <c r="C14" s="20" t="s">
        <v>4365</v>
      </c>
      <c r="D14" s="20" t="s">
        <v>1194</v>
      </c>
      <c r="E14" s="20"/>
      <c r="F14" s="452" t="s">
        <v>4348</v>
      </c>
      <c r="G14" s="448">
        <v>41220</v>
      </c>
      <c r="H14" s="267"/>
      <c r="I14" s="1324"/>
      <c r="J14" s="1377"/>
      <c r="M14" s="43"/>
      <c r="N14" s="43"/>
    </row>
    <row r="15" spans="1:14" ht="15" customHeight="1">
      <c r="A15" s="75">
        <v>13</v>
      </c>
      <c r="B15" s="286"/>
      <c r="C15" s="20" t="s">
        <v>4365</v>
      </c>
      <c r="D15" s="20" t="s">
        <v>1194</v>
      </c>
      <c r="E15" s="20"/>
      <c r="F15" s="452" t="s">
        <v>4353</v>
      </c>
      <c r="G15" s="448">
        <v>41220</v>
      </c>
      <c r="H15" s="267">
        <v>7305</v>
      </c>
      <c r="I15" s="1324"/>
      <c r="J15" s="1377"/>
      <c r="M15" s="43"/>
      <c r="N15" s="43"/>
    </row>
    <row r="16" spans="1:14" ht="15" customHeight="1">
      <c r="A16" s="75">
        <v>14</v>
      </c>
      <c r="B16" s="286"/>
      <c r="C16" s="20" t="s">
        <v>4365</v>
      </c>
      <c r="D16" s="20" t="s">
        <v>1194</v>
      </c>
      <c r="E16" s="20"/>
      <c r="F16" s="452" t="s">
        <v>6048</v>
      </c>
      <c r="G16" s="448">
        <v>41809</v>
      </c>
      <c r="H16" s="267"/>
      <c r="I16" s="1324"/>
      <c r="J16" s="1377"/>
      <c r="M16" s="43"/>
      <c r="N16" s="43"/>
    </row>
    <row r="17" spans="1:14" ht="15" customHeight="1">
      <c r="A17" s="75">
        <v>15</v>
      </c>
      <c r="B17" s="286"/>
      <c r="C17" s="20" t="s">
        <v>4365</v>
      </c>
      <c r="D17" s="20" t="s">
        <v>1194</v>
      </c>
      <c r="E17" s="20"/>
      <c r="F17" s="388" t="s">
        <v>4342</v>
      </c>
      <c r="G17" s="417">
        <v>41220</v>
      </c>
      <c r="H17" s="267"/>
      <c r="I17" s="1324"/>
      <c r="J17" s="1377"/>
      <c r="M17" s="43"/>
      <c r="N17" s="43"/>
    </row>
    <row r="18" spans="1:14" ht="15" customHeight="1">
      <c r="A18" s="75">
        <v>16</v>
      </c>
      <c r="B18" s="286"/>
      <c r="C18" s="20" t="s">
        <v>4365</v>
      </c>
      <c r="D18" s="20" t="s">
        <v>1194</v>
      </c>
      <c r="E18" s="20"/>
      <c r="F18" s="388" t="s">
        <v>4359</v>
      </c>
      <c r="G18" s="417">
        <v>41220</v>
      </c>
      <c r="H18" s="267">
        <v>20428</v>
      </c>
      <c r="I18" s="1324"/>
      <c r="J18" s="1377"/>
      <c r="M18" s="43"/>
      <c r="N18" s="43"/>
    </row>
    <row r="19" spans="1:14" ht="15" customHeight="1">
      <c r="A19" s="75">
        <v>17</v>
      </c>
      <c r="B19" s="286"/>
      <c r="C19" s="20" t="s">
        <v>4365</v>
      </c>
      <c r="D19" s="20" t="s">
        <v>1194</v>
      </c>
      <c r="E19" s="20"/>
      <c r="F19" s="388" t="s">
        <v>4350</v>
      </c>
      <c r="G19" s="417">
        <v>41220</v>
      </c>
      <c r="H19" s="267"/>
      <c r="I19" s="1324"/>
      <c r="J19" s="1377"/>
      <c r="M19" s="43"/>
      <c r="N19" s="43"/>
    </row>
    <row r="20" spans="1:14" ht="15" customHeight="1">
      <c r="A20" s="75">
        <v>18</v>
      </c>
      <c r="B20" s="286"/>
      <c r="C20" s="20" t="s">
        <v>4365</v>
      </c>
      <c r="D20" s="20" t="s">
        <v>1194</v>
      </c>
      <c r="E20" s="20"/>
      <c r="F20" s="388" t="s">
        <v>868</v>
      </c>
      <c r="G20" s="417">
        <v>41220</v>
      </c>
      <c r="H20" s="267">
        <v>10673</v>
      </c>
      <c r="I20" s="1324"/>
      <c r="J20" s="1377"/>
      <c r="M20" s="43"/>
      <c r="N20" s="43"/>
    </row>
    <row r="21" spans="1:14" ht="15" customHeight="1">
      <c r="A21" s="75">
        <v>19</v>
      </c>
      <c r="B21" s="286"/>
      <c r="C21" s="20" t="s">
        <v>4365</v>
      </c>
      <c r="D21" s="20" t="s">
        <v>1194</v>
      </c>
      <c r="E21" s="20"/>
      <c r="F21" s="388" t="s">
        <v>4346</v>
      </c>
      <c r="G21" s="417">
        <v>41220</v>
      </c>
      <c r="H21" s="267">
        <v>17583</v>
      </c>
      <c r="I21" s="1324"/>
      <c r="J21" s="1377"/>
      <c r="M21" s="43"/>
      <c r="N21" s="43"/>
    </row>
    <row r="22" spans="1:14" ht="15" customHeight="1">
      <c r="A22" s="75">
        <v>20</v>
      </c>
      <c r="B22" s="286"/>
      <c r="C22" s="20" t="s">
        <v>4365</v>
      </c>
      <c r="D22" s="20" t="s">
        <v>1194</v>
      </c>
      <c r="E22" s="20"/>
      <c r="F22" s="388" t="s">
        <v>4364</v>
      </c>
      <c r="G22" s="417">
        <v>41220</v>
      </c>
      <c r="H22" s="267">
        <v>6164</v>
      </c>
      <c r="I22" s="1324"/>
      <c r="J22" s="1377"/>
      <c r="M22" s="43"/>
      <c r="N22" s="43"/>
    </row>
    <row r="23" spans="1:14" ht="15" customHeight="1">
      <c r="A23" s="75">
        <v>21</v>
      </c>
      <c r="B23" s="286"/>
      <c r="C23" s="20" t="s">
        <v>4365</v>
      </c>
      <c r="D23" s="20" t="s">
        <v>1194</v>
      </c>
      <c r="E23" s="20"/>
      <c r="F23" s="388" t="s">
        <v>4347</v>
      </c>
      <c r="G23" s="417">
        <v>41220</v>
      </c>
      <c r="H23" s="267"/>
      <c r="I23" s="1324"/>
      <c r="J23" s="1377"/>
      <c r="M23" s="43"/>
      <c r="N23" s="43"/>
    </row>
    <row r="24" spans="1:14" ht="15" customHeight="1">
      <c r="A24" s="75">
        <v>22</v>
      </c>
      <c r="B24" s="286"/>
      <c r="C24" s="20" t="s">
        <v>4365</v>
      </c>
      <c r="D24" s="20" t="s">
        <v>1194</v>
      </c>
      <c r="E24" s="20"/>
      <c r="F24" s="388" t="s">
        <v>4361</v>
      </c>
      <c r="G24" s="417">
        <v>41220</v>
      </c>
      <c r="H24" s="267">
        <v>22317</v>
      </c>
      <c r="I24" s="1324"/>
      <c r="J24" s="1377"/>
      <c r="M24" s="43"/>
      <c r="N24" s="43"/>
    </row>
    <row r="25" spans="1:14" ht="15" customHeight="1">
      <c r="A25" s="75">
        <v>23</v>
      </c>
      <c r="B25" s="286"/>
      <c r="C25" s="20" t="s">
        <v>4365</v>
      </c>
      <c r="D25" s="20" t="s">
        <v>1194</v>
      </c>
      <c r="E25" s="20"/>
      <c r="F25" s="388" t="s">
        <v>4362</v>
      </c>
      <c r="G25" s="417">
        <v>41220</v>
      </c>
      <c r="H25" s="267">
        <v>9985</v>
      </c>
      <c r="I25" s="1324"/>
      <c r="J25" s="1377"/>
      <c r="M25" s="43"/>
      <c r="N25" s="43"/>
    </row>
    <row r="26" spans="1:14" ht="15" customHeight="1">
      <c r="A26" s="75">
        <v>24</v>
      </c>
      <c r="B26" s="286"/>
      <c r="C26" s="20" t="s">
        <v>4365</v>
      </c>
      <c r="D26" s="20" t="s">
        <v>1194</v>
      </c>
      <c r="E26" s="20"/>
      <c r="F26" s="388" t="s">
        <v>4360</v>
      </c>
      <c r="G26" s="417">
        <v>41220</v>
      </c>
      <c r="H26" s="267">
        <v>8426</v>
      </c>
      <c r="I26" s="1324"/>
      <c r="J26" s="1377"/>
      <c r="M26" s="43"/>
      <c r="N26" s="43"/>
    </row>
    <row r="27" spans="1:14" ht="15" customHeight="1">
      <c r="A27" s="75">
        <v>25</v>
      </c>
      <c r="B27" s="286"/>
      <c r="C27" s="20" t="s">
        <v>4365</v>
      </c>
      <c r="D27" s="20" t="s">
        <v>1194</v>
      </c>
      <c r="E27" s="20"/>
      <c r="F27" s="388" t="s">
        <v>4363</v>
      </c>
      <c r="G27" s="417">
        <v>41220</v>
      </c>
      <c r="H27" s="267">
        <v>5975</v>
      </c>
      <c r="I27" s="1324"/>
      <c r="J27" s="1377"/>
      <c r="M27" s="43"/>
      <c r="N27" s="43"/>
    </row>
    <row r="28" spans="1:14" ht="15" customHeight="1">
      <c r="A28" s="75">
        <v>26</v>
      </c>
      <c r="B28" s="286"/>
      <c r="C28" s="20" t="s">
        <v>4365</v>
      </c>
      <c r="D28" s="20" t="s">
        <v>1194</v>
      </c>
      <c r="E28" s="20"/>
      <c r="F28" s="388" t="s">
        <v>4345</v>
      </c>
      <c r="G28" s="417">
        <v>41220</v>
      </c>
      <c r="H28" s="267">
        <v>13236</v>
      </c>
      <c r="I28" s="1324"/>
      <c r="J28" s="1377"/>
      <c r="M28" s="43"/>
      <c r="N28" s="43"/>
    </row>
    <row r="29" spans="1:14" ht="15" customHeight="1">
      <c r="A29" s="75">
        <v>27</v>
      </c>
      <c r="B29" s="286"/>
      <c r="C29" s="20" t="s">
        <v>4365</v>
      </c>
      <c r="D29" s="20" t="s">
        <v>1194</v>
      </c>
      <c r="E29" s="20"/>
      <c r="F29" s="388" t="s">
        <v>4356</v>
      </c>
      <c r="G29" s="417">
        <v>41220</v>
      </c>
      <c r="H29" s="267">
        <v>12431</v>
      </c>
      <c r="I29" s="1324"/>
      <c r="J29" s="1377"/>
      <c r="M29" s="43"/>
      <c r="N29" s="43"/>
    </row>
    <row r="30" spans="1:14" ht="15" customHeight="1">
      <c r="A30" s="75">
        <v>28</v>
      </c>
      <c r="B30" s="286"/>
      <c r="C30" s="20" t="s">
        <v>4365</v>
      </c>
      <c r="D30" s="20" t="s">
        <v>1194</v>
      </c>
      <c r="E30" s="20"/>
      <c r="F30" s="388" t="s">
        <v>3338</v>
      </c>
      <c r="G30" s="417">
        <v>41809</v>
      </c>
      <c r="H30" s="267"/>
      <c r="I30" s="1324"/>
      <c r="J30" s="1377"/>
      <c r="M30" s="43"/>
      <c r="N30" s="43"/>
    </row>
    <row r="31" spans="1:14" ht="15" customHeight="1">
      <c r="A31" s="75">
        <v>29</v>
      </c>
      <c r="B31" s="286"/>
      <c r="C31" s="20" t="s">
        <v>4365</v>
      </c>
      <c r="D31" s="20" t="s">
        <v>1194</v>
      </c>
      <c r="E31" s="20"/>
      <c r="F31" s="388" t="s">
        <v>4352</v>
      </c>
      <c r="G31" s="417">
        <v>41220</v>
      </c>
      <c r="H31" s="267"/>
      <c r="I31" s="1324"/>
      <c r="J31" s="1377"/>
      <c r="M31" s="43"/>
      <c r="N31" s="43"/>
    </row>
    <row r="32" spans="1:14">
      <c r="A32" s="75">
        <v>30</v>
      </c>
      <c r="B32" s="286"/>
      <c r="C32" s="20" t="s">
        <v>4365</v>
      </c>
      <c r="D32" s="20" t="s">
        <v>1194</v>
      </c>
      <c r="E32" s="20"/>
      <c r="F32" s="388" t="s">
        <v>4344</v>
      </c>
      <c r="G32" s="417">
        <v>41220</v>
      </c>
      <c r="H32" s="267"/>
      <c r="I32" s="1324"/>
      <c r="J32" s="1377"/>
      <c r="M32" s="43"/>
      <c r="N32" s="43"/>
    </row>
    <row r="33" spans="1:14">
      <c r="A33" s="75">
        <v>31</v>
      </c>
      <c r="B33" s="286"/>
      <c r="C33" s="20" t="s">
        <v>4365</v>
      </c>
      <c r="D33" s="20" t="s">
        <v>1194</v>
      </c>
      <c r="E33" s="20"/>
      <c r="F33" s="388" t="s">
        <v>4351</v>
      </c>
      <c r="G33" s="417">
        <v>41220</v>
      </c>
      <c r="H33" s="267">
        <v>6920</v>
      </c>
      <c r="I33" s="1324"/>
      <c r="J33" s="1377"/>
      <c r="M33" s="43"/>
      <c r="N33" s="43"/>
    </row>
    <row r="34" spans="1:14" ht="15" customHeight="1" thickBot="1">
      <c r="A34" s="72"/>
      <c r="B34" s="828"/>
      <c r="C34" s="271"/>
      <c r="D34" s="271"/>
      <c r="E34" s="271"/>
      <c r="F34" s="271"/>
      <c r="G34" s="86" t="s">
        <v>1219</v>
      </c>
      <c r="H34" s="87">
        <f>SUM(H3:H33)</f>
        <v>196068</v>
      </c>
      <c r="I34" s="7"/>
      <c r="J34" s="8"/>
    </row>
    <row r="35" spans="1:14" ht="15" customHeight="1">
      <c r="A35" s="78"/>
      <c r="B35" s="78"/>
      <c r="C35" s="346"/>
      <c r="D35" s="346"/>
      <c r="E35" s="346"/>
      <c r="F35" s="346"/>
      <c r="G35" s="825"/>
      <c r="H35" s="99"/>
      <c r="I35" s="2"/>
      <c r="J35" s="2"/>
    </row>
    <row r="38" spans="1:14" ht="16.5" thickBot="1">
      <c r="A38" s="1216" t="s">
        <v>1171</v>
      </c>
      <c r="B38" s="1216"/>
      <c r="C38" s="1216"/>
      <c r="D38" s="1216"/>
      <c r="E38" s="1216"/>
      <c r="F38" s="1216"/>
      <c r="G38" s="1216"/>
      <c r="H38" s="1216"/>
      <c r="I38" s="1216"/>
      <c r="J38" s="1216"/>
    </row>
    <row r="39" spans="1:14" ht="60">
      <c r="A39" s="49" t="s">
        <v>1172</v>
      </c>
      <c r="B39" s="50" t="s">
        <v>3193</v>
      </c>
      <c r="C39" s="51" t="s">
        <v>1173</v>
      </c>
      <c r="D39" s="51" t="s">
        <v>1174</v>
      </c>
      <c r="E39" s="51" t="s">
        <v>1175</v>
      </c>
      <c r="F39" s="51" t="s">
        <v>1176</v>
      </c>
      <c r="G39" s="50" t="s">
        <v>1177</v>
      </c>
      <c r="H39" s="50" t="s">
        <v>1463</v>
      </c>
      <c r="I39" s="50" t="s">
        <v>1179</v>
      </c>
      <c r="J39" s="52" t="s">
        <v>1180</v>
      </c>
    </row>
    <row r="40" spans="1:14" ht="15" customHeight="1">
      <c r="A40" s="75">
        <v>1</v>
      </c>
      <c r="B40" s="286"/>
      <c r="C40" s="20" t="s">
        <v>4365</v>
      </c>
      <c r="D40" s="20" t="s">
        <v>4381</v>
      </c>
      <c r="E40" s="20"/>
      <c r="F40" s="388" t="s">
        <v>4367</v>
      </c>
      <c r="G40" s="417">
        <v>41220</v>
      </c>
      <c r="H40" s="267">
        <v>11143</v>
      </c>
      <c r="I40" s="1307">
        <v>70</v>
      </c>
      <c r="J40" s="1308">
        <v>30</v>
      </c>
    </row>
    <row r="41" spans="1:14" ht="15" customHeight="1">
      <c r="A41" s="75">
        <v>2</v>
      </c>
      <c r="B41" s="286"/>
      <c r="C41" s="20" t="s">
        <v>4365</v>
      </c>
      <c r="D41" s="20" t="s">
        <v>4381</v>
      </c>
      <c r="E41" s="20"/>
      <c r="F41" s="388" t="s">
        <v>4368</v>
      </c>
      <c r="G41" s="417">
        <v>41220</v>
      </c>
      <c r="H41" s="267"/>
      <c r="I41" s="1307"/>
      <c r="J41" s="1308"/>
    </row>
    <row r="42" spans="1:14" ht="15" customHeight="1">
      <c r="A42" s="75">
        <v>3</v>
      </c>
      <c r="B42" s="286"/>
      <c r="C42" s="20" t="s">
        <v>4365</v>
      </c>
      <c r="D42" s="20" t="s">
        <v>4381</v>
      </c>
      <c r="E42" s="20"/>
      <c r="F42" s="388" t="s">
        <v>4369</v>
      </c>
      <c r="G42" s="417">
        <v>41220</v>
      </c>
      <c r="H42" s="267"/>
      <c r="I42" s="1307"/>
      <c r="J42" s="1308"/>
    </row>
    <row r="43" spans="1:14" ht="15" customHeight="1">
      <c r="A43" s="75">
        <v>4</v>
      </c>
      <c r="B43" s="286"/>
      <c r="C43" s="20" t="s">
        <v>4365</v>
      </c>
      <c r="D43" s="20" t="s">
        <v>4381</v>
      </c>
      <c r="E43" s="20"/>
      <c r="F43" s="388" t="s">
        <v>4370</v>
      </c>
      <c r="G43" s="417">
        <v>41220</v>
      </c>
      <c r="H43" s="267"/>
      <c r="I43" s="1307"/>
      <c r="J43" s="1308"/>
    </row>
    <row r="44" spans="1:14" ht="15" customHeight="1">
      <c r="A44" s="75">
        <v>5</v>
      </c>
      <c r="B44" s="286"/>
      <c r="C44" s="20" t="s">
        <v>4365</v>
      </c>
      <c r="D44" s="20" t="s">
        <v>4381</v>
      </c>
      <c r="E44" s="20"/>
      <c r="F44" s="388" t="s">
        <v>4366</v>
      </c>
      <c r="G44" s="417">
        <v>41220</v>
      </c>
      <c r="H44" s="267"/>
      <c r="I44" s="1307"/>
      <c r="J44" s="1308"/>
    </row>
    <row r="45" spans="1:14" ht="15" customHeight="1">
      <c r="A45" s="75">
        <v>6</v>
      </c>
      <c r="B45" s="286"/>
      <c r="C45" s="20" t="s">
        <v>4365</v>
      </c>
      <c r="D45" s="20" t="s">
        <v>4381</v>
      </c>
      <c r="E45" s="20"/>
      <c r="F45" s="388" t="s">
        <v>4371</v>
      </c>
      <c r="G45" s="417">
        <v>41220</v>
      </c>
      <c r="H45" s="267">
        <v>5739</v>
      </c>
      <c r="I45" s="1307"/>
      <c r="J45" s="1308"/>
    </row>
    <row r="46" spans="1:14" ht="15" customHeight="1">
      <c r="A46" s="75">
        <v>7</v>
      </c>
      <c r="B46" s="286"/>
      <c r="C46" s="20" t="s">
        <v>4365</v>
      </c>
      <c r="D46" s="20" t="s">
        <v>4381</v>
      </c>
      <c r="E46" s="20"/>
      <c r="F46" s="388" t="s">
        <v>6049</v>
      </c>
      <c r="G46" s="417">
        <v>41809</v>
      </c>
      <c r="H46" s="267"/>
      <c r="I46" s="1307"/>
      <c r="J46" s="1308"/>
    </row>
    <row r="47" spans="1:14" ht="15" customHeight="1">
      <c r="A47" s="75">
        <v>8</v>
      </c>
      <c r="B47" s="286"/>
      <c r="C47" s="20" t="s">
        <v>4365</v>
      </c>
      <c r="D47" s="20" t="s">
        <v>4381</v>
      </c>
      <c r="E47" s="20"/>
      <c r="F47" s="388" t="s">
        <v>4372</v>
      </c>
      <c r="G47" s="417">
        <v>41220</v>
      </c>
      <c r="H47" s="267">
        <v>9726</v>
      </c>
      <c r="I47" s="1307"/>
      <c r="J47" s="1308"/>
    </row>
    <row r="48" spans="1:14" ht="15" customHeight="1">
      <c r="A48" s="75">
        <v>9</v>
      </c>
      <c r="B48" s="286"/>
      <c r="C48" s="20" t="s">
        <v>4365</v>
      </c>
      <c r="D48" s="20" t="s">
        <v>4381</v>
      </c>
      <c r="E48" s="20"/>
      <c r="F48" s="388" t="s">
        <v>4373</v>
      </c>
      <c r="G48" s="417">
        <v>41220</v>
      </c>
      <c r="H48" s="267">
        <v>11878</v>
      </c>
      <c r="I48" s="1307"/>
      <c r="J48" s="1308"/>
    </row>
    <row r="49" spans="1:10" ht="15" customHeight="1">
      <c r="A49" s="75">
        <v>10</v>
      </c>
      <c r="B49" s="286"/>
      <c r="C49" s="20" t="s">
        <v>4365</v>
      </c>
      <c r="D49" s="20" t="s">
        <v>4381</v>
      </c>
      <c r="E49" s="20"/>
      <c r="F49" s="388" t="s">
        <v>4374</v>
      </c>
      <c r="G49" s="417">
        <v>41220</v>
      </c>
      <c r="H49" s="267">
        <v>9993</v>
      </c>
      <c r="I49" s="1307"/>
      <c r="J49" s="1308"/>
    </row>
    <row r="50" spans="1:10" ht="15" customHeight="1">
      <c r="A50" s="75">
        <v>11</v>
      </c>
      <c r="B50" s="286"/>
      <c r="C50" s="20" t="s">
        <v>4365</v>
      </c>
      <c r="D50" s="20" t="s">
        <v>4381</v>
      </c>
      <c r="E50" s="20"/>
      <c r="F50" s="388" t="s">
        <v>4375</v>
      </c>
      <c r="G50" s="417">
        <v>41220</v>
      </c>
      <c r="H50" s="267">
        <v>8154</v>
      </c>
      <c r="I50" s="1307"/>
      <c r="J50" s="1308"/>
    </row>
    <row r="51" spans="1:10" ht="15" customHeight="1">
      <c r="A51" s="75">
        <v>12</v>
      </c>
      <c r="B51" s="286"/>
      <c r="C51" s="20" t="s">
        <v>4365</v>
      </c>
      <c r="D51" s="20" t="s">
        <v>4381</v>
      </c>
      <c r="E51" s="20"/>
      <c r="F51" s="388" t="s">
        <v>4376</v>
      </c>
      <c r="G51" s="417">
        <v>41220</v>
      </c>
      <c r="H51" s="267">
        <v>9644</v>
      </c>
      <c r="I51" s="1307"/>
      <c r="J51" s="1308"/>
    </row>
    <row r="52" spans="1:10" ht="15" customHeight="1">
      <c r="A52" s="75">
        <v>13</v>
      </c>
      <c r="B52" s="286"/>
      <c r="C52" s="20" t="s">
        <v>4365</v>
      </c>
      <c r="D52" s="20" t="s">
        <v>4381</v>
      </c>
      <c r="E52" s="20"/>
      <c r="F52" s="388" t="s">
        <v>4246</v>
      </c>
      <c r="G52" s="417">
        <v>41220</v>
      </c>
      <c r="H52" s="267">
        <v>12214</v>
      </c>
      <c r="I52" s="1307"/>
      <c r="J52" s="1308"/>
    </row>
    <row r="53" spans="1:10" ht="15" customHeight="1">
      <c r="A53" s="75">
        <v>14</v>
      </c>
      <c r="B53" s="286"/>
      <c r="C53" s="20" t="s">
        <v>4365</v>
      </c>
      <c r="D53" s="20" t="s">
        <v>4381</v>
      </c>
      <c r="E53" s="20"/>
      <c r="F53" s="388" t="s">
        <v>3276</v>
      </c>
      <c r="G53" s="417">
        <v>41220</v>
      </c>
      <c r="H53" s="267">
        <v>4467</v>
      </c>
      <c r="I53" s="1307"/>
      <c r="J53" s="1308"/>
    </row>
    <row r="54" spans="1:10" ht="15" customHeight="1">
      <c r="A54" s="75">
        <v>15</v>
      </c>
      <c r="B54" s="286"/>
      <c r="C54" s="20" t="s">
        <v>4365</v>
      </c>
      <c r="D54" s="20" t="s">
        <v>4381</v>
      </c>
      <c r="E54" s="20"/>
      <c r="F54" s="388" t="s">
        <v>4377</v>
      </c>
      <c r="G54" s="417">
        <v>41220</v>
      </c>
      <c r="H54" s="267">
        <v>2990</v>
      </c>
      <c r="I54" s="1307"/>
      <c r="J54" s="1308"/>
    </row>
    <row r="55" spans="1:10" ht="15" customHeight="1">
      <c r="A55" s="75">
        <v>16</v>
      </c>
      <c r="B55" s="286"/>
      <c r="C55" s="20" t="s">
        <v>4365</v>
      </c>
      <c r="D55" s="20" t="s">
        <v>4381</v>
      </c>
      <c r="E55" s="20"/>
      <c r="F55" s="388" t="s">
        <v>4378</v>
      </c>
      <c r="G55" s="417">
        <v>41220</v>
      </c>
      <c r="H55" s="267">
        <v>6528</v>
      </c>
      <c r="I55" s="1307"/>
      <c r="J55" s="1308"/>
    </row>
    <row r="56" spans="1:10" ht="15" customHeight="1">
      <c r="A56" s="75">
        <v>17</v>
      </c>
      <c r="B56" s="286"/>
      <c r="C56" s="20" t="s">
        <v>4365</v>
      </c>
      <c r="D56" s="20" t="s">
        <v>4381</v>
      </c>
      <c r="E56" s="20"/>
      <c r="F56" s="388" t="s">
        <v>4379</v>
      </c>
      <c r="G56" s="417">
        <v>41220</v>
      </c>
      <c r="H56" s="267">
        <v>5109</v>
      </c>
      <c r="I56" s="1307"/>
      <c r="J56" s="1308"/>
    </row>
    <row r="57" spans="1:10" ht="15" customHeight="1">
      <c r="A57" s="75">
        <v>18</v>
      </c>
      <c r="B57" s="286"/>
      <c r="C57" s="20" t="s">
        <v>4365</v>
      </c>
      <c r="D57" s="20" t="s">
        <v>4381</v>
      </c>
      <c r="E57" s="20"/>
      <c r="F57" s="388" t="s">
        <v>4380</v>
      </c>
      <c r="G57" s="417">
        <v>41220</v>
      </c>
      <c r="H57" s="267">
        <v>6904</v>
      </c>
      <c r="I57" s="1307"/>
      <c r="J57" s="1308"/>
    </row>
    <row r="58" spans="1:10" ht="16.5" thickBot="1">
      <c r="A58" s="72"/>
      <c r="B58" s="391"/>
      <c r="C58" s="271"/>
      <c r="D58" s="271"/>
      <c r="E58" s="271"/>
      <c r="F58" s="271"/>
      <c r="G58" s="86" t="s">
        <v>1219</v>
      </c>
      <c r="H58" s="87">
        <f>SUM(H40:H57)</f>
        <v>104489</v>
      </c>
      <c r="I58" s="45"/>
      <c r="J58" s="46"/>
    </row>
    <row r="62" spans="1:10" ht="16.5" thickBot="1">
      <c r="A62" s="1216" t="s">
        <v>1171</v>
      </c>
      <c r="B62" s="1216"/>
      <c r="C62" s="1216"/>
      <c r="D62" s="1216"/>
      <c r="E62" s="1216"/>
      <c r="F62" s="1216"/>
      <c r="G62" s="1216"/>
      <c r="H62" s="1216"/>
      <c r="I62" s="1216"/>
      <c r="J62" s="1216"/>
    </row>
    <row r="63" spans="1:10" ht="60">
      <c r="A63" s="49" t="s">
        <v>1172</v>
      </c>
      <c r="B63" s="50" t="s">
        <v>3193</v>
      </c>
      <c r="C63" s="51" t="s">
        <v>1173</v>
      </c>
      <c r="D63" s="51" t="s">
        <v>1174</v>
      </c>
      <c r="E63" s="51" t="s">
        <v>1175</v>
      </c>
      <c r="F63" s="51" t="s">
        <v>1176</v>
      </c>
      <c r="G63" s="50" t="s">
        <v>1177</v>
      </c>
      <c r="H63" s="50" t="s">
        <v>1463</v>
      </c>
      <c r="I63" s="50" t="s">
        <v>1179</v>
      </c>
      <c r="J63" s="52" t="s">
        <v>1180</v>
      </c>
    </row>
    <row r="64" spans="1:10" ht="15" customHeight="1">
      <c r="A64" s="75">
        <v>1</v>
      </c>
      <c r="B64" s="286"/>
      <c r="C64" s="20" t="s">
        <v>4365</v>
      </c>
      <c r="D64" s="20" t="s">
        <v>4382</v>
      </c>
      <c r="E64" s="20"/>
      <c r="F64" s="388" t="s">
        <v>4383</v>
      </c>
      <c r="G64" s="417">
        <v>41220</v>
      </c>
      <c r="H64" s="267"/>
      <c r="I64" s="1307">
        <v>76</v>
      </c>
      <c r="J64" s="1308">
        <v>35</v>
      </c>
    </row>
    <row r="65" spans="1:10" ht="15" customHeight="1">
      <c r="A65" s="75">
        <v>2</v>
      </c>
      <c r="B65" s="286"/>
      <c r="C65" s="20" t="s">
        <v>4365</v>
      </c>
      <c r="D65" s="20" t="s">
        <v>4382</v>
      </c>
      <c r="E65" s="20"/>
      <c r="F65" s="388" t="s">
        <v>4384</v>
      </c>
      <c r="G65" s="417">
        <v>41220</v>
      </c>
      <c r="H65" s="267">
        <v>8549</v>
      </c>
      <c r="I65" s="1307"/>
      <c r="J65" s="1308"/>
    </row>
    <row r="66" spans="1:10" ht="15" customHeight="1">
      <c r="A66" s="75">
        <v>3</v>
      </c>
      <c r="B66" s="286"/>
      <c r="C66" s="20" t="s">
        <v>4365</v>
      </c>
      <c r="D66" s="20" t="s">
        <v>4382</v>
      </c>
      <c r="E66" s="20"/>
      <c r="F66" s="388" t="s">
        <v>6050</v>
      </c>
      <c r="G66" s="417">
        <v>41809</v>
      </c>
      <c r="H66" s="267"/>
      <c r="I66" s="1307"/>
      <c r="J66" s="1308"/>
    </row>
    <row r="67" spans="1:10" ht="15" customHeight="1">
      <c r="A67" s="75">
        <v>4</v>
      </c>
      <c r="B67" s="286"/>
      <c r="C67" s="20" t="s">
        <v>4365</v>
      </c>
      <c r="D67" s="20" t="s">
        <v>4382</v>
      </c>
      <c r="E67" s="20"/>
      <c r="F67" s="388" t="s">
        <v>4385</v>
      </c>
      <c r="G67" s="417">
        <v>41220</v>
      </c>
      <c r="H67" s="267"/>
      <c r="I67" s="1307"/>
      <c r="J67" s="1308"/>
    </row>
    <row r="68" spans="1:10" ht="15" customHeight="1">
      <c r="A68" s="75">
        <v>5</v>
      </c>
      <c r="B68" s="286"/>
      <c r="C68" s="20" t="s">
        <v>4365</v>
      </c>
      <c r="D68" s="20" t="s">
        <v>4382</v>
      </c>
      <c r="E68" s="20"/>
      <c r="F68" s="388" t="s">
        <v>906</v>
      </c>
      <c r="G68" s="417">
        <v>41220</v>
      </c>
      <c r="H68" s="267">
        <v>5034</v>
      </c>
      <c r="I68" s="1307"/>
      <c r="J68" s="1308"/>
    </row>
    <row r="69" spans="1:10" ht="15" customHeight="1">
      <c r="A69" s="75">
        <v>6</v>
      </c>
      <c r="B69" s="286"/>
      <c r="C69" s="20" t="s">
        <v>4365</v>
      </c>
      <c r="D69" s="20" t="s">
        <v>4382</v>
      </c>
      <c r="E69" s="20"/>
      <c r="F69" s="388" t="s">
        <v>4386</v>
      </c>
      <c r="G69" s="417">
        <v>41220</v>
      </c>
      <c r="H69" s="267">
        <v>8391</v>
      </c>
      <c r="I69" s="1307"/>
      <c r="J69" s="1308"/>
    </row>
    <row r="70" spans="1:10" ht="15" customHeight="1">
      <c r="A70" s="75">
        <v>7</v>
      </c>
      <c r="B70" s="286"/>
      <c r="C70" s="20" t="s">
        <v>4365</v>
      </c>
      <c r="D70" s="20" t="s">
        <v>4382</v>
      </c>
      <c r="E70" s="20"/>
      <c r="F70" s="388" t="s">
        <v>4387</v>
      </c>
      <c r="G70" s="417">
        <v>41220</v>
      </c>
      <c r="H70" s="267">
        <v>25922</v>
      </c>
      <c r="I70" s="1307"/>
      <c r="J70" s="1308"/>
    </row>
    <row r="71" spans="1:10" ht="15" customHeight="1">
      <c r="A71" s="75">
        <v>8</v>
      </c>
      <c r="B71" s="286"/>
      <c r="C71" s="20" t="s">
        <v>4365</v>
      </c>
      <c r="D71" s="20" t="s">
        <v>4382</v>
      </c>
      <c r="E71" s="20"/>
      <c r="F71" s="388" t="s">
        <v>4388</v>
      </c>
      <c r="G71" s="417">
        <v>41220</v>
      </c>
      <c r="H71" s="267">
        <v>4556</v>
      </c>
      <c r="I71" s="1307"/>
      <c r="J71" s="1308"/>
    </row>
    <row r="72" spans="1:10" ht="15" customHeight="1">
      <c r="A72" s="75">
        <v>9</v>
      </c>
      <c r="B72" s="286"/>
      <c r="C72" s="20" t="s">
        <v>4365</v>
      </c>
      <c r="D72" s="20" t="s">
        <v>4382</v>
      </c>
      <c r="E72" s="20"/>
      <c r="F72" s="388" t="s">
        <v>4389</v>
      </c>
      <c r="G72" s="417">
        <v>41220</v>
      </c>
      <c r="H72" s="267">
        <v>11250</v>
      </c>
      <c r="I72" s="1307"/>
      <c r="J72" s="1308"/>
    </row>
    <row r="73" spans="1:10" ht="15" customHeight="1">
      <c r="A73" s="75">
        <v>10</v>
      </c>
      <c r="B73" s="286"/>
      <c r="C73" s="20" t="s">
        <v>4365</v>
      </c>
      <c r="D73" s="20" t="s">
        <v>4382</v>
      </c>
      <c r="E73" s="20"/>
      <c r="F73" s="388" t="s">
        <v>4390</v>
      </c>
      <c r="G73" s="417">
        <v>41220</v>
      </c>
      <c r="H73" s="267"/>
      <c r="I73" s="1307"/>
      <c r="J73" s="1308"/>
    </row>
    <row r="74" spans="1:10" ht="16.5" thickBot="1">
      <c r="A74" s="72"/>
      <c r="B74" s="391"/>
      <c r="C74" s="271"/>
      <c r="D74" s="271"/>
      <c r="E74" s="271"/>
      <c r="F74" s="271"/>
      <c r="G74" s="86" t="s">
        <v>1219</v>
      </c>
      <c r="H74" s="87">
        <f>SUM(H64:H73)</f>
        <v>63702</v>
      </c>
      <c r="I74" s="45"/>
      <c r="J74" s="46"/>
    </row>
    <row r="79" spans="1:10" ht="15" customHeight="1">
      <c r="A79" s="1160" t="s">
        <v>3138</v>
      </c>
      <c r="B79" s="1160"/>
      <c r="C79" s="390">
        <f>L3</f>
        <v>3</v>
      </c>
      <c r="D79" s="322" t="s">
        <v>3109</v>
      </c>
      <c r="E79" s="390">
        <f>M3</f>
        <v>59</v>
      </c>
      <c r="F79" s="322" t="s">
        <v>3108</v>
      </c>
      <c r="G79" s="321">
        <f>N3</f>
        <v>266674</v>
      </c>
      <c r="H79" s="322" t="s">
        <v>261</v>
      </c>
    </row>
  </sheetData>
  <sortState ref="F37:F53">
    <sortCondition ref="F37"/>
  </sortState>
  <mergeCells count="20">
    <mergeCell ref="A1:J1"/>
    <mergeCell ref="L1:N1"/>
    <mergeCell ref="L3:L4"/>
    <mergeCell ref="M3:M4"/>
    <mergeCell ref="N3:N4"/>
    <mergeCell ref="I64:I73"/>
    <mergeCell ref="J64:J73"/>
    <mergeCell ref="A79:B79"/>
    <mergeCell ref="L7:N7"/>
    <mergeCell ref="L8:M9"/>
    <mergeCell ref="N8:N9"/>
    <mergeCell ref="I40:I57"/>
    <mergeCell ref="J40:J57"/>
    <mergeCell ref="I3:I33"/>
    <mergeCell ref="J3:J33"/>
    <mergeCell ref="A38:J38"/>
    <mergeCell ref="A62:J62"/>
    <mergeCell ref="L5:L6"/>
    <mergeCell ref="M5:M6"/>
    <mergeCell ref="N5:N6"/>
  </mergeCells>
  <hyperlinks>
    <hyperlink ref="I3:I32" location="Sayfa2!A1" display="Sayfa2!A1"/>
    <hyperlink ref="J3:J32" location="Sayfa2!A1" display="Sayfa2!A1"/>
    <hyperlink ref="I40:I57" location="Sayfa2!A1" display="Sayfa2!A1"/>
    <hyperlink ref="J40:J57" location="Sayfa2!A1" display="Sayfa2!A1"/>
    <hyperlink ref="I64:I73" location="Sayfa2!A1" display="Sayfa2!A1"/>
    <hyperlink ref="J64:J73" location="Sayfa2!A1" display="Sayfa2!A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M156"/>
  <sheetViews>
    <sheetView workbookViewId="0">
      <selection activeCell="M6" sqref="M6:M7"/>
    </sheetView>
  </sheetViews>
  <sheetFormatPr defaultRowHeight="15" customHeight="1"/>
  <cols>
    <col min="1" max="1" width="12" customWidth="1"/>
    <col min="2" max="2" width="11.42578125" customWidth="1"/>
    <col min="3" max="3" width="17.85546875" customWidth="1"/>
    <col min="4" max="4" width="18" bestFit="1" customWidth="1"/>
    <col min="5" max="5" width="22" bestFit="1" customWidth="1"/>
    <col min="6" max="7" width="12.85546875" bestFit="1" customWidth="1"/>
    <col min="8" max="9" width="9.42578125" bestFit="1" customWidth="1"/>
    <col min="10" max="10" width="10.42578125" customWidth="1"/>
    <col min="11" max="11" width="28.140625" customWidth="1"/>
    <col min="12" max="12" width="26.140625" customWidth="1"/>
    <col min="13" max="13" width="28.7109375" customWidth="1"/>
  </cols>
  <sheetData>
    <row r="1" spans="1:13" ht="16.5" thickBot="1">
      <c r="A1" s="1216" t="s">
        <v>1171</v>
      </c>
      <c r="B1" s="1216"/>
      <c r="C1" s="1216"/>
      <c r="D1" s="1216"/>
      <c r="E1" s="1216"/>
      <c r="F1" s="1216"/>
      <c r="G1" s="1216"/>
      <c r="H1" s="1216"/>
      <c r="I1" s="1216"/>
      <c r="J1" s="43"/>
      <c r="K1" s="1170" t="s">
        <v>1250</v>
      </c>
      <c r="L1" s="1171"/>
      <c r="M1" s="1172"/>
    </row>
    <row r="2" spans="1:13" ht="60.75" thickBot="1">
      <c r="A2" s="49" t="s">
        <v>1172</v>
      </c>
      <c r="B2" s="51" t="s">
        <v>1173</v>
      </c>
      <c r="C2" s="51" t="s">
        <v>1174</v>
      </c>
      <c r="D2" s="51" t="s">
        <v>9410</v>
      </c>
      <c r="E2" s="51" t="s">
        <v>1176</v>
      </c>
      <c r="F2" s="50" t="s">
        <v>1177</v>
      </c>
      <c r="G2" s="50" t="s">
        <v>1463</v>
      </c>
      <c r="H2" s="50" t="s">
        <v>1179</v>
      </c>
      <c r="I2" s="52" t="s">
        <v>1180</v>
      </c>
      <c r="J2" s="43"/>
      <c r="K2" s="118" t="s">
        <v>263</v>
      </c>
      <c r="L2" s="118" t="s">
        <v>264</v>
      </c>
      <c r="M2" s="117" t="s">
        <v>262</v>
      </c>
    </row>
    <row r="3" spans="1:13" ht="15" customHeight="1">
      <c r="A3" s="75">
        <v>1</v>
      </c>
      <c r="B3" s="20" t="s">
        <v>9062</v>
      </c>
      <c r="C3" s="20" t="s">
        <v>1194</v>
      </c>
      <c r="D3" s="20"/>
      <c r="E3" s="21" t="s">
        <v>9016</v>
      </c>
      <c r="F3" s="448">
        <v>43083</v>
      </c>
      <c r="G3" s="267"/>
      <c r="H3" s="1383">
        <v>165</v>
      </c>
      <c r="I3" s="1386">
        <v>85</v>
      </c>
      <c r="J3" s="43"/>
      <c r="K3" s="1247">
        <f>SUM(A3+A66+A92+A100+A129)</f>
        <v>6</v>
      </c>
      <c r="L3" s="1247">
        <f>SUM(A59+A84+A94+A122+A151)</f>
        <v>126</v>
      </c>
      <c r="M3" s="1249">
        <f>SUM(G60+G85+G95+G123+G152)</f>
        <v>0</v>
      </c>
    </row>
    <row r="4" spans="1:13" ht="15" customHeight="1">
      <c r="A4" s="75">
        <v>2</v>
      </c>
      <c r="B4" s="20" t="s">
        <v>9062</v>
      </c>
      <c r="C4" s="20" t="s">
        <v>1194</v>
      </c>
      <c r="D4" s="21" t="s">
        <v>9280</v>
      </c>
      <c r="E4" s="21"/>
      <c r="F4" s="448">
        <v>43277</v>
      </c>
      <c r="G4" s="267"/>
      <c r="H4" s="1384"/>
      <c r="I4" s="1387"/>
      <c r="J4" s="43"/>
      <c r="K4" s="1378"/>
      <c r="L4" s="1378"/>
      <c r="M4" s="1379"/>
    </row>
    <row r="5" spans="1:13" ht="15" customHeight="1" thickBot="1">
      <c r="A5" s="75">
        <v>3</v>
      </c>
      <c r="B5" s="20" t="s">
        <v>9062</v>
      </c>
      <c r="C5" s="20" t="s">
        <v>1194</v>
      </c>
      <c r="D5" s="20"/>
      <c r="E5" s="21" t="s">
        <v>461</v>
      </c>
      <c r="F5" s="448">
        <v>43083</v>
      </c>
      <c r="G5" s="267"/>
      <c r="H5" s="1384"/>
      <c r="I5" s="1387"/>
      <c r="J5" s="43"/>
      <c r="K5" s="1248"/>
      <c r="L5" s="1248"/>
      <c r="M5" s="1250"/>
    </row>
    <row r="6" spans="1:13" ht="15" customHeight="1">
      <c r="A6" s="75">
        <v>4</v>
      </c>
      <c r="B6" s="20" t="s">
        <v>9062</v>
      </c>
      <c r="C6" s="20" t="s">
        <v>1194</v>
      </c>
      <c r="D6" s="20"/>
      <c r="E6" s="21" t="s">
        <v>9017</v>
      </c>
      <c r="F6" s="448">
        <v>43083</v>
      </c>
      <c r="G6" s="267"/>
      <c r="H6" s="1384"/>
      <c r="I6" s="1387"/>
      <c r="J6" s="43"/>
      <c r="K6"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K3)</f>
        <v>293</v>
      </c>
      <c r="L6"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L3)</f>
        <v>4818</v>
      </c>
      <c r="M6"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M3)</f>
        <v>57876720.892999999</v>
      </c>
    </row>
    <row r="7" spans="1:13" ht="15" customHeight="1" thickBot="1">
      <c r="A7" s="75">
        <v>5</v>
      </c>
      <c r="B7" s="20" t="s">
        <v>9062</v>
      </c>
      <c r="C7" s="20" t="s">
        <v>1194</v>
      </c>
      <c r="D7" s="20"/>
      <c r="E7" s="21" t="s">
        <v>9018</v>
      </c>
      <c r="F7" s="448">
        <v>43083</v>
      </c>
      <c r="G7" s="267"/>
      <c r="H7" s="1384"/>
      <c r="I7" s="1387"/>
      <c r="J7" s="43"/>
      <c r="K7" s="1169"/>
      <c r="L7" s="1169"/>
      <c r="M7" s="1169"/>
    </row>
    <row r="8" spans="1:13" ht="15" customHeight="1" thickBot="1">
      <c r="A8" s="75">
        <v>6</v>
      </c>
      <c r="B8" s="20" t="s">
        <v>9062</v>
      </c>
      <c r="C8" s="20" t="s">
        <v>1194</v>
      </c>
      <c r="D8" s="20"/>
      <c r="E8" s="21" t="s">
        <v>9019</v>
      </c>
      <c r="F8" s="448">
        <v>43083</v>
      </c>
      <c r="G8" s="267"/>
      <c r="H8" s="1384"/>
      <c r="I8" s="1387"/>
      <c r="J8" s="43"/>
      <c r="K8" s="1170" t="s">
        <v>265</v>
      </c>
      <c r="L8" s="1171"/>
      <c r="M8" s="1172"/>
    </row>
    <row r="9" spans="1:13" ht="15" customHeight="1">
      <c r="A9" s="75">
        <v>7</v>
      </c>
      <c r="B9" s="20" t="s">
        <v>9062</v>
      </c>
      <c r="C9" s="20" t="s">
        <v>1194</v>
      </c>
      <c r="D9" s="20"/>
      <c r="E9" s="21" t="s">
        <v>9020</v>
      </c>
      <c r="F9" s="448">
        <v>43083</v>
      </c>
      <c r="G9" s="267"/>
      <c r="H9" s="1384"/>
      <c r="I9" s="1387"/>
      <c r="J9" s="43"/>
      <c r="K9" s="1173" t="s">
        <v>266</v>
      </c>
      <c r="L9" s="1174"/>
      <c r="M9" s="1177">
        <v>59</v>
      </c>
    </row>
    <row r="10" spans="1:13" ht="15" customHeight="1" thickBot="1">
      <c r="A10" s="75">
        <v>8</v>
      </c>
      <c r="B10" s="20" t="s">
        <v>9062</v>
      </c>
      <c r="C10" s="20" t="s">
        <v>1194</v>
      </c>
      <c r="D10" s="20"/>
      <c r="E10" s="21" t="s">
        <v>9021</v>
      </c>
      <c r="F10" s="448">
        <v>43083</v>
      </c>
      <c r="G10" s="267"/>
      <c r="H10" s="1384"/>
      <c r="I10" s="1387"/>
      <c r="J10" s="43"/>
      <c r="K10" s="1175"/>
      <c r="L10" s="1176"/>
      <c r="M10" s="1178"/>
    </row>
    <row r="11" spans="1:13" ht="15" customHeight="1">
      <c r="A11" s="75">
        <v>9</v>
      </c>
      <c r="B11" s="20" t="s">
        <v>9062</v>
      </c>
      <c r="C11" s="20" t="s">
        <v>1194</v>
      </c>
      <c r="D11" s="20"/>
      <c r="E11" s="21" t="s">
        <v>413</v>
      </c>
      <c r="F11" s="448">
        <v>43083</v>
      </c>
      <c r="G11" s="267"/>
      <c r="H11" s="1384"/>
      <c r="I11" s="1387"/>
      <c r="L11" s="43"/>
      <c r="M11" s="43"/>
    </row>
    <row r="12" spans="1:13" ht="15" customHeight="1">
      <c r="A12" s="75">
        <v>10</v>
      </c>
      <c r="B12" s="20" t="s">
        <v>9062</v>
      </c>
      <c r="C12" s="20" t="s">
        <v>1194</v>
      </c>
      <c r="D12" s="20"/>
      <c r="E12" s="21" t="s">
        <v>9022</v>
      </c>
      <c r="F12" s="448">
        <v>43083</v>
      </c>
      <c r="G12" s="267"/>
      <c r="H12" s="1384"/>
      <c r="I12" s="1387"/>
      <c r="L12" s="43"/>
      <c r="M12" s="43"/>
    </row>
    <row r="13" spans="1:13" ht="15" customHeight="1">
      <c r="A13" s="75">
        <v>11</v>
      </c>
      <c r="B13" s="20" t="s">
        <v>9062</v>
      </c>
      <c r="C13" s="20" t="s">
        <v>1194</v>
      </c>
      <c r="D13" s="20"/>
      <c r="E13" s="21" t="s">
        <v>9023</v>
      </c>
      <c r="F13" s="448">
        <v>43083</v>
      </c>
      <c r="G13" s="267"/>
      <c r="H13" s="1384"/>
      <c r="I13" s="1387"/>
      <c r="L13" s="43"/>
      <c r="M13" s="43"/>
    </row>
    <row r="14" spans="1:13" ht="15" customHeight="1">
      <c r="A14" s="75">
        <v>12</v>
      </c>
      <c r="B14" s="20" t="s">
        <v>9062</v>
      </c>
      <c r="C14" s="20" t="s">
        <v>1194</v>
      </c>
      <c r="D14" s="20"/>
      <c r="E14" s="21" t="s">
        <v>9024</v>
      </c>
      <c r="F14" s="448">
        <v>43083</v>
      </c>
      <c r="G14" s="267"/>
      <c r="H14" s="1384"/>
      <c r="I14" s="1387"/>
      <c r="L14" s="43"/>
      <c r="M14" s="43"/>
    </row>
    <row r="15" spans="1:13" ht="15" customHeight="1">
      <c r="A15" s="75">
        <v>13</v>
      </c>
      <c r="B15" s="20" t="s">
        <v>9062</v>
      </c>
      <c r="C15" s="20" t="s">
        <v>1194</v>
      </c>
      <c r="D15" s="20"/>
      <c r="E15" s="21" t="s">
        <v>9025</v>
      </c>
      <c r="F15" s="448">
        <v>43083</v>
      </c>
      <c r="G15" s="267"/>
      <c r="H15" s="1384"/>
      <c r="I15" s="1387"/>
      <c r="L15" s="43"/>
      <c r="M15" s="43"/>
    </row>
    <row r="16" spans="1:13" ht="15" customHeight="1">
      <c r="A16" s="75">
        <v>14</v>
      </c>
      <c r="B16" s="20" t="s">
        <v>9062</v>
      </c>
      <c r="C16" s="20" t="s">
        <v>1194</v>
      </c>
      <c r="D16" s="20"/>
      <c r="E16" s="21" t="s">
        <v>9026</v>
      </c>
      <c r="F16" s="448">
        <v>43083</v>
      </c>
      <c r="G16" s="267"/>
      <c r="H16" s="1384"/>
      <c r="I16" s="1387"/>
      <c r="L16" s="43"/>
      <c r="M16" s="43"/>
    </row>
    <row r="17" spans="1:13" ht="15" customHeight="1">
      <c r="A17" s="75">
        <v>15</v>
      </c>
      <c r="B17" s="20" t="s">
        <v>9062</v>
      </c>
      <c r="C17" s="20" t="s">
        <v>1194</v>
      </c>
      <c r="D17" s="20"/>
      <c r="E17" s="21" t="s">
        <v>9027</v>
      </c>
      <c r="F17" s="448">
        <v>43083</v>
      </c>
      <c r="G17" s="267"/>
      <c r="H17" s="1384"/>
      <c r="I17" s="1387"/>
      <c r="L17" s="43"/>
      <c r="M17" s="43"/>
    </row>
    <row r="18" spans="1:13" ht="15" customHeight="1">
      <c r="A18" s="75">
        <v>16</v>
      </c>
      <c r="B18" s="20" t="s">
        <v>9062</v>
      </c>
      <c r="C18" s="20" t="s">
        <v>1194</v>
      </c>
      <c r="D18" s="20"/>
      <c r="E18" s="21" t="s">
        <v>9028</v>
      </c>
      <c r="F18" s="448">
        <v>43083</v>
      </c>
      <c r="G18" s="267"/>
      <c r="H18" s="1384"/>
      <c r="I18" s="1387"/>
      <c r="L18" s="43"/>
      <c r="M18" s="43"/>
    </row>
    <row r="19" spans="1:13" ht="15" customHeight="1">
      <c r="A19" s="75">
        <v>17</v>
      </c>
      <c r="B19" s="20" t="s">
        <v>9062</v>
      </c>
      <c r="C19" s="20" t="s">
        <v>1194</v>
      </c>
      <c r="D19" s="20"/>
      <c r="E19" s="21" t="s">
        <v>9029</v>
      </c>
      <c r="F19" s="448">
        <v>43083</v>
      </c>
      <c r="G19" s="267"/>
      <c r="H19" s="1384"/>
      <c r="I19" s="1387"/>
      <c r="L19" s="43"/>
      <c r="M19" s="43"/>
    </row>
    <row r="20" spans="1:13" ht="15" customHeight="1">
      <c r="A20" s="75">
        <v>18</v>
      </c>
      <c r="B20" s="20" t="s">
        <v>9062</v>
      </c>
      <c r="C20" s="20" t="s">
        <v>1194</v>
      </c>
      <c r="D20" s="20"/>
      <c r="E20" s="21" t="s">
        <v>9030</v>
      </c>
      <c r="F20" s="448">
        <v>43083</v>
      </c>
      <c r="G20" s="267"/>
      <c r="H20" s="1384"/>
      <c r="I20" s="1387"/>
      <c r="L20" s="43"/>
      <c r="M20" s="43"/>
    </row>
    <row r="21" spans="1:13" ht="15" customHeight="1">
      <c r="A21" s="75">
        <v>19</v>
      </c>
      <c r="B21" s="20" t="s">
        <v>9062</v>
      </c>
      <c r="C21" s="20" t="s">
        <v>1194</v>
      </c>
      <c r="D21" s="20"/>
      <c r="E21" s="21" t="s">
        <v>804</v>
      </c>
      <c r="F21" s="448">
        <v>43083</v>
      </c>
      <c r="G21" s="267"/>
      <c r="H21" s="1384"/>
      <c r="I21" s="1387"/>
      <c r="L21" s="43"/>
      <c r="M21" s="43"/>
    </row>
    <row r="22" spans="1:13" ht="15" customHeight="1">
      <c r="A22" s="75">
        <v>20</v>
      </c>
      <c r="B22" s="20" t="s">
        <v>9062</v>
      </c>
      <c r="C22" s="20" t="s">
        <v>1194</v>
      </c>
      <c r="D22" s="20"/>
      <c r="E22" s="21" t="s">
        <v>9031</v>
      </c>
      <c r="F22" s="448">
        <v>43083</v>
      </c>
      <c r="G22" s="267"/>
      <c r="H22" s="1384"/>
      <c r="I22" s="1387"/>
      <c r="L22" s="43"/>
      <c r="M22" s="43"/>
    </row>
    <row r="23" spans="1:13" ht="15" customHeight="1">
      <c r="A23" s="75">
        <v>21</v>
      </c>
      <c r="B23" s="20" t="s">
        <v>9062</v>
      </c>
      <c r="C23" s="20" t="s">
        <v>1194</v>
      </c>
      <c r="D23" s="20"/>
      <c r="E23" s="21" t="s">
        <v>9032</v>
      </c>
      <c r="F23" s="448">
        <v>43083</v>
      </c>
      <c r="G23" s="267"/>
      <c r="H23" s="1384"/>
      <c r="I23" s="1387"/>
      <c r="L23" s="43"/>
      <c r="M23" s="43"/>
    </row>
    <row r="24" spans="1:13" ht="15" customHeight="1">
      <c r="A24" s="75">
        <v>22</v>
      </c>
      <c r="B24" s="20" t="s">
        <v>9062</v>
      </c>
      <c r="C24" s="20" t="s">
        <v>1194</v>
      </c>
      <c r="D24" s="20"/>
      <c r="E24" s="21" t="s">
        <v>9033</v>
      </c>
      <c r="F24" s="448">
        <v>43083</v>
      </c>
      <c r="G24" s="267"/>
      <c r="H24" s="1384"/>
      <c r="I24" s="1387"/>
      <c r="L24" s="43"/>
      <c r="M24" s="43"/>
    </row>
    <row r="25" spans="1:13" ht="15" customHeight="1">
      <c r="A25" s="75">
        <v>23</v>
      </c>
      <c r="B25" s="20" t="s">
        <v>9062</v>
      </c>
      <c r="C25" s="20" t="s">
        <v>1194</v>
      </c>
      <c r="D25" s="20"/>
      <c r="E25" s="21" t="s">
        <v>9034</v>
      </c>
      <c r="F25" s="448">
        <v>43083</v>
      </c>
      <c r="G25" s="267"/>
      <c r="H25" s="1384"/>
      <c r="I25" s="1387"/>
      <c r="L25" s="43"/>
      <c r="M25" s="43"/>
    </row>
    <row r="26" spans="1:13" ht="15" customHeight="1">
      <c r="A26" s="75">
        <v>24</v>
      </c>
      <c r="B26" s="20" t="s">
        <v>9062</v>
      </c>
      <c r="C26" s="20" t="s">
        <v>1194</v>
      </c>
      <c r="D26" s="20"/>
      <c r="E26" s="21" t="s">
        <v>9035</v>
      </c>
      <c r="F26" s="448">
        <v>43083</v>
      </c>
      <c r="G26" s="267"/>
      <c r="H26" s="1384"/>
      <c r="I26" s="1387"/>
      <c r="L26" s="43"/>
      <c r="M26" s="43"/>
    </row>
    <row r="27" spans="1:13" ht="15" customHeight="1">
      <c r="A27" s="75">
        <v>25</v>
      </c>
      <c r="B27" s="20" t="s">
        <v>9062</v>
      </c>
      <c r="C27" s="20" t="s">
        <v>1194</v>
      </c>
      <c r="D27" s="20"/>
      <c r="E27" s="21" t="s">
        <v>9036</v>
      </c>
      <c r="F27" s="448">
        <v>43083</v>
      </c>
      <c r="G27" s="267"/>
      <c r="H27" s="1384"/>
      <c r="I27" s="1387"/>
      <c r="L27" s="43"/>
      <c r="M27" s="43"/>
    </row>
    <row r="28" spans="1:13" ht="15" customHeight="1">
      <c r="A28" s="75">
        <v>26</v>
      </c>
      <c r="B28" s="20" t="s">
        <v>9062</v>
      </c>
      <c r="C28" s="20" t="s">
        <v>1194</v>
      </c>
      <c r="D28" s="20"/>
      <c r="E28" s="21" t="s">
        <v>9037</v>
      </c>
      <c r="F28" s="448">
        <v>43083</v>
      </c>
      <c r="G28" s="267"/>
      <c r="H28" s="1384"/>
      <c r="I28" s="1387"/>
      <c r="L28" s="43"/>
      <c r="M28" s="43"/>
    </row>
    <row r="29" spans="1:13" ht="15" customHeight="1">
      <c r="A29" s="75">
        <v>27</v>
      </c>
      <c r="B29" s="20" t="s">
        <v>9062</v>
      </c>
      <c r="C29" s="20" t="s">
        <v>1194</v>
      </c>
      <c r="D29" s="20"/>
      <c r="E29" s="21" t="s">
        <v>9038</v>
      </c>
      <c r="F29" s="448">
        <v>43083</v>
      </c>
      <c r="G29" s="267"/>
      <c r="H29" s="1384"/>
      <c r="I29" s="1387"/>
      <c r="L29" s="43"/>
      <c r="M29" s="43"/>
    </row>
    <row r="30" spans="1:13" ht="15" customHeight="1">
      <c r="A30" s="75">
        <v>28</v>
      </c>
      <c r="B30" s="20" t="s">
        <v>9062</v>
      </c>
      <c r="C30" s="20" t="s">
        <v>1194</v>
      </c>
      <c r="D30" s="20"/>
      <c r="E30" s="21" t="s">
        <v>9039</v>
      </c>
      <c r="F30" s="448">
        <v>43083</v>
      </c>
      <c r="G30" s="267"/>
      <c r="H30" s="1384"/>
      <c r="I30" s="1387"/>
      <c r="L30" s="43"/>
      <c r="M30" s="43"/>
    </row>
    <row r="31" spans="1:13" ht="15" customHeight="1">
      <c r="A31" s="75">
        <v>29</v>
      </c>
      <c r="B31" s="20" t="s">
        <v>9062</v>
      </c>
      <c r="C31" s="20" t="s">
        <v>1194</v>
      </c>
      <c r="D31" s="20"/>
      <c r="E31" s="21" t="s">
        <v>9040</v>
      </c>
      <c r="F31" s="448">
        <v>43083</v>
      </c>
      <c r="G31" s="267"/>
      <c r="H31" s="1384"/>
      <c r="I31" s="1387"/>
      <c r="L31" s="43"/>
      <c r="M31" s="43"/>
    </row>
    <row r="32" spans="1:13" ht="15" customHeight="1">
      <c r="A32" s="75">
        <v>30</v>
      </c>
      <c r="B32" s="20" t="s">
        <v>9062</v>
      </c>
      <c r="C32" s="20" t="s">
        <v>1194</v>
      </c>
      <c r="D32" s="20"/>
      <c r="E32" s="21" t="s">
        <v>703</v>
      </c>
      <c r="F32" s="448">
        <v>43083</v>
      </c>
      <c r="G32" s="267"/>
      <c r="H32" s="1384"/>
      <c r="I32" s="1387"/>
      <c r="L32" s="43"/>
      <c r="M32" s="43"/>
    </row>
    <row r="33" spans="1:13" ht="15" customHeight="1">
      <c r="A33" s="75">
        <v>31</v>
      </c>
      <c r="B33" s="20" t="s">
        <v>9062</v>
      </c>
      <c r="C33" s="20" t="s">
        <v>1194</v>
      </c>
      <c r="D33" s="20"/>
      <c r="E33" s="21" t="s">
        <v>1015</v>
      </c>
      <c r="F33" s="448">
        <v>43083</v>
      </c>
      <c r="G33" s="267"/>
      <c r="H33" s="1384"/>
      <c r="I33" s="1387"/>
      <c r="L33" s="43"/>
      <c r="M33" s="43"/>
    </row>
    <row r="34" spans="1:13" ht="15" customHeight="1">
      <c r="A34" s="75">
        <v>32</v>
      </c>
      <c r="B34" s="20" t="s">
        <v>9062</v>
      </c>
      <c r="C34" s="20" t="s">
        <v>1194</v>
      </c>
      <c r="D34" s="20"/>
      <c r="E34" s="21" t="s">
        <v>9041</v>
      </c>
      <c r="F34" s="448">
        <v>43083</v>
      </c>
      <c r="G34" s="267"/>
      <c r="H34" s="1384"/>
      <c r="I34" s="1387"/>
      <c r="L34" s="43"/>
      <c r="M34" s="43"/>
    </row>
    <row r="35" spans="1:13" ht="15" customHeight="1">
      <c r="A35" s="75">
        <v>33</v>
      </c>
      <c r="B35" s="20" t="s">
        <v>9062</v>
      </c>
      <c r="C35" s="20" t="s">
        <v>1194</v>
      </c>
      <c r="D35" s="20"/>
      <c r="E35" s="21" t="s">
        <v>3276</v>
      </c>
      <c r="F35" s="448">
        <v>43083</v>
      </c>
      <c r="G35" s="267"/>
      <c r="H35" s="1384"/>
      <c r="I35" s="1387"/>
      <c r="L35" s="43"/>
      <c r="M35" s="43"/>
    </row>
    <row r="36" spans="1:13" ht="15" customHeight="1">
      <c r="A36" s="75">
        <v>34</v>
      </c>
      <c r="B36" s="20" t="s">
        <v>9062</v>
      </c>
      <c r="C36" s="20" t="s">
        <v>1194</v>
      </c>
      <c r="D36" s="20"/>
      <c r="E36" s="21" t="s">
        <v>9042</v>
      </c>
      <c r="F36" s="448">
        <v>43083</v>
      </c>
      <c r="G36" s="267"/>
      <c r="H36" s="1384"/>
      <c r="I36" s="1387"/>
      <c r="L36" s="43"/>
      <c r="M36" s="43"/>
    </row>
    <row r="37" spans="1:13" ht="15" customHeight="1">
      <c r="A37" s="75">
        <v>35</v>
      </c>
      <c r="B37" s="20" t="s">
        <v>9062</v>
      </c>
      <c r="C37" s="20" t="s">
        <v>1194</v>
      </c>
      <c r="D37" s="20"/>
      <c r="E37" s="21" t="s">
        <v>9043</v>
      </c>
      <c r="F37" s="448">
        <v>43083</v>
      </c>
      <c r="G37" s="267"/>
      <c r="H37" s="1384"/>
      <c r="I37" s="1387"/>
      <c r="L37" s="43"/>
      <c r="M37" s="43"/>
    </row>
    <row r="38" spans="1:13" ht="15" customHeight="1">
      <c r="A38" s="75">
        <v>36</v>
      </c>
      <c r="B38" s="20" t="s">
        <v>9062</v>
      </c>
      <c r="C38" s="20" t="s">
        <v>1194</v>
      </c>
      <c r="D38" s="20"/>
      <c r="E38" s="21" t="s">
        <v>9044</v>
      </c>
      <c r="F38" s="448">
        <v>43083</v>
      </c>
      <c r="G38" s="267"/>
      <c r="H38" s="1384"/>
      <c r="I38" s="1387"/>
      <c r="L38" s="43"/>
      <c r="M38" s="43"/>
    </row>
    <row r="39" spans="1:13" ht="15" customHeight="1">
      <c r="A39" s="75">
        <v>37</v>
      </c>
      <c r="B39" s="20" t="s">
        <v>9062</v>
      </c>
      <c r="C39" s="20" t="s">
        <v>1194</v>
      </c>
      <c r="D39" s="20"/>
      <c r="E39" s="21" t="s">
        <v>9045</v>
      </c>
      <c r="F39" s="448">
        <v>43083</v>
      </c>
      <c r="G39" s="267"/>
      <c r="H39" s="1384"/>
      <c r="I39" s="1387"/>
      <c r="L39" s="43"/>
      <c r="M39" s="43"/>
    </row>
    <row r="40" spans="1:13" ht="15" customHeight="1">
      <c r="A40" s="75">
        <v>38</v>
      </c>
      <c r="B40" s="20" t="s">
        <v>9062</v>
      </c>
      <c r="C40" s="20" t="s">
        <v>1194</v>
      </c>
      <c r="D40" s="20"/>
      <c r="E40" s="21" t="s">
        <v>9046</v>
      </c>
      <c r="F40" s="448">
        <v>43083</v>
      </c>
      <c r="G40" s="267"/>
      <c r="H40" s="1384"/>
      <c r="I40" s="1387"/>
      <c r="L40" s="43"/>
      <c r="M40" s="43"/>
    </row>
    <row r="41" spans="1:13" ht="15" customHeight="1">
      <c r="A41" s="75">
        <v>39</v>
      </c>
      <c r="B41" s="20" t="s">
        <v>9062</v>
      </c>
      <c r="C41" s="20" t="s">
        <v>1194</v>
      </c>
      <c r="D41" s="20"/>
      <c r="E41" s="21" t="s">
        <v>9047</v>
      </c>
      <c r="F41" s="448">
        <v>43083</v>
      </c>
      <c r="G41" s="267"/>
      <c r="H41" s="1384"/>
      <c r="I41" s="1387"/>
      <c r="L41" s="43"/>
      <c r="M41" s="43"/>
    </row>
    <row r="42" spans="1:13" ht="15" customHeight="1">
      <c r="A42" s="75">
        <v>40</v>
      </c>
      <c r="B42" s="20" t="s">
        <v>9062</v>
      </c>
      <c r="C42" s="20" t="s">
        <v>1194</v>
      </c>
      <c r="D42" s="20"/>
      <c r="E42" s="21" t="s">
        <v>9048</v>
      </c>
      <c r="F42" s="448">
        <v>43083</v>
      </c>
      <c r="G42" s="267"/>
      <c r="H42" s="1384"/>
      <c r="I42" s="1387"/>
      <c r="L42" s="43"/>
      <c r="M42" s="43"/>
    </row>
    <row r="43" spans="1:13" ht="15" customHeight="1">
      <c r="A43" s="75">
        <v>41</v>
      </c>
      <c r="B43" s="20" t="s">
        <v>9062</v>
      </c>
      <c r="C43" s="20" t="s">
        <v>1194</v>
      </c>
      <c r="D43" s="20"/>
      <c r="E43" s="21" t="s">
        <v>9049</v>
      </c>
      <c r="F43" s="448">
        <v>43083</v>
      </c>
      <c r="G43" s="267"/>
      <c r="H43" s="1384"/>
      <c r="I43" s="1387"/>
      <c r="L43" s="43"/>
      <c r="M43" s="43"/>
    </row>
    <row r="44" spans="1:13" ht="15" customHeight="1">
      <c r="A44" s="75">
        <v>42</v>
      </c>
      <c r="B44" s="20" t="s">
        <v>9062</v>
      </c>
      <c r="C44" s="20" t="s">
        <v>1194</v>
      </c>
      <c r="D44" s="20"/>
      <c r="E44" s="21" t="s">
        <v>9050</v>
      </c>
      <c r="F44" s="448">
        <v>43083</v>
      </c>
      <c r="G44" s="267"/>
      <c r="H44" s="1384"/>
      <c r="I44" s="1387"/>
      <c r="L44" s="43"/>
      <c r="M44" s="43"/>
    </row>
    <row r="45" spans="1:13" ht="15" customHeight="1">
      <c r="A45" s="75">
        <v>43</v>
      </c>
      <c r="B45" s="20" t="s">
        <v>9062</v>
      </c>
      <c r="C45" s="20" t="s">
        <v>1194</v>
      </c>
      <c r="D45" s="20"/>
      <c r="E45" s="21" t="s">
        <v>871</v>
      </c>
      <c r="F45" s="448">
        <v>43083</v>
      </c>
      <c r="G45" s="267"/>
      <c r="H45" s="1384"/>
      <c r="I45" s="1387"/>
      <c r="L45" s="43"/>
      <c r="M45" s="43"/>
    </row>
    <row r="46" spans="1:13" ht="15" customHeight="1">
      <c r="A46" s="75">
        <v>44</v>
      </c>
      <c r="B46" s="20" t="s">
        <v>9062</v>
      </c>
      <c r="C46" s="20" t="s">
        <v>1194</v>
      </c>
      <c r="D46" s="20"/>
      <c r="E46" s="21" t="s">
        <v>9051</v>
      </c>
      <c r="F46" s="448">
        <v>43083</v>
      </c>
      <c r="G46" s="267"/>
      <c r="H46" s="1384"/>
      <c r="I46" s="1387"/>
      <c r="L46" s="43"/>
      <c r="M46" s="43"/>
    </row>
    <row r="47" spans="1:13" ht="15" customHeight="1">
      <c r="A47" s="75">
        <v>45</v>
      </c>
      <c r="B47" s="20" t="s">
        <v>9062</v>
      </c>
      <c r="C47" s="20" t="s">
        <v>1194</v>
      </c>
      <c r="D47" s="20"/>
      <c r="E47" s="21" t="s">
        <v>642</v>
      </c>
      <c r="F47" s="448">
        <v>43083</v>
      </c>
      <c r="G47" s="267"/>
      <c r="H47" s="1384"/>
      <c r="I47" s="1387"/>
      <c r="L47" s="43"/>
      <c r="M47" s="43"/>
    </row>
    <row r="48" spans="1:13" ht="15" customHeight="1">
      <c r="A48" s="75">
        <v>46</v>
      </c>
      <c r="B48" s="20" t="s">
        <v>9062</v>
      </c>
      <c r="C48" s="20" t="s">
        <v>1194</v>
      </c>
      <c r="D48" s="20"/>
      <c r="E48" s="21" t="s">
        <v>9052</v>
      </c>
      <c r="F48" s="448">
        <v>43083</v>
      </c>
      <c r="G48" s="267"/>
      <c r="H48" s="1384"/>
      <c r="I48" s="1387"/>
      <c r="L48" s="43"/>
      <c r="M48" s="43"/>
    </row>
    <row r="49" spans="1:13" ht="15" customHeight="1">
      <c r="A49" s="75">
        <v>47</v>
      </c>
      <c r="B49" s="20" t="s">
        <v>9062</v>
      </c>
      <c r="C49" s="20" t="s">
        <v>1194</v>
      </c>
      <c r="D49" s="20"/>
      <c r="E49" s="21" t="s">
        <v>9053</v>
      </c>
      <c r="F49" s="448">
        <v>43083</v>
      </c>
      <c r="G49" s="267"/>
      <c r="H49" s="1384"/>
      <c r="I49" s="1387"/>
      <c r="L49" s="43"/>
      <c r="M49" s="43"/>
    </row>
    <row r="50" spans="1:13" ht="15" customHeight="1">
      <c r="A50" s="75">
        <v>48</v>
      </c>
      <c r="B50" s="20" t="s">
        <v>9062</v>
      </c>
      <c r="C50" s="20" t="s">
        <v>1194</v>
      </c>
      <c r="D50" s="20"/>
      <c r="E50" s="21" t="s">
        <v>9054</v>
      </c>
      <c r="F50" s="448">
        <v>43083</v>
      </c>
      <c r="G50" s="267"/>
      <c r="H50" s="1384"/>
      <c r="I50" s="1387"/>
      <c r="L50" s="43"/>
      <c r="M50" s="43"/>
    </row>
    <row r="51" spans="1:13" ht="15" customHeight="1">
      <c r="A51" s="75">
        <v>49</v>
      </c>
      <c r="B51" s="20" t="s">
        <v>9062</v>
      </c>
      <c r="C51" s="20" t="s">
        <v>1194</v>
      </c>
      <c r="D51" s="20"/>
      <c r="E51" s="21" t="s">
        <v>9055</v>
      </c>
      <c r="F51" s="448">
        <v>43083</v>
      </c>
      <c r="G51" s="267"/>
      <c r="H51" s="1384"/>
      <c r="I51" s="1387"/>
      <c r="L51" s="43"/>
      <c r="M51" s="43"/>
    </row>
    <row r="52" spans="1:13" ht="15" customHeight="1">
      <c r="A52" s="75">
        <v>50</v>
      </c>
      <c r="B52" s="20" t="s">
        <v>9062</v>
      </c>
      <c r="C52" s="20" t="s">
        <v>1194</v>
      </c>
      <c r="D52" s="20"/>
      <c r="E52" s="21" t="s">
        <v>9056</v>
      </c>
      <c r="F52" s="448">
        <v>43083</v>
      </c>
      <c r="G52" s="267"/>
      <c r="H52" s="1384"/>
      <c r="I52" s="1387"/>
      <c r="L52" s="43"/>
      <c r="M52" s="43"/>
    </row>
    <row r="53" spans="1:13" ht="15" customHeight="1">
      <c r="A53" s="75">
        <v>51</v>
      </c>
      <c r="B53" s="20" t="s">
        <v>9062</v>
      </c>
      <c r="C53" s="20" t="s">
        <v>1194</v>
      </c>
      <c r="D53" s="20"/>
      <c r="E53" s="21" t="s">
        <v>9057</v>
      </c>
      <c r="F53" s="448">
        <v>43083</v>
      </c>
      <c r="G53" s="267"/>
      <c r="H53" s="1384"/>
      <c r="I53" s="1387"/>
      <c r="L53" s="43"/>
      <c r="M53" s="43"/>
    </row>
    <row r="54" spans="1:13" ht="15" customHeight="1">
      <c r="A54" s="75">
        <v>52</v>
      </c>
      <c r="B54" s="20" t="s">
        <v>9062</v>
      </c>
      <c r="C54" s="20" t="s">
        <v>1194</v>
      </c>
      <c r="D54" s="20"/>
      <c r="E54" s="21" t="s">
        <v>9058</v>
      </c>
      <c r="F54" s="448">
        <v>43083</v>
      </c>
      <c r="G54" s="267"/>
      <c r="H54" s="1384"/>
      <c r="I54" s="1387"/>
      <c r="L54" s="43"/>
      <c r="M54" s="43"/>
    </row>
    <row r="55" spans="1:13" ht="15" customHeight="1">
      <c r="A55" s="75">
        <v>53</v>
      </c>
      <c r="B55" s="20" t="s">
        <v>9062</v>
      </c>
      <c r="C55" s="20" t="s">
        <v>1194</v>
      </c>
      <c r="D55" s="20"/>
      <c r="E55" s="21" t="s">
        <v>751</v>
      </c>
      <c r="F55" s="448">
        <v>43083</v>
      </c>
      <c r="G55" s="267"/>
      <c r="H55" s="1384"/>
      <c r="I55" s="1387"/>
      <c r="L55" s="43"/>
      <c r="M55" s="43"/>
    </row>
    <row r="56" spans="1:13" ht="15" customHeight="1">
      <c r="A56" s="75">
        <v>54</v>
      </c>
      <c r="B56" s="20" t="s">
        <v>9062</v>
      </c>
      <c r="C56" s="20" t="s">
        <v>1194</v>
      </c>
      <c r="D56" s="20"/>
      <c r="E56" s="21" t="s">
        <v>9059</v>
      </c>
      <c r="F56" s="448">
        <v>43083</v>
      </c>
      <c r="G56" s="267"/>
      <c r="H56" s="1384"/>
      <c r="I56" s="1387"/>
      <c r="L56" s="43"/>
      <c r="M56" s="43"/>
    </row>
    <row r="57" spans="1:13">
      <c r="A57" s="75">
        <v>55</v>
      </c>
      <c r="B57" s="20" t="s">
        <v>9062</v>
      </c>
      <c r="C57" s="20" t="s">
        <v>1194</v>
      </c>
      <c r="D57" s="20"/>
      <c r="E57" s="21" t="s">
        <v>9060</v>
      </c>
      <c r="F57" s="448">
        <v>43083</v>
      </c>
      <c r="G57" s="267"/>
      <c r="H57" s="1384"/>
      <c r="I57" s="1387"/>
      <c r="L57" s="43"/>
      <c r="M57" s="43"/>
    </row>
    <row r="58" spans="1:13">
      <c r="A58" s="75">
        <v>56</v>
      </c>
      <c r="B58" s="20" t="s">
        <v>9062</v>
      </c>
      <c r="C58" s="20" t="s">
        <v>1194</v>
      </c>
      <c r="D58" s="20"/>
      <c r="E58" s="21" t="s">
        <v>422</v>
      </c>
      <c r="F58" s="448">
        <v>43083</v>
      </c>
      <c r="G58" s="267"/>
      <c r="H58" s="1384"/>
      <c r="I58" s="1387"/>
      <c r="L58" s="43"/>
      <c r="M58" s="43"/>
    </row>
    <row r="59" spans="1:13">
      <c r="A59" s="75">
        <v>57</v>
      </c>
      <c r="B59" s="20" t="s">
        <v>9062</v>
      </c>
      <c r="C59" s="20" t="s">
        <v>1194</v>
      </c>
      <c r="D59" s="212"/>
      <c r="E59" s="21" t="s">
        <v>9061</v>
      </c>
      <c r="F59" s="448">
        <v>43083</v>
      </c>
      <c r="G59" s="283"/>
      <c r="H59" s="1385"/>
      <c r="I59" s="1388"/>
      <c r="L59" s="43"/>
      <c r="M59" s="43"/>
    </row>
    <row r="60" spans="1:13" ht="15" customHeight="1" thickBot="1">
      <c r="A60" s="72"/>
      <c r="B60" s="271"/>
      <c r="C60" s="271"/>
      <c r="D60" s="271"/>
      <c r="E60" s="1017"/>
      <c r="F60" s="86" t="s">
        <v>1219</v>
      </c>
      <c r="G60" s="87">
        <f>SUM(G3:G59)</f>
        <v>0</v>
      </c>
      <c r="H60" s="7"/>
      <c r="I60" s="8"/>
    </row>
    <row r="61" spans="1:13" ht="15" customHeight="1">
      <c r="A61" s="78"/>
      <c r="B61" s="346"/>
      <c r="C61" s="346"/>
      <c r="D61" s="346"/>
      <c r="E61" s="346"/>
      <c r="F61" s="980"/>
      <c r="G61" s="99"/>
      <c r="H61" s="2"/>
      <c r="I61" s="2"/>
    </row>
    <row r="64" spans="1:13" ht="16.5" thickBot="1">
      <c r="A64" s="1216" t="s">
        <v>1171</v>
      </c>
      <c r="B64" s="1216"/>
      <c r="C64" s="1216"/>
      <c r="D64" s="1216"/>
      <c r="E64" s="1216"/>
      <c r="F64" s="1216"/>
      <c r="G64" s="1216"/>
      <c r="H64" s="1216"/>
      <c r="I64" s="1216"/>
    </row>
    <row r="65" spans="1:9" ht="60">
      <c r="A65" s="49" t="s">
        <v>1172</v>
      </c>
      <c r="B65" s="51" t="s">
        <v>1173</v>
      </c>
      <c r="C65" s="51" t="s">
        <v>1174</v>
      </c>
      <c r="D65" s="51" t="s">
        <v>1175</v>
      </c>
      <c r="E65" s="51" t="s">
        <v>1176</v>
      </c>
      <c r="F65" s="50" t="s">
        <v>1177</v>
      </c>
      <c r="G65" s="50" t="s">
        <v>1463</v>
      </c>
      <c r="H65" s="50" t="s">
        <v>1179</v>
      </c>
      <c r="I65" s="52" t="s">
        <v>1180</v>
      </c>
    </row>
    <row r="66" spans="1:9" ht="15" customHeight="1">
      <c r="A66" s="75">
        <v>1</v>
      </c>
      <c r="B66" s="20" t="s">
        <v>9062</v>
      </c>
      <c r="C66" s="20" t="s">
        <v>3029</v>
      </c>
      <c r="D66" s="20"/>
      <c r="E66" s="21" t="s">
        <v>9066</v>
      </c>
      <c r="F66" s="448">
        <v>43083</v>
      </c>
      <c r="G66" s="267"/>
      <c r="H66" s="1383">
        <v>200</v>
      </c>
      <c r="I66" s="1386">
        <v>90</v>
      </c>
    </row>
    <row r="67" spans="1:9" ht="15" customHeight="1">
      <c r="A67" s="75">
        <v>2</v>
      </c>
      <c r="B67" s="20" t="s">
        <v>9062</v>
      </c>
      <c r="C67" s="20" t="s">
        <v>3029</v>
      </c>
      <c r="D67" s="20"/>
      <c r="E67" s="21" t="s">
        <v>9067</v>
      </c>
      <c r="F67" s="448">
        <v>43083</v>
      </c>
      <c r="G67" s="267"/>
      <c r="H67" s="1384"/>
      <c r="I67" s="1387"/>
    </row>
    <row r="68" spans="1:9" ht="15" customHeight="1">
      <c r="A68" s="75">
        <v>3</v>
      </c>
      <c r="B68" s="20" t="s">
        <v>9062</v>
      </c>
      <c r="C68" s="20" t="s">
        <v>3029</v>
      </c>
      <c r="D68" s="20"/>
      <c r="E68" s="21" t="s">
        <v>9068</v>
      </c>
      <c r="F68" s="448">
        <v>43083</v>
      </c>
      <c r="G68" s="267"/>
      <c r="H68" s="1384"/>
      <c r="I68" s="1387"/>
    </row>
    <row r="69" spans="1:9" ht="15" customHeight="1">
      <c r="A69" s="75">
        <v>4</v>
      </c>
      <c r="B69" s="20" t="s">
        <v>9062</v>
      </c>
      <c r="C69" s="20" t="s">
        <v>3029</v>
      </c>
      <c r="D69" s="20"/>
      <c r="E69" s="21" t="s">
        <v>9069</v>
      </c>
      <c r="F69" s="448">
        <v>43083</v>
      </c>
      <c r="G69" s="267"/>
      <c r="H69" s="1384"/>
      <c r="I69" s="1387"/>
    </row>
    <row r="70" spans="1:9" ht="15" customHeight="1">
      <c r="A70" s="75">
        <v>5</v>
      </c>
      <c r="B70" s="20" t="s">
        <v>9062</v>
      </c>
      <c r="C70" s="20" t="s">
        <v>3029</v>
      </c>
      <c r="D70" s="20"/>
      <c r="E70" s="21" t="s">
        <v>9070</v>
      </c>
      <c r="F70" s="448">
        <v>43083</v>
      </c>
      <c r="G70" s="267"/>
      <c r="H70" s="1384"/>
      <c r="I70" s="1387"/>
    </row>
    <row r="71" spans="1:9" ht="15" customHeight="1">
      <c r="A71" s="75">
        <v>6</v>
      </c>
      <c r="B71" s="20" t="s">
        <v>9062</v>
      </c>
      <c r="C71" s="20" t="s">
        <v>3029</v>
      </c>
      <c r="D71" s="20"/>
      <c r="E71" s="21" t="s">
        <v>9071</v>
      </c>
      <c r="F71" s="448">
        <v>43083</v>
      </c>
      <c r="G71" s="267"/>
      <c r="H71" s="1384"/>
      <c r="I71" s="1387"/>
    </row>
    <row r="72" spans="1:9" ht="15" customHeight="1">
      <c r="A72" s="75">
        <v>7</v>
      </c>
      <c r="B72" s="20" t="s">
        <v>9062</v>
      </c>
      <c r="C72" s="20" t="s">
        <v>3029</v>
      </c>
      <c r="D72" s="20"/>
      <c r="E72" s="21" t="s">
        <v>9072</v>
      </c>
      <c r="F72" s="448">
        <v>43083</v>
      </c>
      <c r="G72" s="267"/>
      <c r="H72" s="1384"/>
      <c r="I72" s="1387"/>
    </row>
    <row r="73" spans="1:9" ht="15" customHeight="1">
      <c r="A73" s="75">
        <v>8</v>
      </c>
      <c r="B73" s="20" t="s">
        <v>9062</v>
      </c>
      <c r="C73" s="20" t="s">
        <v>3029</v>
      </c>
      <c r="D73" s="20"/>
      <c r="E73" s="21" t="s">
        <v>9073</v>
      </c>
      <c r="F73" s="448">
        <v>43083</v>
      </c>
      <c r="G73" s="267"/>
      <c r="H73" s="1384"/>
      <c r="I73" s="1387"/>
    </row>
    <row r="74" spans="1:9" ht="15" customHeight="1">
      <c r="A74" s="75">
        <v>9</v>
      </c>
      <c r="B74" s="20" t="s">
        <v>9062</v>
      </c>
      <c r="C74" s="20" t="s">
        <v>3029</v>
      </c>
      <c r="D74" s="20"/>
      <c r="E74" s="21" t="s">
        <v>9074</v>
      </c>
      <c r="F74" s="448">
        <v>43083</v>
      </c>
      <c r="G74" s="267"/>
      <c r="H74" s="1384"/>
      <c r="I74" s="1387"/>
    </row>
    <row r="75" spans="1:9" ht="15" customHeight="1">
      <c r="A75" s="75">
        <v>10</v>
      </c>
      <c r="B75" s="20" t="s">
        <v>9062</v>
      </c>
      <c r="C75" s="20" t="s">
        <v>3029</v>
      </c>
      <c r="D75" s="20"/>
      <c r="E75" s="21" t="s">
        <v>9075</v>
      </c>
      <c r="F75" s="448">
        <v>43083</v>
      </c>
      <c r="G75" s="267"/>
      <c r="H75" s="1384"/>
      <c r="I75" s="1387"/>
    </row>
    <row r="76" spans="1:9" ht="15" customHeight="1">
      <c r="A76" s="75">
        <v>11</v>
      </c>
      <c r="B76" s="20" t="s">
        <v>9062</v>
      </c>
      <c r="C76" s="20" t="s">
        <v>3029</v>
      </c>
      <c r="D76" s="20"/>
      <c r="E76" s="21" t="s">
        <v>9076</v>
      </c>
      <c r="F76" s="448">
        <v>43083</v>
      </c>
      <c r="G76" s="267"/>
      <c r="H76" s="1384"/>
      <c r="I76" s="1387"/>
    </row>
    <row r="77" spans="1:9" ht="15" customHeight="1">
      <c r="A77" s="75">
        <v>12</v>
      </c>
      <c r="B77" s="20" t="s">
        <v>9062</v>
      </c>
      <c r="C77" s="20" t="s">
        <v>3029</v>
      </c>
      <c r="D77" s="20"/>
      <c r="E77" s="21" t="s">
        <v>9077</v>
      </c>
      <c r="F77" s="448">
        <v>43083</v>
      </c>
      <c r="G77" s="267"/>
      <c r="H77" s="1384"/>
      <c r="I77" s="1387"/>
    </row>
    <row r="78" spans="1:9" ht="15" customHeight="1">
      <c r="A78" s="75">
        <v>13</v>
      </c>
      <c r="B78" s="20" t="s">
        <v>9062</v>
      </c>
      <c r="C78" s="20" t="s">
        <v>3029</v>
      </c>
      <c r="D78" s="20"/>
      <c r="E78" s="21" t="s">
        <v>9078</v>
      </c>
      <c r="F78" s="448">
        <v>43083</v>
      </c>
      <c r="G78" s="267"/>
      <c r="H78" s="1384"/>
      <c r="I78" s="1387"/>
    </row>
    <row r="79" spans="1:9" ht="15" customHeight="1">
      <c r="A79" s="75">
        <v>14</v>
      </c>
      <c r="B79" s="20" t="s">
        <v>9062</v>
      </c>
      <c r="C79" s="20" t="s">
        <v>3029</v>
      </c>
      <c r="D79" s="20"/>
      <c r="E79" s="21" t="s">
        <v>9079</v>
      </c>
      <c r="F79" s="448">
        <v>43083</v>
      </c>
      <c r="G79" s="267"/>
      <c r="H79" s="1384"/>
      <c r="I79" s="1387"/>
    </row>
    <row r="80" spans="1:9" ht="15" customHeight="1">
      <c r="A80" s="75">
        <v>15</v>
      </c>
      <c r="B80" s="20" t="s">
        <v>9062</v>
      </c>
      <c r="C80" s="20" t="s">
        <v>3029</v>
      </c>
      <c r="D80" s="20"/>
      <c r="E80" s="21" t="s">
        <v>9080</v>
      </c>
      <c r="F80" s="448">
        <v>43083</v>
      </c>
      <c r="G80" s="267"/>
      <c r="H80" s="1384"/>
      <c r="I80" s="1387"/>
    </row>
    <row r="81" spans="1:9" ht="15" customHeight="1">
      <c r="A81" s="75">
        <v>16</v>
      </c>
      <c r="B81" s="20" t="s">
        <v>9062</v>
      </c>
      <c r="C81" s="20" t="s">
        <v>3029</v>
      </c>
      <c r="D81" s="20"/>
      <c r="E81" s="21" t="s">
        <v>9081</v>
      </c>
      <c r="F81" s="448">
        <v>43083</v>
      </c>
      <c r="G81" s="267"/>
      <c r="H81" s="1384"/>
      <c r="I81" s="1387"/>
    </row>
    <row r="82" spans="1:9" ht="15" customHeight="1">
      <c r="A82" s="75">
        <v>17</v>
      </c>
      <c r="B82" s="20" t="s">
        <v>9062</v>
      </c>
      <c r="C82" s="20" t="s">
        <v>3029</v>
      </c>
      <c r="D82" s="20"/>
      <c r="E82" s="21" t="s">
        <v>4492</v>
      </c>
      <c r="F82" s="448">
        <v>43083</v>
      </c>
      <c r="G82" s="267"/>
      <c r="H82" s="1384"/>
      <c r="I82" s="1387"/>
    </row>
    <row r="83" spans="1:9" ht="15" customHeight="1">
      <c r="A83" s="75">
        <v>18</v>
      </c>
      <c r="B83" s="20" t="s">
        <v>9062</v>
      </c>
      <c r="C83" s="20" t="s">
        <v>3029</v>
      </c>
      <c r="D83" s="20"/>
      <c r="E83" s="21" t="s">
        <v>9082</v>
      </c>
      <c r="F83" s="448">
        <v>43083</v>
      </c>
      <c r="G83" s="267"/>
      <c r="H83" s="1384"/>
      <c r="I83" s="1387"/>
    </row>
    <row r="84" spans="1:9" ht="15" customHeight="1">
      <c r="A84" s="75">
        <v>19</v>
      </c>
      <c r="B84" s="20" t="s">
        <v>9062</v>
      </c>
      <c r="C84" s="20" t="s">
        <v>3029</v>
      </c>
      <c r="D84" s="212"/>
      <c r="E84" s="21" t="s">
        <v>9083</v>
      </c>
      <c r="F84" s="448">
        <v>43083</v>
      </c>
      <c r="G84" s="283"/>
      <c r="H84" s="1385"/>
      <c r="I84" s="1388"/>
    </row>
    <row r="85" spans="1:9" ht="16.5" thickBot="1">
      <c r="A85" s="72"/>
      <c r="B85" s="271"/>
      <c r="C85" s="271"/>
      <c r="D85" s="271"/>
      <c r="E85" s="271"/>
      <c r="F85" s="86" t="s">
        <v>1219</v>
      </c>
      <c r="G85" s="87">
        <f>SUM(G66:G83)</f>
        <v>0</v>
      </c>
      <c r="H85" s="45"/>
      <c r="I85" s="46"/>
    </row>
    <row r="89" spans="1:9" ht="16.5" thickBot="1">
      <c r="A89" s="1216" t="s">
        <v>1171</v>
      </c>
      <c r="B89" s="1216"/>
      <c r="C89" s="1216"/>
      <c r="D89" s="1216"/>
      <c r="E89" s="1216"/>
      <c r="F89" s="1216"/>
      <c r="G89" s="1216"/>
      <c r="H89" s="1216"/>
      <c r="I89" s="1216"/>
    </row>
    <row r="90" spans="1:9" ht="60">
      <c r="A90" s="49" t="s">
        <v>1172</v>
      </c>
      <c r="B90" s="51" t="s">
        <v>1173</v>
      </c>
      <c r="C90" s="51" t="s">
        <v>1174</v>
      </c>
      <c r="D90" s="51" t="s">
        <v>9410</v>
      </c>
      <c r="E90" s="51" t="s">
        <v>1176</v>
      </c>
      <c r="F90" s="50" t="s">
        <v>1177</v>
      </c>
      <c r="G90" s="50" t="s">
        <v>1463</v>
      </c>
      <c r="H90" s="50" t="s">
        <v>1179</v>
      </c>
      <c r="I90" s="52" t="s">
        <v>1180</v>
      </c>
    </row>
    <row r="91" spans="1:9">
      <c r="A91" s="950">
        <v>1</v>
      </c>
      <c r="B91" s="20" t="s">
        <v>9062</v>
      </c>
      <c r="C91" s="20" t="s">
        <v>7773</v>
      </c>
      <c r="D91" s="21" t="s">
        <v>9411</v>
      </c>
      <c r="E91" s="21"/>
      <c r="F91" s="448">
        <v>43277</v>
      </c>
      <c r="G91" s="1119"/>
      <c r="H91" s="1389">
        <v>150</v>
      </c>
      <c r="I91" s="1380">
        <v>80</v>
      </c>
    </row>
    <row r="92" spans="1:9" ht="15" customHeight="1">
      <c r="A92" s="75">
        <v>2</v>
      </c>
      <c r="B92" s="20" t="s">
        <v>9062</v>
      </c>
      <c r="C92" s="20" t="s">
        <v>7773</v>
      </c>
      <c r="D92" s="20"/>
      <c r="E92" s="21" t="s">
        <v>9063</v>
      </c>
      <c r="F92" s="448">
        <v>43083</v>
      </c>
      <c r="G92" s="267"/>
      <c r="H92" s="1328"/>
      <c r="I92" s="1381"/>
    </row>
    <row r="93" spans="1:9" ht="15" customHeight="1">
      <c r="A93" s="75">
        <v>3</v>
      </c>
      <c r="B93" s="20" t="s">
        <v>9062</v>
      </c>
      <c r="C93" s="20" t="s">
        <v>7773</v>
      </c>
      <c r="D93" s="20"/>
      <c r="E93" s="21" t="s">
        <v>9064</v>
      </c>
      <c r="F93" s="448">
        <v>43083</v>
      </c>
      <c r="G93" s="267"/>
      <c r="H93" s="1328"/>
      <c r="I93" s="1381"/>
    </row>
    <row r="94" spans="1:9" ht="15" customHeight="1">
      <c r="A94" s="75">
        <v>4</v>
      </c>
      <c r="B94" s="20" t="s">
        <v>9062</v>
      </c>
      <c r="C94" s="20" t="s">
        <v>7773</v>
      </c>
      <c r="D94" s="20"/>
      <c r="E94" s="21" t="s">
        <v>9065</v>
      </c>
      <c r="F94" s="448">
        <v>43083</v>
      </c>
      <c r="G94" s="267"/>
      <c r="H94" s="1329"/>
      <c r="I94" s="1382"/>
    </row>
    <row r="95" spans="1:9" ht="16.5" thickBot="1">
      <c r="A95" s="72"/>
      <c r="B95" s="271"/>
      <c r="C95" s="271"/>
      <c r="D95" s="271"/>
      <c r="E95" s="271"/>
      <c r="F95" s="86" t="s">
        <v>1219</v>
      </c>
      <c r="G95" s="87">
        <f>SUM(G92:G94)</f>
        <v>0</v>
      </c>
      <c r="H95" s="45"/>
      <c r="I95" s="46"/>
    </row>
    <row r="96" spans="1:9" ht="15.75">
      <c r="A96" s="78"/>
      <c r="B96" s="346"/>
      <c r="C96" s="346"/>
      <c r="D96" s="346"/>
      <c r="E96" s="346"/>
      <c r="F96" s="980"/>
      <c r="G96" s="99"/>
      <c r="H96" s="48"/>
      <c r="I96" s="48"/>
    </row>
    <row r="97" spans="1:9" ht="15.75">
      <c r="A97" s="78"/>
      <c r="B97" s="346"/>
      <c r="C97" s="346"/>
      <c r="D97" s="346"/>
      <c r="E97" s="346"/>
      <c r="F97" s="980"/>
      <c r="G97" s="99"/>
      <c r="H97" s="48"/>
      <c r="I97" s="48"/>
    </row>
    <row r="98" spans="1:9" ht="16.5" thickBot="1">
      <c r="A98" s="1216" t="s">
        <v>1171</v>
      </c>
      <c r="B98" s="1216"/>
      <c r="C98" s="1216"/>
      <c r="D98" s="1216"/>
      <c r="E98" s="1216"/>
      <c r="F98" s="1216"/>
      <c r="G98" s="1216"/>
      <c r="H98" s="1216"/>
      <c r="I98" s="1216"/>
    </row>
    <row r="99" spans="1:9" ht="60">
      <c r="A99" s="49" t="s">
        <v>1172</v>
      </c>
      <c r="B99" s="51" t="s">
        <v>1173</v>
      </c>
      <c r="C99" s="51" t="s">
        <v>1174</v>
      </c>
      <c r="D99" s="51" t="s">
        <v>1175</v>
      </c>
      <c r="E99" s="51" t="s">
        <v>1176</v>
      </c>
      <c r="F99" s="50" t="s">
        <v>1177</v>
      </c>
      <c r="G99" s="50" t="s">
        <v>1463</v>
      </c>
      <c r="H99" s="50" t="s">
        <v>1179</v>
      </c>
      <c r="I99" s="52" t="s">
        <v>1180</v>
      </c>
    </row>
    <row r="100" spans="1:9" ht="15" customHeight="1">
      <c r="A100" s="75">
        <v>1</v>
      </c>
      <c r="B100" s="20" t="s">
        <v>9062</v>
      </c>
      <c r="C100" s="20" t="s">
        <v>9084</v>
      </c>
      <c r="D100" s="20"/>
      <c r="E100" s="21" t="s">
        <v>9085</v>
      </c>
      <c r="F100" s="448">
        <v>43083</v>
      </c>
      <c r="G100" s="267"/>
      <c r="H100" s="1383">
        <v>165</v>
      </c>
      <c r="I100" s="1386">
        <v>85</v>
      </c>
    </row>
    <row r="101" spans="1:9" ht="15" customHeight="1">
      <c r="A101" s="75">
        <v>2</v>
      </c>
      <c r="B101" s="20" t="s">
        <v>9062</v>
      </c>
      <c r="C101" s="20" t="s">
        <v>9084</v>
      </c>
      <c r="D101" s="20"/>
      <c r="E101" s="21" t="s">
        <v>9086</v>
      </c>
      <c r="F101" s="448">
        <v>43083</v>
      </c>
      <c r="G101" s="267"/>
      <c r="H101" s="1384"/>
      <c r="I101" s="1387"/>
    </row>
    <row r="102" spans="1:9" ht="15" customHeight="1">
      <c r="A102" s="75">
        <v>3</v>
      </c>
      <c r="B102" s="20" t="s">
        <v>9062</v>
      </c>
      <c r="C102" s="20" t="s">
        <v>9084</v>
      </c>
      <c r="D102" s="20"/>
      <c r="E102" s="21" t="s">
        <v>9087</v>
      </c>
      <c r="F102" s="448">
        <v>43083</v>
      </c>
      <c r="G102" s="267"/>
      <c r="H102" s="1384"/>
      <c r="I102" s="1387"/>
    </row>
    <row r="103" spans="1:9" ht="15" customHeight="1">
      <c r="A103" s="75">
        <v>4</v>
      </c>
      <c r="B103" s="20" t="s">
        <v>9062</v>
      </c>
      <c r="C103" s="20" t="s">
        <v>9084</v>
      </c>
      <c r="D103" s="20"/>
      <c r="E103" s="21" t="s">
        <v>9088</v>
      </c>
      <c r="F103" s="448">
        <v>43083</v>
      </c>
      <c r="G103" s="267"/>
      <c r="H103" s="1384"/>
      <c r="I103" s="1387"/>
    </row>
    <row r="104" spans="1:9" ht="15" customHeight="1">
      <c r="A104" s="75">
        <v>5</v>
      </c>
      <c r="B104" s="20" t="s">
        <v>9062</v>
      </c>
      <c r="C104" s="20" t="s">
        <v>9084</v>
      </c>
      <c r="D104" s="20"/>
      <c r="E104" s="21" t="s">
        <v>9089</v>
      </c>
      <c r="F104" s="448">
        <v>43083</v>
      </c>
      <c r="G104" s="267"/>
      <c r="H104" s="1384"/>
      <c r="I104" s="1387"/>
    </row>
    <row r="105" spans="1:9" ht="15" customHeight="1">
      <c r="A105" s="75">
        <v>6</v>
      </c>
      <c r="B105" s="20" t="s">
        <v>9062</v>
      </c>
      <c r="C105" s="20" t="s">
        <v>9084</v>
      </c>
      <c r="D105" s="20"/>
      <c r="E105" s="21" t="s">
        <v>9090</v>
      </c>
      <c r="F105" s="448">
        <v>43083</v>
      </c>
      <c r="G105" s="267"/>
      <c r="H105" s="1384"/>
      <c r="I105" s="1387"/>
    </row>
    <row r="106" spans="1:9" ht="15" customHeight="1">
      <c r="A106" s="75">
        <v>7</v>
      </c>
      <c r="B106" s="20" t="s">
        <v>9062</v>
      </c>
      <c r="C106" s="20" t="s">
        <v>9084</v>
      </c>
      <c r="D106" s="20"/>
      <c r="E106" s="21" t="s">
        <v>3287</v>
      </c>
      <c r="F106" s="448">
        <v>43083</v>
      </c>
      <c r="G106" s="267"/>
      <c r="H106" s="1384"/>
      <c r="I106" s="1387"/>
    </row>
    <row r="107" spans="1:9" ht="15" customHeight="1">
      <c r="A107" s="75">
        <v>8</v>
      </c>
      <c r="B107" s="20" t="s">
        <v>9062</v>
      </c>
      <c r="C107" s="20" t="s">
        <v>9084</v>
      </c>
      <c r="D107" s="20"/>
      <c r="E107" s="21" t="s">
        <v>9091</v>
      </c>
      <c r="F107" s="448">
        <v>43083</v>
      </c>
      <c r="G107" s="267"/>
      <c r="H107" s="1384"/>
      <c r="I107" s="1387"/>
    </row>
    <row r="108" spans="1:9" ht="15" customHeight="1">
      <c r="A108" s="75">
        <v>9</v>
      </c>
      <c r="B108" s="20" t="s">
        <v>9062</v>
      </c>
      <c r="C108" s="20" t="s">
        <v>9084</v>
      </c>
      <c r="D108" s="20"/>
      <c r="E108" s="21" t="s">
        <v>9092</v>
      </c>
      <c r="F108" s="448">
        <v>43083</v>
      </c>
      <c r="G108" s="267"/>
      <c r="H108" s="1384"/>
      <c r="I108" s="1387"/>
    </row>
    <row r="109" spans="1:9" ht="15" customHeight="1">
      <c r="A109" s="75">
        <v>10</v>
      </c>
      <c r="B109" s="20" t="s">
        <v>9062</v>
      </c>
      <c r="C109" s="20" t="s">
        <v>9084</v>
      </c>
      <c r="D109" s="20"/>
      <c r="E109" s="21" t="s">
        <v>9093</v>
      </c>
      <c r="F109" s="448">
        <v>43083</v>
      </c>
      <c r="G109" s="267"/>
      <c r="H109" s="1384"/>
      <c r="I109" s="1387"/>
    </row>
    <row r="110" spans="1:9" ht="15" customHeight="1">
      <c r="A110" s="75">
        <v>11</v>
      </c>
      <c r="B110" s="20" t="s">
        <v>9062</v>
      </c>
      <c r="C110" s="20" t="s">
        <v>9084</v>
      </c>
      <c r="D110" s="20"/>
      <c r="E110" s="21" t="s">
        <v>9094</v>
      </c>
      <c r="F110" s="448">
        <v>43083</v>
      </c>
      <c r="G110" s="267"/>
      <c r="H110" s="1384"/>
      <c r="I110" s="1387"/>
    </row>
    <row r="111" spans="1:9" ht="15" customHeight="1">
      <c r="A111" s="75">
        <v>12</v>
      </c>
      <c r="B111" s="20" t="s">
        <v>9062</v>
      </c>
      <c r="C111" s="20" t="s">
        <v>9084</v>
      </c>
      <c r="D111" s="20"/>
      <c r="E111" s="21" t="s">
        <v>9095</v>
      </c>
      <c r="F111" s="448">
        <v>43083</v>
      </c>
      <c r="G111" s="267"/>
      <c r="H111" s="1384"/>
      <c r="I111" s="1387"/>
    </row>
    <row r="112" spans="1:9" ht="15" customHeight="1">
      <c r="A112" s="75">
        <v>13</v>
      </c>
      <c r="B112" s="20" t="s">
        <v>9062</v>
      </c>
      <c r="C112" s="20" t="s">
        <v>9084</v>
      </c>
      <c r="D112" s="20"/>
      <c r="E112" s="21" t="s">
        <v>9096</v>
      </c>
      <c r="F112" s="448">
        <v>43083</v>
      </c>
      <c r="G112" s="267"/>
      <c r="H112" s="1384"/>
      <c r="I112" s="1387"/>
    </row>
    <row r="113" spans="1:9" ht="15" customHeight="1">
      <c r="A113" s="75">
        <v>14</v>
      </c>
      <c r="B113" s="20" t="s">
        <v>9062</v>
      </c>
      <c r="C113" s="20" t="s">
        <v>9084</v>
      </c>
      <c r="D113" s="20"/>
      <c r="E113" s="21" t="s">
        <v>9097</v>
      </c>
      <c r="F113" s="448">
        <v>43083</v>
      </c>
      <c r="G113" s="267"/>
      <c r="H113" s="1384"/>
      <c r="I113" s="1387"/>
    </row>
    <row r="114" spans="1:9" ht="15" customHeight="1">
      <c r="A114" s="75">
        <v>15</v>
      </c>
      <c r="B114" s="20" t="s">
        <v>9062</v>
      </c>
      <c r="C114" s="20" t="s">
        <v>9084</v>
      </c>
      <c r="D114" s="20"/>
      <c r="E114" s="21" t="s">
        <v>9098</v>
      </c>
      <c r="F114" s="448">
        <v>43083</v>
      </c>
      <c r="G114" s="267"/>
      <c r="H114" s="1384"/>
      <c r="I114" s="1387"/>
    </row>
    <row r="115" spans="1:9" ht="15" customHeight="1">
      <c r="A115" s="75">
        <v>16</v>
      </c>
      <c r="B115" s="20" t="s">
        <v>9062</v>
      </c>
      <c r="C115" s="20" t="s">
        <v>9084</v>
      </c>
      <c r="D115" s="20"/>
      <c r="E115" s="21" t="s">
        <v>9099</v>
      </c>
      <c r="F115" s="448">
        <v>43083</v>
      </c>
      <c r="G115" s="267"/>
      <c r="H115" s="1384"/>
      <c r="I115" s="1387"/>
    </row>
    <row r="116" spans="1:9" ht="15" customHeight="1">
      <c r="A116" s="75">
        <v>17</v>
      </c>
      <c r="B116" s="20" t="s">
        <v>9062</v>
      </c>
      <c r="C116" s="20" t="s">
        <v>9084</v>
      </c>
      <c r="D116" s="20"/>
      <c r="E116" s="21" t="s">
        <v>9100</v>
      </c>
      <c r="F116" s="448">
        <v>43083</v>
      </c>
      <c r="G116" s="267"/>
      <c r="H116" s="1384"/>
      <c r="I116" s="1387"/>
    </row>
    <row r="117" spans="1:9" ht="15" customHeight="1">
      <c r="A117" s="75">
        <v>18</v>
      </c>
      <c r="B117" s="20" t="s">
        <v>9062</v>
      </c>
      <c r="C117" s="20" t="s">
        <v>9084</v>
      </c>
      <c r="D117" s="20"/>
      <c r="E117" s="21" t="s">
        <v>9101</v>
      </c>
      <c r="F117" s="448">
        <v>43083</v>
      </c>
      <c r="G117" s="267"/>
      <c r="H117" s="1384"/>
      <c r="I117" s="1387"/>
    </row>
    <row r="118" spans="1:9" ht="15" customHeight="1">
      <c r="A118" s="75">
        <v>19</v>
      </c>
      <c r="B118" s="20" t="s">
        <v>9062</v>
      </c>
      <c r="C118" s="20" t="s">
        <v>9084</v>
      </c>
      <c r="D118" s="20"/>
      <c r="E118" s="21" t="s">
        <v>9102</v>
      </c>
      <c r="F118" s="448">
        <v>43083</v>
      </c>
      <c r="G118" s="267"/>
      <c r="H118" s="1384"/>
      <c r="I118" s="1387"/>
    </row>
    <row r="119" spans="1:9" ht="15" customHeight="1">
      <c r="A119" s="75">
        <v>20</v>
      </c>
      <c r="B119" s="20" t="s">
        <v>9062</v>
      </c>
      <c r="C119" s="20" t="s">
        <v>9084</v>
      </c>
      <c r="D119" s="20"/>
      <c r="E119" s="21" t="s">
        <v>9103</v>
      </c>
      <c r="F119" s="448">
        <v>43083</v>
      </c>
      <c r="G119" s="267"/>
      <c r="H119" s="1384"/>
      <c r="I119" s="1387"/>
    </row>
    <row r="120" spans="1:9" ht="15" customHeight="1">
      <c r="A120" s="75">
        <v>21</v>
      </c>
      <c r="B120" s="20" t="s">
        <v>9062</v>
      </c>
      <c r="C120" s="20" t="s">
        <v>9084</v>
      </c>
      <c r="D120" s="20"/>
      <c r="E120" s="21" t="s">
        <v>9104</v>
      </c>
      <c r="F120" s="448">
        <v>43083</v>
      </c>
      <c r="G120" s="267"/>
      <c r="H120" s="1384"/>
      <c r="I120" s="1387"/>
    </row>
    <row r="121" spans="1:9" ht="15" customHeight="1">
      <c r="A121" s="75">
        <v>22</v>
      </c>
      <c r="B121" s="20" t="s">
        <v>9062</v>
      </c>
      <c r="C121" s="20" t="s">
        <v>9084</v>
      </c>
      <c r="D121" s="212"/>
      <c r="E121" s="21" t="s">
        <v>9105</v>
      </c>
      <c r="F121" s="448">
        <v>43083</v>
      </c>
      <c r="G121" s="283"/>
      <c r="H121" s="1384"/>
      <c r="I121" s="1387"/>
    </row>
    <row r="122" spans="1:9" ht="15" customHeight="1">
      <c r="A122" s="75">
        <v>23</v>
      </c>
      <c r="B122" s="20" t="s">
        <v>9062</v>
      </c>
      <c r="C122" s="20" t="s">
        <v>9084</v>
      </c>
      <c r="D122" s="212"/>
      <c r="E122" s="21" t="s">
        <v>9106</v>
      </c>
      <c r="F122" s="448">
        <v>43083</v>
      </c>
      <c r="G122" s="283"/>
      <c r="H122" s="1385"/>
      <c r="I122" s="1388"/>
    </row>
    <row r="123" spans="1:9" ht="15" customHeight="1" thickBot="1">
      <c r="A123" s="72"/>
      <c r="B123" s="271"/>
      <c r="C123" s="271"/>
      <c r="D123" s="271"/>
      <c r="E123" s="271"/>
      <c r="F123" s="86" t="s">
        <v>1219</v>
      </c>
      <c r="G123" s="87">
        <f>SUM(G100:G122)</f>
        <v>0</v>
      </c>
      <c r="H123" s="45"/>
      <c r="I123" s="46"/>
    </row>
    <row r="124" spans="1:9" ht="15" customHeight="1">
      <c r="A124" s="78"/>
      <c r="B124" s="346"/>
      <c r="C124" s="346"/>
      <c r="D124" s="346"/>
      <c r="E124" s="346"/>
      <c r="F124" s="980"/>
      <c r="G124" s="99"/>
      <c r="H124" s="48"/>
      <c r="I124" s="48"/>
    </row>
    <row r="125" spans="1:9" ht="15" customHeight="1">
      <c r="A125" s="78"/>
      <c r="B125" s="346"/>
      <c r="C125" s="346"/>
      <c r="D125" s="346"/>
      <c r="E125" s="346"/>
      <c r="F125" s="980"/>
      <c r="G125" s="99"/>
      <c r="H125" s="48"/>
      <c r="I125" s="48"/>
    </row>
    <row r="126" spans="1:9" ht="15" customHeight="1">
      <c r="A126" s="78"/>
      <c r="B126" s="346"/>
      <c r="C126" s="346"/>
      <c r="D126" s="346"/>
      <c r="E126" s="346"/>
      <c r="F126" s="980"/>
      <c r="G126" s="99"/>
      <c r="H126" s="48"/>
      <c r="I126" s="48"/>
    </row>
    <row r="127" spans="1:9" ht="16.5" thickBot="1">
      <c r="A127" s="1216" t="s">
        <v>1171</v>
      </c>
      <c r="B127" s="1216"/>
      <c r="C127" s="1216"/>
      <c r="D127" s="1216"/>
      <c r="E127" s="1216"/>
      <c r="F127" s="1216"/>
      <c r="G127" s="1216"/>
      <c r="H127" s="1216"/>
      <c r="I127" s="1216"/>
    </row>
    <row r="128" spans="1:9" ht="60">
      <c r="A128" s="49" t="s">
        <v>1172</v>
      </c>
      <c r="B128" s="51" t="s">
        <v>1173</v>
      </c>
      <c r="C128" s="51" t="s">
        <v>1174</v>
      </c>
      <c r="D128" s="51" t="s">
        <v>1175</v>
      </c>
      <c r="E128" s="51" t="s">
        <v>1176</v>
      </c>
      <c r="F128" s="50" t="s">
        <v>1177</v>
      </c>
      <c r="G128" s="50" t="s">
        <v>1463</v>
      </c>
      <c r="H128" s="50" t="s">
        <v>1179</v>
      </c>
      <c r="I128" s="52" t="s">
        <v>1180</v>
      </c>
    </row>
    <row r="129" spans="1:9" ht="15" customHeight="1">
      <c r="A129" s="75">
        <v>1</v>
      </c>
      <c r="B129" s="20" t="s">
        <v>9062</v>
      </c>
      <c r="C129" s="20" t="s">
        <v>9125</v>
      </c>
      <c r="D129" s="20"/>
      <c r="E129" s="21" t="s">
        <v>9107</v>
      </c>
      <c r="F129" s="448">
        <v>43083</v>
      </c>
      <c r="G129" s="267"/>
      <c r="H129" s="1383">
        <v>165</v>
      </c>
      <c r="I129" s="1386">
        <v>85</v>
      </c>
    </row>
    <row r="130" spans="1:9" ht="15" customHeight="1">
      <c r="A130" s="75">
        <v>2</v>
      </c>
      <c r="B130" s="20" t="s">
        <v>9062</v>
      </c>
      <c r="C130" s="20" t="s">
        <v>9125</v>
      </c>
      <c r="D130" s="20"/>
      <c r="E130" s="21" t="s">
        <v>9108</v>
      </c>
      <c r="F130" s="448">
        <v>43083</v>
      </c>
      <c r="G130" s="267"/>
      <c r="H130" s="1384"/>
      <c r="I130" s="1387"/>
    </row>
    <row r="131" spans="1:9" ht="15" customHeight="1">
      <c r="A131" s="75">
        <v>3</v>
      </c>
      <c r="B131" s="20" t="s">
        <v>9062</v>
      </c>
      <c r="C131" s="20" t="s">
        <v>9125</v>
      </c>
      <c r="D131" s="20"/>
      <c r="E131" s="21" t="s">
        <v>774</v>
      </c>
      <c r="F131" s="448">
        <v>43083</v>
      </c>
      <c r="G131" s="267"/>
      <c r="H131" s="1384"/>
      <c r="I131" s="1387"/>
    </row>
    <row r="132" spans="1:9" ht="15" customHeight="1">
      <c r="A132" s="75">
        <v>4</v>
      </c>
      <c r="B132" s="20" t="s">
        <v>9062</v>
      </c>
      <c r="C132" s="20" t="s">
        <v>9125</v>
      </c>
      <c r="D132" s="20"/>
      <c r="E132" s="21" t="s">
        <v>9109</v>
      </c>
      <c r="F132" s="448">
        <v>43083</v>
      </c>
      <c r="G132" s="267"/>
      <c r="H132" s="1384"/>
      <c r="I132" s="1387"/>
    </row>
    <row r="133" spans="1:9" ht="15" customHeight="1">
      <c r="A133" s="75">
        <v>5</v>
      </c>
      <c r="B133" s="20" t="s">
        <v>9062</v>
      </c>
      <c r="C133" s="20" t="s">
        <v>9125</v>
      </c>
      <c r="D133" s="20"/>
      <c r="E133" s="21" t="s">
        <v>9110</v>
      </c>
      <c r="F133" s="448">
        <v>43083</v>
      </c>
      <c r="G133" s="267"/>
      <c r="H133" s="1384"/>
      <c r="I133" s="1387"/>
    </row>
    <row r="134" spans="1:9" ht="15" customHeight="1">
      <c r="A134" s="75">
        <v>6</v>
      </c>
      <c r="B134" s="20" t="s">
        <v>9062</v>
      </c>
      <c r="C134" s="20" t="s">
        <v>9125</v>
      </c>
      <c r="D134" s="20"/>
      <c r="E134" s="21" t="s">
        <v>9111</v>
      </c>
      <c r="F134" s="448">
        <v>43083</v>
      </c>
      <c r="G134" s="267"/>
      <c r="H134" s="1384"/>
      <c r="I134" s="1387"/>
    </row>
    <row r="135" spans="1:9" ht="15" customHeight="1">
      <c r="A135" s="75">
        <v>7</v>
      </c>
      <c r="B135" s="20" t="s">
        <v>9062</v>
      </c>
      <c r="C135" s="20" t="s">
        <v>9125</v>
      </c>
      <c r="D135" s="20"/>
      <c r="E135" s="21" t="s">
        <v>9112</v>
      </c>
      <c r="F135" s="448">
        <v>43083</v>
      </c>
      <c r="G135" s="267"/>
      <c r="H135" s="1384"/>
      <c r="I135" s="1387"/>
    </row>
    <row r="136" spans="1:9" ht="15" customHeight="1">
      <c r="A136" s="75">
        <v>8</v>
      </c>
      <c r="B136" s="20" t="s">
        <v>9062</v>
      </c>
      <c r="C136" s="20" t="s">
        <v>9125</v>
      </c>
      <c r="D136" s="20"/>
      <c r="E136" s="21" t="s">
        <v>9113</v>
      </c>
      <c r="F136" s="448">
        <v>43083</v>
      </c>
      <c r="G136" s="267"/>
      <c r="H136" s="1384"/>
      <c r="I136" s="1387"/>
    </row>
    <row r="137" spans="1:9" ht="15" customHeight="1">
      <c r="A137" s="75">
        <v>9</v>
      </c>
      <c r="B137" s="20" t="s">
        <v>9062</v>
      </c>
      <c r="C137" s="20" t="s">
        <v>9125</v>
      </c>
      <c r="D137" s="20"/>
      <c r="E137" s="21" t="s">
        <v>9114</v>
      </c>
      <c r="F137" s="448">
        <v>43083</v>
      </c>
      <c r="G137" s="267"/>
      <c r="H137" s="1384"/>
      <c r="I137" s="1387"/>
    </row>
    <row r="138" spans="1:9" ht="15" customHeight="1">
      <c r="A138" s="75">
        <v>10</v>
      </c>
      <c r="B138" s="20" t="s">
        <v>9062</v>
      </c>
      <c r="C138" s="20" t="s">
        <v>9125</v>
      </c>
      <c r="D138" s="20"/>
      <c r="E138" s="21" t="s">
        <v>9115</v>
      </c>
      <c r="F138" s="448">
        <v>43083</v>
      </c>
      <c r="G138" s="267"/>
      <c r="H138" s="1384"/>
      <c r="I138" s="1387"/>
    </row>
    <row r="139" spans="1:9" ht="15" customHeight="1">
      <c r="A139" s="75">
        <v>11</v>
      </c>
      <c r="B139" s="20" t="s">
        <v>9062</v>
      </c>
      <c r="C139" s="20" t="s">
        <v>9125</v>
      </c>
      <c r="D139" s="20"/>
      <c r="E139" s="21" t="s">
        <v>9116</v>
      </c>
      <c r="F139" s="448">
        <v>43083</v>
      </c>
      <c r="G139" s="267"/>
      <c r="H139" s="1384"/>
      <c r="I139" s="1387"/>
    </row>
    <row r="140" spans="1:9" ht="15" customHeight="1">
      <c r="A140" s="75">
        <v>12</v>
      </c>
      <c r="B140" s="20" t="s">
        <v>9062</v>
      </c>
      <c r="C140" s="20" t="s">
        <v>9125</v>
      </c>
      <c r="D140" s="20"/>
      <c r="E140" s="21" t="s">
        <v>440</v>
      </c>
      <c r="F140" s="448">
        <v>43083</v>
      </c>
      <c r="G140" s="267"/>
      <c r="H140" s="1384"/>
      <c r="I140" s="1387"/>
    </row>
    <row r="141" spans="1:9" ht="15" customHeight="1">
      <c r="A141" s="75">
        <v>13</v>
      </c>
      <c r="B141" s="20" t="s">
        <v>9062</v>
      </c>
      <c r="C141" s="20" t="s">
        <v>9125</v>
      </c>
      <c r="D141" s="20"/>
      <c r="E141" s="21" t="s">
        <v>9117</v>
      </c>
      <c r="F141" s="448">
        <v>43083</v>
      </c>
      <c r="G141" s="267"/>
      <c r="H141" s="1384"/>
      <c r="I141" s="1387"/>
    </row>
    <row r="142" spans="1:9" ht="15" customHeight="1">
      <c r="A142" s="75">
        <v>14</v>
      </c>
      <c r="B142" s="20" t="s">
        <v>9062</v>
      </c>
      <c r="C142" s="20" t="s">
        <v>9125</v>
      </c>
      <c r="D142" s="20"/>
      <c r="E142" s="21" t="s">
        <v>9118</v>
      </c>
      <c r="F142" s="448">
        <v>43083</v>
      </c>
      <c r="G142" s="267"/>
      <c r="H142" s="1384"/>
      <c r="I142" s="1387"/>
    </row>
    <row r="143" spans="1:9" ht="15" customHeight="1">
      <c r="A143" s="75">
        <v>15</v>
      </c>
      <c r="B143" s="20" t="s">
        <v>9062</v>
      </c>
      <c r="C143" s="20" t="s">
        <v>9125</v>
      </c>
      <c r="D143" s="20"/>
      <c r="E143" s="21" t="s">
        <v>1089</v>
      </c>
      <c r="F143" s="448">
        <v>43083</v>
      </c>
      <c r="G143" s="267"/>
      <c r="H143" s="1384"/>
      <c r="I143" s="1387"/>
    </row>
    <row r="144" spans="1:9" ht="15" customHeight="1">
      <c r="A144" s="75">
        <v>16</v>
      </c>
      <c r="B144" s="20" t="s">
        <v>9062</v>
      </c>
      <c r="C144" s="20" t="s">
        <v>9125</v>
      </c>
      <c r="D144" s="20"/>
      <c r="E144" s="21" t="s">
        <v>9119</v>
      </c>
      <c r="F144" s="448">
        <v>43083</v>
      </c>
      <c r="G144" s="267"/>
      <c r="H144" s="1384"/>
      <c r="I144" s="1387"/>
    </row>
    <row r="145" spans="1:9" ht="15" customHeight="1">
      <c r="A145" s="75">
        <v>17</v>
      </c>
      <c r="B145" s="20" t="s">
        <v>9062</v>
      </c>
      <c r="C145" s="20" t="s">
        <v>9125</v>
      </c>
      <c r="D145" s="20"/>
      <c r="E145" s="21" t="s">
        <v>8572</v>
      </c>
      <c r="F145" s="448">
        <v>43083</v>
      </c>
      <c r="G145" s="267"/>
      <c r="H145" s="1384"/>
      <c r="I145" s="1387"/>
    </row>
    <row r="146" spans="1:9" ht="15" customHeight="1">
      <c r="A146" s="75">
        <v>18</v>
      </c>
      <c r="B146" s="20" t="s">
        <v>9062</v>
      </c>
      <c r="C146" s="20" t="s">
        <v>9125</v>
      </c>
      <c r="D146" s="20"/>
      <c r="E146" s="21" t="s">
        <v>8918</v>
      </c>
      <c r="F146" s="448">
        <v>43083</v>
      </c>
      <c r="G146" s="267"/>
      <c r="H146" s="1384"/>
      <c r="I146" s="1387"/>
    </row>
    <row r="147" spans="1:9" ht="15" customHeight="1">
      <c r="A147" s="75">
        <v>19</v>
      </c>
      <c r="B147" s="20" t="s">
        <v>9062</v>
      </c>
      <c r="C147" s="20" t="s">
        <v>9125</v>
      </c>
      <c r="D147" s="20"/>
      <c r="E147" s="21" t="s">
        <v>9120</v>
      </c>
      <c r="F147" s="448">
        <v>43083</v>
      </c>
      <c r="G147" s="267"/>
      <c r="H147" s="1384"/>
      <c r="I147" s="1387"/>
    </row>
    <row r="148" spans="1:9" ht="15" customHeight="1">
      <c r="A148" s="75">
        <v>20</v>
      </c>
      <c r="B148" s="20" t="s">
        <v>9062</v>
      </c>
      <c r="C148" s="20" t="s">
        <v>9125</v>
      </c>
      <c r="D148" s="20"/>
      <c r="E148" s="21" t="s">
        <v>9121</v>
      </c>
      <c r="F148" s="448">
        <v>43083</v>
      </c>
      <c r="G148" s="267"/>
      <c r="H148" s="1384"/>
      <c r="I148" s="1387"/>
    </row>
    <row r="149" spans="1:9" ht="15" customHeight="1">
      <c r="A149" s="75">
        <v>21</v>
      </c>
      <c r="B149" s="20" t="s">
        <v>9062</v>
      </c>
      <c r="C149" s="20" t="s">
        <v>9125</v>
      </c>
      <c r="D149" s="20"/>
      <c r="E149" s="21" t="s">
        <v>9122</v>
      </c>
      <c r="F149" s="448">
        <v>43083</v>
      </c>
      <c r="G149" s="267"/>
      <c r="H149" s="1384"/>
      <c r="I149" s="1387"/>
    </row>
    <row r="150" spans="1:9" ht="15" customHeight="1">
      <c r="A150" s="75">
        <v>22</v>
      </c>
      <c r="B150" s="20" t="s">
        <v>9062</v>
      </c>
      <c r="C150" s="20" t="s">
        <v>9125</v>
      </c>
      <c r="D150" s="212"/>
      <c r="E150" s="21" t="s">
        <v>9123</v>
      </c>
      <c r="F150" s="448">
        <v>43083</v>
      </c>
      <c r="G150" s="283"/>
      <c r="H150" s="1384"/>
      <c r="I150" s="1387"/>
    </row>
    <row r="151" spans="1:9" ht="15" customHeight="1">
      <c r="A151" s="75">
        <v>23</v>
      </c>
      <c r="B151" s="20" t="s">
        <v>9062</v>
      </c>
      <c r="C151" s="20" t="s">
        <v>9125</v>
      </c>
      <c r="D151" s="212"/>
      <c r="E151" s="21" t="s">
        <v>9124</v>
      </c>
      <c r="F151" s="448">
        <v>43083</v>
      </c>
      <c r="G151" s="283"/>
      <c r="H151" s="1385"/>
      <c r="I151" s="1388"/>
    </row>
    <row r="152" spans="1:9" ht="15" customHeight="1" thickBot="1">
      <c r="A152" s="72"/>
      <c r="B152" s="271"/>
      <c r="C152" s="271"/>
      <c r="D152" s="271"/>
      <c r="E152" s="271"/>
      <c r="F152" s="86" t="s">
        <v>1219</v>
      </c>
      <c r="G152" s="87">
        <f>SUM(G129:G151)</f>
        <v>0</v>
      </c>
      <c r="H152" s="45"/>
      <c r="I152" s="46"/>
    </row>
    <row r="153" spans="1:9" ht="15" customHeight="1">
      <c r="A153" s="78"/>
      <c r="B153" s="346"/>
      <c r="C153" s="346"/>
      <c r="D153" s="346"/>
      <c r="E153" s="346"/>
      <c r="F153" s="980"/>
      <c r="G153" s="99"/>
      <c r="H153" s="48"/>
      <c r="I153" s="48"/>
    </row>
    <row r="154" spans="1:9" ht="15" customHeight="1">
      <c r="A154" s="78"/>
      <c r="B154" s="346"/>
      <c r="C154" s="346"/>
      <c r="D154" s="346"/>
      <c r="E154" s="346"/>
      <c r="F154" s="980"/>
      <c r="G154" s="99"/>
      <c r="H154" s="48"/>
      <c r="I154" s="48"/>
    </row>
    <row r="156" spans="1:9" ht="15" customHeight="1">
      <c r="A156" s="1160" t="s">
        <v>3138</v>
      </c>
      <c r="B156" s="1160"/>
      <c r="C156" s="981">
        <v>5</v>
      </c>
      <c r="D156" s="322" t="s">
        <v>3109</v>
      </c>
      <c r="E156" s="981">
        <v>125</v>
      </c>
      <c r="F156" s="1160" t="s">
        <v>3108</v>
      </c>
      <c r="G156" s="1160"/>
      <c r="H156" s="321">
        <f>M3</f>
        <v>0</v>
      </c>
      <c r="I156" s="322" t="s">
        <v>261</v>
      </c>
    </row>
  </sheetData>
  <mergeCells count="27">
    <mergeCell ref="I91:I94"/>
    <mergeCell ref="A156:B156"/>
    <mergeCell ref="F156:G156"/>
    <mergeCell ref="H3:H59"/>
    <mergeCell ref="I3:I59"/>
    <mergeCell ref="A98:I98"/>
    <mergeCell ref="H100:H122"/>
    <mergeCell ref="I100:I122"/>
    <mergeCell ref="A127:I127"/>
    <mergeCell ref="H129:H151"/>
    <mergeCell ref="I129:I151"/>
    <mergeCell ref="A89:I89"/>
    <mergeCell ref="H66:H84"/>
    <mergeCell ref="I66:I84"/>
    <mergeCell ref="H91:H94"/>
    <mergeCell ref="K8:M8"/>
    <mergeCell ref="K9:L10"/>
    <mergeCell ref="M9:M10"/>
    <mergeCell ref="A64:I64"/>
    <mergeCell ref="A1:I1"/>
    <mergeCell ref="K1:M1"/>
    <mergeCell ref="K3:K5"/>
    <mergeCell ref="L3:L5"/>
    <mergeCell ref="M3:M5"/>
    <mergeCell ref="K6:K7"/>
    <mergeCell ref="L6:L7"/>
    <mergeCell ref="M6:M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O1106"/>
  <sheetViews>
    <sheetView zoomScaleNormal="100" workbookViewId="0">
      <selection activeCell="O8" sqref="O8:O9"/>
    </sheetView>
  </sheetViews>
  <sheetFormatPr defaultColWidth="9.140625" defaultRowHeight="15"/>
  <cols>
    <col min="1" max="2" width="11.5703125" style="43" customWidth="1"/>
    <col min="3" max="3" width="11.42578125" style="43" customWidth="1"/>
    <col min="4" max="4" width="13.85546875" style="43" bestFit="1" customWidth="1"/>
    <col min="5" max="5" width="13.5703125" style="43" bestFit="1" customWidth="1"/>
    <col min="6" max="6" width="22" style="43" bestFit="1" customWidth="1"/>
    <col min="7" max="7" width="12.85546875" style="43" bestFit="1" customWidth="1"/>
    <col min="8" max="8" width="14.42578125" style="43" bestFit="1" customWidth="1"/>
    <col min="9" max="9" width="14.42578125" style="43" customWidth="1"/>
    <col min="10" max="11" width="9.42578125" style="43" bestFit="1" customWidth="1"/>
    <col min="12" max="12" width="10.42578125" style="43" customWidth="1"/>
    <col min="13" max="13" width="23.140625" style="43" customWidth="1"/>
    <col min="14" max="14" width="26" style="43" customWidth="1"/>
    <col min="15" max="15" width="19.42578125" style="43" bestFit="1" customWidth="1"/>
    <col min="16" max="16384" width="9.140625" style="43"/>
  </cols>
  <sheetData>
    <row r="1" spans="1:15" ht="16.5" thickBot="1">
      <c r="A1" s="1213" t="s">
        <v>1171</v>
      </c>
      <c r="B1" s="1213"/>
      <c r="C1" s="1213"/>
      <c r="D1" s="1213"/>
      <c r="E1" s="1213"/>
      <c r="F1" s="1213"/>
      <c r="G1" s="1213"/>
      <c r="H1" s="1213"/>
      <c r="I1" s="1213"/>
      <c r="J1" s="1213"/>
      <c r="K1" s="1213"/>
      <c r="L1" s="264"/>
      <c r="M1" s="1170" t="s">
        <v>1250</v>
      </c>
      <c r="N1" s="1171"/>
      <c r="O1" s="1172"/>
    </row>
    <row r="2" spans="1:15" ht="60.75" thickBot="1">
      <c r="A2" s="49" t="s">
        <v>1172</v>
      </c>
      <c r="B2" s="50" t="s">
        <v>3193</v>
      </c>
      <c r="C2" s="51" t="s">
        <v>1173</v>
      </c>
      <c r="D2" s="51" t="s">
        <v>1174</v>
      </c>
      <c r="E2" s="51" t="s">
        <v>1175</v>
      </c>
      <c r="F2" s="51" t="s">
        <v>1176</v>
      </c>
      <c r="G2" s="50" t="s">
        <v>1177</v>
      </c>
      <c r="H2" s="50" t="s">
        <v>1463</v>
      </c>
      <c r="I2" s="50" t="s">
        <v>2979</v>
      </c>
      <c r="J2" s="50" t="s">
        <v>1179</v>
      </c>
      <c r="K2" s="52" t="s">
        <v>1180</v>
      </c>
      <c r="L2" s="200"/>
      <c r="M2" s="118" t="s">
        <v>263</v>
      </c>
      <c r="N2" s="118" t="s">
        <v>264</v>
      </c>
      <c r="O2" s="117" t="s">
        <v>262</v>
      </c>
    </row>
    <row r="3" spans="1:15" ht="15" customHeight="1">
      <c r="A3" s="172">
        <v>1</v>
      </c>
      <c r="B3" s="235">
        <v>140480</v>
      </c>
      <c r="C3" s="20" t="s">
        <v>1742</v>
      </c>
      <c r="D3" s="260" t="s">
        <v>1743</v>
      </c>
      <c r="E3" s="18"/>
      <c r="F3" s="18" t="s">
        <v>1744</v>
      </c>
      <c r="G3" s="439">
        <v>38099</v>
      </c>
      <c r="H3" s="280"/>
      <c r="I3" s="211" t="s">
        <v>2995</v>
      </c>
      <c r="J3" s="1395">
        <v>135</v>
      </c>
      <c r="K3" s="1397">
        <v>55</v>
      </c>
      <c r="L3" s="299"/>
      <c r="M3" s="1247">
        <f>SUM(A3+A12+A27+A48+A62+A71+A104)</f>
        <v>7</v>
      </c>
      <c r="N3" s="1247">
        <f>SUM(A6+A20+A41+A55+A64+A97+A109)</f>
        <v>72</v>
      </c>
      <c r="O3" s="1249">
        <f>SUM(H7+H21+H42+H56+H65+H98+H110)</f>
        <v>214015</v>
      </c>
    </row>
    <row r="4" spans="1:15" ht="15" customHeight="1" thickBot="1">
      <c r="A4" s="90">
        <v>2</v>
      </c>
      <c r="B4" s="235">
        <v>140482</v>
      </c>
      <c r="C4" s="20" t="s">
        <v>1742</v>
      </c>
      <c r="D4" s="260" t="s">
        <v>1743</v>
      </c>
      <c r="E4" s="18"/>
      <c r="F4" s="18" t="s">
        <v>1745</v>
      </c>
      <c r="G4" s="439">
        <v>38099</v>
      </c>
      <c r="H4" s="280"/>
      <c r="I4" s="211" t="s">
        <v>2995</v>
      </c>
      <c r="J4" s="1396"/>
      <c r="K4" s="1398"/>
      <c r="L4" s="299"/>
      <c r="M4" s="1248"/>
      <c r="N4" s="1248"/>
      <c r="O4" s="1248"/>
    </row>
    <row r="5" spans="1:15" ht="15" customHeight="1">
      <c r="A5" s="90">
        <v>3</v>
      </c>
      <c r="B5" s="235">
        <v>140481</v>
      </c>
      <c r="C5" s="20" t="s">
        <v>1742</v>
      </c>
      <c r="D5" s="260" t="s">
        <v>1743</v>
      </c>
      <c r="E5" s="18"/>
      <c r="F5" s="18" t="s">
        <v>1747</v>
      </c>
      <c r="G5" s="439">
        <v>38099</v>
      </c>
      <c r="H5" s="280"/>
      <c r="I5" s="211" t="s">
        <v>2995</v>
      </c>
      <c r="J5" s="1396"/>
      <c r="K5" s="1398"/>
      <c r="L5" s="299"/>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A6" s="90">
        <v>4</v>
      </c>
      <c r="B6" s="235">
        <v>140485</v>
      </c>
      <c r="C6" s="20" t="s">
        <v>1742</v>
      </c>
      <c r="D6" s="260" t="s">
        <v>1743</v>
      </c>
      <c r="E6" s="18"/>
      <c r="F6" s="18" t="s">
        <v>1746</v>
      </c>
      <c r="G6" s="439">
        <v>38099</v>
      </c>
      <c r="H6" s="280"/>
      <c r="I6" s="211" t="s">
        <v>2995</v>
      </c>
      <c r="J6" s="1396"/>
      <c r="K6" s="1398"/>
      <c r="L6" s="299"/>
      <c r="M6" s="1169"/>
      <c r="N6" s="1169"/>
      <c r="O6" s="1169"/>
    </row>
    <row r="7" spans="1:15" ht="15" customHeight="1" thickBot="1">
      <c r="A7" s="269"/>
      <c r="B7" s="270"/>
      <c r="C7" s="271"/>
      <c r="D7" s="271"/>
      <c r="E7" s="271"/>
      <c r="F7" s="271"/>
      <c r="G7" s="210" t="s">
        <v>1219</v>
      </c>
      <c r="H7" s="87">
        <f>SUM(H4:H6)</f>
        <v>0</v>
      </c>
      <c r="I7" s="87"/>
      <c r="J7" s="45"/>
      <c r="K7" s="46"/>
      <c r="L7" s="48"/>
      <c r="M7" s="1170" t="s">
        <v>265</v>
      </c>
      <c r="N7" s="1171"/>
      <c r="O7" s="1172"/>
    </row>
    <row r="8" spans="1:15" ht="15" customHeight="1">
      <c r="M8" s="1173" t="s">
        <v>266</v>
      </c>
      <c r="N8" s="1174"/>
      <c r="O8" s="1177">
        <v>59</v>
      </c>
    </row>
    <row r="9" spans="1:15" ht="15.75" customHeight="1" thickBot="1">
      <c r="M9" s="1175"/>
      <c r="N9" s="1176"/>
      <c r="O9" s="1178"/>
    </row>
    <row r="10" spans="1:15" ht="16.5" thickBot="1">
      <c r="A10" s="1213" t="s">
        <v>1171</v>
      </c>
      <c r="B10" s="1213"/>
      <c r="C10" s="1213"/>
      <c r="D10" s="1213"/>
      <c r="E10" s="1213"/>
      <c r="F10" s="1213"/>
      <c r="G10" s="1213"/>
      <c r="H10" s="1213"/>
      <c r="I10" s="1213"/>
      <c r="J10" s="1213"/>
      <c r="K10" s="1213"/>
      <c r="L10" s="264"/>
    </row>
    <row r="11" spans="1:15" s="47" customFormat="1" ht="60">
      <c r="A11" s="49" t="s">
        <v>1172</v>
      </c>
      <c r="B11" s="50" t="s">
        <v>3193</v>
      </c>
      <c r="C11" s="51" t="s">
        <v>1173</v>
      </c>
      <c r="D11" s="51" t="s">
        <v>1174</v>
      </c>
      <c r="E11" s="51" t="s">
        <v>1175</v>
      </c>
      <c r="F11" s="51" t="s">
        <v>1176</v>
      </c>
      <c r="G11" s="50" t="s">
        <v>1177</v>
      </c>
      <c r="H11" s="50" t="s">
        <v>1463</v>
      </c>
      <c r="I11" s="50" t="s">
        <v>2979</v>
      </c>
      <c r="J11" s="50" t="s">
        <v>1179</v>
      </c>
      <c r="K11" s="52" t="s">
        <v>1180</v>
      </c>
      <c r="L11"/>
      <c r="M11" s="43"/>
      <c r="N11" s="43"/>
      <c r="O11" s="43"/>
    </row>
    <row r="12" spans="1:15" s="47" customFormat="1">
      <c r="A12" s="71">
        <v>1</v>
      </c>
      <c r="B12" s="237">
        <v>140484</v>
      </c>
      <c r="C12" s="119" t="s">
        <v>1742</v>
      </c>
      <c r="D12" s="119" t="s">
        <v>1194</v>
      </c>
      <c r="E12" s="119"/>
      <c r="F12" s="20" t="s">
        <v>1755</v>
      </c>
      <c r="G12" s="414">
        <v>38099</v>
      </c>
      <c r="H12" s="440"/>
      <c r="I12" s="211" t="s">
        <v>2995</v>
      </c>
      <c r="J12" s="1395">
        <v>135</v>
      </c>
      <c r="K12" s="1376">
        <v>55</v>
      </c>
      <c r="L12"/>
    </row>
    <row r="13" spans="1:15" s="47" customFormat="1">
      <c r="A13" s="71">
        <v>2</v>
      </c>
      <c r="B13" s="237">
        <v>141412</v>
      </c>
      <c r="C13" s="119" t="s">
        <v>1742</v>
      </c>
      <c r="D13" s="119" t="s">
        <v>1194</v>
      </c>
      <c r="E13" s="119"/>
      <c r="F13" s="20" t="s">
        <v>1753</v>
      </c>
      <c r="G13" s="414">
        <v>38099</v>
      </c>
      <c r="H13" s="440"/>
      <c r="I13" s="211" t="s">
        <v>2995</v>
      </c>
      <c r="J13" s="1396"/>
      <c r="K13" s="1377"/>
      <c r="L13"/>
    </row>
    <row r="14" spans="1:15" s="47" customFormat="1">
      <c r="A14" s="71">
        <v>3</v>
      </c>
      <c r="B14" s="237">
        <v>141413</v>
      </c>
      <c r="C14" s="119" t="s">
        <v>1742</v>
      </c>
      <c r="D14" s="119" t="s">
        <v>1194</v>
      </c>
      <c r="E14" s="119"/>
      <c r="F14" s="20" t="s">
        <v>1754</v>
      </c>
      <c r="G14" s="414">
        <v>38099</v>
      </c>
      <c r="H14" s="440"/>
      <c r="I14" s="211" t="s">
        <v>2995</v>
      </c>
      <c r="J14" s="1396"/>
      <c r="K14" s="1377"/>
      <c r="L14"/>
    </row>
    <row r="15" spans="1:15" s="47" customFormat="1">
      <c r="A15" s="71">
        <v>4</v>
      </c>
      <c r="B15" s="237">
        <v>141415</v>
      </c>
      <c r="C15" s="119" t="s">
        <v>1742</v>
      </c>
      <c r="D15" s="119" t="s">
        <v>1194</v>
      </c>
      <c r="E15" s="119"/>
      <c r="F15" s="20" t="s">
        <v>1750</v>
      </c>
      <c r="G15" s="414">
        <v>38099</v>
      </c>
      <c r="H15" s="440"/>
      <c r="I15" s="211" t="s">
        <v>2995</v>
      </c>
      <c r="J15" s="1396"/>
      <c r="K15" s="1377"/>
      <c r="L15"/>
    </row>
    <row r="16" spans="1:15" s="47" customFormat="1">
      <c r="A16" s="71">
        <v>5</v>
      </c>
      <c r="B16" s="237">
        <v>12883</v>
      </c>
      <c r="C16" s="119" t="s">
        <v>1742</v>
      </c>
      <c r="D16" s="119" t="s">
        <v>1194</v>
      </c>
      <c r="E16" s="119"/>
      <c r="F16" s="20" t="s">
        <v>1751</v>
      </c>
      <c r="G16" s="414">
        <v>38099</v>
      </c>
      <c r="H16" s="440"/>
      <c r="I16" s="211" t="s">
        <v>2995</v>
      </c>
      <c r="J16" s="1396"/>
      <c r="K16" s="1377"/>
      <c r="L16"/>
    </row>
    <row r="17" spans="1:15" s="47" customFormat="1">
      <c r="A17" s="71">
        <v>6</v>
      </c>
      <c r="B17" s="237">
        <v>141416</v>
      </c>
      <c r="C17" s="119" t="s">
        <v>1742</v>
      </c>
      <c r="D17" s="119" t="s">
        <v>1194</v>
      </c>
      <c r="E17" s="119"/>
      <c r="F17" s="20" t="s">
        <v>1757</v>
      </c>
      <c r="G17" s="414">
        <v>38099</v>
      </c>
      <c r="H17" s="440"/>
      <c r="I17" s="211" t="s">
        <v>2995</v>
      </c>
      <c r="J17" s="1396"/>
      <c r="K17" s="1377"/>
      <c r="L17"/>
    </row>
    <row r="18" spans="1:15" s="47" customFormat="1">
      <c r="A18" s="71">
        <v>7</v>
      </c>
      <c r="B18" s="237">
        <v>140483</v>
      </c>
      <c r="C18" s="119" t="s">
        <v>1742</v>
      </c>
      <c r="D18" s="119" t="s">
        <v>1194</v>
      </c>
      <c r="E18" s="119"/>
      <c r="F18" s="20" t="s">
        <v>1756</v>
      </c>
      <c r="G18" s="414">
        <v>38099</v>
      </c>
      <c r="H18" s="440"/>
      <c r="I18" s="211" t="s">
        <v>2995</v>
      </c>
      <c r="J18" s="1396"/>
      <c r="K18" s="1377"/>
      <c r="L18"/>
    </row>
    <row r="19" spans="1:15" s="47" customFormat="1">
      <c r="A19" s="71">
        <v>8</v>
      </c>
      <c r="B19" s="237">
        <v>141425</v>
      </c>
      <c r="C19" s="119" t="s">
        <v>1742</v>
      </c>
      <c r="D19" s="119" t="s">
        <v>1194</v>
      </c>
      <c r="E19" s="119"/>
      <c r="F19" s="20" t="s">
        <v>1752</v>
      </c>
      <c r="G19" s="414">
        <v>38099</v>
      </c>
      <c r="H19" s="440"/>
      <c r="I19" s="211" t="s">
        <v>2995</v>
      </c>
      <c r="J19" s="1396"/>
      <c r="K19" s="1377"/>
      <c r="L19"/>
    </row>
    <row r="20" spans="1:15" s="47" customFormat="1">
      <c r="A20" s="71">
        <v>9</v>
      </c>
      <c r="B20" s="237">
        <v>141414</v>
      </c>
      <c r="C20" s="119" t="s">
        <v>1742</v>
      </c>
      <c r="D20" s="119" t="s">
        <v>1194</v>
      </c>
      <c r="E20" s="119"/>
      <c r="F20" s="20" t="s">
        <v>1297</v>
      </c>
      <c r="G20" s="414">
        <v>38099</v>
      </c>
      <c r="H20" s="440"/>
      <c r="I20" s="211" t="s">
        <v>2995</v>
      </c>
      <c r="J20" s="1396"/>
      <c r="K20" s="1377"/>
      <c r="L20"/>
    </row>
    <row r="21" spans="1:15" ht="16.5" thickBot="1">
      <c r="A21" s="269"/>
      <c r="B21" s="270"/>
      <c r="C21" s="271"/>
      <c r="D21" s="271"/>
      <c r="E21" s="271"/>
      <c r="F21" s="271"/>
      <c r="G21" s="210" t="s">
        <v>1219</v>
      </c>
      <c r="H21" s="87">
        <f>SUM(H12:H20)</f>
        <v>0</v>
      </c>
      <c r="I21" s="87"/>
      <c r="J21" s="45"/>
      <c r="K21" s="46"/>
      <c r="L21"/>
      <c r="M21" s="47"/>
      <c r="N21" s="47"/>
      <c r="O21" s="47"/>
    </row>
    <row r="22" spans="1:15" ht="15.75">
      <c r="A22" s="48"/>
      <c r="B22" s="48"/>
      <c r="C22" s="48"/>
      <c r="D22" s="48"/>
      <c r="E22" s="48"/>
      <c r="F22" s="48"/>
      <c r="G22" s="81"/>
      <c r="H22" s="99"/>
      <c r="I22" s="99"/>
      <c r="J22" s="48"/>
      <c r="K22" s="48"/>
      <c r="L22"/>
    </row>
    <row r="23" spans="1:15" ht="15.75">
      <c r="A23" s="48"/>
      <c r="B23" s="48"/>
      <c r="C23" s="48"/>
      <c r="D23" s="48"/>
      <c r="E23" s="48"/>
      <c r="F23" s="48"/>
      <c r="G23" s="81"/>
      <c r="H23" s="99"/>
      <c r="I23" s="99"/>
      <c r="J23" s="48"/>
      <c r="K23" s="48"/>
      <c r="L23"/>
    </row>
    <row r="24" spans="1:15" ht="15.75">
      <c r="A24" s="48"/>
      <c r="B24" s="48"/>
      <c r="C24" s="48"/>
      <c r="D24" s="48"/>
      <c r="E24" s="48"/>
      <c r="F24" s="48"/>
      <c r="G24" s="81"/>
      <c r="H24" s="99"/>
      <c r="I24" s="99"/>
      <c r="J24" s="48"/>
      <c r="K24" s="48"/>
      <c r="L24"/>
    </row>
    <row r="25" spans="1:15" ht="16.5" thickBot="1">
      <c r="A25" s="1213" t="s">
        <v>1171</v>
      </c>
      <c r="B25" s="1213"/>
      <c r="C25" s="1213"/>
      <c r="D25" s="1213"/>
      <c r="E25" s="1213"/>
      <c r="F25" s="1213"/>
      <c r="G25" s="1213"/>
      <c r="H25" s="1213"/>
      <c r="I25" s="1213"/>
      <c r="J25" s="1213"/>
      <c r="K25" s="1213"/>
      <c r="L25"/>
    </row>
    <row r="26" spans="1:15" ht="60">
      <c r="A26" s="49" t="s">
        <v>1172</v>
      </c>
      <c r="B26" s="50" t="s">
        <v>3193</v>
      </c>
      <c r="C26" s="51" t="s">
        <v>1173</v>
      </c>
      <c r="D26" s="51" t="s">
        <v>1174</v>
      </c>
      <c r="E26" s="51" t="s">
        <v>1175</v>
      </c>
      <c r="F26" s="51" t="s">
        <v>1176</v>
      </c>
      <c r="G26" s="50" t="s">
        <v>1177</v>
      </c>
      <c r="H26" s="50" t="s">
        <v>1463</v>
      </c>
      <c r="I26" s="50" t="s">
        <v>2979</v>
      </c>
      <c r="J26" s="50" t="s">
        <v>1179</v>
      </c>
      <c r="K26" s="52" t="s">
        <v>1180</v>
      </c>
      <c r="L26"/>
    </row>
    <row r="27" spans="1:15">
      <c r="A27" s="70">
        <v>1</v>
      </c>
      <c r="B27" s="235">
        <v>140466</v>
      </c>
      <c r="C27" s="20" t="s">
        <v>1742</v>
      </c>
      <c r="D27" s="20" t="s">
        <v>1320</v>
      </c>
      <c r="E27" s="20"/>
      <c r="F27" s="158" t="s">
        <v>1321</v>
      </c>
      <c r="G27" s="414">
        <v>40277</v>
      </c>
      <c r="H27" s="300">
        <v>9047</v>
      </c>
      <c r="I27" s="211" t="s">
        <v>2995</v>
      </c>
      <c r="J27" s="1323">
        <v>190</v>
      </c>
      <c r="K27" s="1376">
        <v>100</v>
      </c>
      <c r="L27"/>
    </row>
    <row r="28" spans="1:15">
      <c r="A28" s="71">
        <v>2</v>
      </c>
      <c r="B28" s="237">
        <v>140471</v>
      </c>
      <c r="C28" s="20" t="s">
        <v>1742</v>
      </c>
      <c r="D28" s="20" t="s">
        <v>1320</v>
      </c>
      <c r="E28" s="20"/>
      <c r="F28" s="158" t="s">
        <v>1322</v>
      </c>
      <c r="G28" s="414">
        <v>40277</v>
      </c>
      <c r="H28" s="300">
        <v>3946</v>
      </c>
      <c r="I28" s="211" t="s">
        <v>2995</v>
      </c>
      <c r="J28" s="1324"/>
      <c r="K28" s="1377"/>
      <c r="L28"/>
    </row>
    <row r="29" spans="1:15">
      <c r="A29" s="70">
        <v>3</v>
      </c>
      <c r="B29" s="237">
        <v>12750</v>
      </c>
      <c r="C29" s="20" t="s">
        <v>1742</v>
      </c>
      <c r="D29" s="20" t="s">
        <v>1320</v>
      </c>
      <c r="E29" s="20"/>
      <c r="F29" s="169" t="s">
        <v>2475</v>
      </c>
      <c r="G29" s="414">
        <v>40659</v>
      </c>
      <c r="H29" s="300">
        <v>15984</v>
      </c>
      <c r="I29" s="211"/>
      <c r="J29" s="1324"/>
      <c r="K29" s="1377"/>
      <c r="L29"/>
    </row>
    <row r="30" spans="1:15">
      <c r="A30" s="71">
        <v>4</v>
      </c>
      <c r="B30" s="237">
        <v>12752</v>
      </c>
      <c r="C30" s="20" t="s">
        <v>1742</v>
      </c>
      <c r="D30" s="20" t="s">
        <v>1320</v>
      </c>
      <c r="E30" s="20"/>
      <c r="F30" s="168" t="s">
        <v>3151</v>
      </c>
      <c r="G30" s="414">
        <v>40659</v>
      </c>
      <c r="H30" s="300">
        <v>18834</v>
      </c>
      <c r="I30" s="211"/>
      <c r="J30" s="1324"/>
      <c r="K30" s="1377"/>
      <c r="L30"/>
    </row>
    <row r="31" spans="1:15" ht="15.75">
      <c r="A31" s="70">
        <v>5</v>
      </c>
      <c r="B31" s="237"/>
      <c r="C31" s="20" t="s">
        <v>1742</v>
      </c>
      <c r="D31" s="20" t="s">
        <v>1320</v>
      </c>
      <c r="E31" s="20"/>
      <c r="F31" s="404" t="s">
        <v>5755</v>
      </c>
      <c r="G31" s="414">
        <v>41676</v>
      </c>
      <c r="H31" s="300"/>
      <c r="I31" s="211"/>
      <c r="J31" s="1324"/>
      <c r="K31" s="1377"/>
      <c r="L31"/>
    </row>
    <row r="32" spans="1:15" ht="15.75">
      <c r="A32" s="71">
        <v>6</v>
      </c>
      <c r="B32" s="237"/>
      <c r="C32" s="20" t="s">
        <v>1742</v>
      </c>
      <c r="D32" s="20" t="s">
        <v>1320</v>
      </c>
      <c r="E32" s="20"/>
      <c r="F32" s="404" t="s">
        <v>5754</v>
      </c>
      <c r="G32" s="414">
        <v>41676</v>
      </c>
      <c r="H32" s="300"/>
      <c r="I32" s="211"/>
      <c r="J32" s="1324"/>
      <c r="K32" s="1377"/>
      <c r="L32"/>
    </row>
    <row r="33" spans="1:12" ht="15.75">
      <c r="A33" s="70">
        <v>7</v>
      </c>
      <c r="B33" s="237"/>
      <c r="C33" s="20" t="s">
        <v>1742</v>
      </c>
      <c r="D33" s="20" t="s">
        <v>1320</v>
      </c>
      <c r="E33" s="20"/>
      <c r="F33" s="404" t="s">
        <v>5756</v>
      </c>
      <c r="G33" s="414">
        <v>41676</v>
      </c>
      <c r="H33" s="300"/>
      <c r="I33" s="211"/>
      <c r="J33" s="1324"/>
      <c r="K33" s="1377"/>
      <c r="L33"/>
    </row>
    <row r="34" spans="1:12" ht="15.75">
      <c r="A34" s="71">
        <v>8</v>
      </c>
      <c r="B34" s="237"/>
      <c r="C34" s="20" t="s">
        <v>1742</v>
      </c>
      <c r="D34" s="20" t="s">
        <v>1320</v>
      </c>
      <c r="E34" s="20"/>
      <c r="F34" s="404" t="s">
        <v>5757</v>
      </c>
      <c r="G34" s="414">
        <v>41676</v>
      </c>
      <c r="H34" s="300"/>
      <c r="I34" s="211"/>
      <c r="J34" s="1324"/>
      <c r="K34" s="1377"/>
      <c r="L34"/>
    </row>
    <row r="35" spans="1:12">
      <c r="A35" s="70">
        <v>9</v>
      </c>
      <c r="B35" s="237">
        <v>140470</v>
      </c>
      <c r="C35" s="20" t="s">
        <v>1742</v>
      </c>
      <c r="D35" s="20" t="s">
        <v>1320</v>
      </c>
      <c r="E35" s="20"/>
      <c r="F35" s="158" t="s">
        <v>1323</v>
      </c>
      <c r="G35" s="414">
        <v>40277</v>
      </c>
      <c r="H35" s="300">
        <v>8226</v>
      </c>
      <c r="I35" s="211" t="s">
        <v>2995</v>
      </c>
      <c r="J35" s="1324"/>
      <c r="K35" s="1377"/>
      <c r="L35"/>
    </row>
    <row r="36" spans="1:12">
      <c r="A36" s="71">
        <v>10</v>
      </c>
      <c r="B36" s="237">
        <v>141116</v>
      </c>
      <c r="C36" s="20" t="s">
        <v>1742</v>
      </c>
      <c r="D36" s="20" t="s">
        <v>1320</v>
      </c>
      <c r="E36" s="20"/>
      <c r="F36" s="158" t="s">
        <v>1324</v>
      </c>
      <c r="G36" s="414">
        <v>40277</v>
      </c>
      <c r="H36" s="300">
        <v>7546</v>
      </c>
      <c r="I36" s="211" t="s">
        <v>2995</v>
      </c>
      <c r="J36" s="1324"/>
      <c r="K36" s="1377"/>
      <c r="L36"/>
    </row>
    <row r="37" spans="1:12" ht="15.75">
      <c r="A37" s="70">
        <v>11</v>
      </c>
      <c r="B37" s="237"/>
      <c r="C37" s="20" t="s">
        <v>1742</v>
      </c>
      <c r="D37" s="20" t="s">
        <v>1320</v>
      </c>
      <c r="E37" s="20"/>
      <c r="F37" s="789" t="s">
        <v>5758</v>
      </c>
      <c r="G37" s="414">
        <v>41676</v>
      </c>
      <c r="H37" s="300"/>
      <c r="I37" s="211"/>
      <c r="J37" s="1324"/>
      <c r="K37" s="1377"/>
      <c r="L37"/>
    </row>
    <row r="38" spans="1:12">
      <c r="A38" s="71">
        <v>12</v>
      </c>
      <c r="B38" s="237">
        <v>141115</v>
      </c>
      <c r="C38" s="20" t="s">
        <v>1742</v>
      </c>
      <c r="D38" s="20" t="s">
        <v>1320</v>
      </c>
      <c r="E38" s="20"/>
      <c r="F38" s="158" t="s">
        <v>1325</v>
      </c>
      <c r="G38" s="414">
        <v>40277</v>
      </c>
      <c r="H38" s="300">
        <v>2337</v>
      </c>
      <c r="I38" s="211" t="s">
        <v>2995</v>
      </c>
      <c r="J38" s="1324"/>
      <c r="K38" s="1377"/>
      <c r="L38"/>
    </row>
    <row r="39" spans="1:12">
      <c r="A39" s="70">
        <v>13</v>
      </c>
      <c r="B39" s="237">
        <v>140724</v>
      </c>
      <c r="C39" s="20" t="s">
        <v>1742</v>
      </c>
      <c r="D39" s="20" t="s">
        <v>1320</v>
      </c>
      <c r="E39" s="20"/>
      <c r="F39" s="158" t="s">
        <v>1326</v>
      </c>
      <c r="G39" s="414">
        <v>40277</v>
      </c>
      <c r="H39" s="301">
        <v>13037</v>
      </c>
      <c r="I39" s="211" t="s">
        <v>2995</v>
      </c>
      <c r="J39" s="1324"/>
      <c r="K39" s="1377"/>
      <c r="L39"/>
    </row>
    <row r="40" spans="1:12">
      <c r="A40" s="71">
        <v>14</v>
      </c>
      <c r="B40" s="237">
        <v>140468</v>
      </c>
      <c r="C40" s="20" t="s">
        <v>1742</v>
      </c>
      <c r="D40" s="20" t="s">
        <v>1320</v>
      </c>
      <c r="E40" s="212"/>
      <c r="F40" s="157" t="s">
        <v>1327</v>
      </c>
      <c r="G40" s="415">
        <v>40277</v>
      </c>
      <c r="H40" s="306">
        <v>7990</v>
      </c>
      <c r="I40" s="213" t="s">
        <v>2995</v>
      </c>
      <c r="J40" s="1324"/>
      <c r="K40" s="1377"/>
      <c r="L40"/>
    </row>
    <row r="41" spans="1:12">
      <c r="A41" s="70">
        <v>15</v>
      </c>
      <c r="B41" s="237">
        <v>141407</v>
      </c>
      <c r="C41" s="20" t="s">
        <v>1742</v>
      </c>
      <c r="D41" s="20" t="s">
        <v>1320</v>
      </c>
      <c r="E41" s="212"/>
      <c r="F41" s="157" t="s">
        <v>1328</v>
      </c>
      <c r="G41" s="415">
        <v>40277</v>
      </c>
      <c r="H41" s="306">
        <v>7501</v>
      </c>
      <c r="I41" s="213" t="s">
        <v>2995</v>
      </c>
      <c r="J41" s="1325"/>
      <c r="K41" s="1394"/>
      <c r="L41"/>
    </row>
    <row r="42" spans="1:12" ht="16.5" thickBot="1">
      <c r="A42" s="269"/>
      <c r="B42" s="270"/>
      <c r="C42" s="271"/>
      <c r="D42" s="271"/>
      <c r="E42" s="271"/>
      <c r="F42" s="271"/>
      <c r="G42" s="210" t="s">
        <v>1219</v>
      </c>
      <c r="H42" s="87">
        <f>SUM(H27:H41)</f>
        <v>94448</v>
      </c>
      <c r="I42" s="87"/>
      <c r="J42" s="45"/>
      <c r="K42" s="46"/>
      <c r="L42"/>
    </row>
    <row r="43" spans="1:12" ht="15.75">
      <c r="A43" s="48"/>
      <c r="B43" s="48"/>
      <c r="C43" s="48"/>
      <c r="D43" s="48"/>
      <c r="E43" s="48"/>
      <c r="F43" s="48"/>
      <c r="G43" s="81"/>
      <c r="H43" s="99"/>
      <c r="I43" s="99"/>
      <c r="J43" s="48"/>
      <c r="K43" s="48"/>
      <c r="L43"/>
    </row>
    <row r="44" spans="1:12" ht="15.75">
      <c r="A44" s="48"/>
      <c r="B44" s="48"/>
      <c r="C44" s="48"/>
      <c r="D44" s="48"/>
      <c r="E44" s="48"/>
      <c r="F44" s="48"/>
      <c r="G44" s="81"/>
      <c r="H44" s="99"/>
      <c r="I44" s="99"/>
      <c r="J44" s="48"/>
      <c r="K44" s="48"/>
      <c r="L44"/>
    </row>
    <row r="45" spans="1:12" ht="15.75">
      <c r="A45" s="48"/>
      <c r="B45" s="48"/>
      <c r="C45" s="48"/>
      <c r="D45" s="48"/>
      <c r="E45" s="48"/>
      <c r="F45" s="48"/>
      <c r="G45" s="81"/>
      <c r="H45" s="99"/>
      <c r="I45" s="99"/>
      <c r="J45" s="48"/>
      <c r="K45" s="48"/>
      <c r="L45"/>
    </row>
    <row r="46" spans="1:12" ht="16.5" thickBot="1">
      <c r="A46" s="1213" t="s">
        <v>1171</v>
      </c>
      <c r="B46" s="1213"/>
      <c r="C46" s="1213"/>
      <c r="D46" s="1213"/>
      <c r="E46" s="1213"/>
      <c r="F46" s="1213"/>
      <c r="G46" s="1213"/>
      <c r="H46" s="1213"/>
      <c r="I46" s="1213"/>
      <c r="J46" s="1213"/>
      <c r="K46" s="1213"/>
      <c r="L46"/>
    </row>
    <row r="47" spans="1:12" ht="60">
      <c r="A47" s="49" t="s">
        <v>1172</v>
      </c>
      <c r="B47" s="50" t="s">
        <v>3193</v>
      </c>
      <c r="C47" s="51" t="s">
        <v>1173</v>
      </c>
      <c r="D47" s="51" t="s">
        <v>1174</v>
      </c>
      <c r="E47" s="51" t="s">
        <v>1175</v>
      </c>
      <c r="F47" s="51" t="s">
        <v>1176</v>
      </c>
      <c r="G47" s="50" t="s">
        <v>1177</v>
      </c>
      <c r="H47" s="50" t="s">
        <v>1463</v>
      </c>
      <c r="I47" s="50" t="s">
        <v>2979</v>
      </c>
      <c r="J47" s="50" t="s">
        <v>1179</v>
      </c>
      <c r="K47" s="52" t="s">
        <v>1180</v>
      </c>
      <c r="L47"/>
    </row>
    <row r="48" spans="1:12">
      <c r="A48" s="70">
        <v>1</v>
      </c>
      <c r="B48" s="235">
        <v>141114</v>
      </c>
      <c r="C48" s="20" t="s">
        <v>1742</v>
      </c>
      <c r="D48" s="20" t="s">
        <v>1329</v>
      </c>
      <c r="E48" s="20"/>
      <c r="F48" s="157" t="s">
        <v>1330</v>
      </c>
      <c r="G48" s="414">
        <v>40277</v>
      </c>
      <c r="H48" s="300">
        <v>5376</v>
      </c>
      <c r="I48" s="211" t="s">
        <v>2995</v>
      </c>
      <c r="J48" s="1390"/>
      <c r="K48" s="1392"/>
      <c r="L48"/>
    </row>
    <row r="49" spans="1:14">
      <c r="A49" s="71">
        <v>2</v>
      </c>
      <c r="B49" s="237">
        <v>12459</v>
      </c>
      <c r="C49" s="20" t="s">
        <v>1742</v>
      </c>
      <c r="D49" s="20" t="s">
        <v>1329</v>
      </c>
      <c r="E49" s="20"/>
      <c r="F49" s="157" t="s">
        <v>1336</v>
      </c>
      <c r="G49" s="414">
        <v>40277</v>
      </c>
      <c r="H49" s="300">
        <v>23077</v>
      </c>
      <c r="I49" s="211" t="s">
        <v>2995</v>
      </c>
      <c r="J49" s="1391"/>
      <c r="K49" s="1393"/>
      <c r="L49"/>
    </row>
    <row r="50" spans="1:14">
      <c r="A50" s="70">
        <v>3</v>
      </c>
      <c r="B50" s="237">
        <v>12460</v>
      </c>
      <c r="C50" s="20" t="s">
        <v>1742</v>
      </c>
      <c r="D50" s="20" t="s">
        <v>1329</v>
      </c>
      <c r="E50" s="20"/>
      <c r="F50" s="157" t="s">
        <v>1337</v>
      </c>
      <c r="G50" s="414">
        <v>40277</v>
      </c>
      <c r="H50" s="300">
        <v>7454</v>
      </c>
      <c r="I50" s="211" t="s">
        <v>2995</v>
      </c>
      <c r="J50" s="1391"/>
      <c r="K50" s="1393"/>
      <c r="L50"/>
      <c r="N50" s="48"/>
    </row>
    <row r="51" spans="1:14">
      <c r="A51" s="71">
        <v>4</v>
      </c>
      <c r="B51" s="235">
        <v>141109</v>
      </c>
      <c r="C51" s="20" t="s">
        <v>1742</v>
      </c>
      <c r="D51" s="20" t="s">
        <v>1329</v>
      </c>
      <c r="E51" s="20"/>
      <c r="F51" s="157" t="s">
        <v>1331</v>
      </c>
      <c r="G51" s="414">
        <v>40277</v>
      </c>
      <c r="H51" s="300">
        <v>13036</v>
      </c>
      <c r="I51" s="211" t="s">
        <v>2995</v>
      </c>
      <c r="J51" s="1391"/>
      <c r="K51" s="1393"/>
      <c r="L51"/>
      <c r="N51" s="48"/>
    </row>
    <row r="52" spans="1:14">
      <c r="A52" s="70">
        <v>5</v>
      </c>
      <c r="B52" s="237">
        <v>141110</v>
      </c>
      <c r="C52" s="20" t="s">
        <v>1742</v>
      </c>
      <c r="D52" s="20" t="s">
        <v>1329</v>
      </c>
      <c r="E52" s="20"/>
      <c r="F52" s="157" t="s">
        <v>1332</v>
      </c>
      <c r="G52" s="414">
        <v>40277</v>
      </c>
      <c r="H52" s="300">
        <v>4521</v>
      </c>
      <c r="I52" s="211" t="s">
        <v>2995</v>
      </c>
      <c r="J52" s="1391"/>
      <c r="K52" s="1393"/>
      <c r="L52"/>
    </row>
    <row r="53" spans="1:14">
      <c r="A53" s="71">
        <v>6</v>
      </c>
      <c r="B53" s="237">
        <v>141111</v>
      </c>
      <c r="C53" s="20" t="s">
        <v>1742</v>
      </c>
      <c r="D53" s="20" t="s">
        <v>1329</v>
      </c>
      <c r="E53" s="20"/>
      <c r="F53" s="157" t="s">
        <v>1333</v>
      </c>
      <c r="G53" s="414">
        <v>40277</v>
      </c>
      <c r="H53" s="300">
        <v>2138</v>
      </c>
      <c r="I53" s="211" t="s">
        <v>2995</v>
      </c>
      <c r="J53" s="1391"/>
      <c r="K53" s="1393"/>
      <c r="L53"/>
    </row>
    <row r="54" spans="1:14">
      <c r="A54" s="70">
        <v>7</v>
      </c>
      <c r="B54" s="235">
        <v>141113</v>
      </c>
      <c r="C54" s="20" t="s">
        <v>1742</v>
      </c>
      <c r="D54" s="20" t="s">
        <v>1329</v>
      </c>
      <c r="E54" s="20"/>
      <c r="F54" s="157" t="s">
        <v>1334</v>
      </c>
      <c r="G54" s="414">
        <v>40277</v>
      </c>
      <c r="H54" s="300">
        <v>2005</v>
      </c>
      <c r="I54" s="211" t="s">
        <v>2995</v>
      </c>
      <c r="J54" s="1391"/>
      <c r="K54" s="1393"/>
      <c r="L54"/>
    </row>
    <row r="55" spans="1:14">
      <c r="A55" s="71">
        <v>8</v>
      </c>
      <c r="B55" s="237">
        <v>141112</v>
      </c>
      <c r="C55" s="20" t="s">
        <v>1742</v>
      </c>
      <c r="D55" s="20" t="s">
        <v>1329</v>
      </c>
      <c r="E55" s="20"/>
      <c r="F55" s="157" t="s">
        <v>1335</v>
      </c>
      <c r="G55" s="414">
        <v>40277</v>
      </c>
      <c r="H55" s="300">
        <v>15104</v>
      </c>
      <c r="I55" s="211" t="s">
        <v>2995</v>
      </c>
      <c r="J55" s="1391"/>
      <c r="K55" s="1393"/>
      <c r="L55"/>
    </row>
    <row r="56" spans="1:14" ht="16.5" thickBot="1">
      <c r="A56" s="269"/>
      <c r="B56" s="270"/>
      <c r="C56" s="271"/>
      <c r="D56" s="271"/>
      <c r="E56" s="271"/>
      <c r="F56" s="271"/>
      <c r="G56" s="210" t="s">
        <v>1219</v>
      </c>
      <c r="H56" s="87">
        <f>SUM(H48:H55)</f>
        <v>72711</v>
      </c>
      <c r="I56" s="87"/>
      <c r="J56" s="45"/>
      <c r="K56" s="46"/>
      <c r="L56"/>
    </row>
    <row r="57" spans="1:14" ht="15.75">
      <c r="A57" s="48"/>
      <c r="B57" s="48"/>
      <c r="C57" s="48"/>
      <c r="D57" s="48"/>
      <c r="E57" s="48"/>
      <c r="F57" s="48"/>
      <c r="G57" s="81"/>
      <c r="H57" s="99"/>
      <c r="I57" s="99"/>
      <c r="J57" s="48"/>
      <c r="K57" s="48"/>
      <c r="L57"/>
    </row>
    <row r="58" spans="1:14" ht="15.75">
      <c r="A58" s="48"/>
      <c r="B58" s="48"/>
      <c r="C58" s="48"/>
      <c r="D58" s="48"/>
      <c r="E58" s="48"/>
      <c r="F58" s="48"/>
      <c r="G58" s="81"/>
      <c r="H58" s="99"/>
      <c r="I58" s="99"/>
      <c r="J58" s="48"/>
      <c r="K58" s="48"/>
      <c r="L58"/>
    </row>
    <row r="59" spans="1:14" ht="15.75">
      <c r="A59" s="48"/>
      <c r="B59" s="48"/>
      <c r="C59" s="48"/>
      <c r="D59" s="48"/>
      <c r="E59" s="48"/>
      <c r="F59" s="48"/>
      <c r="G59" s="81"/>
      <c r="H59" s="99"/>
      <c r="I59" s="99"/>
      <c r="J59" s="48"/>
      <c r="K59" s="48"/>
      <c r="L59"/>
    </row>
    <row r="60" spans="1:14" ht="16.5" thickBot="1">
      <c r="A60" s="1213" t="s">
        <v>1171</v>
      </c>
      <c r="B60" s="1213"/>
      <c r="C60" s="1213"/>
      <c r="D60" s="1213"/>
      <c r="E60" s="1213"/>
      <c r="F60" s="1213"/>
      <c r="G60" s="1213"/>
      <c r="H60" s="1213"/>
      <c r="I60" s="1213"/>
      <c r="J60" s="1213"/>
      <c r="K60" s="1213"/>
      <c r="L60"/>
    </row>
    <row r="61" spans="1:14" ht="60">
      <c r="A61" s="49" t="s">
        <v>1172</v>
      </c>
      <c r="B61" s="50" t="s">
        <v>3193</v>
      </c>
      <c r="C61" s="51" t="s">
        <v>1173</v>
      </c>
      <c r="D61" s="51" t="s">
        <v>1174</v>
      </c>
      <c r="E61" s="51" t="s">
        <v>1175</v>
      </c>
      <c r="F61" s="51" t="s">
        <v>1176</v>
      </c>
      <c r="G61" s="50" t="s">
        <v>1177</v>
      </c>
      <c r="H61" s="50" t="s">
        <v>1463</v>
      </c>
      <c r="I61" s="50" t="s">
        <v>2979</v>
      </c>
      <c r="J61" s="50" t="s">
        <v>1179</v>
      </c>
      <c r="K61" s="52" t="s">
        <v>1180</v>
      </c>
      <c r="L61"/>
      <c r="M61"/>
    </row>
    <row r="62" spans="1:14">
      <c r="A62" s="70">
        <v>1</v>
      </c>
      <c r="B62" s="235">
        <v>37855</v>
      </c>
      <c r="C62" s="20" t="s">
        <v>1742</v>
      </c>
      <c r="D62" s="20" t="s">
        <v>1267</v>
      </c>
      <c r="E62" s="20"/>
      <c r="F62" s="157" t="s">
        <v>3149</v>
      </c>
      <c r="G62" s="414">
        <v>40659</v>
      </c>
      <c r="H62" s="306">
        <v>24312</v>
      </c>
      <c r="I62" s="182"/>
      <c r="J62" s="1395">
        <v>120</v>
      </c>
      <c r="K62" s="1376">
        <v>38</v>
      </c>
      <c r="L62"/>
      <c r="M62"/>
    </row>
    <row r="63" spans="1:14">
      <c r="A63" s="70">
        <v>2</v>
      </c>
      <c r="B63" s="235"/>
      <c r="C63" s="20" t="s">
        <v>1742</v>
      </c>
      <c r="D63" s="20" t="s">
        <v>1267</v>
      </c>
      <c r="E63" s="20"/>
      <c r="F63" s="157" t="s">
        <v>5753</v>
      </c>
      <c r="G63" s="414">
        <v>41676</v>
      </c>
      <c r="H63" s="306"/>
      <c r="I63" s="182"/>
      <c r="J63" s="1396"/>
      <c r="K63" s="1377"/>
      <c r="L63"/>
      <c r="M63"/>
    </row>
    <row r="64" spans="1:14">
      <c r="A64" s="71">
        <v>3</v>
      </c>
      <c r="B64" s="237">
        <v>140443</v>
      </c>
      <c r="C64" s="20" t="s">
        <v>1742</v>
      </c>
      <c r="D64" s="20" t="s">
        <v>1267</v>
      </c>
      <c r="E64" s="20"/>
      <c r="F64" s="157" t="s">
        <v>3150</v>
      </c>
      <c r="G64" s="414">
        <v>40659</v>
      </c>
      <c r="H64" s="306">
        <v>22544</v>
      </c>
      <c r="I64" s="182"/>
      <c r="J64" s="1396"/>
      <c r="K64" s="1377"/>
      <c r="L64"/>
      <c r="M64"/>
    </row>
    <row r="65" spans="1:13" ht="16.5" thickBot="1">
      <c r="A65" s="269"/>
      <c r="B65" s="270"/>
      <c r="C65" s="271"/>
      <c r="D65" s="271"/>
      <c r="E65" s="271"/>
      <c r="F65" s="271"/>
      <c r="G65" s="210" t="s">
        <v>1219</v>
      </c>
      <c r="H65" s="87">
        <f>SUM(H62:H64)</f>
        <v>46856</v>
      </c>
      <c r="I65" s="87"/>
      <c r="J65" s="45"/>
      <c r="K65" s="46"/>
      <c r="L65"/>
      <c r="M65"/>
    </row>
    <row r="66" spans="1:13" ht="15.75">
      <c r="A66" s="346"/>
      <c r="B66" s="346"/>
      <c r="C66" s="346"/>
      <c r="D66" s="346"/>
      <c r="E66" s="346"/>
      <c r="F66" s="346"/>
      <c r="G66" s="347"/>
      <c r="H66" s="99"/>
      <c r="I66" s="99"/>
      <c r="J66" s="48"/>
      <c r="K66" s="48"/>
      <c r="L66"/>
      <c r="M66"/>
    </row>
    <row r="67" spans="1:13" ht="15.75">
      <c r="A67" s="346"/>
      <c r="B67" s="346"/>
      <c r="C67" s="346"/>
      <c r="D67" s="346"/>
      <c r="E67" s="346"/>
      <c r="F67" s="346"/>
      <c r="G67" s="347"/>
      <c r="H67" s="99"/>
      <c r="I67" s="99"/>
      <c r="J67" s="48"/>
      <c r="K67" s="48"/>
      <c r="L67"/>
      <c r="M67"/>
    </row>
    <row r="68" spans="1:13" ht="15.75">
      <c r="A68" s="346"/>
      <c r="B68" s="346"/>
      <c r="C68" s="346"/>
      <c r="D68" s="346"/>
      <c r="E68" s="346"/>
      <c r="F68" s="346"/>
      <c r="G68" s="347"/>
      <c r="H68" s="99"/>
      <c r="I68" s="99"/>
      <c r="J68" s="48"/>
      <c r="K68" s="48"/>
      <c r="L68"/>
      <c r="M68"/>
    </row>
    <row r="69" spans="1:13" ht="16.5" thickBot="1">
      <c r="A69" s="1213" t="s">
        <v>1171</v>
      </c>
      <c r="B69" s="1213"/>
      <c r="C69" s="1213"/>
      <c r="D69" s="1213"/>
      <c r="E69" s="1213"/>
      <c r="F69" s="1213"/>
      <c r="G69" s="1213"/>
      <c r="H69" s="1213"/>
      <c r="I69" s="1213"/>
      <c r="J69" s="1213"/>
      <c r="K69" s="1213"/>
      <c r="L69"/>
      <c r="M69"/>
    </row>
    <row r="70" spans="1:13" ht="60">
      <c r="A70" s="49" t="s">
        <v>1172</v>
      </c>
      <c r="B70" s="50" t="s">
        <v>3193</v>
      </c>
      <c r="C70" s="51" t="s">
        <v>1173</v>
      </c>
      <c r="D70" s="51" t="s">
        <v>1174</v>
      </c>
      <c r="E70" s="51" t="s">
        <v>1175</v>
      </c>
      <c r="F70" s="51" t="s">
        <v>1176</v>
      </c>
      <c r="G70" s="50" t="s">
        <v>1177</v>
      </c>
      <c r="H70" s="50" t="s">
        <v>1463</v>
      </c>
      <c r="I70" s="50" t="s">
        <v>2979</v>
      </c>
      <c r="J70" s="50" t="s">
        <v>1179</v>
      </c>
      <c r="K70" s="52" t="s">
        <v>1180</v>
      </c>
      <c r="L70"/>
      <c r="M70"/>
    </row>
    <row r="71" spans="1:13">
      <c r="A71" s="70">
        <v>1</v>
      </c>
      <c r="B71" s="836"/>
      <c r="C71" s="20" t="s">
        <v>1742</v>
      </c>
      <c r="D71" s="20" t="s">
        <v>5727</v>
      </c>
      <c r="E71" s="835"/>
      <c r="F71" s="157" t="s">
        <v>5728</v>
      </c>
      <c r="G71" s="417">
        <v>41676</v>
      </c>
      <c r="H71" s="792"/>
      <c r="I71" s="792"/>
      <c r="J71" s="1323">
        <v>200</v>
      </c>
      <c r="K71" s="1376">
        <v>100</v>
      </c>
      <c r="L71"/>
      <c r="M71"/>
    </row>
    <row r="72" spans="1:13">
      <c r="A72" s="71">
        <v>2</v>
      </c>
      <c r="B72" s="836"/>
      <c r="C72" s="20" t="s">
        <v>1742</v>
      </c>
      <c r="D72" s="20" t="s">
        <v>5727</v>
      </c>
      <c r="E72" s="835"/>
      <c r="F72" s="157" t="s">
        <v>5729</v>
      </c>
      <c r="G72" s="417">
        <v>41676</v>
      </c>
      <c r="H72" s="792"/>
      <c r="I72" s="792"/>
      <c r="J72" s="1324"/>
      <c r="K72" s="1377"/>
      <c r="L72"/>
      <c r="M72"/>
    </row>
    <row r="73" spans="1:13">
      <c r="A73" s="70">
        <v>3</v>
      </c>
      <c r="B73" s="836"/>
      <c r="C73" s="20" t="s">
        <v>1742</v>
      </c>
      <c r="D73" s="20" t="s">
        <v>5727</v>
      </c>
      <c r="E73" s="835"/>
      <c r="F73" s="157" t="s">
        <v>5730</v>
      </c>
      <c r="G73" s="417">
        <v>41676</v>
      </c>
      <c r="H73" s="792"/>
      <c r="I73" s="792"/>
      <c r="J73" s="1324"/>
      <c r="K73" s="1377"/>
      <c r="L73"/>
      <c r="M73"/>
    </row>
    <row r="74" spans="1:13">
      <c r="A74" s="71">
        <v>4</v>
      </c>
      <c r="B74" s="836"/>
      <c r="C74" s="20" t="s">
        <v>1742</v>
      </c>
      <c r="D74" s="20" t="s">
        <v>5727</v>
      </c>
      <c r="E74" s="835"/>
      <c r="F74" s="157" t="s">
        <v>2530</v>
      </c>
      <c r="G74" s="417">
        <v>41676</v>
      </c>
      <c r="H74" s="792"/>
      <c r="I74" s="792"/>
      <c r="J74" s="1324"/>
      <c r="K74" s="1377"/>
      <c r="L74"/>
      <c r="M74"/>
    </row>
    <row r="75" spans="1:13">
      <c r="A75" s="70">
        <v>5</v>
      </c>
      <c r="B75" s="836"/>
      <c r="C75" s="20" t="s">
        <v>1742</v>
      </c>
      <c r="D75" s="20" t="s">
        <v>5727</v>
      </c>
      <c r="E75" s="835"/>
      <c r="F75" s="157" t="s">
        <v>5731</v>
      </c>
      <c r="G75" s="417">
        <v>41676</v>
      </c>
      <c r="H75" s="792"/>
      <c r="I75" s="792"/>
      <c r="J75" s="1324"/>
      <c r="K75" s="1377"/>
      <c r="L75"/>
      <c r="M75"/>
    </row>
    <row r="76" spans="1:13">
      <c r="A76" s="71">
        <v>6</v>
      </c>
      <c r="B76" s="836"/>
      <c r="C76" s="20" t="s">
        <v>1742</v>
      </c>
      <c r="D76" s="20" t="s">
        <v>5727</v>
      </c>
      <c r="E76" s="835"/>
      <c r="F76" s="157" t="s">
        <v>1270</v>
      </c>
      <c r="G76" s="417">
        <v>41676</v>
      </c>
      <c r="H76" s="792"/>
      <c r="I76" s="792"/>
      <c r="J76" s="1324"/>
      <c r="K76" s="1377"/>
      <c r="L76"/>
      <c r="M76"/>
    </row>
    <row r="77" spans="1:13">
      <c r="A77" s="70">
        <v>7</v>
      </c>
      <c r="B77" s="836"/>
      <c r="C77" s="20" t="s">
        <v>1742</v>
      </c>
      <c r="D77" s="20" t="s">
        <v>5727</v>
      </c>
      <c r="E77" s="835"/>
      <c r="F77" s="157" t="s">
        <v>5732</v>
      </c>
      <c r="G77" s="417">
        <v>41676</v>
      </c>
      <c r="H77" s="792"/>
      <c r="I77" s="792"/>
      <c r="J77" s="1324"/>
      <c r="K77" s="1377"/>
      <c r="L77"/>
      <c r="M77"/>
    </row>
    <row r="78" spans="1:13">
      <c r="A78" s="71">
        <v>8</v>
      </c>
      <c r="B78" s="836"/>
      <c r="C78" s="20" t="s">
        <v>1742</v>
      </c>
      <c r="D78" s="20" t="s">
        <v>5727</v>
      </c>
      <c r="E78" s="835"/>
      <c r="F78" s="157" t="s">
        <v>1808</v>
      </c>
      <c r="G78" s="417">
        <v>41676</v>
      </c>
      <c r="H78" s="792"/>
      <c r="I78" s="792"/>
      <c r="J78" s="1324"/>
      <c r="K78" s="1377"/>
      <c r="L78"/>
      <c r="M78"/>
    </row>
    <row r="79" spans="1:13">
      <c r="A79" s="70">
        <v>9</v>
      </c>
      <c r="B79" s="836"/>
      <c r="C79" s="20" t="s">
        <v>1742</v>
      </c>
      <c r="D79" s="20" t="s">
        <v>5727</v>
      </c>
      <c r="E79" s="835"/>
      <c r="F79" s="157" t="s">
        <v>429</v>
      </c>
      <c r="G79" s="417">
        <v>41676</v>
      </c>
      <c r="H79" s="792"/>
      <c r="I79" s="792"/>
      <c r="J79" s="1324"/>
      <c r="K79" s="1377"/>
      <c r="L79"/>
      <c r="M79"/>
    </row>
    <row r="80" spans="1:13">
      <c r="A80" s="71">
        <v>10</v>
      </c>
      <c r="B80" s="836"/>
      <c r="C80" s="20" t="s">
        <v>1742</v>
      </c>
      <c r="D80" s="20" t="s">
        <v>5727</v>
      </c>
      <c r="E80" s="835"/>
      <c r="F80" s="157" t="s">
        <v>5733</v>
      </c>
      <c r="G80" s="417">
        <v>41676</v>
      </c>
      <c r="H80" s="792"/>
      <c r="I80" s="792"/>
      <c r="J80" s="1324"/>
      <c r="K80" s="1377"/>
      <c r="L80"/>
      <c r="M80"/>
    </row>
    <row r="81" spans="1:13">
      <c r="A81" s="70">
        <v>11</v>
      </c>
      <c r="B81" s="836"/>
      <c r="C81" s="20" t="s">
        <v>1742</v>
      </c>
      <c r="D81" s="20" t="s">
        <v>5727</v>
      </c>
      <c r="E81" s="835"/>
      <c r="F81" s="157" t="s">
        <v>5734</v>
      </c>
      <c r="G81" s="417">
        <v>41676</v>
      </c>
      <c r="H81" s="792"/>
      <c r="I81" s="792"/>
      <c r="J81" s="1324"/>
      <c r="K81" s="1377"/>
      <c r="L81"/>
      <c r="M81"/>
    </row>
    <row r="82" spans="1:13">
      <c r="A82" s="71">
        <v>12</v>
      </c>
      <c r="B82" s="836"/>
      <c r="C82" s="20" t="s">
        <v>1742</v>
      </c>
      <c r="D82" s="20" t="s">
        <v>5727</v>
      </c>
      <c r="E82" s="835"/>
      <c r="F82" s="157" t="s">
        <v>5735</v>
      </c>
      <c r="G82" s="417">
        <v>41676</v>
      </c>
      <c r="H82" s="792"/>
      <c r="I82" s="792"/>
      <c r="J82" s="1324"/>
      <c r="K82" s="1377"/>
      <c r="L82"/>
      <c r="M82"/>
    </row>
    <row r="83" spans="1:13">
      <c r="A83" s="70">
        <v>13</v>
      </c>
      <c r="B83" s="836"/>
      <c r="C83" s="20" t="s">
        <v>1742</v>
      </c>
      <c r="D83" s="20" t="s">
        <v>5727</v>
      </c>
      <c r="E83" s="835"/>
      <c r="F83" s="157" t="s">
        <v>5736</v>
      </c>
      <c r="G83" s="417">
        <v>41676</v>
      </c>
      <c r="H83" s="792"/>
      <c r="I83" s="792"/>
      <c r="J83" s="1324"/>
      <c r="K83" s="1377"/>
      <c r="L83"/>
      <c r="M83"/>
    </row>
    <row r="84" spans="1:13">
      <c r="A84" s="71">
        <v>14</v>
      </c>
      <c r="B84" s="836"/>
      <c r="C84" s="20" t="s">
        <v>1742</v>
      </c>
      <c r="D84" s="20" t="s">
        <v>5727</v>
      </c>
      <c r="E84" s="835"/>
      <c r="F84" s="157" t="s">
        <v>1714</v>
      </c>
      <c r="G84" s="417">
        <v>41676</v>
      </c>
      <c r="H84" s="792"/>
      <c r="I84" s="792"/>
      <c r="J84" s="1324"/>
      <c r="K84" s="1377"/>
      <c r="L84"/>
      <c r="M84"/>
    </row>
    <row r="85" spans="1:13">
      <c r="A85" s="70">
        <v>15</v>
      </c>
      <c r="B85" s="836"/>
      <c r="C85" s="20" t="s">
        <v>1742</v>
      </c>
      <c r="D85" s="20" t="s">
        <v>5727</v>
      </c>
      <c r="E85" s="835"/>
      <c r="F85" s="157" t="s">
        <v>5737</v>
      </c>
      <c r="G85" s="417">
        <v>41676</v>
      </c>
      <c r="H85" s="792"/>
      <c r="I85" s="792"/>
      <c r="J85" s="1324"/>
      <c r="K85" s="1377"/>
      <c r="L85"/>
      <c r="M85"/>
    </row>
    <row r="86" spans="1:13">
      <c r="A86" s="71">
        <v>16</v>
      </c>
      <c r="B86" s="836"/>
      <c r="C86" s="20" t="s">
        <v>1742</v>
      </c>
      <c r="D86" s="20" t="s">
        <v>5727</v>
      </c>
      <c r="E86" s="835"/>
      <c r="F86" s="157" t="s">
        <v>5738</v>
      </c>
      <c r="G86" s="417">
        <v>41676</v>
      </c>
      <c r="H86" s="792"/>
      <c r="I86" s="792"/>
      <c r="J86" s="1324"/>
      <c r="K86" s="1377"/>
      <c r="L86"/>
      <c r="M86"/>
    </row>
    <row r="87" spans="1:13">
      <c r="A87" s="70">
        <v>17</v>
      </c>
      <c r="B87" s="172"/>
      <c r="C87" s="20" t="s">
        <v>1742</v>
      </c>
      <c r="D87" s="20" t="s">
        <v>5727</v>
      </c>
      <c r="E87" s="20"/>
      <c r="F87" s="847" t="s">
        <v>1194</v>
      </c>
      <c r="G87" s="417">
        <v>41676</v>
      </c>
      <c r="H87" s="184"/>
      <c r="I87" s="211"/>
      <c r="J87" s="1324"/>
      <c r="K87" s="1377"/>
      <c r="L87"/>
      <c r="M87"/>
    </row>
    <row r="88" spans="1:13">
      <c r="A88" s="71">
        <v>18</v>
      </c>
      <c r="B88" s="90"/>
      <c r="C88" s="20" t="s">
        <v>1742</v>
      </c>
      <c r="D88" s="20" t="s">
        <v>5727</v>
      </c>
      <c r="E88" s="20"/>
      <c r="F88" s="157" t="s">
        <v>5739</v>
      </c>
      <c r="G88" s="417">
        <v>41676</v>
      </c>
      <c r="H88" s="184"/>
      <c r="I88" s="211"/>
      <c r="J88" s="1324"/>
      <c r="K88" s="1377"/>
      <c r="L88"/>
      <c r="M88"/>
    </row>
    <row r="89" spans="1:13">
      <c r="A89" s="70">
        <v>19</v>
      </c>
      <c r="B89" s="90"/>
      <c r="C89" s="20" t="s">
        <v>1742</v>
      </c>
      <c r="D89" s="20" t="s">
        <v>5727</v>
      </c>
      <c r="E89" s="20"/>
      <c r="F89" s="157" t="s">
        <v>5740</v>
      </c>
      <c r="G89" s="417">
        <v>41676</v>
      </c>
      <c r="H89" s="184"/>
      <c r="I89" s="211"/>
      <c r="J89" s="1324"/>
      <c r="K89" s="1377"/>
      <c r="L89"/>
      <c r="M89"/>
    </row>
    <row r="90" spans="1:13">
      <c r="A90" s="71">
        <v>20</v>
      </c>
      <c r="B90" s="90"/>
      <c r="C90" s="20" t="s">
        <v>1742</v>
      </c>
      <c r="D90" s="20" t="s">
        <v>5727</v>
      </c>
      <c r="E90" s="20"/>
      <c r="F90" s="157" t="s">
        <v>5741</v>
      </c>
      <c r="G90" s="417">
        <v>41676</v>
      </c>
      <c r="H90" s="184"/>
      <c r="I90" s="211"/>
      <c r="J90" s="1324"/>
      <c r="K90" s="1377"/>
      <c r="L90"/>
      <c r="M90"/>
    </row>
    <row r="91" spans="1:13">
      <c r="A91" s="70">
        <v>21</v>
      </c>
      <c r="B91" s="90"/>
      <c r="C91" s="20" t="s">
        <v>1742</v>
      </c>
      <c r="D91" s="20" t="s">
        <v>5727</v>
      </c>
      <c r="E91" s="20"/>
      <c r="F91" s="157" t="s">
        <v>1905</v>
      </c>
      <c r="G91" s="417">
        <v>41676</v>
      </c>
      <c r="H91" s="184"/>
      <c r="I91" s="211"/>
      <c r="J91" s="1324"/>
      <c r="K91" s="1377"/>
      <c r="L91"/>
      <c r="M91"/>
    </row>
    <row r="92" spans="1:13">
      <c r="A92" s="71">
        <v>22</v>
      </c>
      <c r="B92" s="90"/>
      <c r="C92" s="20" t="s">
        <v>1742</v>
      </c>
      <c r="D92" s="20" t="s">
        <v>5727</v>
      </c>
      <c r="E92" s="20"/>
      <c r="F92" s="157" t="s">
        <v>5742</v>
      </c>
      <c r="G92" s="417">
        <v>41676</v>
      </c>
      <c r="H92" s="184"/>
      <c r="I92" s="211"/>
      <c r="J92" s="1324"/>
      <c r="K92" s="1377"/>
      <c r="L92"/>
      <c r="M92"/>
    </row>
    <row r="93" spans="1:13">
      <c r="A93" s="70">
        <v>23</v>
      </c>
      <c r="B93" s="90"/>
      <c r="C93" s="20" t="s">
        <v>1742</v>
      </c>
      <c r="D93" s="20" t="s">
        <v>5727</v>
      </c>
      <c r="E93" s="20"/>
      <c r="F93" s="157" t="s">
        <v>5743</v>
      </c>
      <c r="G93" s="417">
        <v>41676</v>
      </c>
      <c r="H93" s="184"/>
      <c r="I93" s="211"/>
      <c r="J93" s="1324"/>
      <c r="K93" s="1377"/>
      <c r="L93"/>
      <c r="M93"/>
    </row>
    <row r="94" spans="1:13">
      <c r="A94" s="71">
        <v>24</v>
      </c>
      <c r="B94" s="90"/>
      <c r="C94" s="20" t="s">
        <v>1742</v>
      </c>
      <c r="D94" s="20" t="s">
        <v>5727</v>
      </c>
      <c r="E94" s="20"/>
      <c r="F94" s="157" t="s">
        <v>5744</v>
      </c>
      <c r="G94" s="417">
        <v>41676</v>
      </c>
      <c r="H94" s="184"/>
      <c r="I94" s="211"/>
      <c r="J94" s="1324"/>
      <c r="K94" s="1377"/>
      <c r="L94"/>
      <c r="M94"/>
    </row>
    <row r="95" spans="1:13">
      <c r="A95" s="70">
        <v>25</v>
      </c>
      <c r="B95" s="90"/>
      <c r="C95" s="20" t="s">
        <v>1742</v>
      </c>
      <c r="D95" s="20" t="s">
        <v>5727</v>
      </c>
      <c r="E95" s="20"/>
      <c r="F95" s="157" t="s">
        <v>5745</v>
      </c>
      <c r="G95" s="417">
        <v>41676</v>
      </c>
      <c r="H95" s="184"/>
      <c r="I95" s="211"/>
      <c r="J95" s="1324"/>
      <c r="K95" s="1377"/>
      <c r="L95"/>
      <c r="M95"/>
    </row>
    <row r="96" spans="1:13">
      <c r="A96" s="71">
        <v>26</v>
      </c>
      <c r="B96" s="90"/>
      <c r="C96" s="20" t="s">
        <v>1742</v>
      </c>
      <c r="D96" s="20" t="s">
        <v>5727</v>
      </c>
      <c r="E96" s="20"/>
      <c r="F96" s="157" t="s">
        <v>5746</v>
      </c>
      <c r="G96" s="417">
        <v>41676</v>
      </c>
      <c r="H96" s="184"/>
      <c r="I96" s="211"/>
      <c r="J96" s="1324"/>
      <c r="K96" s="1377"/>
      <c r="L96"/>
      <c r="M96"/>
    </row>
    <row r="97" spans="1:13">
      <c r="A97" s="70">
        <v>27</v>
      </c>
      <c r="B97" s="90"/>
      <c r="C97" s="20" t="s">
        <v>1742</v>
      </c>
      <c r="D97" s="20" t="s">
        <v>5727</v>
      </c>
      <c r="E97" s="20"/>
      <c r="F97" s="157" t="s">
        <v>5747</v>
      </c>
      <c r="G97" s="417">
        <v>41676</v>
      </c>
      <c r="H97" s="184"/>
      <c r="I97" s="211"/>
      <c r="J97" s="1325"/>
      <c r="K97" s="1394"/>
      <c r="L97"/>
      <c r="M97"/>
    </row>
    <row r="98" spans="1:13" ht="16.5" thickBot="1">
      <c r="A98" s="269"/>
      <c r="B98" s="271"/>
      <c r="C98" s="271"/>
      <c r="D98" s="271"/>
      <c r="E98" s="271"/>
      <c r="F98" s="271"/>
      <c r="G98" s="210" t="s">
        <v>1219</v>
      </c>
      <c r="H98" s="87">
        <f>SUM(H71:H97)</f>
        <v>0</v>
      </c>
      <c r="I98" s="87"/>
      <c r="J98" s="45"/>
      <c r="K98" s="46"/>
      <c r="L98"/>
      <c r="M98"/>
    </row>
    <row r="99" spans="1:13" ht="15.75">
      <c r="A99" s="346"/>
      <c r="B99" s="346"/>
      <c r="C99" s="346"/>
      <c r="D99" s="346"/>
      <c r="E99" s="346"/>
      <c r="F99" s="346"/>
      <c r="G99" s="347"/>
      <c r="H99" s="99"/>
      <c r="I99" s="99"/>
      <c r="J99" s="48"/>
      <c r="K99" s="48"/>
      <c r="L99"/>
      <c r="M99"/>
    </row>
    <row r="100" spans="1:13" ht="15.75">
      <c r="A100" s="346"/>
      <c r="B100" s="346"/>
      <c r="C100" s="346"/>
      <c r="D100" s="346"/>
      <c r="E100" s="346"/>
      <c r="F100" s="346"/>
      <c r="G100" s="347"/>
      <c r="H100" s="99"/>
      <c r="I100" s="99"/>
      <c r="J100" s="48"/>
      <c r="K100" s="48"/>
      <c r="L100"/>
      <c r="M100"/>
    </row>
    <row r="101" spans="1:13" ht="15.75">
      <c r="A101" s="346"/>
      <c r="B101" s="346"/>
      <c r="C101" s="346"/>
      <c r="D101" s="346"/>
      <c r="E101" s="346"/>
      <c r="F101" s="346"/>
      <c r="G101" s="347"/>
      <c r="H101" s="99"/>
      <c r="I101" s="99"/>
      <c r="J101" s="48"/>
      <c r="K101" s="48"/>
      <c r="L101"/>
      <c r="M101"/>
    </row>
    <row r="102" spans="1:13" ht="16.5" thickBot="1">
      <c r="A102" s="1213" t="s">
        <v>1171</v>
      </c>
      <c r="B102" s="1213"/>
      <c r="C102" s="1213"/>
      <c r="D102" s="1213"/>
      <c r="E102" s="1213"/>
      <c r="F102" s="1213"/>
      <c r="G102" s="1213"/>
      <c r="H102" s="1213"/>
      <c r="I102" s="1213"/>
      <c r="J102" s="1213"/>
      <c r="K102" s="1213"/>
      <c r="L102"/>
      <c r="M102"/>
    </row>
    <row r="103" spans="1:13" ht="60">
      <c r="A103" s="49" t="s">
        <v>1172</v>
      </c>
      <c r="B103" s="50" t="s">
        <v>3193</v>
      </c>
      <c r="C103" s="51" t="s">
        <v>1173</v>
      </c>
      <c r="D103" s="51" t="s">
        <v>1174</v>
      </c>
      <c r="E103" s="51" t="s">
        <v>1175</v>
      </c>
      <c r="F103" s="51" t="s">
        <v>1176</v>
      </c>
      <c r="G103" s="50" t="s">
        <v>1177</v>
      </c>
      <c r="H103" s="50" t="s">
        <v>1463</v>
      </c>
      <c r="I103" s="50" t="s">
        <v>2979</v>
      </c>
      <c r="J103" s="50" t="s">
        <v>1179</v>
      </c>
      <c r="K103" s="52" t="s">
        <v>1180</v>
      </c>
      <c r="L103"/>
      <c r="M103"/>
    </row>
    <row r="104" spans="1:13" ht="15.75">
      <c r="A104" s="70">
        <v>1</v>
      </c>
      <c r="B104" s="235"/>
      <c r="C104" s="20" t="s">
        <v>1742</v>
      </c>
      <c r="D104" s="20" t="s">
        <v>5748</v>
      </c>
      <c r="E104" s="20"/>
      <c r="F104" s="404" t="s">
        <v>2125</v>
      </c>
      <c r="G104" s="414">
        <v>41676</v>
      </c>
      <c r="H104" s="300"/>
      <c r="I104" s="211"/>
      <c r="J104" s="1395">
        <v>200</v>
      </c>
      <c r="K104" s="1376">
        <v>100</v>
      </c>
      <c r="L104"/>
      <c r="M104"/>
    </row>
    <row r="105" spans="1:13" ht="15.75">
      <c r="A105" s="71">
        <v>2</v>
      </c>
      <c r="B105" s="237"/>
      <c r="C105" s="20" t="s">
        <v>1742</v>
      </c>
      <c r="D105" s="20" t="s">
        <v>5748</v>
      </c>
      <c r="E105" s="20"/>
      <c r="F105" s="404" t="s">
        <v>5750</v>
      </c>
      <c r="G105" s="414">
        <v>41676</v>
      </c>
      <c r="H105" s="300"/>
      <c r="I105" s="211"/>
      <c r="J105" s="1396"/>
      <c r="K105" s="1377"/>
      <c r="L105"/>
      <c r="M105"/>
    </row>
    <row r="106" spans="1:13" ht="15.75">
      <c r="A106" s="70">
        <v>3</v>
      </c>
      <c r="B106" s="237"/>
      <c r="C106" s="20" t="s">
        <v>1742</v>
      </c>
      <c r="D106" s="20" t="s">
        <v>5748</v>
      </c>
      <c r="E106" s="20"/>
      <c r="F106" s="404" t="s">
        <v>5749</v>
      </c>
      <c r="G106" s="414">
        <v>41676</v>
      </c>
      <c r="H106" s="300"/>
      <c r="I106" s="211"/>
      <c r="J106" s="1396"/>
      <c r="K106" s="1377"/>
      <c r="L106"/>
      <c r="M106"/>
    </row>
    <row r="107" spans="1:13" ht="15.75">
      <c r="A107" s="71">
        <v>4</v>
      </c>
      <c r="B107" s="235"/>
      <c r="C107" s="20" t="s">
        <v>1742</v>
      </c>
      <c r="D107" s="20" t="s">
        <v>5748</v>
      </c>
      <c r="E107" s="20"/>
      <c r="F107" s="404" t="s">
        <v>5751</v>
      </c>
      <c r="G107" s="414">
        <v>41676</v>
      </c>
      <c r="H107" s="300"/>
      <c r="I107" s="211"/>
      <c r="J107" s="1396"/>
      <c r="K107" s="1377"/>
      <c r="L107"/>
      <c r="M107"/>
    </row>
    <row r="108" spans="1:13" ht="15.75">
      <c r="A108" s="70">
        <v>5</v>
      </c>
      <c r="B108" s="237"/>
      <c r="C108" s="20" t="s">
        <v>1742</v>
      </c>
      <c r="D108" s="20" t="s">
        <v>5748</v>
      </c>
      <c r="E108" s="20"/>
      <c r="F108" s="404" t="s">
        <v>1194</v>
      </c>
      <c r="G108" s="414">
        <v>41676</v>
      </c>
      <c r="H108" s="300"/>
      <c r="I108" s="211"/>
      <c r="J108" s="1396"/>
      <c r="K108" s="1377"/>
      <c r="L108"/>
      <c r="M108"/>
    </row>
    <row r="109" spans="1:13" ht="15.75">
      <c r="A109" s="71">
        <v>6</v>
      </c>
      <c r="B109" s="237"/>
      <c r="C109" s="20" t="s">
        <v>1742</v>
      </c>
      <c r="D109" s="20" t="s">
        <v>5748</v>
      </c>
      <c r="E109" s="20"/>
      <c r="F109" s="404" t="s">
        <v>5752</v>
      </c>
      <c r="G109" s="414">
        <v>41676</v>
      </c>
      <c r="H109" s="300"/>
      <c r="I109" s="211"/>
      <c r="J109" s="1396"/>
      <c r="K109" s="1377"/>
      <c r="L109"/>
      <c r="M109"/>
    </row>
    <row r="110" spans="1:13" ht="16.5" thickBot="1">
      <c r="A110" s="269"/>
      <c r="B110" s="270"/>
      <c r="C110" s="271"/>
      <c r="D110" s="271"/>
      <c r="E110" s="271"/>
      <c r="F110" s="271"/>
      <c r="G110" s="210" t="s">
        <v>1219</v>
      </c>
      <c r="H110" s="87">
        <f>SUM(H104:H109)</f>
        <v>0</v>
      </c>
      <c r="I110" s="87"/>
      <c r="J110" s="45"/>
      <c r="K110" s="46"/>
      <c r="L110"/>
      <c r="M110"/>
    </row>
    <row r="111" spans="1:13" ht="15.75">
      <c r="A111" s="346"/>
      <c r="B111" s="346"/>
      <c r="C111" s="346"/>
      <c r="D111" s="346"/>
      <c r="E111" s="346"/>
      <c r="F111" s="346"/>
      <c r="G111" s="347"/>
      <c r="H111" s="99"/>
      <c r="I111" s="99"/>
      <c r="J111" s="48"/>
      <c r="K111" s="48"/>
      <c r="L111"/>
      <c r="M111"/>
    </row>
    <row r="112" spans="1:13" ht="15.75">
      <c r="A112" s="346"/>
      <c r="B112" s="346"/>
      <c r="C112" s="346"/>
      <c r="D112" s="346"/>
      <c r="E112" s="346"/>
      <c r="F112" s="346"/>
      <c r="G112" s="347"/>
      <c r="H112" s="99"/>
      <c r="I112" s="99"/>
      <c r="J112" s="48"/>
      <c r="K112" s="48"/>
      <c r="L112"/>
      <c r="M112"/>
    </row>
    <row r="113" spans="1:13">
      <c r="C113" s="48"/>
      <c r="D113" s="1267"/>
      <c r="E113" s="1267"/>
      <c r="L113"/>
      <c r="M113"/>
    </row>
    <row r="114" spans="1:13" s="322" customFormat="1">
      <c r="A114" s="1160" t="s">
        <v>3138</v>
      </c>
      <c r="B114" s="1160"/>
      <c r="C114" s="319">
        <f>M3</f>
        <v>7</v>
      </c>
      <c r="D114" s="322" t="s">
        <v>3109</v>
      </c>
      <c r="E114" s="319">
        <f>N3</f>
        <v>72</v>
      </c>
      <c r="F114" s="322" t="s">
        <v>3108</v>
      </c>
      <c r="G114" s="321">
        <f>O3</f>
        <v>214015</v>
      </c>
      <c r="H114" s="322" t="s">
        <v>261</v>
      </c>
      <c r="L114" s="323"/>
      <c r="M114" s="323"/>
    </row>
    <row r="115" spans="1:13">
      <c r="L115"/>
      <c r="M115"/>
    </row>
    <row r="116" spans="1:13">
      <c r="L116"/>
      <c r="M116"/>
    </row>
    <row r="117" spans="1:13">
      <c r="L117"/>
      <c r="M117"/>
    </row>
    <row r="118" spans="1:13">
      <c r="L118"/>
      <c r="M118"/>
    </row>
    <row r="119" spans="1:13">
      <c r="L119"/>
      <c r="M119"/>
    </row>
    <row r="120" spans="1:13">
      <c r="L120"/>
      <c r="M120"/>
    </row>
    <row r="121" spans="1:13">
      <c r="L121"/>
      <c r="M121"/>
    </row>
    <row r="122" spans="1:13">
      <c r="L122"/>
      <c r="M122"/>
    </row>
    <row r="123" spans="1:13">
      <c r="L123"/>
      <c r="M123"/>
    </row>
    <row r="124" spans="1:13">
      <c r="L124"/>
      <c r="M124"/>
    </row>
    <row r="125" spans="1:13">
      <c r="L125"/>
      <c r="M125"/>
    </row>
    <row r="126" spans="1:13">
      <c r="L126"/>
      <c r="M126"/>
    </row>
    <row r="127" spans="1:13">
      <c r="L127"/>
      <c r="M127"/>
    </row>
    <row r="128" spans="1:13">
      <c r="L128"/>
      <c r="M128"/>
    </row>
    <row r="129" spans="12:13">
      <c r="L129"/>
      <c r="M129"/>
    </row>
    <row r="130" spans="12:13">
      <c r="L130"/>
      <c r="M130"/>
    </row>
    <row r="131" spans="12:13">
      <c r="L131"/>
      <c r="M131"/>
    </row>
    <row r="132" spans="12:13">
      <c r="L132"/>
      <c r="M132"/>
    </row>
    <row r="133" spans="12:13">
      <c r="L133"/>
      <c r="M133"/>
    </row>
    <row r="134" spans="12:13">
      <c r="L134"/>
      <c r="M134"/>
    </row>
    <row r="135" spans="12:13">
      <c r="L135"/>
      <c r="M135"/>
    </row>
    <row r="136" spans="12:13">
      <c r="L136"/>
      <c r="M136"/>
    </row>
    <row r="137" spans="12:13">
      <c r="L137"/>
      <c r="M137"/>
    </row>
    <row r="138" spans="12:13">
      <c r="L138"/>
      <c r="M138"/>
    </row>
    <row r="139" spans="12:13">
      <c r="L139"/>
      <c r="M139"/>
    </row>
    <row r="140" spans="12:13">
      <c r="L140"/>
      <c r="M140"/>
    </row>
    <row r="141" spans="12:13">
      <c r="L141"/>
      <c r="M141"/>
    </row>
    <row r="142" spans="12:13">
      <c r="L142"/>
      <c r="M142"/>
    </row>
    <row r="143" spans="12:13">
      <c r="L143"/>
      <c r="M143"/>
    </row>
    <row r="144" spans="12:13">
      <c r="L144"/>
      <c r="M144"/>
    </row>
    <row r="145" spans="12:13">
      <c r="L145"/>
      <c r="M145"/>
    </row>
    <row r="146" spans="12:13">
      <c r="L146"/>
      <c r="M146"/>
    </row>
    <row r="147" spans="12:13">
      <c r="L147"/>
      <c r="M147"/>
    </row>
    <row r="148" spans="12:13">
      <c r="L148"/>
      <c r="M148"/>
    </row>
    <row r="149" spans="12:13">
      <c r="L149"/>
      <c r="M149"/>
    </row>
    <row r="150" spans="12:13">
      <c r="L150"/>
      <c r="M150"/>
    </row>
    <row r="151" spans="12:13">
      <c r="L151"/>
      <c r="M151"/>
    </row>
    <row r="152" spans="12:13">
      <c r="L152"/>
      <c r="M152"/>
    </row>
    <row r="153" spans="12:13">
      <c r="L153"/>
      <c r="M153"/>
    </row>
    <row r="154" spans="12:13">
      <c r="L154"/>
      <c r="M154"/>
    </row>
    <row r="155" spans="12:13">
      <c r="L155"/>
      <c r="M155"/>
    </row>
    <row r="156" spans="12:13">
      <c r="L156"/>
      <c r="M156"/>
    </row>
    <row r="157" spans="12:13">
      <c r="L157"/>
      <c r="M157"/>
    </row>
    <row r="158" spans="12:13">
      <c r="L158"/>
      <c r="M158"/>
    </row>
    <row r="159" spans="12:13">
      <c r="L159"/>
      <c r="M159"/>
    </row>
    <row r="160" spans="12:13">
      <c r="L160"/>
      <c r="M160"/>
    </row>
    <row r="161" spans="12:13">
      <c r="L161"/>
      <c r="M161"/>
    </row>
    <row r="162" spans="12:13">
      <c r="L162"/>
      <c r="M162"/>
    </row>
    <row r="163" spans="12:13">
      <c r="L163"/>
      <c r="M163"/>
    </row>
    <row r="164" spans="12:13">
      <c r="L164"/>
      <c r="M164"/>
    </row>
    <row r="165" spans="12:13">
      <c r="L165"/>
      <c r="M165"/>
    </row>
    <row r="166" spans="12:13">
      <c r="L166"/>
      <c r="M166"/>
    </row>
    <row r="167" spans="12:13">
      <c r="L167"/>
      <c r="M167"/>
    </row>
    <row r="168" spans="12:13">
      <c r="L168"/>
      <c r="M168"/>
    </row>
    <row r="169" spans="12:13">
      <c r="L169"/>
      <c r="M169"/>
    </row>
    <row r="170" spans="12:13">
      <c r="L170"/>
      <c r="M170"/>
    </row>
    <row r="171" spans="12:13">
      <c r="L171"/>
      <c r="M171"/>
    </row>
    <row r="172" spans="12:13">
      <c r="L172"/>
      <c r="M172"/>
    </row>
    <row r="173" spans="12:13">
      <c r="L173"/>
      <c r="M173"/>
    </row>
    <row r="174" spans="12:13">
      <c r="L174"/>
      <c r="M174"/>
    </row>
    <row r="175" spans="12:13">
      <c r="L175"/>
      <c r="M175"/>
    </row>
    <row r="176" spans="12:13">
      <c r="L176"/>
    </row>
    <row r="177" spans="12:12">
      <c r="L177"/>
    </row>
    <row r="178" spans="12:12">
      <c r="L178"/>
    </row>
    <row r="179" spans="12:12">
      <c r="L179"/>
    </row>
    <row r="180" spans="12:12">
      <c r="L180"/>
    </row>
    <row r="181" spans="12:12">
      <c r="L181"/>
    </row>
    <row r="182" spans="12:12">
      <c r="L182"/>
    </row>
    <row r="183" spans="12:12">
      <c r="L183"/>
    </row>
    <row r="184" spans="12:12">
      <c r="L184"/>
    </row>
    <row r="185" spans="12:12">
      <c r="L185"/>
    </row>
    <row r="186" spans="12:12">
      <c r="L186"/>
    </row>
    <row r="187" spans="12:12">
      <c r="L187"/>
    </row>
    <row r="188" spans="12:12">
      <c r="L188"/>
    </row>
    <row r="189" spans="12:12">
      <c r="L189"/>
    </row>
    <row r="190" spans="12:12">
      <c r="L190"/>
    </row>
    <row r="191" spans="12:12">
      <c r="L191"/>
    </row>
    <row r="192" spans="12:12">
      <c r="L192"/>
    </row>
    <row r="193" spans="12:12">
      <c r="L193"/>
    </row>
    <row r="194" spans="12:12">
      <c r="L194"/>
    </row>
    <row r="195" spans="12:12">
      <c r="L195"/>
    </row>
    <row r="196" spans="12:12">
      <c r="L196"/>
    </row>
    <row r="197" spans="12:12">
      <c r="L197"/>
    </row>
    <row r="198" spans="12:12">
      <c r="L198"/>
    </row>
    <row r="199" spans="12:12">
      <c r="L199"/>
    </row>
    <row r="200" spans="12:12">
      <c r="L200"/>
    </row>
    <row r="201" spans="12:12">
      <c r="L201"/>
    </row>
    <row r="202" spans="12:12">
      <c r="L202"/>
    </row>
    <row r="203" spans="12:12">
      <c r="L203"/>
    </row>
    <row r="204" spans="12:12">
      <c r="L204"/>
    </row>
    <row r="205" spans="12:12">
      <c r="L205"/>
    </row>
    <row r="206" spans="12:12">
      <c r="L206"/>
    </row>
    <row r="207" spans="12:12">
      <c r="L207"/>
    </row>
    <row r="208" spans="12:12">
      <c r="L208"/>
    </row>
    <row r="209" spans="12:12">
      <c r="L209"/>
    </row>
    <row r="210" spans="12:12">
      <c r="L210"/>
    </row>
    <row r="211" spans="12:12">
      <c r="L211"/>
    </row>
    <row r="212" spans="12:12">
      <c r="L212"/>
    </row>
    <row r="213" spans="12:12">
      <c r="L213"/>
    </row>
    <row r="214" spans="12:12">
      <c r="L214"/>
    </row>
    <row r="215" spans="12:12">
      <c r="L215"/>
    </row>
    <row r="216" spans="12:12">
      <c r="L216"/>
    </row>
    <row r="217" spans="12:12">
      <c r="L217"/>
    </row>
    <row r="218" spans="12:12">
      <c r="L218"/>
    </row>
    <row r="219" spans="12:12">
      <c r="L219"/>
    </row>
    <row r="220" spans="12:12">
      <c r="L220"/>
    </row>
    <row r="221" spans="12:12">
      <c r="L221"/>
    </row>
    <row r="222" spans="12:12">
      <c r="L222"/>
    </row>
    <row r="223" spans="12:12">
      <c r="L223"/>
    </row>
    <row r="224" spans="12:12">
      <c r="L224"/>
    </row>
    <row r="225" spans="12:12">
      <c r="L225"/>
    </row>
    <row r="226" spans="12:12">
      <c r="L226"/>
    </row>
    <row r="227" spans="12:12">
      <c r="L227"/>
    </row>
    <row r="228" spans="12:12">
      <c r="L228"/>
    </row>
    <row r="229" spans="12:12">
      <c r="L229"/>
    </row>
    <row r="230" spans="12:12">
      <c r="L230"/>
    </row>
    <row r="231" spans="12:12">
      <c r="L231"/>
    </row>
    <row r="232" spans="12:12">
      <c r="L232"/>
    </row>
    <row r="233" spans="12:12">
      <c r="L233"/>
    </row>
    <row r="234" spans="12:12">
      <c r="L234"/>
    </row>
    <row r="235" spans="12:12">
      <c r="L235"/>
    </row>
    <row r="236" spans="12:12">
      <c r="L236"/>
    </row>
    <row r="237" spans="12:12">
      <c r="L237"/>
    </row>
    <row r="238" spans="12:12">
      <c r="L238"/>
    </row>
    <row r="239" spans="12:12">
      <c r="L239"/>
    </row>
    <row r="240" spans="12:12">
      <c r="L240"/>
    </row>
    <row r="241" spans="12:12">
      <c r="L241"/>
    </row>
    <row r="242" spans="12:12">
      <c r="L242"/>
    </row>
    <row r="243" spans="12:12">
      <c r="L243"/>
    </row>
    <row r="244" spans="12:12">
      <c r="L244"/>
    </row>
    <row r="245" spans="12:12">
      <c r="L245"/>
    </row>
    <row r="246" spans="12:12">
      <c r="L246"/>
    </row>
    <row r="247" spans="12:12">
      <c r="L247"/>
    </row>
    <row r="248" spans="12:12">
      <c r="L248"/>
    </row>
    <row r="249" spans="12:12">
      <c r="L249"/>
    </row>
    <row r="250" spans="12:12">
      <c r="L250"/>
    </row>
    <row r="251" spans="12:12">
      <c r="L251"/>
    </row>
    <row r="252" spans="12:12">
      <c r="L252"/>
    </row>
    <row r="253" spans="12:12">
      <c r="L253"/>
    </row>
    <row r="254" spans="12:12">
      <c r="L254"/>
    </row>
    <row r="255" spans="12:12">
      <c r="L255"/>
    </row>
    <row r="256" spans="12:12">
      <c r="L256"/>
    </row>
    <row r="257" spans="12:12">
      <c r="L257"/>
    </row>
    <row r="258" spans="12:12">
      <c r="L258"/>
    </row>
    <row r="259" spans="12:12">
      <c r="L259"/>
    </row>
    <row r="260" spans="12:12">
      <c r="L260"/>
    </row>
    <row r="261" spans="12:12">
      <c r="L261"/>
    </row>
    <row r="262" spans="12:12">
      <c r="L262"/>
    </row>
    <row r="263" spans="12:12">
      <c r="L263"/>
    </row>
    <row r="264" spans="12:12">
      <c r="L264"/>
    </row>
    <row r="265" spans="12:12">
      <c r="L265"/>
    </row>
    <row r="266" spans="12:12">
      <c r="L266"/>
    </row>
    <row r="267" spans="12:12">
      <c r="L267"/>
    </row>
    <row r="268" spans="12:12">
      <c r="L268"/>
    </row>
    <row r="269" spans="12:12">
      <c r="L269"/>
    </row>
    <row r="270" spans="12:12">
      <c r="L270"/>
    </row>
    <row r="271" spans="12:12">
      <c r="L271"/>
    </row>
    <row r="272" spans="12:12">
      <c r="L272"/>
    </row>
    <row r="273" spans="12:12">
      <c r="L273"/>
    </row>
    <row r="274" spans="12:12">
      <c r="L274"/>
    </row>
    <row r="275" spans="12:12">
      <c r="L275"/>
    </row>
    <row r="276" spans="12:12">
      <c r="L276"/>
    </row>
    <row r="277" spans="12:12">
      <c r="L277"/>
    </row>
    <row r="278" spans="12:12">
      <c r="L278"/>
    </row>
    <row r="279" spans="12:12">
      <c r="L279"/>
    </row>
    <row r="280" spans="12:12">
      <c r="L280"/>
    </row>
    <row r="281" spans="12:12">
      <c r="L281"/>
    </row>
    <row r="282" spans="12:12">
      <c r="L282"/>
    </row>
    <row r="283" spans="12:12">
      <c r="L283"/>
    </row>
    <row r="284" spans="12:12">
      <c r="L284"/>
    </row>
    <row r="285" spans="12:12">
      <c r="L285"/>
    </row>
    <row r="286" spans="12:12">
      <c r="L286"/>
    </row>
    <row r="287" spans="12:12">
      <c r="L287"/>
    </row>
    <row r="288" spans="12:12">
      <c r="L288"/>
    </row>
    <row r="289" spans="12:12">
      <c r="L289"/>
    </row>
    <row r="290" spans="12:12">
      <c r="L290"/>
    </row>
    <row r="291" spans="12:12">
      <c r="L291"/>
    </row>
    <row r="292" spans="12:12">
      <c r="L292"/>
    </row>
    <row r="293" spans="12:12">
      <c r="L293"/>
    </row>
    <row r="294" spans="12:12">
      <c r="L294"/>
    </row>
    <row r="295" spans="12:12">
      <c r="L295"/>
    </row>
    <row r="296" spans="12:12">
      <c r="L296"/>
    </row>
    <row r="297" spans="12:12">
      <c r="L297"/>
    </row>
    <row r="298" spans="12:12">
      <c r="L298"/>
    </row>
    <row r="299" spans="12:12">
      <c r="L299"/>
    </row>
    <row r="300" spans="12:12">
      <c r="L300"/>
    </row>
    <row r="301" spans="12:12">
      <c r="L301"/>
    </row>
    <row r="302" spans="12:12">
      <c r="L302"/>
    </row>
    <row r="303" spans="12:12">
      <c r="L303"/>
    </row>
    <row r="304" spans="12:12">
      <c r="L304"/>
    </row>
    <row r="305" spans="12:12">
      <c r="L305"/>
    </row>
    <row r="306" spans="12:12">
      <c r="L306"/>
    </row>
    <row r="307" spans="12:12">
      <c r="L307"/>
    </row>
    <row r="308" spans="12:12">
      <c r="L308"/>
    </row>
    <row r="309" spans="12:12">
      <c r="L309"/>
    </row>
    <row r="310" spans="12:12">
      <c r="L310"/>
    </row>
    <row r="311" spans="12:12">
      <c r="L311"/>
    </row>
    <row r="312" spans="12:12">
      <c r="L312"/>
    </row>
    <row r="313" spans="12:12">
      <c r="L313"/>
    </row>
    <row r="314" spans="12:12">
      <c r="L314"/>
    </row>
    <row r="315" spans="12:12">
      <c r="L315"/>
    </row>
    <row r="316" spans="12:12">
      <c r="L316"/>
    </row>
    <row r="317" spans="12:12">
      <c r="L317"/>
    </row>
    <row r="318" spans="12:12">
      <c r="L318"/>
    </row>
    <row r="319" spans="12:12">
      <c r="L319"/>
    </row>
    <row r="320" spans="12:12">
      <c r="L320"/>
    </row>
    <row r="321" spans="12:12">
      <c r="L321"/>
    </row>
    <row r="322" spans="12:12">
      <c r="L322"/>
    </row>
    <row r="323" spans="12:12">
      <c r="L323"/>
    </row>
    <row r="324" spans="12:12">
      <c r="L324"/>
    </row>
    <row r="325" spans="12:12">
      <c r="L325"/>
    </row>
    <row r="326" spans="12:12">
      <c r="L326"/>
    </row>
    <row r="327" spans="12:12">
      <c r="L327"/>
    </row>
    <row r="328" spans="12:12">
      <c r="L328"/>
    </row>
    <row r="329" spans="12:12">
      <c r="L329"/>
    </row>
    <row r="330" spans="12:12">
      <c r="L330"/>
    </row>
    <row r="331" spans="12:12">
      <c r="L331"/>
    </row>
    <row r="332" spans="12:12">
      <c r="L332"/>
    </row>
    <row r="333" spans="12:12">
      <c r="L333"/>
    </row>
    <row r="334" spans="12:12">
      <c r="L334"/>
    </row>
    <row r="335" spans="12:12">
      <c r="L335"/>
    </row>
    <row r="336" spans="12:12">
      <c r="L336"/>
    </row>
    <row r="337" spans="12:12">
      <c r="L337"/>
    </row>
    <row r="338" spans="12:12">
      <c r="L338"/>
    </row>
    <row r="339" spans="12:12">
      <c r="L339"/>
    </row>
    <row r="340" spans="12:12">
      <c r="L340"/>
    </row>
    <row r="341" spans="12:12">
      <c r="L341"/>
    </row>
    <row r="342" spans="12:12">
      <c r="L342"/>
    </row>
    <row r="343" spans="12:12">
      <c r="L343"/>
    </row>
    <row r="344" spans="12:12">
      <c r="L344"/>
    </row>
    <row r="345" spans="12:12">
      <c r="L345"/>
    </row>
    <row r="346" spans="12:12">
      <c r="L346"/>
    </row>
    <row r="347" spans="12:12">
      <c r="L347"/>
    </row>
    <row r="348" spans="12:12">
      <c r="L348"/>
    </row>
    <row r="349" spans="12:12">
      <c r="L349"/>
    </row>
    <row r="350" spans="12:12">
      <c r="L350"/>
    </row>
    <row r="351" spans="12:12">
      <c r="L351"/>
    </row>
    <row r="352" spans="12:12">
      <c r="L352"/>
    </row>
    <row r="353" spans="12:12">
      <c r="L353"/>
    </row>
    <row r="354" spans="12:12">
      <c r="L354"/>
    </row>
    <row r="355" spans="12:12">
      <c r="L355"/>
    </row>
    <row r="356" spans="12:12">
      <c r="L356"/>
    </row>
    <row r="357" spans="12:12">
      <c r="L357"/>
    </row>
    <row r="358" spans="12:12">
      <c r="L358"/>
    </row>
    <row r="359" spans="12:12">
      <c r="L359"/>
    </row>
    <row r="360" spans="12:12">
      <c r="L360"/>
    </row>
    <row r="361" spans="12:12">
      <c r="L361"/>
    </row>
    <row r="362" spans="12:12">
      <c r="L362"/>
    </row>
    <row r="363" spans="12:12">
      <c r="L363"/>
    </row>
    <row r="364" spans="12:12">
      <c r="L364"/>
    </row>
    <row r="365" spans="12:12">
      <c r="L365"/>
    </row>
    <row r="366" spans="12:12">
      <c r="L366"/>
    </row>
    <row r="367" spans="12:12">
      <c r="L367"/>
    </row>
    <row r="368" spans="12:12">
      <c r="L368"/>
    </row>
    <row r="369" spans="12:12">
      <c r="L369"/>
    </row>
    <row r="370" spans="12:12">
      <c r="L370"/>
    </row>
    <row r="371" spans="12:12">
      <c r="L371"/>
    </row>
    <row r="372" spans="12:12">
      <c r="L372"/>
    </row>
    <row r="373" spans="12:12">
      <c r="L373"/>
    </row>
    <row r="374" spans="12:12">
      <c r="L374"/>
    </row>
    <row r="375" spans="12:12">
      <c r="L375"/>
    </row>
    <row r="376" spans="12:12">
      <c r="L376"/>
    </row>
    <row r="377" spans="12:12">
      <c r="L377"/>
    </row>
    <row r="378" spans="12:12">
      <c r="L378"/>
    </row>
    <row r="379" spans="12:12">
      <c r="L379"/>
    </row>
    <row r="380" spans="12:12">
      <c r="L380"/>
    </row>
    <row r="381" spans="12:12">
      <c r="L381"/>
    </row>
    <row r="382" spans="12:12">
      <c r="L382"/>
    </row>
    <row r="383" spans="12:12">
      <c r="L383"/>
    </row>
    <row r="384" spans="12:12">
      <c r="L384"/>
    </row>
    <row r="385" spans="12:12">
      <c r="L385"/>
    </row>
    <row r="386" spans="12:12">
      <c r="L386"/>
    </row>
    <row r="387" spans="12:12">
      <c r="L387"/>
    </row>
    <row r="388" spans="12:12">
      <c r="L388"/>
    </row>
    <row r="389" spans="12:12">
      <c r="L389"/>
    </row>
    <row r="390" spans="12:12">
      <c r="L390"/>
    </row>
    <row r="391" spans="12:12">
      <c r="L391"/>
    </row>
    <row r="392" spans="12:12">
      <c r="L392"/>
    </row>
    <row r="393" spans="12:12">
      <c r="L393"/>
    </row>
    <row r="394" spans="12:12">
      <c r="L394"/>
    </row>
    <row r="395" spans="12:12">
      <c r="L395"/>
    </row>
    <row r="396" spans="12:12">
      <c r="L396"/>
    </row>
    <row r="397" spans="12:12">
      <c r="L397"/>
    </row>
    <row r="398" spans="12:12">
      <c r="L398"/>
    </row>
    <row r="399" spans="12:12">
      <c r="L399"/>
    </row>
    <row r="400" spans="12:12">
      <c r="L400"/>
    </row>
    <row r="401" spans="12:12">
      <c r="L401"/>
    </row>
    <row r="402" spans="12:12">
      <c r="L402"/>
    </row>
    <row r="403" spans="12:12">
      <c r="L403"/>
    </row>
    <row r="404" spans="12:12">
      <c r="L404"/>
    </row>
    <row r="405" spans="12:12">
      <c r="L405"/>
    </row>
    <row r="406" spans="12:12">
      <c r="L406"/>
    </row>
    <row r="407" spans="12:12">
      <c r="L407"/>
    </row>
    <row r="408" spans="12:12">
      <c r="L408"/>
    </row>
    <row r="409" spans="12:12">
      <c r="L409"/>
    </row>
    <row r="410" spans="12:12">
      <c r="L410"/>
    </row>
    <row r="411" spans="12:12">
      <c r="L411"/>
    </row>
    <row r="412" spans="12:12">
      <c r="L412"/>
    </row>
    <row r="413" spans="12:12">
      <c r="L413"/>
    </row>
    <row r="414" spans="12:12">
      <c r="L414"/>
    </row>
    <row r="415" spans="12:12">
      <c r="L415"/>
    </row>
    <row r="416" spans="12:12">
      <c r="L416"/>
    </row>
    <row r="417" spans="12:12">
      <c r="L417"/>
    </row>
    <row r="418" spans="12:12">
      <c r="L418"/>
    </row>
    <row r="419" spans="12:12">
      <c r="L419"/>
    </row>
    <row r="420" spans="12:12">
      <c r="L420"/>
    </row>
    <row r="421" spans="12:12">
      <c r="L421"/>
    </row>
    <row r="422" spans="12:12">
      <c r="L422"/>
    </row>
    <row r="423" spans="12:12">
      <c r="L423"/>
    </row>
    <row r="424" spans="12:12">
      <c r="L424"/>
    </row>
    <row r="425" spans="12:12">
      <c r="L425"/>
    </row>
    <row r="426" spans="12:12">
      <c r="L426"/>
    </row>
    <row r="427" spans="12:12">
      <c r="L427"/>
    </row>
    <row r="428" spans="12:12">
      <c r="L428"/>
    </row>
    <row r="429" spans="12:12">
      <c r="L429"/>
    </row>
    <row r="430" spans="12:12">
      <c r="L430"/>
    </row>
    <row r="431" spans="12:12">
      <c r="L431"/>
    </row>
    <row r="432" spans="12:12">
      <c r="L432"/>
    </row>
    <row r="433" spans="12:12">
      <c r="L433"/>
    </row>
    <row r="434" spans="12:12">
      <c r="L434"/>
    </row>
    <row r="435" spans="12:12">
      <c r="L435"/>
    </row>
    <row r="436" spans="12:12">
      <c r="L436"/>
    </row>
    <row r="437" spans="12:12">
      <c r="L437"/>
    </row>
    <row r="438" spans="12:12">
      <c r="L438"/>
    </row>
    <row r="439" spans="12:12">
      <c r="L439"/>
    </row>
    <row r="440" spans="12:12">
      <c r="L440"/>
    </row>
    <row r="441" spans="12:12">
      <c r="L441"/>
    </row>
    <row r="442" spans="12:12">
      <c r="L442"/>
    </row>
    <row r="443" spans="12:12">
      <c r="L443"/>
    </row>
    <row r="444" spans="12:12">
      <c r="L444"/>
    </row>
    <row r="445" spans="12:12">
      <c r="L445"/>
    </row>
    <row r="446" spans="12:12">
      <c r="L446"/>
    </row>
    <row r="447" spans="12:12">
      <c r="L447"/>
    </row>
    <row r="448" spans="12:12">
      <c r="L448"/>
    </row>
    <row r="449" spans="12:12">
      <c r="L449"/>
    </row>
    <row r="450" spans="12:12">
      <c r="L450"/>
    </row>
    <row r="451" spans="12:12">
      <c r="L451"/>
    </row>
    <row r="452" spans="12:12">
      <c r="L452"/>
    </row>
    <row r="453" spans="12:12">
      <c r="L453"/>
    </row>
    <row r="454" spans="12:12">
      <c r="L454"/>
    </row>
    <row r="455" spans="12:12">
      <c r="L455"/>
    </row>
    <row r="456" spans="12:12">
      <c r="L456"/>
    </row>
    <row r="457" spans="12:12">
      <c r="L457"/>
    </row>
    <row r="458" spans="12:12">
      <c r="L458"/>
    </row>
    <row r="459" spans="12:12">
      <c r="L459"/>
    </row>
    <row r="460" spans="12:12">
      <c r="L460"/>
    </row>
    <row r="461" spans="12:12">
      <c r="L461"/>
    </row>
    <row r="462" spans="12:12">
      <c r="L462"/>
    </row>
    <row r="463" spans="12:12">
      <c r="L463"/>
    </row>
    <row r="464" spans="12:12">
      <c r="L464"/>
    </row>
    <row r="465" spans="12:12">
      <c r="L465"/>
    </row>
    <row r="466" spans="12:12">
      <c r="L466"/>
    </row>
    <row r="467" spans="12:12">
      <c r="L467"/>
    </row>
    <row r="468" spans="12:12">
      <c r="L468"/>
    </row>
    <row r="469" spans="12:12">
      <c r="L469"/>
    </row>
    <row r="470" spans="12:12">
      <c r="L470"/>
    </row>
    <row r="471" spans="12:12">
      <c r="L471"/>
    </row>
    <row r="472" spans="12:12">
      <c r="L472"/>
    </row>
    <row r="473" spans="12:12">
      <c r="L473"/>
    </row>
    <row r="474" spans="12:12">
      <c r="L474"/>
    </row>
    <row r="475" spans="12:12">
      <c r="L475"/>
    </row>
    <row r="476" spans="12:12">
      <c r="L476"/>
    </row>
    <row r="477" spans="12:12">
      <c r="L477"/>
    </row>
    <row r="478" spans="12:12">
      <c r="L478"/>
    </row>
    <row r="479" spans="12:12">
      <c r="L479"/>
    </row>
    <row r="480" spans="12:12">
      <c r="L480"/>
    </row>
    <row r="481" spans="12:12">
      <c r="L481"/>
    </row>
    <row r="482" spans="12:12">
      <c r="L482"/>
    </row>
    <row r="483" spans="12:12">
      <c r="L483"/>
    </row>
    <row r="484" spans="12:12">
      <c r="L484"/>
    </row>
    <row r="485" spans="12:12">
      <c r="L485"/>
    </row>
    <row r="486" spans="12:12">
      <c r="L486"/>
    </row>
    <row r="487" spans="12:12">
      <c r="L487"/>
    </row>
    <row r="488" spans="12:12">
      <c r="L488"/>
    </row>
    <row r="489" spans="12:12">
      <c r="L489"/>
    </row>
    <row r="490" spans="12:12">
      <c r="L490"/>
    </row>
    <row r="491" spans="12:12">
      <c r="L491"/>
    </row>
    <row r="492" spans="12:12">
      <c r="L492"/>
    </row>
    <row r="493" spans="12:12">
      <c r="L493"/>
    </row>
    <row r="494" spans="12:12">
      <c r="L494"/>
    </row>
    <row r="495" spans="12:12">
      <c r="L495"/>
    </row>
    <row r="496" spans="12:12">
      <c r="L496"/>
    </row>
    <row r="497" spans="12:12">
      <c r="L497"/>
    </row>
    <row r="498" spans="12:12">
      <c r="L498"/>
    </row>
    <row r="499" spans="12:12">
      <c r="L499"/>
    </row>
    <row r="500" spans="12:12">
      <c r="L500"/>
    </row>
    <row r="501" spans="12:12">
      <c r="L501"/>
    </row>
    <row r="502" spans="12:12">
      <c r="L502"/>
    </row>
    <row r="503" spans="12:12">
      <c r="L503"/>
    </row>
    <row r="504" spans="12:12">
      <c r="L504"/>
    </row>
    <row r="505" spans="12:12">
      <c r="L505"/>
    </row>
    <row r="506" spans="12:12">
      <c r="L506"/>
    </row>
    <row r="507" spans="12:12">
      <c r="L507"/>
    </row>
    <row r="508" spans="12:12">
      <c r="L508"/>
    </row>
    <row r="509" spans="12:12">
      <c r="L509"/>
    </row>
    <row r="510" spans="12:12">
      <c r="L510"/>
    </row>
    <row r="511" spans="12:12">
      <c r="L511"/>
    </row>
    <row r="512" spans="12:12">
      <c r="L512"/>
    </row>
    <row r="513" spans="12:12">
      <c r="L513"/>
    </row>
    <row r="514" spans="12:12">
      <c r="L514"/>
    </row>
    <row r="515" spans="12:12">
      <c r="L515"/>
    </row>
    <row r="516" spans="12:12">
      <c r="L516"/>
    </row>
    <row r="517" spans="12:12">
      <c r="L517"/>
    </row>
    <row r="518" spans="12:12">
      <c r="L518"/>
    </row>
    <row r="519" spans="12:12">
      <c r="L519"/>
    </row>
    <row r="520" spans="12:12">
      <c r="L520"/>
    </row>
    <row r="521" spans="12:12">
      <c r="L521"/>
    </row>
    <row r="522" spans="12:12">
      <c r="L522"/>
    </row>
    <row r="523" spans="12:12">
      <c r="L523"/>
    </row>
    <row r="524" spans="12:12">
      <c r="L524"/>
    </row>
    <row r="525" spans="12:12">
      <c r="L525"/>
    </row>
    <row r="526" spans="12:12">
      <c r="L526"/>
    </row>
    <row r="527" spans="12:12">
      <c r="L527"/>
    </row>
    <row r="528" spans="12:12">
      <c r="L528"/>
    </row>
    <row r="529" spans="12:12">
      <c r="L529"/>
    </row>
    <row r="530" spans="12:12">
      <c r="L530"/>
    </row>
    <row r="531" spans="12:12">
      <c r="L531"/>
    </row>
    <row r="532" spans="12:12">
      <c r="L532"/>
    </row>
    <row r="533" spans="12:12">
      <c r="L533"/>
    </row>
    <row r="534" spans="12:12">
      <c r="L534"/>
    </row>
    <row r="535" spans="12:12">
      <c r="L535"/>
    </row>
    <row r="536" spans="12:12">
      <c r="L536"/>
    </row>
    <row r="537" spans="12:12">
      <c r="L537"/>
    </row>
    <row r="538" spans="12:12">
      <c r="L538"/>
    </row>
    <row r="539" spans="12:12">
      <c r="L539"/>
    </row>
    <row r="540" spans="12:12">
      <c r="L540"/>
    </row>
    <row r="541" spans="12:12">
      <c r="L541"/>
    </row>
    <row r="542" spans="12:12">
      <c r="L542"/>
    </row>
    <row r="543" spans="12:12">
      <c r="L543"/>
    </row>
    <row r="544" spans="12:12">
      <c r="L544"/>
    </row>
    <row r="545" spans="12:12">
      <c r="L545"/>
    </row>
    <row r="546" spans="12:12">
      <c r="L546"/>
    </row>
    <row r="547" spans="12:12">
      <c r="L547"/>
    </row>
    <row r="548" spans="12:12">
      <c r="L548"/>
    </row>
    <row r="549" spans="12:12">
      <c r="L549"/>
    </row>
    <row r="550" spans="12:12">
      <c r="L550"/>
    </row>
    <row r="551" spans="12:12">
      <c r="L551"/>
    </row>
    <row r="552" spans="12:12">
      <c r="L552"/>
    </row>
    <row r="553" spans="12:12">
      <c r="L553"/>
    </row>
    <row r="554" spans="12:12">
      <c r="L554"/>
    </row>
    <row r="555" spans="12:12">
      <c r="L555"/>
    </row>
    <row r="556" spans="12:12">
      <c r="L556"/>
    </row>
    <row r="557" spans="12:12">
      <c r="L557"/>
    </row>
    <row r="558" spans="12:12">
      <c r="L558"/>
    </row>
    <row r="559" spans="12:12">
      <c r="L559"/>
    </row>
    <row r="560" spans="12:12">
      <c r="L560"/>
    </row>
    <row r="561" spans="12:12">
      <c r="L561"/>
    </row>
    <row r="562" spans="12:12">
      <c r="L562"/>
    </row>
    <row r="563" spans="12:12">
      <c r="L563"/>
    </row>
    <row r="564" spans="12:12">
      <c r="L564"/>
    </row>
    <row r="565" spans="12:12">
      <c r="L565"/>
    </row>
    <row r="566" spans="12:12">
      <c r="L566"/>
    </row>
    <row r="567" spans="12:12">
      <c r="L567"/>
    </row>
    <row r="568" spans="12:12">
      <c r="L568"/>
    </row>
    <row r="569" spans="12:12">
      <c r="L569"/>
    </row>
    <row r="570" spans="12:12">
      <c r="L570"/>
    </row>
    <row r="571" spans="12:12">
      <c r="L571"/>
    </row>
    <row r="572" spans="12:12">
      <c r="L572"/>
    </row>
    <row r="573" spans="12:12">
      <c r="L573"/>
    </row>
    <row r="574" spans="12:12">
      <c r="L574"/>
    </row>
    <row r="575" spans="12:12">
      <c r="L575"/>
    </row>
    <row r="576" spans="12:12">
      <c r="L576"/>
    </row>
    <row r="577" spans="12:12">
      <c r="L577"/>
    </row>
    <row r="578" spans="12:12">
      <c r="L578"/>
    </row>
    <row r="579" spans="12:12">
      <c r="L579"/>
    </row>
    <row r="580" spans="12:12">
      <c r="L580"/>
    </row>
    <row r="581" spans="12:12">
      <c r="L581"/>
    </row>
    <row r="582" spans="12:12">
      <c r="L582"/>
    </row>
    <row r="583" spans="12:12">
      <c r="L583"/>
    </row>
    <row r="584" spans="12:12">
      <c r="L584"/>
    </row>
    <row r="585" spans="12:12">
      <c r="L585"/>
    </row>
    <row r="586" spans="12:12">
      <c r="L586"/>
    </row>
    <row r="587" spans="12:12">
      <c r="L587"/>
    </row>
    <row r="588" spans="12:12">
      <c r="L588"/>
    </row>
    <row r="589" spans="12:12">
      <c r="L589"/>
    </row>
    <row r="590" spans="12:12">
      <c r="L590"/>
    </row>
    <row r="591" spans="12:12">
      <c r="L591"/>
    </row>
    <row r="592" spans="12:12">
      <c r="L592"/>
    </row>
    <row r="593" spans="12:12">
      <c r="L593"/>
    </row>
    <row r="594" spans="12:12">
      <c r="L594"/>
    </row>
    <row r="595" spans="12:12">
      <c r="L595"/>
    </row>
    <row r="596" spans="12:12">
      <c r="L596"/>
    </row>
    <row r="597" spans="12:12">
      <c r="L597"/>
    </row>
    <row r="598" spans="12:12">
      <c r="L598"/>
    </row>
    <row r="599" spans="12:12">
      <c r="L599"/>
    </row>
    <row r="600" spans="12:12">
      <c r="L600"/>
    </row>
    <row r="601" spans="12:12">
      <c r="L601"/>
    </row>
    <row r="602" spans="12:12">
      <c r="L602"/>
    </row>
    <row r="603" spans="12:12">
      <c r="L603"/>
    </row>
    <row r="604" spans="12:12">
      <c r="L604"/>
    </row>
    <row r="605" spans="12:12">
      <c r="L605"/>
    </row>
    <row r="606" spans="12:12">
      <c r="L606"/>
    </row>
    <row r="607" spans="12:12">
      <c r="L607"/>
    </row>
    <row r="608" spans="12:12">
      <c r="L608"/>
    </row>
    <row r="609" spans="12:12">
      <c r="L609"/>
    </row>
    <row r="610" spans="12:12">
      <c r="L610"/>
    </row>
    <row r="611" spans="12:12">
      <c r="L611"/>
    </row>
    <row r="612" spans="12:12">
      <c r="L612"/>
    </row>
    <row r="613" spans="12:12">
      <c r="L613"/>
    </row>
    <row r="614" spans="12:12">
      <c r="L614"/>
    </row>
    <row r="615" spans="12:12">
      <c r="L615"/>
    </row>
    <row r="616" spans="12:12">
      <c r="L616"/>
    </row>
    <row r="617" spans="12:12">
      <c r="L617"/>
    </row>
    <row r="618" spans="12:12">
      <c r="L618"/>
    </row>
    <row r="619" spans="12:12">
      <c r="L619"/>
    </row>
    <row r="620" spans="12:12">
      <c r="L620"/>
    </row>
    <row r="621" spans="12:12">
      <c r="L621"/>
    </row>
    <row r="622" spans="12:12">
      <c r="L622"/>
    </row>
    <row r="623" spans="12:12">
      <c r="L623"/>
    </row>
    <row r="624" spans="12:12">
      <c r="L624"/>
    </row>
    <row r="625" spans="12:12">
      <c r="L625"/>
    </row>
    <row r="626" spans="12:12">
      <c r="L626"/>
    </row>
    <row r="627" spans="12:12">
      <c r="L627"/>
    </row>
    <row r="628" spans="12:12">
      <c r="L628"/>
    </row>
    <row r="629" spans="12:12">
      <c r="L629"/>
    </row>
    <row r="630" spans="12:12">
      <c r="L630"/>
    </row>
    <row r="631" spans="12:12">
      <c r="L631"/>
    </row>
    <row r="632" spans="12:12">
      <c r="L632"/>
    </row>
    <row r="633" spans="12:12">
      <c r="L633"/>
    </row>
    <row r="634" spans="12:12">
      <c r="L634"/>
    </row>
    <row r="635" spans="12:12">
      <c r="L635"/>
    </row>
    <row r="636" spans="12:12">
      <c r="L636"/>
    </row>
    <row r="637" spans="12:12">
      <c r="L637"/>
    </row>
    <row r="638" spans="12:12">
      <c r="L638"/>
    </row>
    <row r="639" spans="12:12">
      <c r="L639"/>
    </row>
    <row r="640" spans="12:12">
      <c r="L640"/>
    </row>
    <row r="641" spans="12:12">
      <c r="L641"/>
    </row>
    <row r="642" spans="12:12">
      <c r="L642"/>
    </row>
    <row r="643" spans="12:12">
      <c r="L643"/>
    </row>
    <row r="644" spans="12:12">
      <c r="L644"/>
    </row>
    <row r="645" spans="12:12">
      <c r="L645"/>
    </row>
    <row r="646" spans="12:12">
      <c r="L646"/>
    </row>
    <row r="647" spans="12:12">
      <c r="L647"/>
    </row>
    <row r="648" spans="12:12">
      <c r="L648"/>
    </row>
    <row r="649" spans="12:12">
      <c r="L649"/>
    </row>
    <row r="650" spans="12:12">
      <c r="L650"/>
    </row>
    <row r="651" spans="12:12">
      <c r="L651"/>
    </row>
    <row r="652" spans="12:12">
      <c r="L652"/>
    </row>
    <row r="653" spans="12:12">
      <c r="L653"/>
    </row>
    <row r="654" spans="12:12">
      <c r="L654"/>
    </row>
    <row r="655" spans="12:12">
      <c r="L655"/>
    </row>
    <row r="656" spans="12:12">
      <c r="L656"/>
    </row>
    <row r="657" spans="12:12">
      <c r="L657"/>
    </row>
    <row r="658" spans="12:12">
      <c r="L658"/>
    </row>
    <row r="659" spans="12:12">
      <c r="L659"/>
    </row>
    <row r="660" spans="12:12">
      <c r="L660"/>
    </row>
    <row r="661" spans="12:12">
      <c r="L661"/>
    </row>
    <row r="662" spans="12:12">
      <c r="L662"/>
    </row>
    <row r="663" spans="12:12">
      <c r="L663"/>
    </row>
    <row r="664" spans="12:12">
      <c r="L664"/>
    </row>
    <row r="665" spans="12:12">
      <c r="L665"/>
    </row>
    <row r="666" spans="12:12">
      <c r="L666"/>
    </row>
    <row r="667" spans="12:12">
      <c r="L667"/>
    </row>
    <row r="668" spans="12:12">
      <c r="L668"/>
    </row>
    <row r="669" spans="12:12">
      <c r="L669"/>
    </row>
    <row r="670" spans="12:12">
      <c r="L670"/>
    </row>
    <row r="671" spans="12:12">
      <c r="L671"/>
    </row>
    <row r="672" spans="12:12">
      <c r="L672"/>
    </row>
    <row r="673" spans="12:12">
      <c r="L673"/>
    </row>
    <row r="674" spans="12:12">
      <c r="L674"/>
    </row>
    <row r="675" spans="12:12">
      <c r="L675"/>
    </row>
    <row r="676" spans="12:12">
      <c r="L676"/>
    </row>
    <row r="677" spans="12:12">
      <c r="L677"/>
    </row>
    <row r="678" spans="12:12">
      <c r="L678"/>
    </row>
    <row r="679" spans="12:12">
      <c r="L679"/>
    </row>
    <row r="680" spans="12:12">
      <c r="L680"/>
    </row>
    <row r="681" spans="12:12">
      <c r="L681"/>
    </row>
    <row r="682" spans="12:12">
      <c r="L682"/>
    </row>
    <row r="683" spans="12:12">
      <c r="L683"/>
    </row>
    <row r="684" spans="12:12">
      <c r="L684"/>
    </row>
    <row r="685" spans="12:12">
      <c r="L685"/>
    </row>
    <row r="686" spans="12:12">
      <c r="L686"/>
    </row>
    <row r="687" spans="12:12">
      <c r="L687"/>
    </row>
    <row r="688" spans="12:12">
      <c r="L688"/>
    </row>
    <row r="689" spans="12:12">
      <c r="L689"/>
    </row>
    <row r="690" spans="12:12">
      <c r="L690"/>
    </row>
    <row r="691" spans="12:12">
      <c r="L691"/>
    </row>
    <row r="692" spans="12:12">
      <c r="L692"/>
    </row>
    <row r="693" spans="12:12">
      <c r="L693"/>
    </row>
    <row r="694" spans="12:12">
      <c r="L694"/>
    </row>
    <row r="695" spans="12:12">
      <c r="L695"/>
    </row>
    <row r="696" spans="12:12">
      <c r="L696"/>
    </row>
    <row r="697" spans="12:12">
      <c r="L697"/>
    </row>
    <row r="698" spans="12:12">
      <c r="L698"/>
    </row>
    <row r="699" spans="12:12">
      <c r="L699"/>
    </row>
    <row r="700" spans="12:12">
      <c r="L700"/>
    </row>
    <row r="701" spans="12:12">
      <c r="L701"/>
    </row>
    <row r="702" spans="12:12">
      <c r="L702"/>
    </row>
    <row r="703" spans="12:12">
      <c r="L703"/>
    </row>
    <row r="704" spans="12:12">
      <c r="L704"/>
    </row>
    <row r="705" spans="12:12">
      <c r="L705"/>
    </row>
    <row r="706" spans="12:12">
      <c r="L706"/>
    </row>
    <row r="707" spans="12:12">
      <c r="L707"/>
    </row>
    <row r="708" spans="12:12">
      <c r="L708"/>
    </row>
    <row r="709" spans="12:12">
      <c r="L709"/>
    </row>
    <row r="710" spans="12:12">
      <c r="L710"/>
    </row>
    <row r="711" spans="12:12">
      <c r="L711"/>
    </row>
    <row r="712" spans="12:12">
      <c r="L712"/>
    </row>
    <row r="713" spans="12:12">
      <c r="L713"/>
    </row>
    <row r="714" spans="12:12">
      <c r="L714"/>
    </row>
    <row r="715" spans="12:12">
      <c r="L715"/>
    </row>
    <row r="716" spans="12:12">
      <c r="L716"/>
    </row>
    <row r="717" spans="12:12">
      <c r="L717"/>
    </row>
    <row r="718" spans="12:12">
      <c r="L718"/>
    </row>
    <row r="719" spans="12:12">
      <c r="L719"/>
    </row>
    <row r="720" spans="12:12">
      <c r="L720"/>
    </row>
    <row r="721" spans="12:12">
      <c r="L721"/>
    </row>
    <row r="722" spans="12:12">
      <c r="L722"/>
    </row>
    <row r="723" spans="12:12">
      <c r="L723"/>
    </row>
    <row r="724" spans="12:12">
      <c r="L724"/>
    </row>
    <row r="725" spans="12:12">
      <c r="L725"/>
    </row>
    <row r="726" spans="12:12">
      <c r="L726"/>
    </row>
    <row r="727" spans="12:12">
      <c r="L727"/>
    </row>
    <row r="728" spans="12:12">
      <c r="L728"/>
    </row>
    <row r="729" spans="12:12">
      <c r="L729"/>
    </row>
    <row r="730" spans="12:12">
      <c r="L730"/>
    </row>
    <row r="731" spans="12:12">
      <c r="L731"/>
    </row>
    <row r="732" spans="12:12">
      <c r="L732"/>
    </row>
    <row r="733" spans="12:12">
      <c r="L733"/>
    </row>
    <row r="734" spans="12:12">
      <c r="L734"/>
    </row>
    <row r="735" spans="12:12">
      <c r="L735"/>
    </row>
    <row r="736" spans="12:12">
      <c r="L736"/>
    </row>
    <row r="737" spans="12:12">
      <c r="L737"/>
    </row>
    <row r="738" spans="12:12">
      <c r="L738"/>
    </row>
    <row r="739" spans="12:12">
      <c r="L739"/>
    </row>
    <row r="740" spans="12:12">
      <c r="L740"/>
    </row>
    <row r="741" spans="12:12">
      <c r="L741"/>
    </row>
    <row r="742" spans="12:12">
      <c r="L742"/>
    </row>
    <row r="743" spans="12:12">
      <c r="L743"/>
    </row>
    <row r="744" spans="12:12">
      <c r="L744"/>
    </row>
    <row r="745" spans="12:12">
      <c r="L745"/>
    </row>
    <row r="746" spans="12:12">
      <c r="L746"/>
    </row>
    <row r="747" spans="12:12">
      <c r="L747"/>
    </row>
    <row r="748" spans="12:12">
      <c r="L748"/>
    </row>
    <row r="749" spans="12:12">
      <c r="L749"/>
    </row>
    <row r="750" spans="12:12">
      <c r="L750"/>
    </row>
    <row r="751" spans="12:12">
      <c r="L751"/>
    </row>
    <row r="752" spans="12:12">
      <c r="L752"/>
    </row>
    <row r="753" spans="12:12">
      <c r="L753"/>
    </row>
    <row r="754" spans="12:12">
      <c r="L754"/>
    </row>
    <row r="755" spans="12:12">
      <c r="L755"/>
    </row>
    <row r="756" spans="12:12">
      <c r="L756"/>
    </row>
    <row r="757" spans="12:12">
      <c r="L757"/>
    </row>
    <row r="758" spans="12:12">
      <c r="L758"/>
    </row>
    <row r="759" spans="12:12">
      <c r="L759"/>
    </row>
    <row r="760" spans="12:12">
      <c r="L760"/>
    </row>
    <row r="761" spans="12:12">
      <c r="L761"/>
    </row>
    <row r="762" spans="12:12">
      <c r="L762"/>
    </row>
    <row r="763" spans="12:12">
      <c r="L763"/>
    </row>
    <row r="764" spans="12:12">
      <c r="L764"/>
    </row>
    <row r="765" spans="12:12">
      <c r="L765"/>
    </row>
    <row r="766" spans="12:12">
      <c r="L766"/>
    </row>
    <row r="767" spans="12:12">
      <c r="L767"/>
    </row>
    <row r="768" spans="12:12">
      <c r="L768"/>
    </row>
    <row r="769" spans="12:12">
      <c r="L769"/>
    </row>
    <row r="770" spans="12:12">
      <c r="L770"/>
    </row>
    <row r="771" spans="12:12">
      <c r="L771"/>
    </row>
    <row r="772" spans="12:12">
      <c r="L772"/>
    </row>
    <row r="773" spans="12:12">
      <c r="L773"/>
    </row>
    <row r="774" spans="12:12">
      <c r="L774"/>
    </row>
    <row r="775" spans="12:12">
      <c r="L775"/>
    </row>
    <row r="776" spans="12:12">
      <c r="L776"/>
    </row>
    <row r="777" spans="12:12">
      <c r="L777"/>
    </row>
    <row r="778" spans="12:12">
      <c r="L778"/>
    </row>
    <row r="779" spans="12:12">
      <c r="L779"/>
    </row>
    <row r="780" spans="12:12">
      <c r="L780"/>
    </row>
    <row r="781" spans="12:12">
      <c r="L781"/>
    </row>
    <row r="782" spans="12:12">
      <c r="L782"/>
    </row>
    <row r="783" spans="12:12">
      <c r="L783"/>
    </row>
    <row r="784" spans="12:12">
      <c r="L784"/>
    </row>
    <row r="785" spans="12:12">
      <c r="L785"/>
    </row>
    <row r="786" spans="12:12">
      <c r="L786"/>
    </row>
    <row r="787" spans="12:12">
      <c r="L787"/>
    </row>
    <row r="788" spans="12:12">
      <c r="L788"/>
    </row>
    <row r="789" spans="12:12">
      <c r="L789"/>
    </row>
    <row r="790" spans="12:12">
      <c r="L790"/>
    </row>
    <row r="791" spans="12:12">
      <c r="L791"/>
    </row>
    <row r="792" spans="12:12">
      <c r="L792"/>
    </row>
    <row r="793" spans="12:12">
      <c r="L793"/>
    </row>
    <row r="794" spans="12:12">
      <c r="L794"/>
    </row>
    <row r="795" spans="12:12">
      <c r="L795"/>
    </row>
    <row r="796" spans="12:12">
      <c r="L796"/>
    </row>
    <row r="797" spans="12:12">
      <c r="L797"/>
    </row>
    <row r="798" spans="12:12">
      <c r="L798"/>
    </row>
    <row r="799" spans="12:12">
      <c r="L799"/>
    </row>
    <row r="800" spans="12:12">
      <c r="L800"/>
    </row>
    <row r="801" spans="12:12">
      <c r="L801"/>
    </row>
    <row r="802" spans="12:12">
      <c r="L802"/>
    </row>
    <row r="803" spans="12:12">
      <c r="L803"/>
    </row>
    <row r="804" spans="12:12">
      <c r="L804"/>
    </row>
    <row r="805" spans="12:12">
      <c r="L805"/>
    </row>
    <row r="806" spans="12:12">
      <c r="L806"/>
    </row>
    <row r="807" spans="12:12">
      <c r="L807"/>
    </row>
    <row r="808" spans="12:12">
      <c r="L808"/>
    </row>
    <row r="809" spans="12:12">
      <c r="L809"/>
    </row>
    <row r="810" spans="12:12">
      <c r="L810"/>
    </row>
    <row r="811" spans="12:12">
      <c r="L811"/>
    </row>
    <row r="812" spans="12:12">
      <c r="L812"/>
    </row>
    <row r="813" spans="12:12">
      <c r="L813"/>
    </row>
    <row r="814" spans="12:12">
      <c r="L814"/>
    </row>
    <row r="815" spans="12:12">
      <c r="L815"/>
    </row>
    <row r="816" spans="12:12">
      <c r="L816"/>
    </row>
    <row r="817" spans="12:12">
      <c r="L817"/>
    </row>
    <row r="818" spans="12:12">
      <c r="L818"/>
    </row>
    <row r="819" spans="12:12">
      <c r="L819"/>
    </row>
    <row r="820" spans="12:12">
      <c r="L820"/>
    </row>
    <row r="821" spans="12:12">
      <c r="L821"/>
    </row>
    <row r="822" spans="12:12">
      <c r="L822"/>
    </row>
    <row r="823" spans="12:12">
      <c r="L823"/>
    </row>
    <row r="824" spans="12:12">
      <c r="L824"/>
    </row>
    <row r="825" spans="12:12">
      <c r="L825"/>
    </row>
    <row r="826" spans="12:12">
      <c r="L826"/>
    </row>
    <row r="827" spans="12:12">
      <c r="L827"/>
    </row>
    <row r="828" spans="12:12">
      <c r="L828"/>
    </row>
    <row r="829" spans="12:12">
      <c r="L829"/>
    </row>
    <row r="830" spans="12:12">
      <c r="L830"/>
    </row>
    <row r="831" spans="12:12">
      <c r="L831"/>
    </row>
    <row r="832" spans="12:12">
      <c r="L832"/>
    </row>
    <row r="833" spans="12:12">
      <c r="L833"/>
    </row>
    <row r="834" spans="12:12">
      <c r="L834"/>
    </row>
    <row r="835" spans="12:12">
      <c r="L835"/>
    </row>
    <row r="836" spans="12:12">
      <c r="L836"/>
    </row>
    <row r="837" spans="12:12">
      <c r="L837"/>
    </row>
    <row r="838" spans="12:12">
      <c r="L838"/>
    </row>
    <row r="839" spans="12:12">
      <c r="L839"/>
    </row>
    <row r="840" spans="12:12">
      <c r="L840"/>
    </row>
    <row r="841" spans="12:12">
      <c r="L841"/>
    </row>
    <row r="842" spans="12:12">
      <c r="L842"/>
    </row>
    <row r="843" spans="12:12">
      <c r="L843"/>
    </row>
    <row r="844" spans="12:12">
      <c r="L844"/>
    </row>
    <row r="845" spans="12:12">
      <c r="L845"/>
    </row>
    <row r="846" spans="12:12">
      <c r="L846"/>
    </row>
    <row r="847" spans="12:12">
      <c r="L847"/>
    </row>
    <row r="848" spans="12:12">
      <c r="L848"/>
    </row>
    <row r="849" spans="12:12">
      <c r="L849"/>
    </row>
    <row r="850" spans="12:12">
      <c r="L850"/>
    </row>
    <row r="851" spans="12:12">
      <c r="L851"/>
    </row>
    <row r="852" spans="12:12">
      <c r="L852"/>
    </row>
    <row r="853" spans="12:12">
      <c r="L853"/>
    </row>
    <row r="854" spans="12:12">
      <c r="L854"/>
    </row>
    <row r="855" spans="12:12">
      <c r="L855"/>
    </row>
    <row r="856" spans="12:12">
      <c r="L856"/>
    </row>
    <row r="857" spans="12:12">
      <c r="L857"/>
    </row>
    <row r="858" spans="12:12">
      <c r="L858"/>
    </row>
    <row r="859" spans="12:12">
      <c r="L859"/>
    </row>
    <row r="860" spans="12:12">
      <c r="L860"/>
    </row>
    <row r="861" spans="12:12">
      <c r="L861"/>
    </row>
    <row r="862" spans="12:12">
      <c r="L862"/>
    </row>
    <row r="863" spans="12:12">
      <c r="L863"/>
    </row>
    <row r="864" spans="12:12">
      <c r="L864"/>
    </row>
    <row r="865" spans="12:12">
      <c r="L865"/>
    </row>
    <row r="866" spans="12:12">
      <c r="L866"/>
    </row>
    <row r="867" spans="12:12">
      <c r="L867"/>
    </row>
    <row r="868" spans="12:12">
      <c r="L868"/>
    </row>
    <row r="869" spans="12:12">
      <c r="L869"/>
    </row>
    <row r="870" spans="12:12">
      <c r="L870"/>
    </row>
    <row r="871" spans="12:12">
      <c r="L871"/>
    </row>
    <row r="872" spans="12:12">
      <c r="L872"/>
    </row>
    <row r="873" spans="12:12">
      <c r="L873"/>
    </row>
    <row r="874" spans="12:12">
      <c r="L874"/>
    </row>
    <row r="875" spans="12:12">
      <c r="L875"/>
    </row>
    <row r="876" spans="12:12">
      <c r="L876"/>
    </row>
    <row r="877" spans="12:12">
      <c r="L877"/>
    </row>
    <row r="878" spans="12:12">
      <c r="L878"/>
    </row>
    <row r="879" spans="12:12">
      <c r="L879"/>
    </row>
    <row r="880" spans="12:12">
      <c r="L880"/>
    </row>
    <row r="881" spans="12:12">
      <c r="L881"/>
    </row>
    <row r="882" spans="12:12">
      <c r="L882"/>
    </row>
    <row r="883" spans="12:12">
      <c r="L883"/>
    </row>
    <row r="884" spans="12:12">
      <c r="L884"/>
    </row>
    <row r="885" spans="12:12">
      <c r="L885"/>
    </row>
    <row r="886" spans="12:12">
      <c r="L886"/>
    </row>
    <row r="887" spans="12:12">
      <c r="L887"/>
    </row>
    <row r="888" spans="12:12">
      <c r="L888"/>
    </row>
    <row r="889" spans="12:12">
      <c r="L889"/>
    </row>
    <row r="890" spans="12:12">
      <c r="L890"/>
    </row>
    <row r="891" spans="12:12">
      <c r="L891"/>
    </row>
    <row r="892" spans="12:12">
      <c r="L892"/>
    </row>
    <row r="893" spans="12:12">
      <c r="L893"/>
    </row>
    <row r="894" spans="12:12">
      <c r="L894"/>
    </row>
    <row r="895" spans="12:12">
      <c r="L895"/>
    </row>
    <row r="896" spans="12:12">
      <c r="L896"/>
    </row>
    <row r="897" spans="12:12">
      <c r="L897"/>
    </row>
    <row r="898" spans="12:12">
      <c r="L898"/>
    </row>
    <row r="899" spans="12:12">
      <c r="L899"/>
    </row>
    <row r="900" spans="12:12">
      <c r="L900"/>
    </row>
    <row r="901" spans="12:12">
      <c r="L901"/>
    </row>
    <row r="902" spans="12:12">
      <c r="L902"/>
    </row>
    <row r="903" spans="12:12">
      <c r="L903"/>
    </row>
    <row r="904" spans="12:12">
      <c r="L904"/>
    </row>
    <row r="905" spans="12:12">
      <c r="L905"/>
    </row>
    <row r="906" spans="12:12">
      <c r="L906"/>
    </row>
    <row r="907" spans="12:12">
      <c r="L907"/>
    </row>
    <row r="908" spans="12:12">
      <c r="L908"/>
    </row>
    <row r="909" spans="12:12">
      <c r="L909"/>
    </row>
    <row r="910" spans="12:12">
      <c r="L910"/>
    </row>
    <row r="911" spans="12:12">
      <c r="L911"/>
    </row>
    <row r="912" spans="12:12">
      <c r="L912"/>
    </row>
    <row r="913" spans="12:12">
      <c r="L913"/>
    </row>
    <row r="914" spans="12:12">
      <c r="L914"/>
    </row>
    <row r="915" spans="12:12">
      <c r="L915"/>
    </row>
    <row r="916" spans="12:12">
      <c r="L916"/>
    </row>
    <row r="917" spans="12:12">
      <c r="L917"/>
    </row>
    <row r="918" spans="12:12">
      <c r="L918"/>
    </row>
    <row r="919" spans="12:12">
      <c r="L919"/>
    </row>
    <row r="920" spans="12:12">
      <c r="L920"/>
    </row>
    <row r="921" spans="12:12">
      <c r="L921"/>
    </row>
    <row r="922" spans="12:12">
      <c r="L922"/>
    </row>
    <row r="923" spans="12:12">
      <c r="L923"/>
    </row>
    <row r="924" spans="12:12">
      <c r="L924"/>
    </row>
    <row r="925" spans="12:12">
      <c r="L925"/>
    </row>
    <row r="926" spans="12:12">
      <c r="L926"/>
    </row>
    <row r="927" spans="12:12">
      <c r="L927"/>
    </row>
    <row r="928" spans="12:12">
      <c r="L928"/>
    </row>
    <row r="929" spans="12:12">
      <c r="L929"/>
    </row>
    <row r="930" spans="12:12">
      <c r="L930"/>
    </row>
    <row r="931" spans="12:12">
      <c r="L931"/>
    </row>
    <row r="932" spans="12:12">
      <c r="L932"/>
    </row>
    <row r="933" spans="12:12">
      <c r="L933"/>
    </row>
    <row r="934" spans="12:12">
      <c r="L934"/>
    </row>
    <row r="935" spans="12:12">
      <c r="L935"/>
    </row>
    <row r="936" spans="12:12">
      <c r="L936"/>
    </row>
    <row r="937" spans="12:12">
      <c r="L937"/>
    </row>
    <row r="938" spans="12:12">
      <c r="L938"/>
    </row>
    <row r="939" spans="12:12">
      <c r="L939"/>
    </row>
    <row r="940" spans="12:12">
      <c r="L940"/>
    </row>
    <row r="941" spans="12:12">
      <c r="L941"/>
    </row>
    <row r="942" spans="12:12">
      <c r="L942"/>
    </row>
    <row r="943" spans="12:12">
      <c r="L943"/>
    </row>
    <row r="944" spans="12:12">
      <c r="L944"/>
    </row>
    <row r="945" spans="12:12">
      <c r="L945"/>
    </row>
    <row r="946" spans="12:12">
      <c r="L946"/>
    </row>
    <row r="947" spans="12:12">
      <c r="L947"/>
    </row>
    <row r="948" spans="12:12">
      <c r="L948"/>
    </row>
    <row r="949" spans="12:12">
      <c r="L949"/>
    </row>
    <row r="950" spans="12:12">
      <c r="L950"/>
    </row>
    <row r="951" spans="12:12">
      <c r="L951"/>
    </row>
    <row r="952" spans="12:12">
      <c r="L952"/>
    </row>
    <row r="953" spans="12:12">
      <c r="L953"/>
    </row>
    <row r="954" spans="12:12">
      <c r="L954"/>
    </row>
    <row r="955" spans="12:12">
      <c r="L955"/>
    </row>
    <row r="956" spans="12:12">
      <c r="L956"/>
    </row>
    <row r="957" spans="12:12">
      <c r="L957"/>
    </row>
    <row r="958" spans="12:12">
      <c r="L958"/>
    </row>
    <row r="959" spans="12:12">
      <c r="L959"/>
    </row>
    <row r="960" spans="12:12">
      <c r="L960"/>
    </row>
    <row r="961" spans="12:12">
      <c r="L961"/>
    </row>
    <row r="962" spans="12:12">
      <c r="L962"/>
    </row>
    <row r="963" spans="12:12">
      <c r="L963"/>
    </row>
    <row r="964" spans="12:12">
      <c r="L964"/>
    </row>
    <row r="965" spans="12:12">
      <c r="L965"/>
    </row>
    <row r="966" spans="12:12">
      <c r="L966"/>
    </row>
    <row r="967" spans="12:12">
      <c r="L967"/>
    </row>
    <row r="968" spans="12:12">
      <c r="L968"/>
    </row>
    <row r="969" spans="12:12">
      <c r="L969"/>
    </row>
    <row r="970" spans="12:12">
      <c r="L970"/>
    </row>
    <row r="971" spans="12:12">
      <c r="L971"/>
    </row>
    <row r="972" spans="12:12">
      <c r="L972"/>
    </row>
    <row r="973" spans="12:12">
      <c r="L973"/>
    </row>
    <row r="974" spans="12:12">
      <c r="L974"/>
    </row>
    <row r="975" spans="12:12">
      <c r="L975"/>
    </row>
    <row r="976" spans="12:12">
      <c r="L976"/>
    </row>
    <row r="977" spans="12:12">
      <c r="L977"/>
    </row>
    <row r="978" spans="12:12">
      <c r="L978"/>
    </row>
    <row r="979" spans="12:12">
      <c r="L979"/>
    </row>
    <row r="980" spans="12:12">
      <c r="L980"/>
    </row>
    <row r="981" spans="12:12">
      <c r="L981"/>
    </row>
    <row r="982" spans="12:12">
      <c r="L982"/>
    </row>
    <row r="983" spans="12:12">
      <c r="L983"/>
    </row>
    <row r="984" spans="12:12">
      <c r="L984"/>
    </row>
    <row r="985" spans="12:12">
      <c r="L985"/>
    </row>
    <row r="986" spans="12:12">
      <c r="L986"/>
    </row>
    <row r="987" spans="12:12">
      <c r="L987"/>
    </row>
    <row r="988" spans="12:12">
      <c r="L988"/>
    </row>
    <row r="989" spans="12:12">
      <c r="L989"/>
    </row>
    <row r="990" spans="12:12">
      <c r="L990"/>
    </row>
    <row r="991" spans="12:12">
      <c r="L991"/>
    </row>
    <row r="992" spans="12:12">
      <c r="L992"/>
    </row>
    <row r="993" spans="12:12">
      <c r="L993"/>
    </row>
    <row r="994" spans="12:12">
      <c r="L994"/>
    </row>
    <row r="995" spans="12:12">
      <c r="L995"/>
    </row>
    <row r="996" spans="12:12">
      <c r="L996"/>
    </row>
    <row r="997" spans="12:12">
      <c r="L997"/>
    </row>
    <row r="998" spans="12:12">
      <c r="L998"/>
    </row>
    <row r="999" spans="12:12">
      <c r="L999"/>
    </row>
    <row r="1000" spans="12:12">
      <c r="L1000"/>
    </row>
    <row r="1001" spans="12:12">
      <c r="L1001"/>
    </row>
    <row r="1002" spans="12:12">
      <c r="L1002"/>
    </row>
    <row r="1003" spans="12:12">
      <c r="L1003"/>
    </row>
    <row r="1004" spans="12:12">
      <c r="L1004"/>
    </row>
    <row r="1005" spans="12:12">
      <c r="L1005"/>
    </row>
    <row r="1006" spans="12:12">
      <c r="L1006"/>
    </row>
    <row r="1007" spans="12:12">
      <c r="L1007"/>
    </row>
    <row r="1008" spans="12:12">
      <c r="L1008"/>
    </row>
    <row r="1009" spans="12:12">
      <c r="L1009"/>
    </row>
    <row r="1010" spans="12:12">
      <c r="L1010"/>
    </row>
    <row r="1011" spans="12:12">
      <c r="L1011"/>
    </row>
    <row r="1012" spans="12:12">
      <c r="L1012"/>
    </row>
    <row r="1013" spans="12:12">
      <c r="L1013"/>
    </row>
    <row r="1014" spans="12:12">
      <c r="L1014"/>
    </row>
    <row r="1015" spans="12:12">
      <c r="L1015"/>
    </row>
    <row r="1016" spans="12:12">
      <c r="L1016"/>
    </row>
    <row r="1017" spans="12:12">
      <c r="L1017"/>
    </row>
    <row r="1018" spans="12:12">
      <c r="L1018"/>
    </row>
    <row r="1019" spans="12:12">
      <c r="L1019"/>
    </row>
    <row r="1020" spans="12:12">
      <c r="L1020"/>
    </row>
    <row r="1021" spans="12:12">
      <c r="L1021"/>
    </row>
    <row r="1022" spans="12:12">
      <c r="L1022"/>
    </row>
    <row r="1023" spans="12:12">
      <c r="L1023"/>
    </row>
    <row r="1024" spans="12:12">
      <c r="L1024"/>
    </row>
    <row r="1025" spans="12:12">
      <c r="L1025"/>
    </row>
    <row r="1026" spans="12:12">
      <c r="L1026"/>
    </row>
    <row r="1027" spans="12:12">
      <c r="L1027"/>
    </row>
    <row r="1028" spans="12:12">
      <c r="L1028"/>
    </row>
    <row r="1029" spans="12:12">
      <c r="L1029"/>
    </row>
    <row r="1030" spans="12:12">
      <c r="L1030"/>
    </row>
    <row r="1031" spans="12:12">
      <c r="L1031"/>
    </row>
    <row r="1032" spans="12:12">
      <c r="L1032"/>
    </row>
    <row r="1033" spans="12:12">
      <c r="L1033"/>
    </row>
    <row r="1034" spans="12:12">
      <c r="L1034"/>
    </row>
    <row r="1035" spans="12:12">
      <c r="L1035"/>
    </row>
    <row r="1036" spans="12:12">
      <c r="L1036"/>
    </row>
    <row r="1037" spans="12:12">
      <c r="L1037"/>
    </row>
    <row r="1038" spans="12:12">
      <c r="L1038"/>
    </row>
    <row r="1039" spans="12:12">
      <c r="L1039"/>
    </row>
    <row r="1040" spans="12:12">
      <c r="L1040"/>
    </row>
    <row r="1041" spans="12:12">
      <c r="L1041"/>
    </row>
    <row r="1042" spans="12:12">
      <c r="L1042"/>
    </row>
    <row r="1043" spans="12:12">
      <c r="L1043"/>
    </row>
    <row r="1044" spans="12:12">
      <c r="L1044"/>
    </row>
    <row r="1045" spans="12:12">
      <c r="L1045"/>
    </row>
    <row r="1046" spans="12:12">
      <c r="L1046"/>
    </row>
    <row r="1047" spans="12:12">
      <c r="L1047"/>
    </row>
    <row r="1048" spans="12:12">
      <c r="L1048"/>
    </row>
    <row r="1049" spans="12:12">
      <c r="L1049"/>
    </row>
    <row r="1050" spans="12:12">
      <c r="L1050"/>
    </row>
    <row r="1051" spans="12:12">
      <c r="L1051"/>
    </row>
    <row r="1052" spans="12:12">
      <c r="L1052"/>
    </row>
    <row r="1053" spans="12:12">
      <c r="L1053"/>
    </row>
    <row r="1054" spans="12:12">
      <c r="L1054"/>
    </row>
    <row r="1055" spans="12:12">
      <c r="L1055"/>
    </row>
    <row r="1056" spans="12:12">
      <c r="L1056"/>
    </row>
    <row r="1057" spans="12:12">
      <c r="L1057"/>
    </row>
    <row r="1058" spans="12:12">
      <c r="L1058"/>
    </row>
    <row r="1059" spans="12:12">
      <c r="L1059"/>
    </row>
    <row r="1060" spans="12:12">
      <c r="L1060"/>
    </row>
    <row r="1061" spans="12:12">
      <c r="L1061"/>
    </row>
    <row r="1062" spans="12:12">
      <c r="L1062"/>
    </row>
    <row r="1063" spans="12:12">
      <c r="L1063"/>
    </row>
    <row r="1064" spans="12:12">
      <c r="L1064"/>
    </row>
    <row r="1065" spans="12:12">
      <c r="L1065"/>
    </row>
    <row r="1066" spans="12:12">
      <c r="L1066"/>
    </row>
    <row r="1067" spans="12:12">
      <c r="L1067"/>
    </row>
    <row r="1068" spans="12:12">
      <c r="L1068"/>
    </row>
    <row r="1069" spans="12:12">
      <c r="L1069"/>
    </row>
    <row r="1070" spans="12:12">
      <c r="L1070"/>
    </row>
    <row r="1071" spans="12:12">
      <c r="L1071"/>
    </row>
    <row r="1072" spans="12:12">
      <c r="L1072"/>
    </row>
    <row r="1073" spans="12:12">
      <c r="L1073"/>
    </row>
    <row r="1074" spans="12:12">
      <c r="L1074"/>
    </row>
    <row r="1075" spans="12:12">
      <c r="L1075"/>
    </row>
    <row r="1076" spans="12:12">
      <c r="L1076"/>
    </row>
    <row r="1077" spans="12:12">
      <c r="L1077"/>
    </row>
    <row r="1078" spans="12:12">
      <c r="L1078"/>
    </row>
    <row r="1079" spans="12:12">
      <c r="L1079"/>
    </row>
    <row r="1080" spans="12:12">
      <c r="L1080"/>
    </row>
    <row r="1081" spans="12:12">
      <c r="L1081"/>
    </row>
    <row r="1082" spans="12:12">
      <c r="L1082"/>
    </row>
    <row r="1083" spans="12:12">
      <c r="L1083"/>
    </row>
    <row r="1084" spans="12:12">
      <c r="L1084"/>
    </row>
    <row r="1085" spans="12:12">
      <c r="L1085"/>
    </row>
    <row r="1086" spans="12:12">
      <c r="L1086"/>
    </row>
    <row r="1087" spans="12:12">
      <c r="L1087"/>
    </row>
    <row r="1088" spans="12:12">
      <c r="L1088"/>
    </row>
    <row r="1089" spans="12:12">
      <c r="L1089"/>
    </row>
    <row r="1090" spans="12:12">
      <c r="L1090"/>
    </row>
    <row r="1091" spans="12:12">
      <c r="L1091"/>
    </row>
    <row r="1092" spans="12:12">
      <c r="L1092"/>
    </row>
    <row r="1093" spans="12:12">
      <c r="L1093"/>
    </row>
    <row r="1094" spans="12:12">
      <c r="L1094"/>
    </row>
    <row r="1095" spans="12:12">
      <c r="L1095"/>
    </row>
    <row r="1096" spans="12:12">
      <c r="L1096"/>
    </row>
    <row r="1097" spans="12:12">
      <c r="L1097"/>
    </row>
    <row r="1098" spans="12:12">
      <c r="L1098"/>
    </row>
    <row r="1099" spans="12:12">
      <c r="L1099"/>
    </row>
    <row r="1100" spans="12:12">
      <c r="L1100"/>
    </row>
    <row r="1101" spans="12:12">
      <c r="L1101"/>
    </row>
    <row r="1102" spans="12:12">
      <c r="L1102"/>
    </row>
    <row r="1103" spans="12:12">
      <c r="L1103"/>
    </row>
    <row r="1104" spans="12:12">
      <c r="L1104"/>
    </row>
    <row r="1105" spans="12:12">
      <c r="L1105"/>
    </row>
    <row r="1106" spans="12:12">
      <c r="L1106"/>
    </row>
  </sheetData>
  <sortState ref="B27:I41">
    <sortCondition ref="F27:F41"/>
    <sortCondition ref="C27:C41"/>
    <sortCondition ref="D27:D41"/>
    <sortCondition ref="E27:E41"/>
    <sortCondition ref="G27:G41"/>
    <sortCondition ref="H27:H41"/>
    <sortCondition ref="I27:I41"/>
    <sortCondition ref="B27:B41"/>
  </sortState>
  <mergeCells count="33">
    <mergeCell ref="O8:O9"/>
    <mergeCell ref="M7:O7"/>
    <mergeCell ref="A1:K1"/>
    <mergeCell ref="J3:J6"/>
    <mergeCell ref="M1:O1"/>
    <mergeCell ref="M3:M4"/>
    <mergeCell ref="N3:N4"/>
    <mergeCell ref="O3:O4"/>
    <mergeCell ref="K3:K6"/>
    <mergeCell ref="O5:O6"/>
    <mergeCell ref="M5:M6"/>
    <mergeCell ref="N5:N6"/>
    <mergeCell ref="K12:K20"/>
    <mergeCell ref="A102:K102"/>
    <mergeCell ref="M8:N9"/>
    <mergeCell ref="K104:K109"/>
    <mergeCell ref="K71:K97"/>
    <mergeCell ref="J12:J20"/>
    <mergeCell ref="J104:J109"/>
    <mergeCell ref="A10:K10"/>
    <mergeCell ref="A114:B114"/>
    <mergeCell ref="A46:K46"/>
    <mergeCell ref="J48:J55"/>
    <mergeCell ref="K48:K55"/>
    <mergeCell ref="A25:K25"/>
    <mergeCell ref="D113:E113"/>
    <mergeCell ref="K62:K64"/>
    <mergeCell ref="J27:J41"/>
    <mergeCell ref="K27:K41"/>
    <mergeCell ref="A60:K60"/>
    <mergeCell ref="J62:J64"/>
    <mergeCell ref="A69:K69"/>
    <mergeCell ref="J71:J97"/>
  </mergeCells>
  <phoneticPr fontId="5" type="noConversion"/>
  <hyperlinks>
    <hyperlink ref="J3:J6" location="Sayfa2!A1" display="Sayfa2!A1"/>
    <hyperlink ref="K3:K6" location="Sayfa2!A1" display="Sayfa2!A1"/>
    <hyperlink ref="J12:J20" location="Sayfa2!A1" display="Sayfa2!A1"/>
    <hyperlink ref="K12:K20" location="Sayfa2!A1" display="Sayfa2!A1"/>
    <hyperlink ref="J62:J64" location="Sayfa2!A1" display="Sayfa2!A1"/>
    <hyperlink ref="K62:K64" location="Sayfa2!A1" display="Sayfa2!A1"/>
    <hyperlink ref="J27:K41" location="Sayfa2!A1" display="Sayfa2!A1"/>
    <hyperlink ref="J71:K97" location="Sayfa2!A1" display="Sayfa2!A1"/>
    <hyperlink ref="J104:K109" location="Sayfa2!A1" display="Sayfa2!A1"/>
  </hyperlinks>
  <pageMargins left="0.75" right="0.75" top="1" bottom="1" header="0.5" footer="0.5"/>
  <pageSetup paperSize="9"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N155"/>
  <sheetViews>
    <sheetView zoomScaleNormal="100" workbookViewId="0">
      <selection activeCell="N8" sqref="N8:N9"/>
    </sheetView>
  </sheetViews>
  <sheetFormatPr defaultColWidth="9.140625" defaultRowHeight="15"/>
  <cols>
    <col min="1" max="1" width="11.5703125" style="43" customWidth="1"/>
    <col min="2" max="2" width="9.140625" style="43" bestFit="1"/>
    <col min="3" max="3" width="14.42578125" style="43" bestFit="1" customWidth="1"/>
    <col min="4" max="4" width="16.42578125" style="43" bestFit="1" customWidth="1"/>
    <col min="5" max="5" width="22" style="43" bestFit="1" customWidth="1"/>
    <col min="6" max="6" width="12.85546875" style="43" bestFit="1" customWidth="1"/>
    <col min="7" max="7" width="11.5703125" style="43" bestFit="1" customWidth="1"/>
    <col min="8" max="8" width="14.42578125" style="43"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ht="60.75" thickBot="1">
      <c r="A2" s="49" t="s">
        <v>1172</v>
      </c>
      <c r="B2" s="51" t="s">
        <v>1173</v>
      </c>
      <c r="C2" s="51" t="s">
        <v>1174</v>
      </c>
      <c r="D2" s="51" t="s">
        <v>1175</v>
      </c>
      <c r="E2" s="51" t="s">
        <v>1176</v>
      </c>
      <c r="F2" s="50" t="s">
        <v>1177</v>
      </c>
      <c r="G2" s="50" t="s">
        <v>1463</v>
      </c>
      <c r="H2" s="50" t="s">
        <v>2979</v>
      </c>
      <c r="I2" s="50" t="s">
        <v>1179</v>
      </c>
      <c r="J2" s="52" t="s">
        <v>1180</v>
      </c>
      <c r="L2" s="118" t="s">
        <v>263</v>
      </c>
      <c r="M2" s="118" t="s">
        <v>264</v>
      </c>
      <c r="N2" s="117" t="s">
        <v>262</v>
      </c>
    </row>
    <row r="3" spans="1:14" ht="15" customHeight="1">
      <c r="A3" s="172">
        <v>1</v>
      </c>
      <c r="B3" s="20" t="s">
        <v>1769</v>
      </c>
      <c r="C3" s="20" t="s">
        <v>1770</v>
      </c>
      <c r="D3" s="20"/>
      <c r="E3" s="20" t="s">
        <v>1771</v>
      </c>
      <c r="F3" s="429">
        <v>35720</v>
      </c>
      <c r="G3" s="185">
        <v>75816</v>
      </c>
      <c r="H3" s="131"/>
      <c r="I3" s="1323">
        <v>157</v>
      </c>
      <c r="J3" s="1376">
        <v>44</v>
      </c>
      <c r="L3" s="1247">
        <f>SUM(A3+A13+A25+A37+A53+A69+A79+A85+A100+A122+A142)</f>
        <v>11</v>
      </c>
      <c r="M3" s="1247">
        <f>SUM(A6+A19+A31+A47+A63+A74+A79+A93+A115+A135+A148)</f>
        <v>93</v>
      </c>
      <c r="N3" s="1249">
        <f>SUM(G8+G20+G32+G48+G64+G75+G80+G94+G116+G136+G149)</f>
        <v>1799701</v>
      </c>
    </row>
    <row r="4" spans="1:14" ht="15" customHeight="1" thickBot="1">
      <c r="A4" s="90">
        <v>2</v>
      </c>
      <c r="B4" s="179" t="s">
        <v>1769</v>
      </c>
      <c r="C4" s="20" t="s">
        <v>1770</v>
      </c>
      <c r="D4" s="20"/>
      <c r="E4" s="20" t="s">
        <v>1720</v>
      </c>
      <c r="F4" s="429">
        <v>34788</v>
      </c>
      <c r="G4" s="185">
        <v>36857</v>
      </c>
      <c r="H4" s="131"/>
      <c r="I4" s="1324"/>
      <c r="J4" s="1377"/>
      <c r="L4" s="1248"/>
      <c r="M4" s="1248"/>
      <c r="N4" s="1250"/>
    </row>
    <row r="5" spans="1:14" ht="15" customHeight="1">
      <c r="A5" s="90">
        <v>3</v>
      </c>
      <c r="B5" s="179" t="s">
        <v>1769</v>
      </c>
      <c r="C5" s="20" t="s">
        <v>1770</v>
      </c>
      <c r="D5" s="20"/>
      <c r="E5" s="20" t="s">
        <v>1772</v>
      </c>
      <c r="F5" s="429">
        <v>39020</v>
      </c>
      <c r="G5" s="185">
        <v>104798</v>
      </c>
      <c r="H5" s="131"/>
      <c r="I5" s="1324"/>
      <c r="J5" s="1377"/>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90">
        <v>4</v>
      </c>
      <c r="B6" s="179" t="s">
        <v>1769</v>
      </c>
      <c r="C6" s="20" t="s">
        <v>1770</v>
      </c>
      <c r="D6" s="503" t="s">
        <v>3213</v>
      </c>
      <c r="E6" s="20"/>
      <c r="F6" s="429">
        <v>40661</v>
      </c>
      <c r="G6" s="185">
        <v>154049</v>
      </c>
      <c r="H6" s="164"/>
      <c r="I6" s="1324"/>
      <c r="J6" s="1377"/>
      <c r="L6" s="1169"/>
      <c r="M6" s="1169"/>
      <c r="N6" s="1169"/>
    </row>
    <row r="7" spans="1:14" ht="15" customHeight="1" thickBot="1">
      <c r="A7" s="355"/>
      <c r="B7" s="355"/>
      <c r="C7" s="355"/>
      <c r="D7" s="355"/>
      <c r="E7" s="355"/>
      <c r="F7" s="355"/>
      <c r="G7" s="355"/>
      <c r="H7" s="164"/>
      <c r="I7" s="1325"/>
      <c r="J7" s="1394"/>
      <c r="L7" s="1170" t="s">
        <v>265</v>
      </c>
      <c r="M7" s="1171"/>
      <c r="N7" s="1172"/>
    </row>
    <row r="8" spans="1:14" ht="16.5" customHeight="1" thickBot="1">
      <c r="A8" s="269"/>
      <c r="B8" s="271"/>
      <c r="C8" s="271"/>
      <c r="D8" s="271"/>
      <c r="E8" s="271"/>
      <c r="F8" s="210" t="s">
        <v>1219</v>
      </c>
      <c r="G8" s="87">
        <f>SUM(G3:G7)</f>
        <v>371520</v>
      </c>
      <c r="H8" s="87"/>
      <c r="I8" s="45"/>
      <c r="J8" s="46"/>
      <c r="L8" s="1173" t="s">
        <v>266</v>
      </c>
      <c r="M8" s="1174"/>
      <c r="N8" s="1177">
        <v>59</v>
      </c>
    </row>
    <row r="9" spans="1:14" ht="15.75" thickBot="1">
      <c r="L9" s="1175"/>
      <c r="M9" s="1176"/>
      <c r="N9" s="1178"/>
    </row>
    <row r="10" spans="1:14" ht="15" customHeight="1"/>
    <row r="11" spans="1:14" ht="16.5" customHeight="1" thickBot="1">
      <c r="A11" s="1213" t="s">
        <v>1171</v>
      </c>
      <c r="B11" s="1213"/>
      <c r="C11" s="1213"/>
      <c r="D11" s="1213"/>
      <c r="E11" s="1213"/>
      <c r="F11" s="1213"/>
      <c r="G11" s="1213"/>
      <c r="H11" s="1213"/>
      <c r="I11" s="1213"/>
      <c r="J11" s="1213"/>
      <c r="L11" s="47"/>
      <c r="M11" s="47"/>
      <c r="N11" s="47"/>
    </row>
    <row r="12" spans="1:14" s="47" customFormat="1" ht="60">
      <c r="A12" s="49" t="s">
        <v>1172</v>
      </c>
      <c r="B12" s="51" t="s">
        <v>1173</v>
      </c>
      <c r="C12" s="51" t="s">
        <v>1174</v>
      </c>
      <c r="D12" s="51" t="s">
        <v>1175</v>
      </c>
      <c r="E12" s="51" t="s">
        <v>1176</v>
      </c>
      <c r="F12" s="50" t="s">
        <v>1177</v>
      </c>
      <c r="G12" s="50" t="s">
        <v>1463</v>
      </c>
      <c r="H12" s="50" t="s">
        <v>2979</v>
      </c>
      <c r="I12" s="50" t="s">
        <v>1179</v>
      </c>
      <c r="J12" s="52" t="s">
        <v>1180</v>
      </c>
      <c r="L12" s="43"/>
      <c r="M12" s="43"/>
      <c r="N12" s="43"/>
    </row>
    <row r="13" spans="1:14">
      <c r="A13" s="71">
        <v>1</v>
      </c>
      <c r="B13" s="20" t="s">
        <v>1769</v>
      </c>
      <c r="C13" s="20" t="s">
        <v>1773</v>
      </c>
      <c r="D13" s="20"/>
      <c r="E13" s="20" t="s">
        <v>1775</v>
      </c>
      <c r="F13" s="429">
        <v>39037</v>
      </c>
      <c r="G13" s="185">
        <v>23184</v>
      </c>
      <c r="H13" s="24"/>
      <c r="I13" s="1163">
        <v>150</v>
      </c>
      <c r="J13" s="1185">
        <v>41</v>
      </c>
    </row>
    <row r="14" spans="1:14">
      <c r="A14" s="71">
        <v>2</v>
      </c>
      <c r="B14" s="20" t="s">
        <v>1769</v>
      </c>
      <c r="C14" s="20" t="s">
        <v>1773</v>
      </c>
      <c r="D14" s="20"/>
      <c r="E14" s="20" t="s">
        <v>1774</v>
      </c>
      <c r="F14" s="429">
        <v>39037</v>
      </c>
      <c r="G14" s="185">
        <v>15193</v>
      </c>
      <c r="H14" s="24"/>
      <c r="I14" s="1163"/>
      <c r="J14" s="1185"/>
    </row>
    <row r="15" spans="1:14">
      <c r="A15" s="71">
        <v>3</v>
      </c>
      <c r="B15" s="20" t="s">
        <v>1769</v>
      </c>
      <c r="C15" s="20" t="s">
        <v>1773</v>
      </c>
      <c r="D15" s="20"/>
      <c r="E15" s="20" t="s">
        <v>1777</v>
      </c>
      <c r="F15" s="429">
        <v>39037</v>
      </c>
      <c r="G15" s="185">
        <v>27520</v>
      </c>
      <c r="H15" s="24"/>
      <c r="I15" s="1163"/>
      <c r="J15" s="1185"/>
    </row>
    <row r="16" spans="1:14">
      <c r="A16" s="71">
        <v>4</v>
      </c>
      <c r="B16" s="20" t="s">
        <v>1769</v>
      </c>
      <c r="C16" s="20" t="s">
        <v>1773</v>
      </c>
      <c r="D16" s="20"/>
      <c r="E16" s="20" t="s">
        <v>1778</v>
      </c>
      <c r="F16" s="429">
        <v>39037</v>
      </c>
      <c r="G16" s="185">
        <v>14611</v>
      </c>
      <c r="H16" s="24"/>
      <c r="I16" s="1163"/>
      <c r="J16" s="1185"/>
    </row>
    <row r="17" spans="1:10">
      <c r="A17" s="71">
        <v>5</v>
      </c>
      <c r="B17" s="20" t="s">
        <v>1769</v>
      </c>
      <c r="C17" s="20" t="s">
        <v>1773</v>
      </c>
      <c r="D17" s="20"/>
      <c r="E17" s="20" t="s">
        <v>1779</v>
      </c>
      <c r="F17" s="955">
        <v>39801</v>
      </c>
      <c r="G17" s="185">
        <v>12773</v>
      </c>
      <c r="H17" s="24"/>
      <c r="I17" s="1163"/>
      <c r="J17" s="1185"/>
    </row>
    <row r="18" spans="1:10">
      <c r="A18" s="71">
        <v>6</v>
      </c>
      <c r="B18" s="20" t="s">
        <v>1769</v>
      </c>
      <c r="C18" s="20" t="s">
        <v>1773</v>
      </c>
      <c r="D18" s="20"/>
      <c r="E18" s="20" t="s">
        <v>1207</v>
      </c>
      <c r="F18" s="429">
        <v>39037</v>
      </c>
      <c r="G18" s="185">
        <v>15815</v>
      </c>
      <c r="H18" s="24"/>
      <c r="I18" s="1163"/>
      <c r="J18" s="1185"/>
    </row>
    <row r="19" spans="1:10">
      <c r="A19" s="71">
        <v>7</v>
      </c>
      <c r="B19" s="20" t="s">
        <v>1769</v>
      </c>
      <c r="C19" s="503" t="s">
        <v>3115</v>
      </c>
      <c r="D19" s="20"/>
      <c r="E19" s="20"/>
      <c r="F19" s="955">
        <v>39801</v>
      </c>
      <c r="G19" s="185">
        <v>29412</v>
      </c>
      <c r="H19" s="24"/>
      <c r="I19" s="1163"/>
      <c r="J19" s="1185"/>
    </row>
    <row r="20" spans="1:10" ht="16.5" thickBot="1">
      <c r="A20" s="269"/>
      <c r="B20" s="271"/>
      <c r="C20" s="271"/>
      <c r="D20" s="271"/>
      <c r="E20" s="271"/>
      <c r="F20" s="210" t="s">
        <v>1219</v>
      </c>
      <c r="G20" s="87">
        <f>SUM(G13:G19)</f>
        <v>138508</v>
      </c>
      <c r="H20" s="87"/>
      <c r="I20" s="45"/>
      <c r="J20" s="46"/>
    </row>
    <row r="23" spans="1:10" ht="16.5" thickBot="1">
      <c r="A23" s="1213" t="s">
        <v>1171</v>
      </c>
      <c r="B23" s="1213"/>
      <c r="C23" s="1213"/>
      <c r="D23" s="1213"/>
      <c r="E23" s="1213"/>
      <c r="F23" s="1213"/>
      <c r="G23" s="1213"/>
      <c r="H23" s="1213"/>
      <c r="I23" s="1213"/>
      <c r="J23" s="1213"/>
    </row>
    <row r="24" spans="1:10" ht="60">
      <c r="A24" s="49" t="s">
        <v>1172</v>
      </c>
      <c r="B24" s="51" t="s">
        <v>1173</v>
      </c>
      <c r="C24" s="51" t="s">
        <v>1174</v>
      </c>
      <c r="D24" s="51" t="s">
        <v>1175</v>
      </c>
      <c r="E24" s="51" t="s">
        <v>1176</v>
      </c>
      <c r="F24" s="50" t="s">
        <v>1177</v>
      </c>
      <c r="G24" s="50" t="s">
        <v>1463</v>
      </c>
      <c r="H24" s="50" t="s">
        <v>2979</v>
      </c>
      <c r="I24" s="50" t="s">
        <v>1179</v>
      </c>
      <c r="J24" s="52" t="s">
        <v>1180</v>
      </c>
    </row>
    <row r="25" spans="1:10">
      <c r="A25" s="71">
        <v>1</v>
      </c>
      <c r="B25" s="20" t="s">
        <v>1769</v>
      </c>
      <c r="C25" s="20" t="s">
        <v>2375</v>
      </c>
      <c r="D25" s="20"/>
      <c r="E25" s="20" t="s">
        <v>2376</v>
      </c>
      <c r="F25" s="414">
        <v>40022</v>
      </c>
      <c r="G25" s="267">
        <v>28446</v>
      </c>
      <c r="H25" s="185"/>
      <c r="I25" s="1163">
        <v>212</v>
      </c>
      <c r="J25" s="1185">
        <v>52</v>
      </c>
    </row>
    <row r="26" spans="1:10">
      <c r="A26" s="71">
        <v>2</v>
      </c>
      <c r="B26" s="20" t="s">
        <v>1769</v>
      </c>
      <c r="C26" s="20" t="s">
        <v>2375</v>
      </c>
      <c r="D26" s="20"/>
      <c r="E26" s="166" t="s">
        <v>1799</v>
      </c>
      <c r="F26" s="414">
        <v>40298</v>
      </c>
      <c r="G26" s="184">
        <v>75344</v>
      </c>
      <c r="H26" s="185"/>
      <c r="I26" s="1163"/>
      <c r="J26" s="1185"/>
    </row>
    <row r="27" spans="1:10">
      <c r="A27" s="71">
        <v>3</v>
      </c>
      <c r="B27" s="20" t="s">
        <v>1769</v>
      </c>
      <c r="C27" s="20" t="s">
        <v>2375</v>
      </c>
      <c r="D27" s="20"/>
      <c r="E27" s="20" t="s">
        <v>106</v>
      </c>
      <c r="F27" s="414">
        <v>40059</v>
      </c>
      <c r="G27" s="267">
        <v>13548</v>
      </c>
      <c r="H27" s="185"/>
      <c r="I27" s="1163"/>
      <c r="J27" s="1185"/>
    </row>
    <row r="28" spans="1:10">
      <c r="A28" s="71">
        <v>4</v>
      </c>
      <c r="B28" s="20" t="s">
        <v>1769</v>
      </c>
      <c r="C28" s="20" t="s">
        <v>2375</v>
      </c>
      <c r="D28" s="20"/>
      <c r="E28" s="20" t="s">
        <v>2377</v>
      </c>
      <c r="F28" s="414">
        <v>40022</v>
      </c>
      <c r="G28" s="267">
        <v>10268</v>
      </c>
      <c r="H28" s="185"/>
      <c r="I28" s="1163"/>
      <c r="J28" s="1185"/>
    </row>
    <row r="29" spans="1:10">
      <c r="A29" s="71">
        <v>5</v>
      </c>
      <c r="B29" s="20" t="s">
        <v>1769</v>
      </c>
      <c r="C29" s="20" t="s">
        <v>2375</v>
      </c>
      <c r="D29" s="20"/>
      <c r="E29" s="166" t="s">
        <v>1800</v>
      </c>
      <c r="F29" s="414">
        <v>40298</v>
      </c>
      <c r="G29" s="184">
        <v>28231</v>
      </c>
      <c r="H29" s="185"/>
      <c r="I29" s="1163"/>
      <c r="J29" s="1185"/>
    </row>
    <row r="30" spans="1:10">
      <c r="A30" s="71">
        <v>6</v>
      </c>
      <c r="B30" s="20" t="s">
        <v>1769</v>
      </c>
      <c r="C30" s="20" t="s">
        <v>2375</v>
      </c>
      <c r="D30" s="20"/>
      <c r="E30" s="20" t="s">
        <v>2378</v>
      </c>
      <c r="F30" s="414">
        <v>40022</v>
      </c>
      <c r="G30" s="267">
        <v>37454</v>
      </c>
      <c r="H30" s="167"/>
      <c r="I30" s="1163"/>
      <c r="J30" s="1185"/>
    </row>
    <row r="31" spans="1:10">
      <c r="A31" s="71">
        <v>7</v>
      </c>
      <c r="B31" s="20" t="s">
        <v>1769</v>
      </c>
      <c r="C31" s="20" t="s">
        <v>2375</v>
      </c>
      <c r="D31" s="20"/>
      <c r="E31" s="20" t="s">
        <v>2379</v>
      </c>
      <c r="F31" s="414">
        <v>40022</v>
      </c>
      <c r="G31" s="267">
        <v>12616</v>
      </c>
      <c r="H31" s="167"/>
      <c r="I31" s="1163"/>
      <c r="J31" s="1185"/>
    </row>
    <row r="32" spans="1:10" ht="16.5" thickBot="1">
      <c r="A32" s="269"/>
      <c r="B32" s="271"/>
      <c r="C32" s="271"/>
      <c r="D32" s="271"/>
      <c r="E32" s="271"/>
      <c r="F32" s="210" t="s">
        <v>1219</v>
      </c>
      <c r="G32" s="87">
        <f>SUM(G25:G31)</f>
        <v>205907</v>
      </c>
      <c r="H32" s="87"/>
      <c r="I32" s="45"/>
      <c r="J32" s="46"/>
    </row>
    <row r="33" spans="1:10" ht="15.75">
      <c r="A33" s="48"/>
      <c r="B33" s="48"/>
      <c r="C33" s="48"/>
      <c r="D33" s="48"/>
      <c r="E33" s="48"/>
      <c r="F33" s="81"/>
      <c r="G33" s="99"/>
      <c r="H33" s="99"/>
      <c r="I33" s="48"/>
      <c r="J33" s="48"/>
    </row>
    <row r="34" spans="1:10" ht="15.75">
      <c r="A34" s="48"/>
      <c r="B34" s="48"/>
      <c r="C34" s="48"/>
      <c r="D34" s="48"/>
      <c r="E34" s="48"/>
      <c r="F34" s="81"/>
      <c r="G34" s="99"/>
      <c r="H34" s="99"/>
      <c r="I34" s="48"/>
      <c r="J34" s="48"/>
    </row>
    <row r="35" spans="1:10" ht="16.5" thickBot="1">
      <c r="A35" s="1213" t="s">
        <v>1171</v>
      </c>
      <c r="B35" s="1213"/>
      <c r="C35" s="1213"/>
      <c r="D35" s="1213"/>
      <c r="E35" s="1213"/>
      <c r="F35" s="1213"/>
      <c r="G35" s="1213"/>
      <c r="H35" s="1213"/>
      <c r="I35" s="1213"/>
      <c r="J35" s="1213"/>
    </row>
    <row r="36" spans="1:10" ht="60">
      <c r="A36" s="49" t="s">
        <v>1172</v>
      </c>
      <c r="B36" s="51" t="s">
        <v>1173</v>
      </c>
      <c r="C36" s="51" t="s">
        <v>1174</v>
      </c>
      <c r="D36" s="51" t="s">
        <v>1175</v>
      </c>
      <c r="E36" s="51" t="s">
        <v>1176</v>
      </c>
      <c r="F36" s="50" t="s">
        <v>1177</v>
      </c>
      <c r="G36" s="50" t="s">
        <v>1463</v>
      </c>
      <c r="H36" s="50" t="s">
        <v>2979</v>
      </c>
      <c r="I36" s="50" t="s">
        <v>1179</v>
      </c>
      <c r="J36" s="52" t="s">
        <v>1180</v>
      </c>
    </row>
    <row r="37" spans="1:10">
      <c r="A37" s="71">
        <v>1</v>
      </c>
      <c r="B37" s="20" t="s">
        <v>1769</v>
      </c>
      <c r="C37" s="20" t="s">
        <v>3200</v>
      </c>
      <c r="D37" s="20"/>
      <c r="E37" s="20"/>
      <c r="F37" s="414">
        <v>40059</v>
      </c>
      <c r="G37" s="267">
        <v>29804</v>
      </c>
      <c r="H37" s="185"/>
      <c r="I37" s="1163">
        <v>174</v>
      </c>
      <c r="J37" s="1185">
        <v>65</v>
      </c>
    </row>
    <row r="38" spans="1:10">
      <c r="A38" s="71">
        <v>2</v>
      </c>
      <c r="B38" s="20" t="s">
        <v>1769</v>
      </c>
      <c r="C38" s="20" t="s">
        <v>1606</v>
      </c>
      <c r="D38" s="20"/>
      <c r="E38" s="20" t="s">
        <v>1607</v>
      </c>
      <c r="F38" s="414">
        <v>40059</v>
      </c>
      <c r="G38" s="267">
        <v>23845</v>
      </c>
      <c r="H38" s="185"/>
      <c r="I38" s="1163"/>
      <c r="J38" s="1185"/>
    </row>
    <row r="39" spans="1:10">
      <c r="A39" s="71">
        <v>3</v>
      </c>
      <c r="B39" s="20" t="s">
        <v>1769</v>
      </c>
      <c r="C39" s="20" t="s">
        <v>1606</v>
      </c>
      <c r="D39" s="20"/>
      <c r="E39" s="20" t="s">
        <v>1608</v>
      </c>
      <c r="F39" s="414">
        <v>40059</v>
      </c>
      <c r="G39" s="267">
        <v>8648</v>
      </c>
      <c r="H39" s="185"/>
      <c r="I39" s="1163"/>
      <c r="J39" s="1185"/>
    </row>
    <row r="40" spans="1:10">
      <c r="A40" s="71">
        <v>4</v>
      </c>
      <c r="B40" s="20" t="s">
        <v>1769</v>
      </c>
      <c r="C40" s="20" t="s">
        <v>1606</v>
      </c>
      <c r="D40" s="20"/>
      <c r="E40" s="20" t="s">
        <v>1609</v>
      </c>
      <c r="F40" s="414">
        <v>40059</v>
      </c>
      <c r="G40" s="267">
        <v>12228</v>
      </c>
      <c r="H40" s="185"/>
      <c r="I40" s="1163"/>
      <c r="J40" s="1185"/>
    </row>
    <row r="41" spans="1:10">
      <c r="A41" s="71">
        <v>5</v>
      </c>
      <c r="B41" s="20" t="s">
        <v>1769</v>
      </c>
      <c r="C41" s="20" t="s">
        <v>1606</v>
      </c>
      <c r="D41" s="20"/>
      <c r="E41" s="20" t="s">
        <v>1610</v>
      </c>
      <c r="F41" s="414">
        <v>40059</v>
      </c>
      <c r="G41" s="267">
        <v>15533</v>
      </c>
      <c r="H41" s="185"/>
      <c r="I41" s="1163"/>
      <c r="J41" s="1185"/>
    </row>
    <row r="42" spans="1:10">
      <c r="A42" s="71">
        <v>6</v>
      </c>
      <c r="B42" s="20" t="s">
        <v>1769</v>
      </c>
      <c r="C42" s="20" t="s">
        <v>1606</v>
      </c>
      <c r="D42" s="20"/>
      <c r="E42" s="20" t="s">
        <v>1611</v>
      </c>
      <c r="F42" s="414">
        <v>40059</v>
      </c>
      <c r="G42" s="267">
        <v>13333</v>
      </c>
      <c r="H42" s="185"/>
      <c r="I42" s="1163"/>
      <c r="J42" s="1185"/>
    </row>
    <row r="43" spans="1:10">
      <c r="A43" s="71">
        <v>7</v>
      </c>
      <c r="B43" s="20" t="s">
        <v>1769</v>
      </c>
      <c r="C43" s="20" t="s">
        <v>1606</v>
      </c>
      <c r="D43" s="20"/>
      <c r="E43" s="20" t="s">
        <v>1612</v>
      </c>
      <c r="F43" s="414">
        <v>40059</v>
      </c>
      <c r="G43" s="267">
        <v>17856</v>
      </c>
      <c r="H43" s="185"/>
      <c r="I43" s="1163"/>
      <c r="J43" s="1185"/>
    </row>
    <row r="44" spans="1:10">
      <c r="A44" s="71">
        <v>8</v>
      </c>
      <c r="B44" s="20" t="s">
        <v>1769</v>
      </c>
      <c r="C44" s="20" t="s">
        <v>1606</v>
      </c>
      <c r="D44" s="20"/>
      <c r="E44" s="20" t="s">
        <v>1613</v>
      </c>
      <c r="F44" s="414">
        <v>40059</v>
      </c>
      <c r="G44" s="267">
        <v>14534</v>
      </c>
      <c r="H44" s="185"/>
      <c r="I44" s="1163"/>
      <c r="J44" s="1185"/>
    </row>
    <row r="45" spans="1:10">
      <c r="A45" s="71">
        <v>9</v>
      </c>
      <c r="B45" s="20" t="s">
        <v>1769</v>
      </c>
      <c r="C45" s="20" t="s">
        <v>1606</v>
      </c>
      <c r="D45" s="20"/>
      <c r="E45" s="20" t="s">
        <v>1614</v>
      </c>
      <c r="F45" s="414">
        <v>40059</v>
      </c>
      <c r="G45" s="267">
        <v>9000</v>
      </c>
      <c r="H45" s="185"/>
      <c r="I45" s="1163"/>
      <c r="J45" s="1185"/>
    </row>
    <row r="46" spans="1:10">
      <c r="A46" s="71">
        <v>10</v>
      </c>
      <c r="B46" s="20" t="s">
        <v>1769</v>
      </c>
      <c r="C46" s="20" t="s">
        <v>1606</v>
      </c>
      <c r="D46" s="20"/>
      <c r="E46" s="20" t="s">
        <v>1615</v>
      </c>
      <c r="F46" s="414">
        <v>40059</v>
      </c>
      <c r="G46" s="267">
        <v>20380</v>
      </c>
      <c r="H46" s="185"/>
      <c r="I46" s="1163"/>
      <c r="J46" s="1185"/>
    </row>
    <row r="47" spans="1:10">
      <c r="A47" s="71">
        <v>11</v>
      </c>
      <c r="B47" s="20" t="s">
        <v>1769</v>
      </c>
      <c r="C47" s="20" t="s">
        <v>1606</v>
      </c>
      <c r="D47" s="20"/>
      <c r="E47" s="20" t="s">
        <v>689</v>
      </c>
      <c r="F47" s="414">
        <v>40059</v>
      </c>
      <c r="G47" s="267">
        <v>7800</v>
      </c>
      <c r="H47" s="185"/>
      <c r="I47" s="1163"/>
      <c r="J47" s="1185"/>
    </row>
    <row r="48" spans="1:10" ht="16.5" thickBot="1">
      <c r="A48" s="269"/>
      <c r="B48" s="271"/>
      <c r="C48" s="271"/>
      <c r="D48" s="271"/>
      <c r="E48" s="271"/>
      <c r="F48" s="210" t="s">
        <v>1219</v>
      </c>
      <c r="G48" s="87">
        <f>SUM(G37:G47)</f>
        <v>172961</v>
      </c>
      <c r="H48" s="87"/>
      <c r="I48" s="45"/>
      <c r="J48" s="46"/>
    </row>
    <row r="51" spans="1:10" ht="16.5" thickBot="1">
      <c r="A51" s="1213" t="s">
        <v>1171</v>
      </c>
      <c r="B51" s="1213"/>
      <c r="C51" s="1213"/>
      <c r="D51" s="1213"/>
      <c r="E51" s="1213"/>
      <c r="F51" s="1213"/>
      <c r="G51" s="1213"/>
      <c r="H51" s="1213"/>
      <c r="I51" s="1213"/>
      <c r="J51" s="1213"/>
    </row>
    <row r="52" spans="1:10" ht="60">
      <c r="A52" s="41" t="s">
        <v>1172</v>
      </c>
      <c r="B52" s="42" t="s">
        <v>1173</v>
      </c>
      <c r="C52" s="42" t="s">
        <v>1174</v>
      </c>
      <c r="D52" s="42" t="s">
        <v>1175</v>
      </c>
      <c r="E52" s="42" t="s">
        <v>1176</v>
      </c>
      <c r="F52" s="50" t="s">
        <v>1177</v>
      </c>
      <c r="G52" s="50" t="s">
        <v>1463</v>
      </c>
      <c r="H52" s="50" t="s">
        <v>2979</v>
      </c>
      <c r="I52" s="50" t="s">
        <v>1179</v>
      </c>
      <c r="J52" s="52" t="s">
        <v>1180</v>
      </c>
    </row>
    <row r="53" spans="1:10">
      <c r="A53" s="71">
        <v>1</v>
      </c>
      <c r="B53" s="20" t="s">
        <v>1769</v>
      </c>
      <c r="C53" s="20" t="s">
        <v>1780</v>
      </c>
      <c r="D53" s="20"/>
      <c r="E53" s="20" t="s">
        <v>1601</v>
      </c>
      <c r="F53" s="414">
        <v>40059</v>
      </c>
      <c r="G53" s="267">
        <v>10481</v>
      </c>
      <c r="H53" s="211" t="s">
        <v>2995</v>
      </c>
      <c r="I53" s="557">
        <v>250</v>
      </c>
      <c r="J53" s="558">
        <v>90</v>
      </c>
    </row>
    <row r="54" spans="1:10">
      <c r="A54" s="71">
        <v>2</v>
      </c>
      <c r="B54" s="20" t="s">
        <v>1769</v>
      </c>
      <c r="C54" s="20" t="s">
        <v>1780</v>
      </c>
      <c r="D54" s="20"/>
      <c r="E54" s="20" t="s">
        <v>1781</v>
      </c>
      <c r="F54" s="414">
        <v>37521</v>
      </c>
      <c r="G54" s="267">
        <v>16491</v>
      </c>
      <c r="H54" s="211" t="s">
        <v>2995</v>
      </c>
      <c r="I54" s="1200">
        <v>167</v>
      </c>
      <c r="J54" s="1201">
        <v>65</v>
      </c>
    </row>
    <row r="55" spans="1:10">
      <c r="A55" s="71">
        <v>3</v>
      </c>
      <c r="B55" s="20" t="s">
        <v>1769</v>
      </c>
      <c r="C55" s="20" t="s">
        <v>1780</v>
      </c>
      <c r="D55" s="20"/>
      <c r="E55" s="20" t="s">
        <v>1602</v>
      </c>
      <c r="F55" s="414">
        <v>40059</v>
      </c>
      <c r="G55" s="267">
        <v>18108</v>
      </c>
      <c r="H55" s="211" t="s">
        <v>2995</v>
      </c>
      <c r="I55" s="1200"/>
      <c r="J55" s="1201"/>
    </row>
    <row r="56" spans="1:10">
      <c r="A56" s="71">
        <v>4</v>
      </c>
      <c r="B56" s="20" t="s">
        <v>1769</v>
      </c>
      <c r="C56" s="20" t="s">
        <v>1780</v>
      </c>
      <c r="D56" s="20"/>
      <c r="E56" s="20" t="s">
        <v>1603</v>
      </c>
      <c r="F56" s="414">
        <v>40059</v>
      </c>
      <c r="G56" s="267">
        <v>14433</v>
      </c>
      <c r="H56" s="211" t="s">
        <v>2995</v>
      </c>
      <c r="I56" s="1200"/>
      <c r="J56" s="1201"/>
    </row>
    <row r="57" spans="1:10">
      <c r="A57" s="71">
        <v>5</v>
      </c>
      <c r="B57" s="20" t="s">
        <v>1769</v>
      </c>
      <c r="C57" s="20" t="s">
        <v>1780</v>
      </c>
      <c r="D57" s="212"/>
      <c r="E57" s="20" t="s">
        <v>9126</v>
      </c>
      <c r="F57" s="415">
        <v>43083</v>
      </c>
      <c r="G57" s="283"/>
      <c r="H57" s="213"/>
      <c r="I57" s="1019">
        <v>145</v>
      </c>
      <c r="J57" s="1020">
        <v>70</v>
      </c>
    </row>
    <row r="58" spans="1:10">
      <c r="A58" s="71">
        <v>6</v>
      </c>
      <c r="B58" s="20" t="s">
        <v>1769</v>
      </c>
      <c r="C58" s="20" t="s">
        <v>1780</v>
      </c>
      <c r="D58" s="212"/>
      <c r="E58" s="20" t="s">
        <v>9127</v>
      </c>
      <c r="F58" s="415">
        <v>43083</v>
      </c>
      <c r="G58" s="283"/>
      <c r="H58" s="213"/>
      <c r="I58" s="1019">
        <v>145</v>
      </c>
      <c r="J58" s="1020">
        <v>70</v>
      </c>
    </row>
    <row r="59" spans="1:10">
      <c r="A59" s="71">
        <v>7</v>
      </c>
      <c r="B59" s="20" t="s">
        <v>1769</v>
      </c>
      <c r="C59" s="20" t="s">
        <v>1780</v>
      </c>
      <c r="D59" s="212"/>
      <c r="E59" s="20" t="s">
        <v>9128</v>
      </c>
      <c r="F59" s="415">
        <v>43083</v>
      </c>
      <c r="G59" s="283"/>
      <c r="H59" s="213"/>
      <c r="I59" s="1019">
        <v>145</v>
      </c>
      <c r="J59" s="1020">
        <v>70</v>
      </c>
    </row>
    <row r="60" spans="1:10">
      <c r="A60" s="71">
        <v>8</v>
      </c>
      <c r="B60" s="20" t="s">
        <v>1769</v>
      </c>
      <c r="C60" s="20" t="s">
        <v>1780</v>
      </c>
      <c r="D60" s="212"/>
      <c r="E60" s="20" t="s">
        <v>9129</v>
      </c>
      <c r="F60" s="415">
        <v>43083</v>
      </c>
      <c r="G60" s="283"/>
      <c r="H60" s="213"/>
      <c r="I60" s="1019">
        <v>145</v>
      </c>
      <c r="J60" s="1020">
        <v>70</v>
      </c>
    </row>
    <row r="61" spans="1:10">
      <c r="A61" s="71">
        <v>9</v>
      </c>
      <c r="B61" s="20" t="s">
        <v>1769</v>
      </c>
      <c r="C61" s="20" t="s">
        <v>1780</v>
      </c>
      <c r="D61" s="212"/>
      <c r="E61" s="20" t="s">
        <v>9130</v>
      </c>
      <c r="F61" s="415">
        <v>43083</v>
      </c>
      <c r="G61" s="283"/>
      <c r="H61" s="213"/>
      <c r="I61" s="1019">
        <v>145</v>
      </c>
      <c r="J61" s="1020">
        <v>70</v>
      </c>
    </row>
    <row r="62" spans="1:10">
      <c r="A62" s="71">
        <v>10</v>
      </c>
      <c r="B62" s="20" t="s">
        <v>1769</v>
      </c>
      <c r="C62" s="20" t="s">
        <v>1780</v>
      </c>
      <c r="D62" s="212"/>
      <c r="E62" s="20" t="s">
        <v>7574</v>
      </c>
      <c r="F62" s="415">
        <v>43083</v>
      </c>
      <c r="G62" s="283"/>
      <c r="H62" s="213"/>
      <c r="I62" s="1019">
        <v>145</v>
      </c>
      <c r="J62" s="1020">
        <v>70</v>
      </c>
    </row>
    <row r="63" spans="1:10">
      <c r="A63" s="71">
        <v>11</v>
      </c>
      <c r="B63" s="20" t="s">
        <v>1769</v>
      </c>
      <c r="C63" s="20" t="s">
        <v>1780</v>
      </c>
      <c r="D63" s="212"/>
      <c r="E63" s="20" t="s">
        <v>9131</v>
      </c>
      <c r="F63" s="415">
        <v>43083</v>
      </c>
      <c r="G63" s="283"/>
      <c r="H63" s="213"/>
      <c r="I63" s="1019">
        <v>145</v>
      </c>
      <c r="J63" s="1020">
        <v>70</v>
      </c>
    </row>
    <row r="64" spans="1:10" ht="16.5" thickBot="1">
      <c r="A64" s="72"/>
      <c r="B64" s="271"/>
      <c r="C64" s="271"/>
      <c r="D64" s="271"/>
      <c r="E64" s="271"/>
      <c r="F64" s="218" t="s">
        <v>1219</v>
      </c>
      <c r="G64" s="87">
        <f>SUM(G53:G63)</f>
        <v>59513</v>
      </c>
      <c r="H64" s="87"/>
      <c r="I64" s="45"/>
      <c r="J64" s="46"/>
    </row>
    <row r="65" spans="1:14" ht="15.75">
      <c r="A65" s="48"/>
      <c r="B65" s="48"/>
      <c r="C65" s="48"/>
      <c r="D65" s="48"/>
      <c r="E65" s="48"/>
      <c r="F65" s="34"/>
      <c r="G65" s="14"/>
      <c r="H65" s="14"/>
      <c r="I65" s="48"/>
      <c r="J65" s="48"/>
    </row>
    <row r="67" spans="1:14" ht="16.5" thickBot="1">
      <c r="A67" s="1213" t="s">
        <v>1171</v>
      </c>
      <c r="B67" s="1213"/>
      <c r="C67" s="1213"/>
      <c r="D67" s="1213"/>
      <c r="E67" s="1213"/>
      <c r="F67" s="1213"/>
      <c r="G67" s="1213"/>
      <c r="H67" s="1213"/>
      <c r="I67" s="1213"/>
      <c r="J67" s="1213"/>
      <c r="L67" s="64"/>
      <c r="M67" s="64"/>
      <c r="N67" s="64"/>
    </row>
    <row r="68" spans="1:14" s="64" customFormat="1" ht="60">
      <c r="A68" s="60" t="s">
        <v>1172</v>
      </c>
      <c r="B68" s="62" t="s">
        <v>1173</v>
      </c>
      <c r="C68" s="62" t="s">
        <v>1174</v>
      </c>
      <c r="D68" s="62" t="s">
        <v>1175</v>
      </c>
      <c r="E68" s="62" t="s">
        <v>1176</v>
      </c>
      <c r="F68" s="61" t="s">
        <v>1177</v>
      </c>
      <c r="G68" s="61" t="s">
        <v>1178</v>
      </c>
      <c r="H68" s="50" t="s">
        <v>2979</v>
      </c>
      <c r="I68" s="61" t="s">
        <v>1179</v>
      </c>
      <c r="J68" s="63" t="s">
        <v>1180</v>
      </c>
      <c r="L68" s="65"/>
      <c r="M68" s="65"/>
      <c r="N68" s="65"/>
    </row>
    <row r="69" spans="1:14" s="65" customFormat="1">
      <c r="A69" s="76">
        <v>1</v>
      </c>
      <c r="B69" s="20" t="s">
        <v>1769</v>
      </c>
      <c r="C69" s="20" t="s">
        <v>1194</v>
      </c>
      <c r="D69" s="20"/>
      <c r="E69" s="20" t="s">
        <v>1787</v>
      </c>
      <c r="F69" s="428">
        <v>38870</v>
      </c>
      <c r="G69" s="267">
        <v>23334</v>
      </c>
      <c r="H69" s="211" t="s">
        <v>3009</v>
      </c>
      <c r="I69" s="1255">
        <v>145</v>
      </c>
      <c r="J69" s="1291">
        <v>41</v>
      </c>
    </row>
    <row r="70" spans="1:14" s="65" customFormat="1">
      <c r="A70" s="76">
        <v>2</v>
      </c>
      <c r="B70" s="20" t="s">
        <v>1769</v>
      </c>
      <c r="C70" s="20" t="s">
        <v>1194</v>
      </c>
      <c r="D70" s="20"/>
      <c r="E70" s="20" t="s">
        <v>1785</v>
      </c>
      <c r="F70" s="428">
        <v>39801</v>
      </c>
      <c r="G70" s="267">
        <v>4270</v>
      </c>
      <c r="H70" s="211" t="s">
        <v>2995</v>
      </c>
      <c r="I70" s="1255"/>
      <c r="J70" s="1291"/>
    </row>
    <row r="71" spans="1:14" s="65" customFormat="1">
      <c r="A71" s="76">
        <v>3</v>
      </c>
      <c r="B71" s="20" t="s">
        <v>1769</v>
      </c>
      <c r="C71" s="20" t="s">
        <v>1194</v>
      </c>
      <c r="D71" s="20"/>
      <c r="E71" s="20" t="s">
        <v>1786</v>
      </c>
      <c r="F71" s="428">
        <v>39801</v>
      </c>
      <c r="G71" s="267">
        <v>4847</v>
      </c>
      <c r="H71" s="211" t="s">
        <v>2995</v>
      </c>
      <c r="I71" s="1255"/>
      <c r="J71" s="1291"/>
    </row>
    <row r="72" spans="1:14" s="65" customFormat="1">
      <c r="A72" s="76">
        <v>4</v>
      </c>
      <c r="B72" s="20" t="s">
        <v>1769</v>
      </c>
      <c r="C72" s="20" t="s">
        <v>1194</v>
      </c>
      <c r="D72" s="20"/>
      <c r="E72" s="20" t="s">
        <v>1784</v>
      </c>
      <c r="F72" s="428">
        <v>39801</v>
      </c>
      <c r="G72" s="267">
        <v>9651</v>
      </c>
      <c r="H72" s="211" t="s">
        <v>2995</v>
      </c>
      <c r="I72" s="1255"/>
      <c r="J72" s="1291"/>
    </row>
    <row r="73" spans="1:14" s="65" customFormat="1">
      <c r="A73" s="76">
        <v>5</v>
      </c>
      <c r="B73" s="20" t="s">
        <v>1769</v>
      </c>
      <c r="C73" s="20" t="s">
        <v>1194</v>
      </c>
      <c r="D73" s="20"/>
      <c r="E73" s="20" t="s">
        <v>1783</v>
      </c>
      <c r="F73" s="428">
        <v>39801</v>
      </c>
      <c r="G73" s="267">
        <v>10460</v>
      </c>
      <c r="H73" s="211" t="s">
        <v>2995</v>
      </c>
      <c r="I73" s="1255"/>
      <c r="J73" s="1291"/>
    </row>
    <row r="74" spans="1:14" s="65" customFormat="1">
      <c r="A74" s="76">
        <v>6</v>
      </c>
      <c r="B74" s="20" t="s">
        <v>1769</v>
      </c>
      <c r="C74" s="20" t="s">
        <v>1194</v>
      </c>
      <c r="D74" s="20" t="s">
        <v>1782</v>
      </c>
      <c r="E74" s="20"/>
      <c r="F74" s="428">
        <v>39801</v>
      </c>
      <c r="G74" s="267">
        <v>27340</v>
      </c>
      <c r="H74" s="211" t="s">
        <v>2995</v>
      </c>
      <c r="I74" s="1255"/>
      <c r="J74" s="1291"/>
    </row>
    <row r="75" spans="1:14" s="65" customFormat="1" ht="16.5" thickBot="1">
      <c r="A75" s="77"/>
      <c r="B75" s="273"/>
      <c r="C75" s="273"/>
      <c r="D75" s="273"/>
      <c r="E75" s="273"/>
      <c r="F75" s="274" t="s">
        <v>1219</v>
      </c>
      <c r="G75" s="88">
        <f>SUM(G69:G74)</f>
        <v>79902</v>
      </c>
      <c r="H75" s="88"/>
      <c r="I75" s="68"/>
      <c r="J75" s="69"/>
      <c r="L75" s="43"/>
      <c r="M75" s="43"/>
      <c r="N75" s="43"/>
    </row>
    <row r="76" spans="1:14">
      <c r="A76" s="78"/>
      <c r="B76" s="48"/>
      <c r="C76" s="48"/>
      <c r="D76" s="48"/>
      <c r="E76" s="48"/>
      <c r="F76" s="55"/>
      <c r="G76" s="56"/>
      <c r="H76" s="56"/>
      <c r="I76" s="57"/>
      <c r="J76" s="57"/>
    </row>
    <row r="77" spans="1:14" ht="16.5" thickBot="1">
      <c r="A77" s="1213" t="s">
        <v>1171</v>
      </c>
      <c r="B77" s="1213"/>
      <c r="C77" s="1213"/>
      <c r="D77" s="1213"/>
      <c r="E77" s="1213"/>
      <c r="F77" s="1213"/>
      <c r="G77" s="1213"/>
      <c r="H77" s="1213"/>
      <c r="I77" s="1213"/>
      <c r="J77" s="1213"/>
    </row>
    <row r="78" spans="1:14" ht="60">
      <c r="A78" s="49" t="s">
        <v>1172</v>
      </c>
      <c r="B78" s="51" t="s">
        <v>1173</v>
      </c>
      <c r="C78" s="51" t="s">
        <v>1174</v>
      </c>
      <c r="D78" s="51" t="s">
        <v>1175</v>
      </c>
      <c r="E78" s="51" t="s">
        <v>1176</v>
      </c>
      <c r="F78" s="50" t="s">
        <v>1177</v>
      </c>
      <c r="G78" s="50" t="s">
        <v>1178</v>
      </c>
      <c r="H78" s="50" t="s">
        <v>2979</v>
      </c>
      <c r="I78" s="50" t="s">
        <v>1179</v>
      </c>
      <c r="J78" s="52" t="s">
        <v>1180</v>
      </c>
    </row>
    <row r="79" spans="1:14">
      <c r="A79" s="71">
        <v>1</v>
      </c>
      <c r="B79" s="20" t="s">
        <v>1769</v>
      </c>
      <c r="C79" s="20" t="s">
        <v>1788</v>
      </c>
      <c r="D79" s="20"/>
      <c r="E79" s="20" t="s">
        <v>1789</v>
      </c>
      <c r="F79" s="424">
        <v>35720</v>
      </c>
      <c r="G79" s="267">
        <v>108033</v>
      </c>
      <c r="H79" s="267"/>
      <c r="I79" s="556">
        <v>154</v>
      </c>
      <c r="J79" s="555">
        <v>44</v>
      </c>
    </row>
    <row r="80" spans="1:14" ht="16.5" thickBot="1">
      <c r="A80" s="72"/>
      <c r="B80" s="58"/>
      <c r="C80" s="58"/>
      <c r="D80" s="58"/>
      <c r="E80" s="58"/>
      <c r="F80" s="296" t="s">
        <v>1219</v>
      </c>
      <c r="G80" s="87">
        <f>SUM(G79:G79)</f>
        <v>108033</v>
      </c>
      <c r="H80" s="87"/>
      <c r="I80" s="53"/>
      <c r="J80" s="54"/>
    </row>
    <row r="81" spans="1:14" ht="15.75">
      <c r="A81" s="78"/>
      <c r="B81" s="96"/>
      <c r="C81" s="96"/>
      <c r="D81" s="97"/>
      <c r="E81" s="96"/>
      <c r="F81" s="98"/>
      <c r="G81" s="99"/>
      <c r="H81" s="99"/>
      <c r="I81" s="57"/>
      <c r="J81" s="57"/>
    </row>
    <row r="82" spans="1:14" ht="15.75">
      <c r="A82" s="78"/>
      <c r="B82" s="96"/>
      <c r="C82" s="96"/>
      <c r="D82" s="97"/>
      <c r="E82" s="96"/>
      <c r="F82" s="98"/>
      <c r="G82" s="99"/>
      <c r="H82" s="99"/>
      <c r="I82" s="57"/>
      <c r="J82" s="57"/>
    </row>
    <row r="83" spans="1:14" ht="16.5" thickBot="1">
      <c r="A83" s="1213" t="s">
        <v>1171</v>
      </c>
      <c r="B83" s="1213"/>
      <c r="C83" s="1213"/>
      <c r="D83" s="1213"/>
      <c r="E83" s="1213"/>
      <c r="F83" s="1213"/>
      <c r="G83" s="1213"/>
      <c r="H83" s="1213"/>
      <c r="I83" s="1213"/>
      <c r="J83" s="1213"/>
      <c r="L83" s="64"/>
      <c r="M83" s="64"/>
      <c r="N83" s="64"/>
    </row>
    <row r="84" spans="1:14" s="64" customFormat="1" ht="60">
      <c r="A84" s="60" t="s">
        <v>1172</v>
      </c>
      <c r="B84" s="62" t="s">
        <v>1173</v>
      </c>
      <c r="C84" s="62" t="s">
        <v>1174</v>
      </c>
      <c r="D84" s="62" t="s">
        <v>1175</v>
      </c>
      <c r="E84" s="62" t="s">
        <v>1176</v>
      </c>
      <c r="F84" s="61" t="s">
        <v>1177</v>
      </c>
      <c r="G84" s="61" t="s">
        <v>1178</v>
      </c>
      <c r="H84" s="50" t="s">
        <v>2979</v>
      </c>
      <c r="I84" s="61" t="s">
        <v>1179</v>
      </c>
      <c r="J84" s="63" t="s">
        <v>1180</v>
      </c>
      <c r="L84" s="100"/>
      <c r="M84" s="100"/>
      <c r="N84" s="100"/>
    </row>
    <row r="85" spans="1:14" s="100" customFormat="1" ht="15" customHeight="1">
      <c r="A85" s="76">
        <v>1</v>
      </c>
      <c r="B85" s="20" t="s">
        <v>1769</v>
      </c>
      <c r="C85" s="20" t="s">
        <v>1801</v>
      </c>
      <c r="D85" s="20"/>
      <c r="E85" s="20" t="s">
        <v>1805</v>
      </c>
      <c r="F85" s="422">
        <v>39801</v>
      </c>
      <c r="G85" s="267">
        <v>12910</v>
      </c>
      <c r="H85" s="211" t="s">
        <v>2995</v>
      </c>
      <c r="I85" s="1311">
        <v>270</v>
      </c>
      <c r="J85" s="1312">
        <v>80</v>
      </c>
    </row>
    <row r="86" spans="1:14" s="100" customFormat="1" ht="15" customHeight="1">
      <c r="A86" s="76">
        <v>2</v>
      </c>
      <c r="B86" s="20" t="s">
        <v>1769</v>
      </c>
      <c r="C86" s="20" t="s">
        <v>1801</v>
      </c>
      <c r="D86" s="20"/>
      <c r="E86" s="20" t="s">
        <v>1771</v>
      </c>
      <c r="F86" s="422">
        <v>39801</v>
      </c>
      <c r="G86" s="267">
        <v>36681</v>
      </c>
      <c r="H86" s="211" t="s">
        <v>2995</v>
      </c>
      <c r="I86" s="1311"/>
      <c r="J86" s="1312"/>
    </row>
    <row r="87" spans="1:14" s="100" customFormat="1" ht="15" customHeight="1">
      <c r="A87" s="76">
        <v>3</v>
      </c>
      <c r="B87" s="20" t="s">
        <v>1769</v>
      </c>
      <c r="C87" s="20" t="s">
        <v>1801</v>
      </c>
      <c r="D87" s="20"/>
      <c r="E87" s="20" t="s">
        <v>1442</v>
      </c>
      <c r="F87" s="422">
        <v>39801</v>
      </c>
      <c r="G87" s="267">
        <v>13676</v>
      </c>
      <c r="H87" s="211" t="s">
        <v>2995</v>
      </c>
      <c r="I87" s="1311"/>
      <c r="J87" s="1312"/>
    </row>
    <row r="88" spans="1:14" s="100" customFormat="1" ht="15" customHeight="1">
      <c r="A88" s="76">
        <v>4</v>
      </c>
      <c r="B88" s="20" t="s">
        <v>1769</v>
      </c>
      <c r="C88" s="20" t="s">
        <v>1801</v>
      </c>
      <c r="D88" s="20"/>
      <c r="E88" s="20" t="s">
        <v>1803</v>
      </c>
      <c r="F88" s="422">
        <v>39801</v>
      </c>
      <c r="G88" s="267">
        <v>15881</v>
      </c>
      <c r="H88" s="211" t="s">
        <v>2995</v>
      </c>
      <c r="I88" s="1311"/>
      <c r="J88" s="1312"/>
    </row>
    <row r="89" spans="1:14" s="100" customFormat="1" ht="15" customHeight="1">
      <c r="A89" s="76">
        <v>5</v>
      </c>
      <c r="B89" s="20" t="s">
        <v>1769</v>
      </c>
      <c r="C89" s="20" t="s">
        <v>1801</v>
      </c>
      <c r="D89" s="20"/>
      <c r="E89" s="20" t="s">
        <v>1804</v>
      </c>
      <c r="F89" s="422">
        <v>39801</v>
      </c>
      <c r="G89" s="267">
        <v>41769</v>
      </c>
      <c r="H89" s="211" t="s">
        <v>2995</v>
      </c>
      <c r="I89" s="1311"/>
      <c r="J89" s="1312"/>
      <c r="L89" s="95"/>
      <c r="M89" s="95"/>
      <c r="N89" s="95"/>
    </row>
    <row r="90" spans="1:14" s="95" customFormat="1" ht="15" customHeight="1">
      <c r="A90" s="76">
        <v>6</v>
      </c>
      <c r="B90" s="20" t="s">
        <v>1769</v>
      </c>
      <c r="C90" s="20" t="s">
        <v>1801</v>
      </c>
      <c r="D90" s="20"/>
      <c r="E90" s="20" t="s">
        <v>1806</v>
      </c>
      <c r="F90" s="422">
        <v>39801</v>
      </c>
      <c r="G90" s="267">
        <v>5759</v>
      </c>
      <c r="H90" s="211" t="s">
        <v>2995</v>
      </c>
      <c r="I90" s="1311"/>
      <c r="J90" s="1312"/>
    </row>
    <row r="91" spans="1:14" s="95" customFormat="1" ht="15" customHeight="1">
      <c r="A91" s="76">
        <v>7</v>
      </c>
      <c r="B91" s="20" t="s">
        <v>1769</v>
      </c>
      <c r="C91" s="20" t="s">
        <v>1801</v>
      </c>
      <c r="D91" s="20"/>
      <c r="E91" s="20" t="s">
        <v>1802</v>
      </c>
      <c r="F91" s="422">
        <v>39801</v>
      </c>
      <c r="G91" s="267">
        <v>18608</v>
      </c>
      <c r="H91" s="211" t="s">
        <v>2995</v>
      </c>
      <c r="I91" s="1311"/>
      <c r="J91" s="1312"/>
    </row>
    <row r="92" spans="1:14" s="95" customFormat="1" ht="15" customHeight="1">
      <c r="A92" s="76">
        <v>8</v>
      </c>
      <c r="B92" s="20" t="s">
        <v>1769</v>
      </c>
      <c r="C92" s="20" t="s">
        <v>1801</v>
      </c>
      <c r="D92" s="20"/>
      <c r="E92" s="20" t="s">
        <v>1381</v>
      </c>
      <c r="F92" s="422">
        <v>39801</v>
      </c>
      <c r="G92" s="267">
        <v>19376</v>
      </c>
      <c r="H92" s="211" t="s">
        <v>2995</v>
      </c>
      <c r="I92" s="1311"/>
      <c r="J92" s="1312"/>
    </row>
    <row r="93" spans="1:14" s="95" customFormat="1" ht="15" customHeight="1">
      <c r="A93" s="76">
        <v>9</v>
      </c>
      <c r="B93" s="20" t="s">
        <v>1769</v>
      </c>
      <c r="C93" s="20" t="s">
        <v>3201</v>
      </c>
      <c r="D93" s="20"/>
      <c r="E93" s="20"/>
      <c r="F93" s="422">
        <v>39801</v>
      </c>
      <c r="G93" s="267">
        <v>29178</v>
      </c>
      <c r="H93" s="211"/>
      <c r="I93" s="1311"/>
      <c r="J93" s="1312"/>
      <c r="L93" s="65"/>
      <c r="M93" s="65"/>
      <c r="N93" s="65"/>
    </row>
    <row r="94" spans="1:14" s="65" customFormat="1" ht="16.5" thickBot="1">
      <c r="A94" s="77"/>
      <c r="B94" s="273"/>
      <c r="C94" s="273"/>
      <c r="D94" s="273"/>
      <c r="E94" s="273"/>
      <c r="F94" s="274" t="s">
        <v>1219</v>
      </c>
      <c r="G94" s="88">
        <f>SUM(G85:G93)</f>
        <v>193838</v>
      </c>
      <c r="H94" s="88"/>
      <c r="I94" s="68"/>
      <c r="J94" s="69"/>
      <c r="L94" s="43"/>
      <c r="M94" s="43"/>
      <c r="N94" s="43"/>
    </row>
    <row r="95" spans="1:14" ht="15.75">
      <c r="A95" s="78"/>
      <c r="B95" s="96"/>
      <c r="C95" s="96"/>
      <c r="D95" s="97"/>
      <c r="E95" s="96"/>
      <c r="F95" s="98"/>
      <c r="G95" s="99"/>
      <c r="H95" s="99"/>
      <c r="I95" s="57"/>
      <c r="J95" s="57"/>
    </row>
    <row r="96" spans="1:14" ht="15.75">
      <c r="A96" s="78"/>
      <c r="B96" s="96"/>
      <c r="C96" s="96"/>
      <c r="D96" s="97"/>
      <c r="E96" s="96"/>
      <c r="F96" s="98"/>
      <c r="G96" s="99"/>
      <c r="H96" s="99"/>
      <c r="I96" s="57"/>
      <c r="J96" s="57"/>
    </row>
    <row r="97" spans="1:14" ht="15.75">
      <c r="A97" s="78"/>
      <c r="B97" s="96"/>
      <c r="C97" s="96"/>
      <c r="D97" s="97"/>
      <c r="E97" s="96"/>
      <c r="F97" s="98"/>
      <c r="G97" s="99"/>
      <c r="H97" s="99"/>
      <c r="I97" s="57"/>
      <c r="J97" s="57"/>
    </row>
    <row r="98" spans="1:14" ht="16.5" thickBot="1">
      <c r="A98" s="1213" t="s">
        <v>1171</v>
      </c>
      <c r="B98" s="1213"/>
      <c r="C98" s="1213"/>
      <c r="D98" s="1213"/>
      <c r="E98" s="1213"/>
      <c r="F98" s="1213"/>
      <c r="G98" s="1213"/>
      <c r="H98" s="1213"/>
      <c r="I98" s="1213"/>
      <c r="J98" s="1213"/>
      <c r="L98" s="64"/>
      <c r="M98" s="64"/>
      <c r="N98" s="64"/>
    </row>
    <row r="99" spans="1:14" s="64" customFormat="1" ht="60">
      <c r="A99" s="60" t="s">
        <v>1172</v>
      </c>
      <c r="B99" s="62" t="s">
        <v>1173</v>
      </c>
      <c r="C99" s="62" t="s">
        <v>1174</v>
      </c>
      <c r="D99" s="62" t="s">
        <v>1175</v>
      </c>
      <c r="E99" s="62" t="s">
        <v>1176</v>
      </c>
      <c r="F99" s="61" t="s">
        <v>1177</v>
      </c>
      <c r="G99" s="61" t="s">
        <v>1178</v>
      </c>
      <c r="H99" s="50" t="s">
        <v>2979</v>
      </c>
      <c r="I99" s="61" t="s">
        <v>1179</v>
      </c>
      <c r="J99" s="63" t="s">
        <v>1180</v>
      </c>
    </row>
    <row r="100" spans="1:14" s="64" customFormat="1" ht="15" customHeight="1">
      <c r="A100" s="75">
        <v>1</v>
      </c>
      <c r="B100" s="20" t="s">
        <v>1769</v>
      </c>
      <c r="C100" s="20" t="s">
        <v>1807</v>
      </c>
      <c r="D100" s="20"/>
      <c r="E100" s="20" t="s">
        <v>1809</v>
      </c>
      <c r="F100" s="422">
        <v>34788</v>
      </c>
      <c r="G100" s="267">
        <v>24798</v>
      </c>
      <c r="H100" s="190"/>
      <c r="I100" s="1311">
        <v>157</v>
      </c>
      <c r="J100" s="1312">
        <v>44</v>
      </c>
      <c r="L100" s="100"/>
      <c r="M100" s="100"/>
      <c r="N100" s="100"/>
    </row>
    <row r="101" spans="1:14" s="100" customFormat="1" ht="15" customHeight="1">
      <c r="A101" s="76">
        <v>2</v>
      </c>
      <c r="B101" s="20" t="s">
        <v>1769</v>
      </c>
      <c r="C101" s="20" t="s">
        <v>1807</v>
      </c>
      <c r="D101" s="20"/>
      <c r="E101" s="20" t="s">
        <v>1814</v>
      </c>
      <c r="F101" s="422">
        <v>35720</v>
      </c>
      <c r="G101" s="267">
        <v>92472</v>
      </c>
      <c r="H101" s="267"/>
      <c r="I101" s="1311"/>
      <c r="J101" s="1312"/>
    </row>
    <row r="102" spans="1:14" s="100" customFormat="1" ht="15" customHeight="1">
      <c r="A102" s="76">
        <v>3</v>
      </c>
      <c r="B102" s="20" t="s">
        <v>1769</v>
      </c>
      <c r="C102" s="20" t="s">
        <v>1807</v>
      </c>
      <c r="D102" s="20"/>
      <c r="E102" s="20" t="s">
        <v>1810</v>
      </c>
      <c r="F102" s="422">
        <v>34788</v>
      </c>
      <c r="G102" s="267">
        <v>15265</v>
      </c>
      <c r="H102" s="267"/>
      <c r="I102" s="1311"/>
      <c r="J102" s="1312"/>
    </row>
    <row r="103" spans="1:14" s="100" customFormat="1" ht="15" customHeight="1">
      <c r="A103" s="76">
        <v>4</v>
      </c>
      <c r="B103" s="20" t="s">
        <v>1769</v>
      </c>
      <c r="C103" s="20" t="s">
        <v>1807</v>
      </c>
      <c r="D103" s="20"/>
      <c r="E103" s="20" t="s">
        <v>1808</v>
      </c>
      <c r="F103" s="422">
        <v>33965</v>
      </c>
      <c r="G103" s="267">
        <v>6775</v>
      </c>
      <c r="H103" s="211" t="s">
        <v>2995</v>
      </c>
      <c r="I103" s="1311"/>
      <c r="J103" s="1312"/>
    </row>
    <row r="104" spans="1:14" s="100" customFormat="1" ht="15" customHeight="1">
      <c r="A104" s="76">
        <v>5</v>
      </c>
      <c r="B104" s="20" t="s">
        <v>1769</v>
      </c>
      <c r="C104" s="20" t="s">
        <v>1807</v>
      </c>
      <c r="D104" s="20"/>
      <c r="E104" s="20" t="s">
        <v>1815</v>
      </c>
      <c r="F104" s="422">
        <v>35720</v>
      </c>
      <c r="G104" s="267">
        <v>45196</v>
      </c>
      <c r="H104" s="267"/>
      <c r="I104" s="1311"/>
      <c r="J104" s="1312"/>
    </row>
    <row r="105" spans="1:14" s="100" customFormat="1" ht="15" customHeight="1">
      <c r="A105" s="76">
        <v>6</v>
      </c>
      <c r="B105" s="20" t="s">
        <v>1769</v>
      </c>
      <c r="C105" s="20" t="s">
        <v>1807</v>
      </c>
      <c r="D105" s="20"/>
      <c r="E105" s="20" t="s">
        <v>1817</v>
      </c>
      <c r="F105" s="422">
        <v>35720</v>
      </c>
      <c r="G105" s="267">
        <v>47967</v>
      </c>
      <c r="H105" s="267"/>
      <c r="I105" s="1311"/>
      <c r="J105" s="1312"/>
      <c r="L105" s="95"/>
      <c r="M105" s="95"/>
      <c r="N105" s="95"/>
    </row>
    <row r="106" spans="1:14" s="95" customFormat="1" ht="15" customHeight="1">
      <c r="A106" s="76">
        <v>7</v>
      </c>
      <c r="B106" s="20" t="s">
        <v>1769</v>
      </c>
      <c r="C106" s="20" t="s">
        <v>1807</v>
      </c>
      <c r="D106" s="20"/>
      <c r="E106" s="20" t="s">
        <v>1813</v>
      </c>
      <c r="F106" s="422">
        <v>35245</v>
      </c>
      <c r="G106" s="267">
        <v>67392</v>
      </c>
      <c r="H106" s="267"/>
      <c r="I106" s="1311"/>
      <c r="J106" s="1312"/>
    </row>
    <row r="107" spans="1:14" s="95" customFormat="1" ht="15" customHeight="1">
      <c r="A107" s="76">
        <v>8</v>
      </c>
      <c r="B107" s="20" t="s">
        <v>1769</v>
      </c>
      <c r="C107" s="20" t="s">
        <v>1807</v>
      </c>
      <c r="D107" s="20"/>
      <c r="E107" s="20" t="s">
        <v>1811</v>
      </c>
      <c r="F107" s="422">
        <v>34788</v>
      </c>
      <c r="G107" s="267">
        <v>75405</v>
      </c>
      <c r="H107" s="267"/>
      <c r="I107" s="1311"/>
      <c r="J107" s="1312"/>
    </row>
    <row r="108" spans="1:14" s="95" customFormat="1" ht="15" customHeight="1">
      <c r="A108" s="76">
        <v>9</v>
      </c>
      <c r="B108" s="20" t="s">
        <v>1769</v>
      </c>
      <c r="C108" s="20" t="s">
        <v>1807</v>
      </c>
      <c r="D108" s="20"/>
      <c r="E108" s="20" t="s">
        <v>1816</v>
      </c>
      <c r="F108" s="422">
        <v>35720</v>
      </c>
      <c r="G108" s="267">
        <v>72249</v>
      </c>
      <c r="H108" s="267"/>
      <c r="I108" s="1311"/>
      <c r="J108" s="1312"/>
    </row>
    <row r="109" spans="1:14" s="95" customFormat="1" ht="15" customHeight="1">
      <c r="A109" s="76">
        <v>10</v>
      </c>
      <c r="B109" s="20" t="s">
        <v>1769</v>
      </c>
      <c r="C109" s="20" t="s">
        <v>1807</v>
      </c>
      <c r="D109" s="20"/>
      <c r="E109" s="20" t="s">
        <v>1812</v>
      </c>
      <c r="F109" s="422">
        <v>34788</v>
      </c>
      <c r="G109" s="267">
        <v>22000</v>
      </c>
      <c r="H109" s="267"/>
      <c r="I109" s="1311"/>
      <c r="J109" s="1312"/>
      <c r="L109" s="65"/>
      <c r="M109" s="65"/>
      <c r="N109" s="65"/>
    </row>
    <row r="110" spans="1:14" s="95" customFormat="1" ht="15" customHeight="1">
      <c r="A110" s="76">
        <v>11</v>
      </c>
      <c r="B110" s="20" t="s">
        <v>1769</v>
      </c>
      <c r="C110" s="20" t="s">
        <v>1807</v>
      </c>
      <c r="D110" s="212"/>
      <c r="E110" s="20" t="s">
        <v>9132</v>
      </c>
      <c r="F110" s="415">
        <v>43083</v>
      </c>
      <c r="G110" s="283"/>
      <c r="H110" s="283"/>
      <c r="I110" s="1021">
        <v>150</v>
      </c>
      <c r="J110" s="1022">
        <v>75</v>
      </c>
      <c r="L110" s="65"/>
      <c r="M110" s="65"/>
      <c r="N110" s="65"/>
    </row>
    <row r="111" spans="1:14" s="95" customFormat="1" ht="15" customHeight="1">
      <c r="A111" s="76">
        <v>12</v>
      </c>
      <c r="B111" s="20" t="s">
        <v>1769</v>
      </c>
      <c r="C111" s="20" t="s">
        <v>1807</v>
      </c>
      <c r="D111" s="212"/>
      <c r="E111" s="20" t="s">
        <v>8701</v>
      </c>
      <c r="F111" s="415">
        <v>43083</v>
      </c>
      <c r="G111" s="283"/>
      <c r="H111" s="283"/>
      <c r="I111" s="1021">
        <v>150</v>
      </c>
      <c r="J111" s="1022">
        <v>75</v>
      </c>
      <c r="L111" s="65"/>
      <c r="M111" s="65"/>
      <c r="N111" s="65"/>
    </row>
    <row r="112" spans="1:14" s="95" customFormat="1" ht="15" customHeight="1">
      <c r="A112" s="76">
        <v>13</v>
      </c>
      <c r="B112" s="20" t="s">
        <v>1769</v>
      </c>
      <c r="C112" s="20" t="s">
        <v>1807</v>
      </c>
      <c r="D112" s="212"/>
      <c r="E112" s="20" t="s">
        <v>9133</v>
      </c>
      <c r="F112" s="415">
        <v>43083</v>
      </c>
      <c r="G112" s="283"/>
      <c r="H112" s="283"/>
      <c r="I112" s="1021">
        <v>150</v>
      </c>
      <c r="J112" s="1022">
        <v>75</v>
      </c>
      <c r="L112" s="65"/>
      <c r="M112" s="65"/>
      <c r="N112" s="65"/>
    </row>
    <row r="113" spans="1:14" s="95" customFormat="1" ht="15" customHeight="1">
      <c r="A113" s="76">
        <v>14</v>
      </c>
      <c r="B113" s="20" t="s">
        <v>1769</v>
      </c>
      <c r="C113" s="20" t="s">
        <v>1807</v>
      </c>
      <c r="D113" s="212"/>
      <c r="E113" s="20" t="s">
        <v>9134</v>
      </c>
      <c r="F113" s="415">
        <v>43083</v>
      </c>
      <c r="G113" s="283"/>
      <c r="H113" s="283"/>
      <c r="I113" s="1021">
        <v>150</v>
      </c>
      <c r="J113" s="1022">
        <v>75</v>
      </c>
      <c r="L113" s="65"/>
      <c r="M113" s="65"/>
      <c r="N113" s="65"/>
    </row>
    <row r="114" spans="1:14" s="95" customFormat="1" ht="15" customHeight="1">
      <c r="A114" s="76">
        <v>15</v>
      </c>
      <c r="B114" s="20" t="s">
        <v>1769</v>
      </c>
      <c r="C114" s="20" t="s">
        <v>1807</v>
      </c>
      <c r="D114" s="212"/>
      <c r="E114" s="20" t="s">
        <v>9135</v>
      </c>
      <c r="F114" s="415">
        <v>43083</v>
      </c>
      <c r="G114" s="283"/>
      <c r="H114" s="283"/>
      <c r="I114" s="1021">
        <v>150</v>
      </c>
      <c r="J114" s="1022">
        <v>75</v>
      </c>
      <c r="L114" s="65"/>
      <c r="M114" s="65"/>
      <c r="N114" s="65"/>
    </row>
    <row r="115" spans="1:14" s="95" customFormat="1" ht="15" customHeight="1">
      <c r="A115" s="76">
        <v>16</v>
      </c>
      <c r="B115" s="20" t="s">
        <v>1769</v>
      </c>
      <c r="C115" s="20" t="s">
        <v>1807</v>
      </c>
      <c r="D115" s="212"/>
      <c r="E115" s="20" t="s">
        <v>9136</v>
      </c>
      <c r="F115" s="415">
        <v>43083</v>
      </c>
      <c r="G115" s="283"/>
      <c r="H115" s="283"/>
      <c r="I115" s="1021">
        <v>150</v>
      </c>
      <c r="J115" s="1022">
        <v>75</v>
      </c>
      <c r="L115" s="65"/>
      <c r="M115" s="65"/>
      <c r="N115" s="65"/>
    </row>
    <row r="116" spans="1:14" s="65" customFormat="1" ht="16.5" thickBot="1">
      <c r="A116" s="77"/>
      <c r="B116" s="273"/>
      <c r="C116" s="273"/>
      <c r="D116" s="273"/>
      <c r="E116" s="273"/>
      <c r="F116" s="274" t="s">
        <v>1219</v>
      </c>
      <c r="G116" s="88">
        <f>SUM(G100:G115)</f>
        <v>469519</v>
      </c>
      <c r="H116" s="88"/>
      <c r="I116" s="68"/>
      <c r="J116" s="69"/>
      <c r="L116" s="43"/>
      <c r="M116" s="43"/>
      <c r="N116" s="43"/>
    </row>
    <row r="117" spans="1:14" s="65" customFormat="1" ht="15.75">
      <c r="A117" s="878"/>
      <c r="B117" s="392"/>
      <c r="C117" s="392"/>
      <c r="D117" s="392"/>
      <c r="E117" s="392"/>
      <c r="F117" s="393"/>
      <c r="G117" s="107"/>
      <c r="H117" s="107"/>
      <c r="I117" s="108"/>
      <c r="J117" s="108"/>
      <c r="L117" s="43"/>
      <c r="M117" s="43"/>
      <c r="N117" s="43"/>
    </row>
    <row r="118" spans="1:14" s="65" customFormat="1" ht="15.75">
      <c r="A118" s="878"/>
      <c r="B118" s="392"/>
      <c r="C118" s="392"/>
      <c r="D118" s="392"/>
      <c r="E118" s="392"/>
      <c r="F118" s="393"/>
      <c r="G118" s="107"/>
      <c r="H118" s="107"/>
      <c r="I118" s="108"/>
      <c r="J118" s="108"/>
      <c r="L118" s="43"/>
      <c r="M118" s="43"/>
      <c r="N118" s="43"/>
    </row>
    <row r="119" spans="1:14" s="65" customFormat="1" ht="15.75">
      <c r="A119" s="878"/>
      <c r="B119" s="392"/>
      <c r="C119" s="392"/>
      <c r="D119" s="392"/>
      <c r="E119" s="392"/>
      <c r="F119" s="393"/>
      <c r="G119" s="107"/>
      <c r="H119" s="107"/>
      <c r="I119" s="108"/>
      <c r="J119" s="108"/>
      <c r="L119" s="43"/>
      <c r="M119" s="43"/>
      <c r="N119" s="43"/>
    </row>
    <row r="120" spans="1:14" s="65" customFormat="1" ht="16.5" thickBot="1">
      <c r="A120" s="1213" t="s">
        <v>1171</v>
      </c>
      <c r="B120" s="1213"/>
      <c r="C120" s="1213"/>
      <c r="D120" s="1213"/>
      <c r="E120" s="1213"/>
      <c r="F120" s="1213"/>
      <c r="G120" s="1213"/>
      <c r="H120" s="1213"/>
      <c r="I120" s="1213"/>
      <c r="J120" s="1213"/>
      <c r="L120" s="43"/>
      <c r="M120" s="43"/>
      <c r="N120" s="43"/>
    </row>
    <row r="121" spans="1:14" s="65" customFormat="1" ht="60">
      <c r="A121" s="60" t="s">
        <v>1172</v>
      </c>
      <c r="B121" s="62" t="s">
        <v>1173</v>
      </c>
      <c r="C121" s="62" t="s">
        <v>1174</v>
      </c>
      <c r="D121" s="62" t="s">
        <v>1175</v>
      </c>
      <c r="E121" s="62" t="s">
        <v>1176</v>
      </c>
      <c r="F121" s="61" t="s">
        <v>1177</v>
      </c>
      <c r="G121" s="61" t="s">
        <v>1178</v>
      </c>
      <c r="H121" s="50" t="s">
        <v>2979</v>
      </c>
      <c r="I121" s="61" t="s">
        <v>1179</v>
      </c>
      <c r="J121" s="63" t="s">
        <v>1180</v>
      </c>
      <c r="L121" s="43"/>
      <c r="M121" s="43"/>
      <c r="N121" s="43"/>
    </row>
    <row r="122" spans="1:14" s="65" customFormat="1">
      <c r="A122" s="75">
        <v>1</v>
      </c>
      <c r="B122" s="20" t="s">
        <v>1769</v>
      </c>
      <c r="C122" s="20" t="s">
        <v>7444</v>
      </c>
      <c r="D122" s="20"/>
      <c r="E122" s="20" t="s">
        <v>7445</v>
      </c>
      <c r="F122" s="722">
        <v>41929</v>
      </c>
      <c r="G122" s="267"/>
      <c r="H122" s="190"/>
      <c r="I122" s="1311"/>
      <c r="J122" s="1312"/>
      <c r="L122" s="43"/>
      <c r="M122" s="43"/>
      <c r="N122" s="43"/>
    </row>
    <row r="123" spans="1:14" s="65" customFormat="1">
      <c r="A123" s="76">
        <v>2</v>
      </c>
      <c r="B123" s="20" t="s">
        <v>1769</v>
      </c>
      <c r="C123" s="20" t="s">
        <v>7444</v>
      </c>
      <c r="D123" s="20"/>
      <c r="E123" s="20" t="s">
        <v>7446</v>
      </c>
      <c r="F123" s="722">
        <v>41929</v>
      </c>
      <c r="G123" s="267"/>
      <c r="H123" s="267"/>
      <c r="I123" s="1311"/>
      <c r="J123" s="1312"/>
      <c r="L123" s="43"/>
      <c r="M123" s="43"/>
      <c r="N123" s="43"/>
    </row>
    <row r="124" spans="1:14" s="65" customFormat="1">
      <c r="A124" s="75">
        <v>3</v>
      </c>
      <c r="B124" s="20" t="s">
        <v>1769</v>
      </c>
      <c r="C124" s="20" t="s">
        <v>7444</v>
      </c>
      <c r="D124" s="20"/>
      <c r="E124" s="20" t="s">
        <v>7447</v>
      </c>
      <c r="F124" s="722">
        <v>41929</v>
      </c>
      <c r="G124" s="267"/>
      <c r="H124" s="267"/>
      <c r="I124" s="1311"/>
      <c r="J124" s="1312"/>
      <c r="L124" s="43"/>
      <c r="M124" s="43"/>
      <c r="N124" s="43"/>
    </row>
    <row r="125" spans="1:14" s="65" customFormat="1">
      <c r="A125" s="76">
        <v>4</v>
      </c>
      <c r="B125" s="20" t="s">
        <v>1769</v>
      </c>
      <c r="C125" s="20" t="s">
        <v>7444</v>
      </c>
      <c r="D125" s="20"/>
      <c r="E125" s="20" t="s">
        <v>7448</v>
      </c>
      <c r="F125" s="722">
        <v>41929</v>
      </c>
      <c r="G125" s="267"/>
      <c r="H125" s="211"/>
      <c r="I125" s="1311"/>
      <c r="J125" s="1312"/>
      <c r="L125" s="43"/>
      <c r="M125" s="43"/>
      <c r="N125" s="43"/>
    </row>
    <row r="126" spans="1:14" s="65" customFormat="1">
      <c r="A126" s="75">
        <v>5</v>
      </c>
      <c r="B126" s="20" t="s">
        <v>1769</v>
      </c>
      <c r="C126" s="20" t="s">
        <v>7444</v>
      </c>
      <c r="D126" s="20"/>
      <c r="E126" s="20" t="s">
        <v>7449</v>
      </c>
      <c r="F126" s="722">
        <v>41929</v>
      </c>
      <c r="G126" s="267"/>
      <c r="H126" s="267"/>
      <c r="I126" s="1311"/>
      <c r="J126" s="1312"/>
      <c r="L126" s="43"/>
      <c r="M126" s="43"/>
      <c r="N126" s="43"/>
    </row>
    <row r="127" spans="1:14" s="65" customFormat="1">
      <c r="A127" s="76">
        <v>6</v>
      </c>
      <c r="B127" s="20" t="s">
        <v>1769</v>
      </c>
      <c r="C127" s="20" t="s">
        <v>7444</v>
      </c>
      <c r="D127" s="20"/>
      <c r="E127" s="20" t="s">
        <v>7450</v>
      </c>
      <c r="F127" s="722">
        <v>41929</v>
      </c>
      <c r="G127" s="267"/>
      <c r="H127" s="267"/>
      <c r="I127" s="1311"/>
      <c r="J127" s="1312"/>
      <c r="L127" s="43"/>
      <c r="M127" s="43"/>
      <c r="N127" s="43"/>
    </row>
    <row r="128" spans="1:14" s="65" customFormat="1">
      <c r="A128" s="75">
        <v>7</v>
      </c>
      <c r="B128" s="20" t="s">
        <v>1769</v>
      </c>
      <c r="C128" s="20" t="s">
        <v>7444</v>
      </c>
      <c r="D128" s="20"/>
      <c r="E128" s="20" t="s">
        <v>7451</v>
      </c>
      <c r="F128" s="722">
        <v>41929</v>
      </c>
      <c r="G128" s="267"/>
      <c r="H128" s="267"/>
      <c r="I128" s="1311"/>
      <c r="J128" s="1312"/>
      <c r="L128" s="43"/>
      <c r="M128" s="43"/>
      <c r="N128" s="43"/>
    </row>
    <row r="129" spans="1:14" s="65" customFormat="1">
      <c r="A129" s="76">
        <v>8</v>
      </c>
      <c r="B129" s="20" t="s">
        <v>1769</v>
      </c>
      <c r="C129" s="20" t="s">
        <v>7444</v>
      </c>
      <c r="D129" s="20"/>
      <c r="E129" s="20" t="s">
        <v>7452</v>
      </c>
      <c r="F129" s="722">
        <v>41929</v>
      </c>
      <c r="G129" s="267"/>
      <c r="H129" s="267"/>
      <c r="I129" s="1311"/>
      <c r="J129" s="1312"/>
      <c r="L129" s="43"/>
      <c r="M129" s="43"/>
      <c r="N129" s="43"/>
    </row>
    <row r="130" spans="1:14" s="65" customFormat="1">
      <c r="A130" s="75">
        <v>9</v>
      </c>
      <c r="B130" s="20" t="s">
        <v>1769</v>
      </c>
      <c r="C130" s="20" t="s">
        <v>7444</v>
      </c>
      <c r="D130" s="20"/>
      <c r="E130" s="20" t="s">
        <v>8500</v>
      </c>
      <c r="F130" s="722">
        <v>42467</v>
      </c>
      <c r="G130" s="267"/>
      <c r="H130" s="267"/>
      <c r="I130" s="1311"/>
      <c r="J130" s="1312"/>
      <c r="L130" s="43"/>
      <c r="M130" s="43"/>
      <c r="N130" s="43"/>
    </row>
    <row r="131" spans="1:14" s="65" customFormat="1">
      <c r="A131" s="76">
        <v>10</v>
      </c>
      <c r="B131" s="20" t="s">
        <v>1769</v>
      </c>
      <c r="C131" s="20" t="s">
        <v>7444</v>
      </c>
      <c r="D131" s="20"/>
      <c r="E131" s="20" t="s">
        <v>7453</v>
      </c>
      <c r="F131" s="722">
        <v>41929</v>
      </c>
      <c r="G131" s="267"/>
      <c r="H131" s="267"/>
      <c r="I131" s="1311"/>
      <c r="J131" s="1312"/>
      <c r="L131" s="43"/>
      <c r="M131" s="43"/>
      <c r="N131" s="43"/>
    </row>
    <row r="132" spans="1:14" s="65" customFormat="1">
      <c r="A132" s="75">
        <v>11</v>
      </c>
      <c r="B132" s="20" t="s">
        <v>1769</v>
      </c>
      <c r="C132" s="20" t="s">
        <v>7444</v>
      </c>
      <c r="D132" s="20"/>
      <c r="E132" s="20" t="s">
        <v>7454</v>
      </c>
      <c r="F132" s="722">
        <v>41929</v>
      </c>
      <c r="G132" s="267"/>
      <c r="H132" s="267"/>
      <c r="I132" s="1311"/>
      <c r="J132" s="1312"/>
      <c r="L132" s="43"/>
      <c r="M132" s="43"/>
      <c r="N132" s="43"/>
    </row>
    <row r="133" spans="1:14" s="65" customFormat="1">
      <c r="A133" s="76">
        <v>12</v>
      </c>
      <c r="B133" s="20" t="s">
        <v>1769</v>
      </c>
      <c r="C133" s="20" t="s">
        <v>7444</v>
      </c>
      <c r="D133" s="20"/>
      <c r="E133" s="20" t="s">
        <v>7455</v>
      </c>
      <c r="F133" s="722">
        <v>41929</v>
      </c>
      <c r="G133" s="267"/>
      <c r="H133" s="267"/>
      <c r="I133" s="1311"/>
      <c r="J133" s="1312"/>
      <c r="L133" s="43"/>
      <c r="M133" s="43"/>
      <c r="N133" s="43"/>
    </row>
    <row r="134" spans="1:14" s="65" customFormat="1">
      <c r="A134" s="75">
        <v>13</v>
      </c>
      <c r="B134" s="20" t="s">
        <v>1769</v>
      </c>
      <c r="C134" s="20" t="s">
        <v>7444</v>
      </c>
      <c r="D134" s="20"/>
      <c r="E134" s="20" t="s">
        <v>7456</v>
      </c>
      <c r="F134" s="722">
        <v>41929</v>
      </c>
      <c r="G134" s="267"/>
      <c r="H134" s="267"/>
      <c r="I134" s="1311"/>
      <c r="J134" s="1312"/>
      <c r="L134" s="43"/>
      <c r="M134" s="43"/>
      <c r="N134" s="43"/>
    </row>
    <row r="135" spans="1:14" s="65" customFormat="1">
      <c r="A135" s="76">
        <v>14</v>
      </c>
      <c r="B135" s="20" t="s">
        <v>1769</v>
      </c>
      <c r="C135" s="20" t="s">
        <v>7444</v>
      </c>
      <c r="D135" s="20"/>
      <c r="E135" s="20" t="s">
        <v>7457</v>
      </c>
      <c r="F135" s="722">
        <v>41929</v>
      </c>
      <c r="G135" s="267"/>
      <c r="H135" s="267"/>
      <c r="I135" s="1311"/>
      <c r="J135" s="1312"/>
      <c r="L135" s="43"/>
      <c r="M135" s="43"/>
      <c r="N135" s="43"/>
    </row>
    <row r="136" spans="1:14" s="65" customFormat="1" ht="16.5" thickBot="1">
      <c r="A136" s="77"/>
      <c r="B136" s="273"/>
      <c r="C136" s="273"/>
      <c r="D136" s="273"/>
      <c r="E136" s="273"/>
      <c r="F136" s="274" t="s">
        <v>1219</v>
      </c>
      <c r="G136" s="88">
        <f>SUM(G122:G135)</f>
        <v>0</v>
      </c>
      <c r="H136" s="88"/>
      <c r="I136" s="68"/>
      <c r="J136" s="69"/>
      <c r="L136" s="43"/>
      <c r="M136" s="43"/>
      <c r="N136" s="43"/>
    </row>
    <row r="137" spans="1:14" s="65" customFormat="1" ht="15.75">
      <c r="A137" s="878"/>
      <c r="B137" s="392"/>
      <c r="C137" s="392"/>
      <c r="D137" s="392"/>
      <c r="E137" s="392"/>
      <c r="F137" s="393"/>
      <c r="G137" s="107"/>
      <c r="H137" s="107"/>
      <c r="I137" s="108"/>
      <c r="J137" s="108"/>
      <c r="L137" s="43"/>
      <c r="M137" s="43"/>
      <c r="N137" s="43"/>
    </row>
    <row r="138" spans="1:14" s="65" customFormat="1" ht="15.75">
      <c r="A138" s="878"/>
      <c r="B138" s="392"/>
      <c r="C138" s="392"/>
      <c r="D138" s="392"/>
      <c r="E138" s="392"/>
      <c r="F138" s="393"/>
      <c r="G138" s="107"/>
      <c r="H138" s="107"/>
      <c r="I138" s="108"/>
      <c r="J138" s="108"/>
      <c r="L138" s="43"/>
      <c r="M138" s="43"/>
      <c r="N138" s="43"/>
    </row>
    <row r="139" spans="1:14" s="65" customFormat="1" ht="15.75">
      <c r="A139" s="878"/>
      <c r="B139" s="392"/>
      <c r="C139" s="392"/>
      <c r="D139" s="392"/>
      <c r="E139" s="392"/>
      <c r="F139" s="393"/>
      <c r="G139" s="107"/>
      <c r="H139" s="107"/>
      <c r="I139" s="108"/>
      <c r="J139" s="108"/>
      <c r="L139" s="43"/>
      <c r="M139" s="43"/>
      <c r="N139" s="43"/>
    </row>
    <row r="140" spans="1:14" s="65" customFormat="1" ht="16.5" thickBot="1">
      <c r="A140" s="1213" t="s">
        <v>1171</v>
      </c>
      <c r="B140" s="1213"/>
      <c r="C140" s="1213"/>
      <c r="D140" s="1213"/>
      <c r="E140" s="1213"/>
      <c r="F140" s="1213"/>
      <c r="G140" s="1213"/>
      <c r="H140" s="1213"/>
      <c r="I140" s="1213"/>
      <c r="J140" s="1213"/>
      <c r="L140" s="43"/>
      <c r="M140" s="43"/>
      <c r="N140" s="43"/>
    </row>
    <row r="141" spans="1:14" s="65" customFormat="1" ht="60">
      <c r="A141" s="60" t="s">
        <v>1172</v>
      </c>
      <c r="B141" s="62" t="s">
        <v>1173</v>
      </c>
      <c r="C141" s="62" t="s">
        <v>1174</v>
      </c>
      <c r="D141" s="62" t="s">
        <v>1175</v>
      </c>
      <c r="E141" s="62" t="s">
        <v>1176</v>
      </c>
      <c r="F141" s="61" t="s">
        <v>1177</v>
      </c>
      <c r="G141" s="61" t="s">
        <v>1178</v>
      </c>
      <c r="H141" s="50" t="s">
        <v>2979</v>
      </c>
      <c r="I141" s="61" t="s">
        <v>1179</v>
      </c>
      <c r="J141" s="63" t="s">
        <v>1180</v>
      </c>
      <c r="L141" s="43"/>
      <c r="M141" s="43"/>
      <c r="N141" s="43"/>
    </row>
    <row r="142" spans="1:14" s="65" customFormat="1">
      <c r="A142" s="76">
        <v>1</v>
      </c>
      <c r="B142" s="20" t="s">
        <v>1769</v>
      </c>
      <c r="C142" s="20" t="s">
        <v>7458</v>
      </c>
      <c r="D142" s="20"/>
      <c r="E142" s="20" t="s">
        <v>7459</v>
      </c>
      <c r="F142" s="422">
        <v>41929</v>
      </c>
      <c r="G142" s="267"/>
      <c r="H142" s="211"/>
      <c r="I142" s="1311"/>
      <c r="J142" s="1312"/>
      <c r="L142" s="43"/>
      <c r="M142" s="43"/>
      <c r="N142" s="43"/>
    </row>
    <row r="143" spans="1:14" s="65" customFormat="1">
      <c r="A143" s="76">
        <v>2</v>
      </c>
      <c r="B143" s="20" t="s">
        <v>1769</v>
      </c>
      <c r="C143" s="20" t="s">
        <v>7458</v>
      </c>
      <c r="D143" s="20"/>
      <c r="E143" s="20" t="s">
        <v>7460</v>
      </c>
      <c r="F143" s="422">
        <v>41929</v>
      </c>
      <c r="G143" s="267"/>
      <c r="H143" s="211"/>
      <c r="I143" s="1311"/>
      <c r="J143" s="1312"/>
      <c r="L143" s="43"/>
      <c r="M143" s="43"/>
      <c r="N143" s="43"/>
    </row>
    <row r="144" spans="1:14" s="65" customFormat="1">
      <c r="A144" s="76">
        <v>3</v>
      </c>
      <c r="B144" s="20" t="s">
        <v>1769</v>
      </c>
      <c r="C144" s="20" t="s">
        <v>7458</v>
      </c>
      <c r="D144" s="20"/>
      <c r="E144" s="20" t="s">
        <v>7461</v>
      </c>
      <c r="F144" s="422">
        <v>41929</v>
      </c>
      <c r="G144" s="267"/>
      <c r="H144" s="211"/>
      <c r="I144" s="1311"/>
      <c r="J144" s="1312"/>
      <c r="L144" s="43"/>
      <c r="M144" s="43"/>
      <c r="N144" s="43"/>
    </row>
    <row r="145" spans="1:14" s="65" customFormat="1">
      <c r="A145" s="76">
        <v>4</v>
      </c>
      <c r="B145" s="20" t="s">
        <v>1769</v>
      </c>
      <c r="C145" s="20" t="s">
        <v>7458</v>
      </c>
      <c r="D145" s="20"/>
      <c r="E145" s="20" t="s">
        <v>7462</v>
      </c>
      <c r="F145" s="422">
        <v>41929</v>
      </c>
      <c r="G145" s="267"/>
      <c r="H145" s="211"/>
      <c r="I145" s="1311"/>
      <c r="J145" s="1312"/>
      <c r="L145" s="43"/>
      <c r="M145" s="43"/>
      <c r="N145" s="43"/>
    </row>
    <row r="146" spans="1:14" s="65" customFormat="1">
      <c r="A146" s="76">
        <v>5</v>
      </c>
      <c r="B146" s="20" t="s">
        <v>1769</v>
      </c>
      <c r="C146" s="20" t="s">
        <v>7458</v>
      </c>
      <c r="D146" s="20"/>
      <c r="E146" s="20" t="s">
        <v>7463</v>
      </c>
      <c r="F146" s="422">
        <v>41929</v>
      </c>
      <c r="G146" s="267"/>
      <c r="H146" s="211"/>
      <c r="I146" s="1311"/>
      <c r="J146" s="1312"/>
      <c r="L146" s="43"/>
      <c r="M146" s="43"/>
      <c r="N146" s="43"/>
    </row>
    <row r="147" spans="1:14" s="65" customFormat="1">
      <c r="A147" s="76">
        <v>6</v>
      </c>
      <c r="B147" s="20" t="s">
        <v>1769</v>
      </c>
      <c r="C147" s="20" t="s">
        <v>7458</v>
      </c>
      <c r="D147" s="20"/>
      <c r="E147" s="20" t="s">
        <v>7464</v>
      </c>
      <c r="F147" s="422">
        <v>41929</v>
      </c>
      <c r="G147" s="267"/>
      <c r="H147" s="211"/>
      <c r="I147" s="1311"/>
      <c r="J147" s="1312"/>
      <c r="L147" s="43"/>
      <c r="M147" s="43"/>
      <c r="N147" s="43"/>
    </row>
    <row r="148" spans="1:14" s="65" customFormat="1">
      <c r="A148" s="76">
        <v>7</v>
      </c>
      <c r="B148" s="20" t="s">
        <v>1769</v>
      </c>
      <c r="C148" s="20" t="s">
        <v>7458</v>
      </c>
      <c r="D148" s="20"/>
      <c r="E148" s="20" t="s">
        <v>7465</v>
      </c>
      <c r="F148" s="422">
        <v>41929</v>
      </c>
      <c r="G148" s="267"/>
      <c r="H148" s="211"/>
      <c r="I148" s="1311"/>
      <c r="J148" s="1312"/>
      <c r="L148" s="43"/>
      <c r="M148" s="43"/>
      <c r="N148" s="43"/>
    </row>
    <row r="149" spans="1:14" s="65" customFormat="1" ht="16.5" thickBot="1">
      <c r="A149" s="77"/>
      <c r="B149" s="273"/>
      <c r="C149" s="273"/>
      <c r="D149" s="273"/>
      <c r="E149" s="273"/>
      <c r="F149" s="274" t="s">
        <v>1219</v>
      </c>
      <c r="G149" s="88">
        <f>SUM(G142:G148)</f>
        <v>0</v>
      </c>
      <c r="H149" s="88"/>
      <c r="I149" s="68"/>
      <c r="J149" s="69"/>
      <c r="L149" s="43"/>
      <c r="M149" s="43"/>
      <c r="N149" s="43"/>
    </row>
    <row r="150" spans="1:14" s="65" customFormat="1" ht="15.75">
      <c r="A150" s="878"/>
      <c r="B150" s="392"/>
      <c r="C150" s="392"/>
      <c r="D150" s="392"/>
      <c r="E150" s="392"/>
      <c r="F150" s="393"/>
      <c r="G150" s="107"/>
      <c r="H150" s="107"/>
      <c r="I150" s="108"/>
      <c r="J150" s="108"/>
      <c r="L150" s="43"/>
      <c r="M150" s="43"/>
      <c r="N150" s="43"/>
    </row>
    <row r="151" spans="1:14" s="65" customFormat="1" ht="15.75">
      <c r="A151" s="878"/>
      <c r="B151" s="392"/>
      <c r="C151" s="392"/>
      <c r="D151" s="392"/>
      <c r="E151" s="392"/>
      <c r="F151" s="393"/>
      <c r="G151" s="107"/>
      <c r="H151" s="107"/>
      <c r="I151" s="108"/>
      <c r="J151" s="108"/>
      <c r="L151" s="43"/>
      <c r="M151" s="43"/>
      <c r="N151" s="43"/>
    </row>
    <row r="152" spans="1:14" s="65" customFormat="1" ht="15.75">
      <c r="A152" s="878"/>
      <c r="B152" s="392"/>
      <c r="C152" s="392"/>
      <c r="D152" s="392"/>
      <c r="E152" s="392"/>
      <c r="F152" s="393"/>
      <c r="G152" s="107"/>
      <c r="H152" s="107"/>
      <c r="I152" s="108"/>
      <c r="J152" s="108"/>
      <c r="L152" s="43"/>
      <c r="M152" s="43"/>
      <c r="N152" s="43"/>
    </row>
    <row r="153" spans="1:14" ht="15.75">
      <c r="A153" s="78"/>
      <c r="B153" s="96"/>
      <c r="C153" s="96"/>
      <c r="D153" s="97"/>
      <c r="E153" s="96"/>
      <c r="F153" s="98"/>
      <c r="G153" s="99"/>
      <c r="H153" s="99"/>
      <c r="I153" s="57"/>
      <c r="J153" s="57"/>
    </row>
    <row r="154" spans="1:14">
      <c r="B154" s="48"/>
      <c r="C154" s="1267"/>
      <c r="D154" s="1267"/>
    </row>
    <row r="155" spans="1:14" s="322" customFormat="1">
      <c r="A155" s="1160" t="s">
        <v>3138</v>
      </c>
      <c r="B155" s="1160"/>
      <c r="C155" s="319">
        <f>L3</f>
        <v>11</v>
      </c>
      <c r="D155" s="322" t="s">
        <v>3109</v>
      </c>
      <c r="E155" s="319">
        <f>M3</f>
        <v>93</v>
      </c>
      <c r="F155" s="1160" t="s">
        <v>3108</v>
      </c>
      <c r="G155" s="1160"/>
      <c r="H155" s="321">
        <f>N3</f>
        <v>1799701</v>
      </c>
      <c r="I155" s="322" t="s">
        <v>261</v>
      </c>
      <c r="L155" s="323"/>
      <c r="M155" s="323"/>
      <c r="N155" s="323"/>
    </row>
  </sheetData>
  <mergeCells count="44">
    <mergeCell ref="L1:N1"/>
    <mergeCell ref="L3:L4"/>
    <mergeCell ref="M3:M4"/>
    <mergeCell ref="N3:N4"/>
    <mergeCell ref="A1:J1"/>
    <mergeCell ref="I3:I7"/>
    <mergeCell ref="J3:J7"/>
    <mergeCell ref="L7:N7"/>
    <mergeCell ref="J85:J93"/>
    <mergeCell ref="A98:J98"/>
    <mergeCell ref="I100:I109"/>
    <mergeCell ref="J100:J109"/>
    <mergeCell ref="I54:I56"/>
    <mergeCell ref="J54:J56"/>
    <mergeCell ref="A83:J83"/>
    <mergeCell ref="I85:I93"/>
    <mergeCell ref="A67:J67"/>
    <mergeCell ref="I69:I74"/>
    <mergeCell ref="A77:J77"/>
    <mergeCell ref="A23:J23"/>
    <mergeCell ref="N8:N9"/>
    <mergeCell ref="L5:L6"/>
    <mergeCell ref="M5:M6"/>
    <mergeCell ref="N5:N6"/>
    <mergeCell ref="L8:M9"/>
    <mergeCell ref="A11:J11"/>
    <mergeCell ref="I13:I19"/>
    <mergeCell ref="J13:J19"/>
    <mergeCell ref="A35:J35"/>
    <mergeCell ref="I25:I31"/>
    <mergeCell ref="I37:I47"/>
    <mergeCell ref="J37:J47"/>
    <mergeCell ref="J69:J74"/>
    <mergeCell ref="J25:J31"/>
    <mergeCell ref="A51:J51"/>
    <mergeCell ref="A155:B155"/>
    <mergeCell ref="F155:G155"/>
    <mergeCell ref="A120:J120"/>
    <mergeCell ref="I122:I135"/>
    <mergeCell ref="J122:J135"/>
    <mergeCell ref="A140:J140"/>
    <mergeCell ref="I142:I148"/>
    <mergeCell ref="J142:J148"/>
    <mergeCell ref="C154:D154"/>
  </mergeCells>
  <phoneticPr fontId="5" type="noConversion"/>
  <hyperlinks>
    <hyperlink ref="I3:I7" location="Sayfa2!A1" display="Sayfa2!A1"/>
    <hyperlink ref="J3:J7" location="Sayfa2!A1" display="Sayfa2!A1"/>
    <hyperlink ref="I13:I19" location="Sayfa2!A1" display="Sayfa2!A1"/>
    <hyperlink ref="J13:J19" location="Sayfa2!A1" display="Sayfa2!A1"/>
    <hyperlink ref="I25:I31" location="Sayfa2!A1" display="Sayfa2!A1"/>
    <hyperlink ref="J25:J31" location="Sayfa2!A1" display="Sayfa2!A1"/>
    <hyperlink ref="I37:I47" location="Sayfa2!A1" display="Sayfa2!A1"/>
    <hyperlink ref="J37:J47" location="Sayfa2!A1" display="Sayfa2!A1"/>
    <hyperlink ref="I53" location="Sayfa2!A1" display="Sayfa2!A1"/>
    <hyperlink ref="J53" location="Sayfa2!A1" display="Sayfa2!A1"/>
    <hyperlink ref="I54:I56" location="Sayfa2!A1" display="Sayfa2!A1"/>
    <hyperlink ref="J54:J56" location="Sayfa2!A1" display="Sayfa2!A1"/>
    <hyperlink ref="I69:I74" location="Sayfa2!A1" display="Sayfa2!A1"/>
    <hyperlink ref="J69:J74" location="Sayfa2!A1" display="Sayfa2!A1"/>
    <hyperlink ref="I79" location="Sayfa2!A1" display="Sayfa2!A1"/>
    <hyperlink ref="J79" location="Sayfa2!A1" display="Sayfa2!A1"/>
    <hyperlink ref="I85:I93" location="Sayfa2!A1" display="Sayfa2!A1"/>
    <hyperlink ref="J85:J93" location="Sayfa2!A1" display="Sayfa2!A1"/>
    <hyperlink ref="I100:I109" location="Sayfa2!A1" display="Sayfa2!A1"/>
    <hyperlink ref="J100:J109" location="Sayfa2!A1" display="Sayfa2!A1"/>
    <hyperlink ref="D6" location="Sayfa1!A1" display="Kayakent"/>
    <hyperlink ref="C19" location="Sayfa3!A1" display="İnönü(Mrkz)"/>
  </hyperlinks>
  <pageMargins left="0.75" right="0.75" top="1" bottom="1" header="0.5" footer="0.5"/>
  <pageSetup paperSize="9" orientation="portrait"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P244"/>
  <sheetViews>
    <sheetView zoomScaleNormal="100" workbookViewId="0">
      <selection activeCell="P8" sqref="P8:P9"/>
    </sheetView>
  </sheetViews>
  <sheetFormatPr defaultColWidth="9.140625" defaultRowHeight="15"/>
  <cols>
    <col min="1" max="2" width="10.85546875" style="43" customWidth="1"/>
    <col min="3" max="3" width="11.42578125" style="43" customWidth="1"/>
    <col min="4" max="4" width="13.85546875" style="43" bestFit="1" customWidth="1"/>
    <col min="5" max="5" width="9.140625" style="43" bestFit="1"/>
    <col min="6" max="6" width="23.42578125" style="43" bestFit="1" customWidth="1"/>
    <col min="7" max="7" width="12.85546875" style="43" bestFit="1" customWidth="1"/>
    <col min="8" max="8" width="13" style="43" customWidth="1"/>
    <col min="9" max="9" width="14.140625" style="43" customWidth="1"/>
    <col min="10" max="11" width="9.140625" style="43"/>
    <col min="12" max="12" width="11.140625" style="43" customWidth="1"/>
    <col min="13" max="13" width="9.140625" style="43"/>
    <col min="14" max="15" width="13.5703125" style="43" customWidth="1"/>
    <col min="16" max="16" width="19.42578125" style="43" bestFit="1" customWidth="1"/>
    <col min="17" max="16384" width="9.140625" style="43"/>
  </cols>
  <sheetData>
    <row r="1" spans="1:16" ht="16.5" thickBot="1">
      <c r="A1" s="1213" t="s">
        <v>1171</v>
      </c>
      <c r="B1" s="1213"/>
      <c r="C1" s="1213"/>
      <c r="D1" s="1213"/>
      <c r="E1" s="1213"/>
      <c r="F1" s="1213"/>
      <c r="G1" s="1213"/>
      <c r="H1" s="1213"/>
      <c r="I1" s="1213"/>
      <c r="J1" s="1213"/>
      <c r="K1" s="1213"/>
      <c r="L1" s="207"/>
      <c r="N1" s="1170" t="s">
        <v>1250</v>
      </c>
      <c r="O1" s="1171"/>
      <c r="P1" s="1172"/>
    </row>
    <row r="2" spans="1:16" s="47" customFormat="1" ht="60" customHeight="1" thickBot="1">
      <c r="A2" s="60" t="s">
        <v>1172</v>
      </c>
      <c r="B2" s="50" t="s">
        <v>3193</v>
      </c>
      <c r="C2" s="62" t="s">
        <v>1173</v>
      </c>
      <c r="D2" s="62" t="s">
        <v>1174</v>
      </c>
      <c r="E2" s="62" t="s">
        <v>1175</v>
      </c>
      <c r="F2" s="62" t="s">
        <v>1176</v>
      </c>
      <c r="G2" s="61" t="s">
        <v>1177</v>
      </c>
      <c r="H2" s="61" t="s">
        <v>1463</v>
      </c>
      <c r="I2" s="61" t="s">
        <v>2979</v>
      </c>
      <c r="J2" s="61" t="s">
        <v>1179</v>
      </c>
      <c r="K2" s="61" t="s">
        <v>1180</v>
      </c>
      <c r="L2" s="52" t="s">
        <v>3141</v>
      </c>
      <c r="N2" s="118" t="s">
        <v>263</v>
      </c>
      <c r="O2" s="118" t="s">
        <v>264</v>
      </c>
      <c r="P2" s="117" t="s">
        <v>262</v>
      </c>
    </row>
    <row r="3" spans="1:16" s="47" customFormat="1" ht="15" customHeight="1">
      <c r="A3" s="75">
        <v>1</v>
      </c>
      <c r="B3" s="249"/>
      <c r="C3" s="130" t="s">
        <v>1818</v>
      </c>
      <c r="D3" s="130" t="s">
        <v>1819</v>
      </c>
      <c r="E3" s="130"/>
      <c r="F3" s="20" t="s">
        <v>5671</v>
      </c>
      <c r="G3" s="422">
        <v>41553</v>
      </c>
      <c r="H3" s="267"/>
      <c r="I3" s="182"/>
      <c r="J3" s="1401">
        <v>105</v>
      </c>
      <c r="K3" s="1401">
        <v>45</v>
      </c>
      <c r="L3" s="1404" t="s">
        <v>3160</v>
      </c>
      <c r="N3" s="1247">
        <f>SUM(A3+A83+A125+A177+A210+A235)</f>
        <v>6</v>
      </c>
      <c r="O3" s="1247">
        <f>SUM(A76+A118+A170+A203+A228+A238)</f>
        <v>206</v>
      </c>
      <c r="P3" s="1249">
        <f>SUM(H77+H119+H171+H204+H229+H239)</f>
        <v>95350</v>
      </c>
    </row>
    <row r="4" spans="1:16" s="47" customFormat="1" ht="15" customHeight="1" thickBot="1">
      <c r="A4" s="76">
        <v>2</v>
      </c>
      <c r="C4" s="130" t="s">
        <v>1818</v>
      </c>
      <c r="D4" s="130" t="s">
        <v>1819</v>
      </c>
      <c r="F4" s="20" t="s">
        <v>8829</v>
      </c>
      <c r="G4" s="422">
        <v>42859</v>
      </c>
      <c r="H4" s="968"/>
      <c r="I4" s="968"/>
      <c r="J4" s="1402"/>
      <c r="K4" s="1402"/>
      <c r="L4" s="1405"/>
      <c r="N4" s="1248"/>
      <c r="O4" s="1248"/>
      <c r="P4" s="1248"/>
    </row>
    <row r="5" spans="1:16" s="47" customFormat="1" ht="15" customHeight="1">
      <c r="A5" s="75">
        <v>3</v>
      </c>
      <c r="B5" s="249">
        <v>127027</v>
      </c>
      <c r="C5" s="130" t="s">
        <v>1818</v>
      </c>
      <c r="D5" s="130" t="s">
        <v>1819</v>
      </c>
      <c r="E5" s="130"/>
      <c r="F5" s="20" t="s">
        <v>347</v>
      </c>
      <c r="G5" s="422">
        <v>40236</v>
      </c>
      <c r="H5" s="267"/>
      <c r="I5" s="182" t="s">
        <v>3007</v>
      </c>
      <c r="J5" s="1402"/>
      <c r="K5" s="1402"/>
      <c r="L5" s="1405"/>
      <c r="N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O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P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6" s="47" customFormat="1" ht="15" customHeight="1" thickBot="1">
      <c r="A6" s="76">
        <v>4</v>
      </c>
      <c r="B6" s="249"/>
      <c r="C6" s="130" t="s">
        <v>1818</v>
      </c>
      <c r="D6" s="130" t="s">
        <v>1819</v>
      </c>
      <c r="E6" s="130"/>
      <c r="F6" s="20" t="s">
        <v>2959</v>
      </c>
      <c r="G6" s="422">
        <v>41553</v>
      </c>
      <c r="H6" s="267"/>
      <c r="I6" s="182"/>
      <c r="J6" s="1402"/>
      <c r="K6" s="1402"/>
      <c r="L6" s="1405"/>
      <c r="N6" s="1169"/>
      <c r="O6" s="1169"/>
      <c r="P6" s="1169"/>
    </row>
    <row r="7" spans="1:16" s="47" customFormat="1" ht="15" customHeight="1" thickBot="1">
      <c r="A7" s="75">
        <v>5</v>
      </c>
      <c r="B7" s="245"/>
      <c r="C7" s="130" t="s">
        <v>1818</v>
      </c>
      <c r="D7" s="130" t="s">
        <v>1819</v>
      </c>
      <c r="E7" s="130"/>
      <c r="F7" s="20" t="s">
        <v>348</v>
      </c>
      <c r="G7" s="722">
        <v>40236</v>
      </c>
      <c r="H7" s="267"/>
      <c r="I7" s="182" t="s">
        <v>3014</v>
      </c>
      <c r="J7" s="1402"/>
      <c r="K7" s="1402"/>
      <c r="L7" s="1405"/>
      <c r="N7" s="1170" t="s">
        <v>265</v>
      </c>
      <c r="O7" s="1171"/>
      <c r="P7" s="1172"/>
    </row>
    <row r="8" spans="1:16" s="47" customFormat="1" ht="15" customHeight="1">
      <c r="A8" s="76">
        <v>6</v>
      </c>
      <c r="B8" s="249">
        <v>14247</v>
      </c>
      <c r="C8" s="130" t="s">
        <v>1818</v>
      </c>
      <c r="D8" s="130" t="s">
        <v>1819</v>
      </c>
      <c r="E8" s="130"/>
      <c r="F8" s="20" t="s">
        <v>349</v>
      </c>
      <c r="G8" s="722">
        <v>40236</v>
      </c>
      <c r="H8" s="267"/>
      <c r="I8" s="182" t="s">
        <v>3007</v>
      </c>
      <c r="J8" s="1402"/>
      <c r="K8" s="1402"/>
      <c r="L8" s="1405"/>
      <c r="N8" s="1173" t="s">
        <v>266</v>
      </c>
      <c r="O8" s="1174"/>
      <c r="P8" s="1177">
        <v>59</v>
      </c>
    </row>
    <row r="9" spans="1:16" s="47" customFormat="1" ht="15" customHeight="1" thickBot="1">
      <c r="A9" s="75">
        <v>7</v>
      </c>
      <c r="B9" s="245">
        <v>14248</v>
      </c>
      <c r="C9" s="130" t="s">
        <v>1818</v>
      </c>
      <c r="D9" s="130" t="s">
        <v>1819</v>
      </c>
      <c r="E9" s="130"/>
      <c r="F9" s="130" t="s">
        <v>1821</v>
      </c>
      <c r="G9" s="722">
        <v>38779</v>
      </c>
      <c r="H9" s="267">
        <v>14951</v>
      </c>
      <c r="I9" s="161"/>
      <c r="J9" s="1402"/>
      <c r="K9" s="1402"/>
      <c r="L9" s="1405"/>
      <c r="N9" s="1175"/>
      <c r="O9" s="1176"/>
      <c r="P9" s="1178"/>
    </row>
    <row r="10" spans="1:16" s="47" customFormat="1" ht="15" customHeight="1">
      <c r="A10" s="76">
        <v>8</v>
      </c>
      <c r="B10" s="249">
        <v>14249</v>
      </c>
      <c r="C10" s="130" t="s">
        <v>1818</v>
      </c>
      <c r="D10" s="130" t="s">
        <v>1819</v>
      </c>
      <c r="E10" s="130"/>
      <c r="F10" s="20" t="s">
        <v>350</v>
      </c>
      <c r="G10" s="722">
        <v>40236</v>
      </c>
      <c r="H10" s="267"/>
      <c r="I10" s="161"/>
      <c r="J10" s="1402"/>
      <c r="K10" s="1402"/>
      <c r="L10" s="1405"/>
    </row>
    <row r="11" spans="1:16" s="47" customFormat="1" ht="15" customHeight="1">
      <c r="A11" s="75">
        <v>9</v>
      </c>
      <c r="B11" s="245">
        <v>14250</v>
      </c>
      <c r="C11" s="130" t="s">
        <v>1818</v>
      </c>
      <c r="D11" s="130" t="s">
        <v>1819</v>
      </c>
      <c r="E11" s="130"/>
      <c r="F11" s="130" t="s">
        <v>1822</v>
      </c>
      <c r="G11" s="722">
        <v>38779</v>
      </c>
      <c r="H11" s="267">
        <v>6225</v>
      </c>
      <c r="I11" s="161"/>
      <c r="J11" s="1402"/>
      <c r="K11" s="1402"/>
      <c r="L11" s="1405"/>
    </row>
    <row r="12" spans="1:16" s="47" customFormat="1" ht="15" customHeight="1">
      <c r="A12" s="76">
        <v>10</v>
      </c>
      <c r="B12" s="249">
        <v>14251</v>
      </c>
      <c r="C12" s="130" t="s">
        <v>1818</v>
      </c>
      <c r="D12" s="130" t="s">
        <v>1819</v>
      </c>
      <c r="E12" s="130"/>
      <c r="F12" s="20" t="s">
        <v>351</v>
      </c>
      <c r="G12" s="422">
        <v>40236</v>
      </c>
      <c r="H12" s="267"/>
      <c r="I12" s="182" t="s">
        <v>3007</v>
      </c>
      <c r="J12" s="1402"/>
      <c r="K12" s="1402"/>
      <c r="L12" s="1405"/>
    </row>
    <row r="13" spans="1:16" s="47" customFormat="1" ht="15" customHeight="1">
      <c r="A13" s="75">
        <v>11</v>
      </c>
      <c r="B13" s="245">
        <v>14222</v>
      </c>
      <c r="C13" s="130" t="s">
        <v>1818</v>
      </c>
      <c r="D13" s="130" t="s">
        <v>1819</v>
      </c>
      <c r="E13" s="130"/>
      <c r="F13" s="20" t="s">
        <v>352</v>
      </c>
      <c r="G13" s="422">
        <v>40236</v>
      </c>
      <c r="H13" s="267"/>
      <c r="I13" s="182" t="s">
        <v>3007</v>
      </c>
      <c r="J13" s="1402"/>
      <c r="K13" s="1402"/>
      <c r="L13" s="1405"/>
    </row>
    <row r="14" spans="1:16" s="47" customFormat="1" ht="15" customHeight="1">
      <c r="A14" s="75">
        <v>12</v>
      </c>
      <c r="B14" s="249">
        <v>127030</v>
      </c>
      <c r="C14" s="130" t="s">
        <v>1818</v>
      </c>
      <c r="D14" s="130" t="s">
        <v>1819</v>
      </c>
      <c r="E14" s="130"/>
      <c r="F14" s="20" t="s">
        <v>353</v>
      </c>
      <c r="G14" s="422">
        <v>40236</v>
      </c>
      <c r="H14" s="267"/>
      <c r="I14" s="182" t="s">
        <v>3007</v>
      </c>
      <c r="J14" s="1402"/>
      <c r="K14" s="1402"/>
      <c r="L14" s="1405"/>
    </row>
    <row r="15" spans="1:16" s="47" customFormat="1" ht="15" customHeight="1">
      <c r="A15" s="76">
        <v>13</v>
      </c>
      <c r="B15" s="245"/>
      <c r="C15" s="130" t="s">
        <v>1818</v>
      </c>
      <c r="D15" s="130" t="s">
        <v>1819</v>
      </c>
      <c r="E15" s="130"/>
      <c r="F15" s="20" t="s">
        <v>354</v>
      </c>
      <c r="G15" s="422">
        <v>40236</v>
      </c>
      <c r="H15" s="267"/>
      <c r="I15" s="182" t="s">
        <v>3006</v>
      </c>
      <c r="J15" s="1402"/>
      <c r="K15" s="1402"/>
      <c r="L15" s="1405"/>
    </row>
    <row r="16" spans="1:16" s="47" customFormat="1" ht="15" customHeight="1">
      <c r="A16" s="75">
        <v>14</v>
      </c>
      <c r="B16" s="249">
        <v>14252</v>
      </c>
      <c r="C16" s="130" t="s">
        <v>1818</v>
      </c>
      <c r="D16" s="130" t="s">
        <v>1819</v>
      </c>
      <c r="E16" s="130"/>
      <c r="F16" s="130" t="s">
        <v>1829</v>
      </c>
      <c r="G16" s="422">
        <v>38779</v>
      </c>
      <c r="H16" s="267">
        <v>8646</v>
      </c>
      <c r="I16" s="161"/>
      <c r="J16" s="1402"/>
      <c r="K16" s="1402"/>
      <c r="L16" s="1405"/>
    </row>
    <row r="17" spans="1:12" s="47" customFormat="1" ht="15" customHeight="1">
      <c r="A17" s="76">
        <v>15</v>
      </c>
      <c r="B17" s="245">
        <v>14254</v>
      </c>
      <c r="C17" s="130" t="s">
        <v>1818</v>
      </c>
      <c r="D17" s="130" t="s">
        <v>1819</v>
      </c>
      <c r="E17" s="130"/>
      <c r="F17" s="20" t="s">
        <v>355</v>
      </c>
      <c r="G17" s="422">
        <v>40236</v>
      </c>
      <c r="H17" s="267"/>
      <c r="I17" s="161"/>
      <c r="J17" s="1402"/>
      <c r="K17" s="1402"/>
      <c r="L17" s="1405"/>
    </row>
    <row r="18" spans="1:12" s="47" customFormat="1" ht="15" customHeight="1">
      <c r="A18" s="75">
        <v>16</v>
      </c>
      <c r="B18" s="249">
        <v>14223</v>
      </c>
      <c r="C18" s="130" t="s">
        <v>1818</v>
      </c>
      <c r="D18" s="130" t="s">
        <v>1819</v>
      </c>
      <c r="E18" s="130"/>
      <c r="F18" s="20" t="s">
        <v>356</v>
      </c>
      <c r="G18" s="422">
        <v>40236</v>
      </c>
      <c r="H18" s="267"/>
      <c r="I18" s="182" t="s">
        <v>3007</v>
      </c>
      <c r="J18" s="1402"/>
      <c r="K18" s="1402"/>
      <c r="L18" s="1405"/>
    </row>
    <row r="19" spans="1:12" s="47" customFormat="1" ht="15" customHeight="1">
      <c r="A19" s="76">
        <v>17</v>
      </c>
      <c r="B19" s="245">
        <v>14255</v>
      </c>
      <c r="C19" s="130" t="s">
        <v>1818</v>
      </c>
      <c r="D19" s="130" t="s">
        <v>1819</v>
      </c>
      <c r="E19" s="130"/>
      <c r="F19" s="20" t="s">
        <v>357</v>
      </c>
      <c r="G19" s="422">
        <v>40236</v>
      </c>
      <c r="H19" s="267"/>
      <c r="I19" s="182" t="s">
        <v>3007</v>
      </c>
      <c r="J19" s="1402"/>
      <c r="K19" s="1402"/>
      <c r="L19" s="1405"/>
    </row>
    <row r="20" spans="1:12" s="47" customFormat="1" ht="15" customHeight="1">
      <c r="A20" s="75">
        <v>18</v>
      </c>
      <c r="B20" s="249"/>
      <c r="C20" s="130" t="s">
        <v>1818</v>
      </c>
      <c r="D20" s="130" t="s">
        <v>1819</v>
      </c>
      <c r="E20" s="130"/>
      <c r="F20" s="20" t="s">
        <v>5667</v>
      </c>
      <c r="G20" s="422">
        <v>41553</v>
      </c>
      <c r="H20" s="267"/>
      <c r="I20" s="182"/>
      <c r="J20" s="1402"/>
      <c r="K20" s="1402"/>
      <c r="L20" s="1405"/>
    </row>
    <row r="21" spans="1:12" s="47" customFormat="1" ht="15" customHeight="1">
      <c r="A21" s="76">
        <v>19</v>
      </c>
      <c r="B21" s="249">
        <v>14256</v>
      </c>
      <c r="C21" s="130" t="s">
        <v>1818</v>
      </c>
      <c r="D21" s="130" t="s">
        <v>1819</v>
      </c>
      <c r="E21" s="130"/>
      <c r="F21" s="130" t="s">
        <v>1823</v>
      </c>
      <c r="G21" s="422">
        <v>38779</v>
      </c>
      <c r="H21" s="267">
        <v>9624</v>
      </c>
      <c r="I21" s="182" t="s">
        <v>3007</v>
      </c>
      <c r="J21" s="1402"/>
      <c r="K21" s="1402"/>
      <c r="L21" s="1405"/>
    </row>
    <row r="22" spans="1:12" s="47" customFormat="1" ht="15" customHeight="1">
      <c r="A22" s="75">
        <v>20</v>
      </c>
      <c r="B22" s="245">
        <v>14258</v>
      </c>
      <c r="C22" s="130" t="s">
        <v>1818</v>
      </c>
      <c r="D22" s="130" t="s">
        <v>1819</v>
      </c>
      <c r="E22" s="130"/>
      <c r="F22" s="20" t="s">
        <v>358</v>
      </c>
      <c r="G22" s="422">
        <v>40236</v>
      </c>
      <c r="H22" s="267"/>
      <c r="I22" s="161"/>
      <c r="J22" s="1402"/>
      <c r="K22" s="1402"/>
      <c r="L22" s="1405"/>
    </row>
    <row r="23" spans="1:12" s="47" customFormat="1" ht="15" customHeight="1">
      <c r="A23" s="76">
        <v>21</v>
      </c>
      <c r="B23" s="245">
        <v>14259</v>
      </c>
      <c r="C23" s="130" t="s">
        <v>1818</v>
      </c>
      <c r="D23" s="130" t="s">
        <v>1819</v>
      </c>
      <c r="E23" s="130"/>
      <c r="F23" s="130" t="s">
        <v>1824</v>
      </c>
      <c r="G23" s="422">
        <v>38779</v>
      </c>
      <c r="H23" s="267">
        <v>9914</v>
      </c>
      <c r="I23" s="182" t="s">
        <v>3006</v>
      </c>
      <c r="J23" s="1402"/>
      <c r="K23" s="1402"/>
      <c r="L23" s="1405"/>
    </row>
    <row r="24" spans="1:12" s="47" customFormat="1" ht="15" customHeight="1">
      <c r="A24" s="75">
        <v>22</v>
      </c>
      <c r="B24" s="249">
        <v>14260</v>
      </c>
      <c r="C24" s="130" t="s">
        <v>1818</v>
      </c>
      <c r="D24" s="130" t="s">
        <v>1819</v>
      </c>
      <c r="E24" s="130"/>
      <c r="F24" s="20" t="s">
        <v>359</v>
      </c>
      <c r="G24" s="422">
        <v>40236</v>
      </c>
      <c r="H24" s="267"/>
      <c r="I24" s="182" t="s">
        <v>3007</v>
      </c>
      <c r="J24" s="1402"/>
      <c r="K24" s="1402"/>
      <c r="L24" s="1405"/>
    </row>
    <row r="25" spans="1:12" s="47" customFormat="1" ht="15" customHeight="1">
      <c r="A25" s="75">
        <v>23</v>
      </c>
      <c r="B25" s="245">
        <v>14244</v>
      </c>
      <c r="C25" s="130" t="s">
        <v>1818</v>
      </c>
      <c r="D25" s="130" t="s">
        <v>1819</v>
      </c>
      <c r="E25" s="130"/>
      <c r="F25" s="130" t="s">
        <v>575</v>
      </c>
      <c r="G25" s="422">
        <v>39887</v>
      </c>
      <c r="H25" s="267">
        <v>13123</v>
      </c>
      <c r="I25" s="182" t="s">
        <v>3007</v>
      </c>
      <c r="J25" s="1402"/>
      <c r="K25" s="1402"/>
      <c r="L25" s="1405"/>
    </row>
    <row r="26" spans="1:12" s="47" customFormat="1" ht="15" customHeight="1">
      <c r="A26" s="76">
        <v>24</v>
      </c>
      <c r="B26" s="249"/>
      <c r="C26" s="130" t="s">
        <v>1818</v>
      </c>
      <c r="D26" s="130" t="s">
        <v>1819</v>
      </c>
      <c r="E26" s="130"/>
      <c r="F26" s="20" t="s">
        <v>2028</v>
      </c>
      <c r="G26" s="422">
        <v>41553</v>
      </c>
      <c r="H26" s="267"/>
      <c r="I26" s="182"/>
      <c r="J26" s="1402"/>
      <c r="K26" s="1402"/>
      <c r="L26" s="1405"/>
    </row>
    <row r="27" spans="1:12" s="47" customFormat="1" ht="15" customHeight="1">
      <c r="A27" s="75">
        <v>25</v>
      </c>
      <c r="B27" s="249">
        <v>14225</v>
      </c>
      <c r="C27" s="130" t="s">
        <v>1818</v>
      </c>
      <c r="D27" s="130" t="s">
        <v>1819</v>
      </c>
      <c r="E27" s="130"/>
      <c r="F27" s="20" t="s">
        <v>360</v>
      </c>
      <c r="G27" s="422">
        <v>40236</v>
      </c>
      <c r="H27" s="267"/>
      <c r="I27" s="182" t="s">
        <v>3007</v>
      </c>
      <c r="J27" s="1402"/>
      <c r="K27" s="1402"/>
      <c r="L27" s="1405"/>
    </row>
    <row r="28" spans="1:12" s="47" customFormat="1" ht="15" customHeight="1">
      <c r="A28" s="76">
        <v>26</v>
      </c>
      <c r="B28" s="245">
        <v>14226</v>
      </c>
      <c r="C28" s="130" t="s">
        <v>1818</v>
      </c>
      <c r="D28" s="130" t="s">
        <v>1819</v>
      </c>
      <c r="E28" s="130"/>
      <c r="F28" s="20" t="s">
        <v>361</v>
      </c>
      <c r="G28" s="422">
        <v>40236</v>
      </c>
      <c r="H28" s="267"/>
      <c r="I28" s="182" t="s">
        <v>3007</v>
      </c>
      <c r="J28" s="1402"/>
      <c r="K28" s="1402"/>
      <c r="L28" s="1405"/>
    </row>
    <row r="29" spans="1:12" s="47" customFormat="1" ht="15" customHeight="1">
      <c r="A29" s="75">
        <v>27</v>
      </c>
      <c r="B29" s="249"/>
      <c r="C29" s="130" t="s">
        <v>1818</v>
      </c>
      <c r="D29" s="130" t="s">
        <v>1819</v>
      </c>
      <c r="E29" s="130"/>
      <c r="F29" s="20" t="s">
        <v>5672</v>
      </c>
      <c r="G29" s="422">
        <v>41553</v>
      </c>
      <c r="H29" s="267"/>
      <c r="I29" s="182"/>
      <c r="J29" s="1402"/>
      <c r="K29" s="1402"/>
      <c r="L29" s="1405"/>
    </row>
    <row r="30" spans="1:12" s="47" customFormat="1" ht="15" customHeight="1">
      <c r="A30" s="76">
        <v>28</v>
      </c>
      <c r="B30" s="249">
        <v>14261</v>
      </c>
      <c r="C30" s="130" t="s">
        <v>1818</v>
      </c>
      <c r="D30" s="130" t="s">
        <v>1819</v>
      </c>
      <c r="E30" s="130"/>
      <c r="F30" s="130" t="s">
        <v>1820</v>
      </c>
      <c r="G30" s="422">
        <v>38779</v>
      </c>
      <c r="H30" s="267">
        <v>6239</v>
      </c>
      <c r="I30" s="161"/>
      <c r="J30" s="1402"/>
      <c r="K30" s="1402"/>
      <c r="L30" s="1405"/>
    </row>
    <row r="31" spans="1:12" s="47" customFormat="1" ht="15" customHeight="1">
      <c r="A31" s="75">
        <v>29</v>
      </c>
      <c r="B31" s="245">
        <v>14262</v>
      </c>
      <c r="C31" s="130" t="s">
        <v>1818</v>
      </c>
      <c r="D31" s="130" t="s">
        <v>1819</v>
      </c>
      <c r="E31" s="130"/>
      <c r="F31" s="20" t="s">
        <v>362</v>
      </c>
      <c r="G31" s="422">
        <v>40236</v>
      </c>
      <c r="H31" s="267"/>
      <c r="I31" s="182" t="s">
        <v>3007</v>
      </c>
      <c r="J31" s="1402"/>
      <c r="K31" s="1402"/>
      <c r="L31" s="1405"/>
    </row>
    <row r="32" spans="1:12" s="47" customFormat="1" ht="15" customHeight="1">
      <c r="A32" s="76">
        <v>30</v>
      </c>
      <c r="B32" s="249"/>
      <c r="C32" s="130" t="s">
        <v>1818</v>
      </c>
      <c r="D32" s="130" t="s">
        <v>1819</v>
      </c>
      <c r="E32" s="130"/>
      <c r="F32" s="20" t="s">
        <v>5668</v>
      </c>
      <c r="G32" s="422">
        <v>41553</v>
      </c>
      <c r="H32" s="267"/>
      <c r="I32" s="182"/>
      <c r="J32" s="1402"/>
      <c r="K32" s="1402"/>
      <c r="L32" s="1405"/>
    </row>
    <row r="33" spans="1:12" s="47" customFormat="1" ht="15" customHeight="1">
      <c r="A33" s="75">
        <v>31</v>
      </c>
      <c r="B33" s="249"/>
      <c r="C33" s="130" t="s">
        <v>1818</v>
      </c>
      <c r="D33" s="130" t="s">
        <v>1819</v>
      </c>
      <c r="E33" s="130"/>
      <c r="F33" s="20" t="s">
        <v>5673</v>
      </c>
      <c r="G33" s="422">
        <v>41553</v>
      </c>
      <c r="H33" s="267"/>
      <c r="I33" s="182"/>
      <c r="J33" s="1402"/>
      <c r="K33" s="1402"/>
      <c r="L33" s="1405"/>
    </row>
    <row r="34" spans="1:12" s="47" customFormat="1" ht="15" customHeight="1">
      <c r="A34" s="76">
        <v>32</v>
      </c>
      <c r="B34" s="249"/>
      <c r="C34" s="130" t="s">
        <v>1818</v>
      </c>
      <c r="D34" s="130" t="s">
        <v>1819</v>
      </c>
      <c r="E34" s="130"/>
      <c r="F34" s="20" t="s">
        <v>5669</v>
      </c>
      <c r="G34" s="422">
        <v>41553</v>
      </c>
      <c r="H34" s="267"/>
      <c r="I34" s="182"/>
      <c r="J34" s="1402"/>
      <c r="K34" s="1402"/>
      <c r="L34" s="1405"/>
    </row>
    <row r="35" spans="1:12" s="47" customFormat="1" ht="15" customHeight="1">
      <c r="A35" s="75">
        <v>33</v>
      </c>
      <c r="B35" s="249"/>
      <c r="C35" s="130" t="s">
        <v>1818</v>
      </c>
      <c r="D35" s="130" t="s">
        <v>1819</v>
      </c>
      <c r="E35" s="130"/>
      <c r="F35" s="20" t="s">
        <v>2973</v>
      </c>
      <c r="G35" s="422">
        <v>41553</v>
      </c>
      <c r="H35" s="267"/>
      <c r="I35" s="182"/>
      <c r="J35" s="1402"/>
      <c r="K35" s="1402"/>
      <c r="L35" s="1405"/>
    </row>
    <row r="36" spans="1:12" s="47" customFormat="1" ht="15" customHeight="1">
      <c r="A36" s="75">
        <v>34</v>
      </c>
      <c r="B36" s="249"/>
      <c r="C36" s="130" t="s">
        <v>1818</v>
      </c>
      <c r="D36" s="130" t="s">
        <v>1819</v>
      </c>
      <c r="E36" s="130"/>
      <c r="F36" s="20" t="s">
        <v>5674</v>
      </c>
      <c r="G36" s="422">
        <v>41553</v>
      </c>
      <c r="H36" s="267"/>
      <c r="I36" s="182"/>
      <c r="J36" s="1402"/>
      <c r="K36" s="1402"/>
      <c r="L36" s="1405"/>
    </row>
    <row r="37" spans="1:12" s="47" customFormat="1" ht="15" customHeight="1">
      <c r="A37" s="76">
        <v>35</v>
      </c>
      <c r="B37" s="249">
        <v>14264</v>
      </c>
      <c r="C37" s="130" t="s">
        <v>1818</v>
      </c>
      <c r="D37" s="130" t="s">
        <v>1819</v>
      </c>
      <c r="E37" s="130"/>
      <c r="F37" s="130" t="s">
        <v>1825</v>
      </c>
      <c r="G37" s="422">
        <v>38779</v>
      </c>
      <c r="H37" s="267">
        <v>3507</v>
      </c>
      <c r="I37" s="161"/>
      <c r="J37" s="1402"/>
      <c r="K37" s="1402"/>
      <c r="L37" s="1405"/>
    </row>
    <row r="38" spans="1:12" s="47" customFormat="1" ht="15" customHeight="1">
      <c r="A38" s="75">
        <v>36</v>
      </c>
      <c r="B38" s="249"/>
      <c r="C38" s="130" t="s">
        <v>1818</v>
      </c>
      <c r="D38" s="130" t="s">
        <v>1819</v>
      </c>
      <c r="E38" s="130"/>
      <c r="F38" s="20" t="s">
        <v>5675</v>
      </c>
      <c r="G38" s="422">
        <v>41553</v>
      </c>
      <c r="H38" s="267"/>
      <c r="I38" s="182"/>
      <c r="J38" s="1402"/>
      <c r="K38" s="1402"/>
      <c r="L38" s="1405"/>
    </row>
    <row r="39" spans="1:12" s="47" customFormat="1" ht="15" customHeight="1">
      <c r="A39" s="76">
        <v>37</v>
      </c>
      <c r="B39" s="245">
        <v>14265</v>
      </c>
      <c r="C39" s="130" t="s">
        <v>1818</v>
      </c>
      <c r="D39" s="130" t="s">
        <v>1819</v>
      </c>
      <c r="E39" s="130"/>
      <c r="F39" s="20" t="s">
        <v>363</v>
      </c>
      <c r="G39" s="422">
        <v>40236</v>
      </c>
      <c r="H39" s="267"/>
      <c r="I39" s="182" t="s">
        <v>3007</v>
      </c>
      <c r="J39" s="1402"/>
      <c r="K39" s="1402"/>
      <c r="L39" s="1405"/>
    </row>
    <row r="40" spans="1:12" s="47" customFormat="1" ht="15" customHeight="1">
      <c r="A40" s="75">
        <v>38</v>
      </c>
      <c r="B40" s="249">
        <v>14229</v>
      </c>
      <c r="C40" s="130" t="s">
        <v>1818</v>
      </c>
      <c r="D40" s="130" t="s">
        <v>1819</v>
      </c>
      <c r="E40" s="130"/>
      <c r="F40" s="20" t="s">
        <v>364</v>
      </c>
      <c r="G40" s="422">
        <v>40236</v>
      </c>
      <c r="H40" s="267"/>
      <c r="I40" s="182" t="s">
        <v>3007</v>
      </c>
      <c r="J40" s="1402"/>
      <c r="K40" s="1402"/>
      <c r="L40" s="1405"/>
    </row>
    <row r="41" spans="1:12" s="47" customFormat="1" ht="15" customHeight="1">
      <c r="A41" s="76">
        <v>39</v>
      </c>
      <c r="B41" s="245">
        <v>14266</v>
      </c>
      <c r="C41" s="130" t="s">
        <v>1818</v>
      </c>
      <c r="D41" s="130" t="s">
        <v>1819</v>
      </c>
      <c r="E41" s="130"/>
      <c r="F41" s="20" t="s">
        <v>365</v>
      </c>
      <c r="G41" s="422">
        <v>40236</v>
      </c>
      <c r="H41" s="267"/>
      <c r="I41" s="182" t="s">
        <v>3007</v>
      </c>
      <c r="J41" s="1402"/>
      <c r="K41" s="1402"/>
      <c r="L41" s="1405"/>
    </row>
    <row r="42" spans="1:12" s="47" customFormat="1" ht="15" customHeight="1">
      <c r="A42" s="75">
        <v>40</v>
      </c>
      <c r="B42" s="249">
        <v>14267</v>
      </c>
      <c r="C42" s="130" t="s">
        <v>1818</v>
      </c>
      <c r="D42" s="130" t="s">
        <v>1819</v>
      </c>
      <c r="E42" s="130"/>
      <c r="F42" s="130" t="s">
        <v>1826</v>
      </c>
      <c r="G42" s="422">
        <v>38779</v>
      </c>
      <c r="H42" s="267">
        <v>5729</v>
      </c>
      <c r="I42" s="161"/>
      <c r="J42" s="1402"/>
      <c r="K42" s="1402"/>
      <c r="L42" s="1405"/>
    </row>
    <row r="43" spans="1:12" s="47" customFormat="1" ht="15" customHeight="1">
      <c r="A43" s="76">
        <v>41</v>
      </c>
      <c r="B43" s="245">
        <v>14268</v>
      </c>
      <c r="C43" s="130" t="s">
        <v>1818</v>
      </c>
      <c r="D43" s="130" t="s">
        <v>1819</v>
      </c>
      <c r="E43" s="130"/>
      <c r="F43" s="20" t="s">
        <v>366</v>
      </c>
      <c r="G43" s="422">
        <v>40236</v>
      </c>
      <c r="H43" s="267"/>
      <c r="I43" s="182" t="s">
        <v>3006</v>
      </c>
      <c r="J43" s="1402"/>
      <c r="K43" s="1402"/>
      <c r="L43" s="1405"/>
    </row>
    <row r="44" spans="1:12" s="47" customFormat="1" ht="15" customHeight="1">
      <c r="A44" s="75">
        <v>42</v>
      </c>
      <c r="B44" s="249">
        <v>14269</v>
      </c>
      <c r="C44" s="130" t="s">
        <v>1818</v>
      </c>
      <c r="D44" s="130" t="s">
        <v>1819</v>
      </c>
      <c r="E44" s="130"/>
      <c r="F44" s="130" t="s">
        <v>2389</v>
      </c>
      <c r="G44" s="422">
        <v>40022</v>
      </c>
      <c r="H44" s="267">
        <v>4502</v>
      </c>
      <c r="I44" s="182" t="s">
        <v>3007</v>
      </c>
      <c r="J44" s="1402"/>
      <c r="K44" s="1402"/>
      <c r="L44" s="1405"/>
    </row>
    <row r="45" spans="1:12" s="47" customFormat="1" ht="15" customHeight="1">
      <c r="A45" s="76">
        <v>43</v>
      </c>
      <c r="B45" s="245">
        <v>14271</v>
      </c>
      <c r="C45" s="130" t="s">
        <v>1818</v>
      </c>
      <c r="D45" s="130" t="s">
        <v>1819</v>
      </c>
      <c r="E45" s="130"/>
      <c r="F45" s="20" t="s">
        <v>367</v>
      </c>
      <c r="G45" s="422">
        <v>40236</v>
      </c>
      <c r="H45" s="267"/>
      <c r="I45" s="182" t="s">
        <v>3007</v>
      </c>
      <c r="J45" s="1402"/>
      <c r="K45" s="1402"/>
      <c r="L45" s="1405"/>
    </row>
    <row r="46" spans="1:12" s="47" customFormat="1" ht="15" customHeight="1">
      <c r="A46" s="75">
        <v>44</v>
      </c>
      <c r="B46" s="249"/>
      <c r="C46" s="130" t="s">
        <v>1818</v>
      </c>
      <c r="D46" s="130" t="s">
        <v>1819</v>
      </c>
      <c r="E46" s="130"/>
      <c r="F46" s="20" t="s">
        <v>1878</v>
      </c>
      <c r="G46" s="422">
        <v>41553</v>
      </c>
      <c r="H46" s="267"/>
      <c r="I46" s="182"/>
      <c r="J46" s="1402"/>
      <c r="K46" s="1402"/>
      <c r="L46" s="1405"/>
    </row>
    <row r="47" spans="1:12" s="47" customFormat="1" ht="15" customHeight="1">
      <c r="A47" s="75">
        <v>45</v>
      </c>
      <c r="B47" s="249"/>
      <c r="C47" s="130" t="s">
        <v>1818</v>
      </c>
      <c r="D47" s="130" t="s">
        <v>1819</v>
      </c>
      <c r="E47" s="130"/>
      <c r="F47" s="20" t="s">
        <v>143</v>
      </c>
      <c r="G47" s="422">
        <v>41553</v>
      </c>
      <c r="H47" s="267"/>
      <c r="I47" s="182"/>
      <c r="J47" s="1402"/>
      <c r="K47" s="1402"/>
      <c r="L47" s="1405"/>
    </row>
    <row r="48" spans="1:12" s="47" customFormat="1" ht="15" customHeight="1">
      <c r="A48" s="76">
        <v>46</v>
      </c>
      <c r="B48" s="249">
        <v>14231</v>
      </c>
      <c r="C48" s="130" t="s">
        <v>1818</v>
      </c>
      <c r="D48" s="130" t="s">
        <v>1819</v>
      </c>
      <c r="E48" s="130"/>
      <c r="F48" s="20" t="s">
        <v>368</v>
      </c>
      <c r="G48" s="422">
        <v>40236</v>
      </c>
      <c r="H48" s="267"/>
      <c r="I48" s="182" t="s">
        <v>3007</v>
      </c>
      <c r="J48" s="1402"/>
      <c r="K48" s="1402"/>
      <c r="L48" s="1405"/>
    </row>
    <row r="49" spans="1:12" s="47" customFormat="1" ht="15" customHeight="1">
      <c r="A49" s="75">
        <v>47</v>
      </c>
      <c r="B49" s="249"/>
      <c r="C49" s="130" t="s">
        <v>1818</v>
      </c>
      <c r="D49" s="130" t="s">
        <v>1819</v>
      </c>
      <c r="E49" s="130"/>
      <c r="F49" s="20" t="s">
        <v>5676</v>
      </c>
      <c r="G49" s="422">
        <v>41553</v>
      </c>
      <c r="H49" s="267"/>
      <c r="I49" s="182"/>
      <c r="J49" s="1402"/>
      <c r="K49" s="1402"/>
      <c r="L49" s="1405"/>
    </row>
    <row r="50" spans="1:12" s="47" customFormat="1" ht="15" customHeight="1">
      <c r="A50" s="76">
        <v>48</v>
      </c>
      <c r="B50" s="245">
        <v>14272</v>
      </c>
      <c r="C50" s="130" t="s">
        <v>1818</v>
      </c>
      <c r="D50" s="130" t="s">
        <v>1819</v>
      </c>
      <c r="E50" s="130"/>
      <c r="F50" s="20" t="s">
        <v>859</v>
      </c>
      <c r="G50" s="422">
        <v>40236</v>
      </c>
      <c r="H50" s="267"/>
      <c r="I50" s="182" t="s">
        <v>3007</v>
      </c>
      <c r="J50" s="1402"/>
      <c r="K50" s="1402"/>
      <c r="L50" s="1405"/>
    </row>
    <row r="51" spans="1:12" s="47" customFormat="1" ht="15" customHeight="1">
      <c r="A51" s="75">
        <v>49</v>
      </c>
      <c r="B51" s="249">
        <v>14233</v>
      </c>
      <c r="C51" s="130" t="s">
        <v>1818</v>
      </c>
      <c r="D51" s="130" t="s">
        <v>1819</v>
      </c>
      <c r="E51" s="130"/>
      <c r="F51" s="20" t="s">
        <v>369</v>
      </c>
      <c r="G51" s="422">
        <v>40236</v>
      </c>
      <c r="H51" s="267"/>
      <c r="I51" s="182" t="s">
        <v>3007</v>
      </c>
      <c r="J51" s="1402"/>
      <c r="K51" s="1402"/>
      <c r="L51" s="1405"/>
    </row>
    <row r="52" spans="1:12" s="47" customFormat="1" ht="15" customHeight="1">
      <c r="A52" s="76">
        <v>50</v>
      </c>
      <c r="B52" s="245">
        <v>14273</v>
      </c>
      <c r="C52" s="130" t="s">
        <v>1818</v>
      </c>
      <c r="D52" s="130" t="s">
        <v>1819</v>
      </c>
      <c r="E52" s="130"/>
      <c r="F52" s="20" t="s">
        <v>370</v>
      </c>
      <c r="G52" s="422">
        <v>40236</v>
      </c>
      <c r="H52" s="267"/>
      <c r="I52" s="182" t="s">
        <v>3006</v>
      </c>
      <c r="J52" s="1402"/>
      <c r="K52" s="1402"/>
      <c r="L52" s="1405"/>
    </row>
    <row r="53" spans="1:12" s="47" customFormat="1" ht="15" customHeight="1">
      <c r="A53" s="75">
        <v>51</v>
      </c>
      <c r="B53" s="249">
        <v>14274</v>
      </c>
      <c r="C53" s="130" t="s">
        <v>1818</v>
      </c>
      <c r="D53" s="130" t="s">
        <v>1819</v>
      </c>
      <c r="E53" s="130"/>
      <c r="F53" s="20" t="s">
        <v>371</v>
      </c>
      <c r="G53" s="422">
        <v>40236</v>
      </c>
      <c r="H53" s="267"/>
      <c r="I53" s="182" t="s">
        <v>3006</v>
      </c>
      <c r="J53" s="1402"/>
      <c r="K53" s="1402"/>
      <c r="L53" s="1405"/>
    </row>
    <row r="54" spans="1:12" s="47" customFormat="1" ht="15" customHeight="1">
      <c r="A54" s="76">
        <v>52</v>
      </c>
      <c r="B54" s="245">
        <v>14275</v>
      </c>
      <c r="C54" s="130" t="s">
        <v>1818</v>
      </c>
      <c r="D54" s="130" t="s">
        <v>1819</v>
      </c>
      <c r="E54" s="130"/>
      <c r="F54" s="130" t="s">
        <v>1827</v>
      </c>
      <c r="G54" s="422">
        <v>38779</v>
      </c>
      <c r="H54" s="267">
        <v>7567</v>
      </c>
      <c r="I54" s="161"/>
      <c r="J54" s="1402"/>
      <c r="K54" s="1402"/>
      <c r="L54" s="1405"/>
    </row>
    <row r="55" spans="1:12" s="47" customFormat="1" ht="15" customHeight="1">
      <c r="A55" s="75">
        <v>53</v>
      </c>
      <c r="B55" s="249"/>
      <c r="C55" s="130" t="s">
        <v>1818</v>
      </c>
      <c r="D55" s="130" t="s">
        <v>1819</v>
      </c>
      <c r="E55" s="130"/>
      <c r="F55" s="20" t="s">
        <v>5677</v>
      </c>
      <c r="G55" s="422">
        <v>41553</v>
      </c>
      <c r="H55" s="267"/>
      <c r="I55" s="182"/>
      <c r="J55" s="1402"/>
      <c r="K55" s="1402"/>
      <c r="L55" s="1405"/>
    </row>
    <row r="56" spans="1:12" s="47" customFormat="1" ht="15" customHeight="1">
      <c r="A56" s="76">
        <v>54</v>
      </c>
      <c r="B56" s="249">
        <v>14276</v>
      </c>
      <c r="C56" s="130" t="s">
        <v>1818</v>
      </c>
      <c r="D56" s="130" t="s">
        <v>1819</v>
      </c>
      <c r="E56" s="130"/>
      <c r="F56" s="20" t="s">
        <v>864</v>
      </c>
      <c r="G56" s="422">
        <v>40236</v>
      </c>
      <c r="H56" s="267"/>
      <c r="I56" s="182" t="s">
        <v>3006</v>
      </c>
      <c r="J56" s="1402"/>
      <c r="K56" s="1402"/>
      <c r="L56" s="1405"/>
    </row>
    <row r="57" spans="1:12" s="47" customFormat="1" ht="15" customHeight="1">
      <c r="A57" s="75">
        <v>55</v>
      </c>
      <c r="B57" s="245">
        <v>14277</v>
      </c>
      <c r="C57" s="130" t="s">
        <v>1818</v>
      </c>
      <c r="D57" s="130" t="s">
        <v>1819</v>
      </c>
      <c r="E57" s="130"/>
      <c r="F57" s="130" t="s">
        <v>1828</v>
      </c>
      <c r="G57" s="422">
        <v>38779</v>
      </c>
      <c r="H57" s="267">
        <v>5323</v>
      </c>
      <c r="I57" s="161"/>
      <c r="J57" s="1402"/>
      <c r="K57" s="1402"/>
      <c r="L57" s="1405"/>
    </row>
    <row r="58" spans="1:12" s="47" customFormat="1" ht="15" customHeight="1">
      <c r="A58" s="75">
        <v>56</v>
      </c>
      <c r="B58" s="251"/>
      <c r="C58" s="130" t="s">
        <v>1818</v>
      </c>
      <c r="D58" s="130" t="s">
        <v>1819</v>
      </c>
      <c r="E58" s="775"/>
      <c r="F58" s="130" t="s">
        <v>1830</v>
      </c>
      <c r="G58" s="423">
        <v>38779</v>
      </c>
      <c r="H58" s="283">
        <v>6287</v>
      </c>
      <c r="I58" s="776"/>
      <c r="J58" s="1402"/>
      <c r="K58" s="1402"/>
      <c r="L58" s="1405"/>
    </row>
    <row r="59" spans="1:12" s="47" customFormat="1" ht="15" customHeight="1">
      <c r="A59" s="76">
        <v>57</v>
      </c>
      <c r="B59" s="250">
        <v>127026</v>
      </c>
      <c r="C59" s="130" t="s">
        <v>1818</v>
      </c>
      <c r="D59" s="130" t="s">
        <v>1819</v>
      </c>
      <c r="E59" s="775"/>
      <c r="F59" s="20" t="s">
        <v>372</v>
      </c>
      <c r="G59" s="423">
        <v>40236</v>
      </c>
      <c r="H59" s="283"/>
      <c r="I59" s="776"/>
      <c r="J59" s="1402"/>
      <c r="K59" s="1402"/>
      <c r="L59" s="1405"/>
    </row>
    <row r="60" spans="1:12" s="47" customFormat="1" ht="15" customHeight="1">
      <c r="A60" s="75">
        <v>58</v>
      </c>
      <c r="B60" s="251">
        <v>14236</v>
      </c>
      <c r="C60" s="130" t="s">
        <v>1818</v>
      </c>
      <c r="D60" s="130" t="s">
        <v>1819</v>
      </c>
      <c r="E60" s="775"/>
      <c r="F60" s="20" t="s">
        <v>373</v>
      </c>
      <c r="G60" s="423">
        <v>40236</v>
      </c>
      <c r="H60" s="283"/>
      <c r="I60" s="314" t="s">
        <v>3006</v>
      </c>
      <c r="J60" s="1402"/>
      <c r="K60" s="1402"/>
      <c r="L60" s="1405"/>
    </row>
    <row r="61" spans="1:12" s="47" customFormat="1" ht="15" customHeight="1">
      <c r="A61" s="76">
        <v>59</v>
      </c>
      <c r="B61" s="250">
        <v>14278</v>
      </c>
      <c r="C61" s="130" t="s">
        <v>1818</v>
      </c>
      <c r="D61" s="130" t="s">
        <v>1819</v>
      </c>
      <c r="E61" s="775"/>
      <c r="F61" s="20" t="s">
        <v>374</v>
      </c>
      <c r="G61" s="423">
        <v>40236</v>
      </c>
      <c r="H61" s="283"/>
      <c r="I61" s="776"/>
      <c r="J61" s="1402"/>
      <c r="K61" s="1402"/>
      <c r="L61" s="1405"/>
    </row>
    <row r="62" spans="1:12" s="47" customFormat="1" ht="15" customHeight="1">
      <c r="A62" s="75">
        <v>60</v>
      </c>
      <c r="B62" s="251">
        <v>14279</v>
      </c>
      <c r="C62" s="130" t="s">
        <v>1818</v>
      </c>
      <c r="D62" s="130" t="s">
        <v>1819</v>
      </c>
      <c r="E62" s="775"/>
      <c r="F62" s="20" t="s">
        <v>375</v>
      </c>
      <c r="G62" s="423">
        <v>40236</v>
      </c>
      <c r="H62" s="283"/>
      <c r="I62" s="776"/>
      <c r="J62" s="1402"/>
      <c r="K62" s="1402"/>
      <c r="L62" s="1405"/>
    </row>
    <row r="63" spans="1:12" s="47" customFormat="1" ht="15" customHeight="1">
      <c r="A63" s="76">
        <v>61</v>
      </c>
      <c r="B63" s="250">
        <v>14280</v>
      </c>
      <c r="C63" s="130" t="s">
        <v>1818</v>
      </c>
      <c r="D63" s="130" t="s">
        <v>1819</v>
      </c>
      <c r="E63" s="775"/>
      <c r="F63" s="20" t="s">
        <v>376</v>
      </c>
      <c r="G63" s="423">
        <v>40236</v>
      </c>
      <c r="H63" s="283"/>
      <c r="I63" s="776"/>
      <c r="J63" s="1402"/>
      <c r="K63" s="1402"/>
      <c r="L63" s="1405"/>
    </row>
    <row r="64" spans="1:12" s="47" customFormat="1" ht="15" customHeight="1">
      <c r="A64" s="75">
        <v>62</v>
      </c>
      <c r="B64" s="251">
        <v>14281</v>
      </c>
      <c r="C64" s="130" t="s">
        <v>1818</v>
      </c>
      <c r="D64" s="130" t="s">
        <v>1819</v>
      </c>
      <c r="E64" s="775"/>
      <c r="F64" s="20" t="s">
        <v>377</v>
      </c>
      <c r="G64" s="423">
        <v>40236</v>
      </c>
      <c r="H64" s="283"/>
      <c r="I64" s="314" t="s">
        <v>3006</v>
      </c>
      <c r="J64" s="1402"/>
      <c r="K64" s="1402"/>
      <c r="L64" s="1405"/>
    </row>
    <row r="65" spans="1:12" s="47" customFormat="1" ht="15" customHeight="1">
      <c r="A65" s="76">
        <v>63</v>
      </c>
      <c r="B65" s="250">
        <v>108870</v>
      </c>
      <c r="C65" s="130" t="s">
        <v>1818</v>
      </c>
      <c r="D65" s="130" t="s">
        <v>1819</v>
      </c>
      <c r="E65" s="775"/>
      <c r="F65" s="20" t="s">
        <v>378</v>
      </c>
      <c r="G65" s="423">
        <v>40236</v>
      </c>
      <c r="H65" s="283"/>
      <c r="I65" s="314" t="s">
        <v>3014</v>
      </c>
      <c r="J65" s="1402"/>
      <c r="K65" s="1402"/>
      <c r="L65" s="1405"/>
    </row>
    <row r="66" spans="1:12" s="47" customFormat="1" ht="15" customHeight="1">
      <c r="A66" s="75">
        <v>64</v>
      </c>
      <c r="B66" s="251"/>
      <c r="C66" s="130" t="s">
        <v>1818</v>
      </c>
      <c r="D66" s="130" t="s">
        <v>1819</v>
      </c>
      <c r="E66" s="775"/>
      <c r="F66" s="20" t="s">
        <v>5678</v>
      </c>
      <c r="G66" s="423">
        <v>41553</v>
      </c>
      <c r="H66" s="283"/>
      <c r="I66" s="314"/>
      <c r="J66" s="1402"/>
      <c r="K66" s="1402"/>
      <c r="L66" s="1405"/>
    </row>
    <row r="67" spans="1:12" s="47" customFormat="1" ht="15" customHeight="1">
      <c r="A67" s="76">
        <v>65</v>
      </c>
      <c r="B67" s="251">
        <v>14282</v>
      </c>
      <c r="C67" s="130" t="s">
        <v>1818</v>
      </c>
      <c r="D67" s="130" t="s">
        <v>1819</v>
      </c>
      <c r="E67" s="775"/>
      <c r="F67" s="20" t="s">
        <v>379</v>
      </c>
      <c r="G67" s="423">
        <v>40236</v>
      </c>
      <c r="H67" s="283"/>
      <c r="I67" s="314" t="s">
        <v>3007</v>
      </c>
      <c r="J67" s="1402"/>
      <c r="K67" s="1402"/>
      <c r="L67" s="1405"/>
    </row>
    <row r="68" spans="1:12" s="47" customFormat="1" ht="15" customHeight="1">
      <c r="A68" s="75">
        <v>66</v>
      </c>
      <c r="B68" s="251"/>
      <c r="C68" s="130" t="s">
        <v>1818</v>
      </c>
      <c r="D68" s="130" t="s">
        <v>1819</v>
      </c>
      <c r="E68" s="775"/>
      <c r="F68" s="20" t="s">
        <v>5679</v>
      </c>
      <c r="G68" s="423">
        <v>41553</v>
      </c>
      <c r="H68" s="283"/>
      <c r="I68" s="314"/>
      <c r="J68" s="1402"/>
      <c r="K68" s="1402"/>
      <c r="L68" s="1405"/>
    </row>
    <row r="69" spans="1:12" s="47" customFormat="1" ht="15" customHeight="1">
      <c r="A69" s="75">
        <v>67</v>
      </c>
      <c r="B69" s="250">
        <v>14283</v>
      </c>
      <c r="C69" s="130" t="s">
        <v>1818</v>
      </c>
      <c r="D69" s="130" t="s">
        <v>1819</v>
      </c>
      <c r="E69" s="775"/>
      <c r="F69" s="130" t="s">
        <v>1831</v>
      </c>
      <c r="G69" s="423">
        <v>38779</v>
      </c>
      <c r="H69" s="283">
        <v>5415</v>
      </c>
      <c r="I69" s="314" t="s">
        <v>3006</v>
      </c>
      <c r="J69" s="1402"/>
      <c r="K69" s="1402"/>
      <c r="L69" s="1405"/>
    </row>
    <row r="70" spans="1:12" s="47" customFormat="1" ht="15" customHeight="1">
      <c r="A70" s="76">
        <v>68</v>
      </c>
      <c r="B70" s="250">
        <v>14284</v>
      </c>
      <c r="C70" s="130" t="s">
        <v>1818</v>
      </c>
      <c r="D70" s="130" t="s">
        <v>1819</v>
      </c>
      <c r="E70" s="775"/>
      <c r="F70" s="130" t="s">
        <v>1832</v>
      </c>
      <c r="G70" s="423">
        <v>38779</v>
      </c>
      <c r="H70" s="283">
        <v>6209</v>
      </c>
      <c r="I70" s="776"/>
      <c r="J70" s="1402"/>
      <c r="K70" s="1402"/>
      <c r="L70" s="1405"/>
    </row>
    <row r="71" spans="1:12" s="47" customFormat="1" ht="15" customHeight="1">
      <c r="A71" s="75">
        <v>69</v>
      </c>
      <c r="B71" s="250">
        <v>14285</v>
      </c>
      <c r="C71" s="130" t="s">
        <v>1818</v>
      </c>
      <c r="D71" s="130" t="s">
        <v>1819</v>
      </c>
      <c r="E71" s="775"/>
      <c r="F71" s="130" t="s">
        <v>1833</v>
      </c>
      <c r="G71" s="423">
        <v>38779</v>
      </c>
      <c r="H71" s="283">
        <v>3969</v>
      </c>
      <c r="I71" s="776"/>
      <c r="J71" s="1402"/>
      <c r="K71" s="1402"/>
      <c r="L71" s="1405"/>
    </row>
    <row r="72" spans="1:12" s="47" customFormat="1" ht="15" customHeight="1">
      <c r="A72" s="76">
        <v>70</v>
      </c>
      <c r="B72" s="251">
        <v>14239</v>
      </c>
      <c r="C72" s="130" t="s">
        <v>1818</v>
      </c>
      <c r="D72" s="130" t="s">
        <v>1819</v>
      </c>
      <c r="E72" s="775"/>
      <c r="F72" s="20" t="s">
        <v>380</v>
      </c>
      <c r="G72" s="423">
        <v>40236</v>
      </c>
      <c r="H72" s="283"/>
      <c r="I72" s="314" t="s">
        <v>3007</v>
      </c>
      <c r="J72" s="1402"/>
      <c r="K72" s="1402"/>
      <c r="L72" s="1405"/>
    </row>
    <row r="73" spans="1:12" s="47" customFormat="1" ht="15" customHeight="1">
      <c r="A73" s="75">
        <v>71</v>
      </c>
      <c r="B73" s="251"/>
      <c r="C73" s="130" t="s">
        <v>1818</v>
      </c>
      <c r="D73" s="130" t="s">
        <v>1819</v>
      </c>
      <c r="E73" s="775"/>
      <c r="F73" s="20" t="s">
        <v>5670</v>
      </c>
      <c r="G73" s="423">
        <v>41553</v>
      </c>
      <c r="H73" s="283"/>
      <c r="I73" s="314"/>
      <c r="J73" s="1402"/>
      <c r="K73" s="1402"/>
      <c r="L73" s="1405"/>
    </row>
    <row r="74" spans="1:12" s="47" customFormat="1" ht="15" customHeight="1">
      <c r="A74" s="76">
        <v>72</v>
      </c>
      <c r="B74" s="250">
        <v>14240</v>
      </c>
      <c r="C74" s="130" t="s">
        <v>1818</v>
      </c>
      <c r="D74" s="130" t="s">
        <v>1819</v>
      </c>
      <c r="E74" s="775"/>
      <c r="F74" s="20" t="s">
        <v>381</v>
      </c>
      <c r="G74" s="423">
        <v>40236</v>
      </c>
      <c r="H74" s="283"/>
      <c r="I74" s="314" t="s">
        <v>3007</v>
      </c>
      <c r="J74" s="1402"/>
      <c r="K74" s="1402"/>
      <c r="L74" s="1405"/>
    </row>
    <row r="75" spans="1:12" s="47" customFormat="1" ht="15" customHeight="1">
      <c r="A75" s="75">
        <v>73</v>
      </c>
      <c r="B75" s="251"/>
      <c r="C75" s="130" t="s">
        <v>1818</v>
      </c>
      <c r="D75" s="130" t="s">
        <v>1819</v>
      </c>
      <c r="E75" s="775"/>
      <c r="F75" s="20" t="s">
        <v>1385</v>
      </c>
      <c r="G75" s="423">
        <v>41553</v>
      </c>
      <c r="H75" s="283"/>
      <c r="I75" s="314"/>
      <c r="J75" s="1402"/>
      <c r="K75" s="1402"/>
      <c r="L75" s="1405"/>
    </row>
    <row r="76" spans="1:12" s="47" customFormat="1" ht="15" customHeight="1">
      <c r="A76" s="76">
        <v>74</v>
      </c>
      <c r="B76" s="251">
        <v>14286</v>
      </c>
      <c r="C76" s="130" t="s">
        <v>1818</v>
      </c>
      <c r="D76" s="130" t="s">
        <v>1819</v>
      </c>
      <c r="E76" s="775"/>
      <c r="F76" s="20" t="s">
        <v>382</v>
      </c>
      <c r="G76" s="423">
        <v>40236</v>
      </c>
      <c r="H76" s="283"/>
      <c r="I76" s="314" t="s">
        <v>3007</v>
      </c>
      <c r="J76" s="1403"/>
      <c r="K76" s="1403"/>
      <c r="L76" s="1406"/>
    </row>
    <row r="77" spans="1:12" s="47" customFormat="1" ht="15" customHeight="1" thickBot="1">
      <c r="A77" s="219"/>
      <c r="B77" s="254"/>
      <c r="C77" s="66"/>
      <c r="D77" s="66"/>
      <c r="E77" s="66"/>
      <c r="F77" s="66"/>
      <c r="G77" s="35" t="s">
        <v>1219</v>
      </c>
      <c r="H77" s="88">
        <f>SUM(H3:H57)</f>
        <v>95350</v>
      </c>
      <c r="I77" s="88"/>
      <c r="J77" s="220"/>
      <c r="K77" s="220"/>
      <c r="L77" s="221"/>
    </row>
    <row r="78" spans="1:12" s="47" customFormat="1" ht="15" customHeight="1">
      <c r="A78" s="48"/>
      <c r="B78" s="48"/>
      <c r="C78" s="48"/>
      <c r="D78" s="48"/>
      <c r="E78" s="48"/>
      <c r="F78" s="48"/>
      <c r="G78" s="81"/>
      <c r="H78" s="99"/>
      <c r="I78" s="99"/>
      <c r="J78" s="160"/>
      <c r="K78" s="160"/>
      <c r="L78" s="160"/>
    </row>
    <row r="79" spans="1:12" s="47" customFormat="1" ht="15" customHeight="1">
      <c r="A79" s="48"/>
      <c r="B79" s="48"/>
      <c r="C79" s="48"/>
      <c r="D79" s="48"/>
      <c r="E79" s="48"/>
      <c r="F79" s="48"/>
      <c r="G79" s="81"/>
      <c r="H79" s="99"/>
      <c r="I79" s="99"/>
      <c r="J79" s="160"/>
      <c r="K79" s="160"/>
      <c r="L79" s="160"/>
    </row>
    <row r="80" spans="1:12" s="47" customFormat="1" ht="15" customHeight="1">
      <c r="A80" s="48"/>
      <c r="B80" s="48"/>
      <c r="C80" s="48"/>
      <c r="D80" s="48"/>
      <c r="E80" s="48"/>
      <c r="F80" s="48"/>
      <c r="G80" s="81"/>
      <c r="H80" s="99"/>
      <c r="I80" s="99"/>
      <c r="J80" s="160"/>
      <c r="K80" s="160"/>
      <c r="L80" s="160"/>
    </row>
    <row r="81" spans="1:12" s="47" customFormat="1" ht="15" customHeight="1" thickBot="1">
      <c r="A81" s="1216" t="s">
        <v>1171</v>
      </c>
      <c r="B81" s="1216"/>
      <c r="C81" s="1216"/>
      <c r="D81" s="1216"/>
      <c r="E81" s="1216"/>
      <c r="F81" s="1216"/>
      <c r="G81" s="1216"/>
      <c r="H81" s="1216"/>
      <c r="I81" s="1216"/>
      <c r="J81" s="1216"/>
      <c r="K81" s="1216"/>
      <c r="L81" s="207"/>
    </row>
    <row r="82" spans="1:12" s="47" customFormat="1" ht="60" customHeight="1">
      <c r="A82" s="49" t="s">
        <v>1172</v>
      </c>
      <c r="B82" s="50" t="s">
        <v>3193</v>
      </c>
      <c r="C82" s="51" t="s">
        <v>1173</v>
      </c>
      <c r="D82" s="51" t="s">
        <v>1174</v>
      </c>
      <c r="E82" s="51" t="s">
        <v>1175</v>
      </c>
      <c r="F82" s="51" t="s">
        <v>1176</v>
      </c>
      <c r="G82" s="50" t="s">
        <v>1177</v>
      </c>
      <c r="H82" s="50" t="s">
        <v>1463</v>
      </c>
      <c r="I82" s="50" t="s">
        <v>2979</v>
      </c>
      <c r="J82" s="50" t="s">
        <v>1179</v>
      </c>
      <c r="K82" s="50" t="s">
        <v>1180</v>
      </c>
      <c r="L82" s="52" t="s">
        <v>3141</v>
      </c>
    </row>
    <row r="83" spans="1:12" s="47" customFormat="1" ht="15" customHeight="1">
      <c r="A83" s="70">
        <v>1</v>
      </c>
      <c r="B83" s="235"/>
      <c r="C83" s="20" t="s">
        <v>1818</v>
      </c>
      <c r="D83" s="20" t="s">
        <v>289</v>
      </c>
      <c r="E83" s="20"/>
      <c r="F83" s="158" t="s">
        <v>1574</v>
      </c>
      <c r="G83" s="414">
        <v>40236</v>
      </c>
      <c r="H83" s="267"/>
      <c r="I83" s="211" t="s">
        <v>3006</v>
      </c>
      <c r="J83" s="1400">
        <v>105</v>
      </c>
      <c r="K83" s="1400">
        <v>45</v>
      </c>
      <c r="L83" s="1399" t="s">
        <v>3152</v>
      </c>
    </row>
    <row r="84" spans="1:12" s="47" customFormat="1" ht="15" customHeight="1">
      <c r="A84" s="71">
        <v>2</v>
      </c>
      <c r="B84" s="237">
        <v>14067</v>
      </c>
      <c r="C84" s="20" t="s">
        <v>1818</v>
      </c>
      <c r="D84" s="20" t="s">
        <v>289</v>
      </c>
      <c r="E84" s="20"/>
      <c r="F84" s="158" t="s">
        <v>1519</v>
      </c>
      <c r="G84" s="414">
        <v>40236</v>
      </c>
      <c r="H84" s="267"/>
      <c r="I84" s="267"/>
      <c r="J84" s="1400"/>
      <c r="K84" s="1400"/>
      <c r="L84" s="1399"/>
    </row>
    <row r="85" spans="1:12" s="47" customFormat="1" ht="15" customHeight="1">
      <c r="A85" s="70">
        <v>3</v>
      </c>
      <c r="B85" s="235">
        <v>14068</v>
      </c>
      <c r="C85" s="20" t="s">
        <v>1818</v>
      </c>
      <c r="D85" s="20" t="s">
        <v>289</v>
      </c>
      <c r="E85" s="20"/>
      <c r="F85" s="158" t="s">
        <v>290</v>
      </c>
      <c r="G85" s="414">
        <v>40236</v>
      </c>
      <c r="H85" s="267"/>
      <c r="I85" s="211" t="s">
        <v>3006</v>
      </c>
      <c r="J85" s="1400"/>
      <c r="K85" s="1400"/>
      <c r="L85" s="1399"/>
    </row>
    <row r="86" spans="1:12" s="47" customFormat="1" ht="15" customHeight="1">
      <c r="A86" s="71">
        <v>4</v>
      </c>
      <c r="B86" s="235">
        <v>14069</v>
      </c>
      <c r="C86" s="20" t="s">
        <v>1818</v>
      </c>
      <c r="D86" s="20" t="s">
        <v>289</v>
      </c>
      <c r="E86" s="20"/>
      <c r="F86" s="169" t="s">
        <v>3153</v>
      </c>
      <c r="G86" s="414">
        <v>40659</v>
      </c>
      <c r="H86" s="267"/>
      <c r="I86" s="211"/>
      <c r="J86" s="1400"/>
      <c r="K86" s="1400"/>
      <c r="L86" s="1399"/>
    </row>
    <row r="87" spans="1:12" s="47" customFormat="1" ht="15" customHeight="1">
      <c r="A87" s="70">
        <v>5</v>
      </c>
      <c r="B87" s="237">
        <v>14070</v>
      </c>
      <c r="C87" s="20" t="s">
        <v>1818</v>
      </c>
      <c r="D87" s="20" t="s">
        <v>289</v>
      </c>
      <c r="E87" s="20"/>
      <c r="F87" s="158" t="s">
        <v>291</v>
      </c>
      <c r="G87" s="414">
        <v>40236</v>
      </c>
      <c r="H87" s="267"/>
      <c r="I87" s="211" t="s">
        <v>3006</v>
      </c>
      <c r="J87" s="1400"/>
      <c r="K87" s="1400"/>
      <c r="L87" s="1399"/>
    </row>
    <row r="88" spans="1:12" s="47" customFormat="1" ht="15" customHeight="1">
      <c r="A88" s="71">
        <v>6</v>
      </c>
      <c r="B88" s="235">
        <v>14071</v>
      </c>
      <c r="C88" s="20" t="s">
        <v>1818</v>
      </c>
      <c r="D88" s="20" t="s">
        <v>289</v>
      </c>
      <c r="E88" s="20"/>
      <c r="F88" s="158" t="s">
        <v>292</v>
      </c>
      <c r="G88" s="414">
        <v>40236</v>
      </c>
      <c r="H88" s="267"/>
      <c r="I88" s="211" t="s">
        <v>3006</v>
      </c>
      <c r="J88" s="1400"/>
      <c r="K88" s="1400"/>
      <c r="L88" s="1399"/>
    </row>
    <row r="89" spans="1:12" s="47" customFormat="1" ht="15" customHeight="1">
      <c r="A89" s="70">
        <v>7</v>
      </c>
      <c r="B89" s="237">
        <v>14072</v>
      </c>
      <c r="C89" s="20" t="s">
        <v>1818</v>
      </c>
      <c r="D89" s="20" t="s">
        <v>289</v>
      </c>
      <c r="E89" s="20"/>
      <c r="F89" s="158" t="s">
        <v>734</v>
      </c>
      <c r="G89" s="414">
        <v>40236</v>
      </c>
      <c r="H89" s="267"/>
      <c r="I89" s="211" t="s">
        <v>3006</v>
      </c>
      <c r="J89" s="1400"/>
      <c r="K89" s="1400"/>
      <c r="L89" s="1399"/>
    </row>
    <row r="90" spans="1:12" s="47" customFormat="1" ht="15" customHeight="1">
      <c r="A90" s="71">
        <v>8</v>
      </c>
      <c r="B90" s="235">
        <v>14073</v>
      </c>
      <c r="C90" s="20" t="s">
        <v>1818</v>
      </c>
      <c r="D90" s="20" t="s">
        <v>289</v>
      </c>
      <c r="E90" s="20"/>
      <c r="F90" s="158" t="s">
        <v>293</v>
      </c>
      <c r="G90" s="414">
        <v>40236</v>
      </c>
      <c r="H90" s="267"/>
      <c r="I90" s="211" t="s">
        <v>3006</v>
      </c>
      <c r="J90" s="1400"/>
      <c r="K90" s="1400"/>
      <c r="L90" s="1399"/>
    </row>
    <row r="91" spans="1:12" s="47" customFormat="1" ht="15" customHeight="1">
      <c r="A91" s="70">
        <v>9</v>
      </c>
      <c r="B91" s="237">
        <v>14074</v>
      </c>
      <c r="C91" s="20" t="s">
        <v>1818</v>
      </c>
      <c r="D91" s="20" t="s">
        <v>289</v>
      </c>
      <c r="E91" s="20"/>
      <c r="F91" s="169" t="s">
        <v>1461</v>
      </c>
      <c r="G91" s="414">
        <v>40659</v>
      </c>
      <c r="H91" s="267"/>
      <c r="I91" s="211"/>
      <c r="J91" s="1400"/>
      <c r="K91" s="1400"/>
      <c r="L91" s="1399"/>
    </row>
    <row r="92" spans="1:12" s="47" customFormat="1" ht="15" customHeight="1">
      <c r="A92" s="71">
        <v>10</v>
      </c>
      <c r="B92" s="237">
        <v>14075</v>
      </c>
      <c r="C92" s="20" t="s">
        <v>1818</v>
      </c>
      <c r="D92" s="20" t="s">
        <v>289</v>
      </c>
      <c r="E92" s="20"/>
      <c r="F92" s="158" t="s">
        <v>294</v>
      </c>
      <c r="G92" s="414">
        <v>40236</v>
      </c>
      <c r="H92" s="267"/>
      <c r="I92" s="211" t="s">
        <v>3006</v>
      </c>
      <c r="J92" s="1400"/>
      <c r="K92" s="1400"/>
      <c r="L92" s="1399"/>
    </row>
    <row r="93" spans="1:12" s="47" customFormat="1" ht="15" customHeight="1">
      <c r="A93" s="70">
        <v>11</v>
      </c>
      <c r="B93" s="235">
        <v>14076</v>
      </c>
      <c r="C93" s="20" t="s">
        <v>1818</v>
      </c>
      <c r="D93" s="20" t="s">
        <v>289</v>
      </c>
      <c r="E93" s="20"/>
      <c r="F93" s="158" t="s">
        <v>295</v>
      </c>
      <c r="G93" s="414">
        <v>40236</v>
      </c>
      <c r="H93" s="267"/>
      <c r="I93" s="267"/>
      <c r="J93" s="1400"/>
      <c r="K93" s="1400"/>
      <c r="L93" s="1399"/>
    </row>
    <row r="94" spans="1:12" s="47" customFormat="1" ht="15" customHeight="1">
      <c r="A94" s="71">
        <v>12</v>
      </c>
      <c r="B94" s="237">
        <v>14077</v>
      </c>
      <c r="C94" s="20" t="s">
        <v>1818</v>
      </c>
      <c r="D94" s="20" t="s">
        <v>289</v>
      </c>
      <c r="E94" s="20"/>
      <c r="F94" s="158" t="s">
        <v>296</v>
      </c>
      <c r="G94" s="414">
        <v>40236</v>
      </c>
      <c r="H94" s="267"/>
      <c r="I94" s="267"/>
      <c r="J94" s="1400"/>
      <c r="K94" s="1400"/>
      <c r="L94" s="1399"/>
    </row>
    <row r="95" spans="1:12" s="47" customFormat="1" ht="15" customHeight="1">
      <c r="A95" s="70">
        <v>13</v>
      </c>
      <c r="B95" s="235">
        <v>14078</v>
      </c>
      <c r="C95" s="20" t="s">
        <v>1818</v>
      </c>
      <c r="D95" s="20" t="s">
        <v>289</v>
      </c>
      <c r="E95" s="20"/>
      <c r="F95" s="169" t="s">
        <v>3096</v>
      </c>
      <c r="G95" s="414">
        <v>40587</v>
      </c>
      <c r="H95" s="267"/>
      <c r="I95" s="211"/>
      <c r="J95" s="1400"/>
      <c r="K95" s="1400"/>
      <c r="L95" s="1399"/>
    </row>
    <row r="96" spans="1:12" s="47" customFormat="1" ht="15" customHeight="1">
      <c r="A96" s="71">
        <v>14</v>
      </c>
      <c r="B96" s="237">
        <v>14079</v>
      </c>
      <c r="C96" s="20" t="s">
        <v>1818</v>
      </c>
      <c r="D96" s="20" t="s">
        <v>289</v>
      </c>
      <c r="E96" s="20"/>
      <c r="F96" s="158" t="s">
        <v>297</v>
      </c>
      <c r="G96" s="414">
        <v>40236</v>
      </c>
      <c r="H96" s="267"/>
      <c r="I96" s="267"/>
      <c r="J96" s="1400"/>
      <c r="K96" s="1400"/>
      <c r="L96" s="1399"/>
    </row>
    <row r="97" spans="1:12" s="47" customFormat="1" ht="15" customHeight="1">
      <c r="A97" s="70">
        <v>15</v>
      </c>
      <c r="B97" s="235">
        <v>14080</v>
      </c>
      <c r="C97" s="20" t="s">
        <v>1818</v>
      </c>
      <c r="D97" s="20" t="s">
        <v>289</v>
      </c>
      <c r="E97" s="20"/>
      <c r="F97" s="158" t="s">
        <v>298</v>
      </c>
      <c r="G97" s="414">
        <v>40236</v>
      </c>
      <c r="H97" s="267"/>
      <c r="I97" s="267"/>
      <c r="J97" s="1400"/>
      <c r="K97" s="1400"/>
      <c r="L97" s="1399"/>
    </row>
    <row r="98" spans="1:12" s="47" customFormat="1" ht="15" customHeight="1">
      <c r="A98" s="71">
        <v>16</v>
      </c>
      <c r="B98" s="237">
        <v>14081</v>
      </c>
      <c r="C98" s="20" t="s">
        <v>1818</v>
      </c>
      <c r="D98" s="20" t="s">
        <v>289</v>
      </c>
      <c r="E98" s="20"/>
      <c r="F98" s="169" t="s">
        <v>3097</v>
      </c>
      <c r="G98" s="414">
        <v>40587</v>
      </c>
      <c r="H98" s="267"/>
      <c r="I98" s="211"/>
      <c r="J98" s="1400"/>
      <c r="K98" s="1400"/>
      <c r="L98" s="1399"/>
    </row>
    <row r="99" spans="1:12" s="47" customFormat="1" ht="15" customHeight="1">
      <c r="A99" s="70">
        <v>17</v>
      </c>
      <c r="B99" s="235">
        <v>14082</v>
      </c>
      <c r="C99" s="20" t="s">
        <v>1818</v>
      </c>
      <c r="D99" s="20" t="s">
        <v>289</v>
      </c>
      <c r="E99" s="20"/>
      <c r="F99" s="158" t="s">
        <v>299</v>
      </c>
      <c r="G99" s="414">
        <v>40236</v>
      </c>
      <c r="H99" s="267"/>
      <c r="I99" s="267"/>
      <c r="J99" s="1400"/>
      <c r="K99" s="1400"/>
      <c r="L99" s="1399"/>
    </row>
    <row r="100" spans="1:12" s="47" customFormat="1" ht="15" customHeight="1">
      <c r="A100" s="71">
        <v>18</v>
      </c>
      <c r="B100" s="237">
        <v>14083</v>
      </c>
      <c r="C100" s="20" t="s">
        <v>1818</v>
      </c>
      <c r="D100" s="20" t="s">
        <v>289</v>
      </c>
      <c r="E100" s="20"/>
      <c r="F100" s="158" t="s">
        <v>300</v>
      </c>
      <c r="G100" s="414">
        <v>40236</v>
      </c>
      <c r="H100" s="267"/>
      <c r="I100" s="267"/>
      <c r="J100" s="1400"/>
      <c r="K100" s="1400"/>
      <c r="L100" s="1399"/>
    </row>
    <row r="101" spans="1:12" s="47" customFormat="1" ht="15" customHeight="1">
      <c r="A101" s="70">
        <v>19</v>
      </c>
      <c r="B101" s="235">
        <v>14084</v>
      </c>
      <c r="C101" s="20" t="s">
        <v>1818</v>
      </c>
      <c r="D101" s="20" t="s">
        <v>289</v>
      </c>
      <c r="E101" s="20"/>
      <c r="F101" s="169" t="s">
        <v>3154</v>
      </c>
      <c r="G101" s="414">
        <v>40659</v>
      </c>
      <c r="H101" s="267"/>
      <c r="I101" s="211"/>
      <c r="J101" s="1400"/>
      <c r="K101" s="1400"/>
      <c r="L101" s="1399"/>
    </row>
    <row r="102" spans="1:12" s="47" customFormat="1" ht="15" customHeight="1">
      <c r="A102" s="71">
        <v>20</v>
      </c>
      <c r="B102" s="235">
        <v>14085</v>
      </c>
      <c r="C102" s="20" t="s">
        <v>1818</v>
      </c>
      <c r="D102" s="20" t="s">
        <v>289</v>
      </c>
      <c r="E102" s="20"/>
      <c r="F102" s="158" t="s">
        <v>705</v>
      </c>
      <c r="G102" s="414">
        <v>40236</v>
      </c>
      <c r="H102" s="267"/>
      <c r="I102" s="211" t="s">
        <v>3006</v>
      </c>
      <c r="J102" s="1400"/>
      <c r="K102" s="1400"/>
      <c r="L102" s="1399"/>
    </row>
    <row r="103" spans="1:12" s="47" customFormat="1" ht="15" customHeight="1">
      <c r="A103" s="70">
        <v>21</v>
      </c>
      <c r="B103" s="237">
        <v>14086</v>
      </c>
      <c r="C103" s="20" t="s">
        <v>1818</v>
      </c>
      <c r="D103" s="20" t="s">
        <v>289</v>
      </c>
      <c r="E103" s="20"/>
      <c r="F103" s="158" t="s">
        <v>301</v>
      </c>
      <c r="G103" s="414">
        <v>40236</v>
      </c>
      <c r="H103" s="267"/>
      <c r="I103" s="211" t="s">
        <v>3006</v>
      </c>
      <c r="J103" s="1400"/>
      <c r="K103" s="1400"/>
      <c r="L103" s="1399"/>
    </row>
    <row r="104" spans="1:12" s="47" customFormat="1" ht="15" customHeight="1">
      <c r="A104" s="71">
        <v>22</v>
      </c>
      <c r="B104" s="235">
        <v>14087</v>
      </c>
      <c r="C104" s="20" t="s">
        <v>1818</v>
      </c>
      <c r="D104" s="20" t="s">
        <v>289</v>
      </c>
      <c r="E104" s="20"/>
      <c r="F104" s="158" t="s">
        <v>302</v>
      </c>
      <c r="G104" s="414">
        <v>40236</v>
      </c>
      <c r="H104" s="267"/>
      <c r="I104" s="211" t="s">
        <v>3006</v>
      </c>
      <c r="J104" s="1400"/>
      <c r="K104" s="1400"/>
      <c r="L104" s="1399"/>
    </row>
    <row r="105" spans="1:12" s="47" customFormat="1" ht="15" customHeight="1">
      <c r="A105" s="70">
        <v>23</v>
      </c>
      <c r="B105" s="237">
        <v>14088</v>
      </c>
      <c r="C105" s="20" t="s">
        <v>1818</v>
      </c>
      <c r="D105" s="20" t="s">
        <v>289</v>
      </c>
      <c r="E105" s="20"/>
      <c r="F105" s="169" t="s">
        <v>3155</v>
      </c>
      <c r="G105" s="414">
        <v>40659</v>
      </c>
      <c r="H105" s="267"/>
      <c r="I105" s="211"/>
      <c r="J105" s="1400"/>
      <c r="K105" s="1400"/>
      <c r="L105" s="1399"/>
    </row>
    <row r="106" spans="1:12" s="47" customFormat="1" ht="15" customHeight="1">
      <c r="A106" s="71">
        <v>24</v>
      </c>
      <c r="B106" s="237">
        <v>14089</v>
      </c>
      <c r="C106" s="20" t="s">
        <v>1818</v>
      </c>
      <c r="D106" s="20" t="s">
        <v>289</v>
      </c>
      <c r="E106" s="20"/>
      <c r="F106" s="158" t="s">
        <v>303</v>
      </c>
      <c r="G106" s="414">
        <v>40236</v>
      </c>
      <c r="H106" s="267"/>
      <c r="I106" s="211" t="s">
        <v>3006</v>
      </c>
      <c r="J106" s="1400"/>
      <c r="K106" s="1400"/>
      <c r="L106" s="1399"/>
    </row>
    <row r="107" spans="1:12" s="47" customFormat="1" ht="15" customHeight="1">
      <c r="A107" s="70">
        <v>25</v>
      </c>
      <c r="B107" s="235">
        <v>14090</v>
      </c>
      <c r="C107" s="20" t="s">
        <v>1818</v>
      </c>
      <c r="D107" s="20" t="s">
        <v>289</v>
      </c>
      <c r="E107" s="20"/>
      <c r="F107" s="158" t="s">
        <v>304</v>
      </c>
      <c r="G107" s="414">
        <v>40236</v>
      </c>
      <c r="H107" s="267"/>
      <c r="I107" s="211" t="s">
        <v>3006</v>
      </c>
      <c r="J107" s="1400"/>
      <c r="K107" s="1400"/>
      <c r="L107" s="1399"/>
    </row>
    <row r="108" spans="1:12" s="47" customFormat="1" ht="15" customHeight="1">
      <c r="A108" s="71">
        <v>26</v>
      </c>
      <c r="B108" s="237">
        <v>14091</v>
      </c>
      <c r="C108" s="20" t="s">
        <v>1818</v>
      </c>
      <c r="D108" s="20" t="s">
        <v>289</v>
      </c>
      <c r="E108" s="20"/>
      <c r="F108" s="158" t="s">
        <v>305</v>
      </c>
      <c r="G108" s="414">
        <v>40236</v>
      </c>
      <c r="H108" s="267"/>
      <c r="I108" s="211" t="s">
        <v>3006</v>
      </c>
      <c r="J108" s="1400"/>
      <c r="K108" s="1400"/>
      <c r="L108" s="1399"/>
    </row>
    <row r="109" spans="1:12" s="47" customFormat="1" ht="15" customHeight="1">
      <c r="A109" s="70">
        <v>27</v>
      </c>
      <c r="B109" s="235">
        <v>14092</v>
      </c>
      <c r="C109" s="20" t="s">
        <v>1818</v>
      </c>
      <c r="D109" s="20" t="s">
        <v>289</v>
      </c>
      <c r="E109" s="20"/>
      <c r="F109" s="158" t="s">
        <v>306</v>
      </c>
      <c r="G109" s="414">
        <v>40236</v>
      </c>
      <c r="H109" s="267"/>
      <c r="I109" s="211" t="s">
        <v>3006</v>
      </c>
      <c r="J109" s="1400"/>
      <c r="K109" s="1400"/>
      <c r="L109" s="1399"/>
    </row>
    <row r="110" spans="1:12" s="47" customFormat="1" ht="15" customHeight="1">
      <c r="A110" s="71">
        <v>28</v>
      </c>
      <c r="B110" s="237">
        <v>14093</v>
      </c>
      <c r="C110" s="20" t="s">
        <v>1818</v>
      </c>
      <c r="D110" s="20" t="s">
        <v>289</v>
      </c>
      <c r="E110" s="20"/>
      <c r="F110" s="158" t="s">
        <v>1029</v>
      </c>
      <c r="G110" s="414">
        <v>40236</v>
      </c>
      <c r="H110" s="267"/>
      <c r="I110" s="211" t="s">
        <v>3006</v>
      </c>
      <c r="J110" s="1400"/>
      <c r="K110" s="1400"/>
      <c r="L110" s="1399"/>
    </row>
    <row r="111" spans="1:12" s="47" customFormat="1" ht="15" customHeight="1">
      <c r="A111" s="70">
        <v>29</v>
      </c>
      <c r="B111" s="235">
        <v>14094</v>
      </c>
      <c r="C111" s="20" t="s">
        <v>1818</v>
      </c>
      <c r="D111" s="20" t="s">
        <v>289</v>
      </c>
      <c r="E111" s="20"/>
      <c r="F111" s="158" t="s">
        <v>307</v>
      </c>
      <c r="G111" s="414">
        <v>40236</v>
      </c>
      <c r="H111" s="267"/>
      <c r="I111" s="211" t="s">
        <v>3006</v>
      </c>
      <c r="J111" s="1400"/>
      <c r="K111" s="1400"/>
      <c r="L111" s="1399"/>
    </row>
    <row r="112" spans="1:12" s="47" customFormat="1" ht="15" customHeight="1">
      <c r="A112" s="71">
        <v>30</v>
      </c>
      <c r="B112" s="237">
        <v>14095</v>
      </c>
      <c r="C112" s="20" t="s">
        <v>1818</v>
      </c>
      <c r="D112" s="20" t="s">
        <v>289</v>
      </c>
      <c r="E112" s="20"/>
      <c r="F112" s="169" t="s">
        <v>3098</v>
      </c>
      <c r="G112" s="414">
        <v>40587</v>
      </c>
      <c r="H112" s="267"/>
      <c r="I112" s="211"/>
      <c r="J112" s="1400"/>
      <c r="K112" s="1400"/>
      <c r="L112" s="1399"/>
    </row>
    <row r="113" spans="1:12" s="47" customFormat="1" ht="15" customHeight="1">
      <c r="A113" s="70">
        <v>31</v>
      </c>
      <c r="B113" s="235">
        <v>14096</v>
      </c>
      <c r="C113" s="20" t="s">
        <v>1818</v>
      </c>
      <c r="D113" s="20" t="s">
        <v>289</v>
      </c>
      <c r="E113" s="20"/>
      <c r="F113" s="157" t="s">
        <v>1031</v>
      </c>
      <c r="G113" s="414">
        <v>40236</v>
      </c>
      <c r="H113" s="267"/>
      <c r="I113" s="211" t="s">
        <v>3006</v>
      </c>
      <c r="J113" s="1400"/>
      <c r="K113" s="1400"/>
      <c r="L113" s="1399"/>
    </row>
    <row r="114" spans="1:12" s="47" customFormat="1" ht="15" customHeight="1">
      <c r="A114" s="71">
        <v>32</v>
      </c>
      <c r="B114" s="235">
        <v>14097</v>
      </c>
      <c r="C114" s="20" t="s">
        <v>1818</v>
      </c>
      <c r="D114" s="20" t="s">
        <v>289</v>
      </c>
      <c r="E114" s="20"/>
      <c r="F114" s="168" t="s">
        <v>2935</v>
      </c>
      <c r="G114" s="414">
        <v>40659</v>
      </c>
      <c r="H114" s="267"/>
      <c r="I114" s="211"/>
      <c r="J114" s="1400"/>
      <c r="K114" s="1400"/>
      <c r="L114" s="1399"/>
    </row>
    <row r="115" spans="1:12" s="47" customFormat="1" ht="15" customHeight="1">
      <c r="A115" s="70">
        <v>33</v>
      </c>
      <c r="B115" s="237">
        <v>14098</v>
      </c>
      <c r="C115" s="20" t="s">
        <v>1818</v>
      </c>
      <c r="D115" s="20" t="s">
        <v>289</v>
      </c>
      <c r="E115" s="20"/>
      <c r="F115" s="157" t="s">
        <v>308</v>
      </c>
      <c r="G115" s="414">
        <v>40236</v>
      </c>
      <c r="H115" s="267"/>
      <c r="I115" s="211" t="s">
        <v>3006</v>
      </c>
      <c r="J115" s="1400"/>
      <c r="K115" s="1400"/>
      <c r="L115" s="1399"/>
    </row>
    <row r="116" spans="1:12" s="47" customFormat="1" ht="15" customHeight="1">
      <c r="A116" s="71">
        <v>34</v>
      </c>
      <c r="B116" s="237">
        <v>14099</v>
      </c>
      <c r="C116" s="20" t="s">
        <v>1818</v>
      </c>
      <c r="D116" s="20" t="s">
        <v>289</v>
      </c>
      <c r="E116" s="20"/>
      <c r="F116" s="168" t="s">
        <v>1482</v>
      </c>
      <c r="G116" s="414">
        <v>40659</v>
      </c>
      <c r="H116" s="267"/>
      <c r="I116" s="211"/>
      <c r="J116" s="1400"/>
      <c r="K116" s="1400"/>
      <c r="L116" s="1399"/>
    </row>
    <row r="117" spans="1:12" s="47" customFormat="1" ht="15" customHeight="1">
      <c r="A117" s="70">
        <v>35</v>
      </c>
      <c r="B117" s="235">
        <v>14100</v>
      </c>
      <c r="C117" s="20" t="s">
        <v>1818</v>
      </c>
      <c r="D117" s="20" t="s">
        <v>289</v>
      </c>
      <c r="E117" s="20"/>
      <c r="F117" s="168" t="s">
        <v>3099</v>
      </c>
      <c r="G117" s="414">
        <v>40587</v>
      </c>
      <c r="H117" s="267"/>
      <c r="I117" s="211"/>
      <c r="J117" s="1400"/>
      <c r="K117" s="1400"/>
      <c r="L117" s="1399"/>
    </row>
    <row r="118" spans="1:12" s="47" customFormat="1" ht="15" customHeight="1">
      <c r="A118" s="71">
        <v>36</v>
      </c>
      <c r="B118" s="237">
        <v>14101</v>
      </c>
      <c r="C118" s="20" t="s">
        <v>1818</v>
      </c>
      <c r="D118" s="20" t="s">
        <v>289</v>
      </c>
      <c r="E118" s="20"/>
      <c r="F118" s="157" t="s">
        <v>309</v>
      </c>
      <c r="G118" s="414">
        <v>40236</v>
      </c>
      <c r="H118" s="267"/>
      <c r="I118" s="211" t="s">
        <v>3006</v>
      </c>
      <c r="J118" s="1400"/>
      <c r="K118" s="1400"/>
      <c r="L118" s="1399"/>
    </row>
    <row r="119" spans="1:12" s="47" customFormat="1" ht="15" customHeight="1" thickBot="1">
      <c r="A119" s="269"/>
      <c r="B119" s="270"/>
      <c r="C119" s="271"/>
      <c r="D119" s="271"/>
      <c r="E119" s="271"/>
      <c r="F119" s="305"/>
      <c r="G119" s="210" t="s">
        <v>1219</v>
      </c>
      <c r="H119" s="87">
        <f>SUM(H83:H118)</f>
        <v>0</v>
      </c>
      <c r="I119" s="87"/>
      <c r="J119" s="148"/>
      <c r="K119" s="148"/>
      <c r="L119" s="149"/>
    </row>
    <row r="120" spans="1:12" s="47" customFormat="1" ht="15" customHeight="1">
      <c r="A120" s="48"/>
      <c r="B120" s="48"/>
      <c r="C120" s="48"/>
      <c r="D120" s="48"/>
      <c r="E120" s="48"/>
      <c r="F120" s="78"/>
      <c r="G120" s="81"/>
      <c r="H120" s="99"/>
      <c r="I120" s="99"/>
      <c r="J120" s="160"/>
      <c r="K120" s="160"/>
      <c r="L120" s="160"/>
    </row>
    <row r="121" spans="1:12" s="47" customFormat="1" ht="15" customHeight="1">
      <c r="A121" s="48"/>
      <c r="B121" s="48"/>
      <c r="C121" s="48"/>
      <c r="D121" s="48"/>
      <c r="E121" s="48"/>
      <c r="F121" s="78"/>
      <c r="G121" s="81"/>
      <c r="H121" s="99"/>
      <c r="I121" s="99"/>
      <c r="J121" s="160"/>
      <c r="K121" s="160"/>
      <c r="L121" s="160"/>
    </row>
    <row r="122" spans="1:12" s="47" customFormat="1" ht="15" customHeight="1">
      <c r="A122" s="48"/>
      <c r="B122" s="48"/>
      <c r="C122" s="48"/>
      <c r="D122" s="48"/>
      <c r="E122" s="48"/>
      <c r="F122" s="78"/>
      <c r="G122" s="81"/>
      <c r="H122" s="99"/>
      <c r="I122" s="99"/>
      <c r="J122" s="160"/>
      <c r="K122" s="160"/>
      <c r="L122" s="160"/>
    </row>
    <row r="123" spans="1:12" s="47" customFormat="1" ht="15" customHeight="1" thickBot="1">
      <c r="A123" s="1216" t="s">
        <v>1171</v>
      </c>
      <c r="B123" s="1216"/>
      <c r="C123" s="1216"/>
      <c r="D123" s="1216"/>
      <c r="E123" s="1216"/>
      <c r="F123" s="1216"/>
      <c r="G123" s="1216"/>
      <c r="H123" s="1216"/>
      <c r="I123" s="1216"/>
      <c r="J123" s="1216"/>
      <c r="K123" s="1216"/>
      <c r="L123" s="207"/>
    </row>
    <row r="124" spans="1:12" s="47" customFormat="1" ht="60" customHeight="1">
      <c r="A124" s="49" t="s">
        <v>1172</v>
      </c>
      <c r="B124" s="50" t="s">
        <v>3193</v>
      </c>
      <c r="C124" s="51" t="s">
        <v>1173</v>
      </c>
      <c r="D124" s="51" t="s">
        <v>1174</v>
      </c>
      <c r="E124" s="51" t="s">
        <v>1175</v>
      </c>
      <c r="F124" s="51" t="s">
        <v>1176</v>
      </c>
      <c r="G124" s="50" t="s">
        <v>1177</v>
      </c>
      <c r="H124" s="50" t="s">
        <v>1463</v>
      </c>
      <c r="I124" s="50" t="s">
        <v>2979</v>
      </c>
      <c r="J124" s="50" t="s">
        <v>1179</v>
      </c>
      <c r="K124" s="50" t="s">
        <v>1180</v>
      </c>
      <c r="L124" s="52" t="s">
        <v>3141</v>
      </c>
    </row>
    <row r="125" spans="1:12" s="47" customFormat="1" ht="15" customHeight="1">
      <c r="A125" s="70">
        <v>1</v>
      </c>
      <c r="B125" s="235">
        <v>14103</v>
      </c>
      <c r="C125" s="20" t="s">
        <v>1818</v>
      </c>
      <c r="D125" s="158" t="s">
        <v>310</v>
      </c>
      <c r="E125" s="20"/>
      <c r="F125" s="158" t="s">
        <v>311</v>
      </c>
      <c r="G125" s="414">
        <v>40236</v>
      </c>
      <c r="H125" s="267"/>
      <c r="I125" s="211" t="s">
        <v>3005</v>
      </c>
      <c r="J125" s="1400">
        <v>105</v>
      </c>
      <c r="K125" s="1400">
        <v>45</v>
      </c>
      <c r="L125" s="1399" t="s">
        <v>3159</v>
      </c>
    </row>
    <row r="126" spans="1:12" s="47" customFormat="1" ht="15" customHeight="1">
      <c r="A126" s="71">
        <v>2</v>
      </c>
      <c r="B126" s="237">
        <v>14104</v>
      </c>
      <c r="C126" s="20" t="s">
        <v>1818</v>
      </c>
      <c r="D126" s="158" t="s">
        <v>310</v>
      </c>
      <c r="E126" s="20"/>
      <c r="F126" s="158" t="s">
        <v>312</v>
      </c>
      <c r="G126" s="414">
        <v>40236</v>
      </c>
      <c r="H126" s="267"/>
      <c r="I126" s="211" t="s">
        <v>3007</v>
      </c>
      <c r="J126" s="1400"/>
      <c r="K126" s="1400"/>
      <c r="L126" s="1399"/>
    </row>
    <row r="127" spans="1:12" s="47" customFormat="1" ht="15" customHeight="1">
      <c r="A127" s="70">
        <v>3</v>
      </c>
      <c r="B127" s="235">
        <v>14107</v>
      </c>
      <c r="C127" s="20" t="s">
        <v>1818</v>
      </c>
      <c r="D127" s="158" t="s">
        <v>310</v>
      </c>
      <c r="E127" s="20"/>
      <c r="F127" s="158" t="s">
        <v>313</v>
      </c>
      <c r="G127" s="414">
        <v>40236</v>
      </c>
      <c r="H127" s="267"/>
      <c r="I127" s="267"/>
      <c r="J127" s="1400"/>
      <c r="K127" s="1400"/>
      <c r="L127" s="1399"/>
    </row>
    <row r="128" spans="1:12" s="47" customFormat="1" ht="15" customHeight="1">
      <c r="A128" s="71">
        <v>4</v>
      </c>
      <c r="B128" s="237">
        <v>14109</v>
      </c>
      <c r="C128" s="20" t="s">
        <v>1818</v>
      </c>
      <c r="D128" s="158" t="s">
        <v>310</v>
      </c>
      <c r="E128" s="20"/>
      <c r="F128" s="158" t="s">
        <v>314</v>
      </c>
      <c r="G128" s="414">
        <v>40236</v>
      </c>
      <c r="H128" s="267"/>
      <c r="I128" s="211" t="s">
        <v>3005</v>
      </c>
      <c r="J128" s="1400"/>
      <c r="K128" s="1400"/>
      <c r="L128" s="1399"/>
    </row>
    <row r="129" spans="1:12" s="47" customFormat="1" ht="15" customHeight="1">
      <c r="A129" s="70">
        <v>5</v>
      </c>
      <c r="B129" s="235">
        <v>14110</v>
      </c>
      <c r="C129" s="20" t="s">
        <v>1818</v>
      </c>
      <c r="D129" s="158" t="s">
        <v>310</v>
      </c>
      <c r="E129" s="20"/>
      <c r="F129" s="169" t="s">
        <v>461</v>
      </c>
      <c r="G129" s="414">
        <v>40587</v>
      </c>
      <c r="H129" s="267"/>
      <c r="I129" s="211"/>
      <c r="J129" s="1400"/>
      <c r="K129" s="1400"/>
      <c r="L129" s="1399"/>
    </row>
    <row r="130" spans="1:12" s="47" customFormat="1" ht="15" customHeight="1">
      <c r="A130" s="71">
        <v>6</v>
      </c>
      <c r="B130" s="237">
        <v>14112</v>
      </c>
      <c r="C130" s="20" t="s">
        <v>1818</v>
      </c>
      <c r="D130" s="158" t="s">
        <v>310</v>
      </c>
      <c r="E130" s="20"/>
      <c r="F130" s="158" t="s">
        <v>315</v>
      </c>
      <c r="G130" s="414">
        <v>40236</v>
      </c>
      <c r="H130" s="267"/>
      <c r="I130" s="211" t="s">
        <v>3005</v>
      </c>
      <c r="J130" s="1400"/>
      <c r="K130" s="1400"/>
      <c r="L130" s="1399"/>
    </row>
    <row r="131" spans="1:12" s="47" customFormat="1" ht="15" customHeight="1">
      <c r="A131" s="70">
        <v>7</v>
      </c>
      <c r="B131" s="235">
        <v>14114</v>
      </c>
      <c r="C131" s="20" t="s">
        <v>1818</v>
      </c>
      <c r="D131" s="158" t="s">
        <v>310</v>
      </c>
      <c r="E131" s="20"/>
      <c r="F131" s="158" t="s">
        <v>316</v>
      </c>
      <c r="G131" s="414">
        <v>40236</v>
      </c>
      <c r="H131" s="267"/>
      <c r="I131" s="211" t="s">
        <v>3005</v>
      </c>
      <c r="J131" s="1400"/>
      <c r="K131" s="1400"/>
      <c r="L131" s="1399"/>
    </row>
    <row r="132" spans="1:12" s="47" customFormat="1" ht="15" customHeight="1">
      <c r="A132" s="71">
        <v>8</v>
      </c>
      <c r="B132" s="237">
        <v>14115</v>
      </c>
      <c r="C132" s="20" t="s">
        <v>1818</v>
      </c>
      <c r="D132" s="158" t="s">
        <v>310</v>
      </c>
      <c r="E132" s="20"/>
      <c r="F132" s="158" t="s">
        <v>317</v>
      </c>
      <c r="G132" s="414">
        <v>40236</v>
      </c>
      <c r="H132" s="267"/>
      <c r="I132" s="267"/>
      <c r="J132" s="1400"/>
      <c r="K132" s="1400"/>
      <c r="L132" s="1399"/>
    </row>
    <row r="133" spans="1:12" s="47" customFormat="1" ht="15" customHeight="1">
      <c r="A133" s="70">
        <v>9</v>
      </c>
      <c r="B133" s="235">
        <v>14117</v>
      </c>
      <c r="C133" s="20" t="s">
        <v>1818</v>
      </c>
      <c r="D133" s="158" t="s">
        <v>310</v>
      </c>
      <c r="E133" s="20"/>
      <c r="F133" s="158" t="s">
        <v>318</v>
      </c>
      <c r="G133" s="414">
        <v>40236</v>
      </c>
      <c r="H133" s="267"/>
      <c r="I133" s="211" t="s">
        <v>3007</v>
      </c>
      <c r="J133" s="1400"/>
      <c r="K133" s="1400"/>
      <c r="L133" s="1399"/>
    </row>
    <row r="134" spans="1:12" s="47" customFormat="1" ht="15" customHeight="1">
      <c r="A134" s="71">
        <v>10</v>
      </c>
      <c r="B134" s="237">
        <v>14119</v>
      </c>
      <c r="C134" s="20" t="s">
        <v>1818</v>
      </c>
      <c r="D134" s="158" t="s">
        <v>310</v>
      </c>
      <c r="E134" s="20"/>
      <c r="F134" s="158" t="s">
        <v>319</v>
      </c>
      <c r="G134" s="414">
        <v>40236</v>
      </c>
      <c r="H134" s="267"/>
      <c r="I134" s="211" t="s">
        <v>3006</v>
      </c>
      <c r="J134" s="1400"/>
      <c r="K134" s="1400"/>
      <c r="L134" s="1399"/>
    </row>
    <row r="135" spans="1:12" s="47" customFormat="1" ht="15" customHeight="1">
      <c r="A135" s="70">
        <v>11</v>
      </c>
      <c r="B135" s="235">
        <v>14120</v>
      </c>
      <c r="C135" s="20" t="s">
        <v>1818</v>
      </c>
      <c r="D135" s="158" t="s">
        <v>310</v>
      </c>
      <c r="E135" s="20"/>
      <c r="F135" s="158" t="s">
        <v>320</v>
      </c>
      <c r="G135" s="414">
        <v>40236</v>
      </c>
      <c r="H135" s="267"/>
      <c r="I135" s="267"/>
      <c r="J135" s="1400"/>
      <c r="K135" s="1400"/>
      <c r="L135" s="1399"/>
    </row>
    <row r="136" spans="1:12" s="47" customFormat="1" ht="15" customHeight="1">
      <c r="A136" s="71">
        <v>12</v>
      </c>
      <c r="B136" s="237">
        <v>14122</v>
      </c>
      <c r="C136" s="20" t="s">
        <v>1818</v>
      </c>
      <c r="D136" s="158" t="s">
        <v>310</v>
      </c>
      <c r="E136" s="20"/>
      <c r="F136" s="158" t="s">
        <v>321</v>
      </c>
      <c r="G136" s="414">
        <v>40236</v>
      </c>
      <c r="H136" s="267"/>
      <c r="I136" s="211" t="s">
        <v>3005</v>
      </c>
      <c r="J136" s="1400"/>
      <c r="K136" s="1400"/>
      <c r="L136" s="1399"/>
    </row>
    <row r="137" spans="1:12" s="47" customFormat="1" ht="15" customHeight="1">
      <c r="A137" s="70">
        <v>13</v>
      </c>
      <c r="B137" s="235">
        <v>14123</v>
      </c>
      <c r="C137" s="20" t="s">
        <v>1818</v>
      </c>
      <c r="D137" s="158" t="s">
        <v>310</v>
      </c>
      <c r="E137" s="20"/>
      <c r="F137" s="158" t="s">
        <v>322</v>
      </c>
      <c r="G137" s="414">
        <v>40236</v>
      </c>
      <c r="H137" s="267"/>
      <c r="I137" s="267"/>
      <c r="J137" s="1400"/>
      <c r="K137" s="1400"/>
      <c r="L137" s="1399"/>
    </row>
    <row r="138" spans="1:12" s="47" customFormat="1" ht="15" customHeight="1">
      <c r="A138" s="71">
        <v>14</v>
      </c>
      <c r="B138" s="237">
        <v>14124</v>
      </c>
      <c r="C138" s="20" t="s">
        <v>1818</v>
      </c>
      <c r="D138" s="158" t="s">
        <v>310</v>
      </c>
      <c r="E138" s="20"/>
      <c r="F138" s="158" t="s">
        <v>323</v>
      </c>
      <c r="G138" s="414">
        <v>40236</v>
      </c>
      <c r="H138" s="267"/>
      <c r="I138" s="267"/>
      <c r="J138" s="1400"/>
      <c r="K138" s="1400"/>
      <c r="L138" s="1399"/>
    </row>
    <row r="139" spans="1:12" s="47" customFormat="1" ht="15" customHeight="1">
      <c r="A139" s="70">
        <v>15</v>
      </c>
      <c r="B139" s="235">
        <v>14126</v>
      </c>
      <c r="C139" s="20" t="s">
        <v>1818</v>
      </c>
      <c r="D139" s="158" t="s">
        <v>310</v>
      </c>
      <c r="E139" s="20"/>
      <c r="F139" s="169" t="s">
        <v>3156</v>
      </c>
      <c r="G139" s="414">
        <v>40659</v>
      </c>
      <c r="H139" s="267"/>
      <c r="I139" s="211"/>
      <c r="J139" s="1400"/>
      <c r="K139" s="1400"/>
      <c r="L139" s="1399"/>
    </row>
    <row r="140" spans="1:12" s="47" customFormat="1" ht="15" customHeight="1">
      <c r="A140" s="71">
        <v>16</v>
      </c>
      <c r="B140" s="235">
        <v>14128</v>
      </c>
      <c r="C140" s="20" t="s">
        <v>1818</v>
      </c>
      <c r="D140" s="158" t="s">
        <v>310</v>
      </c>
      <c r="E140" s="20"/>
      <c r="F140" s="158" t="s">
        <v>327</v>
      </c>
      <c r="G140" s="414">
        <v>40236</v>
      </c>
      <c r="H140" s="267"/>
      <c r="I140" s="211" t="s">
        <v>3005</v>
      </c>
      <c r="J140" s="1400"/>
      <c r="K140" s="1400"/>
      <c r="L140" s="1399"/>
    </row>
    <row r="141" spans="1:12" s="47" customFormat="1" ht="15" customHeight="1">
      <c r="A141" s="70">
        <v>17</v>
      </c>
      <c r="B141" s="237">
        <v>14129</v>
      </c>
      <c r="C141" s="20" t="s">
        <v>1818</v>
      </c>
      <c r="D141" s="158" t="s">
        <v>310</v>
      </c>
      <c r="E141" s="20"/>
      <c r="F141" s="158" t="s">
        <v>324</v>
      </c>
      <c r="G141" s="414">
        <v>40236</v>
      </c>
      <c r="H141" s="267"/>
      <c r="I141" s="267"/>
      <c r="J141" s="1400"/>
      <c r="K141" s="1400"/>
      <c r="L141" s="1399"/>
    </row>
    <row r="142" spans="1:12" s="47" customFormat="1" ht="15" customHeight="1">
      <c r="A142" s="71">
        <v>18</v>
      </c>
      <c r="B142" s="235">
        <v>14131</v>
      </c>
      <c r="C142" s="20" t="s">
        <v>1818</v>
      </c>
      <c r="D142" s="158" t="s">
        <v>310</v>
      </c>
      <c r="E142" s="20"/>
      <c r="F142" s="158" t="s">
        <v>325</v>
      </c>
      <c r="G142" s="414">
        <v>40236</v>
      </c>
      <c r="H142" s="267"/>
      <c r="I142" s="211" t="s">
        <v>3006</v>
      </c>
      <c r="J142" s="1400"/>
      <c r="K142" s="1400"/>
      <c r="L142" s="1399"/>
    </row>
    <row r="143" spans="1:12" s="47" customFormat="1" ht="15" customHeight="1">
      <c r="A143" s="70">
        <v>19</v>
      </c>
      <c r="B143" s="237">
        <v>14133</v>
      </c>
      <c r="C143" s="20" t="s">
        <v>1818</v>
      </c>
      <c r="D143" s="158" t="s">
        <v>310</v>
      </c>
      <c r="E143" s="20"/>
      <c r="F143" s="158" t="s">
        <v>326</v>
      </c>
      <c r="G143" s="414">
        <v>40236</v>
      </c>
      <c r="H143" s="267"/>
      <c r="I143" s="211" t="s">
        <v>3005</v>
      </c>
      <c r="J143" s="1400"/>
      <c r="K143" s="1400"/>
      <c r="L143" s="1399"/>
    </row>
    <row r="144" spans="1:12" s="47" customFormat="1" ht="15" customHeight="1">
      <c r="A144" s="71">
        <v>20</v>
      </c>
      <c r="B144" s="235">
        <v>14135</v>
      </c>
      <c r="C144" s="20" t="s">
        <v>1818</v>
      </c>
      <c r="D144" s="158" t="s">
        <v>310</v>
      </c>
      <c r="E144" s="20"/>
      <c r="F144" s="158" t="s">
        <v>612</v>
      </c>
      <c r="G144" s="414">
        <v>40236</v>
      </c>
      <c r="H144" s="267"/>
      <c r="I144" s="211" t="s">
        <v>3005</v>
      </c>
      <c r="J144" s="1400"/>
      <c r="K144" s="1400"/>
      <c r="L144" s="1399"/>
    </row>
    <row r="145" spans="1:12" s="47" customFormat="1" ht="15" customHeight="1">
      <c r="A145" s="70">
        <v>21</v>
      </c>
      <c r="B145" s="237">
        <v>14136</v>
      </c>
      <c r="C145" s="20" t="s">
        <v>1818</v>
      </c>
      <c r="D145" s="158" t="s">
        <v>310</v>
      </c>
      <c r="E145" s="20"/>
      <c r="F145" s="169" t="s">
        <v>3100</v>
      </c>
      <c r="G145" s="414">
        <v>40587</v>
      </c>
      <c r="H145" s="267"/>
      <c r="I145" s="211"/>
      <c r="J145" s="1400"/>
      <c r="K145" s="1400"/>
      <c r="L145" s="1399"/>
    </row>
    <row r="146" spans="1:12" s="47" customFormat="1" ht="15" customHeight="1">
      <c r="A146" s="71">
        <v>22</v>
      </c>
      <c r="B146" s="235">
        <v>14137</v>
      </c>
      <c r="C146" s="20" t="s">
        <v>1818</v>
      </c>
      <c r="D146" s="158" t="s">
        <v>310</v>
      </c>
      <c r="E146" s="20"/>
      <c r="F146" s="158" t="s">
        <v>328</v>
      </c>
      <c r="G146" s="414">
        <v>40236</v>
      </c>
      <c r="H146" s="267"/>
      <c r="I146" s="211" t="s">
        <v>3005</v>
      </c>
      <c r="J146" s="1400"/>
      <c r="K146" s="1400"/>
      <c r="L146" s="1399"/>
    </row>
    <row r="147" spans="1:12" s="47" customFormat="1" ht="15" customHeight="1">
      <c r="A147" s="70">
        <v>23</v>
      </c>
      <c r="B147" s="237">
        <v>14138</v>
      </c>
      <c r="C147" s="20" t="s">
        <v>1818</v>
      </c>
      <c r="D147" s="158" t="s">
        <v>310</v>
      </c>
      <c r="E147" s="20"/>
      <c r="F147" s="158" t="s">
        <v>329</v>
      </c>
      <c r="G147" s="414">
        <v>40236</v>
      </c>
      <c r="H147" s="267"/>
      <c r="I147" s="211" t="s">
        <v>3005</v>
      </c>
      <c r="J147" s="1400"/>
      <c r="K147" s="1400"/>
      <c r="L147" s="1399"/>
    </row>
    <row r="148" spans="1:12" s="47" customFormat="1" ht="15" customHeight="1">
      <c r="A148" s="71">
        <v>24</v>
      </c>
      <c r="B148" s="235">
        <v>14139</v>
      </c>
      <c r="C148" s="20" t="s">
        <v>1818</v>
      </c>
      <c r="D148" s="158" t="s">
        <v>310</v>
      </c>
      <c r="E148" s="20"/>
      <c r="F148" s="158" t="s">
        <v>330</v>
      </c>
      <c r="G148" s="414">
        <v>40236</v>
      </c>
      <c r="H148" s="267"/>
      <c r="I148" s="211" t="s">
        <v>3006</v>
      </c>
      <c r="J148" s="1400"/>
      <c r="K148" s="1400"/>
      <c r="L148" s="1399"/>
    </row>
    <row r="149" spans="1:12" s="47" customFormat="1" ht="15" customHeight="1">
      <c r="A149" s="70">
        <v>25</v>
      </c>
      <c r="B149" s="235">
        <v>14140</v>
      </c>
      <c r="C149" s="20" t="s">
        <v>1818</v>
      </c>
      <c r="D149" s="158" t="s">
        <v>310</v>
      </c>
      <c r="E149" s="20"/>
      <c r="F149" s="169" t="s">
        <v>3101</v>
      </c>
      <c r="G149" s="414">
        <v>40587</v>
      </c>
      <c r="H149" s="267"/>
      <c r="I149" s="211"/>
      <c r="J149" s="1400"/>
      <c r="K149" s="1400"/>
      <c r="L149" s="1399"/>
    </row>
    <row r="150" spans="1:12" s="47" customFormat="1" ht="15" customHeight="1">
      <c r="A150" s="71">
        <v>26</v>
      </c>
      <c r="B150" s="235">
        <v>14145</v>
      </c>
      <c r="C150" s="20" t="s">
        <v>1818</v>
      </c>
      <c r="D150" s="158" t="s">
        <v>310</v>
      </c>
      <c r="E150" s="20"/>
      <c r="F150" s="158" t="s">
        <v>331</v>
      </c>
      <c r="G150" s="414">
        <v>40236</v>
      </c>
      <c r="H150" s="267"/>
      <c r="I150" s="211" t="s">
        <v>3006</v>
      </c>
      <c r="J150" s="1400"/>
      <c r="K150" s="1400"/>
      <c r="L150" s="1399"/>
    </row>
    <row r="151" spans="1:12" s="47" customFormat="1" ht="15" customHeight="1">
      <c r="A151" s="70">
        <v>27</v>
      </c>
      <c r="B151" s="237">
        <v>14146</v>
      </c>
      <c r="C151" s="20" t="s">
        <v>1818</v>
      </c>
      <c r="D151" s="158" t="s">
        <v>310</v>
      </c>
      <c r="E151" s="20"/>
      <c r="F151" s="169" t="s">
        <v>3157</v>
      </c>
      <c r="G151" s="414">
        <v>40659</v>
      </c>
      <c r="H151" s="267"/>
      <c r="I151" s="211"/>
      <c r="J151" s="1400"/>
      <c r="K151" s="1400"/>
      <c r="L151" s="1399"/>
    </row>
    <row r="152" spans="1:12" s="47" customFormat="1" ht="15" customHeight="1">
      <c r="A152" s="71">
        <v>28</v>
      </c>
      <c r="B152" s="237">
        <v>14148</v>
      </c>
      <c r="C152" s="20" t="s">
        <v>1818</v>
      </c>
      <c r="D152" s="158" t="s">
        <v>310</v>
      </c>
      <c r="E152" s="20"/>
      <c r="F152" s="158" t="s">
        <v>332</v>
      </c>
      <c r="G152" s="414">
        <v>40236</v>
      </c>
      <c r="H152" s="267"/>
      <c r="I152" s="211" t="s">
        <v>3005</v>
      </c>
      <c r="J152" s="1400"/>
      <c r="K152" s="1400"/>
      <c r="L152" s="1399"/>
    </row>
    <row r="153" spans="1:12" s="47" customFormat="1" ht="15" customHeight="1">
      <c r="A153" s="70">
        <v>29</v>
      </c>
      <c r="B153" s="235">
        <v>14153</v>
      </c>
      <c r="C153" s="20" t="s">
        <v>1818</v>
      </c>
      <c r="D153" s="158" t="s">
        <v>310</v>
      </c>
      <c r="E153" s="20"/>
      <c r="F153" s="158" t="s">
        <v>333</v>
      </c>
      <c r="G153" s="414">
        <v>40236</v>
      </c>
      <c r="H153" s="267"/>
      <c r="I153" s="211" t="s">
        <v>3006</v>
      </c>
      <c r="J153" s="1400"/>
      <c r="K153" s="1400"/>
      <c r="L153" s="1399"/>
    </row>
    <row r="154" spans="1:12" s="47" customFormat="1" ht="15" customHeight="1">
      <c r="A154" s="71">
        <v>30</v>
      </c>
      <c r="B154" s="237">
        <v>14154</v>
      </c>
      <c r="C154" s="20" t="s">
        <v>1818</v>
      </c>
      <c r="D154" s="158" t="s">
        <v>310</v>
      </c>
      <c r="E154" s="20"/>
      <c r="F154" s="158" t="s">
        <v>334</v>
      </c>
      <c r="G154" s="414">
        <v>40236</v>
      </c>
      <c r="H154" s="267"/>
      <c r="I154" s="211" t="s">
        <v>3007</v>
      </c>
      <c r="J154" s="1400"/>
      <c r="K154" s="1400"/>
      <c r="L154" s="1399"/>
    </row>
    <row r="155" spans="1:12" s="47" customFormat="1" ht="15" customHeight="1">
      <c r="A155" s="70">
        <v>31</v>
      </c>
      <c r="B155" s="235">
        <v>14155</v>
      </c>
      <c r="C155" s="20" t="s">
        <v>1818</v>
      </c>
      <c r="D155" s="158" t="s">
        <v>310</v>
      </c>
      <c r="E155" s="20"/>
      <c r="F155" s="158" t="s">
        <v>335</v>
      </c>
      <c r="G155" s="414">
        <v>40236</v>
      </c>
      <c r="H155" s="267"/>
      <c r="I155" s="211" t="s">
        <v>3005</v>
      </c>
      <c r="J155" s="1400"/>
      <c r="K155" s="1400"/>
      <c r="L155" s="1399"/>
    </row>
    <row r="156" spans="1:12" s="47" customFormat="1" ht="15" customHeight="1">
      <c r="A156" s="71">
        <v>32</v>
      </c>
      <c r="B156" s="237">
        <v>14157</v>
      </c>
      <c r="C156" s="20" t="s">
        <v>1818</v>
      </c>
      <c r="D156" s="158" t="s">
        <v>310</v>
      </c>
      <c r="E156" s="20"/>
      <c r="F156" s="158" t="s">
        <v>336</v>
      </c>
      <c r="G156" s="414">
        <v>40236</v>
      </c>
      <c r="H156" s="267"/>
      <c r="I156" s="211" t="s">
        <v>3006</v>
      </c>
      <c r="J156" s="1400"/>
      <c r="K156" s="1400"/>
      <c r="L156" s="1399"/>
    </row>
    <row r="157" spans="1:12" s="47" customFormat="1" ht="15" customHeight="1">
      <c r="A157" s="70">
        <v>33</v>
      </c>
      <c r="B157" s="235">
        <v>14158</v>
      </c>
      <c r="C157" s="20" t="s">
        <v>1818</v>
      </c>
      <c r="D157" s="158" t="s">
        <v>310</v>
      </c>
      <c r="E157" s="20"/>
      <c r="F157" s="158" t="s">
        <v>337</v>
      </c>
      <c r="G157" s="414">
        <v>40236</v>
      </c>
      <c r="H157" s="267"/>
      <c r="I157" s="211" t="s">
        <v>3005</v>
      </c>
      <c r="J157" s="1400"/>
      <c r="K157" s="1400"/>
      <c r="L157" s="1399"/>
    </row>
    <row r="158" spans="1:12" s="47" customFormat="1" ht="15" customHeight="1">
      <c r="A158" s="71">
        <v>34</v>
      </c>
      <c r="B158" s="237">
        <v>14159</v>
      </c>
      <c r="C158" s="20" t="s">
        <v>1818</v>
      </c>
      <c r="D158" s="158" t="s">
        <v>310</v>
      </c>
      <c r="E158" s="20"/>
      <c r="F158" s="158" t="s">
        <v>338</v>
      </c>
      <c r="G158" s="414">
        <v>40236</v>
      </c>
      <c r="H158" s="267"/>
      <c r="I158" s="211" t="s">
        <v>3005</v>
      </c>
      <c r="J158" s="1400"/>
      <c r="K158" s="1400"/>
      <c r="L158" s="1399"/>
    </row>
    <row r="159" spans="1:12" s="47" customFormat="1" ht="15" customHeight="1">
      <c r="A159" s="70">
        <v>35</v>
      </c>
      <c r="B159" s="235">
        <v>14162</v>
      </c>
      <c r="C159" s="20" t="s">
        <v>1818</v>
      </c>
      <c r="D159" s="158" t="s">
        <v>310</v>
      </c>
      <c r="E159" s="20"/>
      <c r="F159" s="158" t="s">
        <v>339</v>
      </c>
      <c r="G159" s="414">
        <v>40236</v>
      </c>
      <c r="H159" s="267"/>
      <c r="I159" s="211" t="s">
        <v>3005</v>
      </c>
      <c r="J159" s="1400"/>
      <c r="K159" s="1400"/>
      <c r="L159" s="1399"/>
    </row>
    <row r="160" spans="1:12" s="47" customFormat="1" ht="15" customHeight="1">
      <c r="A160" s="71">
        <v>36</v>
      </c>
      <c r="B160" s="235">
        <v>14164</v>
      </c>
      <c r="C160" s="20" t="s">
        <v>1818</v>
      </c>
      <c r="D160" s="158" t="s">
        <v>310</v>
      </c>
      <c r="E160" s="20"/>
      <c r="F160" s="158" t="s">
        <v>340</v>
      </c>
      <c r="G160" s="414">
        <v>40236</v>
      </c>
      <c r="H160" s="267"/>
      <c r="I160" s="211" t="s">
        <v>3005</v>
      </c>
      <c r="J160" s="1400"/>
      <c r="K160" s="1400"/>
      <c r="L160" s="1399"/>
    </row>
    <row r="161" spans="1:12" s="47" customFormat="1" ht="15" customHeight="1">
      <c r="A161" s="70">
        <v>37</v>
      </c>
      <c r="B161" s="235">
        <v>14165</v>
      </c>
      <c r="C161" s="20" t="s">
        <v>1818</v>
      </c>
      <c r="D161" s="158" t="s">
        <v>310</v>
      </c>
      <c r="E161" s="20"/>
      <c r="F161" s="169" t="s">
        <v>3158</v>
      </c>
      <c r="G161" s="414">
        <v>40659</v>
      </c>
      <c r="H161" s="267"/>
      <c r="I161" s="211"/>
      <c r="J161" s="1400"/>
      <c r="K161" s="1400"/>
      <c r="L161" s="1399"/>
    </row>
    <row r="162" spans="1:12" s="47" customFormat="1" ht="15" customHeight="1">
      <c r="A162" s="71">
        <v>38</v>
      </c>
      <c r="B162" s="235">
        <v>14168</v>
      </c>
      <c r="C162" s="20" t="s">
        <v>1818</v>
      </c>
      <c r="D162" s="158" t="s">
        <v>310</v>
      </c>
      <c r="E162" s="20"/>
      <c r="F162" s="158" t="s">
        <v>341</v>
      </c>
      <c r="G162" s="414">
        <v>40236</v>
      </c>
      <c r="H162" s="267"/>
      <c r="I162" s="211" t="s">
        <v>3005</v>
      </c>
      <c r="J162" s="1400"/>
      <c r="K162" s="1400"/>
      <c r="L162" s="1399"/>
    </row>
    <row r="163" spans="1:12" s="47" customFormat="1" ht="15" customHeight="1">
      <c r="A163" s="70">
        <v>39</v>
      </c>
      <c r="B163" s="237">
        <v>14173</v>
      </c>
      <c r="C163" s="20" t="s">
        <v>1818</v>
      </c>
      <c r="D163" s="158" t="s">
        <v>310</v>
      </c>
      <c r="E163" s="20"/>
      <c r="F163" s="169" t="s">
        <v>3102</v>
      </c>
      <c r="G163" s="414">
        <v>40587</v>
      </c>
      <c r="H163" s="267"/>
      <c r="I163" s="211"/>
      <c r="J163" s="1400"/>
      <c r="K163" s="1400"/>
      <c r="L163" s="1399"/>
    </row>
    <row r="164" spans="1:12" s="47" customFormat="1" ht="15" customHeight="1">
      <c r="A164" s="71">
        <v>40</v>
      </c>
      <c r="B164" s="235">
        <v>14174</v>
      </c>
      <c r="C164" s="20" t="s">
        <v>1818</v>
      </c>
      <c r="D164" s="158" t="s">
        <v>310</v>
      </c>
      <c r="E164" s="20"/>
      <c r="F164" s="158" t="s">
        <v>342</v>
      </c>
      <c r="G164" s="414">
        <v>40236</v>
      </c>
      <c r="H164" s="267"/>
      <c r="I164" s="211" t="s">
        <v>3005</v>
      </c>
      <c r="J164" s="1400"/>
      <c r="K164" s="1400"/>
      <c r="L164" s="1399"/>
    </row>
    <row r="165" spans="1:12" s="47" customFormat="1" ht="15" customHeight="1">
      <c r="A165" s="70">
        <v>41</v>
      </c>
      <c r="B165" s="235">
        <v>14177</v>
      </c>
      <c r="C165" s="20" t="s">
        <v>1818</v>
      </c>
      <c r="D165" s="158" t="s">
        <v>310</v>
      </c>
      <c r="E165" s="20"/>
      <c r="F165" s="158" t="s">
        <v>343</v>
      </c>
      <c r="G165" s="414">
        <v>40236</v>
      </c>
      <c r="H165" s="267"/>
      <c r="I165" s="211" t="s">
        <v>3007</v>
      </c>
      <c r="J165" s="1400"/>
      <c r="K165" s="1400"/>
      <c r="L165" s="1399"/>
    </row>
    <row r="166" spans="1:12" s="47" customFormat="1" ht="15" customHeight="1">
      <c r="A166" s="71">
        <v>42</v>
      </c>
      <c r="B166" s="237">
        <v>14178</v>
      </c>
      <c r="C166" s="20" t="s">
        <v>1818</v>
      </c>
      <c r="D166" s="158" t="s">
        <v>310</v>
      </c>
      <c r="E166" s="20"/>
      <c r="F166" s="158" t="s">
        <v>344</v>
      </c>
      <c r="G166" s="414">
        <v>40236</v>
      </c>
      <c r="H166" s="267"/>
      <c r="I166" s="211" t="s">
        <v>3005</v>
      </c>
      <c r="J166" s="1400"/>
      <c r="K166" s="1400"/>
      <c r="L166" s="1399"/>
    </row>
    <row r="167" spans="1:12" s="47" customFormat="1" ht="15" customHeight="1">
      <c r="A167" s="70">
        <v>43</v>
      </c>
      <c r="B167" s="235">
        <v>14179</v>
      </c>
      <c r="C167" s="20" t="s">
        <v>1818</v>
      </c>
      <c r="D167" s="158" t="s">
        <v>310</v>
      </c>
      <c r="E167" s="20"/>
      <c r="F167" s="158" t="s">
        <v>345</v>
      </c>
      <c r="G167" s="414">
        <v>40236</v>
      </c>
      <c r="H167" s="267"/>
      <c r="I167" s="267"/>
      <c r="J167" s="1400"/>
      <c r="K167" s="1400"/>
      <c r="L167" s="1399"/>
    </row>
    <row r="168" spans="1:12" s="47" customFormat="1" ht="15" customHeight="1">
      <c r="A168" s="71">
        <v>44</v>
      </c>
      <c r="B168" s="237">
        <v>14180</v>
      </c>
      <c r="C168" s="20" t="s">
        <v>1818</v>
      </c>
      <c r="D168" s="158" t="s">
        <v>310</v>
      </c>
      <c r="E168" s="20"/>
      <c r="F168" s="169" t="s">
        <v>3103</v>
      </c>
      <c r="G168" s="414">
        <v>40587</v>
      </c>
      <c r="H168" s="267"/>
      <c r="I168" s="211"/>
      <c r="J168" s="1400"/>
      <c r="K168" s="1400"/>
      <c r="L168" s="1399"/>
    </row>
    <row r="169" spans="1:12" s="47" customFormat="1" ht="15" customHeight="1">
      <c r="A169" s="70">
        <v>45</v>
      </c>
      <c r="B169" s="235">
        <v>14181</v>
      </c>
      <c r="C169" s="20" t="s">
        <v>1818</v>
      </c>
      <c r="D169" s="158" t="s">
        <v>310</v>
      </c>
      <c r="E169" s="20"/>
      <c r="F169" s="169" t="s">
        <v>3104</v>
      </c>
      <c r="G169" s="414">
        <v>40587</v>
      </c>
      <c r="H169" s="267"/>
      <c r="I169" s="211"/>
      <c r="J169" s="1400"/>
      <c r="K169" s="1400"/>
      <c r="L169" s="1399"/>
    </row>
    <row r="170" spans="1:12" s="47" customFormat="1" ht="15" customHeight="1">
      <c r="A170" s="71">
        <v>46</v>
      </c>
      <c r="B170" s="237">
        <v>14182</v>
      </c>
      <c r="C170" s="20" t="s">
        <v>1818</v>
      </c>
      <c r="D170" s="158" t="s">
        <v>310</v>
      </c>
      <c r="E170" s="20"/>
      <c r="F170" s="158" t="s">
        <v>346</v>
      </c>
      <c r="G170" s="414">
        <v>40236</v>
      </c>
      <c r="H170" s="267"/>
      <c r="I170" s="211" t="s">
        <v>3005</v>
      </c>
      <c r="J170" s="1400"/>
      <c r="K170" s="1400"/>
      <c r="L170" s="1399"/>
    </row>
    <row r="171" spans="1:12" s="47" customFormat="1" ht="15" customHeight="1" thickBot="1">
      <c r="A171" s="269"/>
      <c r="B171" s="270"/>
      <c r="C171" s="271"/>
      <c r="D171" s="271"/>
      <c r="E171" s="271"/>
      <c r="F171" s="305"/>
      <c r="G171" s="210" t="s">
        <v>1219</v>
      </c>
      <c r="H171" s="87">
        <f>SUM(H125:H170)</f>
        <v>0</v>
      </c>
      <c r="I171" s="87"/>
      <c r="J171" s="148"/>
      <c r="K171" s="148"/>
      <c r="L171" s="149"/>
    </row>
    <row r="172" spans="1:12" s="47" customFormat="1" ht="15" customHeight="1">
      <c r="A172" s="48"/>
      <c r="B172" s="48"/>
      <c r="C172" s="48"/>
      <c r="D172" s="48"/>
      <c r="E172" s="48"/>
      <c r="F172" s="78"/>
      <c r="G172" s="81"/>
      <c r="H172" s="99"/>
      <c r="I172" s="99"/>
      <c r="J172" s="160"/>
      <c r="K172" s="160"/>
      <c r="L172" s="160"/>
    </row>
    <row r="173" spans="1:12" s="47" customFormat="1" ht="15" customHeight="1">
      <c r="A173" s="48"/>
      <c r="B173" s="48"/>
      <c r="C173" s="48"/>
      <c r="D173" s="48"/>
      <c r="E173" s="48"/>
      <c r="F173" s="78"/>
      <c r="G173" s="81"/>
      <c r="H173" s="99"/>
      <c r="I173" s="99"/>
      <c r="J173" s="160"/>
      <c r="K173" s="160"/>
      <c r="L173" s="160"/>
    </row>
    <row r="174" spans="1:12" s="47" customFormat="1" ht="15" customHeight="1">
      <c r="A174" s="48"/>
      <c r="B174" s="48"/>
      <c r="C174" s="48"/>
      <c r="D174" s="48"/>
      <c r="E174" s="48"/>
      <c r="F174" s="78"/>
      <c r="G174" s="81"/>
      <c r="H174" s="99"/>
      <c r="I174" s="99"/>
      <c r="J174" s="160"/>
      <c r="K174" s="160"/>
      <c r="L174" s="160"/>
    </row>
    <row r="175" spans="1:12" s="47" customFormat="1" ht="15" customHeight="1" thickBot="1">
      <c r="A175" s="1216" t="s">
        <v>1171</v>
      </c>
      <c r="B175" s="1216"/>
      <c r="C175" s="1216"/>
      <c r="D175" s="1216"/>
      <c r="E175" s="1216"/>
      <c r="F175" s="1216"/>
      <c r="G175" s="1216"/>
      <c r="H175" s="1216"/>
      <c r="I175" s="1216"/>
      <c r="J175" s="1216"/>
      <c r="K175" s="1216"/>
      <c r="L175" s="207"/>
    </row>
    <row r="176" spans="1:12" s="47" customFormat="1" ht="60" customHeight="1">
      <c r="A176" s="49" t="s">
        <v>1172</v>
      </c>
      <c r="B176" s="50" t="s">
        <v>3193</v>
      </c>
      <c r="C176" s="51" t="s">
        <v>1173</v>
      </c>
      <c r="D176" s="51" t="s">
        <v>1174</v>
      </c>
      <c r="E176" s="51" t="s">
        <v>1175</v>
      </c>
      <c r="F176" s="51" t="s">
        <v>1176</v>
      </c>
      <c r="G176" s="50" t="s">
        <v>1177</v>
      </c>
      <c r="H176" s="50" t="s">
        <v>1463</v>
      </c>
      <c r="I176" s="50" t="s">
        <v>2979</v>
      </c>
      <c r="J176" s="50" t="s">
        <v>1179</v>
      </c>
      <c r="K176" s="50" t="s">
        <v>1180</v>
      </c>
      <c r="L176" s="52" t="s">
        <v>3141</v>
      </c>
    </row>
    <row r="177" spans="1:12" s="47" customFormat="1" ht="15" customHeight="1">
      <c r="A177" s="70">
        <v>1</v>
      </c>
      <c r="B177" s="172"/>
      <c r="C177" s="130" t="s">
        <v>1818</v>
      </c>
      <c r="D177" s="158" t="s">
        <v>383</v>
      </c>
      <c r="E177" s="130"/>
      <c r="F177" s="356" t="s">
        <v>881</v>
      </c>
      <c r="G177" s="414">
        <v>40925</v>
      </c>
      <c r="H177" s="267"/>
      <c r="I177" s="182"/>
      <c r="J177" s="1400">
        <v>120</v>
      </c>
      <c r="K177" s="1400">
        <v>50</v>
      </c>
      <c r="L177" s="1399" t="s">
        <v>3161</v>
      </c>
    </row>
    <row r="178" spans="1:12" s="47" customFormat="1" ht="15" customHeight="1">
      <c r="A178" s="71">
        <v>2</v>
      </c>
      <c r="B178" s="172">
        <v>13867</v>
      </c>
      <c r="C178" s="130" t="s">
        <v>1818</v>
      </c>
      <c r="D178" s="158" t="s">
        <v>383</v>
      </c>
      <c r="E178" s="130"/>
      <c r="F178" s="158" t="s">
        <v>384</v>
      </c>
      <c r="G178" s="414">
        <v>40236</v>
      </c>
      <c r="H178" s="267"/>
      <c r="I178" s="182" t="s">
        <v>3014</v>
      </c>
      <c r="J178" s="1400"/>
      <c r="K178" s="1400"/>
      <c r="L178" s="1399"/>
    </row>
    <row r="179" spans="1:12" s="47" customFormat="1" ht="15" customHeight="1">
      <c r="A179" s="70">
        <v>3</v>
      </c>
      <c r="B179" s="172"/>
      <c r="C179" s="130" t="s">
        <v>1818</v>
      </c>
      <c r="D179" s="158" t="s">
        <v>383</v>
      </c>
      <c r="E179" s="130"/>
      <c r="F179" s="502" t="s">
        <v>5680</v>
      </c>
      <c r="G179" s="414">
        <v>41553</v>
      </c>
      <c r="H179" s="267"/>
      <c r="I179" s="182"/>
      <c r="J179" s="1400"/>
      <c r="K179" s="1400"/>
      <c r="L179" s="1399"/>
    </row>
    <row r="180" spans="1:12" s="47" customFormat="1" ht="15" customHeight="1">
      <c r="A180" s="71">
        <v>4</v>
      </c>
      <c r="B180" s="90">
        <v>126743</v>
      </c>
      <c r="C180" s="130" t="s">
        <v>1818</v>
      </c>
      <c r="D180" s="158" t="s">
        <v>383</v>
      </c>
      <c r="E180" s="130"/>
      <c r="F180" s="158" t="s">
        <v>385</v>
      </c>
      <c r="G180" s="414">
        <v>40236</v>
      </c>
      <c r="H180" s="267"/>
      <c r="I180" s="182" t="s">
        <v>3014</v>
      </c>
      <c r="J180" s="1400"/>
      <c r="K180" s="1400"/>
      <c r="L180" s="1399"/>
    </row>
    <row r="181" spans="1:12" s="47" customFormat="1" ht="15" customHeight="1">
      <c r="A181" s="70">
        <v>5</v>
      </c>
      <c r="B181" s="172">
        <v>13868</v>
      </c>
      <c r="C181" s="130" t="s">
        <v>1818</v>
      </c>
      <c r="D181" s="158" t="s">
        <v>383</v>
      </c>
      <c r="E181" s="130"/>
      <c r="F181" s="169" t="s">
        <v>3224</v>
      </c>
      <c r="G181" s="414">
        <v>40661</v>
      </c>
      <c r="H181" s="267"/>
      <c r="I181" s="182"/>
      <c r="J181" s="1400"/>
      <c r="K181" s="1400"/>
      <c r="L181" s="1399"/>
    </row>
    <row r="182" spans="1:12" s="47" customFormat="1" ht="15" customHeight="1">
      <c r="A182" s="71">
        <v>6</v>
      </c>
      <c r="B182" s="172">
        <v>13868</v>
      </c>
      <c r="C182" s="130" t="s">
        <v>1818</v>
      </c>
      <c r="D182" s="158" t="s">
        <v>383</v>
      </c>
      <c r="E182" s="130"/>
      <c r="F182" s="158" t="s">
        <v>386</v>
      </c>
      <c r="G182" s="414">
        <v>40236</v>
      </c>
      <c r="H182" s="267"/>
      <c r="I182" s="161"/>
      <c r="J182" s="1400"/>
      <c r="K182" s="1400"/>
      <c r="L182" s="1399"/>
    </row>
    <row r="183" spans="1:12" s="47" customFormat="1" ht="15" customHeight="1">
      <c r="A183" s="70">
        <v>7</v>
      </c>
      <c r="B183" s="172"/>
      <c r="C183" s="130" t="s">
        <v>1818</v>
      </c>
      <c r="D183" s="158" t="s">
        <v>383</v>
      </c>
      <c r="E183" s="130"/>
      <c r="F183" s="158" t="s">
        <v>5681</v>
      </c>
      <c r="G183" s="414">
        <v>41553</v>
      </c>
      <c r="H183" s="267"/>
      <c r="I183" s="161"/>
      <c r="J183" s="1400"/>
      <c r="K183" s="1400"/>
      <c r="L183" s="1399"/>
    </row>
    <row r="184" spans="1:12" s="47" customFormat="1" ht="15" customHeight="1">
      <c r="A184" s="71">
        <v>8</v>
      </c>
      <c r="B184" s="90">
        <v>13870</v>
      </c>
      <c r="C184" s="130" t="s">
        <v>1818</v>
      </c>
      <c r="D184" s="158" t="s">
        <v>383</v>
      </c>
      <c r="E184" s="130"/>
      <c r="F184" s="158" t="s">
        <v>387</v>
      </c>
      <c r="G184" s="414">
        <v>40236</v>
      </c>
      <c r="H184" s="267"/>
      <c r="I184" s="182" t="s">
        <v>3014</v>
      </c>
      <c r="J184" s="1400"/>
      <c r="K184" s="1400"/>
      <c r="L184" s="1399"/>
    </row>
    <row r="185" spans="1:12" s="47" customFormat="1" ht="15" customHeight="1">
      <c r="A185" s="70">
        <v>9</v>
      </c>
      <c r="B185" s="172">
        <v>13871</v>
      </c>
      <c r="C185" s="130" t="s">
        <v>1818</v>
      </c>
      <c r="D185" s="158" t="s">
        <v>383</v>
      </c>
      <c r="E185" s="130"/>
      <c r="F185" s="158" t="s">
        <v>388</v>
      </c>
      <c r="G185" s="414">
        <v>40236</v>
      </c>
      <c r="H185" s="267"/>
      <c r="I185" s="182" t="s">
        <v>3014</v>
      </c>
      <c r="J185" s="1400"/>
      <c r="K185" s="1400"/>
      <c r="L185" s="1399"/>
    </row>
    <row r="186" spans="1:12" s="47" customFormat="1" ht="15" customHeight="1">
      <c r="A186" s="71">
        <v>10</v>
      </c>
      <c r="B186" s="172"/>
      <c r="C186" s="130" t="s">
        <v>1818</v>
      </c>
      <c r="D186" s="158" t="s">
        <v>383</v>
      </c>
      <c r="E186" s="130"/>
      <c r="F186" s="356" t="s">
        <v>3734</v>
      </c>
      <c r="G186" s="414">
        <v>40925</v>
      </c>
      <c r="H186" s="267"/>
      <c r="I186" s="182"/>
      <c r="J186" s="1400"/>
      <c r="K186" s="1400"/>
      <c r="L186" s="1399"/>
    </row>
    <row r="187" spans="1:12" s="47" customFormat="1" ht="15" customHeight="1">
      <c r="A187" s="70">
        <v>11</v>
      </c>
      <c r="B187" s="90">
        <v>13876</v>
      </c>
      <c r="C187" s="130" t="s">
        <v>1818</v>
      </c>
      <c r="D187" s="158" t="s">
        <v>383</v>
      </c>
      <c r="E187" s="130"/>
      <c r="F187" s="158" t="s">
        <v>390</v>
      </c>
      <c r="G187" s="414">
        <v>40236</v>
      </c>
      <c r="H187" s="267"/>
      <c r="I187" s="182" t="s">
        <v>3014</v>
      </c>
      <c r="J187" s="1400"/>
      <c r="K187" s="1400"/>
      <c r="L187" s="1399"/>
    </row>
    <row r="188" spans="1:12" s="47" customFormat="1" ht="15" customHeight="1">
      <c r="A188" s="71">
        <v>12</v>
      </c>
      <c r="B188" s="172">
        <v>126759</v>
      </c>
      <c r="C188" s="130" t="s">
        <v>1818</v>
      </c>
      <c r="D188" s="158" t="s">
        <v>383</v>
      </c>
      <c r="E188" s="130"/>
      <c r="F188" s="158" t="s">
        <v>389</v>
      </c>
      <c r="G188" s="414">
        <v>40236</v>
      </c>
      <c r="H188" s="267"/>
      <c r="I188" s="182" t="s">
        <v>3014</v>
      </c>
      <c r="J188" s="1400"/>
      <c r="K188" s="1400"/>
      <c r="L188" s="1399"/>
    </row>
    <row r="189" spans="1:12" s="47" customFormat="1" ht="15" customHeight="1">
      <c r="A189" s="70">
        <v>13</v>
      </c>
      <c r="B189" s="90">
        <v>13874</v>
      </c>
      <c r="C189" s="130" t="s">
        <v>1818</v>
      </c>
      <c r="D189" s="158" t="s">
        <v>383</v>
      </c>
      <c r="E189" s="130"/>
      <c r="F189" s="158" t="s">
        <v>391</v>
      </c>
      <c r="G189" s="414">
        <v>40236</v>
      </c>
      <c r="H189" s="267"/>
      <c r="I189" s="182" t="s">
        <v>3014</v>
      </c>
      <c r="J189" s="1400"/>
      <c r="K189" s="1400"/>
      <c r="L189" s="1399"/>
    </row>
    <row r="190" spans="1:12" s="47" customFormat="1" ht="15" customHeight="1">
      <c r="A190" s="71">
        <v>14</v>
      </c>
      <c r="B190" s="172"/>
      <c r="C190" s="130" t="s">
        <v>1818</v>
      </c>
      <c r="D190" s="158" t="s">
        <v>383</v>
      </c>
      <c r="E190" s="130"/>
      <c r="F190" s="169" t="s">
        <v>3223</v>
      </c>
      <c r="G190" s="414">
        <v>40661</v>
      </c>
      <c r="H190" s="267"/>
      <c r="I190" s="182"/>
      <c r="J190" s="1400"/>
      <c r="K190" s="1400"/>
      <c r="L190" s="1399"/>
    </row>
    <row r="191" spans="1:12" s="47" customFormat="1" ht="15" customHeight="1">
      <c r="A191" s="70">
        <v>15</v>
      </c>
      <c r="B191" s="172">
        <v>126755</v>
      </c>
      <c r="C191" s="130" t="s">
        <v>1818</v>
      </c>
      <c r="D191" s="158" t="s">
        <v>383</v>
      </c>
      <c r="E191" s="130"/>
      <c r="F191" s="158" t="s">
        <v>392</v>
      </c>
      <c r="G191" s="414">
        <v>40236</v>
      </c>
      <c r="H191" s="267"/>
      <c r="I191" s="182" t="s">
        <v>3014</v>
      </c>
      <c r="J191" s="1400"/>
      <c r="K191" s="1400"/>
      <c r="L191" s="1399"/>
    </row>
    <row r="192" spans="1:12" s="47" customFormat="1" ht="15" customHeight="1">
      <c r="A192" s="71">
        <v>16</v>
      </c>
      <c r="B192" s="90">
        <v>13875</v>
      </c>
      <c r="C192" s="130" t="s">
        <v>1818</v>
      </c>
      <c r="D192" s="158" t="s">
        <v>383</v>
      </c>
      <c r="E192" s="130"/>
      <c r="F192" s="158" t="s">
        <v>393</v>
      </c>
      <c r="G192" s="414">
        <v>40236</v>
      </c>
      <c r="H192" s="267"/>
      <c r="I192" s="182" t="s">
        <v>3014</v>
      </c>
      <c r="J192" s="1400"/>
      <c r="K192" s="1400"/>
      <c r="L192" s="1399"/>
    </row>
    <row r="193" spans="1:12" s="47" customFormat="1" ht="15" customHeight="1">
      <c r="A193" s="70">
        <v>17</v>
      </c>
      <c r="B193" s="172">
        <v>13877</v>
      </c>
      <c r="C193" s="130" t="s">
        <v>1818</v>
      </c>
      <c r="D193" s="158" t="s">
        <v>383</v>
      </c>
      <c r="E193" s="130"/>
      <c r="F193" s="158" t="s">
        <v>394</v>
      </c>
      <c r="G193" s="414">
        <v>40236</v>
      </c>
      <c r="H193" s="267"/>
      <c r="I193" s="182" t="s">
        <v>3014</v>
      </c>
      <c r="J193" s="1400"/>
      <c r="K193" s="1400"/>
      <c r="L193" s="1399"/>
    </row>
    <row r="194" spans="1:12" s="47" customFormat="1" ht="15" customHeight="1">
      <c r="A194" s="71">
        <v>18</v>
      </c>
      <c r="B194" s="90">
        <v>13878</v>
      </c>
      <c r="C194" s="130" t="s">
        <v>1818</v>
      </c>
      <c r="D194" s="158" t="s">
        <v>383</v>
      </c>
      <c r="E194" s="130"/>
      <c r="F194" s="158" t="s">
        <v>395</v>
      </c>
      <c r="G194" s="414">
        <v>40236</v>
      </c>
      <c r="H194" s="267"/>
      <c r="I194" s="182" t="s">
        <v>3014</v>
      </c>
      <c r="J194" s="1400"/>
      <c r="K194" s="1400"/>
      <c r="L194" s="1399"/>
    </row>
    <row r="195" spans="1:12" s="47" customFormat="1" ht="15" customHeight="1">
      <c r="A195" s="70">
        <v>19</v>
      </c>
      <c r="B195" s="172">
        <v>13879</v>
      </c>
      <c r="C195" s="130" t="s">
        <v>1818</v>
      </c>
      <c r="D195" s="158" t="s">
        <v>383</v>
      </c>
      <c r="E195" s="130"/>
      <c r="F195" s="158" t="s">
        <v>396</v>
      </c>
      <c r="G195" s="414">
        <v>40236</v>
      </c>
      <c r="H195" s="267"/>
      <c r="I195" s="161"/>
      <c r="J195" s="1400"/>
      <c r="K195" s="1400"/>
      <c r="L195" s="1399"/>
    </row>
    <row r="196" spans="1:12" s="47" customFormat="1" ht="15" customHeight="1">
      <c r="A196" s="71">
        <v>20</v>
      </c>
      <c r="B196" s="172">
        <v>108870</v>
      </c>
      <c r="C196" s="130" t="s">
        <v>1818</v>
      </c>
      <c r="D196" s="158" t="s">
        <v>383</v>
      </c>
      <c r="E196" s="130"/>
      <c r="F196" s="169" t="s">
        <v>3225</v>
      </c>
      <c r="G196" s="414">
        <v>40661</v>
      </c>
      <c r="H196" s="267"/>
      <c r="I196" s="182"/>
      <c r="J196" s="1400"/>
      <c r="K196" s="1400"/>
      <c r="L196" s="1399"/>
    </row>
    <row r="197" spans="1:12" s="47" customFormat="1" ht="15" customHeight="1">
      <c r="A197" s="70">
        <v>21</v>
      </c>
      <c r="B197" s="90">
        <v>13880</v>
      </c>
      <c r="C197" s="130" t="s">
        <v>1818</v>
      </c>
      <c r="D197" s="158" t="s">
        <v>383</v>
      </c>
      <c r="E197" s="130"/>
      <c r="F197" s="158" t="s">
        <v>397</v>
      </c>
      <c r="G197" s="414">
        <v>40236</v>
      </c>
      <c r="H197" s="267"/>
      <c r="I197" s="182" t="s">
        <v>3014</v>
      </c>
      <c r="J197" s="1400"/>
      <c r="K197" s="1400"/>
      <c r="L197" s="1399"/>
    </row>
    <row r="198" spans="1:12" s="47" customFormat="1" ht="15" customHeight="1">
      <c r="A198" s="71">
        <v>22</v>
      </c>
      <c r="B198" s="172"/>
      <c r="C198" s="130" t="s">
        <v>1818</v>
      </c>
      <c r="D198" s="158" t="s">
        <v>383</v>
      </c>
      <c r="E198" s="130"/>
      <c r="F198" s="356" t="s">
        <v>3735</v>
      </c>
      <c r="G198" s="414">
        <v>40925</v>
      </c>
      <c r="H198" s="267"/>
      <c r="I198" s="182"/>
      <c r="J198" s="1400"/>
      <c r="K198" s="1400"/>
      <c r="L198" s="1399"/>
    </row>
    <row r="199" spans="1:12" s="47" customFormat="1" ht="15" customHeight="1">
      <c r="A199" s="70">
        <v>23</v>
      </c>
      <c r="B199" s="172"/>
      <c r="C199" s="130" t="s">
        <v>1818</v>
      </c>
      <c r="D199" s="158" t="s">
        <v>383</v>
      </c>
      <c r="E199" s="130"/>
      <c r="F199" s="777" t="s">
        <v>5682</v>
      </c>
      <c r="G199" s="414">
        <v>41553</v>
      </c>
      <c r="H199" s="267"/>
      <c r="I199" s="182"/>
      <c r="J199" s="1400"/>
      <c r="K199" s="1400"/>
      <c r="L199" s="1399"/>
    </row>
    <row r="200" spans="1:12" s="47" customFormat="1" ht="15" customHeight="1">
      <c r="A200" s="71">
        <v>24</v>
      </c>
      <c r="B200" s="172"/>
      <c r="C200" s="130" t="s">
        <v>1818</v>
      </c>
      <c r="D200" s="158" t="s">
        <v>383</v>
      </c>
      <c r="E200" s="130"/>
      <c r="F200" s="356" t="s">
        <v>751</v>
      </c>
      <c r="G200" s="414">
        <v>40925</v>
      </c>
      <c r="H200" s="267"/>
      <c r="I200" s="182"/>
      <c r="J200" s="1400"/>
      <c r="K200" s="1400"/>
      <c r="L200" s="1399"/>
    </row>
    <row r="201" spans="1:12" s="47" customFormat="1" ht="15" customHeight="1">
      <c r="A201" s="70">
        <v>25</v>
      </c>
      <c r="B201" s="172">
        <v>13884</v>
      </c>
      <c r="C201" s="130" t="s">
        <v>1818</v>
      </c>
      <c r="D201" s="158" t="s">
        <v>383</v>
      </c>
      <c r="E201" s="130"/>
      <c r="F201" s="158" t="s">
        <v>398</v>
      </c>
      <c r="G201" s="414">
        <v>40236</v>
      </c>
      <c r="H201" s="267"/>
      <c r="I201" s="182" t="s">
        <v>3014</v>
      </c>
      <c r="J201" s="1400"/>
      <c r="K201" s="1400"/>
      <c r="L201" s="1399"/>
    </row>
    <row r="202" spans="1:12" s="47" customFormat="1" ht="15" customHeight="1">
      <c r="A202" s="71">
        <v>26</v>
      </c>
      <c r="B202" s="90">
        <v>13885</v>
      </c>
      <c r="C202" s="130" t="s">
        <v>1818</v>
      </c>
      <c r="D202" s="158" t="s">
        <v>383</v>
      </c>
      <c r="E202" s="130"/>
      <c r="F202" s="158" t="s">
        <v>399</v>
      </c>
      <c r="G202" s="414">
        <v>40236</v>
      </c>
      <c r="H202" s="267"/>
      <c r="I202" s="182" t="s">
        <v>3014</v>
      </c>
      <c r="J202" s="1400"/>
      <c r="K202" s="1400"/>
      <c r="L202" s="1399"/>
    </row>
    <row r="203" spans="1:12" s="47" customFormat="1" ht="15" customHeight="1">
      <c r="A203" s="70">
        <v>27</v>
      </c>
      <c r="B203" s="172">
        <v>13886</v>
      </c>
      <c r="C203" s="130" t="s">
        <v>1818</v>
      </c>
      <c r="D203" s="158" t="s">
        <v>383</v>
      </c>
      <c r="E203" s="130"/>
      <c r="F203" s="158" t="s">
        <v>3353</v>
      </c>
      <c r="G203" s="414">
        <v>40236</v>
      </c>
      <c r="H203" s="267"/>
      <c r="I203" s="182" t="s">
        <v>3014</v>
      </c>
      <c r="J203" s="1400"/>
      <c r="K203" s="1400"/>
      <c r="L203" s="1399"/>
    </row>
    <row r="204" spans="1:12" s="47" customFormat="1" ht="15" customHeight="1" thickBot="1">
      <c r="A204" s="44"/>
      <c r="B204" s="45"/>
      <c r="C204" s="45"/>
      <c r="D204" s="45"/>
      <c r="E204" s="45"/>
      <c r="F204" s="352"/>
      <c r="G204" s="9" t="s">
        <v>1219</v>
      </c>
      <c r="H204" s="87">
        <f>SUM(H177:H203)</f>
        <v>0</v>
      </c>
      <c r="I204" s="87"/>
      <c r="J204" s="148"/>
      <c r="K204" s="148"/>
      <c r="L204" s="149"/>
    </row>
    <row r="205" spans="1:12" s="47" customFormat="1" ht="15" customHeight="1">
      <c r="A205" s="48"/>
      <c r="B205" s="48"/>
      <c r="C205" s="48"/>
      <c r="D205" s="48"/>
      <c r="E205" s="48"/>
      <c r="F205" s="78"/>
      <c r="G205" s="81"/>
      <c r="H205" s="99"/>
      <c r="I205" s="99"/>
      <c r="J205" s="160"/>
      <c r="K205" s="160"/>
      <c r="L205" s="160"/>
    </row>
    <row r="206" spans="1:12" s="47" customFormat="1" ht="15" customHeight="1">
      <c r="A206" s="48"/>
      <c r="B206" s="48"/>
      <c r="C206" s="48"/>
      <c r="D206" s="48"/>
      <c r="E206" s="48"/>
      <c r="F206" s="78"/>
      <c r="G206" s="81"/>
      <c r="H206" s="99"/>
      <c r="I206" s="99"/>
      <c r="J206" s="160"/>
      <c r="K206" s="160"/>
      <c r="L206" s="160"/>
    </row>
    <row r="207" spans="1:12" s="47" customFormat="1" ht="15" customHeight="1">
      <c r="A207" s="48"/>
      <c r="B207" s="48"/>
      <c r="C207" s="48"/>
      <c r="D207" s="48"/>
      <c r="E207" s="48"/>
      <c r="F207" s="78"/>
      <c r="G207" s="81"/>
      <c r="H207" s="99"/>
      <c r="I207" s="99"/>
      <c r="J207" s="160"/>
      <c r="K207" s="160"/>
      <c r="L207" s="160"/>
    </row>
    <row r="208" spans="1:12" s="47" customFormat="1" ht="16.5" thickBot="1">
      <c r="A208" s="1216" t="s">
        <v>1171</v>
      </c>
      <c r="B208" s="1216"/>
      <c r="C208" s="1216"/>
      <c r="D208" s="1216"/>
      <c r="E208" s="1216"/>
      <c r="F208" s="1216"/>
      <c r="G208" s="1216"/>
      <c r="H208" s="1216"/>
      <c r="I208" s="1216"/>
      <c r="J208" s="1216"/>
      <c r="K208" s="1216"/>
      <c r="L208" s="877"/>
    </row>
    <row r="209" spans="1:12" s="47" customFormat="1" ht="60">
      <c r="A209" s="49" t="s">
        <v>1172</v>
      </c>
      <c r="B209" s="50" t="s">
        <v>3193</v>
      </c>
      <c r="C209" s="51" t="s">
        <v>1173</v>
      </c>
      <c r="D209" s="51" t="s">
        <v>1174</v>
      </c>
      <c r="E209" s="51" t="s">
        <v>1175</v>
      </c>
      <c r="F209" s="51" t="s">
        <v>1176</v>
      </c>
      <c r="G209" s="50" t="s">
        <v>1177</v>
      </c>
      <c r="H209" s="50" t="s">
        <v>1463</v>
      </c>
      <c r="I209" s="50" t="s">
        <v>2979</v>
      </c>
      <c r="J209" s="50" t="s">
        <v>1179</v>
      </c>
      <c r="K209" s="50" t="s">
        <v>1180</v>
      </c>
      <c r="L209" s="52" t="s">
        <v>3141</v>
      </c>
    </row>
    <row r="210" spans="1:12" s="47" customFormat="1" ht="15" customHeight="1">
      <c r="A210" s="70">
        <v>1</v>
      </c>
      <c r="B210" s="172"/>
      <c r="C210" s="130" t="s">
        <v>1818</v>
      </c>
      <c r="D210" s="158" t="s">
        <v>7466</v>
      </c>
      <c r="E210" s="130"/>
      <c r="F210" s="893" t="s">
        <v>4588</v>
      </c>
      <c r="G210" s="414">
        <v>41929</v>
      </c>
      <c r="H210" s="267"/>
      <c r="I210" s="182"/>
      <c r="J210" s="1400"/>
      <c r="K210" s="1400"/>
      <c r="L210" s="1399"/>
    </row>
    <row r="211" spans="1:12" s="47" customFormat="1" ht="15" customHeight="1">
      <c r="A211" s="71">
        <v>2</v>
      </c>
      <c r="B211" s="172"/>
      <c r="C211" s="130" t="s">
        <v>1818</v>
      </c>
      <c r="D211" s="158" t="s">
        <v>7466</v>
      </c>
      <c r="E211" s="130"/>
      <c r="F211" s="893" t="s">
        <v>7467</v>
      </c>
      <c r="G211" s="414">
        <v>41929</v>
      </c>
      <c r="H211" s="267"/>
      <c r="I211" s="182"/>
      <c r="J211" s="1400"/>
      <c r="K211" s="1400"/>
      <c r="L211" s="1399"/>
    </row>
    <row r="212" spans="1:12" s="47" customFormat="1" ht="15" customHeight="1">
      <c r="A212" s="70">
        <v>3</v>
      </c>
      <c r="B212" s="172"/>
      <c r="C212" s="130" t="s">
        <v>1818</v>
      </c>
      <c r="D212" s="158" t="s">
        <v>7466</v>
      </c>
      <c r="E212" s="130"/>
      <c r="F212" s="893" t="s">
        <v>7468</v>
      </c>
      <c r="G212" s="414">
        <v>41929</v>
      </c>
      <c r="H212" s="267"/>
      <c r="I212" s="182"/>
      <c r="J212" s="1400"/>
      <c r="K212" s="1400"/>
      <c r="L212" s="1399"/>
    </row>
    <row r="213" spans="1:12" s="47" customFormat="1" ht="15" customHeight="1">
      <c r="A213" s="71">
        <v>4</v>
      </c>
      <c r="B213" s="90"/>
      <c r="C213" s="130" t="s">
        <v>1818</v>
      </c>
      <c r="D213" s="158" t="s">
        <v>7466</v>
      </c>
      <c r="E213" s="130"/>
      <c r="F213" s="893" t="s">
        <v>7469</v>
      </c>
      <c r="G213" s="414">
        <v>41929</v>
      </c>
      <c r="H213" s="267"/>
      <c r="I213" s="182"/>
      <c r="J213" s="1400"/>
      <c r="K213" s="1400"/>
      <c r="L213" s="1399"/>
    </row>
    <row r="214" spans="1:12" s="47" customFormat="1" ht="15" customHeight="1">
      <c r="A214" s="70">
        <v>5</v>
      </c>
      <c r="B214" s="172"/>
      <c r="C214" s="130" t="s">
        <v>1818</v>
      </c>
      <c r="D214" s="158" t="s">
        <v>7466</v>
      </c>
      <c r="E214" s="130"/>
      <c r="F214" s="893" t="s">
        <v>7470</v>
      </c>
      <c r="G214" s="414">
        <v>41929</v>
      </c>
      <c r="H214" s="267"/>
      <c r="I214" s="182"/>
      <c r="J214" s="1400"/>
      <c r="K214" s="1400"/>
      <c r="L214" s="1399"/>
    </row>
    <row r="215" spans="1:12" s="47" customFormat="1" ht="15" customHeight="1">
      <c r="A215" s="71">
        <v>6</v>
      </c>
      <c r="B215" s="172"/>
      <c r="C215" s="130" t="s">
        <v>1818</v>
      </c>
      <c r="D215" s="158" t="s">
        <v>7466</v>
      </c>
      <c r="E215" s="130"/>
      <c r="F215" s="893" t="s">
        <v>7471</v>
      </c>
      <c r="G215" s="414">
        <v>41929</v>
      </c>
      <c r="H215" s="267"/>
      <c r="I215" s="161"/>
      <c r="J215" s="1400"/>
      <c r="K215" s="1400"/>
      <c r="L215" s="1399"/>
    </row>
    <row r="216" spans="1:12" s="47" customFormat="1" ht="15" customHeight="1">
      <c r="A216" s="70">
        <v>7</v>
      </c>
      <c r="B216" s="172"/>
      <c r="C216" s="130" t="s">
        <v>1818</v>
      </c>
      <c r="D216" s="158" t="s">
        <v>7466</v>
      </c>
      <c r="E216" s="130"/>
      <c r="F216" s="893" t="s">
        <v>7472</v>
      </c>
      <c r="G216" s="414">
        <v>41929</v>
      </c>
      <c r="H216" s="267"/>
      <c r="I216" s="161"/>
      <c r="J216" s="1400"/>
      <c r="K216" s="1400"/>
      <c r="L216" s="1399"/>
    </row>
    <row r="217" spans="1:12" s="47" customFormat="1" ht="15" customHeight="1">
      <c r="A217" s="71">
        <v>8</v>
      </c>
      <c r="B217" s="90"/>
      <c r="C217" s="130" t="s">
        <v>1818</v>
      </c>
      <c r="D217" s="158" t="s">
        <v>7466</v>
      </c>
      <c r="E217" s="130"/>
      <c r="F217" s="893" t="s">
        <v>7473</v>
      </c>
      <c r="G217" s="414">
        <v>41929</v>
      </c>
      <c r="H217" s="267"/>
      <c r="I217" s="182"/>
      <c r="J217" s="1400"/>
      <c r="K217" s="1400"/>
      <c r="L217" s="1399"/>
    </row>
    <row r="218" spans="1:12" s="47" customFormat="1" ht="15" customHeight="1">
      <c r="A218" s="70">
        <v>9</v>
      </c>
      <c r="B218" s="172"/>
      <c r="C218" s="130" t="s">
        <v>1818</v>
      </c>
      <c r="D218" s="158" t="s">
        <v>7466</v>
      </c>
      <c r="E218" s="130"/>
      <c r="F218" s="893" t="s">
        <v>7474</v>
      </c>
      <c r="G218" s="414">
        <v>41929</v>
      </c>
      <c r="H218" s="267"/>
      <c r="I218" s="182"/>
      <c r="J218" s="1400"/>
      <c r="K218" s="1400"/>
      <c r="L218" s="1399"/>
    </row>
    <row r="219" spans="1:12" s="47" customFormat="1" ht="15" customHeight="1">
      <c r="A219" s="71">
        <v>10</v>
      </c>
      <c r="B219" s="172"/>
      <c r="C219" s="130" t="s">
        <v>1818</v>
      </c>
      <c r="D219" s="158" t="s">
        <v>7466</v>
      </c>
      <c r="E219" s="130"/>
      <c r="F219" s="893" t="s">
        <v>7475</v>
      </c>
      <c r="G219" s="414">
        <v>41929</v>
      </c>
      <c r="H219" s="267"/>
      <c r="I219" s="182"/>
      <c r="J219" s="1400"/>
      <c r="K219" s="1400"/>
      <c r="L219" s="1399"/>
    </row>
    <row r="220" spans="1:12" s="47" customFormat="1" ht="15" customHeight="1">
      <c r="A220" s="70">
        <v>11</v>
      </c>
      <c r="B220" s="90"/>
      <c r="C220" s="130" t="s">
        <v>1818</v>
      </c>
      <c r="D220" s="158" t="s">
        <v>7466</v>
      </c>
      <c r="E220" s="130"/>
      <c r="F220" s="893" t="s">
        <v>7476</v>
      </c>
      <c r="G220" s="414">
        <v>41929</v>
      </c>
      <c r="H220" s="267"/>
      <c r="I220" s="182"/>
      <c r="J220" s="1400"/>
      <c r="K220" s="1400"/>
      <c r="L220" s="1399"/>
    </row>
    <row r="221" spans="1:12" s="47" customFormat="1" ht="15" customHeight="1">
      <c r="A221" s="71">
        <v>12</v>
      </c>
      <c r="B221" s="172"/>
      <c r="C221" s="130" t="s">
        <v>1818</v>
      </c>
      <c r="D221" s="158" t="s">
        <v>7466</v>
      </c>
      <c r="E221" s="130"/>
      <c r="F221" s="893" t="s">
        <v>7477</v>
      </c>
      <c r="G221" s="414">
        <v>41929</v>
      </c>
      <c r="H221" s="267"/>
      <c r="I221" s="182"/>
      <c r="J221" s="1400"/>
      <c r="K221" s="1400"/>
      <c r="L221" s="1399"/>
    </row>
    <row r="222" spans="1:12" s="47" customFormat="1" ht="15" customHeight="1">
      <c r="A222" s="70">
        <v>13</v>
      </c>
      <c r="B222" s="90"/>
      <c r="C222" s="130" t="s">
        <v>1818</v>
      </c>
      <c r="D222" s="158" t="s">
        <v>7466</v>
      </c>
      <c r="E222" s="130"/>
      <c r="F222" s="893" t="s">
        <v>7478</v>
      </c>
      <c r="G222" s="414">
        <v>41929</v>
      </c>
      <c r="H222" s="267"/>
      <c r="I222" s="182"/>
      <c r="J222" s="1400"/>
      <c r="K222" s="1400"/>
      <c r="L222" s="1399"/>
    </row>
    <row r="223" spans="1:12" s="47" customFormat="1" ht="15" customHeight="1">
      <c r="A223" s="71">
        <v>14</v>
      </c>
      <c r="B223" s="172"/>
      <c r="C223" s="130" t="s">
        <v>1818</v>
      </c>
      <c r="D223" s="158" t="s">
        <v>7466</v>
      </c>
      <c r="E223" s="130"/>
      <c r="F223" s="893" t="s">
        <v>7479</v>
      </c>
      <c r="G223" s="414">
        <v>41929</v>
      </c>
      <c r="H223" s="267"/>
      <c r="I223" s="182"/>
      <c r="J223" s="1400"/>
      <c r="K223" s="1400"/>
      <c r="L223" s="1399"/>
    </row>
    <row r="224" spans="1:12" s="47" customFormat="1" ht="15" customHeight="1">
      <c r="A224" s="70">
        <v>15</v>
      </c>
      <c r="B224" s="172"/>
      <c r="C224" s="130" t="s">
        <v>1818</v>
      </c>
      <c r="D224" s="158" t="s">
        <v>7466</v>
      </c>
      <c r="E224" s="130"/>
      <c r="F224" s="893" t="s">
        <v>7480</v>
      </c>
      <c r="G224" s="414">
        <v>41929</v>
      </c>
      <c r="H224" s="267"/>
      <c r="I224" s="182"/>
      <c r="J224" s="1400"/>
      <c r="K224" s="1400"/>
      <c r="L224" s="1399"/>
    </row>
    <row r="225" spans="1:12" s="47" customFormat="1" ht="15" customHeight="1">
      <c r="A225" s="71">
        <v>16</v>
      </c>
      <c r="B225" s="90"/>
      <c r="C225" s="130" t="s">
        <v>1818</v>
      </c>
      <c r="D225" s="158" t="s">
        <v>7466</v>
      </c>
      <c r="E225" s="130"/>
      <c r="F225" s="893" t="s">
        <v>7481</v>
      </c>
      <c r="G225" s="414">
        <v>41929</v>
      </c>
      <c r="H225" s="267"/>
      <c r="I225" s="182"/>
      <c r="J225" s="1400"/>
      <c r="K225" s="1400"/>
      <c r="L225" s="1399"/>
    </row>
    <row r="226" spans="1:12" s="47" customFormat="1" ht="15" customHeight="1">
      <c r="A226" s="70">
        <v>17</v>
      </c>
      <c r="B226" s="172"/>
      <c r="C226" s="130" t="s">
        <v>1818</v>
      </c>
      <c r="D226" s="158" t="s">
        <v>7466</v>
      </c>
      <c r="E226" s="130"/>
      <c r="F226" s="893" t="s">
        <v>7482</v>
      </c>
      <c r="G226" s="414">
        <v>41929</v>
      </c>
      <c r="H226" s="267"/>
      <c r="I226" s="182"/>
      <c r="J226" s="1400"/>
      <c r="K226" s="1400"/>
      <c r="L226" s="1399"/>
    </row>
    <row r="227" spans="1:12" s="47" customFormat="1" ht="15" customHeight="1">
      <c r="A227" s="71">
        <v>18</v>
      </c>
      <c r="B227" s="90"/>
      <c r="C227" s="130" t="s">
        <v>1818</v>
      </c>
      <c r="D227" s="158" t="s">
        <v>7466</v>
      </c>
      <c r="E227" s="130"/>
      <c r="F227" s="793" t="s">
        <v>7483</v>
      </c>
      <c r="G227" s="414">
        <v>41929</v>
      </c>
      <c r="H227" s="267"/>
      <c r="I227" s="182"/>
      <c r="J227" s="1400"/>
      <c r="K227" s="1400"/>
      <c r="L227" s="1399"/>
    </row>
    <row r="228" spans="1:12" s="47" customFormat="1" ht="15" customHeight="1">
      <c r="A228" s="70">
        <v>19</v>
      </c>
      <c r="B228" s="172"/>
      <c r="C228" s="130" t="s">
        <v>1818</v>
      </c>
      <c r="D228" s="158" t="s">
        <v>7466</v>
      </c>
      <c r="E228" s="130"/>
      <c r="F228" s="893" t="s">
        <v>7484</v>
      </c>
      <c r="G228" s="414">
        <v>41929</v>
      </c>
      <c r="H228" s="267"/>
      <c r="I228" s="161"/>
      <c r="J228" s="1400"/>
      <c r="K228" s="1400"/>
      <c r="L228" s="1399"/>
    </row>
    <row r="229" spans="1:12" s="47" customFormat="1" ht="15" customHeight="1" thickBot="1">
      <c r="A229" s="44"/>
      <c r="B229" s="45"/>
      <c r="C229" s="45"/>
      <c r="D229" s="45"/>
      <c r="E229" s="45"/>
      <c r="F229" s="880"/>
      <c r="G229" s="9" t="s">
        <v>1219</v>
      </c>
      <c r="H229" s="87">
        <f>SUM(H210:H228)</f>
        <v>0</v>
      </c>
      <c r="I229" s="87"/>
      <c r="J229" s="148"/>
      <c r="K229" s="148"/>
      <c r="L229" s="149"/>
    </row>
    <row r="230" spans="1:12" s="47" customFormat="1" ht="15" customHeight="1">
      <c r="A230" s="48"/>
      <c r="B230" s="48"/>
      <c r="C230" s="48"/>
      <c r="D230" s="48"/>
      <c r="E230" s="48"/>
      <c r="F230" s="78"/>
      <c r="G230" s="81"/>
      <c r="H230" s="99"/>
      <c r="I230" s="99"/>
      <c r="J230" s="160"/>
      <c r="K230" s="160"/>
      <c r="L230" s="160"/>
    </row>
    <row r="231" spans="1:12" s="47" customFormat="1" ht="15" customHeight="1">
      <c r="A231" s="48"/>
      <c r="B231" s="48"/>
      <c r="C231" s="48"/>
      <c r="D231" s="48"/>
      <c r="E231" s="48"/>
      <c r="F231" s="78"/>
      <c r="G231" s="81"/>
      <c r="H231" s="99"/>
      <c r="I231" s="99"/>
      <c r="J231" s="160"/>
      <c r="K231" s="160"/>
      <c r="L231" s="160"/>
    </row>
    <row r="232" spans="1:12" s="47" customFormat="1" ht="15" customHeight="1">
      <c r="A232" s="48"/>
      <c r="B232" s="48"/>
      <c r="C232" s="48"/>
      <c r="D232" s="48"/>
      <c r="E232" s="48"/>
      <c r="F232" s="78"/>
      <c r="G232" s="81"/>
      <c r="H232" s="99"/>
      <c r="I232" s="99"/>
      <c r="J232" s="160"/>
      <c r="K232" s="160"/>
      <c r="L232" s="160"/>
    </row>
    <row r="233" spans="1:12" s="47" customFormat="1" ht="15" customHeight="1" thickBot="1">
      <c r="A233" s="1216" t="s">
        <v>1171</v>
      </c>
      <c r="B233" s="1216"/>
      <c r="C233" s="1216"/>
      <c r="D233" s="1216"/>
      <c r="E233" s="1216"/>
      <c r="F233" s="1216"/>
      <c r="G233" s="1216"/>
      <c r="H233" s="1216"/>
      <c r="I233" s="1216"/>
      <c r="J233" s="1216"/>
      <c r="K233" s="1216"/>
      <c r="L233" s="877"/>
    </row>
    <row r="234" spans="1:12" s="47" customFormat="1" ht="60">
      <c r="A234" s="49" t="s">
        <v>1172</v>
      </c>
      <c r="B234" s="50" t="s">
        <v>3193</v>
      </c>
      <c r="C234" s="51" t="s">
        <v>1173</v>
      </c>
      <c r="D234" s="51" t="s">
        <v>1174</v>
      </c>
      <c r="E234" s="51" t="s">
        <v>1175</v>
      </c>
      <c r="F234" s="51" t="s">
        <v>1176</v>
      </c>
      <c r="G234" s="50" t="s">
        <v>1177</v>
      </c>
      <c r="H234" s="50" t="s">
        <v>1463</v>
      </c>
      <c r="I234" s="50" t="s">
        <v>2979</v>
      </c>
      <c r="J234" s="50" t="s">
        <v>1179</v>
      </c>
      <c r="K234" s="50" t="s">
        <v>1180</v>
      </c>
      <c r="L234" s="52" t="s">
        <v>3141</v>
      </c>
    </row>
    <row r="235" spans="1:12" s="47" customFormat="1" ht="15" customHeight="1">
      <c r="A235" s="70">
        <v>1</v>
      </c>
      <c r="B235" s="172"/>
      <c r="C235" s="130" t="s">
        <v>1818</v>
      </c>
      <c r="D235" s="158" t="s">
        <v>7485</v>
      </c>
      <c r="E235" s="130"/>
      <c r="F235" s="893" t="s">
        <v>7486</v>
      </c>
      <c r="G235" s="414">
        <v>41929</v>
      </c>
      <c r="H235" s="267"/>
      <c r="I235" s="182"/>
      <c r="J235" s="1400"/>
      <c r="K235" s="1400"/>
      <c r="L235" s="1399"/>
    </row>
    <row r="236" spans="1:12" s="47" customFormat="1" ht="15" customHeight="1">
      <c r="A236" s="71">
        <v>2</v>
      </c>
      <c r="B236" s="172"/>
      <c r="C236" s="130" t="s">
        <v>1818</v>
      </c>
      <c r="D236" s="158" t="s">
        <v>7485</v>
      </c>
      <c r="E236" s="130"/>
      <c r="F236" s="893" t="s">
        <v>7487</v>
      </c>
      <c r="G236" s="414">
        <v>41929</v>
      </c>
      <c r="H236" s="267"/>
      <c r="I236" s="182"/>
      <c r="J236" s="1400"/>
      <c r="K236" s="1400"/>
      <c r="L236" s="1399"/>
    </row>
    <row r="237" spans="1:12" s="47" customFormat="1" ht="15" customHeight="1">
      <c r="A237" s="70">
        <v>3</v>
      </c>
      <c r="B237" s="172"/>
      <c r="C237" s="130" t="s">
        <v>1818</v>
      </c>
      <c r="D237" s="158" t="s">
        <v>7485</v>
      </c>
      <c r="E237" s="130"/>
      <c r="F237" s="893" t="s">
        <v>7488</v>
      </c>
      <c r="G237" s="414">
        <v>41929</v>
      </c>
      <c r="H237" s="267"/>
      <c r="I237" s="182"/>
      <c r="J237" s="1400"/>
      <c r="K237" s="1400"/>
      <c r="L237" s="1399"/>
    </row>
    <row r="238" spans="1:12" s="47" customFormat="1" ht="15" customHeight="1">
      <c r="A238" s="71">
        <v>4</v>
      </c>
      <c r="B238" s="90"/>
      <c r="C238" s="130" t="s">
        <v>1818</v>
      </c>
      <c r="D238" s="158" t="s">
        <v>7485</v>
      </c>
      <c r="E238" s="130"/>
      <c r="F238" s="893" t="s">
        <v>7489</v>
      </c>
      <c r="G238" s="414">
        <v>41929</v>
      </c>
      <c r="H238" s="267"/>
      <c r="I238" s="182"/>
      <c r="J238" s="1400"/>
      <c r="K238" s="1400"/>
      <c r="L238" s="1399"/>
    </row>
    <row r="239" spans="1:12" s="47" customFormat="1" ht="15" customHeight="1" thickBot="1">
      <c r="A239" s="44"/>
      <c r="B239" s="45"/>
      <c r="C239" s="45"/>
      <c r="D239" s="45"/>
      <c r="E239" s="45"/>
      <c r="F239" s="880"/>
      <c r="G239" s="9" t="s">
        <v>1219</v>
      </c>
      <c r="H239" s="87">
        <f>SUM(H235:H238)</f>
        <v>0</v>
      </c>
      <c r="I239" s="87"/>
      <c r="J239" s="148"/>
      <c r="K239" s="148"/>
      <c r="L239" s="149"/>
    </row>
    <row r="240" spans="1:12" s="47" customFormat="1" ht="15" customHeight="1">
      <c r="A240" s="48"/>
      <c r="B240" s="48"/>
      <c r="C240" s="48"/>
      <c r="D240" s="48"/>
      <c r="E240" s="48"/>
      <c r="F240" s="78"/>
      <c r="G240" s="81"/>
      <c r="H240" s="99"/>
      <c r="I240" s="99"/>
      <c r="J240" s="160"/>
      <c r="K240" s="160"/>
      <c r="L240" s="160"/>
    </row>
    <row r="241" spans="1:12" s="47" customFormat="1" ht="15" customHeight="1">
      <c r="A241" s="48"/>
      <c r="B241" s="48"/>
      <c r="C241" s="48"/>
      <c r="D241" s="48"/>
      <c r="E241" s="48"/>
      <c r="G241" s="81"/>
      <c r="H241" s="99"/>
      <c r="I241" s="99"/>
      <c r="J241" s="160"/>
      <c r="K241" s="160"/>
      <c r="L241" s="160"/>
    </row>
    <row r="242" spans="1:12" s="47" customFormat="1" ht="15" customHeight="1">
      <c r="A242" s="48"/>
      <c r="B242" s="48"/>
      <c r="C242" s="48"/>
      <c r="D242" s="48"/>
      <c r="E242" s="48"/>
      <c r="G242" s="81"/>
      <c r="H242" s="99"/>
      <c r="I242" s="99"/>
      <c r="J242" s="160"/>
      <c r="K242" s="160"/>
      <c r="L242" s="160"/>
    </row>
    <row r="243" spans="1:12">
      <c r="C243" s="48"/>
      <c r="D243" s="1267"/>
      <c r="E243" s="1267"/>
    </row>
    <row r="244" spans="1:12" s="322" customFormat="1">
      <c r="A244" s="1160" t="s">
        <v>3138</v>
      </c>
      <c r="B244" s="1160"/>
      <c r="C244" s="319">
        <f>N3</f>
        <v>6</v>
      </c>
      <c r="D244" s="322" t="s">
        <v>3109</v>
      </c>
      <c r="E244" s="319">
        <f>O3</f>
        <v>206</v>
      </c>
      <c r="F244" s="322" t="s">
        <v>3108</v>
      </c>
      <c r="G244" s="321">
        <f>P3</f>
        <v>95350</v>
      </c>
      <c r="H244" s="322" t="s">
        <v>261</v>
      </c>
    </row>
  </sheetData>
  <sortState ref="B3:I75">
    <sortCondition ref="F3:F75"/>
    <sortCondition ref="G3:G75"/>
    <sortCondition ref="I3:I75"/>
    <sortCondition ref="H3:H75"/>
    <sortCondition ref="B3:B75"/>
  </sortState>
  <mergeCells count="36">
    <mergeCell ref="L125:L170"/>
    <mergeCell ref="J177:J203"/>
    <mergeCell ref="K177:K203"/>
    <mergeCell ref="L177:L203"/>
    <mergeCell ref="N7:P7"/>
    <mergeCell ref="N8:O9"/>
    <mergeCell ref="P8:P9"/>
    <mergeCell ref="L3:L76"/>
    <mergeCell ref="L83:L118"/>
    <mergeCell ref="N1:P1"/>
    <mergeCell ref="N3:N4"/>
    <mergeCell ref="N5:N6"/>
    <mergeCell ref="O5:O6"/>
    <mergeCell ref="P5:P6"/>
    <mergeCell ref="O3:O4"/>
    <mergeCell ref="P3:P4"/>
    <mergeCell ref="A244:B244"/>
    <mergeCell ref="A1:K1"/>
    <mergeCell ref="D243:E243"/>
    <mergeCell ref="A81:K81"/>
    <mergeCell ref="A123:K123"/>
    <mergeCell ref="J83:J118"/>
    <mergeCell ref="K83:K118"/>
    <mergeCell ref="A175:K175"/>
    <mergeCell ref="J3:J76"/>
    <mergeCell ref="K3:K76"/>
    <mergeCell ref="J125:J170"/>
    <mergeCell ref="K125:K170"/>
    <mergeCell ref="A208:K208"/>
    <mergeCell ref="J210:J228"/>
    <mergeCell ref="K210:K228"/>
    <mergeCell ref="L210:L228"/>
    <mergeCell ref="A233:K233"/>
    <mergeCell ref="J235:J238"/>
    <mergeCell ref="K235:K238"/>
    <mergeCell ref="L235:L238"/>
  </mergeCells>
  <phoneticPr fontId="5" type="noConversion"/>
  <hyperlinks>
    <hyperlink ref="J3:J57" location="Sayfa2!A1" display="Sayfa2!A1"/>
    <hyperlink ref="K3:K57" location="Sayfa2!A1" display="Sayfa2!A1"/>
    <hyperlink ref="L3:L57" location="Sayfa2!A1" display="Sayfa2!A1"/>
    <hyperlink ref="J83:J118" location="Sayfa2!A1" display="Sayfa2!A1"/>
    <hyperlink ref="K83:K118" location="Sayfa2!A1" display="Sayfa2!A1"/>
    <hyperlink ref="L83:L118" location="Sayfa2!A1" display="Sayfa2!A1"/>
    <hyperlink ref="J125:J170" location="Sayfa2!A1" display="Sayfa2!A1"/>
    <hyperlink ref="K125:K170" location="Sayfa2!A1" display="Sayfa2!A1"/>
    <hyperlink ref="L125:L170" location="Sayfa2!A1" display="Sayfa2!A1"/>
    <hyperlink ref="J177:J203" location="Sayfa2!A1" display="Sayfa2!A1"/>
    <hyperlink ref="K177:K203" location="Sayfa2!A1" display="Sayfa2!A1"/>
    <hyperlink ref="L177:L203" location="Sayfa2!A1" display="Sayfa2!A1"/>
    <hyperlink ref="F179" location="Sayfa3!A1" display="Bayramlı"/>
  </hyperlinks>
  <pageMargins left="0.75" right="0.75" top="1" bottom="1" header="0.5" footer="0.5"/>
  <pageSetup paperSize="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O9"/>
  <sheetViews>
    <sheetView zoomScaleNormal="100" workbookViewId="0">
      <selection activeCell="O7" sqref="O7:O8"/>
    </sheetView>
  </sheetViews>
  <sheetFormatPr defaultRowHeight="15" customHeight="1"/>
  <cols>
    <col min="1" max="1" width="10.85546875" customWidth="1"/>
    <col min="2" max="2" width="10.5703125" customWidth="1"/>
    <col min="3" max="3" width="11.5703125" bestFit="1" customWidth="1"/>
    <col min="4" max="4" width="13.85546875" bestFit="1" customWidth="1"/>
    <col min="5" max="5" width="14" bestFit="1" customWidth="1"/>
    <col min="6" max="6" width="22" bestFit="1" customWidth="1"/>
    <col min="7" max="7" width="12.42578125" bestFit="1" customWidth="1"/>
    <col min="9" max="9" width="13.85546875" bestFit="1" customWidth="1"/>
    <col min="13" max="14" width="13.5703125" customWidth="1"/>
    <col min="15" max="15" width="19.42578125" customWidth="1"/>
  </cols>
  <sheetData>
    <row r="1" spans="1:15" ht="16.5" thickBot="1">
      <c r="A1" s="1213" t="s">
        <v>1171</v>
      </c>
      <c r="B1" s="1213"/>
      <c r="C1" s="1213"/>
      <c r="D1" s="1213"/>
      <c r="E1" s="1213"/>
      <c r="F1" s="1213"/>
      <c r="G1" s="1213"/>
      <c r="H1" s="1213"/>
      <c r="I1" s="1213"/>
      <c r="J1" s="1213"/>
      <c r="K1" s="1213"/>
      <c r="L1" s="43"/>
      <c r="M1" s="1170" t="s">
        <v>1250</v>
      </c>
      <c r="N1" s="1171"/>
      <c r="O1" s="1172"/>
    </row>
    <row r="2" spans="1:15" ht="60.75" thickBot="1">
      <c r="A2" s="49" t="s">
        <v>1172</v>
      </c>
      <c r="B2" s="50" t="s">
        <v>3193</v>
      </c>
      <c r="C2" s="51" t="s">
        <v>1173</v>
      </c>
      <c r="D2" s="51" t="s">
        <v>1174</v>
      </c>
      <c r="E2" s="51" t="s">
        <v>1175</v>
      </c>
      <c r="F2" s="51" t="s">
        <v>1176</v>
      </c>
      <c r="G2" s="50" t="s">
        <v>1177</v>
      </c>
      <c r="H2" s="50" t="s">
        <v>1463</v>
      </c>
      <c r="I2" s="50" t="s">
        <v>2979</v>
      </c>
      <c r="J2" s="50" t="s">
        <v>1179</v>
      </c>
      <c r="K2" s="52" t="s">
        <v>1180</v>
      </c>
      <c r="L2" s="43"/>
      <c r="M2" s="118" t="s">
        <v>263</v>
      </c>
      <c r="N2" s="118" t="s">
        <v>264</v>
      </c>
      <c r="O2" s="117" t="s">
        <v>262</v>
      </c>
    </row>
    <row r="3" spans="1:15">
      <c r="A3" s="796">
        <v>1</v>
      </c>
      <c r="B3" s="792"/>
      <c r="C3" s="20" t="s">
        <v>3106</v>
      </c>
      <c r="D3" s="20" t="s">
        <v>2620</v>
      </c>
      <c r="E3" s="286"/>
      <c r="F3" s="793" t="s">
        <v>5759</v>
      </c>
      <c r="G3" s="417">
        <v>41676</v>
      </c>
      <c r="H3" s="792"/>
      <c r="I3" s="792"/>
      <c r="J3" s="792"/>
      <c r="K3" s="797"/>
      <c r="L3" s="43"/>
      <c r="M3" s="1247">
        <f>SUM(A3)</f>
        <v>1</v>
      </c>
      <c r="N3" s="1247">
        <f>SUM(A4)</f>
        <v>2</v>
      </c>
      <c r="O3" s="1249">
        <f>SUM(H5)</f>
        <v>12245</v>
      </c>
    </row>
    <row r="4" spans="1:15" ht="15.75" thickBot="1">
      <c r="A4" s="796">
        <v>2</v>
      </c>
      <c r="B4" s="286">
        <v>15091</v>
      </c>
      <c r="C4" s="20" t="s">
        <v>3106</v>
      </c>
      <c r="D4" s="20" t="s">
        <v>2620</v>
      </c>
      <c r="E4" s="158" t="s">
        <v>3105</v>
      </c>
      <c r="F4" s="20"/>
      <c r="G4" s="417">
        <v>40587</v>
      </c>
      <c r="H4" s="267">
        <v>12245</v>
      </c>
      <c r="I4" s="182"/>
      <c r="J4" s="794">
        <v>172</v>
      </c>
      <c r="K4" s="795">
        <v>57</v>
      </c>
      <c r="L4" s="43"/>
      <c r="M4" s="1248"/>
      <c r="N4" s="1248"/>
      <c r="O4" s="1248"/>
    </row>
    <row r="5" spans="1:15" ht="30" customHeight="1" thickBot="1">
      <c r="A5" s="269"/>
      <c r="B5" s="271"/>
      <c r="C5" s="271"/>
      <c r="D5" s="271"/>
      <c r="E5" s="271"/>
      <c r="F5" s="271"/>
      <c r="G5" s="210" t="s">
        <v>1219</v>
      </c>
      <c r="H5" s="87">
        <f>SUM(H3:H4)</f>
        <v>12245</v>
      </c>
      <c r="I5" s="87"/>
      <c r="J5" s="45"/>
      <c r="K5" s="46"/>
      <c r="L5" s="43"/>
      <c r="M5" s="699">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699">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699">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75" customHeight="1" thickBot="1">
      <c r="A6" s="43"/>
      <c r="B6" s="43"/>
      <c r="C6" s="43"/>
      <c r="D6" s="43"/>
      <c r="E6" s="43"/>
      <c r="F6" s="43"/>
      <c r="G6" s="43"/>
      <c r="H6" s="43"/>
      <c r="I6" s="43"/>
      <c r="J6" s="43"/>
      <c r="K6" s="43"/>
      <c r="L6" s="43"/>
      <c r="M6" s="1170" t="s">
        <v>265</v>
      </c>
      <c r="N6" s="1171"/>
      <c r="O6" s="1172"/>
    </row>
    <row r="7" spans="1:15">
      <c r="A7" s="43"/>
      <c r="B7" s="43"/>
      <c r="C7" s="43"/>
      <c r="D7" s="43"/>
      <c r="E7" s="43"/>
      <c r="F7" s="43"/>
      <c r="G7" s="43"/>
      <c r="H7" s="43"/>
      <c r="I7" s="43"/>
      <c r="J7" s="43"/>
      <c r="K7" s="43"/>
      <c r="L7" s="43"/>
      <c r="M7" s="1173" t="s">
        <v>266</v>
      </c>
      <c r="N7" s="1174"/>
      <c r="O7" s="1177">
        <v>59</v>
      </c>
    </row>
    <row r="8" spans="1:15" ht="15.75" thickBot="1">
      <c r="A8" s="43"/>
      <c r="B8" s="43"/>
      <c r="C8" s="43"/>
      <c r="D8" s="43"/>
      <c r="E8" s="43"/>
      <c r="F8" s="43"/>
      <c r="G8" s="43"/>
      <c r="H8" s="43"/>
      <c r="I8" s="43"/>
      <c r="J8" s="43"/>
      <c r="K8" s="43"/>
      <c r="L8" s="43"/>
      <c r="M8" s="1175"/>
      <c r="N8" s="1176"/>
      <c r="O8" s="1178"/>
    </row>
    <row r="9" spans="1:15" ht="15" customHeight="1">
      <c r="A9" s="1160" t="s">
        <v>3138</v>
      </c>
      <c r="B9" s="1160"/>
      <c r="C9" s="319">
        <f>M3</f>
        <v>1</v>
      </c>
      <c r="D9" s="322" t="s">
        <v>3109</v>
      </c>
      <c r="E9" s="319">
        <f>N3</f>
        <v>2</v>
      </c>
      <c r="F9" s="322" t="s">
        <v>3108</v>
      </c>
      <c r="G9" s="321">
        <f>O3</f>
        <v>12245</v>
      </c>
      <c r="H9" s="322" t="s">
        <v>261</v>
      </c>
      <c r="I9" s="322"/>
      <c r="J9" s="322"/>
      <c r="K9" s="322"/>
    </row>
  </sheetData>
  <mergeCells count="9">
    <mergeCell ref="M7:N8"/>
    <mergeCell ref="O7:O8"/>
    <mergeCell ref="A9:B9"/>
    <mergeCell ref="A1:K1"/>
    <mergeCell ref="M1:O1"/>
    <mergeCell ref="M3:M4"/>
    <mergeCell ref="N3:N4"/>
    <mergeCell ref="O3:O4"/>
    <mergeCell ref="M6:O6"/>
  </mergeCells>
  <hyperlinks>
    <hyperlink ref="J4" location="Sayfa2!A1" display="Sayfa2!A1"/>
    <hyperlink ref="K4" location="Sayfa2!A1" display="Sayfa2!A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76"/>
  <sheetViews>
    <sheetView zoomScaleNormal="100" workbookViewId="0">
      <selection activeCell="N8" sqref="N8:N9"/>
    </sheetView>
  </sheetViews>
  <sheetFormatPr defaultRowHeight="15" customHeight="1"/>
  <cols>
    <col min="1" max="2" width="10.85546875" customWidth="1"/>
    <col min="4" max="4" width="13.85546875" bestFit="1" customWidth="1"/>
    <col min="6" max="6" width="22" bestFit="1" customWidth="1"/>
    <col min="7" max="7" width="11.5703125" bestFit="1" customWidth="1"/>
    <col min="8" max="8" width="9.5703125" customWidth="1"/>
    <col min="11" max="11" width="16.42578125" bestFit="1" customWidth="1"/>
    <col min="12" max="12" width="19.5703125" bestFit="1" customWidth="1"/>
    <col min="13" max="13" width="19.7109375" customWidth="1"/>
    <col min="14" max="14" width="22.42578125" bestFit="1" customWidth="1"/>
  </cols>
  <sheetData>
    <row r="1" spans="1:14" ht="18.75" thickBot="1">
      <c r="A1" s="1193" t="s">
        <v>1171</v>
      </c>
      <c r="B1" s="1193"/>
      <c r="C1" s="1193"/>
      <c r="D1" s="1193"/>
      <c r="E1" s="1193"/>
      <c r="F1" s="1193"/>
      <c r="G1" s="1193"/>
      <c r="H1" s="1193"/>
      <c r="I1" s="1193"/>
      <c r="J1" s="1193"/>
      <c r="K1" s="229"/>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ht="15" customHeight="1">
      <c r="A3" s="70">
        <v>1</v>
      </c>
      <c r="B3" s="235">
        <v>1095</v>
      </c>
      <c r="C3" s="143" t="s">
        <v>1251</v>
      </c>
      <c r="D3" s="130" t="s">
        <v>1253</v>
      </c>
      <c r="E3" s="130"/>
      <c r="F3" s="130" t="s">
        <v>1254</v>
      </c>
      <c r="G3" s="424">
        <v>39037</v>
      </c>
      <c r="H3" s="359">
        <v>6400</v>
      </c>
      <c r="I3" s="1200">
        <v>140</v>
      </c>
      <c r="J3" s="1201">
        <v>54</v>
      </c>
      <c r="L3" s="1179">
        <f>SUM(A3+A13+A27+A43+A54+A69)</f>
        <v>6</v>
      </c>
      <c r="M3" s="1179">
        <f>SUM(A6+A19+A31+A47+A61+A72)</f>
        <v>33</v>
      </c>
      <c r="N3" s="1183">
        <f>SUM(H7+H20+H32)</f>
        <v>216767</v>
      </c>
    </row>
    <row r="4" spans="1:14" ht="15" customHeight="1" thickBot="1">
      <c r="A4" s="70">
        <v>2</v>
      </c>
      <c r="B4" s="235">
        <v>1107</v>
      </c>
      <c r="C4" s="144" t="s">
        <v>1251</v>
      </c>
      <c r="D4" s="130" t="s">
        <v>1253</v>
      </c>
      <c r="E4" s="130"/>
      <c r="F4" s="130" t="s">
        <v>1255</v>
      </c>
      <c r="G4" s="424">
        <v>39037</v>
      </c>
      <c r="H4" s="359">
        <v>19124</v>
      </c>
      <c r="I4" s="1200"/>
      <c r="J4" s="1201"/>
      <c r="L4" s="1180"/>
      <c r="M4" s="1180"/>
      <c r="N4" s="1184"/>
    </row>
    <row r="5" spans="1:14" ht="15" customHeight="1">
      <c r="A5" s="70">
        <v>3</v>
      </c>
      <c r="B5" s="235">
        <v>1105</v>
      </c>
      <c r="C5" s="144" t="s">
        <v>1251</v>
      </c>
      <c r="D5" s="130" t="s">
        <v>1253</v>
      </c>
      <c r="E5" s="130"/>
      <c r="F5" s="130" t="s">
        <v>1256</v>
      </c>
      <c r="G5" s="424">
        <v>39037</v>
      </c>
      <c r="H5" s="359">
        <v>5000</v>
      </c>
      <c r="I5" s="1200"/>
      <c r="J5" s="1201"/>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70">
        <v>4</v>
      </c>
      <c r="B6" s="235">
        <v>1108</v>
      </c>
      <c r="C6" s="144" t="s">
        <v>1251</v>
      </c>
      <c r="D6" s="130" t="s">
        <v>1253</v>
      </c>
      <c r="E6" s="130"/>
      <c r="F6" s="130" t="s">
        <v>1257</v>
      </c>
      <c r="G6" s="424">
        <v>39037</v>
      </c>
      <c r="H6" s="359">
        <v>11950</v>
      </c>
      <c r="I6" s="1200"/>
      <c r="J6" s="1201"/>
      <c r="L6" s="1169"/>
      <c r="M6" s="1169"/>
      <c r="N6" s="1169"/>
    </row>
    <row r="7" spans="1:14" ht="15" customHeight="1" thickBot="1">
      <c r="A7" s="6"/>
      <c r="B7" s="231"/>
      <c r="C7" s="7"/>
      <c r="D7" s="7"/>
      <c r="E7" s="7"/>
      <c r="F7" s="7"/>
      <c r="G7" s="9" t="s">
        <v>1219</v>
      </c>
      <c r="H7" s="87">
        <f>SUM(H3:H6)</f>
        <v>42474</v>
      </c>
      <c r="I7" s="7"/>
      <c r="J7" s="8"/>
      <c r="L7" s="1170" t="s">
        <v>265</v>
      </c>
      <c r="M7" s="1171"/>
      <c r="N7" s="1172"/>
    </row>
    <row r="8" spans="1:14" ht="15" customHeight="1">
      <c r="L8" s="1173" t="s">
        <v>266</v>
      </c>
      <c r="M8" s="1174"/>
      <c r="N8" s="1177">
        <v>59</v>
      </c>
    </row>
    <row r="9" spans="1:14" ht="15" customHeight="1" thickBot="1">
      <c r="L9" s="1175"/>
      <c r="M9" s="1176"/>
      <c r="N9" s="1178"/>
    </row>
    <row r="11" spans="1:14" ht="15" customHeight="1" thickBot="1">
      <c r="A11" s="1193" t="s">
        <v>1171</v>
      </c>
      <c r="B11" s="1193"/>
      <c r="C11" s="1193"/>
      <c r="D11" s="1193"/>
      <c r="E11" s="1193"/>
      <c r="F11" s="1193"/>
      <c r="G11" s="1193"/>
      <c r="H11" s="1193"/>
      <c r="I11" s="1193"/>
      <c r="J11" s="1193"/>
    </row>
    <row r="12" spans="1:14" ht="60">
      <c r="A12" s="49" t="s">
        <v>1172</v>
      </c>
      <c r="B12" s="50" t="s">
        <v>3193</v>
      </c>
      <c r="C12" s="51" t="s">
        <v>1173</v>
      </c>
      <c r="D12" s="51" t="s">
        <v>1174</v>
      </c>
      <c r="E12" s="51" t="s">
        <v>1175</v>
      </c>
      <c r="F12" s="51" t="s">
        <v>1176</v>
      </c>
      <c r="G12" s="50" t="s">
        <v>1177</v>
      </c>
      <c r="H12" s="50" t="s">
        <v>1463</v>
      </c>
      <c r="I12" s="50" t="s">
        <v>1179</v>
      </c>
      <c r="J12" s="52" t="s">
        <v>1180</v>
      </c>
    </row>
    <row r="13" spans="1:14" ht="15" customHeight="1">
      <c r="A13" s="70">
        <v>1</v>
      </c>
      <c r="B13" s="235"/>
      <c r="C13" s="143" t="s">
        <v>1251</v>
      </c>
      <c r="D13" s="130" t="s">
        <v>3135</v>
      </c>
      <c r="E13" s="130"/>
      <c r="F13" s="157"/>
      <c r="G13" s="424">
        <v>40236</v>
      </c>
      <c r="H13" s="359"/>
      <c r="I13" s="1200">
        <v>150</v>
      </c>
      <c r="J13" s="1201">
        <v>60</v>
      </c>
    </row>
    <row r="14" spans="1:14" ht="15" customHeight="1">
      <c r="A14" s="70">
        <v>2</v>
      </c>
      <c r="B14" s="235">
        <v>1249</v>
      </c>
      <c r="C14" s="144" t="s">
        <v>1251</v>
      </c>
      <c r="D14" s="130" t="s">
        <v>1000</v>
      </c>
      <c r="E14" s="130"/>
      <c r="F14" s="157" t="s">
        <v>1002</v>
      </c>
      <c r="G14" s="424">
        <v>40236</v>
      </c>
      <c r="H14" s="359"/>
      <c r="I14" s="1200"/>
      <c r="J14" s="1201"/>
    </row>
    <row r="15" spans="1:14" ht="15" customHeight="1">
      <c r="A15" s="70">
        <v>3</v>
      </c>
      <c r="B15" s="235">
        <v>1250</v>
      </c>
      <c r="C15" s="143" t="s">
        <v>1251</v>
      </c>
      <c r="D15" s="130" t="s">
        <v>1000</v>
      </c>
      <c r="E15" s="130"/>
      <c r="F15" s="157" t="s">
        <v>1631</v>
      </c>
      <c r="G15" s="424">
        <v>40236</v>
      </c>
      <c r="H15" s="359"/>
      <c r="I15" s="1200"/>
      <c r="J15" s="1201"/>
    </row>
    <row r="16" spans="1:14" ht="15" customHeight="1">
      <c r="A16" s="70">
        <v>4</v>
      </c>
      <c r="B16" s="235">
        <v>1251</v>
      </c>
      <c r="C16" s="144" t="s">
        <v>1251</v>
      </c>
      <c r="D16" s="130" t="s">
        <v>1000</v>
      </c>
      <c r="E16" s="130"/>
      <c r="F16" s="157" t="s">
        <v>1003</v>
      </c>
      <c r="G16" s="424">
        <v>40236</v>
      </c>
      <c r="H16" s="359"/>
      <c r="I16" s="1200"/>
      <c r="J16" s="1201"/>
    </row>
    <row r="17" spans="1:10" ht="15" customHeight="1">
      <c r="A17" s="70">
        <v>5</v>
      </c>
      <c r="B17" s="235">
        <v>1252</v>
      </c>
      <c r="C17" s="143" t="s">
        <v>1251</v>
      </c>
      <c r="D17" s="130" t="s">
        <v>1000</v>
      </c>
      <c r="E17" s="130"/>
      <c r="F17" s="157" t="s">
        <v>1004</v>
      </c>
      <c r="G17" s="424">
        <v>40236</v>
      </c>
      <c r="H17" s="359"/>
      <c r="I17" s="1200"/>
      <c r="J17" s="1201"/>
    </row>
    <row r="18" spans="1:10" ht="15" customHeight="1">
      <c r="A18" s="70">
        <v>6</v>
      </c>
      <c r="B18" s="235">
        <v>1253</v>
      </c>
      <c r="C18" s="144" t="s">
        <v>1251</v>
      </c>
      <c r="D18" s="130" t="s">
        <v>1000</v>
      </c>
      <c r="E18" s="130"/>
      <c r="F18" s="157" t="s">
        <v>1001</v>
      </c>
      <c r="G18" s="424">
        <v>40236</v>
      </c>
      <c r="H18" s="359"/>
      <c r="I18" s="1200"/>
      <c r="J18" s="1201"/>
    </row>
    <row r="19" spans="1:10" ht="15" customHeight="1">
      <c r="A19" s="70">
        <v>7</v>
      </c>
      <c r="B19" s="235">
        <v>1255</v>
      </c>
      <c r="C19" s="143" t="s">
        <v>1251</v>
      </c>
      <c r="D19" s="130" t="s">
        <v>1000</v>
      </c>
      <c r="E19" s="130"/>
      <c r="F19" s="157" t="s">
        <v>1005</v>
      </c>
      <c r="G19" s="424">
        <v>40236</v>
      </c>
      <c r="H19" s="359"/>
      <c r="I19" s="1200"/>
      <c r="J19" s="1201"/>
    </row>
    <row r="20" spans="1:10" ht="15" customHeight="1" thickBot="1">
      <c r="A20" s="6"/>
      <c r="B20" s="231"/>
      <c r="C20" s="7"/>
      <c r="D20" s="7"/>
      <c r="E20" s="7"/>
      <c r="F20" s="7"/>
      <c r="G20" s="9" t="s">
        <v>1219</v>
      </c>
      <c r="H20" s="87">
        <f>SUM(H13:H19)</f>
        <v>0</v>
      </c>
      <c r="I20" s="7"/>
      <c r="J20" s="8"/>
    </row>
    <row r="25" spans="1:10" ht="18.75" thickBot="1">
      <c r="A25" s="1193" t="s">
        <v>1171</v>
      </c>
      <c r="B25" s="1193"/>
      <c r="C25" s="1193"/>
      <c r="D25" s="1193"/>
      <c r="E25" s="1193"/>
      <c r="F25" s="1193"/>
      <c r="G25" s="1193"/>
      <c r="H25" s="1193"/>
      <c r="I25" s="1193"/>
      <c r="J25" s="1193"/>
    </row>
    <row r="26" spans="1:10" ht="60" customHeight="1">
      <c r="A26" s="49" t="s">
        <v>1172</v>
      </c>
      <c r="B26" s="50" t="s">
        <v>3193</v>
      </c>
      <c r="C26" s="51" t="s">
        <v>1173</v>
      </c>
      <c r="D26" s="51" t="s">
        <v>1174</v>
      </c>
      <c r="E26" s="51" t="s">
        <v>1175</v>
      </c>
      <c r="F26" s="51" t="s">
        <v>1176</v>
      </c>
      <c r="G26" s="50" t="s">
        <v>1177</v>
      </c>
      <c r="H26" s="50" t="s">
        <v>1463</v>
      </c>
      <c r="I26" s="50" t="s">
        <v>1179</v>
      </c>
      <c r="J26" s="52" t="s">
        <v>1180</v>
      </c>
    </row>
    <row r="27" spans="1:10" ht="15" customHeight="1">
      <c r="A27" s="71">
        <v>1</v>
      </c>
      <c r="B27" s="237">
        <v>1338</v>
      </c>
      <c r="C27" s="150" t="s">
        <v>1251</v>
      </c>
      <c r="D27" s="20" t="s">
        <v>1258</v>
      </c>
      <c r="E27" s="21"/>
      <c r="F27" s="21" t="s">
        <v>1260</v>
      </c>
      <c r="G27" s="424">
        <v>39732</v>
      </c>
      <c r="H27" s="267">
        <v>13424</v>
      </c>
      <c r="I27" s="1200">
        <v>270</v>
      </c>
      <c r="J27" s="1201">
        <v>95</v>
      </c>
    </row>
    <row r="28" spans="1:10" ht="15" customHeight="1">
      <c r="A28" s="71">
        <v>2</v>
      </c>
      <c r="B28" s="237">
        <v>1343</v>
      </c>
      <c r="C28" s="150" t="s">
        <v>1251</v>
      </c>
      <c r="D28" s="20" t="s">
        <v>1258</v>
      </c>
      <c r="E28" s="21"/>
      <c r="F28" s="21" t="s">
        <v>1262</v>
      </c>
      <c r="G28" s="424">
        <v>39732</v>
      </c>
      <c r="H28" s="267">
        <v>15649</v>
      </c>
      <c r="I28" s="1200"/>
      <c r="J28" s="1201"/>
    </row>
    <row r="29" spans="1:10" ht="15" customHeight="1">
      <c r="A29" s="71">
        <v>3</v>
      </c>
      <c r="B29" s="237">
        <v>1345</v>
      </c>
      <c r="C29" s="150" t="s">
        <v>1251</v>
      </c>
      <c r="D29" s="20" t="s">
        <v>1258</v>
      </c>
      <c r="E29" s="21"/>
      <c r="F29" s="21" t="s">
        <v>1261</v>
      </c>
      <c r="G29" s="424">
        <v>39732</v>
      </c>
      <c r="H29" s="267">
        <v>77672</v>
      </c>
      <c r="I29" s="1200"/>
      <c r="J29" s="1201"/>
    </row>
    <row r="30" spans="1:10" ht="15" customHeight="1">
      <c r="A30" s="71">
        <v>4</v>
      </c>
      <c r="B30" s="237">
        <v>1357</v>
      </c>
      <c r="C30" s="150" t="s">
        <v>1251</v>
      </c>
      <c r="D30" s="20" t="s">
        <v>1258</v>
      </c>
      <c r="E30" s="21"/>
      <c r="F30" s="21" t="s">
        <v>1259</v>
      </c>
      <c r="G30" s="424">
        <v>39732</v>
      </c>
      <c r="H30" s="267">
        <v>24622</v>
      </c>
      <c r="I30" s="1200"/>
      <c r="J30" s="1201"/>
    </row>
    <row r="31" spans="1:10" ht="15" customHeight="1">
      <c r="A31" s="71">
        <v>5</v>
      </c>
      <c r="B31" s="237">
        <v>1360</v>
      </c>
      <c r="C31" s="150" t="s">
        <v>1251</v>
      </c>
      <c r="D31" s="20" t="s">
        <v>1258</v>
      </c>
      <c r="E31" s="21" t="s">
        <v>1263</v>
      </c>
      <c r="F31" s="21"/>
      <c r="G31" s="424">
        <v>39732</v>
      </c>
      <c r="H31" s="267">
        <v>42926</v>
      </c>
      <c r="I31" s="1200"/>
      <c r="J31" s="1201"/>
    </row>
    <row r="32" spans="1:10" ht="15" customHeight="1" thickBot="1">
      <c r="A32" s="6"/>
      <c r="B32" s="231"/>
      <c r="C32" s="7"/>
      <c r="D32" s="7"/>
      <c r="E32" s="7"/>
      <c r="F32" s="7"/>
      <c r="G32" s="9" t="s">
        <v>1219</v>
      </c>
      <c r="H32" s="87">
        <f>SUM(H27:H31)</f>
        <v>174293</v>
      </c>
      <c r="I32" s="7"/>
      <c r="J32" s="8"/>
    </row>
    <row r="41" spans="1:12" ht="15" customHeight="1" thickBot="1">
      <c r="A41" s="1199" t="s">
        <v>1171</v>
      </c>
      <c r="B41" s="1199"/>
      <c r="C41" s="1199"/>
      <c r="D41" s="1199"/>
      <c r="E41" s="1199"/>
      <c r="F41" s="1199"/>
      <c r="G41" s="1199"/>
      <c r="H41" s="1199"/>
      <c r="I41" s="1199"/>
      <c r="J41" s="1199"/>
    </row>
    <row r="42" spans="1:12" ht="60" customHeight="1">
      <c r="A42" s="49" t="s">
        <v>1172</v>
      </c>
      <c r="B42" s="50" t="s">
        <v>3193</v>
      </c>
      <c r="C42" s="51" t="s">
        <v>1173</v>
      </c>
      <c r="D42" s="51" t="s">
        <v>1174</v>
      </c>
      <c r="E42" s="51" t="s">
        <v>1175</v>
      </c>
      <c r="F42" s="51" t="s">
        <v>1176</v>
      </c>
      <c r="G42" s="50" t="s">
        <v>1177</v>
      </c>
      <c r="H42" s="50" t="s">
        <v>1463</v>
      </c>
      <c r="I42" s="50" t="s">
        <v>1179</v>
      </c>
      <c r="J42" s="842" t="s">
        <v>1180</v>
      </c>
      <c r="K42" s="1121" t="s">
        <v>9399</v>
      </c>
      <c r="L42" s="1122" t="s">
        <v>9401</v>
      </c>
    </row>
    <row r="43" spans="1:12" ht="15" customHeight="1">
      <c r="A43" s="1083">
        <v>1</v>
      </c>
      <c r="B43" s="1075"/>
      <c r="C43" s="1075" t="s">
        <v>1251</v>
      </c>
      <c r="D43" s="2" t="s">
        <v>9264</v>
      </c>
      <c r="E43" s="1075"/>
      <c r="F43" s="1075" t="s">
        <v>9265</v>
      </c>
      <c r="G43" s="717">
        <v>43277</v>
      </c>
      <c r="H43" s="1075"/>
      <c r="I43" s="1202">
        <v>180</v>
      </c>
      <c r="J43" s="1202">
        <v>80</v>
      </c>
      <c r="K43" s="1202">
        <v>10</v>
      </c>
      <c r="L43" s="1206">
        <v>3</v>
      </c>
    </row>
    <row r="44" spans="1:12" ht="15" customHeight="1">
      <c r="A44" s="1083">
        <v>2</v>
      </c>
      <c r="B44" s="1075"/>
      <c r="C44" s="1075" t="s">
        <v>1251</v>
      </c>
      <c r="D44" s="1075" t="s">
        <v>9264</v>
      </c>
      <c r="E44" s="1075"/>
      <c r="F44" s="1075" t="s">
        <v>9266</v>
      </c>
      <c r="G44" s="717">
        <v>43277</v>
      </c>
      <c r="H44" s="1075"/>
      <c r="I44" s="1203"/>
      <c r="J44" s="1203"/>
      <c r="K44" s="1203"/>
      <c r="L44" s="1207"/>
    </row>
    <row r="45" spans="1:12" ht="15" customHeight="1">
      <c r="A45" s="1083">
        <v>3</v>
      </c>
      <c r="B45" s="1075"/>
      <c r="C45" s="1075" t="s">
        <v>1251</v>
      </c>
      <c r="D45" s="1075" t="s">
        <v>9264</v>
      </c>
      <c r="E45" s="1075"/>
      <c r="F45" s="1075" t="s">
        <v>9267</v>
      </c>
      <c r="G45" s="717">
        <v>43277</v>
      </c>
      <c r="H45" s="1075"/>
      <c r="I45" s="1203"/>
      <c r="J45" s="1203"/>
      <c r="K45" s="1203"/>
      <c r="L45" s="1207"/>
    </row>
    <row r="46" spans="1:12" ht="15" customHeight="1">
      <c r="A46" s="1083">
        <v>4</v>
      </c>
      <c r="B46" s="1075"/>
      <c r="C46" s="1075" t="s">
        <v>1251</v>
      </c>
      <c r="D46" s="1075" t="s">
        <v>9264</v>
      </c>
      <c r="E46" s="1075"/>
      <c r="F46" s="1075" t="s">
        <v>9268</v>
      </c>
      <c r="G46" s="717">
        <v>43277</v>
      </c>
      <c r="H46" s="1075"/>
      <c r="I46" s="1203"/>
      <c r="J46" s="1203"/>
      <c r="K46" s="1203"/>
      <c r="L46" s="1207"/>
    </row>
    <row r="47" spans="1:12" ht="15" customHeight="1" thickBot="1">
      <c r="A47" s="1084">
        <v>5</v>
      </c>
      <c r="B47" s="316"/>
      <c r="C47" s="316" t="s">
        <v>1251</v>
      </c>
      <c r="D47" s="316" t="s">
        <v>9264</v>
      </c>
      <c r="E47" s="316"/>
      <c r="F47" s="316" t="s">
        <v>4088</v>
      </c>
      <c r="G47" s="1085">
        <v>43277</v>
      </c>
      <c r="H47" s="316"/>
      <c r="I47" s="1204"/>
      <c r="J47" s="1204"/>
      <c r="K47" s="1205"/>
      <c r="L47" s="1208"/>
    </row>
    <row r="48" spans="1:12" ht="15" customHeight="1" thickBot="1">
      <c r="A48" s="1080"/>
      <c r="B48" s="1081"/>
      <c r="C48" s="1081"/>
      <c r="D48" s="1081"/>
      <c r="E48" s="1081"/>
      <c r="F48" s="1081"/>
      <c r="G48" s="1081" t="s">
        <v>1219</v>
      </c>
      <c r="H48" s="1081"/>
      <c r="I48" s="1081"/>
      <c r="J48" s="1082"/>
      <c r="K48" s="1017"/>
      <c r="L48" s="1123"/>
    </row>
    <row r="51" spans="1:12" ht="10.35" customHeight="1"/>
    <row r="52" spans="1:12" ht="15" customHeight="1" thickBot="1">
      <c r="A52" s="1199" t="s">
        <v>1171</v>
      </c>
      <c r="B52" s="1199"/>
      <c r="C52" s="1199"/>
      <c r="D52" s="1199"/>
      <c r="E52" s="1199"/>
      <c r="F52" s="1199"/>
      <c r="G52" s="1199"/>
      <c r="H52" s="1199"/>
      <c r="I52" s="1199"/>
      <c r="J52" s="1199"/>
    </row>
    <row r="53" spans="1:12" ht="60" customHeight="1">
      <c r="A53" s="49" t="s">
        <v>1172</v>
      </c>
      <c r="B53" s="50" t="s">
        <v>3193</v>
      </c>
      <c r="C53" s="51" t="s">
        <v>1173</v>
      </c>
      <c r="D53" s="51" t="s">
        <v>1174</v>
      </c>
      <c r="E53" s="51" t="s">
        <v>1175</v>
      </c>
      <c r="F53" s="51" t="s">
        <v>1176</v>
      </c>
      <c r="G53" s="50" t="s">
        <v>1177</v>
      </c>
      <c r="H53" s="50" t="s">
        <v>1463</v>
      </c>
      <c r="I53" s="50" t="s">
        <v>1179</v>
      </c>
      <c r="J53" s="842" t="s">
        <v>1180</v>
      </c>
      <c r="K53" s="1121" t="s">
        <v>9399</v>
      </c>
      <c r="L53" s="1122" t="s">
        <v>9401</v>
      </c>
    </row>
    <row r="54" spans="1:12" ht="15" customHeight="1">
      <c r="A54" s="1083">
        <v>1</v>
      </c>
      <c r="B54" s="1075"/>
      <c r="C54" s="1075" t="s">
        <v>1251</v>
      </c>
      <c r="D54" s="1075" t="s">
        <v>9269</v>
      </c>
      <c r="E54" s="1075"/>
      <c r="F54" s="1075" t="s">
        <v>9270</v>
      </c>
      <c r="G54" s="717">
        <v>43277</v>
      </c>
      <c r="H54" s="1075"/>
      <c r="I54" s="1202">
        <v>200</v>
      </c>
      <c r="J54" s="1202">
        <v>60</v>
      </c>
      <c r="K54" s="1202">
        <v>10</v>
      </c>
      <c r="L54" s="1206">
        <v>3</v>
      </c>
    </row>
    <row r="55" spans="1:12" ht="15" customHeight="1">
      <c r="A55" s="1083">
        <v>2</v>
      </c>
      <c r="B55" s="1075"/>
      <c r="C55" s="1075" t="s">
        <v>1251</v>
      </c>
      <c r="D55" s="1075" t="s">
        <v>9269</v>
      </c>
      <c r="E55" s="1075"/>
      <c r="F55" s="1075" t="s">
        <v>9271</v>
      </c>
      <c r="G55" s="717">
        <v>43277</v>
      </c>
      <c r="H55" s="1075"/>
      <c r="I55" s="1203"/>
      <c r="J55" s="1203"/>
      <c r="K55" s="1203"/>
      <c r="L55" s="1207"/>
    </row>
    <row r="56" spans="1:12" ht="15" customHeight="1">
      <c r="A56" s="1083">
        <v>3</v>
      </c>
      <c r="B56" s="1075"/>
      <c r="C56" s="1075" t="s">
        <v>1251</v>
      </c>
      <c r="D56" s="1075" t="s">
        <v>9269</v>
      </c>
      <c r="E56" s="1075"/>
      <c r="F56" s="1075" t="s">
        <v>4082</v>
      </c>
      <c r="G56" s="717">
        <v>43277</v>
      </c>
      <c r="H56" s="1075"/>
      <c r="I56" s="1203"/>
      <c r="J56" s="1203"/>
      <c r="K56" s="1203"/>
      <c r="L56" s="1207"/>
    </row>
    <row r="57" spans="1:12" ht="15" customHeight="1">
      <c r="A57" s="1083">
        <v>4</v>
      </c>
      <c r="B57" s="1075"/>
      <c r="C57" s="1075" t="s">
        <v>1251</v>
      </c>
      <c r="D57" s="1075" t="s">
        <v>9269</v>
      </c>
      <c r="E57" s="1075"/>
      <c r="F57" s="1075" t="s">
        <v>9272</v>
      </c>
      <c r="G57" s="717">
        <v>43277</v>
      </c>
      <c r="H57" s="1075"/>
      <c r="I57" s="1203"/>
      <c r="J57" s="1203"/>
      <c r="K57" s="1203"/>
      <c r="L57" s="1207"/>
    </row>
    <row r="58" spans="1:12" ht="15" customHeight="1">
      <c r="A58" s="1083">
        <v>5</v>
      </c>
      <c r="B58" s="1075"/>
      <c r="C58" s="1075" t="s">
        <v>1251</v>
      </c>
      <c r="D58" s="1075" t="s">
        <v>9269</v>
      </c>
      <c r="E58" s="1075"/>
      <c r="F58" s="1075" t="s">
        <v>9273</v>
      </c>
      <c r="G58" s="717">
        <v>43277</v>
      </c>
      <c r="H58" s="1075"/>
      <c r="I58" s="1203"/>
      <c r="J58" s="1203"/>
      <c r="K58" s="1203"/>
      <c r="L58" s="1207"/>
    </row>
    <row r="59" spans="1:12" ht="15" customHeight="1">
      <c r="A59" s="1083">
        <v>6</v>
      </c>
      <c r="B59" s="1075"/>
      <c r="C59" s="1075" t="s">
        <v>1251</v>
      </c>
      <c r="D59" s="1075" t="s">
        <v>9269</v>
      </c>
      <c r="E59" s="1075"/>
      <c r="F59" s="1075" t="s">
        <v>9274</v>
      </c>
      <c r="G59" s="717">
        <v>43277</v>
      </c>
      <c r="H59" s="1075"/>
      <c r="I59" s="1203"/>
      <c r="J59" s="1203"/>
      <c r="K59" s="1203"/>
      <c r="L59" s="1207"/>
    </row>
    <row r="60" spans="1:12" ht="15" customHeight="1">
      <c r="A60" s="1083">
        <v>7</v>
      </c>
      <c r="B60" s="1075"/>
      <c r="C60" s="1075" t="s">
        <v>1251</v>
      </c>
      <c r="D60" s="1075" t="s">
        <v>9269</v>
      </c>
      <c r="E60" s="1075"/>
      <c r="F60" s="1075" t="s">
        <v>9275</v>
      </c>
      <c r="G60" s="717">
        <v>43277</v>
      </c>
      <c r="H60" s="1075"/>
      <c r="I60" s="1203"/>
      <c r="J60" s="1203"/>
      <c r="K60" s="1203"/>
      <c r="L60" s="1207"/>
    </row>
    <row r="61" spans="1:12" ht="15" customHeight="1" thickBot="1">
      <c r="A61" s="1083">
        <v>8</v>
      </c>
      <c r="B61" s="316"/>
      <c r="C61" s="316" t="s">
        <v>1251</v>
      </c>
      <c r="D61" s="1075" t="s">
        <v>9269</v>
      </c>
      <c r="E61" s="316"/>
      <c r="F61" s="316" t="s">
        <v>9276</v>
      </c>
      <c r="G61" s="717">
        <v>43277</v>
      </c>
      <c r="H61" s="316"/>
      <c r="I61" s="1204"/>
      <c r="J61" s="1204"/>
      <c r="K61" s="1205"/>
      <c r="L61" s="1208"/>
    </row>
    <row r="62" spans="1:12" ht="15" customHeight="1" thickBot="1">
      <c r="A62" s="1080"/>
      <c r="B62" s="1081"/>
      <c r="C62" s="1081"/>
      <c r="D62" s="1081"/>
      <c r="E62" s="1081"/>
      <c r="F62" s="1081"/>
      <c r="G62" s="1081" t="s">
        <v>1219</v>
      </c>
      <c r="H62" s="1081"/>
      <c r="I62" s="1081"/>
      <c r="J62" s="1082"/>
      <c r="K62" s="1017"/>
      <c r="L62" s="1123"/>
    </row>
    <row r="67" spans="1:14" ht="15" customHeight="1" thickBot="1">
      <c r="A67" s="1199" t="s">
        <v>1171</v>
      </c>
      <c r="B67" s="1199"/>
      <c r="C67" s="1199"/>
      <c r="D67" s="1199"/>
      <c r="E67" s="1199"/>
      <c r="F67" s="1199"/>
      <c r="G67" s="1199"/>
      <c r="H67" s="1199"/>
      <c r="I67" s="1199"/>
      <c r="J67" s="1199"/>
    </row>
    <row r="68" spans="1:14" ht="60" customHeight="1">
      <c r="A68" s="49" t="s">
        <v>1172</v>
      </c>
      <c r="B68" s="50" t="s">
        <v>3193</v>
      </c>
      <c r="C68" s="51" t="s">
        <v>1173</v>
      </c>
      <c r="D68" s="51" t="s">
        <v>1174</v>
      </c>
      <c r="E68" s="51" t="s">
        <v>1175</v>
      </c>
      <c r="F68" s="51" t="s">
        <v>1176</v>
      </c>
      <c r="G68" s="50" t="s">
        <v>1177</v>
      </c>
      <c r="H68" s="50" t="s">
        <v>1463</v>
      </c>
      <c r="I68" s="50" t="s">
        <v>1179</v>
      </c>
      <c r="J68" s="52" t="s">
        <v>1180</v>
      </c>
      <c r="K68" s="1121" t="s">
        <v>9399</v>
      </c>
      <c r="L68" s="1122" t="s">
        <v>9401</v>
      </c>
      <c r="N68" s="1075"/>
    </row>
    <row r="69" spans="1:14" ht="15" customHeight="1">
      <c r="A69" s="1086">
        <v>1</v>
      </c>
      <c r="B69" s="1087"/>
      <c r="C69" s="1087" t="s">
        <v>1251</v>
      </c>
      <c r="D69" s="1087" t="s">
        <v>1194</v>
      </c>
      <c r="E69" s="1087"/>
      <c r="F69" s="1087" t="s">
        <v>9277</v>
      </c>
      <c r="G69" s="717">
        <v>43277</v>
      </c>
      <c r="H69" s="1087"/>
      <c r="I69" s="1202">
        <v>190</v>
      </c>
      <c r="J69" s="1206">
        <v>75</v>
      </c>
      <c r="K69" s="1210">
        <v>10</v>
      </c>
      <c r="L69" s="1206">
        <v>3</v>
      </c>
    </row>
    <row r="70" spans="1:14" ht="15" customHeight="1">
      <c r="A70" s="1083">
        <v>2</v>
      </c>
      <c r="B70" s="1075"/>
      <c r="C70" s="1075" t="s">
        <v>1251</v>
      </c>
      <c r="D70" s="1087" t="s">
        <v>1194</v>
      </c>
      <c r="E70" s="1075"/>
      <c r="F70" s="1075" t="s">
        <v>2122</v>
      </c>
      <c r="G70" s="717">
        <v>43277</v>
      </c>
      <c r="H70" s="1075"/>
      <c r="I70" s="1203"/>
      <c r="J70" s="1207"/>
      <c r="K70" s="1211"/>
      <c r="L70" s="1207"/>
    </row>
    <row r="71" spans="1:14" ht="15" customHeight="1">
      <c r="A71" s="1083">
        <v>3</v>
      </c>
      <c r="B71" s="1075"/>
      <c r="C71" s="1075" t="s">
        <v>1251</v>
      </c>
      <c r="D71" s="1087" t="s">
        <v>1194</v>
      </c>
      <c r="E71" s="1075"/>
      <c r="F71" s="1075" t="s">
        <v>9278</v>
      </c>
      <c r="G71" s="717">
        <v>43277</v>
      </c>
      <c r="H71" s="1075"/>
      <c r="I71" s="1203"/>
      <c r="J71" s="1207"/>
      <c r="K71" s="1211"/>
      <c r="L71" s="1207"/>
    </row>
    <row r="72" spans="1:14" ht="15" customHeight="1" thickBot="1">
      <c r="A72" s="1083">
        <v>4</v>
      </c>
      <c r="B72" s="1075"/>
      <c r="C72" s="1075" t="s">
        <v>1251</v>
      </c>
      <c r="D72" s="1087" t="s">
        <v>1194</v>
      </c>
      <c r="E72" s="1075"/>
      <c r="F72" s="1075" t="s">
        <v>9279</v>
      </c>
      <c r="G72" s="717">
        <v>43277</v>
      </c>
      <c r="H72" s="1075"/>
      <c r="I72" s="1204"/>
      <c r="J72" s="1209"/>
      <c r="K72" s="1212"/>
      <c r="L72" s="1209"/>
    </row>
    <row r="73" spans="1:14" ht="15" customHeight="1" thickBot="1">
      <c r="A73" s="1080"/>
      <c r="B73" s="1081"/>
      <c r="C73" s="1081"/>
      <c r="D73" s="1081"/>
      <c r="E73" s="1081"/>
      <c r="F73" s="1081"/>
      <c r="G73" s="1081" t="s">
        <v>1219</v>
      </c>
      <c r="H73" s="1081"/>
      <c r="I73" s="1081"/>
      <c r="J73" s="1082"/>
      <c r="K73" s="1081"/>
      <c r="L73" s="1082"/>
    </row>
    <row r="76" spans="1:14" s="324" customFormat="1" ht="15" customHeight="1">
      <c r="A76" s="1160" t="s">
        <v>3138</v>
      </c>
      <c r="B76" s="1160"/>
      <c r="C76" s="319">
        <v>6</v>
      </c>
      <c r="D76" s="324" t="s">
        <v>3109</v>
      </c>
      <c r="E76" s="319">
        <v>33</v>
      </c>
      <c r="F76" s="324" t="s">
        <v>3108</v>
      </c>
      <c r="G76" s="321">
        <f>N3</f>
        <v>216767</v>
      </c>
      <c r="H76" s="324" t="s">
        <v>261</v>
      </c>
      <c r="K76" s="323"/>
    </row>
  </sheetData>
  <mergeCells count="35">
    <mergeCell ref="A76:B76"/>
    <mergeCell ref="I69:I72"/>
    <mergeCell ref="J69:J72"/>
    <mergeCell ref="K69:K72"/>
    <mergeCell ref="L69:L72"/>
    <mergeCell ref="A1:J1"/>
    <mergeCell ref="I3:I6"/>
    <mergeCell ref="J3:J6"/>
    <mergeCell ref="A11:J11"/>
    <mergeCell ref="I13:I19"/>
    <mergeCell ref="K54:K61"/>
    <mergeCell ref="L54:L61"/>
    <mergeCell ref="L1:N1"/>
    <mergeCell ref="N3:N4"/>
    <mergeCell ref="L5:L6"/>
    <mergeCell ref="M5:M6"/>
    <mergeCell ref="L3:L4"/>
    <mergeCell ref="M3:M4"/>
    <mergeCell ref="N5:N6"/>
    <mergeCell ref="K43:K47"/>
    <mergeCell ref="L43:L47"/>
    <mergeCell ref="L7:N7"/>
    <mergeCell ref="A52:J52"/>
    <mergeCell ref="A67:J67"/>
    <mergeCell ref="I43:I47"/>
    <mergeCell ref="J43:J47"/>
    <mergeCell ref="I54:I61"/>
    <mergeCell ref="J54:J61"/>
    <mergeCell ref="A41:J41"/>
    <mergeCell ref="A25:J25"/>
    <mergeCell ref="L8:M9"/>
    <mergeCell ref="N8:N9"/>
    <mergeCell ref="I27:I31"/>
    <mergeCell ref="J27:J31"/>
    <mergeCell ref="J13:J19"/>
  </mergeCells>
  <phoneticPr fontId="5" type="noConversion"/>
  <hyperlinks>
    <hyperlink ref="I3:I6" location="Sayfa2!A1" display="Sayfa2!A1"/>
    <hyperlink ref="J3:J6" location="Sayfa2!A1" display="Sayfa2!A1"/>
    <hyperlink ref="I13:I19" location="Sayfa2!A1" display="Sayfa2!A1"/>
    <hyperlink ref="J13:J19" location="Sayfa2!A1" display="Sayfa2!A1"/>
    <hyperlink ref="I27:I31" location="Sayfa2!A1" display="Sayfa2!A1"/>
    <hyperlink ref="J27:J31" location="Sayfa2!A1" display="Sayfa2!A1"/>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O77"/>
  <sheetViews>
    <sheetView zoomScaleNormal="100" workbookViewId="0">
      <selection activeCell="O8" sqref="O8:O9"/>
    </sheetView>
  </sheetViews>
  <sheetFormatPr defaultRowHeight="15" customHeight="1"/>
  <cols>
    <col min="1" max="2" width="11.5703125" customWidth="1"/>
    <col min="3" max="3" width="10.42578125" bestFit="1" customWidth="1"/>
    <col min="4" max="4" width="14.42578125" bestFit="1" customWidth="1"/>
    <col min="5" max="5" width="16.42578125" bestFit="1" customWidth="1"/>
    <col min="6" max="6" width="22" bestFit="1" customWidth="1"/>
    <col min="7" max="7" width="12.85546875" bestFit="1" customWidth="1"/>
    <col min="8" max="8" width="11.5703125" bestFit="1" customWidth="1"/>
    <col min="9" max="9" width="14.42578125" customWidth="1"/>
    <col min="10" max="11" width="9.42578125" bestFit="1" customWidth="1"/>
    <col min="13" max="14" width="13.5703125" customWidth="1"/>
    <col min="15" max="15" width="19.42578125" bestFit="1" customWidth="1"/>
  </cols>
  <sheetData>
    <row r="1" spans="1:15" ht="16.5" thickBot="1">
      <c r="A1" s="1213" t="s">
        <v>1171</v>
      </c>
      <c r="B1" s="1213"/>
      <c r="C1" s="1213"/>
      <c r="D1" s="1213"/>
      <c r="E1" s="1213"/>
      <c r="F1" s="1213"/>
      <c r="G1" s="1213"/>
      <c r="H1" s="1213"/>
      <c r="I1" s="1213"/>
      <c r="J1" s="1213"/>
      <c r="K1" s="1213"/>
      <c r="L1" s="43"/>
      <c r="M1" s="1170" t="s">
        <v>1250</v>
      </c>
      <c r="N1" s="1171"/>
      <c r="O1" s="1172"/>
    </row>
    <row r="2" spans="1:15" ht="60.75" thickBot="1">
      <c r="A2" s="26" t="s">
        <v>1172</v>
      </c>
      <c r="B2" s="27" t="s">
        <v>3193</v>
      </c>
      <c r="C2" s="28" t="s">
        <v>1173</v>
      </c>
      <c r="D2" s="28" t="s">
        <v>1174</v>
      </c>
      <c r="E2" s="28" t="s">
        <v>1175</v>
      </c>
      <c r="F2" s="28" t="s">
        <v>1176</v>
      </c>
      <c r="G2" s="27" t="s">
        <v>1177</v>
      </c>
      <c r="H2" s="27" t="s">
        <v>1463</v>
      </c>
      <c r="I2" s="27" t="s">
        <v>2979</v>
      </c>
      <c r="J2" s="50" t="s">
        <v>1179</v>
      </c>
      <c r="K2" s="52" t="s">
        <v>1180</v>
      </c>
      <c r="L2" s="43"/>
      <c r="M2" s="118" t="s">
        <v>263</v>
      </c>
      <c r="N2" s="118" t="s">
        <v>264</v>
      </c>
      <c r="O2" s="117" t="s">
        <v>262</v>
      </c>
    </row>
    <row r="3" spans="1:15">
      <c r="A3" s="172">
        <v>1</v>
      </c>
      <c r="B3" s="172"/>
      <c r="C3" s="20" t="s">
        <v>4391</v>
      </c>
      <c r="D3" s="20" t="s">
        <v>4392</v>
      </c>
      <c r="E3" s="20"/>
      <c r="F3" s="20" t="s">
        <v>4393</v>
      </c>
      <c r="G3" s="414">
        <v>41220</v>
      </c>
      <c r="H3" s="267">
        <v>20239</v>
      </c>
      <c r="I3" s="131"/>
      <c r="J3" s="1304">
        <v>50</v>
      </c>
      <c r="K3" s="1301">
        <v>20</v>
      </c>
      <c r="L3" s="43"/>
      <c r="M3" s="1247">
        <f>SUM(A3+A12+A22+A62+A69+A92+A102+A108+A123)</f>
        <v>5</v>
      </c>
      <c r="N3" s="1247">
        <f>SUM(A5+A15+A55+A62+A72)</f>
        <v>46</v>
      </c>
      <c r="O3" s="1249">
        <f>SUM(H6+H16+H56+H63+H73)</f>
        <v>559104</v>
      </c>
    </row>
    <row r="4" spans="1:15" ht="15.75" thickBot="1">
      <c r="A4" s="90">
        <v>2</v>
      </c>
      <c r="B4" s="90"/>
      <c r="C4" s="20" t="s">
        <v>4391</v>
      </c>
      <c r="D4" s="20" t="s">
        <v>4392</v>
      </c>
      <c r="E4" s="20"/>
      <c r="F4" s="20" t="s">
        <v>4394</v>
      </c>
      <c r="G4" s="414">
        <v>41220</v>
      </c>
      <c r="H4" s="184">
        <v>24167</v>
      </c>
      <c r="I4" s="131"/>
      <c r="J4" s="1305"/>
      <c r="K4" s="1302"/>
      <c r="L4" s="43"/>
      <c r="M4" s="1248"/>
      <c r="N4" s="1248"/>
      <c r="O4" s="1250"/>
    </row>
    <row r="5" spans="1:15" ht="15.75" customHeight="1">
      <c r="A5" s="90">
        <v>3</v>
      </c>
      <c r="B5" s="90"/>
      <c r="C5" s="20" t="s">
        <v>4391</v>
      </c>
      <c r="D5" s="20" t="s">
        <v>4392</v>
      </c>
      <c r="E5" s="20"/>
      <c r="F5" s="503" t="s">
        <v>7526</v>
      </c>
      <c r="G5" s="414">
        <v>42084</v>
      </c>
      <c r="H5" s="184"/>
      <c r="I5" s="131"/>
      <c r="J5" s="1306"/>
      <c r="K5" s="1303"/>
      <c r="L5" s="43"/>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6.5" customHeight="1" thickBot="1">
      <c r="A6" s="506"/>
      <c r="B6" s="507"/>
      <c r="C6" s="508"/>
      <c r="D6" s="508"/>
      <c r="E6" s="508"/>
      <c r="F6" s="508"/>
      <c r="G6" s="509" t="s">
        <v>1219</v>
      </c>
      <c r="H6" s="101">
        <f>SUM(H3:H5)</f>
        <v>44406</v>
      </c>
      <c r="I6" s="101"/>
      <c r="J6" s="45"/>
      <c r="K6" s="46"/>
      <c r="L6" s="43"/>
      <c r="M6" s="1169"/>
      <c r="N6" s="1169"/>
      <c r="O6" s="1169"/>
    </row>
    <row r="7" spans="1:15" ht="15.75" customHeight="1" thickBot="1">
      <c r="A7" s="43"/>
      <c r="B7" s="43"/>
      <c r="C7" s="43"/>
      <c r="D7" s="43"/>
      <c r="E7" s="43"/>
      <c r="F7" s="43"/>
      <c r="G7" s="43"/>
      <c r="H7" s="43"/>
      <c r="I7" s="43"/>
      <c r="J7" s="43"/>
      <c r="K7" s="43"/>
      <c r="L7" s="43"/>
      <c r="M7" s="1170" t="s">
        <v>265</v>
      </c>
      <c r="N7" s="1171"/>
      <c r="O7" s="1172"/>
    </row>
    <row r="8" spans="1:15">
      <c r="L8" s="43"/>
      <c r="M8" s="1173" t="s">
        <v>266</v>
      </c>
      <c r="N8" s="1174"/>
      <c r="O8" s="1177">
        <v>59</v>
      </c>
    </row>
    <row r="9" spans="1:15" ht="15.75" thickBot="1">
      <c r="L9" s="43"/>
      <c r="M9" s="1175"/>
      <c r="N9" s="1176"/>
      <c r="O9" s="1178"/>
    </row>
    <row r="10" spans="1:15" ht="16.5" thickBot="1">
      <c r="A10" s="1213" t="s">
        <v>1171</v>
      </c>
      <c r="B10" s="1213"/>
      <c r="C10" s="1213"/>
      <c r="D10" s="1213"/>
      <c r="E10" s="1213"/>
      <c r="F10" s="1213"/>
      <c r="G10" s="1213"/>
      <c r="H10" s="1213"/>
      <c r="I10" s="1213"/>
      <c r="J10" s="1213"/>
      <c r="K10" s="1213"/>
      <c r="L10" s="43"/>
    </row>
    <row r="11" spans="1:15" ht="60">
      <c r="A11" s="49" t="s">
        <v>1172</v>
      </c>
      <c r="B11" s="50" t="s">
        <v>3193</v>
      </c>
      <c r="C11" s="51" t="s">
        <v>1173</v>
      </c>
      <c r="D11" s="51" t="s">
        <v>1174</v>
      </c>
      <c r="E11" s="51" t="s">
        <v>1175</v>
      </c>
      <c r="F11" s="51" t="s">
        <v>1176</v>
      </c>
      <c r="G11" s="50" t="s">
        <v>1177</v>
      </c>
      <c r="H11" s="50" t="s">
        <v>1463</v>
      </c>
      <c r="I11" s="50" t="s">
        <v>2979</v>
      </c>
      <c r="J11" s="50" t="s">
        <v>1179</v>
      </c>
      <c r="K11" s="52" t="s">
        <v>1180</v>
      </c>
    </row>
    <row r="12" spans="1:15" ht="15" customHeight="1">
      <c r="A12" s="70">
        <v>1</v>
      </c>
      <c r="B12" s="235"/>
      <c r="C12" s="20" t="s">
        <v>4391</v>
      </c>
      <c r="D12" s="20" t="s">
        <v>4395</v>
      </c>
      <c r="E12" s="20"/>
      <c r="F12" s="388" t="s">
        <v>4396</v>
      </c>
      <c r="G12" s="414">
        <v>41220</v>
      </c>
      <c r="H12" s="454">
        <v>23067</v>
      </c>
      <c r="I12" s="131"/>
      <c r="J12" s="1304">
        <v>50</v>
      </c>
      <c r="K12" s="1301">
        <v>20</v>
      </c>
    </row>
    <row r="13" spans="1:15" ht="15" customHeight="1">
      <c r="A13" s="71">
        <v>2</v>
      </c>
      <c r="B13" s="237"/>
      <c r="C13" s="20" t="s">
        <v>4391</v>
      </c>
      <c r="D13" s="20" t="s">
        <v>4395</v>
      </c>
      <c r="E13" s="20"/>
      <c r="F13" s="388" t="s">
        <v>4397</v>
      </c>
      <c r="G13" s="414">
        <v>41220</v>
      </c>
      <c r="H13" s="454">
        <v>17456</v>
      </c>
      <c r="I13" s="131"/>
      <c r="J13" s="1305"/>
      <c r="K13" s="1302"/>
    </row>
    <row r="14" spans="1:15" ht="15" customHeight="1">
      <c r="A14" s="70">
        <v>3</v>
      </c>
      <c r="B14" s="340"/>
      <c r="C14" s="20" t="s">
        <v>4391</v>
      </c>
      <c r="D14" s="20" t="s">
        <v>4395</v>
      </c>
      <c r="E14" s="212"/>
      <c r="F14" s="388" t="s">
        <v>4398</v>
      </c>
      <c r="G14" s="414">
        <v>41220</v>
      </c>
      <c r="H14" s="441">
        <v>11491</v>
      </c>
      <c r="I14" s="222"/>
      <c r="J14" s="1305"/>
      <c r="K14" s="1302"/>
    </row>
    <row r="15" spans="1:15" ht="15" customHeight="1">
      <c r="A15" s="71">
        <v>4</v>
      </c>
      <c r="B15" s="340"/>
      <c r="C15" s="20" t="s">
        <v>4391</v>
      </c>
      <c r="D15" s="20" t="s">
        <v>4395</v>
      </c>
      <c r="E15" s="212"/>
      <c r="F15" s="388" t="s">
        <v>4399</v>
      </c>
      <c r="G15" s="414">
        <v>41220</v>
      </c>
      <c r="H15" s="441">
        <v>27472</v>
      </c>
      <c r="I15" s="222"/>
      <c r="J15" s="1306"/>
      <c r="K15" s="1303"/>
    </row>
    <row r="16" spans="1:15" ht="16.5" thickBot="1">
      <c r="A16" s="269"/>
      <c r="B16" s="270"/>
      <c r="C16" s="271"/>
      <c r="D16" s="271"/>
      <c r="E16" s="271"/>
      <c r="F16" s="271"/>
      <c r="G16" s="210" t="s">
        <v>1219</v>
      </c>
      <c r="H16" s="87">
        <f>SUM(H12:H15)</f>
        <v>79486</v>
      </c>
      <c r="I16" s="87"/>
      <c r="J16" s="45"/>
      <c r="K16" s="46"/>
    </row>
    <row r="20" spans="1:11" ht="15" customHeight="1" thickBot="1">
      <c r="A20" s="1213" t="s">
        <v>1171</v>
      </c>
      <c r="B20" s="1213"/>
      <c r="C20" s="1213"/>
      <c r="D20" s="1213"/>
      <c r="E20" s="1213"/>
      <c r="F20" s="1213"/>
      <c r="G20" s="1213"/>
      <c r="H20" s="1213"/>
      <c r="I20" s="1213"/>
      <c r="J20" s="1213"/>
      <c r="K20" s="1213"/>
    </row>
    <row r="21" spans="1:11" ht="60">
      <c r="A21" s="49" t="s">
        <v>1172</v>
      </c>
      <c r="B21" s="50" t="s">
        <v>3193</v>
      </c>
      <c r="C21" s="51" t="s">
        <v>1173</v>
      </c>
      <c r="D21" s="51" t="s">
        <v>1174</v>
      </c>
      <c r="E21" s="51" t="s">
        <v>1175</v>
      </c>
      <c r="F21" s="51" t="s">
        <v>1176</v>
      </c>
      <c r="G21" s="50" t="s">
        <v>1177</v>
      </c>
      <c r="H21" s="50" t="s">
        <v>1463</v>
      </c>
      <c r="I21" s="50" t="s">
        <v>2979</v>
      </c>
      <c r="J21" s="50" t="s">
        <v>1179</v>
      </c>
      <c r="K21" s="52" t="s">
        <v>1180</v>
      </c>
    </row>
    <row r="22" spans="1:11" ht="15" customHeight="1">
      <c r="A22" s="70">
        <v>1</v>
      </c>
      <c r="B22" s="235"/>
      <c r="C22" s="20" t="s">
        <v>4391</v>
      </c>
      <c r="D22" s="20" t="s">
        <v>4400</v>
      </c>
      <c r="E22" s="20"/>
      <c r="F22" s="388" t="s">
        <v>4401</v>
      </c>
      <c r="G22" s="414">
        <v>41220</v>
      </c>
      <c r="H22" s="442">
        <v>10402</v>
      </c>
      <c r="I22" s="131"/>
      <c r="J22" s="1304">
        <v>50</v>
      </c>
      <c r="K22" s="1301">
        <v>20</v>
      </c>
    </row>
    <row r="23" spans="1:11" ht="15" customHeight="1">
      <c r="A23" s="71">
        <v>2</v>
      </c>
      <c r="B23" s="237"/>
      <c r="C23" s="20" t="s">
        <v>4391</v>
      </c>
      <c r="D23" s="20" t="s">
        <v>4400</v>
      </c>
      <c r="E23" s="20"/>
      <c r="F23" s="388" t="s">
        <v>4402</v>
      </c>
      <c r="G23" s="414">
        <v>41220</v>
      </c>
      <c r="H23" s="442">
        <v>3513</v>
      </c>
      <c r="I23" s="131"/>
      <c r="J23" s="1305"/>
      <c r="K23" s="1302"/>
    </row>
    <row r="24" spans="1:11" ht="15" customHeight="1">
      <c r="A24" s="70">
        <v>3</v>
      </c>
      <c r="B24" s="340"/>
      <c r="C24" s="20" t="s">
        <v>4391</v>
      </c>
      <c r="D24" s="20" t="s">
        <v>4400</v>
      </c>
      <c r="E24" s="212"/>
      <c r="F24" s="388" t="s">
        <v>4403</v>
      </c>
      <c r="G24" s="414">
        <v>41220</v>
      </c>
      <c r="H24" s="442">
        <v>27278</v>
      </c>
      <c r="I24" s="131"/>
      <c r="J24" s="1305"/>
      <c r="K24" s="1302"/>
    </row>
    <row r="25" spans="1:11" ht="15" customHeight="1">
      <c r="A25" s="71">
        <v>4</v>
      </c>
      <c r="B25" s="340"/>
      <c r="C25" s="20" t="s">
        <v>4391</v>
      </c>
      <c r="D25" s="20" t="s">
        <v>4400</v>
      </c>
      <c r="E25" s="212"/>
      <c r="F25" s="388" t="s">
        <v>4404</v>
      </c>
      <c r="G25" s="414">
        <v>41220</v>
      </c>
      <c r="H25" s="442">
        <v>8891</v>
      </c>
      <c r="I25" s="131"/>
      <c r="J25" s="1305"/>
      <c r="K25" s="1302"/>
    </row>
    <row r="26" spans="1:11" ht="15" customHeight="1">
      <c r="A26" s="70">
        <v>5</v>
      </c>
      <c r="B26" s="340"/>
      <c r="C26" s="20" t="s">
        <v>4391</v>
      </c>
      <c r="D26" s="20" t="s">
        <v>4400</v>
      </c>
      <c r="E26" s="212"/>
      <c r="F26" s="388" t="s">
        <v>4405</v>
      </c>
      <c r="G26" s="414">
        <v>41220</v>
      </c>
      <c r="H26" s="442">
        <v>10719</v>
      </c>
      <c r="I26" s="131"/>
      <c r="J26" s="1305"/>
      <c r="K26" s="1302"/>
    </row>
    <row r="27" spans="1:11" ht="15" customHeight="1">
      <c r="A27" s="71">
        <v>6</v>
      </c>
      <c r="B27" s="340"/>
      <c r="C27" s="20" t="s">
        <v>4391</v>
      </c>
      <c r="D27" s="20" t="s">
        <v>4400</v>
      </c>
      <c r="E27" s="212"/>
      <c r="F27" s="388" t="s">
        <v>4406</v>
      </c>
      <c r="G27" s="414">
        <v>41220</v>
      </c>
      <c r="H27" s="442">
        <v>22239</v>
      </c>
      <c r="I27" s="131"/>
      <c r="J27" s="1305"/>
      <c r="K27" s="1302"/>
    </row>
    <row r="28" spans="1:11" ht="15" customHeight="1">
      <c r="A28" s="70">
        <v>7</v>
      </c>
      <c r="B28" s="340"/>
      <c r="C28" s="20" t="s">
        <v>4391</v>
      </c>
      <c r="D28" s="20" t="s">
        <v>4400</v>
      </c>
      <c r="E28" s="212"/>
      <c r="F28" s="388" t="s">
        <v>4407</v>
      </c>
      <c r="G28" s="414">
        <v>41220</v>
      </c>
      <c r="H28" s="442">
        <v>20354</v>
      </c>
      <c r="I28" s="131"/>
      <c r="J28" s="1305"/>
      <c r="K28" s="1302"/>
    </row>
    <row r="29" spans="1:11" ht="15" customHeight="1">
      <c r="A29" s="71">
        <v>8</v>
      </c>
      <c r="B29" s="340"/>
      <c r="C29" s="20" t="s">
        <v>4391</v>
      </c>
      <c r="D29" s="20" t="s">
        <v>4400</v>
      </c>
      <c r="E29" s="212"/>
      <c r="F29" s="388" t="s">
        <v>845</v>
      </c>
      <c r="G29" s="414">
        <v>41220</v>
      </c>
      <c r="H29" s="442">
        <v>5939</v>
      </c>
      <c r="I29" s="131"/>
      <c r="J29" s="1305"/>
      <c r="K29" s="1302"/>
    </row>
    <row r="30" spans="1:11" ht="15" customHeight="1">
      <c r="A30" s="70">
        <v>9</v>
      </c>
      <c r="B30" s="340"/>
      <c r="C30" s="20" t="s">
        <v>4391</v>
      </c>
      <c r="D30" s="20" t="s">
        <v>4400</v>
      </c>
      <c r="E30" s="212"/>
      <c r="F30" s="388" t="s">
        <v>4408</v>
      </c>
      <c r="G30" s="414">
        <v>41220</v>
      </c>
      <c r="H30" s="442">
        <v>14986</v>
      </c>
      <c r="I30" s="131"/>
      <c r="J30" s="1305"/>
      <c r="K30" s="1302"/>
    </row>
    <row r="31" spans="1:11" ht="15" customHeight="1">
      <c r="A31" s="71">
        <v>10</v>
      </c>
      <c r="B31" s="340"/>
      <c r="C31" s="20" t="s">
        <v>4391</v>
      </c>
      <c r="D31" s="20" t="s">
        <v>4400</v>
      </c>
      <c r="E31" s="212"/>
      <c r="F31" s="388" t="s">
        <v>4409</v>
      </c>
      <c r="G31" s="414">
        <v>41220</v>
      </c>
      <c r="H31" s="442">
        <v>2381</v>
      </c>
      <c r="I31" s="131"/>
      <c r="J31" s="1305"/>
      <c r="K31" s="1302"/>
    </row>
    <row r="32" spans="1:11" ht="15" customHeight="1">
      <c r="A32" s="70">
        <v>11</v>
      </c>
      <c r="B32" s="340"/>
      <c r="C32" s="20" t="s">
        <v>4391</v>
      </c>
      <c r="D32" s="20" t="s">
        <v>4400</v>
      </c>
      <c r="E32" s="212"/>
      <c r="F32" s="388" t="s">
        <v>4410</v>
      </c>
      <c r="G32" s="414">
        <v>41220</v>
      </c>
      <c r="H32" s="442">
        <v>6431</v>
      </c>
      <c r="I32" s="131"/>
      <c r="J32" s="1305"/>
      <c r="K32" s="1302"/>
    </row>
    <row r="33" spans="1:11" ht="15" customHeight="1">
      <c r="A33" s="71">
        <v>12</v>
      </c>
      <c r="B33" s="340"/>
      <c r="C33" s="20" t="s">
        <v>4391</v>
      </c>
      <c r="D33" s="20" t="s">
        <v>4400</v>
      </c>
      <c r="E33" s="212"/>
      <c r="F33" s="388" t="s">
        <v>4411</v>
      </c>
      <c r="G33" s="414">
        <v>41220</v>
      </c>
      <c r="H33" s="442">
        <v>23467</v>
      </c>
      <c r="I33" s="131"/>
      <c r="J33" s="1305"/>
      <c r="K33" s="1302"/>
    </row>
    <row r="34" spans="1:11" ht="15" customHeight="1">
      <c r="A34" s="70">
        <v>13</v>
      </c>
      <c r="B34" s="340"/>
      <c r="C34" s="20" t="s">
        <v>4391</v>
      </c>
      <c r="D34" s="20" t="s">
        <v>4400</v>
      </c>
      <c r="E34" s="212"/>
      <c r="F34" s="388" t="s">
        <v>4412</v>
      </c>
      <c r="G34" s="414">
        <v>41220</v>
      </c>
      <c r="H34" s="442">
        <v>16786</v>
      </c>
      <c r="I34" s="131"/>
      <c r="J34" s="1305"/>
      <c r="K34" s="1302"/>
    </row>
    <row r="35" spans="1:11" ht="15" customHeight="1">
      <c r="A35" s="71">
        <v>14</v>
      </c>
      <c r="B35" s="340"/>
      <c r="C35" s="20" t="s">
        <v>4391</v>
      </c>
      <c r="D35" s="20" t="s">
        <v>4400</v>
      </c>
      <c r="E35" s="212"/>
      <c r="F35" s="388" t="s">
        <v>4413</v>
      </c>
      <c r="G35" s="414">
        <v>41220</v>
      </c>
      <c r="H35" s="442">
        <v>4515</v>
      </c>
      <c r="I35" s="131"/>
      <c r="J35" s="1305"/>
      <c r="K35" s="1302"/>
    </row>
    <row r="36" spans="1:11" ht="15" customHeight="1">
      <c r="A36" s="70">
        <v>15</v>
      </c>
      <c r="B36" s="340"/>
      <c r="C36" s="20" t="s">
        <v>4391</v>
      </c>
      <c r="D36" s="20" t="s">
        <v>4400</v>
      </c>
      <c r="E36" s="212"/>
      <c r="F36" s="388" t="s">
        <v>4414</v>
      </c>
      <c r="G36" s="414">
        <v>41220</v>
      </c>
      <c r="H36" s="442">
        <v>10824</v>
      </c>
      <c r="I36" s="131"/>
      <c r="J36" s="1305"/>
      <c r="K36" s="1302"/>
    </row>
    <row r="37" spans="1:11" ht="15" customHeight="1">
      <c r="A37" s="71">
        <v>16</v>
      </c>
      <c r="B37" s="340"/>
      <c r="C37" s="20" t="s">
        <v>4391</v>
      </c>
      <c r="D37" s="20" t="s">
        <v>4400</v>
      </c>
      <c r="E37" s="212"/>
      <c r="F37" s="388" t="s">
        <v>4415</v>
      </c>
      <c r="G37" s="414">
        <v>41220</v>
      </c>
      <c r="H37" s="442">
        <v>7886</v>
      </c>
      <c r="I37" s="131"/>
      <c r="J37" s="1305"/>
      <c r="K37" s="1302"/>
    </row>
    <row r="38" spans="1:11" ht="15" customHeight="1">
      <c r="A38" s="70">
        <v>17</v>
      </c>
      <c r="B38" s="340"/>
      <c r="C38" s="20" t="s">
        <v>4391</v>
      </c>
      <c r="D38" s="20" t="s">
        <v>4400</v>
      </c>
      <c r="E38" s="212"/>
      <c r="F38" s="388" t="s">
        <v>4416</v>
      </c>
      <c r="G38" s="414">
        <v>41220</v>
      </c>
      <c r="H38" s="442">
        <v>28073</v>
      </c>
      <c r="I38" s="131"/>
      <c r="J38" s="1305"/>
      <c r="K38" s="1302"/>
    </row>
    <row r="39" spans="1:11" ht="15" customHeight="1">
      <c r="A39" s="71">
        <v>18</v>
      </c>
      <c r="B39" s="340"/>
      <c r="C39" s="20" t="s">
        <v>4391</v>
      </c>
      <c r="D39" s="20" t="s">
        <v>4400</v>
      </c>
      <c r="E39" s="212"/>
      <c r="F39" s="388" t="s">
        <v>4417</v>
      </c>
      <c r="G39" s="414">
        <v>41220</v>
      </c>
      <c r="H39" s="442">
        <v>11076</v>
      </c>
      <c r="I39" s="131"/>
      <c r="J39" s="1305"/>
      <c r="K39" s="1302"/>
    </row>
    <row r="40" spans="1:11" ht="15" customHeight="1">
      <c r="A40" s="70">
        <v>19</v>
      </c>
      <c r="B40" s="340"/>
      <c r="C40" s="20" t="s">
        <v>4391</v>
      </c>
      <c r="D40" s="20" t="s">
        <v>4400</v>
      </c>
      <c r="E40" s="212"/>
      <c r="F40" s="388" t="s">
        <v>4418</v>
      </c>
      <c r="G40" s="414">
        <v>41220</v>
      </c>
      <c r="H40" s="442">
        <v>3624</v>
      </c>
      <c r="I40" s="131"/>
      <c r="J40" s="1305"/>
      <c r="K40" s="1302"/>
    </row>
    <row r="41" spans="1:11" ht="15" customHeight="1">
      <c r="A41" s="71">
        <v>20</v>
      </c>
      <c r="B41" s="340"/>
      <c r="C41" s="20" t="s">
        <v>4391</v>
      </c>
      <c r="D41" s="20" t="s">
        <v>4400</v>
      </c>
      <c r="E41" s="212"/>
      <c r="F41" s="388" t="s">
        <v>425</v>
      </c>
      <c r="G41" s="414">
        <v>41220</v>
      </c>
      <c r="H41" s="442">
        <v>10955</v>
      </c>
      <c r="I41" s="131"/>
      <c r="J41" s="1305"/>
      <c r="K41" s="1302"/>
    </row>
    <row r="42" spans="1:11" ht="15" customHeight="1">
      <c r="A42" s="70">
        <v>21</v>
      </c>
      <c r="B42" s="340"/>
      <c r="C42" s="20" t="s">
        <v>4391</v>
      </c>
      <c r="D42" s="20" t="s">
        <v>4400</v>
      </c>
      <c r="E42" s="212"/>
      <c r="F42" s="388" t="s">
        <v>4419</v>
      </c>
      <c r="G42" s="414">
        <v>41220</v>
      </c>
      <c r="H42" s="442">
        <v>24878</v>
      </c>
      <c r="I42" s="131"/>
      <c r="J42" s="1305"/>
      <c r="K42" s="1302"/>
    </row>
    <row r="43" spans="1:11" ht="15" customHeight="1">
      <c r="A43" s="71">
        <v>22</v>
      </c>
      <c r="B43" s="340"/>
      <c r="C43" s="20" t="s">
        <v>4391</v>
      </c>
      <c r="D43" s="20" t="s">
        <v>4400</v>
      </c>
      <c r="E43" s="212"/>
      <c r="F43" s="388" t="s">
        <v>4420</v>
      </c>
      <c r="G43" s="414">
        <v>41220</v>
      </c>
      <c r="H43" s="442">
        <v>3269</v>
      </c>
      <c r="I43" s="131"/>
      <c r="J43" s="1305"/>
      <c r="K43" s="1302"/>
    </row>
    <row r="44" spans="1:11" ht="15" customHeight="1">
      <c r="A44" s="70">
        <v>23</v>
      </c>
      <c r="B44" s="340"/>
      <c r="C44" s="20" t="s">
        <v>4391</v>
      </c>
      <c r="D44" s="20" t="s">
        <v>4400</v>
      </c>
      <c r="E44" s="212"/>
      <c r="F44" s="388" t="s">
        <v>4421</v>
      </c>
      <c r="G44" s="414">
        <v>41220</v>
      </c>
      <c r="H44" s="442">
        <v>9596</v>
      </c>
      <c r="I44" s="131"/>
      <c r="J44" s="1305"/>
      <c r="K44" s="1302"/>
    </row>
    <row r="45" spans="1:11" ht="15" customHeight="1">
      <c r="A45" s="71">
        <v>24</v>
      </c>
      <c r="B45" s="340"/>
      <c r="C45" s="20" t="s">
        <v>4391</v>
      </c>
      <c r="D45" s="20" t="s">
        <v>4400</v>
      </c>
      <c r="E45" s="212"/>
      <c r="F45" s="388" t="s">
        <v>4422</v>
      </c>
      <c r="G45" s="414">
        <v>41220</v>
      </c>
      <c r="H45" s="442">
        <v>7415</v>
      </c>
      <c r="I45" s="131"/>
      <c r="J45" s="1305"/>
      <c r="K45" s="1302"/>
    </row>
    <row r="46" spans="1:11" ht="15" customHeight="1">
      <c r="A46" s="70">
        <v>25</v>
      </c>
      <c r="B46" s="340"/>
      <c r="C46" s="20" t="s">
        <v>4391</v>
      </c>
      <c r="D46" s="20" t="s">
        <v>4400</v>
      </c>
      <c r="E46" s="212"/>
      <c r="F46" s="388" t="s">
        <v>3276</v>
      </c>
      <c r="G46" s="414">
        <v>41220</v>
      </c>
      <c r="H46" s="442">
        <v>6483</v>
      </c>
      <c r="I46" s="131"/>
      <c r="J46" s="1305"/>
      <c r="K46" s="1302"/>
    </row>
    <row r="47" spans="1:11" ht="15" customHeight="1">
      <c r="A47" s="71">
        <v>26</v>
      </c>
      <c r="B47" s="340"/>
      <c r="C47" s="20" t="s">
        <v>4391</v>
      </c>
      <c r="D47" s="20" t="s">
        <v>4400</v>
      </c>
      <c r="E47" s="212"/>
      <c r="F47" s="388" t="s">
        <v>4423</v>
      </c>
      <c r="G47" s="414">
        <v>41220</v>
      </c>
      <c r="H47" s="442">
        <v>5817</v>
      </c>
      <c r="I47" s="131"/>
      <c r="J47" s="1305"/>
      <c r="K47" s="1302"/>
    </row>
    <row r="48" spans="1:11" ht="15" customHeight="1">
      <c r="A48" s="70">
        <v>27</v>
      </c>
      <c r="B48" s="340"/>
      <c r="C48" s="20" t="s">
        <v>4391</v>
      </c>
      <c r="D48" s="20" t="s">
        <v>4400</v>
      </c>
      <c r="E48" s="212"/>
      <c r="F48" s="388" t="s">
        <v>4424</v>
      </c>
      <c r="G48" s="414">
        <v>41220</v>
      </c>
      <c r="H48" s="454">
        <v>22695</v>
      </c>
      <c r="I48" s="131"/>
      <c r="J48" s="1305"/>
      <c r="K48" s="1302"/>
    </row>
    <row r="49" spans="1:11" ht="15" customHeight="1">
      <c r="A49" s="71">
        <v>28</v>
      </c>
      <c r="B49" s="340"/>
      <c r="C49" s="20" t="s">
        <v>4391</v>
      </c>
      <c r="D49" s="20" t="s">
        <v>4400</v>
      </c>
      <c r="E49" s="212"/>
      <c r="F49" s="388" t="s">
        <v>4425</v>
      </c>
      <c r="G49" s="414">
        <v>41220</v>
      </c>
      <c r="H49" s="442">
        <v>1318</v>
      </c>
      <c r="I49" s="131"/>
      <c r="J49" s="1305"/>
      <c r="K49" s="1302"/>
    </row>
    <row r="50" spans="1:11" ht="15" customHeight="1">
      <c r="A50" s="70">
        <v>29</v>
      </c>
      <c r="B50" s="340"/>
      <c r="C50" s="20" t="s">
        <v>4391</v>
      </c>
      <c r="D50" s="20" t="s">
        <v>4400</v>
      </c>
      <c r="E50" s="212"/>
      <c r="F50" s="388" t="s">
        <v>6051</v>
      </c>
      <c r="G50" s="414">
        <v>41809</v>
      </c>
      <c r="H50" s="442"/>
      <c r="I50" s="131"/>
      <c r="J50" s="1305"/>
      <c r="K50" s="1302"/>
    </row>
    <row r="51" spans="1:11" ht="15" customHeight="1">
      <c r="A51" s="71">
        <v>30</v>
      </c>
      <c r="B51" s="340"/>
      <c r="C51" s="20" t="s">
        <v>4391</v>
      </c>
      <c r="D51" s="20" t="s">
        <v>4400</v>
      </c>
      <c r="E51" s="212"/>
      <c r="F51" s="388" t="s">
        <v>4426</v>
      </c>
      <c r="G51" s="414">
        <v>41220</v>
      </c>
      <c r="H51" s="442">
        <v>104</v>
      </c>
      <c r="I51" s="131"/>
      <c r="J51" s="1305"/>
      <c r="K51" s="1302"/>
    </row>
    <row r="52" spans="1:11" ht="15" customHeight="1">
      <c r="A52" s="70">
        <v>31</v>
      </c>
      <c r="B52" s="340"/>
      <c r="C52" s="20" t="s">
        <v>4391</v>
      </c>
      <c r="D52" s="20" t="s">
        <v>4400</v>
      </c>
      <c r="E52" s="212"/>
      <c r="F52" s="388" t="s">
        <v>4427</v>
      </c>
      <c r="G52" s="414">
        <v>41220</v>
      </c>
      <c r="H52" s="442">
        <v>18737</v>
      </c>
      <c r="I52" s="131"/>
      <c r="J52" s="1305"/>
      <c r="K52" s="1302"/>
    </row>
    <row r="53" spans="1:11" ht="15" customHeight="1">
      <c r="A53" s="71">
        <v>32</v>
      </c>
      <c r="B53" s="340"/>
      <c r="C53" s="20" t="s">
        <v>4391</v>
      </c>
      <c r="D53" s="20" t="s">
        <v>4400</v>
      </c>
      <c r="E53" s="212"/>
      <c r="F53" s="388" t="s">
        <v>4428</v>
      </c>
      <c r="G53" s="414">
        <v>41220</v>
      </c>
      <c r="H53" s="442">
        <v>15173</v>
      </c>
      <c r="I53" s="131"/>
      <c r="J53" s="1305"/>
      <c r="K53" s="1302"/>
    </row>
    <row r="54" spans="1:11" ht="15" customHeight="1">
      <c r="A54" s="70">
        <v>33</v>
      </c>
      <c r="B54" s="340"/>
      <c r="C54" s="20" t="s">
        <v>4391</v>
      </c>
      <c r="D54" s="20" t="s">
        <v>4400</v>
      </c>
      <c r="E54" s="212"/>
      <c r="F54" s="388" t="s">
        <v>4429</v>
      </c>
      <c r="G54" s="414">
        <v>41220</v>
      </c>
      <c r="H54" s="442">
        <v>3661</v>
      </c>
      <c r="I54" s="131"/>
      <c r="J54" s="1305"/>
      <c r="K54" s="1302"/>
    </row>
    <row r="55" spans="1:11" ht="15" customHeight="1">
      <c r="A55" s="71">
        <v>34</v>
      </c>
      <c r="B55" s="340"/>
      <c r="C55" s="20" t="s">
        <v>4391</v>
      </c>
      <c r="D55" s="20" t="s">
        <v>4400</v>
      </c>
      <c r="E55" s="212"/>
      <c r="F55" s="388" t="s">
        <v>4430</v>
      </c>
      <c r="G55" s="414">
        <v>41220</v>
      </c>
      <c r="H55" s="442">
        <v>6218</v>
      </c>
      <c r="I55" s="131"/>
      <c r="J55" s="1306"/>
      <c r="K55" s="1303"/>
    </row>
    <row r="56" spans="1:11" ht="16.5" thickBot="1">
      <c r="A56" s="269"/>
      <c r="B56" s="270"/>
      <c r="C56" s="271"/>
      <c r="D56" s="271"/>
      <c r="E56" s="271"/>
      <c r="F56" s="271"/>
      <c r="G56" s="210" t="s">
        <v>1219</v>
      </c>
      <c r="H56" s="87">
        <f>SUM(H22:H55)</f>
        <v>375703</v>
      </c>
      <c r="I56" s="87"/>
      <c r="J56" s="45"/>
      <c r="K56" s="46"/>
    </row>
    <row r="60" spans="1:11" ht="16.5" thickBot="1">
      <c r="A60" s="1213" t="s">
        <v>1171</v>
      </c>
      <c r="B60" s="1213"/>
      <c r="C60" s="1213"/>
      <c r="D60" s="1213"/>
      <c r="E60" s="1213"/>
      <c r="F60" s="1213"/>
      <c r="G60" s="1213"/>
      <c r="H60" s="1213"/>
      <c r="I60" s="1213"/>
      <c r="J60" s="1213"/>
      <c r="K60" s="1213"/>
    </row>
    <row r="61" spans="1:11" ht="60">
      <c r="A61" s="49" t="s">
        <v>1172</v>
      </c>
      <c r="B61" s="50" t="s">
        <v>3193</v>
      </c>
      <c r="C61" s="51" t="s">
        <v>1173</v>
      </c>
      <c r="D61" s="51" t="s">
        <v>1174</v>
      </c>
      <c r="E61" s="51" t="s">
        <v>1175</v>
      </c>
      <c r="F61" s="51" t="s">
        <v>1176</v>
      </c>
      <c r="G61" s="50" t="s">
        <v>1177</v>
      </c>
      <c r="H61" s="50" t="s">
        <v>1463</v>
      </c>
      <c r="I61" s="50" t="s">
        <v>2979</v>
      </c>
      <c r="J61" s="50" t="s">
        <v>1179</v>
      </c>
      <c r="K61" s="52" t="s">
        <v>1180</v>
      </c>
    </row>
    <row r="62" spans="1:11" ht="15" customHeight="1">
      <c r="A62" s="70">
        <v>1</v>
      </c>
      <c r="B62" s="235"/>
      <c r="C62" s="20" t="s">
        <v>4391</v>
      </c>
      <c r="D62" s="20" t="s">
        <v>4431</v>
      </c>
      <c r="E62" s="20"/>
      <c r="F62" s="20" t="s">
        <v>4432</v>
      </c>
      <c r="G62" s="414">
        <v>41220</v>
      </c>
      <c r="H62" s="267">
        <v>9535</v>
      </c>
      <c r="I62" s="131"/>
      <c r="J62" s="577">
        <v>50</v>
      </c>
      <c r="K62" s="568">
        <v>20</v>
      </c>
    </row>
    <row r="63" spans="1:11" ht="15" customHeight="1" thickBot="1">
      <c r="A63" s="269"/>
      <c r="B63" s="270"/>
      <c r="C63" s="271"/>
      <c r="D63" s="271"/>
      <c r="E63" s="271"/>
      <c r="F63" s="271"/>
      <c r="G63" s="210" t="s">
        <v>1219</v>
      </c>
      <c r="H63" s="87">
        <f>SUM(H62:H62)</f>
        <v>9535</v>
      </c>
      <c r="I63" s="87"/>
      <c r="J63" s="45"/>
      <c r="K63" s="46"/>
    </row>
    <row r="67" spans="1:11" ht="16.5" thickBot="1">
      <c r="A67" s="1213" t="s">
        <v>1171</v>
      </c>
      <c r="B67" s="1213"/>
      <c r="C67" s="1213"/>
      <c r="D67" s="1213"/>
      <c r="E67" s="1213"/>
      <c r="F67" s="1213"/>
      <c r="G67" s="1213"/>
      <c r="H67" s="1213"/>
      <c r="I67" s="1213"/>
      <c r="J67" s="1213"/>
      <c r="K67" s="1213"/>
    </row>
    <row r="68" spans="1:11" ht="60">
      <c r="A68" s="49" t="s">
        <v>1172</v>
      </c>
      <c r="B68" s="50" t="s">
        <v>3193</v>
      </c>
      <c r="C68" s="51" t="s">
        <v>1173</v>
      </c>
      <c r="D68" s="51" t="s">
        <v>1174</v>
      </c>
      <c r="E68" s="51" t="s">
        <v>1175</v>
      </c>
      <c r="F68" s="51" t="s">
        <v>1176</v>
      </c>
      <c r="G68" s="50" t="s">
        <v>1177</v>
      </c>
      <c r="H68" s="50" t="s">
        <v>1463</v>
      </c>
      <c r="I68" s="50" t="s">
        <v>2979</v>
      </c>
      <c r="J68" s="50" t="s">
        <v>1179</v>
      </c>
      <c r="K68" s="52" t="s">
        <v>1180</v>
      </c>
    </row>
    <row r="69" spans="1:11" ht="15" customHeight="1">
      <c r="A69" s="70">
        <v>1</v>
      </c>
      <c r="B69" s="235"/>
      <c r="C69" s="20" t="s">
        <v>4391</v>
      </c>
      <c r="D69" s="20" t="s">
        <v>1194</v>
      </c>
      <c r="E69" s="20"/>
      <c r="F69" s="388" t="s">
        <v>4433</v>
      </c>
      <c r="G69" s="414">
        <v>41220</v>
      </c>
      <c r="H69" s="433">
        <v>11868</v>
      </c>
      <c r="I69" s="131"/>
      <c r="J69" s="1304">
        <v>50</v>
      </c>
      <c r="K69" s="1301">
        <v>20</v>
      </c>
    </row>
    <row r="70" spans="1:11" ht="15" customHeight="1">
      <c r="A70" s="71">
        <v>2</v>
      </c>
      <c r="B70" s="237"/>
      <c r="C70" s="20" t="s">
        <v>4391</v>
      </c>
      <c r="D70" s="20" t="s">
        <v>1194</v>
      </c>
      <c r="E70" s="20"/>
      <c r="F70" s="388" t="s">
        <v>4434</v>
      </c>
      <c r="G70" s="414">
        <v>41220</v>
      </c>
      <c r="H70" s="433">
        <v>21277</v>
      </c>
      <c r="I70" s="131"/>
      <c r="J70" s="1305"/>
      <c r="K70" s="1302"/>
    </row>
    <row r="71" spans="1:11" ht="15" customHeight="1">
      <c r="A71" s="70">
        <v>3</v>
      </c>
      <c r="B71" s="340"/>
      <c r="C71" s="20" t="s">
        <v>4391</v>
      </c>
      <c r="D71" s="20" t="s">
        <v>1194</v>
      </c>
      <c r="E71" s="212"/>
      <c r="F71" s="388" t="s">
        <v>4435</v>
      </c>
      <c r="G71" s="414">
        <v>41220</v>
      </c>
      <c r="H71" s="433">
        <v>13453</v>
      </c>
      <c r="I71" s="222"/>
      <c r="J71" s="1305"/>
      <c r="K71" s="1302"/>
    </row>
    <row r="72" spans="1:11" ht="15" customHeight="1">
      <c r="A72" s="71">
        <v>4</v>
      </c>
      <c r="B72" s="340"/>
      <c r="C72" s="20" t="s">
        <v>4391</v>
      </c>
      <c r="D72" s="20" t="s">
        <v>1194</v>
      </c>
      <c r="E72" s="212"/>
      <c r="F72" s="388" t="s">
        <v>3691</v>
      </c>
      <c r="G72" s="414">
        <v>41220</v>
      </c>
      <c r="H72" s="433">
        <v>3376</v>
      </c>
      <c r="I72" s="222"/>
      <c r="J72" s="1305"/>
      <c r="K72" s="1302"/>
    </row>
    <row r="73" spans="1:11" ht="16.5" thickBot="1">
      <c r="A73" s="269"/>
      <c r="B73" s="270"/>
      <c r="C73" s="271"/>
      <c r="D73" s="271"/>
      <c r="E73" s="271"/>
      <c r="F73" s="271"/>
      <c r="G73" s="210" t="s">
        <v>1219</v>
      </c>
      <c r="H73" s="87">
        <f>SUM(H69:H72)</f>
        <v>49974</v>
      </c>
      <c r="I73" s="87"/>
      <c r="J73" s="45"/>
      <c r="K73" s="46"/>
    </row>
    <row r="77" spans="1:11" ht="15" customHeight="1">
      <c r="A77" s="1160" t="s">
        <v>3138</v>
      </c>
      <c r="B77" s="1160"/>
      <c r="C77" s="390">
        <f>M3</f>
        <v>5</v>
      </c>
      <c r="D77" s="322" t="s">
        <v>3109</v>
      </c>
      <c r="E77" s="390">
        <f>N3</f>
        <v>46</v>
      </c>
      <c r="F77" s="322" t="s">
        <v>3108</v>
      </c>
      <c r="G77" s="321">
        <f>O3</f>
        <v>559104</v>
      </c>
      <c r="H77" s="322" t="s">
        <v>261</v>
      </c>
    </row>
  </sheetData>
  <mergeCells count="24">
    <mergeCell ref="A1:K1"/>
    <mergeCell ref="M1:O1"/>
    <mergeCell ref="M3:M4"/>
    <mergeCell ref="N3:N4"/>
    <mergeCell ref="O3:O4"/>
    <mergeCell ref="M7:O7"/>
    <mergeCell ref="M8:N9"/>
    <mergeCell ref="O8:O9"/>
    <mergeCell ref="A10:K10"/>
    <mergeCell ref="M5:M6"/>
    <mergeCell ref="N5:N6"/>
    <mergeCell ref="O5:O6"/>
    <mergeCell ref="J3:J5"/>
    <mergeCell ref="K3:K5"/>
    <mergeCell ref="J12:J15"/>
    <mergeCell ref="K12:K15"/>
    <mergeCell ref="A20:K20"/>
    <mergeCell ref="J22:J55"/>
    <mergeCell ref="K22:K55"/>
    <mergeCell ref="A77:B77"/>
    <mergeCell ref="A60:K60"/>
    <mergeCell ref="A67:K67"/>
    <mergeCell ref="J69:J72"/>
    <mergeCell ref="K69:K72"/>
  </mergeCells>
  <hyperlinks>
    <hyperlink ref="J62" location="Sayfa2!A1" display="Sayfa2!A1"/>
    <hyperlink ref="K62" location="Sayfa2!A1" display="Sayfa2!A1"/>
    <hyperlink ref="J69:J72" location="Sayfa2!A1" display="Sayfa2!A1"/>
    <hyperlink ref="K69:K72" location="Sayfa2!A1" display="Sayfa2!A1"/>
    <hyperlink ref="J3:J4" location="Sayfa2!A1" display="Sayfa2!A1"/>
    <hyperlink ref="K3:K4" location="Sayfa2!A1" display="Sayfa2!A1"/>
    <hyperlink ref="J12:J15" location="Sayfa2!A1" display="Sayfa2!A1"/>
    <hyperlink ref="K12:K15" location="Sayfa2!A1" display="Sayfa2!A1"/>
    <hyperlink ref="J22:J55" location="Sayfa2!A1" display="Sayfa2!A1"/>
    <hyperlink ref="K22:K55" location="Sayfa2!A1" display="Sayfa2!A1"/>
    <hyperlink ref="F5" location="Sayfa2!A1" display="Çakıllı Mahallesi"/>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30"/>
  <sheetViews>
    <sheetView tabSelected="1" zoomScaleNormal="100" workbookViewId="0">
      <selection activeCell="M5" sqref="M5:M6"/>
    </sheetView>
  </sheetViews>
  <sheetFormatPr defaultColWidth="9.140625" defaultRowHeight="15"/>
  <cols>
    <col min="1" max="2" width="10.5703125" style="43" customWidth="1"/>
    <col min="3" max="3" width="8" style="43" customWidth="1"/>
    <col min="4" max="4" width="16.5703125" style="43" bestFit="1" customWidth="1"/>
    <col min="5" max="5" width="9.140625" style="43" bestFit="1"/>
    <col min="6" max="6" width="22" style="43" bestFit="1" customWidth="1"/>
    <col min="7" max="7" width="12.85546875" style="43" bestFit="1" customWidth="1"/>
    <col min="8" max="8" width="14.42578125" style="43" bestFit="1"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s="47" customFormat="1"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s="47" customFormat="1" ht="15" customHeight="1">
      <c r="A3" s="70">
        <v>1</v>
      </c>
      <c r="B3" s="172"/>
      <c r="C3" s="260" t="s">
        <v>1264</v>
      </c>
      <c r="D3" s="18" t="s">
        <v>3116</v>
      </c>
      <c r="E3" s="18"/>
      <c r="F3" s="18"/>
      <c r="G3" s="414">
        <v>32938</v>
      </c>
      <c r="H3" s="121"/>
      <c r="I3" s="1323">
        <v>208</v>
      </c>
      <c r="J3" s="1376">
        <v>61</v>
      </c>
      <c r="L3" s="1247">
        <f>SUM(A3+A26)</f>
        <v>2</v>
      </c>
      <c r="M3" s="1247">
        <f>SUM(A19+A26)</f>
        <v>18</v>
      </c>
      <c r="N3" s="1249">
        <f>SUM(H20+H27)</f>
        <v>0</v>
      </c>
    </row>
    <row r="4" spans="1:14" s="47" customFormat="1" ht="15" customHeight="1" thickBot="1">
      <c r="A4" s="71">
        <v>2</v>
      </c>
      <c r="B4" s="90">
        <v>36555</v>
      </c>
      <c r="C4" s="260" t="s">
        <v>1264</v>
      </c>
      <c r="D4" s="18" t="s">
        <v>1526</v>
      </c>
      <c r="E4" s="18"/>
      <c r="F4" s="18" t="s">
        <v>1847</v>
      </c>
      <c r="G4" s="414">
        <v>32938</v>
      </c>
      <c r="H4" s="121"/>
      <c r="I4" s="1324"/>
      <c r="J4" s="1377"/>
      <c r="L4" s="1248"/>
      <c r="M4" s="1248"/>
      <c r="N4" s="1248"/>
    </row>
    <row r="5" spans="1:14" s="47" customFormat="1" ht="15" customHeight="1">
      <c r="A5" s="70">
        <v>3</v>
      </c>
      <c r="B5" s="90">
        <v>36557</v>
      </c>
      <c r="C5" s="260" t="s">
        <v>1264</v>
      </c>
      <c r="D5" s="18" t="s">
        <v>1526</v>
      </c>
      <c r="E5" s="18"/>
      <c r="F5" s="18" t="s">
        <v>1848</v>
      </c>
      <c r="G5" s="414">
        <v>32938</v>
      </c>
      <c r="H5" s="121"/>
      <c r="I5" s="1324"/>
      <c r="J5" s="1377"/>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s="47" customFormat="1" ht="15" customHeight="1" thickBot="1">
      <c r="A6" s="71">
        <v>4</v>
      </c>
      <c r="B6" s="172">
        <v>36558</v>
      </c>
      <c r="C6" s="260" t="s">
        <v>1264</v>
      </c>
      <c r="D6" s="18" t="s">
        <v>1526</v>
      </c>
      <c r="E6" s="18"/>
      <c r="F6" s="18" t="s">
        <v>1849</v>
      </c>
      <c r="G6" s="414">
        <v>32938</v>
      </c>
      <c r="H6" s="121"/>
      <c r="I6" s="1324"/>
      <c r="J6" s="1377"/>
      <c r="L6" s="1169"/>
      <c r="M6" s="1169"/>
      <c r="N6" s="1169"/>
    </row>
    <row r="7" spans="1:14" s="47" customFormat="1" ht="15" customHeight="1" thickBot="1">
      <c r="A7" s="70">
        <v>5</v>
      </c>
      <c r="B7" s="172">
        <v>36563</v>
      </c>
      <c r="C7" s="260" t="s">
        <v>1264</v>
      </c>
      <c r="D7" s="18" t="s">
        <v>1526</v>
      </c>
      <c r="E7" s="18"/>
      <c r="F7" s="18" t="s">
        <v>1850</v>
      </c>
      <c r="G7" s="414">
        <v>32938</v>
      </c>
      <c r="H7" s="121"/>
      <c r="I7" s="1324"/>
      <c r="J7" s="1377"/>
      <c r="L7" s="1170" t="s">
        <v>265</v>
      </c>
      <c r="M7" s="1171"/>
      <c r="N7" s="1172"/>
    </row>
    <row r="8" spans="1:14" s="47" customFormat="1" ht="15" customHeight="1">
      <c r="A8" s="71">
        <v>6</v>
      </c>
      <c r="B8" s="90">
        <v>36560</v>
      </c>
      <c r="C8" s="260" t="s">
        <v>1264</v>
      </c>
      <c r="D8" s="18" t="s">
        <v>1526</v>
      </c>
      <c r="E8" s="18"/>
      <c r="F8" s="18" t="s">
        <v>1851</v>
      </c>
      <c r="G8" s="414">
        <v>32938</v>
      </c>
      <c r="H8" s="121"/>
      <c r="I8" s="1324"/>
      <c r="J8" s="1377"/>
      <c r="L8" s="1173" t="s">
        <v>266</v>
      </c>
      <c r="M8" s="1174"/>
      <c r="N8" s="1177">
        <v>59</v>
      </c>
    </row>
    <row r="9" spans="1:14" s="47" customFormat="1" ht="15" customHeight="1" thickBot="1">
      <c r="A9" s="70">
        <v>7</v>
      </c>
      <c r="B9" s="172">
        <v>36561</v>
      </c>
      <c r="C9" s="260" t="s">
        <v>1264</v>
      </c>
      <c r="D9" s="18" t="s">
        <v>1526</v>
      </c>
      <c r="E9" s="18"/>
      <c r="F9" s="18" t="s">
        <v>1852</v>
      </c>
      <c r="G9" s="414">
        <v>32938</v>
      </c>
      <c r="H9" s="121"/>
      <c r="I9" s="1324"/>
      <c r="J9" s="1377"/>
      <c r="L9" s="1175"/>
      <c r="M9" s="1176"/>
      <c r="N9" s="1178"/>
    </row>
    <row r="10" spans="1:14" s="47" customFormat="1" ht="15" customHeight="1">
      <c r="A10" s="71">
        <v>8</v>
      </c>
      <c r="B10" s="172">
        <v>36564</v>
      </c>
      <c r="C10" s="260" t="s">
        <v>1264</v>
      </c>
      <c r="D10" s="18" t="s">
        <v>1526</v>
      </c>
      <c r="E10" s="18"/>
      <c r="F10" s="18" t="s">
        <v>1853</v>
      </c>
      <c r="G10" s="414">
        <v>32938</v>
      </c>
      <c r="H10" s="121"/>
      <c r="I10" s="1324"/>
      <c r="J10" s="1377"/>
    </row>
    <row r="11" spans="1:14" s="47" customFormat="1" ht="15" customHeight="1">
      <c r="A11" s="70">
        <v>9</v>
      </c>
      <c r="B11" s="90">
        <v>36565</v>
      </c>
      <c r="C11" s="260" t="s">
        <v>1264</v>
      </c>
      <c r="D11" s="18" t="s">
        <v>1526</v>
      </c>
      <c r="E11" s="18"/>
      <c r="F11" s="18" t="s">
        <v>1854</v>
      </c>
      <c r="G11" s="414">
        <v>32938</v>
      </c>
      <c r="H11" s="121"/>
      <c r="I11" s="1324"/>
      <c r="J11" s="1377"/>
    </row>
    <row r="12" spans="1:14" s="47" customFormat="1" ht="15" customHeight="1">
      <c r="A12" s="71">
        <v>10</v>
      </c>
      <c r="B12" s="172">
        <v>36566</v>
      </c>
      <c r="C12" s="260" t="s">
        <v>1264</v>
      </c>
      <c r="D12" s="18" t="s">
        <v>1526</v>
      </c>
      <c r="E12" s="18"/>
      <c r="F12" s="18" t="s">
        <v>1855</v>
      </c>
      <c r="G12" s="414">
        <v>32938</v>
      </c>
      <c r="H12" s="121"/>
      <c r="I12" s="1324"/>
      <c r="J12" s="1377"/>
    </row>
    <row r="13" spans="1:14" s="47" customFormat="1" ht="15" customHeight="1">
      <c r="A13" s="70">
        <v>11</v>
      </c>
      <c r="B13" s="90">
        <v>36567</v>
      </c>
      <c r="C13" s="260" t="s">
        <v>1264</v>
      </c>
      <c r="D13" s="18" t="s">
        <v>1526</v>
      </c>
      <c r="E13" s="18"/>
      <c r="F13" s="18" t="s">
        <v>1856</v>
      </c>
      <c r="G13" s="414">
        <v>32938</v>
      </c>
      <c r="H13" s="121"/>
      <c r="I13" s="1324"/>
      <c r="J13" s="1377"/>
    </row>
    <row r="14" spans="1:14" s="47" customFormat="1" ht="15" customHeight="1">
      <c r="A14" s="71">
        <v>12</v>
      </c>
      <c r="B14" s="90">
        <v>36568</v>
      </c>
      <c r="C14" s="260" t="s">
        <v>1264</v>
      </c>
      <c r="D14" s="18" t="s">
        <v>1526</v>
      </c>
      <c r="E14" s="18"/>
      <c r="F14" s="18" t="s">
        <v>1858</v>
      </c>
      <c r="G14" s="414">
        <v>32938</v>
      </c>
      <c r="H14" s="121"/>
      <c r="I14" s="1324"/>
      <c r="J14" s="1377"/>
    </row>
    <row r="15" spans="1:14" s="47" customFormat="1" ht="15" customHeight="1">
      <c r="A15" s="70">
        <v>13</v>
      </c>
      <c r="B15" s="172">
        <v>36569</v>
      </c>
      <c r="C15" s="260" t="s">
        <v>1264</v>
      </c>
      <c r="D15" s="18" t="s">
        <v>1526</v>
      </c>
      <c r="E15" s="18"/>
      <c r="F15" s="18" t="s">
        <v>1859</v>
      </c>
      <c r="G15" s="414">
        <v>32938</v>
      </c>
      <c r="H15" s="121"/>
      <c r="I15" s="1324"/>
      <c r="J15" s="1377"/>
    </row>
    <row r="16" spans="1:14" s="47" customFormat="1" ht="15" customHeight="1">
      <c r="A16" s="71">
        <v>14</v>
      </c>
      <c r="B16" s="90">
        <v>36571</v>
      </c>
      <c r="C16" s="260" t="s">
        <v>1264</v>
      </c>
      <c r="D16" s="18" t="s">
        <v>1526</v>
      </c>
      <c r="E16" s="18"/>
      <c r="F16" s="18" t="s">
        <v>1860</v>
      </c>
      <c r="G16" s="414">
        <v>32938</v>
      </c>
      <c r="H16" s="121"/>
      <c r="I16" s="1324"/>
      <c r="J16" s="1377"/>
    </row>
    <row r="17" spans="1:10" s="47" customFormat="1" ht="15" customHeight="1">
      <c r="A17" s="70">
        <v>15</v>
      </c>
      <c r="B17" s="172">
        <v>36573</v>
      </c>
      <c r="C17" s="260" t="s">
        <v>1264</v>
      </c>
      <c r="D17" s="18" t="s">
        <v>1526</v>
      </c>
      <c r="E17" s="18"/>
      <c r="F17" s="18" t="s">
        <v>1861</v>
      </c>
      <c r="G17" s="414">
        <v>32938</v>
      </c>
      <c r="H17" s="121"/>
      <c r="I17" s="1324"/>
      <c r="J17" s="1377"/>
    </row>
    <row r="18" spans="1:10" s="47" customFormat="1" ht="15" customHeight="1">
      <c r="A18" s="71">
        <v>16</v>
      </c>
      <c r="B18" s="90">
        <v>36574</v>
      </c>
      <c r="C18" s="260" t="s">
        <v>1264</v>
      </c>
      <c r="D18" s="18" t="s">
        <v>1526</v>
      </c>
      <c r="E18" s="18"/>
      <c r="F18" s="18" t="s">
        <v>3202</v>
      </c>
      <c r="G18" s="414">
        <v>32938</v>
      </c>
      <c r="H18" s="121"/>
      <c r="I18" s="1324"/>
      <c r="J18" s="1377"/>
    </row>
    <row r="19" spans="1:10" s="47" customFormat="1" ht="15" customHeight="1">
      <c r="A19" s="70">
        <v>17</v>
      </c>
      <c r="B19" s="172">
        <v>36575</v>
      </c>
      <c r="C19" s="260" t="s">
        <v>1264</v>
      </c>
      <c r="D19" s="18" t="s">
        <v>1526</v>
      </c>
      <c r="E19" s="18"/>
      <c r="F19" s="18" t="s">
        <v>1862</v>
      </c>
      <c r="G19" s="414">
        <v>32938</v>
      </c>
      <c r="H19" s="121"/>
      <c r="I19" s="1324"/>
      <c r="J19" s="1377"/>
    </row>
    <row r="20" spans="1:10" ht="15" customHeight="1" thickBot="1">
      <c r="A20" s="44"/>
      <c r="B20" s="234"/>
      <c r="C20" s="45"/>
      <c r="D20" s="45"/>
      <c r="E20" s="45"/>
      <c r="F20" s="45"/>
      <c r="G20" s="9" t="s">
        <v>1219</v>
      </c>
      <c r="H20" s="87">
        <f>SUM(H3:H19)</f>
        <v>0</v>
      </c>
      <c r="I20" s="45"/>
      <c r="J20" s="46"/>
    </row>
    <row r="21" spans="1:10" ht="15.75">
      <c r="A21" s="48"/>
      <c r="B21" s="48"/>
      <c r="C21" s="48"/>
      <c r="D21" s="48"/>
      <c r="E21" s="48"/>
      <c r="F21" s="48"/>
      <c r="G21" s="81"/>
      <c r="H21" s="99"/>
      <c r="I21" s="48"/>
      <c r="J21" s="48"/>
    </row>
    <row r="22" spans="1:10" ht="15.75">
      <c r="A22" s="48"/>
      <c r="B22" s="48"/>
      <c r="C22" s="48"/>
      <c r="D22" s="48"/>
      <c r="E22" s="48"/>
      <c r="F22" s="48"/>
      <c r="G22" s="81"/>
      <c r="H22" s="99"/>
      <c r="I22" s="48"/>
      <c r="J22" s="48"/>
    </row>
    <row r="23" spans="1:10" ht="15.75">
      <c r="A23" s="48"/>
      <c r="B23" s="48"/>
      <c r="C23" s="48"/>
      <c r="D23" s="48"/>
      <c r="E23" s="48"/>
      <c r="F23" s="48"/>
      <c r="G23" s="81"/>
      <c r="H23" s="99"/>
      <c r="I23" s="48"/>
      <c r="J23" s="48"/>
    </row>
    <row r="24" spans="1:10" ht="16.5" thickBot="1">
      <c r="A24" s="1213" t="s">
        <v>1171</v>
      </c>
      <c r="B24" s="1213"/>
      <c r="C24" s="1213"/>
      <c r="D24" s="1213"/>
      <c r="E24" s="1213"/>
      <c r="F24" s="1213"/>
      <c r="G24" s="1213"/>
      <c r="H24" s="1213"/>
      <c r="I24" s="1213"/>
      <c r="J24" s="1213"/>
    </row>
    <row r="25" spans="1:10" s="47" customFormat="1" ht="60">
      <c r="A25" s="49" t="s">
        <v>1172</v>
      </c>
      <c r="B25" s="50" t="s">
        <v>3193</v>
      </c>
      <c r="C25" s="51" t="s">
        <v>1173</v>
      </c>
      <c r="D25" s="51" t="s">
        <v>1174</v>
      </c>
      <c r="E25" s="51" t="s">
        <v>1175</v>
      </c>
      <c r="F25" s="51" t="s">
        <v>9451</v>
      </c>
      <c r="G25" s="50" t="s">
        <v>1177</v>
      </c>
      <c r="H25" s="50" t="s">
        <v>1463</v>
      </c>
      <c r="I25" s="50" t="s">
        <v>1179</v>
      </c>
      <c r="J25" s="52" t="s">
        <v>1180</v>
      </c>
    </row>
    <row r="26" spans="1:10" s="47" customFormat="1">
      <c r="A26" s="70">
        <v>1</v>
      </c>
      <c r="B26" s="235"/>
      <c r="C26" s="20" t="s">
        <v>1264</v>
      </c>
      <c r="D26" s="20" t="s">
        <v>3117</v>
      </c>
      <c r="E26" s="20"/>
      <c r="F26" s="20" t="s">
        <v>9452</v>
      </c>
      <c r="G26" s="414">
        <v>32938</v>
      </c>
      <c r="H26" s="267"/>
      <c r="I26" s="1158">
        <v>220</v>
      </c>
      <c r="J26" s="1159">
        <v>56</v>
      </c>
    </row>
    <row r="27" spans="1:10" ht="16.5" thickBot="1">
      <c r="A27" s="269"/>
      <c r="B27" s="270"/>
      <c r="C27" s="271"/>
      <c r="D27" s="271"/>
      <c r="E27" s="271"/>
      <c r="F27" s="271"/>
      <c r="G27" s="210" t="s">
        <v>1219</v>
      </c>
      <c r="H27" s="87">
        <f>SUM(H26:H26)</f>
        <v>0</v>
      </c>
      <c r="I27" s="45"/>
      <c r="J27" s="46"/>
    </row>
    <row r="28" spans="1:10" ht="15.75">
      <c r="A28" s="48"/>
      <c r="B28" s="48"/>
      <c r="C28" s="48"/>
      <c r="D28" s="48"/>
      <c r="E28" s="48"/>
      <c r="F28" s="48"/>
      <c r="G28" s="81"/>
      <c r="H28" s="99"/>
      <c r="I28" s="48"/>
      <c r="J28" s="48"/>
    </row>
    <row r="29" spans="1:10">
      <c r="C29" s="48"/>
      <c r="D29" s="1267"/>
      <c r="E29" s="1267"/>
    </row>
    <row r="30" spans="1:10" s="322" customFormat="1">
      <c r="A30" s="1160" t="s">
        <v>3138</v>
      </c>
      <c r="B30" s="1160"/>
      <c r="C30" s="319">
        <v>2</v>
      </c>
      <c r="D30" s="322" t="s">
        <v>3109</v>
      </c>
      <c r="E30" s="322" t="s">
        <v>9453</v>
      </c>
      <c r="G30" s="321"/>
    </row>
  </sheetData>
  <mergeCells count="16">
    <mergeCell ref="N8:N9"/>
    <mergeCell ref="L8:M9"/>
    <mergeCell ref="L1:N1"/>
    <mergeCell ref="L3:L4"/>
    <mergeCell ref="M3:M4"/>
    <mergeCell ref="N3:N4"/>
    <mergeCell ref="L7:N7"/>
    <mergeCell ref="N5:N6"/>
    <mergeCell ref="M5:M6"/>
    <mergeCell ref="L5:L6"/>
    <mergeCell ref="A30:B30"/>
    <mergeCell ref="A24:J24"/>
    <mergeCell ref="D29:E29"/>
    <mergeCell ref="A1:J1"/>
    <mergeCell ref="I3:I19"/>
    <mergeCell ref="J3:J19"/>
  </mergeCells>
  <phoneticPr fontId="5" type="noConversion"/>
  <hyperlinks>
    <hyperlink ref="I3:I19" location="Sayfa2!A1" display="Sayfa2!A1"/>
    <hyperlink ref="J3:J19" location="Sayfa2!A1" display="Sayfa2!A1"/>
    <hyperlink ref="I26" location="Sayfa2!A1" display="Sayfa2!A1"/>
    <hyperlink ref="J26" location="Sayfa2!A1" display="Sayfa2!A1"/>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N55"/>
  <sheetViews>
    <sheetView zoomScaleNormal="100" workbookViewId="0">
      <selection activeCell="N7" sqref="N7:N8"/>
    </sheetView>
  </sheetViews>
  <sheetFormatPr defaultColWidth="9.140625" defaultRowHeight="15"/>
  <cols>
    <col min="1" max="1" width="10.5703125" style="43" customWidth="1"/>
    <col min="2" max="2" width="11.42578125" style="43" customWidth="1"/>
    <col min="3" max="3" width="14.140625" style="43" bestFit="1" customWidth="1"/>
    <col min="4" max="4" width="13.5703125" style="43" bestFit="1" customWidth="1"/>
    <col min="5" max="5" width="22" style="43" bestFit="1" customWidth="1"/>
    <col min="6" max="6" width="12.85546875" style="43" bestFit="1" customWidth="1"/>
    <col min="7" max="7" width="14.42578125" style="43" bestFit="1" customWidth="1"/>
    <col min="8" max="8" width="14.42578125" style="43"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ht="60.75" thickBot="1">
      <c r="A2" s="49" t="s">
        <v>1172</v>
      </c>
      <c r="B2" s="51" t="s">
        <v>1173</v>
      </c>
      <c r="C2" s="51" t="s">
        <v>1174</v>
      </c>
      <c r="D2" s="51" t="s">
        <v>1175</v>
      </c>
      <c r="E2" s="51" t="s">
        <v>1176</v>
      </c>
      <c r="F2" s="50" t="s">
        <v>1177</v>
      </c>
      <c r="G2" s="50" t="s">
        <v>1463</v>
      </c>
      <c r="H2" s="50" t="s">
        <v>2979</v>
      </c>
      <c r="I2" s="50" t="s">
        <v>1179</v>
      </c>
      <c r="J2" s="52" t="s">
        <v>1180</v>
      </c>
      <c r="L2" s="118" t="s">
        <v>263</v>
      </c>
      <c r="M2" s="118" t="s">
        <v>264</v>
      </c>
      <c r="N2" s="117" t="s">
        <v>262</v>
      </c>
    </row>
    <row r="3" spans="1:14">
      <c r="A3" s="70">
        <v>1</v>
      </c>
      <c r="B3" s="18" t="s">
        <v>1867</v>
      </c>
      <c r="C3" s="18" t="s">
        <v>1868</v>
      </c>
      <c r="D3" s="18" t="s">
        <v>1869</v>
      </c>
      <c r="E3" s="19"/>
      <c r="F3" s="439">
        <v>38741</v>
      </c>
      <c r="G3" s="121">
        <v>25814</v>
      </c>
      <c r="H3" s="182" t="s">
        <v>3008</v>
      </c>
      <c r="I3" s="1013">
        <v>120</v>
      </c>
      <c r="J3" s="592">
        <v>50</v>
      </c>
      <c r="L3" s="1247">
        <f>SUM(A3+A10+A21+A29+A46)</f>
        <v>5</v>
      </c>
      <c r="M3" s="1247">
        <f>SUM(A3+A14+A22+A39+A46)</f>
        <v>20</v>
      </c>
      <c r="N3" s="1249">
        <f>SUM(G4+G15+G23+G40+G47)</f>
        <v>47098</v>
      </c>
    </row>
    <row r="4" spans="1:14" ht="16.5" thickBot="1">
      <c r="A4" s="44"/>
      <c r="B4" s="45"/>
      <c r="C4" s="45"/>
      <c r="D4" s="45"/>
      <c r="E4" s="45"/>
      <c r="F4" s="9" t="s">
        <v>1219</v>
      </c>
      <c r="G4" s="87">
        <f>SUM(G3:G3)</f>
        <v>25814</v>
      </c>
      <c r="H4" s="87"/>
      <c r="I4" s="45"/>
      <c r="J4" s="46"/>
      <c r="L4" s="1248"/>
      <c r="M4" s="1248"/>
      <c r="N4" s="1248"/>
    </row>
    <row r="5" spans="1:14" ht="30" customHeight="1" thickBot="1">
      <c r="L5" s="699">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699">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699">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75" customHeight="1" thickBot="1">
      <c r="L6" s="1170"/>
      <c r="M6" s="1171"/>
      <c r="N6" s="1172"/>
    </row>
    <row r="7" spans="1:14" ht="15" customHeight="1">
      <c r="L7" s="1173" t="s">
        <v>266</v>
      </c>
      <c r="M7" s="1174"/>
      <c r="N7" s="1177">
        <v>59</v>
      </c>
    </row>
    <row r="8" spans="1:14" ht="16.5" customHeight="1" thickBot="1">
      <c r="A8" s="1213" t="s">
        <v>1171</v>
      </c>
      <c r="B8" s="1213"/>
      <c r="C8" s="1213"/>
      <c r="D8" s="1213"/>
      <c r="E8" s="1213"/>
      <c r="F8" s="1213"/>
      <c r="G8" s="1213"/>
      <c r="H8" s="1213"/>
      <c r="I8" s="1213"/>
      <c r="J8" s="1213"/>
      <c r="L8" s="1175"/>
      <c r="M8" s="1176"/>
      <c r="N8" s="1178"/>
    </row>
    <row r="9" spans="1:14" s="47" customFormat="1" ht="60">
      <c r="A9" s="49" t="s">
        <v>1172</v>
      </c>
      <c r="B9" s="51" t="s">
        <v>1173</v>
      </c>
      <c r="C9" s="51" t="s">
        <v>1174</v>
      </c>
      <c r="D9" s="51" t="s">
        <v>1175</v>
      </c>
      <c r="E9" s="51" t="s">
        <v>1176</v>
      </c>
      <c r="F9" s="50" t="s">
        <v>1177</v>
      </c>
      <c r="G9" s="50" t="s">
        <v>1463</v>
      </c>
      <c r="H9" s="50" t="s">
        <v>2979</v>
      </c>
      <c r="I9" s="50" t="s">
        <v>1179</v>
      </c>
      <c r="J9" s="52" t="s">
        <v>1180</v>
      </c>
    </row>
    <row r="10" spans="1:14" s="47" customFormat="1">
      <c r="A10" s="71">
        <v>1</v>
      </c>
      <c r="B10" s="20" t="s">
        <v>1867</v>
      </c>
      <c r="C10" s="20" t="s">
        <v>3118</v>
      </c>
      <c r="D10" s="20"/>
      <c r="E10" s="21"/>
      <c r="F10" s="414">
        <v>38870</v>
      </c>
      <c r="G10" s="267">
        <v>10284</v>
      </c>
      <c r="H10" s="24"/>
      <c r="I10" s="1202">
        <v>120</v>
      </c>
      <c r="J10" s="1206">
        <v>48</v>
      </c>
    </row>
    <row r="11" spans="1:14" s="47" customFormat="1">
      <c r="A11" s="71">
        <v>2</v>
      </c>
      <c r="B11" s="20" t="s">
        <v>1867</v>
      </c>
      <c r="C11" s="20" t="s">
        <v>4679</v>
      </c>
      <c r="D11" s="20"/>
      <c r="E11" s="20" t="s">
        <v>9148</v>
      </c>
      <c r="F11" s="414">
        <v>43083</v>
      </c>
      <c r="G11" s="267"/>
      <c r="H11" s="24"/>
      <c r="I11" s="1203"/>
      <c r="J11" s="1207"/>
    </row>
    <row r="12" spans="1:14" s="47" customFormat="1">
      <c r="A12" s="71">
        <v>3</v>
      </c>
      <c r="B12" s="20" t="s">
        <v>1867</v>
      </c>
      <c r="C12" s="20" t="s">
        <v>4679</v>
      </c>
      <c r="D12" s="20"/>
      <c r="E12" s="20" t="s">
        <v>9149</v>
      </c>
      <c r="F12" s="414">
        <v>43083</v>
      </c>
      <c r="G12" s="267"/>
      <c r="H12" s="24"/>
      <c r="I12" s="1203"/>
      <c r="J12" s="1207"/>
    </row>
    <row r="13" spans="1:14" s="47" customFormat="1">
      <c r="A13" s="71">
        <v>4</v>
      </c>
      <c r="B13" s="20" t="s">
        <v>1867</v>
      </c>
      <c r="C13" s="20" t="s">
        <v>4679</v>
      </c>
      <c r="D13" s="20"/>
      <c r="E13" s="20" t="s">
        <v>9150</v>
      </c>
      <c r="F13" s="414">
        <v>43083</v>
      </c>
      <c r="G13" s="267"/>
      <c r="H13" s="24"/>
      <c r="I13" s="1203"/>
      <c r="J13" s="1207"/>
    </row>
    <row r="14" spans="1:14" s="47" customFormat="1">
      <c r="A14" s="71">
        <v>5</v>
      </c>
      <c r="B14" s="20" t="s">
        <v>1867</v>
      </c>
      <c r="C14" s="20" t="s">
        <v>4679</v>
      </c>
      <c r="D14" s="20"/>
      <c r="E14" s="20" t="s">
        <v>1151</v>
      </c>
      <c r="F14" s="414">
        <v>43083</v>
      </c>
      <c r="G14" s="267"/>
      <c r="H14" s="24"/>
      <c r="I14" s="1205"/>
      <c r="J14" s="1208"/>
    </row>
    <row r="15" spans="1:14" ht="16.5" thickBot="1">
      <c r="A15" s="44"/>
      <c r="B15" s="45"/>
      <c r="C15" s="45"/>
      <c r="D15" s="45"/>
      <c r="E15" s="45"/>
      <c r="F15" s="9" t="s">
        <v>1219</v>
      </c>
      <c r="G15" s="87">
        <f>SUM(G10:G14)</f>
        <v>10284</v>
      </c>
      <c r="H15" s="87"/>
      <c r="I15" s="45"/>
      <c r="J15" s="46"/>
    </row>
    <row r="19" spans="1:10" ht="16.5" thickBot="1">
      <c r="A19" s="1213" t="s">
        <v>1171</v>
      </c>
      <c r="B19" s="1213"/>
      <c r="C19" s="1213"/>
      <c r="D19" s="1213"/>
      <c r="E19" s="1213"/>
      <c r="F19" s="1213"/>
      <c r="G19" s="1213"/>
      <c r="H19" s="1213"/>
      <c r="I19" s="1213"/>
      <c r="J19" s="1213"/>
    </row>
    <row r="20" spans="1:10" ht="60">
      <c r="A20" s="41" t="s">
        <v>1172</v>
      </c>
      <c r="B20" s="42" t="s">
        <v>1173</v>
      </c>
      <c r="C20" s="42" t="s">
        <v>1174</v>
      </c>
      <c r="D20" s="42" t="s">
        <v>1175</v>
      </c>
      <c r="E20" s="42" t="s">
        <v>1176</v>
      </c>
      <c r="F20" s="50" t="s">
        <v>1177</v>
      </c>
      <c r="G20" s="50" t="s">
        <v>1463</v>
      </c>
      <c r="H20" s="50" t="s">
        <v>2979</v>
      </c>
      <c r="I20" s="50" t="s">
        <v>1179</v>
      </c>
      <c r="J20" s="52" t="s">
        <v>1180</v>
      </c>
    </row>
    <row r="21" spans="1:10">
      <c r="A21" s="71">
        <v>1</v>
      </c>
      <c r="B21" s="18" t="s">
        <v>1867</v>
      </c>
      <c r="C21" s="18" t="s">
        <v>1870</v>
      </c>
      <c r="D21" s="19"/>
      <c r="E21" s="281" t="s">
        <v>1871</v>
      </c>
      <c r="F21" s="414">
        <v>39037</v>
      </c>
      <c r="G21" s="280">
        <v>11000</v>
      </c>
      <c r="H21" s="24"/>
      <c r="I21" s="1237">
        <v>127</v>
      </c>
      <c r="J21" s="1238">
        <v>43</v>
      </c>
    </row>
    <row r="22" spans="1:10">
      <c r="A22" s="307">
        <v>2</v>
      </c>
      <c r="B22" s="18" t="s">
        <v>1867</v>
      </c>
      <c r="C22" s="18" t="s">
        <v>1870</v>
      </c>
      <c r="D22" s="80"/>
      <c r="E22" s="20" t="s">
        <v>1194</v>
      </c>
      <c r="F22" s="415">
        <v>43083</v>
      </c>
      <c r="G22" s="373"/>
      <c r="H22" s="24"/>
      <c r="I22" s="1237"/>
      <c r="J22" s="1238"/>
    </row>
    <row r="23" spans="1:10" ht="16.5" thickBot="1">
      <c r="A23" s="72"/>
      <c r="B23" s="45"/>
      <c r="C23" s="45"/>
      <c r="D23" s="45"/>
      <c r="E23" s="45"/>
      <c r="F23" s="35" t="s">
        <v>1219</v>
      </c>
      <c r="G23" s="87">
        <f>SUM(G21:G21)</f>
        <v>11000</v>
      </c>
      <c r="H23" s="87"/>
      <c r="I23" s="45"/>
      <c r="J23" s="46"/>
    </row>
    <row r="24" spans="1:10" ht="15.75">
      <c r="A24" s="78"/>
      <c r="B24" s="48"/>
      <c r="C24" s="48"/>
      <c r="D24" s="48"/>
      <c r="E24" s="48"/>
      <c r="F24" s="34"/>
      <c r="G24" s="99"/>
      <c r="H24" s="99"/>
      <c r="I24" s="48"/>
      <c r="J24" s="48"/>
    </row>
    <row r="25" spans="1:10" ht="15.75">
      <c r="A25" s="78"/>
      <c r="B25" s="48"/>
      <c r="C25" s="48"/>
      <c r="D25" s="48"/>
      <c r="E25" s="48"/>
      <c r="F25" s="34"/>
      <c r="G25" s="99"/>
      <c r="H25" s="99"/>
      <c r="I25" s="48"/>
      <c r="J25" s="48"/>
    </row>
    <row r="26" spans="1:10" ht="15.75">
      <c r="A26" s="78"/>
      <c r="B26" s="48"/>
      <c r="C26" s="48"/>
      <c r="D26" s="48"/>
      <c r="E26" s="48"/>
      <c r="F26" s="34"/>
      <c r="G26" s="99"/>
      <c r="H26" s="99"/>
      <c r="I26" s="48"/>
      <c r="J26" s="48"/>
    </row>
    <row r="27" spans="1:10" ht="16.5" thickBot="1">
      <c r="A27" s="1213" t="s">
        <v>1171</v>
      </c>
      <c r="B27" s="1213"/>
      <c r="C27" s="1213"/>
      <c r="D27" s="1213"/>
      <c r="E27" s="1213"/>
      <c r="F27" s="1213"/>
      <c r="G27" s="1213"/>
      <c r="H27" s="1213"/>
      <c r="I27" s="1213"/>
      <c r="J27" s="1213"/>
    </row>
    <row r="28" spans="1:10" ht="60">
      <c r="A28" s="41" t="s">
        <v>1172</v>
      </c>
      <c r="B28" s="42" t="s">
        <v>1173</v>
      </c>
      <c r="C28" s="42" t="s">
        <v>1174</v>
      </c>
      <c r="D28" s="42" t="s">
        <v>1175</v>
      </c>
      <c r="E28" s="42" t="s">
        <v>1176</v>
      </c>
      <c r="F28" s="50" t="s">
        <v>1177</v>
      </c>
      <c r="G28" s="50" t="s">
        <v>1463</v>
      </c>
      <c r="H28" s="50" t="s">
        <v>2979</v>
      </c>
      <c r="I28" s="50" t="s">
        <v>1179</v>
      </c>
      <c r="J28" s="52" t="s">
        <v>1180</v>
      </c>
    </row>
    <row r="29" spans="1:10">
      <c r="A29" s="71">
        <v>1</v>
      </c>
      <c r="B29" s="18" t="s">
        <v>1867</v>
      </c>
      <c r="C29" s="18" t="s">
        <v>9137</v>
      </c>
      <c r="D29" s="19"/>
      <c r="E29" s="18" t="s">
        <v>9138</v>
      </c>
      <c r="F29" s="414">
        <v>43083</v>
      </c>
      <c r="G29" s="967"/>
      <c r="H29" s="24"/>
      <c r="I29" s="1237">
        <v>150</v>
      </c>
      <c r="J29" s="1238">
        <v>70</v>
      </c>
    </row>
    <row r="30" spans="1:10">
      <c r="A30" s="307">
        <v>2</v>
      </c>
      <c r="B30" s="18" t="s">
        <v>1867</v>
      </c>
      <c r="C30" s="18" t="s">
        <v>9137</v>
      </c>
      <c r="D30" s="19"/>
      <c r="E30" s="18" t="s">
        <v>9139</v>
      </c>
      <c r="F30" s="414">
        <v>43083</v>
      </c>
      <c r="G30" s="267"/>
      <c r="H30" s="24"/>
      <c r="I30" s="1237"/>
      <c r="J30" s="1238"/>
    </row>
    <row r="31" spans="1:10">
      <c r="A31" s="307">
        <v>3</v>
      </c>
      <c r="B31" s="18" t="s">
        <v>1867</v>
      </c>
      <c r="C31" s="18" t="s">
        <v>9137</v>
      </c>
      <c r="D31" s="19"/>
      <c r="E31" s="18" t="s">
        <v>9140</v>
      </c>
      <c r="F31" s="414">
        <v>43083</v>
      </c>
      <c r="G31" s="267"/>
      <c r="H31" s="24"/>
      <c r="I31" s="1237"/>
      <c r="J31" s="1238"/>
    </row>
    <row r="32" spans="1:10">
      <c r="A32" s="71">
        <v>4</v>
      </c>
      <c r="B32" s="18" t="s">
        <v>1867</v>
      </c>
      <c r="C32" s="18" t="s">
        <v>9137</v>
      </c>
      <c r="D32" s="19"/>
      <c r="E32" s="18" t="s">
        <v>9141</v>
      </c>
      <c r="F32" s="414">
        <v>43083</v>
      </c>
      <c r="G32" s="267"/>
      <c r="H32" s="24"/>
      <c r="I32" s="1237"/>
      <c r="J32" s="1238"/>
    </row>
    <row r="33" spans="1:12">
      <c r="A33" s="307">
        <v>5</v>
      </c>
      <c r="B33" s="18" t="s">
        <v>1867</v>
      </c>
      <c r="C33" s="18" t="s">
        <v>9137</v>
      </c>
      <c r="D33" s="19"/>
      <c r="E33" s="18" t="s">
        <v>9142</v>
      </c>
      <c r="F33" s="414">
        <v>43083</v>
      </c>
      <c r="G33" s="267"/>
      <c r="H33" s="24"/>
      <c r="I33" s="1237"/>
      <c r="J33" s="1238"/>
    </row>
    <row r="34" spans="1:12">
      <c r="A34" s="307">
        <v>6</v>
      </c>
      <c r="B34" s="18" t="s">
        <v>1867</v>
      </c>
      <c r="C34" s="18" t="s">
        <v>9137</v>
      </c>
      <c r="D34" s="19"/>
      <c r="E34" s="18" t="s">
        <v>1056</v>
      </c>
      <c r="F34" s="414">
        <v>43083</v>
      </c>
      <c r="G34" s="267"/>
      <c r="H34" s="24"/>
      <c r="I34" s="1237"/>
      <c r="J34" s="1238"/>
    </row>
    <row r="35" spans="1:12">
      <c r="A35" s="71">
        <v>7</v>
      </c>
      <c r="B35" s="18" t="s">
        <v>1867</v>
      </c>
      <c r="C35" s="18" t="s">
        <v>9137</v>
      </c>
      <c r="D35" s="19"/>
      <c r="E35" s="18" t="s">
        <v>9143</v>
      </c>
      <c r="F35" s="414">
        <v>43083</v>
      </c>
      <c r="G35" s="267"/>
      <c r="H35" s="24"/>
      <c r="I35" s="1237"/>
      <c r="J35" s="1238"/>
    </row>
    <row r="36" spans="1:12">
      <c r="A36" s="307">
        <v>8</v>
      </c>
      <c r="B36" s="18" t="s">
        <v>1867</v>
      </c>
      <c r="C36" s="18" t="s">
        <v>9137</v>
      </c>
      <c r="D36" s="19"/>
      <c r="E36" s="18" t="s">
        <v>9144</v>
      </c>
      <c r="F36" s="414">
        <v>43083</v>
      </c>
      <c r="G36" s="267"/>
      <c r="H36" s="24"/>
      <c r="I36" s="1237"/>
      <c r="J36" s="1238"/>
    </row>
    <row r="37" spans="1:12">
      <c r="A37" s="307">
        <v>9</v>
      </c>
      <c r="B37" s="18" t="s">
        <v>1867</v>
      </c>
      <c r="C37" s="18" t="s">
        <v>9137</v>
      </c>
      <c r="D37" s="19"/>
      <c r="E37" s="18" t="s">
        <v>9145</v>
      </c>
      <c r="F37" s="414">
        <v>43083</v>
      </c>
      <c r="G37" s="267"/>
      <c r="H37" s="24"/>
      <c r="I37" s="1237"/>
      <c r="J37" s="1238"/>
    </row>
    <row r="38" spans="1:12">
      <c r="A38" s="71">
        <v>10</v>
      </c>
      <c r="B38" s="18" t="s">
        <v>1867</v>
      </c>
      <c r="C38" s="18" t="s">
        <v>9137</v>
      </c>
      <c r="D38" s="19"/>
      <c r="E38" s="18" t="s">
        <v>9146</v>
      </c>
      <c r="F38" s="414">
        <v>43083</v>
      </c>
      <c r="G38" s="267"/>
      <c r="H38" s="24"/>
      <c r="I38" s="1237"/>
      <c r="J38" s="1238"/>
    </row>
    <row r="39" spans="1:12">
      <c r="A39" s="307">
        <v>11</v>
      </c>
      <c r="B39" s="18" t="s">
        <v>1867</v>
      </c>
      <c r="C39" s="18" t="s">
        <v>9137</v>
      </c>
      <c r="D39" s="19"/>
      <c r="E39" s="18" t="s">
        <v>9147</v>
      </c>
      <c r="F39" s="414">
        <v>43083</v>
      </c>
      <c r="G39" s="267"/>
      <c r="H39" s="24"/>
      <c r="I39" s="1237"/>
      <c r="J39" s="1238"/>
    </row>
    <row r="40" spans="1:12" ht="16.5" thickBot="1">
      <c r="A40" s="72"/>
      <c r="B40" s="45"/>
      <c r="C40" s="45"/>
      <c r="D40" s="45"/>
      <c r="E40" s="45"/>
      <c r="F40" s="35" t="s">
        <v>1219</v>
      </c>
      <c r="G40" s="87">
        <f>SUM(G29:G39)</f>
        <v>0</v>
      </c>
      <c r="H40" s="87"/>
      <c r="I40" s="45"/>
      <c r="J40" s="46"/>
    </row>
    <row r="41" spans="1:12" ht="15.75">
      <c r="A41" s="78"/>
      <c r="B41" s="48"/>
      <c r="C41" s="48"/>
      <c r="D41" s="48"/>
      <c r="E41" s="48"/>
      <c r="F41" s="34"/>
      <c r="G41" s="99"/>
      <c r="H41" s="99"/>
      <c r="I41" s="48"/>
      <c r="J41" s="48"/>
    </row>
    <row r="42" spans="1:12" ht="15.75">
      <c r="A42" s="78"/>
      <c r="B42" s="48"/>
      <c r="C42" s="48"/>
      <c r="D42" s="48"/>
      <c r="E42" s="48"/>
      <c r="F42" s="34"/>
      <c r="G42" s="99"/>
      <c r="H42" s="99"/>
      <c r="I42" s="48"/>
      <c r="J42" s="48"/>
    </row>
    <row r="43" spans="1:12" ht="15" customHeight="1">
      <c r="A43" s="1213"/>
      <c r="B43" s="1213"/>
      <c r="C43" s="1213"/>
      <c r="D43" s="1213"/>
      <c r="E43" s="1213"/>
      <c r="F43" s="1213"/>
      <c r="G43" s="1213"/>
      <c r="H43" s="1213"/>
      <c r="I43" s="1213"/>
      <c r="J43" s="1213"/>
    </row>
    <row r="44" spans="1:12" s="322" customFormat="1" ht="16.5" thickBot="1">
      <c r="A44" s="1213" t="s">
        <v>1171</v>
      </c>
      <c r="B44" s="1213"/>
      <c r="C44" s="1213"/>
      <c r="D44" s="1213"/>
      <c r="E44" s="1213"/>
      <c r="F44" s="1213"/>
      <c r="G44" s="1213"/>
      <c r="H44" s="1213"/>
      <c r="I44" s="1213"/>
      <c r="J44" s="1213"/>
    </row>
    <row r="45" spans="1:12" ht="60">
      <c r="A45" s="41" t="s">
        <v>1172</v>
      </c>
      <c r="B45" s="42" t="s">
        <v>1173</v>
      </c>
      <c r="C45" s="42" t="s">
        <v>1174</v>
      </c>
      <c r="D45" s="42" t="s">
        <v>1175</v>
      </c>
      <c r="E45" s="42" t="s">
        <v>1176</v>
      </c>
      <c r="F45" s="50" t="s">
        <v>1177</v>
      </c>
      <c r="G45" s="50" t="s">
        <v>1463</v>
      </c>
      <c r="H45" s="50" t="s">
        <v>2979</v>
      </c>
      <c r="I45" s="50" t="s">
        <v>1179</v>
      </c>
      <c r="J45" s="52" t="s">
        <v>1180</v>
      </c>
      <c r="K45" s="50" t="s">
        <v>9407</v>
      </c>
      <c r="L45" s="52" t="s">
        <v>9408</v>
      </c>
    </row>
    <row r="46" spans="1:12">
      <c r="A46" s="71">
        <v>1</v>
      </c>
      <c r="B46" s="18" t="s">
        <v>1867</v>
      </c>
      <c r="C46" s="18" t="s">
        <v>9281</v>
      </c>
      <c r="D46" s="19"/>
      <c r="E46" s="18" t="s">
        <v>9282</v>
      </c>
      <c r="F46" s="414">
        <v>43277</v>
      </c>
      <c r="G46" s="967"/>
      <c r="H46" s="24"/>
      <c r="I46" s="1117">
        <v>170</v>
      </c>
      <c r="J46" s="1114">
        <v>85</v>
      </c>
      <c r="K46" s="1120">
        <v>10</v>
      </c>
      <c r="L46" s="1124">
        <v>3</v>
      </c>
    </row>
    <row r="47" spans="1:12" ht="16.5" thickBot="1">
      <c r="A47" s="72"/>
      <c r="B47" s="45"/>
      <c r="C47" s="45"/>
      <c r="D47" s="45"/>
      <c r="E47" s="45"/>
      <c r="F47" s="35" t="s">
        <v>1219</v>
      </c>
      <c r="G47" s="87">
        <f>SUM(G46:G46)</f>
        <v>0</v>
      </c>
      <c r="H47" s="87"/>
      <c r="I47" s="45"/>
      <c r="J47" s="46"/>
      <c r="K47" s="1125"/>
      <c r="L47" s="1126"/>
    </row>
    <row r="54" spans="1:10">
      <c r="B54" s="48"/>
      <c r="C54" s="1267"/>
      <c r="D54" s="1267"/>
      <c r="F54" s="1160" t="s">
        <v>3108</v>
      </c>
      <c r="G54" s="1160"/>
    </row>
    <row r="55" spans="1:10" ht="15.75">
      <c r="A55" s="1160" t="s">
        <v>3138</v>
      </c>
      <c r="B55" s="1160"/>
      <c r="C55" s="1077">
        <v>5</v>
      </c>
      <c r="D55" s="322" t="s">
        <v>3109</v>
      </c>
      <c r="E55" s="1077">
        <v>19</v>
      </c>
      <c r="F55" s="1160"/>
      <c r="G55" s="1160"/>
      <c r="H55" s="321">
        <v>47098</v>
      </c>
      <c r="I55" s="322" t="s">
        <v>261</v>
      </c>
      <c r="J55" s="322"/>
    </row>
  </sheetData>
  <mergeCells count="22">
    <mergeCell ref="C54:D54"/>
    <mergeCell ref="F54:G55"/>
    <mergeCell ref="A55:B55"/>
    <mergeCell ref="A19:J19"/>
    <mergeCell ref="A1:J1"/>
    <mergeCell ref="A8:J8"/>
    <mergeCell ref="I21:I22"/>
    <mergeCell ref="A43:J43"/>
    <mergeCell ref="A44:J44"/>
    <mergeCell ref="I10:I14"/>
    <mergeCell ref="J10:J14"/>
    <mergeCell ref="J21:J22"/>
    <mergeCell ref="A27:J27"/>
    <mergeCell ref="I29:I39"/>
    <mergeCell ref="J29:J39"/>
    <mergeCell ref="L1:N1"/>
    <mergeCell ref="L3:L4"/>
    <mergeCell ref="M3:M4"/>
    <mergeCell ref="L7:M8"/>
    <mergeCell ref="N7:N8"/>
    <mergeCell ref="N3:N4"/>
    <mergeCell ref="L6:N6"/>
  </mergeCells>
  <phoneticPr fontId="5" type="noConversion"/>
  <pageMargins left="0.75" right="0.75" top="1" bottom="1" header="0.5" footer="0.5"/>
  <headerFooter alignWithMargins="0"/>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65"/>
  <sheetViews>
    <sheetView zoomScaleNormal="100" workbookViewId="0">
      <selection activeCell="N8" sqref="N8:N9"/>
    </sheetView>
  </sheetViews>
  <sheetFormatPr defaultColWidth="9.140625" defaultRowHeight="15"/>
  <cols>
    <col min="1" max="3" width="11.42578125" style="43" customWidth="1"/>
    <col min="4" max="4" width="13.85546875" style="43" bestFit="1" customWidth="1"/>
    <col min="5" max="5" width="13.5703125" style="43" bestFit="1" customWidth="1"/>
    <col min="6" max="6" width="23.140625" style="43" bestFit="1" customWidth="1"/>
    <col min="7" max="7" width="12.85546875" style="43" bestFit="1" customWidth="1"/>
    <col min="8" max="8" width="14.42578125" style="43" bestFit="1"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ht="15" customHeight="1">
      <c r="A3" s="70">
        <v>1</v>
      </c>
      <c r="B3" s="172">
        <v>16432</v>
      </c>
      <c r="C3" s="260" t="s">
        <v>1872</v>
      </c>
      <c r="D3" s="18" t="s">
        <v>1875</v>
      </c>
      <c r="E3" s="18"/>
      <c r="F3" s="18" t="s">
        <v>1876</v>
      </c>
      <c r="G3" s="439">
        <v>33272</v>
      </c>
      <c r="H3" s="121">
        <v>7787</v>
      </c>
      <c r="I3" s="1407">
        <v>137</v>
      </c>
      <c r="J3" s="1409">
        <v>25</v>
      </c>
      <c r="L3" s="1247">
        <f>SUM(A3+A11)</f>
        <v>2</v>
      </c>
      <c r="M3" s="1247">
        <f>SUM(A4+A60)</f>
        <v>52</v>
      </c>
      <c r="N3" s="1249">
        <f>SUM(H5+H61)</f>
        <v>536967</v>
      </c>
    </row>
    <row r="4" spans="1:14" ht="15" customHeight="1" thickBot="1">
      <c r="A4" s="70">
        <v>2</v>
      </c>
      <c r="B4" s="172">
        <v>16442</v>
      </c>
      <c r="C4" s="260" t="s">
        <v>1872</v>
      </c>
      <c r="D4" s="18" t="s">
        <v>1875</v>
      </c>
      <c r="E4" s="18"/>
      <c r="F4" s="18" t="s">
        <v>1877</v>
      </c>
      <c r="G4" s="439">
        <v>39306</v>
      </c>
      <c r="H4" s="121">
        <v>29487</v>
      </c>
      <c r="I4" s="1408"/>
      <c r="J4" s="1410"/>
      <c r="L4" s="1248"/>
      <c r="M4" s="1248"/>
      <c r="N4" s="1248"/>
    </row>
    <row r="5" spans="1:14" ht="15" customHeight="1" thickBot="1">
      <c r="A5" s="269"/>
      <c r="B5" s="270"/>
      <c r="C5" s="271"/>
      <c r="D5" s="271"/>
      <c r="E5" s="271"/>
      <c r="F5" s="271"/>
      <c r="G5" s="210" t="s">
        <v>1219</v>
      </c>
      <c r="H5" s="87">
        <f>SUM(H3:H4)</f>
        <v>37274</v>
      </c>
      <c r="I5" s="45"/>
      <c r="J5" s="46"/>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L6" s="1169"/>
      <c r="M6" s="1169"/>
      <c r="N6" s="1169"/>
    </row>
    <row r="7" spans="1:14" ht="15" customHeight="1" thickBot="1">
      <c r="L7" s="1170" t="s">
        <v>265</v>
      </c>
      <c r="M7" s="1171"/>
      <c r="N7" s="1172"/>
    </row>
    <row r="8" spans="1:14" ht="15" customHeight="1">
      <c r="L8" s="1173" t="s">
        <v>266</v>
      </c>
      <c r="M8" s="1174"/>
      <c r="N8" s="1177">
        <v>59</v>
      </c>
    </row>
    <row r="9" spans="1:14" ht="16.5" customHeight="1" thickBot="1">
      <c r="A9" s="1213" t="s">
        <v>1171</v>
      </c>
      <c r="B9" s="1213"/>
      <c r="C9" s="1213"/>
      <c r="D9" s="1213"/>
      <c r="E9" s="1213"/>
      <c r="F9" s="1213"/>
      <c r="G9" s="1213"/>
      <c r="H9" s="1213"/>
      <c r="I9" s="1213"/>
      <c r="J9" s="1213"/>
      <c r="L9" s="1175"/>
      <c r="M9" s="1176"/>
      <c r="N9" s="1178"/>
    </row>
    <row r="10" spans="1:14" s="47" customFormat="1" ht="60">
      <c r="A10" s="49" t="s">
        <v>1172</v>
      </c>
      <c r="B10" s="50" t="s">
        <v>3193</v>
      </c>
      <c r="C10" s="51" t="s">
        <v>1173</v>
      </c>
      <c r="D10" s="51" t="s">
        <v>1174</v>
      </c>
      <c r="E10" s="51" t="s">
        <v>1175</v>
      </c>
      <c r="F10" s="51" t="s">
        <v>1176</v>
      </c>
      <c r="G10" s="50" t="s">
        <v>1177</v>
      </c>
      <c r="H10" s="50" t="s">
        <v>1463</v>
      </c>
      <c r="I10" s="50" t="s">
        <v>1179</v>
      </c>
      <c r="J10" s="52" t="s">
        <v>1180</v>
      </c>
    </row>
    <row r="11" spans="1:14" s="47" customFormat="1" ht="15.75" customHeight="1">
      <c r="A11" s="71">
        <v>1</v>
      </c>
      <c r="B11" s="90">
        <v>16480</v>
      </c>
      <c r="C11" s="20" t="s">
        <v>1872</v>
      </c>
      <c r="D11" s="20" t="s">
        <v>1873</v>
      </c>
      <c r="E11" s="20"/>
      <c r="F11" s="354" t="s">
        <v>3756</v>
      </c>
      <c r="G11" s="414">
        <v>40925</v>
      </c>
      <c r="H11" s="267">
        <v>23504</v>
      </c>
      <c r="I11" s="1323">
        <v>114</v>
      </c>
      <c r="J11" s="1376">
        <v>29</v>
      </c>
      <c r="L11" s="379"/>
      <c r="M11" s="380"/>
    </row>
    <row r="12" spans="1:14" s="47" customFormat="1" ht="15.75" customHeight="1">
      <c r="A12" s="71">
        <v>2</v>
      </c>
      <c r="B12" s="90"/>
      <c r="C12" s="20" t="s">
        <v>1872</v>
      </c>
      <c r="D12" s="20" t="s">
        <v>1873</v>
      </c>
      <c r="E12" s="20"/>
      <c r="F12" s="388" t="s">
        <v>4473</v>
      </c>
      <c r="G12" s="414">
        <v>41220</v>
      </c>
      <c r="H12" s="433">
        <v>20171</v>
      </c>
      <c r="I12" s="1324"/>
      <c r="J12" s="1377"/>
      <c r="L12" s="381"/>
      <c r="M12" s="382"/>
    </row>
    <row r="13" spans="1:14" s="47" customFormat="1" ht="15.75" customHeight="1">
      <c r="A13" s="71">
        <v>3</v>
      </c>
      <c r="B13" s="90"/>
      <c r="C13" s="20" t="s">
        <v>1872</v>
      </c>
      <c r="D13" s="20" t="s">
        <v>1873</v>
      </c>
      <c r="E13" s="20"/>
      <c r="F13" s="388" t="s">
        <v>5683</v>
      </c>
      <c r="G13" s="414">
        <v>41553</v>
      </c>
      <c r="H13" s="433"/>
      <c r="I13" s="1324"/>
      <c r="J13" s="1377"/>
      <c r="L13" s="381"/>
      <c r="M13" s="382"/>
    </row>
    <row r="14" spans="1:14" s="47" customFormat="1" ht="15.75" customHeight="1">
      <c r="A14" s="71">
        <v>4</v>
      </c>
      <c r="B14" s="90"/>
      <c r="C14" s="20" t="s">
        <v>1872</v>
      </c>
      <c r="D14" s="20" t="s">
        <v>1873</v>
      </c>
      <c r="E14" s="20"/>
      <c r="F14" s="388" t="s">
        <v>4474</v>
      </c>
      <c r="G14" s="414">
        <v>41220</v>
      </c>
      <c r="H14" s="433">
        <v>7354</v>
      </c>
      <c r="I14" s="1324"/>
      <c r="J14" s="1377"/>
      <c r="L14" s="381"/>
      <c r="M14" s="382"/>
    </row>
    <row r="15" spans="1:14" s="47" customFormat="1" ht="15.75" customHeight="1">
      <c r="A15" s="71">
        <v>5</v>
      </c>
      <c r="B15" s="90"/>
      <c r="C15" s="20" t="s">
        <v>1872</v>
      </c>
      <c r="D15" s="20" t="s">
        <v>1873</v>
      </c>
      <c r="E15" s="20"/>
      <c r="F15" s="388" t="s">
        <v>4475</v>
      </c>
      <c r="G15" s="414">
        <v>41220</v>
      </c>
      <c r="H15" s="433">
        <v>7207</v>
      </c>
      <c r="I15" s="1324"/>
      <c r="J15" s="1377"/>
      <c r="L15" s="381"/>
      <c r="M15" s="382"/>
    </row>
    <row r="16" spans="1:14" s="47" customFormat="1" ht="15.75" customHeight="1">
      <c r="A16" s="71">
        <v>6</v>
      </c>
      <c r="B16" s="90">
        <v>16487</v>
      </c>
      <c r="C16" s="20" t="s">
        <v>1872</v>
      </c>
      <c r="D16" s="20" t="s">
        <v>1873</v>
      </c>
      <c r="E16" s="20"/>
      <c r="F16" s="354" t="s">
        <v>3751</v>
      </c>
      <c r="G16" s="414">
        <v>40925</v>
      </c>
      <c r="H16" s="267">
        <v>25514</v>
      </c>
      <c r="I16" s="1324"/>
      <c r="J16" s="1377"/>
      <c r="L16" s="381"/>
      <c r="M16" s="382"/>
    </row>
    <row r="17" spans="1:13" s="47" customFormat="1" ht="15.75" customHeight="1">
      <c r="A17" s="71">
        <v>7</v>
      </c>
      <c r="B17" s="90">
        <v>16598</v>
      </c>
      <c r="C17" s="20" t="s">
        <v>1872</v>
      </c>
      <c r="D17" s="20" t="s">
        <v>1873</v>
      </c>
      <c r="E17" s="20"/>
      <c r="F17" s="354" t="s">
        <v>888</v>
      </c>
      <c r="G17" s="414">
        <v>40925</v>
      </c>
      <c r="H17" s="267">
        <v>4992</v>
      </c>
      <c r="I17" s="1324"/>
      <c r="J17" s="1377"/>
      <c r="L17" s="381"/>
      <c r="M17" s="382"/>
    </row>
    <row r="18" spans="1:13" s="47" customFormat="1" ht="15.75" customHeight="1">
      <c r="A18" s="71">
        <v>8</v>
      </c>
      <c r="B18" s="90"/>
      <c r="C18" s="20" t="s">
        <v>1872</v>
      </c>
      <c r="D18" s="20" t="s">
        <v>1873</v>
      </c>
      <c r="E18" s="20"/>
      <c r="F18" s="388" t="s">
        <v>4472</v>
      </c>
      <c r="G18" s="414">
        <v>41220</v>
      </c>
      <c r="H18" s="267"/>
      <c r="I18" s="1324"/>
      <c r="J18" s="1377"/>
      <c r="L18" s="381"/>
      <c r="M18" s="382"/>
    </row>
    <row r="19" spans="1:13" s="47" customFormat="1" ht="15.75" customHeight="1">
      <c r="A19" s="71">
        <v>9</v>
      </c>
      <c r="B19" s="90">
        <v>16490</v>
      </c>
      <c r="C19" s="20" t="s">
        <v>1872</v>
      </c>
      <c r="D19" s="20" t="s">
        <v>1873</v>
      </c>
      <c r="E19" s="20"/>
      <c r="F19" s="354" t="s">
        <v>593</v>
      </c>
      <c r="G19" s="414">
        <v>40925</v>
      </c>
      <c r="H19" s="267">
        <v>17549</v>
      </c>
      <c r="I19" s="1324"/>
      <c r="J19" s="1377"/>
      <c r="L19" s="381"/>
      <c r="M19" s="382"/>
    </row>
    <row r="20" spans="1:13" s="47" customFormat="1" ht="15.75" customHeight="1">
      <c r="A20" s="71">
        <v>10</v>
      </c>
      <c r="B20" s="90">
        <v>16492</v>
      </c>
      <c r="C20" s="20" t="s">
        <v>1872</v>
      </c>
      <c r="D20" s="20" t="s">
        <v>1873</v>
      </c>
      <c r="E20" s="20"/>
      <c r="F20" s="354" t="s">
        <v>3749</v>
      </c>
      <c r="G20" s="414">
        <v>40925</v>
      </c>
      <c r="H20" s="267">
        <v>14141</v>
      </c>
      <c r="I20" s="1324"/>
      <c r="J20" s="1377"/>
      <c r="L20" s="381"/>
      <c r="M20" s="382"/>
    </row>
    <row r="21" spans="1:13" s="47" customFormat="1" ht="15.75" customHeight="1">
      <c r="A21" s="71">
        <v>11</v>
      </c>
      <c r="B21" s="90"/>
      <c r="C21" s="20" t="s">
        <v>1872</v>
      </c>
      <c r="D21" s="20" t="s">
        <v>1873</v>
      </c>
      <c r="E21" s="20"/>
      <c r="F21" s="388" t="s">
        <v>4476</v>
      </c>
      <c r="G21" s="414">
        <v>41220</v>
      </c>
      <c r="H21" s="433">
        <v>8223</v>
      </c>
      <c r="I21" s="1324"/>
      <c r="J21" s="1377"/>
      <c r="L21" s="381"/>
      <c r="M21" s="382"/>
    </row>
    <row r="22" spans="1:13" s="47" customFormat="1" ht="15.75" customHeight="1">
      <c r="A22" s="71">
        <v>12</v>
      </c>
      <c r="B22" s="90"/>
      <c r="C22" s="20" t="s">
        <v>1872</v>
      </c>
      <c r="D22" s="20" t="s">
        <v>1873</v>
      </c>
      <c r="E22" s="20"/>
      <c r="F22" s="388" t="s">
        <v>5684</v>
      </c>
      <c r="G22" s="414">
        <v>41553</v>
      </c>
      <c r="H22" s="433"/>
      <c r="I22" s="1324"/>
      <c r="J22" s="1377"/>
      <c r="L22" s="381"/>
      <c r="M22" s="382"/>
    </row>
    <row r="23" spans="1:13" s="47" customFormat="1" ht="15.75" customHeight="1">
      <c r="A23" s="71">
        <v>13</v>
      </c>
      <c r="B23" s="90">
        <v>16501</v>
      </c>
      <c r="C23" s="20" t="s">
        <v>1872</v>
      </c>
      <c r="D23" s="20" t="s">
        <v>1873</v>
      </c>
      <c r="E23" s="20"/>
      <c r="F23" s="354" t="s">
        <v>3752</v>
      </c>
      <c r="G23" s="414">
        <v>40925</v>
      </c>
      <c r="H23" s="267">
        <v>17100</v>
      </c>
      <c r="I23" s="1324"/>
      <c r="J23" s="1377"/>
      <c r="L23" s="381"/>
      <c r="M23" s="382"/>
    </row>
    <row r="24" spans="1:13" s="47" customFormat="1" ht="15.75" customHeight="1">
      <c r="A24" s="71">
        <v>14</v>
      </c>
      <c r="B24" s="90"/>
      <c r="C24" s="20" t="s">
        <v>1872</v>
      </c>
      <c r="D24" s="20" t="s">
        <v>1873</v>
      </c>
      <c r="E24" s="20"/>
      <c r="F24" s="388" t="s">
        <v>4469</v>
      </c>
      <c r="G24" s="414">
        <v>41220</v>
      </c>
      <c r="H24" s="433">
        <v>11529</v>
      </c>
      <c r="I24" s="1324"/>
      <c r="J24" s="1377"/>
      <c r="L24" s="381"/>
      <c r="M24" s="382"/>
    </row>
    <row r="25" spans="1:13" s="47" customFormat="1" ht="15.75" customHeight="1">
      <c r="A25" s="71">
        <v>15</v>
      </c>
      <c r="B25" s="90"/>
      <c r="C25" s="20" t="s">
        <v>1872</v>
      </c>
      <c r="D25" s="20" t="s">
        <v>1873</v>
      </c>
      <c r="E25" s="20"/>
      <c r="F25" s="388" t="s">
        <v>5685</v>
      </c>
      <c r="G25" s="414">
        <v>41553</v>
      </c>
      <c r="H25" s="433"/>
      <c r="I25" s="1324"/>
      <c r="J25" s="1377"/>
      <c r="L25" s="381"/>
      <c r="M25" s="382"/>
    </row>
    <row r="26" spans="1:13" s="47" customFormat="1" ht="15.75" customHeight="1">
      <c r="A26" s="71">
        <v>16</v>
      </c>
      <c r="B26" s="90">
        <v>16504</v>
      </c>
      <c r="C26" s="20" t="s">
        <v>1872</v>
      </c>
      <c r="D26" s="20" t="s">
        <v>1873</v>
      </c>
      <c r="E26" s="20"/>
      <c r="F26" s="354" t="s">
        <v>318</v>
      </c>
      <c r="G26" s="414">
        <v>40925</v>
      </c>
      <c r="H26" s="267">
        <v>14157</v>
      </c>
      <c r="I26" s="1324"/>
      <c r="J26" s="1377"/>
      <c r="L26" s="381"/>
      <c r="M26" s="382"/>
    </row>
    <row r="27" spans="1:13" s="47" customFormat="1" ht="15.75" customHeight="1">
      <c r="A27" s="71">
        <v>17</v>
      </c>
      <c r="B27" s="90">
        <v>16507</v>
      </c>
      <c r="C27" s="20" t="s">
        <v>1872</v>
      </c>
      <c r="D27" s="20" t="s">
        <v>1873</v>
      </c>
      <c r="E27" s="20"/>
      <c r="F27" s="20" t="s">
        <v>1874</v>
      </c>
      <c r="G27" s="414">
        <v>36762</v>
      </c>
      <c r="H27" s="267">
        <v>29335</v>
      </c>
      <c r="I27" s="1324"/>
      <c r="J27" s="1377"/>
      <c r="L27" s="381"/>
      <c r="M27" s="382"/>
    </row>
    <row r="28" spans="1:13" s="47" customFormat="1" ht="15.75" customHeight="1">
      <c r="A28" s="71">
        <v>18</v>
      </c>
      <c r="B28" s="90">
        <v>16507</v>
      </c>
      <c r="C28" s="20" t="s">
        <v>1872</v>
      </c>
      <c r="D28" s="20" t="s">
        <v>1873</v>
      </c>
      <c r="E28" s="20"/>
      <c r="F28" s="354" t="s">
        <v>3753</v>
      </c>
      <c r="G28" s="414">
        <v>40925</v>
      </c>
      <c r="H28" s="267"/>
      <c r="I28" s="1324"/>
      <c r="J28" s="1377"/>
      <c r="L28" s="381"/>
      <c r="M28" s="382"/>
    </row>
    <row r="29" spans="1:13" s="47" customFormat="1" ht="15.75" customHeight="1">
      <c r="A29" s="71">
        <v>19</v>
      </c>
      <c r="B29" s="90">
        <v>16509</v>
      </c>
      <c r="C29" s="20" t="s">
        <v>1872</v>
      </c>
      <c r="D29" s="20" t="s">
        <v>1873</v>
      </c>
      <c r="E29" s="20"/>
      <c r="F29" s="354" t="s">
        <v>3724</v>
      </c>
      <c r="G29" s="414">
        <v>40925</v>
      </c>
      <c r="H29" s="267">
        <v>11537</v>
      </c>
      <c r="I29" s="1324"/>
      <c r="J29" s="1377"/>
      <c r="L29" s="381"/>
      <c r="M29" s="382"/>
    </row>
    <row r="30" spans="1:13" s="47" customFormat="1" ht="15.75" customHeight="1">
      <c r="A30" s="71">
        <v>20</v>
      </c>
      <c r="B30" s="90"/>
      <c r="C30" s="20" t="s">
        <v>1872</v>
      </c>
      <c r="D30" s="20" t="s">
        <v>1873</v>
      </c>
      <c r="E30" s="20"/>
      <c r="F30" s="115" t="s">
        <v>5686</v>
      </c>
      <c r="G30" s="414">
        <v>41553</v>
      </c>
      <c r="H30" s="267"/>
      <c r="I30" s="1324"/>
      <c r="J30" s="1377"/>
      <c r="L30" s="381"/>
      <c r="M30" s="382"/>
    </row>
    <row r="31" spans="1:13" s="47" customFormat="1" ht="15.75" customHeight="1">
      <c r="A31" s="71">
        <v>21</v>
      </c>
      <c r="B31" s="90">
        <v>16506</v>
      </c>
      <c r="C31" s="20" t="s">
        <v>1872</v>
      </c>
      <c r="D31" s="20" t="s">
        <v>1873</v>
      </c>
      <c r="E31" s="20"/>
      <c r="F31" s="354" t="s">
        <v>3757</v>
      </c>
      <c r="G31" s="414">
        <v>40925</v>
      </c>
      <c r="H31" s="267">
        <v>12390</v>
      </c>
      <c r="I31" s="1324"/>
      <c r="J31" s="1377"/>
      <c r="L31" s="381"/>
      <c r="M31" s="382"/>
    </row>
    <row r="32" spans="1:13" s="47" customFormat="1" ht="15.75" customHeight="1">
      <c r="A32" s="71">
        <v>22</v>
      </c>
      <c r="B32" s="90">
        <v>16602</v>
      </c>
      <c r="C32" s="20" t="s">
        <v>1872</v>
      </c>
      <c r="D32" s="20" t="s">
        <v>1873</v>
      </c>
      <c r="E32" s="20"/>
      <c r="F32" s="354" t="s">
        <v>3747</v>
      </c>
      <c r="G32" s="414">
        <v>40925</v>
      </c>
      <c r="H32" s="267">
        <v>4862</v>
      </c>
      <c r="I32" s="1324"/>
      <c r="J32" s="1377"/>
      <c r="L32" s="381"/>
      <c r="M32" s="382"/>
    </row>
    <row r="33" spans="1:13" s="47" customFormat="1" ht="15.75" customHeight="1">
      <c r="A33" s="71">
        <v>23</v>
      </c>
      <c r="B33" s="90"/>
      <c r="C33" s="20" t="s">
        <v>1872</v>
      </c>
      <c r="D33" s="20" t="s">
        <v>1873</v>
      </c>
      <c r="E33" s="20"/>
      <c r="F33" s="388" t="s">
        <v>4477</v>
      </c>
      <c r="G33" s="414">
        <v>41220</v>
      </c>
      <c r="H33" s="433">
        <v>7838</v>
      </c>
      <c r="I33" s="1324"/>
      <c r="J33" s="1377"/>
      <c r="L33" s="381"/>
      <c r="M33" s="382"/>
    </row>
    <row r="34" spans="1:13" s="47" customFormat="1" ht="15.75" customHeight="1">
      <c r="A34" s="71">
        <v>24</v>
      </c>
      <c r="B34" s="90"/>
      <c r="C34" s="20" t="s">
        <v>1872</v>
      </c>
      <c r="D34" s="20" t="s">
        <v>1873</v>
      </c>
      <c r="E34" s="20"/>
      <c r="F34" s="388" t="s">
        <v>4478</v>
      </c>
      <c r="G34" s="414">
        <v>41220</v>
      </c>
      <c r="H34" s="442">
        <v>7860</v>
      </c>
      <c r="I34" s="1324"/>
      <c r="J34" s="1377"/>
      <c r="L34" s="381"/>
      <c r="M34" s="382"/>
    </row>
    <row r="35" spans="1:13" s="47" customFormat="1" ht="15.75" customHeight="1">
      <c r="A35" s="71">
        <v>25</v>
      </c>
      <c r="B35" s="90"/>
      <c r="C35" s="20" t="s">
        <v>1872</v>
      </c>
      <c r="D35" s="20" t="s">
        <v>1873</v>
      </c>
      <c r="E35" s="20"/>
      <c r="F35" s="388" t="s">
        <v>4479</v>
      </c>
      <c r="G35" s="414">
        <v>41220</v>
      </c>
      <c r="H35" s="442">
        <v>6517</v>
      </c>
      <c r="I35" s="1324"/>
      <c r="J35" s="1377"/>
      <c r="L35" s="381"/>
      <c r="M35" s="382"/>
    </row>
    <row r="36" spans="1:13" s="47" customFormat="1" ht="15.75" customHeight="1">
      <c r="A36" s="71">
        <v>26</v>
      </c>
      <c r="B36" s="90"/>
      <c r="C36" s="20" t="s">
        <v>1872</v>
      </c>
      <c r="D36" s="20" t="s">
        <v>1873</v>
      </c>
      <c r="E36" s="20"/>
      <c r="F36" s="388" t="s">
        <v>4480</v>
      </c>
      <c r="G36" s="414">
        <v>41220</v>
      </c>
      <c r="H36" s="442">
        <v>11134</v>
      </c>
      <c r="I36" s="1324"/>
      <c r="J36" s="1377"/>
      <c r="L36" s="381"/>
      <c r="M36" s="382"/>
    </row>
    <row r="37" spans="1:13" s="47" customFormat="1" ht="15.75" customHeight="1">
      <c r="A37" s="71">
        <v>27</v>
      </c>
      <c r="B37" s="90"/>
      <c r="C37" s="20" t="s">
        <v>1872</v>
      </c>
      <c r="D37" s="20" t="s">
        <v>1873</v>
      </c>
      <c r="E37" s="20"/>
      <c r="F37" s="388" t="s">
        <v>4481</v>
      </c>
      <c r="G37" s="414">
        <v>41220</v>
      </c>
      <c r="H37" s="433">
        <v>7121</v>
      </c>
      <c r="I37" s="1324"/>
      <c r="J37" s="1377"/>
      <c r="L37" s="381"/>
      <c r="M37" s="382"/>
    </row>
    <row r="38" spans="1:13" s="47" customFormat="1" ht="15.75" customHeight="1">
      <c r="A38" s="71">
        <v>28</v>
      </c>
      <c r="B38" s="90">
        <v>16523</v>
      </c>
      <c r="C38" s="20" t="s">
        <v>1872</v>
      </c>
      <c r="D38" s="20" t="s">
        <v>1873</v>
      </c>
      <c r="E38" s="20"/>
      <c r="F38" s="354" t="s">
        <v>3754</v>
      </c>
      <c r="G38" s="414">
        <v>40925</v>
      </c>
      <c r="H38" s="121">
        <v>9987</v>
      </c>
      <c r="I38" s="1324"/>
      <c r="J38" s="1377"/>
      <c r="L38" s="381"/>
      <c r="M38" s="382"/>
    </row>
    <row r="39" spans="1:13" s="47" customFormat="1" ht="15.75" customHeight="1">
      <c r="A39" s="71">
        <v>29</v>
      </c>
      <c r="B39" s="90"/>
      <c r="C39" s="20" t="s">
        <v>1872</v>
      </c>
      <c r="D39" s="20" t="s">
        <v>1873</v>
      </c>
      <c r="E39" s="20"/>
      <c r="F39" s="388" t="s">
        <v>4482</v>
      </c>
      <c r="G39" s="414">
        <v>41220</v>
      </c>
      <c r="H39" s="442">
        <v>13096</v>
      </c>
      <c r="I39" s="1324"/>
      <c r="J39" s="1377"/>
      <c r="L39" s="381"/>
      <c r="M39" s="382"/>
    </row>
    <row r="40" spans="1:13" s="47" customFormat="1" ht="15.75" customHeight="1">
      <c r="A40" s="71">
        <v>30</v>
      </c>
      <c r="B40" s="90"/>
      <c r="C40" s="20" t="s">
        <v>1872</v>
      </c>
      <c r="D40" s="20" t="s">
        <v>1873</v>
      </c>
      <c r="E40" s="20"/>
      <c r="F40" s="388" t="s">
        <v>4483</v>
      </c>
      <c r="G40" s="414">
        <v>41220</v>
      </c>
      <c r="H40" s="442">
        <v>8562</v>
      </c>
      <c r="I40" s="1324"/>
      <c r="J40" s="1377"/>
      <c r="L40" s="381"/>
      <c r="M40" s="382"/>
    </row>
    <row r="41" spans="1:13" s="47" customFormat="1" ht="15.75" customHeight="1">
      <c r="A41" s="71">
        <v>31</v>
      </c>
      <c r="B41" s="90">
        <v>16529</v>
      </c>
      <c r="C41" s="20" t="s">
        <v>1872</v>
      </c>
      <c r="D41" s="20" t="s">
        <v>1873</v>
      </c>
      <c r="E41" s="20"/>
      <c r="F41" s="354" t="s">
        <v>3759</v>
      </c>
      <c r="G41" s="414">
        <v>40925</v>
      </c>
      <c r="H41" s="121">
        <v>13539</v>
      </c>
      <c r="I41" s="1324"/>
      <c r="J41" s="1377"/>
      <c r="L41" s="381"/>
      <c r="M41" s="382"/>
    </row>
    <row r="42" spans="1:13" s="47" customFormat="1" ht="15.75" customHeight="1">
      <c r="A42" s="71">
        <v>32</v>
      </c>
      <c r="B42" s="90">
        <v>16530</v>
      </c>
      <c r="C42" s="20" t="s">
        <v>1872</v>
      </c>
      <c r="D42" s="20" t="s">
        <v>1873</v>
      </c>
      <c r="E42" s="20"/>
      <c r="F42" s="354" t="s">
        <v>3758</v>
      </c>
      <c r="G42" s="414">
        <v>40925</v>
      </c>
      <c r="H42" s="121">
        <v>8718</v>
      </c>
      <c r="I42" s="1324"/>
      <c r="J42" s="1377"/>
      <c r="L42" s="381"/>
      <c r="M42" s="382"/>
    </row>
    <row r="43" spans="1:13" s="47" customFormat="1" ht="15.75" customHeight="1">
      <c r="A43" s="71">
        <v>33</v>
      </c>
      <c r="B43" s="90"/>
      <c r="C43" s="20" t="s">
        <v>1872</v>
      </c>
      <c r="D43" s="20" t="s">
        <v>1873</v>
      </c>
      <c r="E43" s="20"/>
      <c r="F43" s="388" t="s">
        <v>4484</v>
      </c>
      <c r="G43" s="414">
        <v>41220</v>
      </c>
      <c r="H43" s="442">
        <v>3364</v>
      </c>
      <c r="I43" s="1324"/>
      <c r="J43" s="1377"/>
      <c r="L43" s="381"/>
      <c r="M43" s="382"/>
    </row>
    <row r="44" spans="1:13" s="47" customFormat="1" ht="15.75" customHeight="1">
      <c r="A44" s="71">
        <v>34</v>
      </c>
      <c r="B44" s="90">
        <v>16608</v>
      </c>
      <c r="C44" s="20" t="s">
        <v>1872</v>
      </c>
      <c r="D44" s="20" t="s">
        <v>1873</v>
      </c>
      <c r="E44" s="20"/>
      <c r="F44" s="354" t="s">
        <v>3748</v>
      </c>
      <c r="G44" s="414">
        <v>40925</v>
      </c>
      <c r="H44" s="121">
        <v>3570</v>
      </c>
      <c r="I44" s="1324"/>
      <c r="J44" s="1377"/>
      <c r="L44" s="381"/>
      <c r="M44" s="382"/>
    </row>
    <row r="45" spans="1:13" s="47" customFormat="1" ht="15.75" customHeight="1">
      <c r="A45" s="71">
        <v>35</v>
      </c>
      <c r="B45" s="90"/>
      <c r="C45" s="20" t="s">
        <v>1872</v>
      </c>
      <c r="D45" s="20" t="s">
        <v>1873</v>
      </c>
      <c r="E45" s="20"/>
      <c r="F45" s="388" t="s">
        <v>4485</v>
      </c>
      <c r="G45" s="414">
        <v>41220</v>
      </c>
      <c r="H45" s="442">
        <v>6675</v>
      </c>
      <c r="I45" s="1324"/>
      <c r="J45" s="1377"/>
      <c r="L45" s="381"/>
      <c r="M45" s="382"/>
    </row>
    <row r="46" spans="1:13" s="47" customFormat="1" ht="15.75" customHeight="1">
      <c r="A46" s="71">
        <v>36</v>
      </c>
      <c r="B46" s="90"/>
      <c r="C46" s="20" t="s">
        <v>1872</v>
      </c>
      <c r="D46" s="20" t="s">
        <v>1873</v>
      </c>
      <c r="E46" s="20"/>
      <c r="F46" s="388" t="s">
        <v>4486</v>
      </c>
      <c r="G46" s="414">
        <v>41220</v>
      </c>
      <c r="H46" s="442">
        <v>6217</v>
      </c>
      <c r="I46" s="1324"/>
      <c r="J46" s="1377"/>
      <c r="L46" s="381"/>
      <c r="M46" s="382"/>
    </row>
    <row r="47" spans="1:13" s="47" customFormat="1" ht="15.75" customHeight="1">
      <c r="A47" s="71">
        <v>37</v>
      </c>
      <c r="B47" s="90"/>
      <c r="C47" s="20" t="s">
        <v>1872</v>
      </c>
      <c r="D47" s="20" t="s">
        <v>1873</v>
      </c>
      <c r="E47" s="20"/>
      <c r="F47" s="388" t="s">
        <v>4487</v>
      </c>
      <c r="G47" s="414">
        <v>41220</v>
      </c>
      <c r="H47" s="442">
        <v>5457</v>
      </c>
      <c r="I47" s="1324"/>
      <c r="J47" s="1377"/>
      <c r="L47" s="381"/>
      <c r="M47" s="382"/>
    </row>
    <row r="48" spans="1:13" s="47" customFormat="1" ht="15.75" customHeight="1">
      <c r="A48" s="71">
        <v>38</v>
      </c>
      <c r="B48" s="90"/>
      <c r="C48" s="20" t="s">
        <v>1872</v>
      </c>
      <c r="D48" s="20" t="s">
        <v>1873</v>
      </c>
      <c r="E48" s="20"/>
      <c r="F48" s="388" t="s">
        <v>4488</v>
      </c>
      <c r="G48" s="414">
        <v>41220</v>
      </c>
      <c r="H48" s="442">
        <v>14503</v>
      </c>
      <c r="I48" s="1324"/>
      <c r="J48" s="1377"/>
      <c r="L48" s="381"/>
      <c r="M48" s="382"/>
    </row>
    <row r="49" spans="1:14" s="47" customFormat="1" ht="15.75" customHeight="1">
      <c r="A49" s="71">
        <v>39</v>
      </c>
      <c r="B49" s="90"/>
      <c r="C49" s="20" t="s">
        <v>1872</v>
      </c>
      <c r="D49" s="20" t="s">
        <v>1873</v>
      </c>
      <c r="E49" s="20"/>
      <c r="F49" s="388" t="s">
        <v>4470</v>
      </c>
      <c r="G49" s="414">
        <v>41220</v>
      </c>
      <c r="H49" s="442">
        <v>15830</v>
      </c>
      <c r="I49" s="1324"/>
      <c r="J49" s="1377"/>
      <c r="L49" s="381"/>
      <c r="M49" s="382"/>
    </row>
    <row r="50" spans="1:14" s="47" customFormat="1" ht="15.75" customHeight="1">
      <c r="A50" s="71">
        <v>40</v>
      </c>
      <c r="B50" s="90"/>
      <c r="C50" s="20" t="s">
        <v>1872</v>
      </c>
      <c r="D50" s="20" t="s">
        <v>1873</v>
      </c>
      <c r="E50" s="20"/>
      <c r="F50" s="388" t="s">
        <v>4489</v>
      </c>
      <c r="G50" s="414">
        <v>41220</v>
      </c>
      <c r="H50" s="442">
        <v>15574</v>
      </c>
      <c r="I50" s="1324"/>
      <c r="J50" s="1377"/>
      <c r="L50" s="381"/>
      <c r="M50" s="382"/>
    </row>
    <row r="51" spans="1:14" s="47" customFormat="1" ht="15.75" customHeight="1">
      <c r="A51" s="71">
        <v>41</v>
      </c>
      <c r="B51" s="90"/>
      <c r="C51" s="20" t="s">
        <v>1872</v>
      </c>
      <c r="D51" s="20" t="s">
        <v>1873</v>
      </c>
      <c r="E51" s="20"/>
      <c r="F51" s="388" t="s">
        <v>4490</v>
      </c>
      <c r="G51" s="414">
        <v>41220</v>
      </c>
      <c r="H51" s="442">
        <v>6358</v>
      </c>
      <c r="I51" s="1324"/>
      <c r="J51" s="1377"/>
      <c r="L51" s="381"/>
      <c r="M51" s="382"/>
    </row>
    <row r="52" spans="1:14" s="47" customFormat="1" ht="15.75" customHeight="1">
      <c r="A52" s="71">
        <v>42</v>
      </c>
      <c r="B52" s="90"/>
      <c r="C52" s="20" t="s">
        <v>1872</v>
      </c>
      <c r="D52" s="20" t="s">
        <v>1873</v>
      </c>
      <c r="E52" s="20"/>
      <c r="F52" s="388" t="s">
        <v>4491</v>
      </c>
      <c r="G52" s="414">
        <v>41220</v>
      </c>
      <c r="H52" s="442">
        <v>6469</v>
      </c>
      <c r="I52" s="1324"/>
      <c r="J52" s="1377"/>
      <c r="L52" s="381"/>
      <c r="M52" s="382"/>
    </row>
    <row r="53" spans="1:14" s="47" customFormat="1" ht="15.75" customHeight="1">
      <c r="A53" s="71">
        <v>43</v>
      </c>
      <c r="B53" s="90"/>
      <c r="C53" s="20" t="s">
        <v>1872</v>
      </c>
      <c r="D53" s="20" t="s">
        <v>1873</v>
      </c>
      <c r="E53" s="20"/>
      <c r="F53" s="388" t="s">
        <v>4492</v>
      </c>
      <c r="G53" s="414">
        <v>41220</v>
      </c>
      <c r="H53" s="442">
        <v>4542</v>
      </c>
      <c r="I53" s="1324"/>
      <c r="J53" s="1377"/>
      <c r="L53" s="381"/>
      <c r="M53" s="382"/>
    </row>
    <row r="54" spans="1:14" s="47" customFormat="1" ht="15.75" customHeight="1">
      <c r="A54" s="71">
        <v>44</v>
      </c>
      <c r="B54" s="90">
        <v>16558</v>
      </c>
      <c r="C54" s="20" t="s">
        <v>1872</v>
      </c>
      <c r="D54" s="20" t="s">
        <v>1873</v>
      </c>
      <c r="E54" s="20"/>
      <c r="F54" s="354" t="s">
        <v>3755</v>
      </c>
      <c r="G54" s="414">
        <v>40925</v>
      </c>
      <c r="H54" s="121">
        <v>27207</v>
      </c>
      <c r="I54" s="1324"/>
      <c r="J54" s="1377"/>
      <c r="L54" s="381"/>
      <c r="M54" s="382"/>
    </row>
    <row r="55" spans="1:14" s="47" customFormat="1" ht="15.75" customHeight="1">
      <c r="A55" s="71">
        <v>45</v>
      </c>
      <c r="B55" s="90">
        <v>16597</v>
      </c>
      <c r="C55" s="20" t="s">
        <v>1872</v>
      </c>
      <c r="D55" s="20" t="s">
        <v>1873</v>
      </c>
      <c r="E55" s="20"/>
      <c r="F55" s="354" t="s">
        <v>3746</v>
      </c>
      <c r="G55" s="414">
        <v>40925</v>
      </c>
      <c r="H55" s="121">
        <v>17457</v>
      </c>
      <c r="I55" s="1324"/>
      <c r="J55" s="1377"/>
      <c r="L55" s="381"/>
      <c r="M55" s="382"/>
    </row>
    <row r="56" spans="1:14" s="47" customFormat="1" ht="15.75" customHeight="1">
      <c r="A56" s="71">
        <v>46</v>
      </c>
      <c r="B56" s="90"/>
      <c r="C56" s="20" t="s">
        <v>1872</v>
      </c>
      <c r="D56" s="20" t="s">
        <v>1873</v>
      </c>
      <c r="E56" s="20"/>
      <c r="F56" s="388" t="s">
        <v>4493</v>
      </c>
      <c r="G56" s="414">
        <v>41220</v>
      </c>
      <c r="H56" s="442">
        <v>4590</v>
      </c>
      <c r="I56" s="1324"/>
      <c r="J56" s="1377"/>
      <c r="L56" s="381"/>
      <c r="M56" s="382"/>
    </row>
    <row r="57" spans="1:14" s="47" customFormat="1" ht="15.75" customHeight="1">
      <c r="A57" s="71">
        <v>47</v>
      </c>
      <c r="B57" s="90"/>
      <c r="C57" s="20" t="s">
        <v>1872</v>
      </c>
      <c r="D57" s="20" t="s">
        <v>1873</v>
      </c>
      <c r="E57" s="20"/>
      <c r="F57" s="388" t="s">
        <v>4471</v>
      </c>
      <c r="G57" s="414">
        <v>41220</v>
      </c>
      <c r="H57" s="442">
        <v>5828</v>
      </c>
      <c r="I57" s="1324"/>
      <c r="J57" s="1377"/>
      <c r="L57" s="381"/>
      <c r="M57" s="382"/>
    </row>
    <row r="58" spans="1:14" s="47" customFormat="1" ht="15.75" customHeight="1">
      <c r="A58" s="71">
        <v>48</v>
      </c>
      <c r="B58" s="90"/>
      <c r="C58" s="20" t="s">
        <v>1872</v>
      </c>
      <c r="D58" s="20" t="s">
        <v>1873</v>
      </c>
      <c r="E58" s="20"/>
      <c r="F58" s="388" t="s">
        <v>4494</v>
      </c>
      <c r="G58" s="414">
        <v>41220</v>
      </c>
      <c r="H58" s="442">
        <v>11639</v>
      </c>
      <c r="I58" s="1324"/>
      <c r="J58" s="1377"/>
      <c r="L58" s="381"/>
      <c r="M58" s="382"/>
    </row>
    <row r="59" spans="1:14" s="47" customFormat="1" ht="15.75" customHeight="1">
      <c r="A59" s="71">
        <v>49</v>
      </c>
      <c r="B59" s="90"/>
      <c r="C59" s="20" t="s">
        <v>1872</v>
      </c>
      <c r="D59" s="20" t="s">
        <v>1873</v>
      </c>
      <c r="E59" s="20"/>
      <c r="F59" s="388" t="s">
        <v>4495</v>
      </c>
      <c r="G59" s="414">
        <v>41220</v>
      </c>
      <c r="H59" s="442">
        <v>11055</v>
      </c>
      <c r="I59" s="1324"/>
      <c r="J59" s="1377"/>
      <c r="L59" s="381"/>
      <c r="M59" s="382"/>
    </row>
    <row r="60" spans="1:14" s="47" customFormat="1" ht="15.75" customHeight="1">
      <c r="A60" s="71">
        <v>50</v>
      </c>
      <c r="B60" s="90">
        <v>16615</v>
      </c>
      <c r="C60" s="20" t="s">
        <v>1872</v>
      </c>
      <c r="D60" s="20" t="s">
        <v>1873</v>
      </c>
      <c r="E60" s="20"/>
      <c r="F60" s="354" t="s">
        <v>3750</v>
      </c>
      <c r="G60" s="414">
        <v>40925</v>
      </c>
      <c r="H60" s="121">
        <v>9421</v>
      </c>
      <c r="I60" s="1325"/>
      <c r="J60" s="1394"/>
      <c r="L60" s="381"/>
      <c r="M60" s="382"/>
    </row>
    <row r="61" spans="1:14" ht="16.5" thickBot="1">
      <c r="A61" s="269"/>
      <c r="B61" s="271"/>
      <c r="C61" s="271"/>
      <c r="D61" s="271"/>
      <c r="E61" s="271"/>
      <c r="F61" s="271"/>
      <c r="G61" s="210" t="s">
        <v>1219</v>
      </c>
      <c r="H61" s="87">
        <f>SUM(H11:H60)</f>
        <v>499693</v>
      </c>
      <c r="I61" s="45"/>
      <c r="J61" s="46"/>
      <c r="L61" s="47"/>
      <c r="M61" s="47"/>
      <c r="N61" s="47"/>
    </row>
    <row r="62" spans="1:14">
      <c r="L62" s="47"/>
      <c r="M62" s="47"/>
      <c r="N62" s="47"/>
    </row>
    <row r="63" spans="1:14" ht="15.75">
      <c r="A63" s="48"/>
      <c r="B63" s="48"/>
      <c r="C63" s="48"/>
      <c r="D63" s="48"/>
      <c r="E63" s="48"/>
      <c r="F63" s="48"/>
      <c r="G63" s="34"/>
      <c r="H63" s="14"/>
      <c r="I63" s="48"/>
      <c r="J63" s="48"/>
    </row>
    <row r="64" spans="1:14">
      <c r="C64" s="48"/>
      <c r="D64" s="1267"/>
      <c r="E64" s="1267"/>
    </row>
    <row r="65" spans="1:8" s="322" customFormat="1">
      <c r="A65" s="1160" t="s">
        <v>3138</v>
      </c>
      <c r="B65" s="1160"/>
      <c r="C65" s="319">
        <f>L3</f>
        <v>2</v>
      </c>
      <c r="D65" s="322" t="s">
        <v>3109</v>
      </c>
      <c r="E65" s="319">
        <f>M3</f>
        <v>52</v>
      </c>
      <c r="F65" s="322" t="s">
        <v>3108</v>
      </c>
      <c r="G65" s="321">
        <f>N3</f>
        <v>536967</v>
      </c>
      <c r="H65" s="322" t="s">
        <v>261</v>
      </c>
    </row>
  </sheetData>
  <sortState ref="B11:H56">
    <sortCondition ref="F11:F56"/>
    <sortCondition ref="G11:G56"/>
    <sortCondition ref="H11:H56"/>
    <sortCondition ref="B11:B56"/>
  </sortState>
  <mergeCells count="18">
    <mergeCell ref="L7:N7"/>
    <mergeCell ref="N8:N9"/>
    <mergeCell ref="L5:L6"/>
    <mergeCell ref="A65:B65"/>
    <mergeCell ref="D64:E64"/>
    <mergeCell ref="L8:M9"/>
    <mergeCell ref="A9:J9"/>
    <mergeCell ref="I11:I60"/>
    <mergeCell ref="J11:J60"/>
    <mergeCell ref="I3:I4"/>
    <mergeCell ref="J3:J4"/>
    <mergeCell ref="M5:M6"/>
    <mergeCell ref="A1:J1"/>
    <mergeCell ref="L1:N1"/>
    <mergeCell ref="L3:L4"/>
    <mergeCell ref="M3:M4"/>
    <mergeCell ref="N3:N4"/>
    <mergeCell ref="N5:N6"/>
  </mergeCells>
  <phoneticPr fontId="5" type="noConversion"/>
  <hyperlinks>
    <hyperlink ref="I3:I4" location="Sayfa2!A1" display="Sayfa2!A1"/>
    <hyperlink ref="J3:J4" location="Sayfa2!A1" display="Sayfa2!A1"/>
    <hyperlink ref="I11:I60" location="Sayfa2!A1" display="Sayfa2!A1"/>
    <hyperlink ref="J11:J60" location="Sayfa2!A1" display="Sayfa2!A1"/>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165"/>
  <sheetViews>
    <sheetView zoomScaleNormal="100" workbookViewId="0">
      <selection activeCell="N8" sqref="N8:N9"/>
    </sheetView>
  </sheetViews>
  <sheetFormatPr defaultRowHeight="15" customHeight="1"/>
  <cols>
    <col min="1" max="1" width="10.42578125" customWidth="1"/>
    <col min="2" max="2" width="16.140625" bestFit="1" customWidth="1"/>
    <col min="3" max="3" width="13.85546875" bestFit="1" customWidth="1"/>
    <col min="4" max="4" width="13.5703125" bestFit="1" customWidth="1"/>
    <col min="5" max="5" width="23.42578125" bestFit="1" customWidth="1"/>
    <col min="6" max="6" width="12.85546875" bestFit="1" customWidth="1"/>
    <col min="7" max="7" width="14.42578125" bestFit="1" customWidth="1"/>
    <col min="8" max="9" width="9.42578125" bestFit="1" customWidth="1"/>
    <col min="10" max="10" width="11.42578125" customWidth="1"/>
    <col min="12" max="13" width="13.5703125" customWidth="1"/>
    <col min="14" max="14" width="19.42578125" bestFit="1" customWidth="1"/>
  </cols>
  <sheetData>
    <row r="1" spans="1:14" ht="16.5" thickBot="1">
      <c r="A1" s="1213" t="s">
        <v>1171</v>
      </c>
      <c r="B1" s="1213"/>
      <c r="C1" s="1213"/>
      <c r="D1" s="1213"/>
      <c r="E1" s="1213"/>
      <c r="F1" s="1213"/>
      <c r="G1" s="1213"/>
      <c r="H1" s="1213"/>
      <c r="I1" s="1213"/>
      <c r="J1" s="207"/>
      <c r="L1" s="1170" t="s">
        <v>1250</v>
      </c>
      <c r="M1" s="1171"/>
      <c r="N1" s="1172"/>
    </row>
    <row r="2" spans="1:14" ht="60.75" thickBot="1">
      <c r="A2" s="49" t="s">
        <v>1172</v>
      </c>
      <c r="B2" s="51" t="s">
        <v>1173</v>
      </c>
      <c r="C2" s="51" t="s">
        <v>1174</v>
      </c>
      <c r="D2" s="51" t="s">
        <v>1175</v>
      </c>
      <c r="E2" s="51" t="s">
        <v>1176</v>
      </c>
      <c r="F2" s="50" t="s">
        <v>1177</v>
      </c>
      <c r="G2" s="50" t="s">
        <v>1463</v>
      </c>
      <c r="H2" s="50" t="s">
        <v>1179</v>
      </c>
      <c r="I2" s="50" t="s">
        <v>1180</v>
      </c>
      <c r="J2" s="52" t="s">
        <v>3141</v>
      </c>
      <c r="L2" s="118" t="s">
        <v>263</v>
      </c>
      <c r="M2" s="118" t="s">
        <v>264</v>
      </c>
      <c r="N2" s="117" t="s">
        <v>262</v>
      </c>
    </row>
    <row r="3" spans="1:14" ht="15" customHeight="1">
      <c r="A3" s="70">
        <v>1</v>
      </c>
      <c r="B3" s="20" t="s">
        <v>1570</v>
      </c>
      <c r="C3" s="20" t="s">
        <v>1571</v>
      </c>
      <c r="D3" s="21" t="s">
        <v>1572</v>
      </c>
      <c r="E3" s="20"/>
      <c r="F3" s="414">
        <v>40059</v>
      </c>
      <c r="G3" s="267">
        <v>27158</v>
      </c>
      <c r="H3" s="1383">
        <v>200</v>
      </c>
      <c r="I3" s="1383">
        <v>80</v>
      </c>
      <c r="J3" s="1386" t="s">
        <v>3184</v>
      </c>
      <c r="L3" s="1247">
        <f>SUM(A3+A39+A64+A84+A95+A105+A131)</f>
        <v>7</v>
      </c>
      <c r="M3" s="1247">
        <f>SUM(A32+A57+A77+A88+A98+A124+A159)</f>
        <v>121</v>
      </c>
      <c r="N3" s="1249">
        <f>SUM(G33+G58+G78+G89+G99+G125+G160)</f>
        <v>188987</v>
      </c>
    </row>
    <row r="4" spans="1:14" ht="15" customHeight="1" thickBot="1">
      <c r="A4" s="71">
        <v>2</v>
      </c>
      <c r="B4" s="20" t="s">
        <v>1570</v>
      </c>
      <c r="C4" s="20" t="s">
        <v>1571</v>
      </c>
      <c r="D4" s="21" t="s">
        <v>1573</v>
      </c>
      <c r="E4" s="20"/>
      <c r="F4" s="414">
        <v>40059</v>
      </c>
      <c r="G4" s="267">
        <v>174</v>
      </c>
      <c r="H4" s="1384"/>
      <c r="I4" s="1384"/>
      <c r="J4" s="1387"/>
      <c r="L4" s="1248"/>
      <c r="M4" s="1248"/>
      <c r="N4" s="1248"/>
    </row>
    <row r="5" spans="1:14" ht="15" customHeight="1">
      <c r="A5" s="70">
        <v>3</v>
      </c>
      <c r="B5" s="20" t="s">
        <v>1570</v>
      </c>
      <c r="C5" s="20" t="s">
        <v>1571</v>
      </c>
      <c r="D5" s="21"/>
      <c r="E5" s="20" t="s">
        <v>1574</v>
      </c>
      <c r="F5" s="414">
        <v>40059</v>
      </c>
      <c r="G5" s="267">
        <v>10631</v>
      </c>
      <c r="H5" s="1384"/>
      <c r="I5" s="1384"/>
      <c r="J5" s="1387"/>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71">
        <v>4</v>
      </c>
      <c r="B6" s="20" t="s">
        <v>1570</v>
      </c>
      <c r="C6" s="20" t="s">
        <v>1571</v>
      </c>
      <c r="D6" s="20"/>
      <c r="E6" s="21" t="s">
        <v>1575</v>
      </c>
      <c r="F6" s="414">
        <v>40059</v>
      </c>
      <c r="G6" s="267">
        <v>3894</v>
      </c>
      <c r="H6" s="1384"/>
      <c r="I6" s="1384"/>
      <c r="J6" s="1387"/>
      <c r="L6" s="1169" t="e">
        <f>SUM(Adana!N4+Adıyaman!M4+Afyonkarahisar!L4+Ağrı!L4+Aksaray!L4+Amasya!M4+Ankara!K4+Antalya!K4+Aydın!N4+#REF!+Batman!L4+Bayburt!L4+Bilecik!L4+Bingöl!M4+Bitlis!L4+Burdur!M4+Bursa!K4+Çanakkale!L4+Çankırı!L4+Çorum!L4+Denizli!M4+Diyarbakır!M4+Edirne!N4+Elazığ!L4+Erzurum!M4+Eskişehir!L4+G.Antep!N4+Gümüşhane!M4+Hatay!M4+Iğdır!L4+Isparta!L4+İçel!L4+Kahramanmaraş!L4+Karaman!M4+Kars!L4+Kayseri!L4+Kırıkkale!L4+Kırklareli!K4+Kırşehir!M4+Kilis!N4+Kocaeli!M4+Konya!L4+Kütahya!M4+Malatya!N4+Mardin!N4+Muş!M4+Nevşehir!L4+Niğde!L4+Osmaniye!L4+Samsun!L4+Sinop!M4+Sivas!L4+Şanlıurfa!N4+Tekirdağ!L4+Uşak!L4+Van!L4+Yalova!M4+Yozgat!M4+Tokat!K4+Erzincan!K5)</f>
        <v>#REF!</v>
      </c>
      <c r="M6" s="1169" t="e">
        <f>SUM(Adana!O4+Adıyaman!N4+Afyonkarahisar!M4+Ağrı!M4+Aksaray!M4+Amasya!N4+Ankara!L4+Antalya!L4+Aydın!O4+#REF!+Batman!M4+Bayburt!M4+Bilecik!M4+Bingöl!N4+Bitlis!M4+Burdur!N4+Bursa!L4+Çanakkale!M4+Çankırı!M4+Çorum!M4+Denizli!N4+Diyarbakır!N4+Edirne!O4+Elazığ!M4+Erzurum!N4+Eskişehir!M4+G.Antep!O4+Gümüşhane!N4+Hatay!N4+Iğdır!M4+Isparta!M4+İçel!M4+Kahramanmaraş!M4+Karaman!N4+Kars!M4+Kayseri!M4+Kırıkkale!M4+Kırklareli!L4+Kırşehir!N4+Kilis!O4+Kocaeli!N4+Konya!M4+Kütahya!N4+Malatya!O4+Mardin!O4+Muş!N4+Nevşehir!M4+Niğde!M4+Osmaniye!M4+Samsun!M4+Sinop!N4+Sivas!M4+Şanlıurfa!O4+Tekirdağ!M4+Uşak!M4+Van!M4+Yalova!N4+Yozgat!N4+Tokat!L4+Erzincan!L5)</f>
        <v>#REF!</v>
      </c>
      <c r="N6" s="1169" t="e">
        <f>SUM(Adana!P4+Adıyaman!O4+Afyonkarahisar!N4+Ağrı!N4+Aksaray!N4+Amasya!O4+Ankara!M4+Antalya!M4+Aydın!P4+#REF!+Batman!N4+Bayburt!N4+Bilecik!N4+Bingöl!O4+Bitlis!N4+Burdur!O4+Bursa!M4+Çanakkale!N4+Çankırı!N4+Çorum!N4+Denizli!O4+Diyarbakır!O4+Edirne!P4+Elazığ!N4+Erzurum!O4+Eskişehir!N4+G.Antep!P4+Gümüşhane!O4+Hatay!O4+Iğdır!N4+Isparta!N4+İçel!N4+Kahramanmaraş!N4+Karaman!O4+Kars!N4+Kayseri!N4+Kırıkkale!N4+Kırklareli!M4+Kırşehir!O4+Kilis!P4+Kocaeli!O4+Konya!N4+Kütahya!O4+Malatya!P4+Mardin!P4+Muş!O4+Nevşehir!N4+Niğde!N4+Osmaniye!N4+Samsun!N4+Sinop!O4+Sivas!N4+Şanlıurfa!P4+Tekirdağ!N4+Uşak!N4+Van!N4+Yalova!O4+Yozgat!O4+Tokat!M4+Erzincan!M5)</f>
        <v>#REF!</v>
      </c>
    </row>
    <row r="7" spans="1:14" ht="15" customHeight="1" thickBot="1">
      <c r="A7" s="70">
        <v>5</v>
      </c>
      <c r="B7" s="20" t="s">
        <v>1570</v>
      </c>
      <c r="C7" s="20" t="s">
        <v>1571</v>
      </c>
      <c r="D7" s="21"/>
      <c r="E7" s="20" t="s">
        <v>9206</v>
      </c>
      <c r="F7" s="414">
        <v>43083</v>
      </c>
      <c r="G7" s="267"/>
      <c r="H7" s="1384"/>
      <c r="I7" s="1384"/>
      <c r="J7" s="1387"/>
      <c r="L7" s="1170" t="s">
        <v>265</v>
      </c>
      <c r="M7" s="1171"/>
      <c r="N7" s="1172"/>
    </row>
    <row r="8" spans="1:14" ht="15" customHeight="1">
      <c r="A8" s="71">
        <v>6</v>
      </c>
      <c r="B8" s="20" t="s">
        <v>1570</v>
      </c>
      <c r="C8" s="20" t="s">
        <v>1571</v>
      </c>
      <c r="D8" s="21"/>
      <c r="E8" s="20" t="s">
        <v>9211</v>
      </c>
      <c r="F8" s="414">
        <v>43083</v>
      </c>
      <c r="G8" s="267"/>
      <c r="H8" s="1384"/>
      <c r="I8" s="1384"/>
      <c r="J8" s="1387"/>
      <c r="L8" s="1173" t="s">
        <v>266</v>
      </c>
      <c r="M8" s="1174"/>
      <c r="N8" s="1177">
        <v>59</v>
      </c>
    </row>
    <row r="9" spans="1:14" ht="15" customHeight="1" thickBot="1">
      <c r="A9" s="70">
        <v>7</v>
      </c>
      <c r="B9" s="20" t="s">
        <v>1570</v>
      </c>
      <c r="C9" s="20" t="s">
        <v>1571</v>
      </c>
      <c r="D9" s="21"/>
      <c r="E9" s="20" t="s">
        <v>1576</v>
      </c>
      <c r="F9" s="414">
        <v>40059</v>
      </c>
      <c r="G9" s="267">
        <v>14041</v>
      </c>
      <c r="H9" s="1384"/>
      <c r="I9" s="1384"/>
      <c r="J9" s="1387"/>
      <c r="L9" s="1175"/>
      <c r="M9" s="1176"/>
      <c r="N9" s="1178"/>
    </row>
    <row r="10" spans="1:14" ht="15" customHeight="1">
      <c r="A10" s="71">
        <v>8</v>
      </c>
      <c r="B10" s="20" t="s">
        <v>1570</v>
      </c>
      <c r="C10" s="20" t="s">
        <v>1571</v>
      </c>
      <c r="D10" s="21"/>
      <c r="E10" s="20" t="s">
        <v>1577</v>
      </c>
      <c r="F10" s="414">
        <v>40059</v>
      </c>
      <c r="G10" s="267">
        <v>5734</v>
      </c>
      <c r="H10" s="1384"/>
      <c r="I10" s="1384"/>
      <c r="J10" s="1387"/>
    </row>
    <row r="11" spans="1:14" ht="15" customHeight="1">
      <c r="A11" s="70">
        <v>9</v>
      </c>
      <c r="B11" s="20" t="s">
        <v>1570</v>
      </c>
      <c r="C11" s="20" t="s">
        <v>1571</v>
      </c>
      <c r="D11" s="21"/>
      <c r="E11" s="20" t="s">
        <v>1578</v>
      </c>
      <c r="F11" s="414">
        <v>40059</v>
      </c>
      <c r="G11" s="267">
        <v>1295</v>
      </c>
      <c r="H11" s="1384"/>
      <c r="I11" s="1384"/>
      <c r="J11" s="1387"/>
    </row>
    <row r="12" spans="1:14" ht="15" customHeight="1">
      <c r="A12" s="71">
        <v>10</v>
      </c>
      <c r="B12" s="20" t="s">
        <v>1570</v>
      </c>
      <c r="C12" s="20" t="s">
        <v>1571</v>
      </c>
      <c r="D12" s="21"/>
      <c r="E12" s="21" t="s">
        <v>1579</v>
      </c>
      <c r="F12" s="414">
        <v>40059</v>
      </c>
      <c r="G12" s="267">
        <v>3894</v>
      </c>
      <c r="H12" s="1384"/>
      <c r="I12" s="1384"/>
      <c r="J12" s="1387"/>
    </row>
    <row r="13" spans="1:14" ht="15" customHeight="1">
      <c r="A13" s="70">
        <v>11</v>
      </c>
      <c r="B13" s="20" t="s">
        <v>1570</v>
      </c>
      <c r="C13" s="20" t="s">
        <v>1571</v>
      </c>
      <c r="D13" s="21"/>
      <c r="E13" s="21" t="s">
        <v>1580</v>
      </c>
      <c r="F13" s="414">
        <v>40059</v>
      </c>
      <c r="G13" s="267">
        <v>1251</v>
      </c>
      <c r="H13" s="1384"/>
      <c r="I13" s="1384"/>
      <c r="J13" s="1387"/>
    </row>
    <row r="14" spans="1:14" ht="15" customHeight="1">
      <c r="A14" s="71">
        <v>12</v>
      </c>
      <c r="B14" s="20" t="s">
        <v>1570</v>
      </c>
      <c r="C14" s="20" t="s">
        <v>1571</v>
      </c>
      <c r="D14" s="21"/>
      <c r="E14" s="20" t="s">
        <v>9207</v>
      </c>
      <c r="F14" s="414">
        <v>43083</v>
      </c>
      <c r="G14" s="267"/>
      <c r="H14" s="1384"/>
      <c r="I14" s="1384"/>
      <c r="J14" s="1387"/>
    </row>
    <row r="15" spans="1:14" ht="15" customHeight="1">
      <c r="A15" s="70">
        <v>13</v>
      </c>
      <c r="B15" s="20" t="s">
        <v>1570</v>
      </c>
      <c r="C15" s="20" t="s">
        <v>1571</v>
      </c>
      <c r="D15" s="21"/>
      <c r="E15" s="20" t="s">
        <v>9208</v>
      </c>
      <c r="F15" s="414">
        <v>43083</v>
      </c>
      <c r="G15" s="267"/>
      <c r="H15" s="1384"/>
      <c r="I15" s="1384"/>
      <c r="J15" s="1387"/>
    </row>
    <row r="16" spans="1:14" ht="15" customHeight="1">
      <c r="A16" s="71">
        <v>14</v>
      </c>
      <c r="B16" s="20" t="s">
        <v>1570</v>
      </c>
      <c r="C16" s="20" t="s">
        <v>1571</v>
      </c>
      <c r="D16" s="21"/>
      <c r="E16" s="21" t="s">
        <v>1581</v>
      </c>
      <c r="F16" s="414">
        <v>40059</v>
      </c>
      <c r="G16" s="267">
        <v>4173</v>
      </c>
      <c r="H16" s="1384"/>
      <c r="I16" s="1384"/>
      <c r="J16" s="1387"/>
    </row>
    <row r="17" spans="1:10" ht="15" customHeight="1">
      <c r="A17" s="70">
        <v>15</v>
      </c>
      <c r="B17" s="20" t="s">
        <v>1570</v>
      </c>
      <c r="C17" s="20" t="s">
        <v>1571</v>
      </c>
      <c r="D17" s="21"/>
      <c r="E17" s="21" t="s">
        <v>1582</v>
      </c>
      <c r="F17" s="414">
        <v>40059</v>
      </c>
      <c r="G17" s="267">
        <v>15282</v>
      </c>
      <c r="H17" s="1384"/>
      <c r="I17" s="1384"/>
      <c r="J17" s="1387"/>
    </row>
    <row r="18" spans="1:10" ht="15" customHeight="1">
      <c r="A18" s="71">
        <v>16</v>
      </c>
      <c r="B18" s="20" t="s">
        <v>1570</v>
      </c>
      <c r="C18" s="20" t="s">
        <v>1571</v>
      </c>
      <c r="D18" s="21"/>
      <c r="E18" s="20" t="s">
        <v>9209</v>
      </c>
      <c r="F18" s="414">
        <v>43083</v>
      </c>
      <c r="G18" s="267"/>
      <c r="H18" s="1384"/>
      <c r="I18" s="1384"/>
      <c r="J18" s="1387"/>
    </row>
    <row r="19" spans="1:10" ht="15" customHeight="1">
      <c r="A19" s="70">
        <v>17</v>
      </c>
      <c r="B19" s="20" t="s">
        <v>1570</v>
      </c>
      <c r="C19" s="20" t="s">
        <v>1571</v>
      </c>
      <c r="D19" s="21"/>
      <c r="E19" s="21" t="s">
        <v>1583</v>
      </c>
      <c r="F19" s="414">
        <v>40059</v>
      </c>
      <c r="G19" s="267">
        <v>6990</v>
      </c>
      <c r="H19" s="1384"/>
      <c r="I19" s="1384"/>
      <c r="J19" s="1387"/>
    </row>
    <row r="20" spans="1:10" ht="15" customHeight="1">
      <c r="A20" s="71">
        <v>18</v>
      </c>
      <c r="B20" s="20" t="s">
        <v>1570</v>
      </c>
      <c r="C20" s="20" t="s">
        <v>1571</v>
      </c>
      <c r="D20" s="21"/>
      <c r="E20" s="21" t="s">
        <v>2455</v>
      </c>
      <c r="F20" s="414">
        <v>40059</v>
      </c>
      <c r="G20" s="267">
        <v>5290</v>
      </c>
      <c r="H20" s="1384"/>
      <c r="I20" s="1384"/>
      <c r="J20" s="1387"/>
    </row>
    <row r="21" spans="1:10" ht="15" customHeight="1">
      <c r="A21" s="70">
        <v>19</v>
      </c>
      <c r="B21" s="20" t="s">
        <v>1570</v>
      </c>
      <c r="C21" s="20" t="s">
        <v>1571</v>
      </c>
      <c r="D21" s="21"/>
      <c r="E21" s="21" t="s">
        <v>1584</v>
      </c>
      <c r="F21" s="414">
        <v>40059</v>
      </c>
      <c r="G21" s="267">
        <v>4726</v>
      </c>
      <c r="H21" s="1384"/>
      <c r="I21" s="1384"/>
      <c r="J21" s="1387"/>
    </row>
    <row r="22" spans="1:10" ht="15" customHeight="1">
      <c r="A22" s="71">
        <v>20</v>
      </c>
      <c r="B22" s="20" t="s">
        <v>1570</v>
      </c>
      <c r="C22" s="20" t="s">
        <v>1571</v>
      </c>
      <c r="D22" s="21"/>
      <c r="E22" s="21" t="s">
        <v>5760</v>
      </c>
      <c r="F22" s="414">
        <v>41676</v>
      </c>
      <c r="G22" s="267"/>
      <c r="H22" s="1384"/>
      <c r="I22" s="1384"/>
      <c r="J22" s="1387"/>
    </row>
    <row r="23" spans="1:10" ht="15" customHeight="1">
      <c r="A23" s="70">
        <v>21</v>
      </c>
      <c r="B23" s="20" t="s">
        <v>1570</v>
      </c>
      <c r="C23" s="20" t="s">
        <v>1571</v>
      </c>
      <c r="D23" s="21"/>
      <c r="E23" s="21" t="s">
        <v>1585</v>
      </c>
      <c r="F23" s="414">
        <v>40059</v>
      </c>
      <c r="G23" s="267">
        <v>14879</v>
      </c>
      <c r="H23" s="1384"/>
      <c r="I23" s="1384"/>
      <c r="J23" s="1387"/>
    </row>
    <row r="24" spans="1:10" ht="15" customHeight="1">
      <c r="A24" s="71">
        <v>22</v>
      </c>
      <c r="B24" s="20" t="s">
        <v>1570</v>
      </c>
      <c r="C24" s="20" t="s">
        <v>1571</v>
      </c>
      <c r="D24" s="21"/>
      <c r="E24" s="21" t="s">
        <v>1586</v>
      </c>
      <c r="F24" s="414">
        <v>40059</v>
      </c>
      <c r="G24" s="267">
        <v>14505</v>
      </c>
      <c r="H24" s="1384"/>
      <c r="I24" s="1384"/>
      <c r="J24" s="1387"/>
    </row>
    <row r="25" spans="1:10" ht="15" customHeight="1">
      <c r="A25" s="70">
        <v>23</v>
      </c>
      <c r="B25" s="20" t="s">
        <v>1570</v>
      </c>
      <c r="C25" s="20" t="s">
        <v>1571</v>
      </c>
      <c r="D25" s="21"/>
      <c r="E25" s="21" t="s">
        <v>1587</v>
      </c>
      <c r="F25" s="414">
        <v>40059</v>
      </c>
      <c r="G25" s="267">
        <v>6575</v>
      </c>
      <c r="H25" s="1384"/>
      <c r="I25" s="1384"/>
      <c r="J25" s="1387"/>
    </row>
    <row r="26" spans="1:10" ht="15" customHeight="1">
      <c r="A26" s="71">
        <v>24</v>
      </c>
      <c r="B26" s="20" t="s">
        <v>1570</v>
      </c>
      <c r="C26" s="20" t="s">
        <v>1571</v>
      </c>
      <c r="D26" s="147"/>
      <c r="E26" s="20" t="s">
        <v>9210</v>
      </c>
      <c r="F26" s="415">
        <v>43083</v>
      </c>
      <c r="G26" s="283"/>
      <c r="H26" s="1384"/>
      <c r="I26" s="1384"/>
      <c r="J26" s="1387"/>
    </row>
    <row r="27" spans="1:10" ht="15" customHeight="1">
      <c r="A27" s="70">
        <v>25</v>
      </c>
      <c r="B27" s="20" t="s">
        <v>1570</v>
      </c>
      <c r="C27" s="20" t="s">
        <v>1571</v>
      </c>
      <c r="D27" s="147"/>
      <c r="E27" s="21" t="s">
        <v>1588</v>
      </c>
      <c r="F27" s="415">
        <v>40059</v>
      </c>
      <c r="G27" s="283">
        <v>23742</v>
      </c>
      <c r="H27" s="1384"/>
      <c r="I27" s="1384"/>
      <c r="J27" s="1387"/>
    </row>
    <row r="28" spans="1:10" ht="15" customHeight="1">
      <c r="A28" s="71">
        <v>26</v>
      </c>
      <c r="B28" s="20" t="s">
        <v>1570</v>
      </c>
      <c r="C28" s="20" t="s">
        <v>1571</v>
      </c>
      <c r="D28" s="147"/>
      <c r="E28" s="21" t="s">
        <v>1589</v>
      </c>
      <c r="F28" s="415">
        <v>40059</v>
      </c>
      <c r="G28" s="283">
        <v>5426</v>
      </c>
      <c r="H28" s="1384"/>
      <c r="I28" s="1384"/>
      <c r="J28" s="1387"/>
    </row>
    <row r="29" spans="1:10" ht="15" customHeight="1">
      <c r="A29" s="70">
        <v>27</v>
      </c>
      <c r="B29" s="20" t="s">
        <v>1570</v>
      </c>
      <c r="C29" s="20" t="s">
        <v>1571</v>
      </c>
      <c r="D29" s="147"/>
      <c r="E29" s="21" t="s">
        <v>1590</v>
      </c>
      <c r="F29" s="415">
        <v>40059</v>
      </c>
      <c r="G29" s="283">
        <v>16438</v>
      </c>
      <c r="H29" s="1384"/>
      <c r="I29" s="1384"/>
      <c r="J29" s="1387"/>
    </row>
    <row r="30" spans="1:10" ht="15" customHeight="1">
      <c r="A30" s="71">
        <v>28</v>
      </c>
      <c r="B30" s="20" t="s">
        <v>1570</v>
      </c>
      <c r="C30" s="20" t="s">
        <v>1571</v>
      </c>
      <c r="D30" s="147"/>
      <c r="E30" s="21" t="s">
        <v>5761</v>
      </c>
      <c r="F30" s="415">
        <v>41676</v>
      </c>
      <c r="G30" s="283"/>
      <c r="H30" s="1384"/>
      <c r="I30" s="1384"/>
      <c r="J30" s="1387"/>
    </row>
    <row r="31" spans="1:10" ht="15" customHeight="1">
      <c r="A31" s="70">
        <v>29</v>
      </c>
      <c r="B31" s="20" t="s">
        <v>1570</v>
      </c>
      <c r="C31" s="20" t="s">
        <v>1571</v>
      </c>
      <c r="D31" s="147"/>
      <c r="E31" s="21" t="s">
        <v>1591</v>
      </c>
      <c r="F31" s="415">
        <v>40059</v>
      </c>
      <c r="G31" s="283">
        <v>2889</v>
      </c>
      <c r="H31" s="1384"/>
      <c r="I31" s="1384"/>
      <c r="J31" s="1387"/>
    </row>
    <row r="32" spans="1:10" ht="15" customHeight="1">
      <c r="A32" s="71">
        <v>30</v>
      </c>
      <c r="B32" s="20" t="s">
        <v>1570</v>
      </c>
      <c r="C32" s="20" t="s">
        <v>1571</v>
      </c>
      <c r="D32" s="147"/>
      <c r="E32" s="20" t="s">
        <v>1326</v>
      </c>
      <c r="F32" s="415">
        <v>43083</v>
      </c>
      <c r="G32" s="283"/>
      <c r="H32" s="1385"/>
      <c r="I32" s="1385"/>
      <c r="J32" s="1388"/>
    </row>
    <row r="33" spans="1:10" ht="16.5" thickBot="1">
      <c r="A33" s="44"/>
      <c r="B33" s="45"/>
      <c r="C33" s="45"/>
      <c r="D33" s="45"/>
      <c r="E33" s="45"/>
      <c r="F33" s="9" t="s">
        <v>1219</v>
      </c>
      <c r="G33" s="87">
        <f>SUM(G3:G32)</f>
        <v>188987</v>
      </c>
      <c r="H33" s="45"/>
      <c r="I33" s="45"/>
      <c r="J33" s="46"/>
    </row>
    <row r="34" spans="1:10" ht="15.75">
      <c r="A34" s="48"/>
      <c r="B34" s="48"/>
      <c r="C34" s="48"/>
      <c r="D34" s="48"/>
      <c r="E34" s="48"/>
      <c r="F34" s="81"/>
      <c r="G34" s="99"/>
      <c r="H34" s="48"/>
      <c r="I34" s="48"/>
      <c r="J34" s="48"/>
    </row>
    <row r="35" spans="1:10" ht="15.75">
      <c r="A35" s="48"/>
      <c r="B35" s="48"/>
      <c r="C35" s="48"/>
      <c r="D35" s="48"/>
      <c r="E35" s="48"/>
      <c r="F35" s="81"/>
      <c r="G35" s="99"/>
      <c r="H35" s="48"/>
      <c r="I35" s="48"/>
      <c r="J35" s="48"/>
    </row>
    <row r="36" spans="1:10" ht="15.75">
      <c r="A36" s="48"/>
      <c r="B36" s="48"/>
      <c r="C36" s="48"/>
      <c r="D36" s="48"/>
      <c r="E36" s="48"/>
      <c r="F36" s="81"/>
      <c r="G36" s="99"/>
      <c r="H36" s="48"/>
      <c r="I36" s="48"/>
      <c r="J36" s="48"/>
    </row>
    <row r="37" spans="1:10" ht="16.5" thickBot="1">
      <c r="A37" s="1213" t="s">
        <v>1171</v>
      </c>
      <c r="B37" s="1213"/>
      <c r="C37" s="1213"/>
      <c r="D37" s="1213"/>
      <c r="E37" s="1213"/>
      <c r="F37" s="1213"/>
      <c r="G37" s="1213"/>
      <c r="H37" s="1213"/>
      <c r="I37" s="1213"/>
      <c r="J37" s="877"/>
    </row>
    <row r="38" spans="1:10" ht="60">
      <c r="A38" s="49" t="s">
        <v>1172</v>
      </c>
      <c r="B38" s="51" t="s">
        <v>1173</v>
      </c>
      <c r="C38" s="51" t="s">
        <v>1174</v>
      </c>
      <c r="D38" s="51" t="s">
        <v>1175</v>
      </c>
      <c r="E38" s="51" t="s">
        <v>1176</v>
      </c>
      <c r="F38" s="50" t="s">
        <v>1177</v>
      </c>
      <c r="G38" s="50" t="s">
        <v>1463</v>
      </c>
      <c r="H38" s="50" t="s">
        <v>1179</v>
      </c>
      <c r="I38" s="50" t="s">
        <v>1180</v>
      </c>
      <c r="J38" s="52" t="s">
        <v>3141</v>
      </c>
    </row>
    <row r="39" spans="1:10" ht="15" customHeight="1">
      <c r="A39" s="70">
        <v>1</v>
      </c>
      <c r="B39" s="20" t="s">
        <v>1570</v>
      </c>
      <c r="C39" s="20" t="s">
        <v>2558</v>
      </c>
      <c r="D39" s="21"/>
      <c r="E39" s="893" t="s">
        <v>4588</v>
      </c>
      <c r="F39" s="414">
        <v>41929</v>
      </c>
      <c r="G39" s="267"/>
      <c r="H39" s="1411">
        <v>120</v>
      </c>
      <c r="I39" s="1411">
        <v>55</v>
      </c>
      <c r="J39" s="1308"/>
    </row>
    <row r="40" spans="1:10" ht="15" customHeight="1">
      <c r="A40" s="71">
        <v>2</v>
      </c>
      <c r="B40" s="20" t="s">
        <v>1570</v>
      </c>
      <c r="C40" s="20" t="s">
        <v>2558</v>
      </c>
      <c r="D40" s="21"/>
      <c r="E40" s="893" t="s">
        <v>7490</v>
      </c>
      <c r="F40" s="414">
        <v>41929</v>
      </c>
      <c r="G40" s="267"/>
      <c r="H40" s="1411"/>
      <c r="I40" s="1411"/>
      <c r="J40" s="1308"/>
    </row>
    <row r="41" spans="1:10" ht="15" customHeight="1">
      <c r="A41" s="70">
        <v>3</v>
      </c>
      <c r="B41" s="20" t="s">
        <v>1570</v>
      </c>
      <c r="C41" s="20" t="s">
        <v>2558</v>
      </c>
      <c r="D41" s="21"/>
      <c r="E41" s="893" t="s">
        <v>7491</v>
      </c>
      <c r="F41" s="414">
        <v>41929</v>
      </c>
      <c r="G41" s="267"/>
      <c r="H41" s="1411"/>
      <c r="I41" s="1411"/>
      <c r="J41" s="1308"/>
    </row>
    <row r="42" spans="1:10" ht="15" customHeight="1">
      <c r="A42" s="70">
        <v>4</v>
      </c>
      <c r="B42" s="20" t="s">
        <v>1570</v>
      </c>
      <c r="C42" s="20" t="s">
        <v>2558</v>
      </c>
      <c r="D42" s="20"/>
      <c r="E42" s="893" t="s">
        <v>7492</v>
      </c>
      <c r="F42" s="414">
        <v>41929</v>
      </c>
      <c r="G42" s="267"/>
      <c r="H42" s="1411"/>
      <c r="I42" s="1411"/>
      <c r="J42" s="1308"/>
    </row>
    <row r="43" spans="1:10" ht="15" customHeight="1">
      <c r="A43" s="71">
        <v>5</v>
      </c>
      <c r="B43" s="20" t="s">
        <v>1570</v>
      </c>
      <c r="C43" s="20" t="s">
        <v>2558</v>
      </c>
      <c r="D43" s="20"/>
      <c r="E43" s="893" t="s">
        <v>9212</v>
      </c>
      <c r="F43" s="414">
        <v>43083</v>
      </c>
      <c r="G43" s="267"/>
      <c r="H43" s="1411"/>
      <c r="I43" s="1411"/>
      <c r="J43" s="1308"/>
    </row>
    <row r="44" spans="1:10" ht="15" customHeight="1">
      <c r="A44" s="70">
        <v>6</v>
      </c>
      <c r="B44" s="20" t="s">
        <v>1570</v>
      </c>
      <c r="C44" s="20" t="s">
        <v>2558</v>
      </c>
      <c r="D44" s="21"/>
      <c r="E44" s="893" t="s">
        <v>7493</v>
      </c>
      <c r="F44" s="414">
        <v>41929</v>
      </c>
      <c r="G44" s="267"/>
      <c r="H44" s="1411"/>
      <c r="I44" s="1411"/>
      <c r="J44" s="1308"/>
    </row>
    <row r="45" spans="1:10" ht="15" customHeight="1">
      <c r="A45" s="70">
        <v>7</v>
      </c>
      <c r="B45" s="20" t="s">
        <v>1570</v>
      </c>
      <c r="C45" s="20" t="s">
        <v>2558</v>
      </c>
      <c r="D45" s="21"/>
      <c r="E45" s="893" t="s">
        <v>7494</v>
      </c>
      <c r="F45" s="414">
        <v>41929</v>
      </c>
      <c r="G45" s="267"/>
      <c r="H45" s="1411"/>
      <c r="I45" s="1411"/>
      <c r="J45" s="1308"/>
    </row>
    <row r="46" spans="1:10" ht="15" customHeight="1">
      <c r="A46" s="71">
        <v>8</v>
      </c>
      <c r="B46" s="20" t="s">
        <v>1570</v>
      </c>
      <c r="C46" s="20" t="s">
        <v>2558</v>
      </c>
      <c r="D46" s="21"/>
      <c r="E46" s="893" t="s">
        <v>7495</v>
      </c>
      <c r="F46" s="414">
        <v>41929</v>
      </c>
      <c r="G46" s="267"/>
      <c r="H46" s="1411"/>
      <c r="I46" s="1411"/>
      <c r="J46" s="1308"/>
    </row>
    <row r="47" spans="1:10" ht="15" customHeight="1">
      <c r="A47" s="70">
        <v>9</v>
      </c>
      <c r="B47" s="20" t="s">
        <v>1570</v>
      </c>
      <c r="C47" s="20" t="s">
        <v>2558</v>
      </c>
      <c r="D47" s="21"/>
      <c r="E47" s="893" t="s">
        <v>7496</v>
      </c>
      <c r="F47" s="414">
        <v>41929</v>
      </c>
      <c r="G47" s="267"/>
      <c r="H47" s="1411"/>
      <c r="I47" s="1411"/>
      <c r="J47" s="1308"/>
    </row>
    <row r="48" spans="1:10" ht="15" customHeight="1">
      <c r="A48" s="70">
        <v>10</v>
      </c>
      <c r="B48" s="20" t="s">
        <v>1570</v>
      </c>
      <c r="C48" s="20" t="s">
        <v>2558</v>
      </c>
      <c r="D48" s="21"/>
      <c r="E48" s="893" t="s">
        <v>7497</v>
      </c>
      <c r="F48" s="414">
        <v>41929</v>
      </c>
      <c r="G48" s="267"/>
      <c r="H48" s="1411"/>
      <c r="I48" s="1411"/>
      <c r="J48" s="1308"/>
    </row>
    <row r="49" spans="1:10" ht="15" customHeight="1">
      <c r="A49" s="71">
        <v>11</v>
      </c>
      <c r="B49" s="20" t="s">
        <v>1570</v>
      </c>
      <c r="C49" s="20" t="s">
        <v>2558</v>
      </c>
      <c r="D49" s="21"/>
      <c r="E49" s="893" t="s">
        <v>7498</v>
      </c>
      <c r="F49" s="414">
        <v>41929</v>
      </c>
      <c r="G49" s="267"/>
      <c r="H49" s="1411"/>
      <c r="I49" s="1411"/>
      <c r="J49" s="1308"/>
    </row>
    <row r="50" spans="1:10" ht="15" customHeight="1">
      <c r="A50" s="70">
        <v>12</v>
      </c>
      <c r="B50" s="20" t="s">
        <v>1570</v>
      </c>
      <c r="C50" s="20" t="s">
        <v>2558</v>
      </c>
      <c r="D50" s="21"/>
      <c r="E50" s="893" t="s">
        <v>7499</v>
      </c>
      <c r="F50" s="414">
        <v>41929</v>
      </c>
      <c r="G50" s="267"/>
      <c r="H50" s="1411"/>
      <c r="I50" s="1411"/>
      <c r="J50" s="1308"/>
    </row>
    <row r="51" spans="1:10" ht="15" customHeight="1">
      <c r="A51" s="70">
        <v>13</v>
      </c>
      <c r="B51" s="20" t="s">
        <v>1570</v>
      </c>
      <c r="C51" s="20" t="s">
        <v>2558</v>
      </c>
      <c r="D51" s="21"/>
      <c r="E51" s="893" t="s">
        <v>4212</v>
      </c>
      <c r="F51" s="414">
        <v>41929</v>
      </c>
      <c r="G51" s="267"/>
      <c r="H51" s="1411"/>
      <c r="I51" s="1411"/>
      <c r="J51" s="1308"/>
    </row>
    <row r="52" spans="1:10" ht="15" customHeight="1">
      <c r="A52" s="71">
        <v>14</v>
      </c>
      <c r="B52" s="20" t="s">
        <v>1570</v>
      </c>
      <c r="C52" s="20" t="s">
        <v>2558</v>
      </c>
      <c r="D52" s="21"/>
      <c r="E52" s="893" t="s">
        <v>7500</v>
      </c>
      <c r="F52" s="414">
        <v>41929</v>
      </c>
      <c r="G52" s="267"/>
      <c r="H52" s="1411"/>
      <c r="I52" s="1411"/>
      <c r="J52" s="1308"/>
    </row>
    <row r="53" spans="1:10" ht="15" customHeight="1">
      <c r="A53" s="70">
        <v>15</v>
      </c>
      <c r="B53" s="20" t="s">
        <v>1570</v>
      </c>
      <c r="C53" s="20" t="s">
        <v>2558</v>
      </c>
      <c r="D53" s="21"/>
      <c r="E53" s="893" t="s">
        <v>1324</v>
      </c>
      <c r="F53" s="414">
        <v>41929</v>
      </c>
      <c r="G53" s="267"/>
      <c r="H53" s="1411"/>
      <c r="I53" s="1411"/>
      <c r="J53" s="1308"/>
    </row>
    <row r="54" spans="1:10" ht="15" customHeight="1">
      <c r="A54" s="70">
        <v>16</v>
      </c>
      <c r="B54" s="20" t="s">
        <v>1570</v>
      </c>
      <c r="C54" s="20" t="s">
        <v>2558</v>
      </c>
      <c r="D54" s="21"/>
      <c r="E54" s="893" t="s">
        <v>7501</v>
      </c>
      <c r="F54" s="414">
        <v>41929</v>
      </c>
      <c r="G54" s="267"/>
      <c r="H54" s="1411"/>
      <c r="I54" s="1411"/>
      <c r="J54" s="1308"/>
    </row>
    <row r="55" spans="1:10" ht="15" customHeight="1">
      <c r="A55" s="71">
        <v>17</v>
      </c>
      <c r="B55" s="20" t="s">
        <v>1570</v>
      </c>
      <c r="C55" s="20" t="s">
        <v>2558</v>
      </c>
      <c r="D55" s="21"/>
      <c r="E55" s="893" t="s">
        <v>7502</v>
      </c>
      <c r="F55" s="414">
        <v>41929</v>
      </c>
      <c r="G55" s="267"/>
      <c r="H55" s="1411"/>
      <c r="I55" s="1411"/>
      <c r="J55" s="1308"/>
    </row>
    <row r="56" spans="1:10" ht="15" customHeight="1">
      <c r="A56" s="70">
        <v>18</v>
      </c>
      <c r="B56" s="20" t="s">
        <v>1570</v>
      </c>
      <c r="C56" s="20" t="s">
        <v>2558</v>
      </c>
      <c r="D56" s="21"/>
      <c r="E56" s="893" t="s">
        <v>7503</v>
      </c>
      <c r="F56" s="414">
        <v>41929</v>
      </c>
      <c r="G56" s="267"/>
      <c r="H56" s="1411"/>
      <c r="I56" s="1411"/>
      <c r="J56" s="1308"/>
    </row>
    <row r="57" spans="1:10" ht="15" customHeight="1">
      <c r="A57" s="70">
        <v>19</v>
      </c>
      <c r="B57" s="20" t="s">
        <v>1570</v>
      </c>
      <c r="C57" s="20" t="s">
        <v>2558</v>
      </c>
      <c r="D57" s="21"/>
      <c r="E57" s="893" t="s">
        <v>7504</v>
      </c>
      <c r="F57" s="414">
        <v>41929</v>
      </c>
      <c r="G57" s="267"/>
      <c r="H57" s="1411"/>
      <c r="I57" s="1411"/>
      <c r="J57" s="1308"/>
    </row>
    <row r="58" spans="1:10" ht="15" customHeight="1" thickBot="1">
      <c r="A58" s="44"/>
      <c r="B58" s="45"/>
      <c r="C58" s="45"/>
      <c r="D58" s="45"/>
      <c r="E58" s="45"/>
      <c r="F58" s="9" t="s">
        <v>1219</v>
      </c>
      <c r="G58" s="87">
        <f>SUM(G39:G57)</f>
        <v>0</v>
      </c>
      <c r="H58" s="45"/>
      <c r="I58" s="45"/>
      <c r="J58" s="46"/>
    </row>
    <row r="59" spans="1:10" ht="15" customHeight="1">
      <c r="A59" s="48"/>
      <c r="B59" s="48"/>
      <c r="C59" s="48"/>
      <c r="D59" s="48"/>
      <c r="E59" s="48"/>
      <c r="F59" s="81"/>
      <c r="G59" s="99"/>
      <c r="H59" s="48"/>
      <c r="I59" s="48"/>
      <c r="J59" s="48"/>
    </row>
    <row r="60" spans="1:10" ht="15" customHeight="1">
      <c r="A60" s="48"/>
      <c r="B60" s="48"/>
      <c r="C60" s="48"/>
      <c r="D60" s="48"/>
      <c r="E60" s="48"/>
      <c r="F60" s="81"/>
      <c r="G60" s="99"/>
      <c r="H60" s="48"/>
      <c r="I60" s="48"/>
      <c r="J60" s="48"/>
    </row>
    <row r="61" spans="1:10" ht="15" customHeight="1">
      <c r="A61" s="48"/>
      <c r="B61" s="48"/>
      <c r="C61" s="48"/>
      <c r="D61" s="48"/>
      <c r="E61" s="48"/>
      <c r="F61" s="81"/>
      <c r="G61" s="99"/>
      <c r="H61" s="48"/>
      <c r="I61" s="48"/>
      <c r="J61" s="48"/>
    </row>
    <row r="62" spans="1:10" ht="15" customHeight="1" thickBot="1">
      <c r="A62" s="1213" t="s">
        <v>1171</v>
      </c>
      <c r="B62" s="1213"/>
      <c r="C62" s="1213"/>
      <c r="D62" s="1213"/>
      <c r="E62" s="1213"/>
      <c r="F62" s="1213"/>
      <c r="G62" s="1213"/>
      <c r="H62" s="1213"/>
      <c r="I62" s="1213"/>
      <c r="J62" s="1009"/>
    </row>
    <row r="63" spans="1:10" ht="60">
      <c r="A63" s="49" t="s">
        <v>1172</v>
      </c>
      <c r="B63" s="51" t="s">
        <v>1173</v>
      </c>
      <c r="C63" s="51" t="s">
        <v>1174</v>
      </c>
      <c r="D63" s="51" t="s">
        <v>1175</v>
      </c>
      <c r="E63" s="51" t="s">
        <v>1176</v>
      </c>
      <c r="F63" s="50" t="s">
        <v>1177</v>
      </c>
      <c r="G63" s="50" t="s">
        <v>1463</v>
      </c>
      <c r="H63" s="50" t="s">
        <v>1179</v>
      </c>
      <c r="I63" s="50" t="s">
        <v>1180</v>
      </c>
      <c r="J63" s="52" t="s">
        <v>3141</v>
      </c>
    </row>
    <row r="64" spans="1:10" ht="15" customHeight="1">
      <c r="A64" s="71">
        <v>1</v>
      </c>
      <c r="B64" s="20" t="s">
        <v>1570</v>
      </c>
      <c r="C64" s="20" t="s">
        <v>8706</v>
      </c>
      <c r="D64" s="21"/>
      <c r="E64" s="20" t="s">
        <v>9156</v>
      </c>
      <c r="F64" s="414">
        <v>43083</v>
      </c>
      <c r="G64" s="267"/>
      <c r="H64" s="1411">
        <v>140</v>
      </c>
      <c r="I64" s="1411">
        <v>60</v>
      </c>
      <c r="J64" s="1308"/>
    </row>
    <row r="65" spans="1:10" ht="15" customHeight="1">
      <c r="A65" s="71">
        <v>2</v>
      </c>
      <c r="B65" s="20" t="s">
        <v>1570</v>
      </c>
      <c r="C65" s="20" t="s">
        <v>8706</v>
      </c>
      <c r="D65" s="20"/>
      <c r="E65" s="20" t="s">
        <v>9154</v>
      </c>
      <c r="F65" s="414">
        <v>43083</v>
      </c>
      <c r="G65" s="267"/>
      <c r="H65" s="1411"/>
      <c r="I65" s="1411"/>
      <c r="J65" s="1308"/>
    </row>
    <row r="66" spans="1:10" ht="15" customHeight="1">
      <c r="A66" s="71">
        <v>3</v>
      </c>
      <c r="B66" s="20" t="s">
        <v>1570</v>
      </c>
      <c r="C66" s="20" t="s">
        <v>8706</v>
      </c>
      <c r="D66" s="21"/>
      <c r="E66" s="20" t="s">
        <v>9159</v>
      </c>
      <c r="F66" s="414">
        <v>43083</v>
      </c>
      <c r="G66" s="267"/>
      <c r="H66" s="1411"/>
      <c r="I66" s="1411"/>
      <c r="J66" s="1308"/>
    </row>
    <row r="67" spans="1:10" ht="15" customHeight="1">
      <c r="A67" s="71">
        <v>4</v>
      </c>
      <c r="B67" s="20" t="s">
        <v>1570</v>
      </c>
      <c r="C67" s="20" t="s">
        <v>8706</v>
      </c>
      <c r="D67" s="21"/>
      <c r="E67" s="20" t="s">
        <v>9152</v>
      </c>
      <c r="F67" s="414">
        <v>43083</v>
      </c>
      <c r="G67" s="267"/>
      <c r="H67" s="1411"/>
      <c r="I67" s="1411"/>
      <c r="J67" s="1308"/>
    </row>
    <row r="68" spans="1:10" ht="15" customHeight="1">
      <c r="A68" s="71">
        <v>5</v>
      </c>
      <c r="B68" s="20" t="s">
        <v>1570</v>
      </c>
      <c r="C68" s="20" t="s">
        <v>8706</v>
      </c>
      <c r="D68" s="21"/>
      <c r="E68" s="20" t="s">
        <v>9284</v>
      </c>
      <c r="F68" s="414">
        <v>43277</v>
      </c>
      <c r="G68" s="267"/>
      <c r="H68" s="1411"/>
      <c r="I68" s="1411"/>
      <c r="J68" s="1308"/>
    </row>
    <row r="69" spans="1:10" ht="15" customHeight="1">
      <c r="A69" s="71">
        <v>6</v>
      </c>
      <c r="B69" s="20" t="s">
        <v>1570</v>
      </c>
      <c r="C69" s="20" t="s">
        <v>8706</v>
      </c>
      <c r="D69" s="21"/>
      <c r="E69" s="20" t="s">
        <v>9158</v>
      </c>
      <c r="F69" s="414">
        <v>43083</v>
      </c>
      <c r="G69" s="267"/>
      <c r="H69" s="1411"/>
      <c r="I69" s="1411"/>
      <c r="J69" s="1308"/>
    </row>
    <row r="70" spans="1:10" ht="15" customHeight="1">
      <c r="A70" s="71">
        <v>7</v>
      </c>
      <c r="B70" s="20" t="s">
        <v>1570</v>
      </c>
      <c r="C70" s="20" t="s">
        <v>8706</v>
      </c>
      <c r="D70" s="21"/>
      <c r="E70" s="20" t="s">
        <v>9155</v>
      </c>
      <c r="F70" s="414">
        <v>43083</v>
      </c>
      <c r="G70" s="267"/>
      <c r="H70" s="1411"/>
      <c r="I70" s="1411"/>
      <c r="J70" s="1308"/>
    </row>
    <row r="71" spans="1:10" ht="15" customHeight="1">
      <c r="A71" s="71">
        <v>8</v>
      </c>
      <c r="B71" s="20" t="s">
        <v>1570</v>
      </c>
      <c r="C71" s="20" t="s">
        <v>8706</v>
      </c>
      <c r="D71" s="21"/>
      <c r="E71" s="20" t="s">
        <v>9283</v>
      </c>
      <c r="F71" s="414">
        <v>43277</v>
      </c>
      <c r="G71" s="267"/>
      <c r="H71" s="1411"/>
      <c r="I71" s="1411"/>
      <c r="J71" s="1308"/>
    </row>
    <row r="72" spans="1:10" ht="15" customHeight="1">
      <c r="A72" s="71">
        <v>9</v>
      </c>
      <c r="B72" s="20" t="s">
        <v>1570</v>
      </c>
      <c r="C72" s="20" t="s">
        <v>8706</v>
      </c>
      <c r="D72" s="21"/>
      <c r="E72" s="20" t="s">
        <v>9412</v>
      </c>
      <c r="F72" s="414">
        <v>43277</v>
      </c>
      <c r="G72" s="267"/>
      <c r="H72" s="1411"/>
      <c r="I72" s="1411"/>
      <c r="J72" s="1308"/>
    </row>
    <row r="73" spans="1:10" ht="15" customHeight="1">
      <c r="A73" s="71">
        <v>10</v>
      </c>
      <c r="B73" s="20" t="s">
        <v>1570</v>
      </c>
      <c r="C73" s="20" t="s">
        <v>8706</v>
      </c>
      <c r="D73" s="21"/>
      <c r="E73" s="20" t="s">
        <v>1194</v>
      </c>
      <c r="F73" s="414">
        <v>43083</v>
      </c>
      <c r="G73" s="267"/>
      <c r="H73" s="1411"/>
      <c r="I73" s="1411"/>
      <c r="J73" s="1308"/>
    </row>
    <row r="74" spans="1:10" ht="15" customHeight="1">
      <c r="A74" s="71">
        <v>11</v>
      </c>
      <c r="B74" s="20" t="s">
        <v>1570</v>
      </c>
      <c r="C74" s="20" t="s">
        <v>8706</v>
      </c>
      <c r="D74" s="21"/>
      <c r="E74" s="20" t="s">
        <v>9153</v>
      </c>
      <c r="F74" s="414">
        <v>43083</v>
      </c>
      <c r="G74" s="267"/>
      <c r="H74" s="1411"/>
      <c r="I74" s="1411"/>
      <c r="J74" s="1308"/>
    </row>
    <row r="75" spans="1:10" ht="15" customHeight="1">
      <c r="A75" s="71">
        <v>12</v>
      </c>
      <c r="B75" s="20" t="s">
        <v>1570</v>
      </c>
      <c r="C75" s="20" t="s">
        <v>8706</v>
      </c>
      <c r="D75" s="21"/>
      <c r="E75" s="20" t="s">
        <v>9157</v>
      </c>
      <c r="F75" s="414">
        <v>43083</v>
      </c>
      <c r="G75" s="267"/>
      <c r="H75" s="1411"/>
      <c r="I75" s="1411"/>
      <c r="J75" s="1308"/>
    </row>
    <row r="76" spans="1:10" ht="15" customHeight="1">
      <c r="A76" s="71">
        <v>13</v>
      </c>
      <c r="B76" s="20" t="s">
        <v>1570</v>
      </c>
      <c r="C76" s="20" t="s">
        <v>8706</v>
      </c>
      <c r="D76" s="21"/>
      <c r="E76" s="20" t="s">
        <v>9151</v>
      </c>
      <c r="F76" s="414">
        <v>43083</v>
      </c>
      <c r="G76" s="267"/>
      <c r="H76" s="1411"/>
      <c r="I76" s="1411"/>
      <c r="J76" s="1308"/>
    </row>
    <row r="77" spans="1:10" ht="15" customHeight="1">
      <c r="A77" s="71">
        <v>14</v>
      </c>
      <c r="B77" s="20" t="s">
        <v>1570</v>
      </c>
      <c r="C77" s="20" t="s">
        <v>8706</v>
      </c>
      <c r="D77" s="21"/>
      <c r="E77" s="20" t="s">
        <v>9160</v>
      </c>
      <c r="F77" s="414">
        <v>43083</v>
      </c>
      <c r="G77" s="267"/>
      <c r="H77" s="1411"/>
      <c r="I77" s="1411"/>
      <c r="J77" s="1308"/>
    </row>
    <row r="78" spans="1:10" ht="15" customHeight="1" thickBot="1">
      <c r="A78" s="44"/>
      <c r="B78" s="45"/>
      <c r="C78" s="45"/>
      <c r="D78" s="45"/>
      <c r="E78" s="45"/>
      <c r="F78" s="9" t="s">
        <v>1219</v>
      </c>
      <c r="G78" s="87">
        <f>SUM(G64:G77)</f>
        <v>0</v>
      </c>
      <c r="H78" s="45"/>
      <c r="I78" s="45"/>
      <c r="J78" s="46"/>
    </row>
    <row r="79" spans="1:10" ht="15" customHeight="1">
      <c r="A79" s="48"/>
      <c r="B79" s="48"/>
      <c r="C79" s="48"/>
      <c r="D79" s="48"/>
      <c r="E79" s="48"/>
      <c r="F79" s="81"/>
      <c r="G79" s="99"/>
      <c r="H79" s="48"/>
      <c r="I79" s="48"/>
      <c r="J79" s="48"/>
    </row>
    <row r="80" spans="1:10" ht="15" customHeight="1">
      <c r="A80" s="48"/>
      <c r="B80" s="48"/>
      <c r="C80" s="48"/>
      <c r="D80" s="48"/>
      <c r="E80" s="48"/>
      <c r="F80" s="81"/>
      <c r="G80" s="99"/>
      <c r="H80" s="48"/>
      <c r="I80" s="48"/>
      <c r="J80" s="48"/>
    </row>
    <row r="81" spans="1:10" ht="15" customHeight="1">
      <c r="A81" s="48"/>
      <c r="B81" s="48"/>
      <c r="C81" s="48"/>
      <c r="D81" s="48"/>
      <c r="E81" s="48"/>
      <c r="F81" s="81"/>
      <c r="G81" s="99"/>
      <c r="H81" s="48"/>
      <c r="I81" s="48"/>
      <c r="J81" s="48"/>
    </row>
    <row r="82" spans="1:10" ht="15" customHeight="1" thickBot="1">
      <c r="A82" s="1213" t="s">
        <v>1171</v>
      </c>
      <c r="B82" s="1213"/>
      <c r="C82" s="1213"/>
      <c r="D82" s="1213"/>
      <c r="E82" s="1213"/>
      <c r="F82" s="1213"/>
      <c r="G82" s="1213"/>
      <c r="H82" s="1213"/>
      <c r="I82" s="1213"/>
      <c r="J82" s="1009"/>
    </row>
    <row r="83" spans="1:10" ht="60">
      <c r="A83" s="49" t="s">
        <v>1172</v>
      </c>
      <c r="B83" s="51" t="s">
        <v>1173</v>
      </c>
      <c r="C83" s="51" t="s">
        <v>1174</v>
      </c>
      <c r="D83" s="51" t="s">
        <v>1175</v>
      </c>
      <c r="E83" s="51" t="s">
        <v>1176</v>
      </c>
      <c r="F83" s="50" t="s">
        <v>1177</v>
      </c>
      <c r="G83" s="50" t="s">
        <v>1463</v>
      </c>
      <c r="H83" s="50" t="s">
        <v>1179</v>
      </c>
      <c r="I83" s="50" t="s">
        <v>1180</v>
      </c>
      <c r="J83" s="52" t="s">
        <v>3141</v>
      </c>
    </row>
    <row r="84" spans="1:10" ht="15" customHeight="1">
      <c r="A84" s="70">
        <v>1</v>
      </c>
      <c r="B84" s="20" t="s">
        <v>1570</v>
      </c>
      <c r="C84" s="20" t="s">
        <v>8723</v>
      </c>
      <c r="D84" s="21"/>
      <c r="E84" s="20" t="s">
        <v>9285</v>
      </c>
      <c r="F84" s="414">
        <v>43277</v>
      </c>
      <c r="G84" s="267"/>
      <c r="H84" s="1411">
        <v>140</v>
      </c>
      <c r="I84" s="1411">
        <v>60</v>
      </c>
      <c r="J84" s="1308"/>
    </row>
    <row r="85" spans="1:10" ht="15" customHeight="1">
      <c r="A85" s="70">
        <v>2</v>
      </c>
      <c r="B85" s="20" t="s">
        <v>1570</v>
      </c>
      <c r="C85" s="20" t="s">
        <v>8723</v>
      </c>
      <c r="D85" s="21"/>
      <c r="E85" s="20" t="s">
        <v>8865</v>
      </c>
      <c r="F85" s="414">
        <v>43083</v>
      </c>
      <c r="G85" s="267"/>
      <c r="H85" s="1411"/>
      <c r="I85" s="1411"/>
      <c r="J85" s="1308"/>
    </row>
    <row r="86" spans="1:10" ht="15" customHeight="1">
      <c r="A86" s="70">
        <v>3</v>
      </c>
      <c r="B86" s="20" t="s">
        <v>1570</v>
      </c>
      <c r="C86" s="20" t="s">
        <v>8723</v>
      </c>
      <c r="D86" s="21"/>
      <c r="E86" s="20" t="s">
        <v>9161</v>
      </c>
      <c r="F86" s="414">
        <v>43083</v>
      </c>
      <c r="G86" s="267"/>
      <c r="H86" s="1411"/>
      <c r="I86" s="1411"/>
      <c r="J86" s="1308"/>
    </row>
    <row r="87" spans="1:10" ht="15" customHeight="1">
      <c r="A87" s="70">
        <v>4</v>
      </c>
      <c r="B87" s="20" t="s">
        <v>1570</v>
      </c>
      <c r="C87" s="20" t="s">
        <v>8723</v>
      </c>
      <c r="D87" s="21"/>
      <c r="E87" s="20" t="s">
        <v>9162</v>
      </c>
      <c r="F87" s="414">
        <v>43083</v>
      </c>
      <c r="G87" s="267"/>
      <c r="H87" s="1411"/>
      <c r="I87" s="1411"/>
      <c r="J87" s="1308"/>
    </row>
    <row r="88" spans="1:10" ht="15" customHeight="1">
      <c r="A88" s="70">
        <v>5</v>
      </c>
      <c r="B88" s="20" t="s">
        <v>1570</v>
      </c>
      <c r="C88" s="20" t="s">
        <v>8723</v>
      </c>
      <c r="D88" s="21"/>
      <c r="E88" s="20" t="s">
        <v>9163</v>
      </c>
      <c r="F88" s="414">
        <v>43083</v>
      </c>
      <c r="G88" s="267"/>
      <c r="H88" s="1411"/>
      <c r="I88" s="1411"/>
      <c r="J88" s="1308"/>
    </row>
    <row r="89" spans="1:10" ht="15" customHeight="1" thickBot="1">
      <c r="A89" s="44"/>
      <c r="B89" s="45"/>
      <c r="C89" s="45"/>
      <c r="D89" s="45"/>
      <c r="E89" s="45"/>
      <c r="F89" s="9" t="s">
        <v>1219</v>
      </c>
      <c r="G89" s="87">
        <f>SUM(G84:G88)</f>
        <v>0</v>
      </c>
      <c r="H89" s="45"/>
      <c r="I89" s="45"/>
      <c r="J89" s="46"/>
    </row>
    <row r="90" spans="1:10" ht="15" customHeight="1">
      <c r="A90" s="48"/>
      <c r="B90" s="48"/>
      <c r="C90" s="48"/>
      <c r="D90" s="48"/>
      <c r="E90" s="48"/>
      <c r="F90" s="81"/>
      <c r="G90" s="99"/>
      <c r="H90" s="48"/>
      <c r="I90" s="48"/>
      <c r="J90" s="48"/>
    </row>
    <row r="91" spans="1:10" ht="15" customHeight="1">
      <c r="A91" s="48"/>
      <c r="B91" s="48"/>
      <c r="C91" s="48"/>
      <c r="D91" s="48"/>
      <c r="E91" s="48"/>
      <c r="F91" s="81"/>
      <c r="G91" s="99"/>
      <c r="H91" s="48"/>
      <c r="I91" s="48"/>
      <c r="J91" s="48"/>
    </row>
    <row r="92" spans="1:10" ht="15" customHeight="1">
      <c r="A92" s="48"/>
      <c r="B92" s="48"/>
      <c r="C92" s="48"/>
      <c r="D92" s="48"/>
      <c r="E92" s="48"/>
      <c r="F92" s="81"/>
      <c r="G92" s="99"/>
      <c r="H92" s="48"/>
      <c r="I92" s="48"/>
      <c r="J92" s="48"/>
    </row>
    <row r="93" spans="1:10" ht="15" customHeight="1" thickBot="1">
      <c r="A93" s="1213" t="s">
        <v>1171</v>
      </c>
      <c r="B93" s="1213"/>
      <c r="C93" s="1213"/>
      <c r="D93" s="1213"/>
      <c r="E93" s="1213"/>
      <c r="F93" s="1213"/>
      <c r="G93" s="1213"/>
      <c r="H93" s="1213"/>
      <c r="I93" s="1213"/>
      <c r="J93" s="1009"/>
    </row>
    <row r="94" spans="1:10" ht="60">
      <c r="A94" s="49" t="s">
        <v>1172</v>
      </c>
      <c r="B94" s="51" t="s">
        <v>1173</v>
      </c>
      <c r="C94" s="51" t="s">
        <v>1174</v>
      </c>
      <c r="D94" s="51" t="s">
        <v>1175</v>
      </c>
      <c r="E94" s="51" t="s">
        <v>1176</v>
      </c>
      <c r="F94" s="50" t="s">
        <v>1177</v>
      </c>
      <c r="G94" s="50" t="s">
        <v>1463</v>
      </c>
      <c r="H94" s="50" t="s">
        <v>1179</v>
      </c>
      <c r="I94" s="50" t="s">
        <v>1180</v>
      </c>
      <c r="J94" s="52" t="s">
        <v>3141</v>
      </c>
    </row>
    <row r="95" spans="1:10" ht="15" customHeight="1">
      <c r="A95" s="70">
        <v>1</v>
      </c>
      <c r="B95" s="20" t="s">
        <v>1570</v>
      </c>
      <c r="C95" s="20" t="s">
        <v>2388</v>
      </c>
      <c r="D95" s="21"/>
      <c r="E95" s="20" t="s">
        <v>9166</v>
      </c>
      <c r="F95" s="414">
        <v>43083</v>
      </c>
      <c r="G95" s="267"/>
      <c r="H95" s="1411">
        <v>185</v>
      </c>
      <c r="I95" s="1411">
        <v>70</v>
      </c>
      <c r="J95" s="1308"/>
    </row>
    <row r="96" spans="1:10" ht="15" customHeight="1">
      <c r="A96" s="71">
        <v>2</v>
      </c>
      <c r="B96" s="20" t="s">
        <v>1570</v>
      </c>
      <c r="C96" s="20" t="s">
        <v>2388</v>
      </c>
      <c r="D96" s="21"/>
      <c r="E96" s="20" t="s">
        <v>9164</v>
      </c>
      <c r="F96" s="414">
        <v>43083</v>
      </c>
      <c r="G96" s="267"/>
      <c r="H96" s="1411"/>
      <c r="I96" s="1411"/>
      <c r="J96" s="1308"/>
    </row>
    <row r="97" spans="1:10" ht="15" customHeight="1">
      <c r="A97" s="70">
        <v>3</v>
      </c>
      <c r="B97" s="20" t="s">
        <v>1570</v>
      </c>
      <c r="C97" s="20" t="s">
        <v>2388</v>
      </c>
      <c r="D97" s="21"/>
      <c r="E97" s="20" t="s">
        <v>9167</v>
      </c>
      <c r="F97" s="414">
        <v>43083</v>
      </c>
      <c r="G97" s="267"/>
      <c r="H97" s="1411"/>
      <c r="I97" s="1411"/>
      <c r="J97" s="1308"/>
    </row>
    <row r="98" spans="1:10" ht="15" customHeight="1">
      <c r="A98" s="71">
        <v>4</v>
      </c>
      <c r="B98" s="20" t="s">
        <v>1570</v>
      </c>
      <c r="C98" s="20" t="s">
        <v>2388</v>
      </c>
      <c r="D98" s="20"/>
      <c r="E98" s="20" t="s">
        <v>9165</v>
      </c>
      <c r="F98" s="414">
        <v>43083</v>
      </c>
      <c r="G98" s="267"/>
      <c r="H98" s="1411"/>
      <c r="I98" s="1411"/>
      <c r="J98" s="1308"/>
    </row>
    <row r="99" spans="1:10" ht="15" customHeight="1" thickBot="1">
      <c r="A99" s="44"/>
      <c r="B99" s="45"/>
      <c r="C99" s="45"/>
      <c r="D99" s="45"/>
      <c r="E99" s="45"/>
      <c r="F99" s="9" t="s">
        <v>1219</v>
      </c>
      <c r="G99" s="87">
        <f>SUM(G95:G98)</f>
        <v>0</v>
      </c>
      <c r="H99" s="45"/>
      <c r="I99" s="45"/>
      <c r="J99" s="46"/>
    </row>
    <row r="100" spans="1:10" ht="15" customHeight="1">
      <c r="A100" s="48"/>
      <c r="B100" s="48"/>
      <c r="C100" s="48"/>
      <c r="D100" s="48"/>
      <c r="E100" s="48"/>
      <c r="F100" s="81"/>
      <c r="G100" s="99"/>
      <c r="H100" s="48"/>
      <c r="I100" s="48"/>
      <c r="J100" s="48"/>
    </row>
    <row r="101" spans="1:10" ht="15" customHeight="1">
      <c r="A101" s="48"/>
      <c r="B101" s="48"/>
      <c r="C101" s="48"/>
      <c r="D101" s="48"/>
      <c r="E101" s="48"/>
      <c r="F101" s="81"/>
      <c r="G101" s="99"/>
      <c r="H101" s="48"/>
      <c r="I101" s="48"/>
      <c r="J101" s="48"/>
    </row>
    <row r="102" spans="1:10" ht="15" customHeight="1">
      <c r="A102" s="48"/>
      <c r="B102" s="48"/>
      <c r="C102" s="48"/>
      <c r="D102" s="48"/>
      <c r="E102" s="48"/>
      <c r="F102" s="81"/>
      <c r="G102" s="99"/>
      <c r="H102" s="48"/>
      <c r="I102" s="48"/>
      <c r="J102" s="48"/>
    </row>
    <row r="103" spans="1:10" ht="15" customHeight="1" thickBot="1">
      <c r="A103" s="1213" t="s">
        <v>1171</v>
      </c>
      <c r="B103" s="1213"/>
      <c r="C103" s="1213"/>
      <c r="D103" s="1213"/>
      <c r="E103" s="1213"/>
      <c r="F103" s="1213"/>
      <c r="G103" s="1213"/>
      <c r="H103" s="1213"/>
      <c r="I103" s="1213"/>
      <c r="J103" s="1009"/>
    </row>
    <row r="104" spans="1:10" ht="60">
      <c r="A104" s="49" t="s">
        <v>1172</v>
      </c>
      <c r="B104" s="51" t="s">
        <v>1173</v>
      </c>
      <c r="C104" s="51" t="s">
        <v>1174</v>
      </c>
      <c r="D104" s="51" t="s">
        <v>1175</v>
      </c>
      <c r="E104" s="51" t="s">
        <v>1176</v>
      </c>
      <c r="F104" s="50" t="s">
        <v>1177</v>
      </c>
      <c r="G104" s="50" t="s">
        <v>1463</v>
      </c>
      <c r="H104" s="50" t="s">
        <v>1179</v>
      </c>
      <c r="I104" s="50" t="s">
        <v>1180</v>
      </c>
      <c r="J104" s="52" t="s">
        <v>3141</v>
      </c>
    </row>
    <row r="105" spans="1:10" ht="15" customHeight="1">
      <c r="A105" s="70">
        <v>1</v>
      </c>
      <c r="B105" s="20" t="s">
        <v>1570</v>
      </c>
      <c r="C105" s="20" t="s">
        <v>8742</v>
      </c>
      <c r="D105" s="21"/>
      <c r="E105" s="20" t="s">
        <v>9174</v>
      </c>
      <c r="F105" s="414">
        <v>43083</v>
      </c>
      <c r="G105" s="267"/>
      <c r="H105" s="1383">
        <v>175</v>
      </c>
      <c r="I105" s="1383">
        <v>75</v>
      </c>
      <c r="J105" s="1376"/>
    </row>
    <row r="106" spans="1:10" ht="15" customHeight="1">
      <c r="A106" s="71">
        <v>2</v>
      </c>
      <c r="B106" s="20" t="s">
        <v>1570</v>
      </c>
      <c r="C106" s="20" t="s">
        <v>8742</v>
      </c>
      <c r="D106" s="21"/>
      <c r="E106" s="20" t="s">
        <v>9175</v>
      </c>
      <c r="F106" s="414">
        <v>43083</v>
      </c>
      <c r="G106" s="267"/>
      <c r="H106" s="1384"/>
      <c r="I106" s="1384"/>
      <c r="J106" s="1377"/>
    </row>
    <row r="107" spans="1:10" ht="15" customHeight="1">
      <c r="A107" s="70">
        <v>3</v>
      </c>
      <c r="B107" s="20" t="s">
        <v>1570</v>
      </c>
      <c r="C107" s="20" t="s">
        <v>8742</v>
      </c>
      <c r="D107" s="21"/>
      <c r="E107" s="20" t="s">
        <v>7560</v>
      </c>
      <c r="F107" s="414">
        <v>43083</v>
      </c>
      <c r="G107" s="267"/>
      <c r="H107" s="1384"/>
      <c r="I107" s="1384"/>
      <c r="J107" s="1377"/>
    </row>
    <row r="108" spans="1:10" ht="15" customHeight="1">
      <c r="A108" s="71">
        <v>4</v>
      </c>
      <c r="B108" s="20" t="s">
        <v>1570</v>
      </c>
      <c r="C108" s="20" t="s">
        <v>8742</v>
      </c>
      <c r="D108" s="20"/>
      <c r="E108" s="20" t="s">
        <v>9170</v>
      </c>
      <c r="F108" s="414">
        <v>43083</v>
      </c>
      <c r="G108" s="267"/>
      <c r="H108" s="1384"/>
      <c r="I108" s="1384"/>
      <c r="J108" s="1377"/>
    </row>
    <row r="109" spans="1:10" ht="15" customHeight="1">
      <c r="A109" s="70">
        <v>5</v>
      </c>
      <c r="B109" s="20" t="s">
        <v>1570</v>
      </c>
      <c r="C109" s="20" t="s">
        <v>8742</v>
      </c>
      <c r="D109" s="21"/>
      <c r="E109" s="20" t="s">
        <v>9172</v>
      </c>
      <c r="F109" s="414">
        <v>43083</v>
      </c>
      <c r="G109" s="267"/>
      <c r="H109" s="1384"/>
      <c r="I109" s="1384"/>
      <c r="J109" s="1377"/>
    </row>
    <row r="110" spans="1:10" ht="15" customHeight="1">
      <c r="A110" s="71">
        <v>6</v>
      </c>
      <c r="B110" s="20" t="s">
        <v>1570</v>
      </c>
      <c r="C110" s="20" t="s">
        <v>8742</v>
      </c>
      <c r="D110" s="21"/>
      <c r="E110" s="20" t="s">
        <v>9176</v>
      </c>
      <c r="F110" s="414">
        <v>43083</v>
      </c>
      <c r="G110" s="267"/>
      <c r="H110" s="1384"/>
      <c r="I110" s="1384"/>
      <c r="J110" s="1377"/>
    </row>
    <row r="111" spans="1:10" ht="15" customHeight="1">
      <c r="A111" s="70">
        <v>7</v>
      </c>
      <c r="B111" s="20" t="s">
        <v>1570</v>
      </c>
      <c r="C111" s="20" t="s">
        <v>8742</v>
      </c>
      <c r="D111" s="21"/>
      <c r="E111" s="20" t="s">
        <v>8879</v>
      </c>
      <c r="F111" s="414">
        <v>43083</v>
      </c>
      <c r="G111" s="267"/>
      <c r="H111" s="1384"/>
      <c r="I111" s="1384"/>
      <c r="J111" s="1377"/>
    </row>
    <row r="112" spans="1:10" ht="15" customHeight="1">
      <c r="A112" s="71">
        <v>8</v>
      </c>
      <c r="B112" s="20" t="s">
        <v>1570</v>
      </c>
      <c r="C112" s="20" t="s">
        <v>8742</v>
      </c>
      <c r="D112" s="21"/>
      <c r="E112" s="20" t="s">
        <v>9168</v>
      </c>
      <c r="F112" s="414">
        <v>43083</v>
      </c>
      <c r="G112" s="267"/>
      <c r="H112" s="1384"/>
      <c r="I112" s="1384"/>
      <c r="J112" s="1377"/>
    </row>
    <row r="113" spans="1:10" ht="15" customHeight="1">
      <c r="A113" s="70">
        <v>9</v>
      </c>
      <c r="B113" s="20" t="s">
        <v>1570</v>
      </c>
      <c r="C113" s="20" t="s">
        <v>8742</v>
      </c>
      <c r="D113" s="21"/>
      <c r="E113" s="20" t="s">
        <v>8880</v>
      </c>
      <c r="F113" s="414">
        <v>43083</v>
      </c>
      <c r="G113" s="267"/>
      <c r="H113" s="1384"/>
      <c r="I113" s="1384"/>
      <c r="J113" s="1377"/>
    </row>
    <row r="114" spans="1:10" ht="15" customHeight="1">
      <c r="A114" s="71">
        <v>10</v>
      </c>
      <c r="B114" s="20" t="s">
        <v>1570</v>
      </c>
      <c r="C114" s="20" t="s">
        <v>8742</v>
      </c>
      <c r="D114" s="21"/>
      <c r="E114" s="20" t="s">
        <v>8882</v>
      </c>
      <c r="F114" s="414">
        <v>43083</v>
      </c>
      <c r="G114" s="267"/>
      <c r="H114" s="1384"/>
      <c r="I114" s="1384"/>
      <c r="J114" s="1377"/>
    </row>
    <row r="115" spans="1:10" ht="15" customHeight="1">
      <c r="A115" s="70">
        <v>11</v>
      </c>
      <c r="B115" s="20" t="s">
        <v>1570</v>
      </c>
      <c r="C115" s="20" t="s">
        <v>8742</v>
      </c>
      <c r="D115" s="21"/>
      <c r="E115" s="20" t="s">
        <v>9286</v>
      </c>
      <c r="F115" s="414">
        <v>43277</v>
      </c>
      <c r="G115" s="267"/>
      <c r="H115" s="1384"/>
      <c r="I115" s="1384"/>
      <c r="J115" s="1377"/>
    </row>
    <row r="116" spans="1:10" ht="15" customHeight="1">
      <c r="A116" s="71">
        <v>12</v>
      </c>
      <c r="B116" s="20" t="s">
        <v>1570</v>
      </c>
      <c r="C116" s="20" t="s">
        <v>8742</v>
      </c>
      <c r="D116" s="21"/>
      <c r="E116" s="20" t="s">
        <v>9173</v>
      </c>
      <c r="F116" s="414">
        <v>43083</v>
      </c>
      <c r="G116" s="267"/>
      <c r="H116" s="1384"/>
      <c r="I116" s="1384"/>
      <c r="J116" s="1377"/>
    </row>
    <row r="117" spans="1:10" ht="15" customHeight="1">
      <c r="A117" s="70">
        <v>13</v>
      </c>
      <c r="B117" s="20" t="s">
        <v>1570</v>
      </c>
      <c r="C117" s="20" t="s">
        <v>8742</v>
      </c>
      <c r="D117" s="21"/>
      <c r="E117" s="20" t="s">
        <v>1194</v>
      </c>
      <c r="F117" s="414">
        <v>43083</v>
      </c>
      <c r="G117" s="267"/>
      <c r="H117" s="1384"/>
      <c r="I117" s="1384"/>
      <c r="J117" s="1377"/>
    </row>
    <row r="118" spans="1:10" ht="15" customHeight="1">
      <c r="A118" s="71">
        <v>14</v>
      </c>
      <c r="B118" s="20" t="s">
        <v>1570</v>
      </c>
      <c r="C118" s="20" t="s">
        <v>8742</v>
      </c>
      <c r="D118" s="21"/>
      <c r="E118" s="20" t="s">
        <v>9177</v>
      </c>
      <c r="F118" s="414">
        <v>43083</v>
      </c>
      <c r="G118" s="267"/>
      <c r="H118" s="1384"/>
      <c r="I118" s="1384"/>
      <c r="J118" s="1377"/>
    </row>
    <row r="119" spans="1:10" ht="15" customHeight="1">
      <c r="A119" s="70">
        <v>15</v>
      </c>
      <c r="B119" s="20" t="s">
        <v>1570</v>
      </c>
      <c r="C119" s="20" t="s">
        <v>8742</v>
      </c>
      <c r="D119" s="21"/>
      <c r="E119" s="20" t="s">
        <v>9171</v>
      </c>
      <c r="F119" s="414">
        <v>43083</v>
      </c>
      <c r="G119" s="267"/>
      <c r="H119" s="1384"/>
      <c r="I119" s="1384"/>
      <c r="J119" s="1377"/>
    </row>
    <row r="120" spans="1:10" ht="15" customHeight="1">
      <c r="A120" s="71">
        <v>16</v>
      </c>
      <c r="B120" s="20" t="s">
        <v>1570</v>
      </c>
      <c r="C120" s="20" t="s">
        <v>8742</v>
      </c>
      <c r="D120" s="21"/>
      <c r="E120" s="20" t="s">
        <v>8878</v>
      </c>
      <c r="F120" s="414">
        <v>43083</v>
      </c>
      <c r="G120" s="267"/>
      <c r="H120" s="1384"/>
      <c r="I120" s="1384"/>
      <c r="J120" s="1377"/>
    </row>
    <row r="121" spans="1:10" ht="15" customHeight="1">
      <c r="A121" s="70">
        <v>17</v>
      </c>
      <c r="B121" s="20" t="s">
        <v>1570</v>
      </c>
      <c r="C121" s="20" t="s">
        <v>8742</v>
      </c>
      <c r="D121" s="21"/>
      <c r="E121" s="20" t="s">
        <v>9169</v>
      </c>
      <c r="F121" s="414">
        <v>43083</v>
      </c>
      <c r="G121" s="267"/>
      <c r="H121" s="1384"/>
      <c r="I121" s="1384"/>
      <c r="J121" s="1377"/>
    </row>
    <row r="122" spans="1:10" ht="15" customHeight="1">
      <c r="A122" s="71">
        <v>18</v>
      </c>
      <c r="B122" s="20" t="s">
        <v>1570</v>
      </c>
      <c r="C122" s="20" t="s">
        <v>8742</v>
      </c>
      <c r="D122" s="147"/>
      <c r="E122" s="20" t="s">
        <v>8528</v>
      </c>
      <c r="F122" s="414">
        <v>43083</v>
      </c>
      <c r="G122" s="283"/>
      <c r="H122" s="1384"/>
      <c r="I122" s="1384"/>
      <c r="J122" s="1377"/>
    </row>
    <row r="123" spans="1:10" ht="15" customHeight="1">
      <c r="A123" s="70">
        <v>19</v>
      </c>
      <c r="B123" s="20" t="s">
        <v>1570</v>
      </c>
      <c r="C123" s="20" t="s">
        <v>8742</v>
      </c>
      <c r="D123" s="147"/>
      <c r="E123" s="20" t="s">
        <v>8881</v>
      </c>
      <c r="F123" s="414">
        <v>43083</v>
      </c>
      <c r="G123" s="283"/>
      <c r="H123" s="1384"/>
      <c r="I123" s="1384"/>
      <c r="J123" s="1377"/>
    </row>
    <row r="124" spans="1:10" ht="15" customHeight="1">
      <c r="A124" s="71">
        <v>20</v>
      </c>
      <c r="B124" s="20" t="s">
        <v>1570</v>
      </c>
      <c r="C124" s="20" t="s">
        <v>8742</v>
      </c>
      <c r="D124" s="147"/>
      <c r="E124" s="20" t="s">
        <v>8874</v>
      </c>
      <c r="F124" s="414">
        <v>43083</v>
      </c>
      <c r="G124" s="283"/>
      <c r="H124" s="1385"/>
      <c r="I124" s="1385"/>
      <c r="J124" s="1394"/>
    </row>
    <row r="125" spans="1:10" ht="15" customHeight="1" thickBot="1">
      <c r="A125" s="44"/>
      <c r="B125" s="45"/>
      <c r="C125" s="45"/>
      <c r="D125" s="45"/>
      <c r="E125" s="45"/>
      <c r="F125" s="9" t="s">
        <v>1219</v>
      </c>
      <c r="G125" s="87">
        <f>SUM(G105:G124)</f>
        <v>0</v>
      </c>
      <c r="H125" s="45"/>
      <c r="I125" s="45"/>
      <c r="J125" s="46"/>
    </row>
    <row r="126" spans="1:10" ht="15" customHeight="1">
      <c r="A126" s="48"/>
      <c r="B126" s="48"/>
      <c r="C126" s="48"/>
      <c r="D126" s="48"/>
      <c r="E126" s="48"/>
      <c r="F126" s="81"/>
      <c r="G126" s="99"/>
      <c r="H126" s="48"/>
      <c r="I126" s="48"/>
      <c r="J126" s="48"/>
    </row>
    <row r="127" spans="1:10" ht="15" customHeight="1">
      <c r="A127" s="48"/>
      <c r="B127" s="48"/>
      <c r="C127" s="48"/>
      <c r="D127" s="48"/>
      <c r="E127" s="48"/>
      <c r="F127" s="81"/>
      <c r="G127" s="99"/>
      <c r="H127" s="48"/>
      <c r="I127" s="48"/>
      <c r="J127" s="48"/>
    </row>
    <row r="128" spans="1:10" ht="15" customHeight="1">
      <c r="A128" s="48"/>
      <c r="B128" s="48"/>
      <c r="C128" s="48"/>
      <c r="D128" s="48"/>
      <c r="E128" s="48"/>
      <c r="F128" s="81"/>
      <c r="G128" s="99"/>
      <c r="H128" s="48"/>
      <c r="I128" s="48"/>
      <c r="J128" s="48"/>
    </row>
    <row r="129" spans="1:10" ht="15" customHeight="1" thickBot="1">
      <c r="A129" s="1213" t="s">
        <v>1171</v>
      </c>
      <c r="B129" s="1213"/>
      <c r="C129" s="1213"/>
      <c r="D129" s="1213"/>
      <c r="E129" s="1213"/>
      <c r="F129" s="1213"/>
      <c r="G129" s="1213"/>
      <c r="H129" s="1213"/>
      <c r="I129" s="1213"/>
      <c r="J129" s="1009"/>
    </row>
    <row r="130" spans="1:10" ht="60">
      <c r="A130" s="49" t="s">
        <v>1172</v>
      </c>
      <c r="B130" s="51" t="s">
        <v>1173</v>
      </c>
      <c r="C130" s="51" t="s">
        <v>1174</v>
      </c>
      <c r="D130" s="51" t="s">
        <v>1175</v>
      </c>
      <c r="E130" s="51" t="s">
        <v>1176</v>
      </c>
      <c r="F130" s="50" t="s">
        <v>1177</v>
      </c>
      <c r="G130" s="50" t="s">
        <v>1463</v>
      </c>
      <c r="H130" s="50" t="s">
        <v>1179</v>
      </c>
      <c r="I130" s="50" t="s">
        <v>1180</v>
      </c>
      <c r="J130" s="52" t="s">
        <v>3141</v>
      </c>
    </row>
    <row r="131" spans="1:10" ht="15" customHeight="1">
      <c r="A131" s="70">
        <v>1</v>
      </c>
      <c r="B131" s="20" t="s">
        <v>1570</v>
      </c>
      <c r="C131" s="20" t="s">
        <v>1194</v>
      </c>
      <c r="D131" s="21"/>
      <c r="E131" s="20" t="s">
        <v>9178</v>
      </c>
      <c r="F131" s="414">
        <v>43083</v>
      </c>
      <c r="G131" s="267"/>
      <c r="H131" s="1383">
        <v>150</v>
      </c>
      <c r="I131" s="1383">
        <v>60</v>
      </c>
      <c r="J131" s="1376"/>
    </row>
    <row r="132" spans="1:10" ht="15" customHeight="1">
      <c r="A132" s="71">
        <v>2</v>
      </c>
      <c r="B132" s="20" t="s">
        <v>1570</v>
      </c>
      <c r="C132" s="20" t="s">
        <v>1194</v>
      </c>
      <c r="D132" s="21"/>
      <c r="E132" s="20" t="s">
        <v>9179</v>
      </c>
      <c r="F132" s="414">
        <v>43083</v>
      </c>
      <c r="G132" s="267"/>
      <c r="H132" s="1384"/>
      <c r="I132" s="1384"/>
      <c r="J132" s="1377"/>
    </row>
    <row r="133" spans="1:10" ht="15" customHeight="1">
      <c r="A133" s="70">
        <v>3</v>
      </c>
      <c r="B133" s="20" t="s">
        <v>1570</v>
      </c>
      <c r="C133" s="20" t="s">
        <v>1194</v>
      </c>
      <c r="D133" s="21"/>
      <c r="E133" s="20" t="s">
        <v>9180</v>
      </c>
      <c r="F133" s="414">
        <v>43083</v>
      </c>
      <c r="G133" s="267"/>
      <c r="H133" s="1384"/>
      <c r="I133" s="1384"/>
      <c r="J133" s="1377"/>
    </row>
    <row r="134" spans="1:10" ht="15" customHeight="1">
      <c r="A134" s="71">
        <v>4</v>
      </c>
      <c r="B134" s="20" t="s">
        <v>1570</v>
      </c>
      <c r="C134" s="20" t="s">
        <v>1194</v>
      </c>
      <c r="D134" s="20"/>
      <c r="E134" s="20" t="s">
        <v>9181</v>
      </c>
      <c r="F134" s="414">
        <v>43083</v>
      </c>
      <c r="G134" s="267"/>
      <c r="H134" s="1384"/>
      <c r="I134" s="1384"/>
      <c r="J134" s="1377"/>
    </row>
    <row r="135" spans="1:10" ht="15" customHeight="1">
      <c r="A135" s="70">
        <v>5</v>
      </c>
      <c r="B135" s="20" t="s">
        <v>1570</v>
      </c>
      <c r="C135" s="20" t="s">
        <v>1194</v>
      </c>
      <c r="D135" s="21"/>
      <c r="E135" s="20" t="s">
        <v>9182</v>
      </c>
      <c r="F135" s="414">
        <v>43083</v>
      </c>
      <c r="G135" s="267"/>
      <c r="H135" s="1384"/>
      <c r="I135" s="1384"/>
      <c r="J135" s="1377"/>
    </row>
    <row r="136" spans="1:10" ht="15" customHeight="1">
      <c r="A136" s="71">
        <v>6</v>
      </c>
      <c r="B136" s="20" t="s">
        <v>1570</v>
      </c>
      <c r="C136" s="20" t="s">
        <v>1194</v>
      </c>
      <c r="D136" s="21"/>
      <c r="E136" s="20" t="s">
        <v>9183</v>
      </c>
      <c r="F136" s="414">
        <v>43083</v>
      </c>
      <c r="G136" s="267"/>
      <c r="H136" s="1384"/>
      <c r="I136" s="1384"/>
      <c r="J136" s="1377"/>
    </row>
    <row r="137" spans="1:10" ht="15" customHeight="1">
      <c r="A137" s="70">
        <v>7</v>
      </c>
      <c r="B137" s="20" t="s">
        <v>1570</v>
      </c>
      <c r="C137" s="20" t="s">
        <v>1194</v>
      </c>
      <c r="D137" s="21"/>
      <c r="E137" s="20" t="s">
        <v>9184</v>
      </c>
      <c r="F137" s="414">
        <v>43083</v>
      </c>
      <c r="G137" s="267"/>
      <c r="H137" s="1384"/>
      <c r="I137" s="1384"/>
      <c r="J137" s="1377"/>
    </row>
    <row r="138" spans="1:10" ht="15" customHeight="1">
      <c r="A138" s="71">
        <v>8</v>
      </c>
      <c r="B138" s="20" t="s">
        <v>1570</v>
      </c>
      <c r="C138" s="20" t="s">
        <v>1194</v>
      </c>
      <c r="D138" s="21"/>
      <c r="E138" s="20" t="s">
        <v>8991</v>
      </c>
      <c r="F138" s="414">
        <v>43083</v>
      </c>
      <c r="G138" s="267"/>
      <c r="H138" s="1384"/>
      <c r="I138" s="1384"/>
      <c r="J138" s="1377"/>
    </row>
    <row r="139" spans="1:10" ht="15" customHeight="1">
      <c r="A139" s="70">
        <v>9</v>
      </c>
      <c r="B139" s="20" t="s">
        <v>1570</v>
      </c>
      <c r="C139" s="20" t="s">
        <v>1194</v>
      </c>
      <c r="D139" s="21"/>
      <c r="E139" s="20" t="s">
        <v>9185</v>
      </c>
      <c r="F139" s="414">
        <v>43083</v>
      </c>
      <c r="G139" s="267"/>
      <c r="H139" s="1384"/>
      <c r="I139" s="1384"/>
      <c r="J139" s="1377"/>
    </row>
    <row r="140" spans="1:10" ht="15" customHeight="1">
      <c r="A140" s="71">
        <v>10</v>
      </c>
      <c r="B140" s="20" t="s">
        <v>1570</v>
      </c>
      <c r="C140" s="20" t="s">
        <v>1194</v>
      </c>
      <c r="D140" s="21"/>
      <c r="E140" s="20" t="s">
        <v>9186</v>
      </c>
      <c r="F140" s="414">
        <v>43083</v>
      </c>
      <c r="G140" s="267"/>
      <c r="H140" s="1384"/>
      <c r="I140" s="1384"/>
      <c r="J140" s="1377"/>
    </row>
    <row r="141" spans="1:10" ht="15" customHeight="1">
      <c r="A141" s="70">
        <v>11</v>
      </c>
      <c r="B141" s="20" t="s">
        <v>1570</v>
      </c>
      <c r="C141" s="20" t="s">
        <v>1194</v>
      </c>
      <c r="D141" s="21"/>
      <c r="E141" s="20" t="s">
        <v>9187</v>
      </c>
      <c r="F141" s="414">
        <v>43083</v>
      </c>
      <c r="G141" s="267"/>
      <c r="H141" s="1384"/>
      <c r="I141" s="1384"/>
      <c r="J141" s="1377"/>
    </row>
    <row r="142" spans="1:10" ht="15" customHeight="1">
      <c r="A142" s="71">
        <v>12</v>
      </c>
      <c r="B142" s="20" t="s">
        <v>1570</v>
      </c>
      <c r="C142" s="20" t="s">
        <v>1194</v>
      </c>
      <c r="D142" s="21"/>
      <c r="E142" s="20" t="s">
        <v>9188</v>
      </c>
      <c r="F142" s="414">
        <v>43083</v>
      </c>
      <c r="G142" s="267"/>
      <c r="H142" s="1384"/>
      <c r="I142" s="1384"/>
      <c r="J142" s="1377"/>
    </row>
    <row r="143" spans="1:10" ht="15" customHeight="1">
      <c r="A143" s="70">
        <v>13</v>
      </c>
      <c r="B143" s="20" t="s">
        <v>1570</v>
      </c>
      <c r="C143" s="20" t="s">
        <v>1194</v>
      </c>
      <c r="D143" s="21"/>
      <c r="E143" s="20" t="s">
        <v>9189</v>
      </c>
      <c r="F143" s="414">
        <v>43083</v>
      </c>
      <c r="G143" s="267"/>
      <c r="H143" s="1384"/>
      <c r="I143" s="1384"/>
      <c r="J143" s="1377"/>
    </row>
    <row r="144" spans="1:10" ht="15" customHeight="1">
      <c r="A144" s="71">
        <v>14</v>
      </c>
      <c r="B144" s="20" t="s">
        <v>1570</v>
      </c>
      <c r="C144" s="20" t="s">
        <v>1194</v>
      </c>
      <c r="D144" s="21"/>
      <c r="E144" s="20" t="s">
        <v>9190</v>
      </c>
      <c r="F144" s="414">
        <v>43083</v>
      </c>
      <c r="G144" s="267"/>
      <c r="H144" s="1384"/>
      <c r="I144" s="1384"/>
      <c r="J144" s="1377"/>
    </row>
    <row r="145" spans="1:10" ht="15" customHeight="1">
      <c r="A145" s="70">
        <v>15</v>
      </c>
      <c r="B145" s="20" t="s">
        <v>1570</v>
      </c>
      <c r="C145" s="20" t="s">
        <v>1194</v>
      </c>
      <c r="D145" s="21"/>
      <c r="E145" s="20" t="s">
        <v>9191</v>
      </c>
      <c r="F145" s="414">
        <v>43083</v>
      </c>
      <c r="G145" s="267"/>
      <c r="H145" s="1384"/>
      <c r="I145" s="1384"/>
      <c r="J145" s="1377"/>
    </row>
    <row r="146" spans="1:10" ht="15" customHeight="1">
      <c r="A146" s="71">
        <v>16</v>
      </c>
      <c r="B146" s="20" t="s">
        <v>1570</v>
      </c>
      <c r="C146" s="20" t="s">
        <v>1194</v>
      </c>
      <c r="D146" s="21"/>
      <c r="E146" s="20" t="s">
        <v>9192</v>
      </c>
      <c r="F146" s="414">
        <v>43083</v>
      </c>
      <c r="G146" s="267"/>
      <c r="H146" s="1384"/>
      <c r="I146" s="1384"/>
      <c r="J146" s="1377"/>
    </row>
    <row r="147" spans="1:10" ht="15" customHeight="1">
      <c r="A147" s="70">
        <v>17</v>
      </c>
      <c r="B147" s="20" t="s">
        <v>1570</v>
      </c>
      <c r="C147" s="20" t="s">
        <v>1194</v>
      </c>
      <c r="D147" s="147"/>
      <c r="E147" s="20" t="s">
        <v>9193</v>
      </c>
      <c r="F147" s="414">
        <v>43083</v>
      </c>
      <c r="G147" s="283"/>
      <c r="H147" s="1384"/>
      <c r="I147" s="1384"/>
      <c r="J147" s="1377"/>
    </row>
    <row r="148" spans="1:10" ht="15" customHeight="1">
      <c r="A148" s="71">
        <v>18</v>
      </c>
      <c r="B148" s="20" t="s">
        <v>1570</v>
      </c>
      <c r="C148" s="20" t="s">
        <v>1194</v>
      </c>
      <c r="D148" s="147"/>
      <c r="E148" s="20" t="s">
        <v>9194</v>
      </c>
      <c r="F148" s="414">
        <v>43083</v>
      </c>
      <c r="G148" s="283"/>
      <c r="H148" s="1384"/>
      <c r="I148" s="1384"/>
      <c r="J148" s="1377"/>
    </row>
    <row r="149" spans="1:10" ht="15" customHeight="1">
      <c r="A149" s="70">
        <v>19</v>
      </c>
      <c r="B149" s="20" t="s">
        <v>1570</v>
      </c>
      <c r="C149" s="20" t="s">
        <v>1194</v>
      </c>
      <c r="D149" s="147"/>
      <c r="E149" s="20" t="s">
        <v>9195</v>
      </c>
      <c r="F149" s="414">
        <v>43083</v>
      </c>
      <c r="G149" s="283"/>
      <c r="H149" s="1384"/>
      <c r="I149" s="1384"/>
      <c r="J149" s="1377"/>
    </row>
    <row r="150" spans="1:10" ht="15" customHeight="1">
      <c r="A150" s="71">
        <v>20</v>
      </c>
      <c r="B150" s="20" t="s">
        <v>1570</v>
      </c>
      <c r="C150" s="20" t="s">
        <v>1194</v>
      </c>
      <c r="D150" s="147"/>
      <c r="E150" s="20" t="s">
        <v>9196</v>
      </c>
      <c r="F150" s="414">
        <v>43083</v>
      </c>
      <c r="G150" s="283"/>
      <c r="H150" s="1384"/>
      <c r="I150" s="1384"/>
      <c r="J150" s="1377"/>
    </row>
    <row r="151" spans="1:10" ht="15" customHeight="1">
      <c r="A151" s="70">
        <v>21</v>
      </c>
      <c r="B151" s="20" t="s">
        <v>1570</v>
      </c>
      <c r="C151" s="20" t="s">
        <v>1194</v>
      </c>
      <c r="D151" s="147"/>
      <c r="E151" s="20" t="s">
        <v>9197</v>
      </c>
      <c r="F151" s="414">
        <v>43083</v>
      </c>
      <c r="G151" s="283"/>
      <c r="H151" s="1384"/>
      <c r="I151" s="1384"/>
      <c r="J151" s="1377"/>
    </row>
    <row r="152" spans="1:10" ht="15" customHeight="1">
      <c r="A152" s="71">
        <v>22</v>
      </c>
      <c r="B152" s="20" t="s">
        <v>1570</v>
      </c>
      <c r="C152" s="20" t="s">
        <v>1194</v>
      </c>
      <c r="D152" s="147"/>
      <c r="E152" s="20" t="s">
        <v>9198</v>
      </c>
      <c r="F152" s="414">
        <v>43083</v>
      </c>
      <c r="G152" s="283"/>
      <c r="H152" s="1384"/>
      <c r="I152" s="1384"/>
      <c r="J152" s="1377"/>
    </row>
    <row r="153" spans="1:10" ht="15" customHeight="1">
      <c r="A153" s="70">
        <v>23</v>
      </c>
      <c r="B153" s="20" t="s">
        <v>1570</v>
      </c>
      <c r="C153" s="20" t="s">
        <v>1194</v>
      </c>
      <c r="D153" s="147"/>
      <c r="E153" s="20" t="s">
        <v>9199</v>
      </c>
      <c r="F153" s="414">
        <v>43083</v>
      </c>
      <c r="G153" s="283"/>
      <c r="H153" s="1384"/>
      <c r="I153" s="1384"/>
      <c r="J153" s="1377"/>
    </row>
    <row r="154" spans="1:10" ht="15" customHeight="1">
      <c r="A154" s="71">
        <v>24</v>
      </c>
      <c r="B154" s="20" t="s">
        <v>1570</v>
      </c>
      <c r="C154" s="20" t="s">
        <v>1194</v>
      </c>
      <c r="D154" s="147"/>
      <c r="E154" s="20" t="s">
        <v>9200</v>
      </c>
      <c r="F154" s="414">
        <v>43083</v>
      </c>
      <c r="G154" s="283"/>
      <c r="H154" s="1384"/>
      <c r="I154" s="1384"/>
      <c r="J154" s="1377"/>
    </row>
    <row r="155" spans="1:10" ht="15" customHeight="1">
      <c r="A155" s="70">
        <v>25</v>
      </c>
      <c r="B155" s="20" t="s">
        <v>1570</v>
      </c>
      <c r="C155" s="20" t="s">
        <v>1194</v>
      </c>
      <c r="D155" s="147"/>
      <c r="E155" s="20" t="s">
        <v>9201</v>
      </c>
      <c r="F155" s="414">
        <v>43083</v>
      </c>
      <c r="G155" s="283"/>
      <c r="H155" s="1384"/>
      <c r="I155" s="1384"/>
      <c r="J155" s="1377"/>
    </row>
    <row r="156" spans="1:10" ht="15" customHeight="1">
      <c r="A156" s="71">
        <v>26</v>
      </c>
      <c r="B156" s="20" t="s">
        <v>1570</v>
      </c>
      <c r="C156" s="20" t="s">
        <v>1194</v>
      </c>
      <c r="D156" s="147"/>
      <c r="E156" s="20" t="s">
        <v>9202</v>
      </c>
      <c r="F156" s="414">
        <v>43083</v>
      </c>
      <c r="G156" s="283"/>
      <c r="H156" s="1384"/>
      <c r="I156" s="1384"/>
      <c r="J156" s="1377"/>
    </row>
    <row r="157" spans="1:10" ht="15" customHeight="1">
      <c r="A157" s="70">
        <v>27</v>
      </c>
      <c r="B157" s="20" t="s">
        <v>1570</v>
      </c>
      <c r="C157" s="20" t="s">
        <v>1194</v>
      </c>
      <c r="D157" s="147"/>
      <c r="E157" s="20" t="s">
        <v>9203</v>
      </c>
      <c r="F157" s="414">
        <v>43083</v>
      </c>
      <c r="G157" s="283"/>
      <c r="H157" s="1384"/>
      <c r="I157" s="1384"/>
      <c r="J157" s="1377"/>
    </row>
    <row r="158" spans="1:10" ht="15" customHeight="1">
      <c r="A158" s="71">
        <v>28</v>
      </c>
      <c r="B158" s="20" t="s">
        <v>1570</v>
      </c>
      <c r="C158" s="20" t="s">
        <v>1194</v>
      </c>
      <c r="D158" s="147"/>
      <c r="E158" s="20" t="s">
        <v>9204</v>
      </c>
      <c r="F158" s="414">
        <v>43083</v>
      </c>
      <c r="G158" s="283"/>
      <c r="H158" s="1384"/>
      <c r="I158" s="1384"/>
      <c r="J158" s="1377"/>
    </row>
    <row r="159" spans="1:10" ht="15" customHeight="1">
      <c r="A159" s="70">
        <v>29</v>
      </c>
      <c r="B159" s="20" t="s">
        <v>1570</v>
      </c>
      <c r="C159" s="20" t="s">
        <v>1194</v>
      </c>
      <c r="D159" s="147"/>
      <c r="E159" s="20" t="s">
        <v>9205</v>
      </c>
      <c r="F159" s="414">
        <v>43083</v>
      </c>
      <c r="G159" s="283"/>
      <c r="H159" s="1385"/>
      <c r="I159" s="1385"/>
      <c r="J159" s="1394"/>
    </row>
    <row r="160" spans="1:10" ht="15" customHeight="1" thickBot="1">
      <c r="A160" s="44"/>
      <c r="B160" s="45"/>
      <c r="C160" s="45"/>
      <c r="D160" s="45"/>
      <c r="E160" s="45"/>
      <c r="F160" s="9" t="s">
        <v>1219</v>
      </c>
      <c r="G160" s="87">
        <f>SUM(G131:G159)</f>
        <v>0</v>
      </c>
      <c r="H160" s="45"/>
      <c r="I160" s="45"/>
      <c r="J160" s="46"/>
    </row>
    <row r="161" spans="1:10" ht="15" customHeight="1">
      <c r="A161" s="48"/>
      <c r="B161" s="48"/>
      <c r="C161" s="48"/>
      <c r="D161" s="48"/>
      <c r="E161" s="48"/>
      <c r="F161" s="81"/>
      <c r="G161" s="99"/>
      <c r="H161" s="48"/>
      <c r="I161" s="48"/>
      <c r="J161" s="48"/>
    </row>
    <row r="162" spans="1:10" ht="15" customHeight="1">
      <c r="A162" s="48"/>
      <c r="B162" s="48"/>
      <c r="C162" s="48"/>
      <c r="D162" s="48"/>
      <c r="E162" s="48"/>
      <c r="F162" s="81"/>
      <c r="G162" s="99"/>
      <c r="H162" s="48"/>
      <c r="I162" s="48"/>
      <c r="J162" s="48"/>
    </row>
    <row r="163" spans="1:10" ht="15" customHeight="1">
      <c r="A163" s="48"/>
      <c r="B163" s="48"/>
      <c r="C163" s="48"/>
      <c r="D163" s="48"/>
      <c r="E163" s="48"/>
      <c r="F163" s="81"/>
      <c r="G163" s="99"/>
      <c r="H163" s="48"/>
      <c r="I163" s="48"/>
      <c r="J163" s="48"/>
    </row>
    <row r="165" spans="1:10" s="322" customFormat="1" ht="15" customHeight="1">
      <c r="A165" s="1160" t="s">
        <v>3138</v>
      </c>
      <c r="B165" s="1160"/>
      <c r="C165" s="319">
        <v>7</v>
      </c>
      <c r="D165" s="322" t="s">
        <v>3109</v>
      </c>
      <c r="E165" s="319">
        <f>M3</f>
        <v>121</v>
      </c>
      <c r="F165" s="1160" t="s">
        <v>3108</v>
      </c>
      <c r="G165" s="1160"/>
      <c r="H165" s="321">
        <f>N3</f>
        <v>188987</v>
      </c>
      <c r="I165" s="322" t="s">
        <v>1846</v>
      </c>
    </row>
  </sheetData>
  <sortState ref="D3:G32">
    <sortCondition ref="D3:D32"/>
    <sortCondition ref="E3:E32"/>
    <sortCondition ref="F3:F32"/>
    <sortCondition ref="G3:G32"/>
  </sortState>
  <mergeCells count="40">
    <mergeCell ref="A1:I1"/>
    <mergeCell ref="L1:N1"/>
    <mergeCell ref="L3:L4"/>
    <mergeCell ref="M3:M4"/>
    <mergeCell ref="N3:N4"/>
    <mergeCell ref="H3:H32"/>
    <mergeCell ref="I3:I32"/>
    <mergeCell ref="J3:J32"/>
    <mergeCell ref="L5:L6"/>
    <mergeCell ref="M5:M6"/>
    <mergeCell ref="N5:N6"/>
    <mergeCell ref="L7:N7"/>
    <mergeCell ref="L8:M9"/>
    <mergeCell ref="N8:N9"/>
    <mergeCell ref="A37:I37"/>
    <mergeCell ref="H39:H57"/>
    <mergeCell ref="I39:I57"/>
    <mergeCell ref="J39:J57"/>
    <mergeCell ref="A62:I62"/>
    <mergeCell ref="I64:I77"/>
    <mergeCell ref="J64:J77"/>
    <mergeCell ref="A82:I82"/>
    <mergeCell ref="H84:H88"/>
    <mergeCell ref="I84:I88"/>
    <mergeCell ref="J84:J88"/>
    <mergeCell ref="H64:H77"/>
    <mergeCell ref="J131:J159"/>
    <mergeCell ref="H105:H124"/>
    <mergeCell ref="I105:I124"/>
    <mergeCell ref="J105:J124"/>
    <mergeCell ref="A93:I93"/>
    <mergeCell ref="H95:H98"/>
    <mergeCell ref="I95:I98"/>
    <mergeCell ref="J95:J98"/>
    <mergeCell ref="A103:I103"/>
    <mergeCell ref="A165:B165"/>
    <mergeCell ref="F165:G165"/>
    <mergeCell ref="A129:I129"/>
    <mergeCell ref="H131:H159"/>
    <mergeCell ref="I131:I159"/>
  </mergeCells>
  <phoneticPr fontId="5" type="noConversion"/>
  <hyperlinks>
    <hyperlink ref="H3:H25" location="Sayfa2!A1" display="Sayfa2!A1"/>
    <hyperlink ref="I3:I25" location="Sayfa2!A1" display="Sayfa2!A1"/>
    <hyperlink ref="J3:J25" location="Sayfa2!A1" display="Sayfa2!A1"/>
    <hyperlink ref="H39:H57" r:id="rId1" display="WEB'de Gösterilen Sayfa1-07.04.2016.xlsx"/>
    <hyperlink ref="I39:I57" location="Sayfa3!A1" display="Sayfa3!A1"/>
  </hyperlinks>
  <pageMargins left="0.75" right="0.75" top="1" bottom="1" header="0.5" footer="0.5"/>
  <pageSetup paperSize="9" orientation="portrait" r:id="rId2"/>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O73"/>
  <sheetViews>
    <sheetView zoomScaleNormal="100" workbookViewId="0">
      <selection activeCell="O8" sqref="O8:O9"/>
    </sheetView>
  </sheetViews>
  <sheetFormatPr defaultColWidth="9.140625" defaultRowHeight="15"/>
  <cols>
    <col min="1" max="2" width="11" style="43" customWidth="1"/>
    <col min="3" max="3" width="11.42578125" style="43" customWidth="1"/>
    <col min="4" max="4" width="20.5703125" style="43" bestFit="1" customWidth="1"/>
    <col min="5" max="5" width="13.5703125" style="43" bestFit="1" customWidth="1"/>
    <col min="6" max="6" width="22" style="43" bestFit="1" customWidth="1"/>
    <col min="7" max="7" width="12.85546875" style="43" bestFit="1" customWidth="1"/>
    <col min="8" max="8" width="14.42578125" style="43" bestFit="1" customWidth="1"/>
    <col min="9" max="9" width="14.42578125" style="43" customWidth="1"/>
    <col min="10" max="11" width="9.42578125" style="43" bestFit="1" customWidth="1"/>
    <col min="12" max="12" width="9.140625" style="43"/>
    <col min="13" max="14" width="13.5703125" style="43" customWidth="1"/>
    <col min="15" max="15" width="19.42578125" style="43" bestFit="1" customWidth="1"/>
    <col min="16" max="16384" width="9.140625" style="43"/>
  </cols>
  <sheetData>
    <row r="1" spans="1:15" ht="16.5" thickBot="1">
      <c r="A1" s="1213" t="s">
        <v>1171</v>
      </c>
      <c r="B1" s="1213"/>
      <c r="C1" s="1213"/>
      <c r="D1" s="1213"/>
      <c r="E1" s="1213"/>
      <c r="F1" s="1213"/>
      <c r="G1" s="1213"/>
      <c r="H1" s="1213"/>
      <c r="I1" s="1213"/>
      <c r="J1" s="1213"/>
      <c r="K1" s="1213"/>
      <c r="M1" s="1170" t="s">
        <v>1250</v>
      </c>
      <c r="N1" s="1171"/>
      <c r="O1" s="1172"/>
    </row>
    <row r="2" spans="1:15" ht="60.75" thickBot="1">
      <c r="A2" s="49" t="s">
        <v>1172</v>
      </c>
      <c r="B2" s="50" t="s">
        <v>3193</v>
      </c>
      <c r="C2" s="51" t="s">
        <v>1173</v>
      </c>
      <c r="D2" s="51" t="s">
        <v>1174</v>
      </c>
      <c r="E2" s="51" t="s">
        <v>1175</v>
      </c>
      <c r="F2" s="51" t="s">
        <v>1176</v>
      </c>
      <c r="G2" s="50" t="s">
        <v>1177</v>
      </c>
      <c r="H2" s="50" t="s">
        <v>1463</v>
      </c>
      <c r="I2" s="50" t="s">
        <v>2979</v>
      </c>
      <c r="J2" s="50" t="s">
        <v>1179</v>
      </c>
      <c r="K2" s="52" t="s">
        <v>1180</v>
      </c>
      <c r="M2" s="118" t="s">
        <v>263</v>
      </c>
      <c r="N2" s="118" t="s">
        <v>264</v>
      </c>
      <c r="O2" s="117" t="s">
        <v>262</v>
      </c>
    </row>
    <row r="3" spans="1:15" ht="15" customHeight="1">
      <c r="A3" s="70">
        <v>1</v>
      </c>
      <c r="B3" s="235">
        <v>35188</v>
      </c>
      <c r="C3" s="119" t="s">
        <v>1878</v>
      </c>
      <c r="D3" s="119" t="s">
        <v>1223</v>
      </c>
      <c r="E3" s="119"/>
      <c r="F3" s="119" t="s">
        <v>1879</v>
      </c>
      <c r="G3" s="414">
        <v>34788</v>
      </c>
      <c r="H3" s="267">
        <v>113256</v>
      </c>
      <c r="I3" s="131"/>
      <c r="J3" s="1165">
        <v>194</v>
      </c>
      <c r="K3" s="1194">
        <v>64</v>
      </c>
      <c r="M3" s="1247">
        <f>SUM(A3+A19+A62)</f>
        <v>3</v>
      </c>
      <c r="N3" s="1247">
        <f>SUM(A12+A55+A68)</f>
        <v>54</v>
      </c>
      <c r="O3" s="1249">
        <f>SUM(H13+H56+H69)</f>
        <v>1872598</v>
      </c>
    </row>
    <row r="4" spans="1:15" ht="15" customHeight="1" thickBot="1">
      <c r="A4" s="71">
        <v>2</v>
      </c>
      <c r="B4" s="237">
        <v>35190</v>
      </c>
      <c r="C4" s="119" t="s">
        <v>1878</v>
      </c>
      <c r="D4" s="119" t="s">
        <v>1223</v>
      </c>
      <c r="E4" s="119"/>
      <c r="F4" s="119" t="s">
        <v>1658</v>
      </c>
      <c r="G4" s="414">
        <v>40059</v>
      </c>
      <c r="H4" s="267">
        <v>24348</v>
      </c>
      <c r="I4" s="131"/>
      <c r="J4" s="1166"/>
      <c r="K4" s="1195"/>
      <c r="M4" s="1248"/>
      <c r="N4" s="1248"/>
      <c r="O4" s="1248"/>
    </row>
    <row r="5" spans="1:15" ht="15" customHeight="1">
      <c r="A5" s="70">
        <v>3</v>
      </c>
      <c r="B5" s="235">
        <v>35192</v>
      </c>
      <c r="C5" s="119" t="s">
        <v>1878</v>
      </c>
      <c r="D5" s="119" t="s">
        <v>1223</v>
      </c>
      <c r="E5" s="119"/>
      <c r="F5" s="119" t="s">
        <v>2027</v>
      </c>
      <c r="G5" s="414">
        <v>40059</v>
      </c>
      <c r="H5" s="267">
        <v>12704</v>
      </c>
      <c r="I5" s="131"/>
      <c r="J5" s="1166"/>
      <c r="K5" s="1195"/>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A6" s="71">
        <v>4</v>
      </c>
      <c r="B6" s="237">
        <v>35196</v>
      </c>
      <c r="C6" s="119" t="s">
        <v>1878</v>
      </c>
      <c r="D6" s="119" t="s">
        <v>1223</v>
      </c>
      <c r="E6" s="119"/>
      <c r="F6" s="119" t="s">
        <v>2028</v>
      </c>
      <c r="G6" s="414">
        <v>40059</v>
      </c>
      <c r="H6" s="267">
        <v>30650</v>
      </c>
      <c r="I6" s="131"/>
      <c r="J6" s="1166"/>
      <c r="K6" s="1195"/>
      <c r="M6" s="1169" t="e">
        <f>SUM(Adana!N4+Adıyaman!M4+Afyonkarahisar!L4+Ağrı!L4+Aksaray!L4+Amasya!M4+Ankara!K4+Antalya!K4+Aydın!N4+#REF!+Batman!L4+Bayburt!L4+Bilecik!L4+Bingöl!M4+Bitlis!L4+Burdur!M4+Bursa!K4+Çanakkale!L4+Çankırı!L4+Çorum!L4+Denizli!M4+Diyarbakır!M4+Edirne!N4+Elazığ!L4+Erzurum!M4+Eskişehir!L4+G.Antep!N4+Gümüşhane!M4+Hatay!M4+Iğdır!L4+Isparta!L4+İçel!L4+Kahramanmaraş!L4+Karaman!M4+Kars!L4+Kayseri!L4+Kırıkkale!L4+Kırklareli!K4+Kırşehir!M4+Kilis!N4+Kocaeli!M4+Konya!L4+Kütahya!M4+Malatya!N4+Mardin!N4+Muş!M4+Nevşehir!L4+Niğde!L4+Osmaniye!L4+Samsun!L4+Sinop!M4+Sivas!L4+Şanlıurfa!N4+Tekirdağ!L4+Uşak!L4+Van!L4+Yalova!M4+Yozgat!M4+Tokat!K4+Erzincan!K5)</f>
        <v>#REF!</v>
      </c>
      <c r="N6" s="1169" t="e">
        <f>SUM(Adana!O4+Adıyaman!N4+Afyonkarahisar!M4+Ağrı!M4+Aksaray!M4+Amasya!N4+Ankara!L4+Antalya!L4+Aydın!O4+#REF!+Batman!M4+Bayburt!M4+Bilecik!M4+Bingöl!N4+Bitlis!M4+Burdur!N4+Bursa!L4+Çanakkale!M4+Çankırı!M4+Çorum!M4+Denizli!N4+Diyarbakır!N4+Edirne!O4+Elazığ!M4+Erzurum!N4+Eskişehir!M4+G.Antep!O4+Gümüşhane!N4+Hatay!N4+Iğdır!M4+Isparta!M4+İçel!M4+Kahramanmaraş!M4+Karaman!N4+Kars!M4+Kayseri!M4+Kırıkkale!M4+Kırklareli!L4+Kırşehir!N4+Kilis!O4+Kocaeli!N4+Konya!M4+Kütahya!N4+Malatya!O4+Mardin!O4+Muş!N4+Nevşehir!M4+Niğde!M4+Osmaniye!M4+Samsun!M4+Sinop!N4+Sivas!M4+Şanlıurfa!O4+Tekirdağ!M4+Uşak!M4+Van!M4+Yalova!N4+Yozgat!N4+Tokat!L4+Erzincan!L5)</f>
        <v>#REF!</v>
      </c>
      <c r="O6" s="1169" t="e">
        <f>SUM(Adana!P4+Adıyaman!O4+Afyonkarahisar!N4+Ağrı!N4+Aksaray!N4+Amasya!O4+Ankara!M4+Antalya!M4+Aydın!P4+#REF!+Batman!N4+Bayburt!N4+Bilecik!N4+Bingöl!O4+Bitlis!N4+Burdur!O4+Bursa!M4+Çanakkale!N4+Çankırı!N4+Çorum!N4+Denizli!O4+Diyarbakır!O4+Edirne!P4+Elazığ!N4+Erzurum!O4+Eskişehir!N4+G.Antep!P4+Gümüşhane!O4+Hatay!O4+Iğdır!N4+Isparta!N4+İçel!N4+Kahramanmaraş!N4+Karaman!O4+Kars!N4+Kayseri!N4+Kırıkkale!N4+Kırklareli!M4+Kırşehir!O4+Kilis!P4+Kocaeli!O4+Konya!N4+Kütahya!O4+Malatya!P4+Mardin!P4+Muş!O4+Nevşehir!N4+Niğde!N4+Osmaniye!N4+Samsun!N4+Sinop!O4+Sivas!N4+Şanlıurfa!P4+Tekirdağ!N4+Uşak!N4+Van!N4+Yalova!O4+Yozgat!O4+Tokat!M4+Erzincan!M5)</f>
        <v>#REF!</v>
      </c>
    </row>
    <row r="7" spans="1:15" ht="15" customHeight="1" thickBot="1">
      <c r="A7" s="70">
        <v>5</v>
      </c>
      <c r="B7" s="235">
        <v>35197</v>
      </c>
      <c r="C7" s="119" t="s">
        <v>1878</v>
      </c>
      <c r="D7" s="119" t="s">
        <v>1223</v>
      </c>
      <c r="E7" s="119"/>
      <c r="F7" s="119" t="s">
        <v>2029</v>
      </c>
      <c r="G7" s="414">
        <v>40059</v>
      </c>
      <c r="H7" s="267">
        <v>20908</v>
      </c>
      <c r="I7" s="131"/>
      <c r="J7" s="1166"/>
      <c r="K7" s="1195"/>
      <c r="M7" s="1170" t="s">
        <v>265</v>
      </c>
      <c r="N7" s="1171"/>
      <c r="O7" s="1172"/>
    </row>
    <row r="8" spans="1:15" ht="15" customHeight="1">
      <c r="A8" s="71">
        <v>6</v>
      </c>
      <c r="B8" s="237">
        <v>35198</v>
      </c>
      <c r="C8" s="119" t="s">
        <v>1878</v>
      </c>
      <c r="D8" s="119" t="s">
        <v>1223</v>
      </c>
      <c r="E8" s="119"/>
      <c r="F8" s="119" t="s">
        <v>1561</v>
      </c>
      <c r="G8" s="414">
        <v>40059</v>
      </c>
      <c r="H8" s="267">
        <v>9768</v>
      </c>
      <c r="I8" s="131"/>
      <c r="J8" s="1166"/>
      <c r="K8" s="1195"/>
      <c r="M8" s="1173" t="s">
        <v>266</v>
      </c>
      <c r="N8" s="1174"/>
      <c r="O8" s="1177">
        <v>59</v>
      </c>
    </row>
    <row r="9" spans="1:15" ht="15" customHeight="1" thickBot="1">
      <c r="A9" s="70">
        <v>7</v>
      </c>
      <c r="B9" s="235">
        <v>35199</v>
      </c>
      <c r="C9" s="119" t="s">
        <v>1878</v>
      </c>
      <c r="D9" s="119" t="s">
        <v>1223</v>
      </c>
      <c r="E9" s="119"/>
      <c r="F9" s="119" t="s">
        <v>1714</v>
      </c>
      <c r="G9" s="414">
        <v>40059</v>
      </c>
      <c r="H9" s="267">
        <v>12647</v>
      </c>
      <c r="I9" s="131"/>
      <c r="J9" s="1166"/>
      <c r="K9" s="1195"/>
      <c r="M9" s="1175"/>
      <c r="N9" s="1176"/>
      <c r="O9" s="1178"/>
    </row>
    <row r="10" spans="1:15" ht="15" customHeight="1">
      <c r="A10" s="71">
        <v>8</v>
      </c>
      <c r="B10" s="235"/>
      <c r="C10" s="119" t="s">
        <v>1878</v>
      </c>
      <c r="D10" s="119" t="s">
        <v>1223</v>
      </c>
      <c r="E10" s="119"/>
      <c r="F10" s="403" t="s">
        <v>4436</v>
      </c>
      <c r="G10" s="414">
        <v>41220</v>
      </c>
      <c r="H10" s="267">
        <v>82809</v>
      </c>
      <c r="I10" s="131"/>
      <c r="J10" s="1166"/>
      <c r="K10" s="1195"/>
      <c r="M10" s="47"/>
      <c r="N10" s="47"/>
      <c r="O10" s="47"/>
    </row>
    <row r="11" spans="1:15" ht="15" customHeight="1">
      <c r="A11" s="70">
        <v>9</v>
      </c>
      <c r="B11" s="237">
        <v>35207</v>
      </c>
      <c r="C11" s="119" t="s">
        <v>1878</v>
      </c>
      <c r="D11" s="119" t="s">
        <v>1223</v>
      </c>
      <c r="E11" s="119"/>
      <c r="F11" s="402" t="s">
        <v>1880</v>
      </c>
      <c r="G11" s="414">
        <v>34788</v>
      </c>
      <c r="H11" s="267">
        <v>35904</v>
      </c>
      <c r="I11" s="131"/>
      <c r="J11" s="1166"/>
      <c r="K11" s="1195"/>
      <c r="M11" s="47"/>
      <c r="N11" s="47"/>
      <c r="O11" s="47"/>
    </row>
    <row r="12" spans="1:15" ht="15" customHeight="1">
      <c r="A12" s="71">
        <v>10</v>
      </c>
      <c r="B12" s="257"/>
      <c r="C12" s="119" t="s">
        <v>1878</v>
      </c>
      <c r="D12" s="119" t="s">
        <v>3139</v>
      </c>
      <c r="E12" s="401"/>
      <c r="F12" s="402"/>
      <c r="G12" s="414">
        <v>40059</v>
      </c>
      <c r="H12" s="283"/>
      <c r="I12" s="222"/>
      <c r="J12" s="1167"/>
      <c r="K12" s="1196"/>
      <c r="M12" s="47"/>
      <c r="N12" s="47"/>
      <c r="O12" s="47"/>
    </row>
    <row r="13" spans="1:15" ht="15" customHeight="1" thickBot="1">
      <c r="A13" s="133"/>
      <c r="B13" s="255"/>
      <c r="C13" s="134"/>
      <c r="D13" s="134"/>
      <c r="E13" s="134"/>
      <c r="F13" s="134"/>
      <c r="G13" s="125" t="s">
        <v>1219</v>
      </c>
      <c r="H13" s="126">
        <f>SUM(H3:H12)</f>
        <v>342994</v>
      </c>
      <c r="I13" s="126"/>
      <c r="J13" s="123"/>
      <c r="K13" s="124"/>
      <c r="M13" s="47"/>
      <c r="N13" s="47"/>
      <c r="O13" s="47"/>
    </row>
    <row r="14" spans="1:15" ht="15" customHeight="1">
      <c r="A14" s="48"/>
      <c r="B14" s="48"/>
      <c r="C14" s="132"/>
      <c r="D14" s="132"/>
      <c r="E14" s="132"/>
      <c r="F14" s="132"/>
      <c r="G14" s="48"/>
      <c r="H14" s="48"/>
      <c r="I14" s="48"/>
      <c r="J14" s="48"/>
      <c r="K14" s="48"/>
      <c r="M14" s="47"/>
      <c r="N14" s="47"/>
      <c r="O14" s="47"/>
    </row>
    <row r="15" spans="1:15" ht="15" customHeight="1">
      <c r="M15" s="47"/>
      <c r="N15" s="47"/>
      <c r="O15" s="47"/>
    </row>
    <row r="16" spans="1:15" ht="15" customHeight="1">
      <c r="M16" s="47"/>
      <c r="N16" s="47"/>
      <c r="O16" s="47"/>
    </row>
    <row r="17" spans="1:15" ht="16.5" customHeight="1" thickBot="1">
      <c r="A17" s="1213" t="s">
        <v>1171</v>
      </c>
      <c r="B17" s="1213"/>
      <c r="C17" s="1213"/>
      <c r="D17" s="1213"/>
      <c r="E17" s="1213"/>
      <c r="F17" s="1213"/>
      <c r="G17" s="1213"/>
      <c r="H17" s="1213"/>
      <c r="I17" s="1213"/>
      <c r="J17" s="1213"/>
      <c r="K17" s="1213"/>
      <c r="M17" s="47"/>
      <c r="N17" s="47"/>
      <c r="O17" s="47"/>
    </row>
    <row r="18" spans="1:15" s="47" customFormat="1" ht="60">
      <c r="A18" s="49" t="s">
        <v>1172</v>
      </c>
      <c r="B18" s="50" t="s">
        <v>3193</v>
      </c>
      <c r="C18" s="51" t="s">
        <v>1173</v>
      </c>
      <c r="D18" s="51" t="s">
        <v>1174</v>
      </c>
      <c r="E18" s="51" t="s">
        <v>1175</v>
      </c>
      <c r="F18" s="51" t="s">
        <v>1176</v>
      </c>
      <c r="G18" s="50" t="s">
        <v>1177</v>
      </c>
      <c r="H18" s="50" t="s">
        <v>1463</v>
      </c>
      <c r="I18" s="50" t="s">
        <v>2979</v>
      </c>
      <c r="J18" s="50" t="s">
        <v>1179</v>
      </c>
      <c r="K18" s="52" t="s">
        <v>1180</v>
      </c>
    </row>
    <row r="19" spans="1:15" s="47" customFormat="1">
      <c r="A19" s="70">
        <v>1</v>
      </c>
      <c r="B19" s="235">
        <v>35094</v>
      </c>
      <c r="C19" s="119" t="s">
        <v>1878</v>
      </c>
      <c r="D19" s="119" t="s">
        <v>1194</v>
      </c>
      <c r="E19" s="119"/>
      <c r="F19" s="119" t="s">
        <v>1887</v>
      </c>
      <c r="G19" s="414">
        <v>38870</v>
      </c>
      <c r="H19" s="267">
        <v>114378</v>
      </c>
      <c r="I19" s="24"/>
      <c r="J19" s="1323">
        <v>194</v>
      </c>
      <c r="K19" s="1376">
        <v>64</v>
      </c>
    </row>
    <row r="20" spans="1:15" s="47" customFormat="1">
      <c r="A20" s="71">
        <v>2</v>
      </c>
      <c r="B20" s="237"/>
      <c r="C20" s="119" t="s">
        <v>1878</v>
      </c>
      <c r="D20" s="119" t="s">
        <v>1194</v>
      </c>
      <c r="E20" s="119"/>
      <c r="F20" s="388" t="s">
        <v>4442</v>
      </c>
      <c r="G20" s="414">
        <v>41220</v>
      </c>
      <c r="H20" s="267">
        <v>13170</v>
      </c>
      <c r="I20" s="24"/>
      <c r="J20" s="1324"/>
      <c r="K20" s="1377"/>
    </row>
    <row r="21" spans="1:15" s="47" customFormat="1">
      <c r="A21" s="70">
        <v>3</v>
      </c>
      <c r="B21" s="237"/>
      <c r="C21" s="119" t="s">
        <v>1878</v>
      </c>
      <c r="D21" s="119" t="s">
        <v>1194</v>
      </c>
      <c r="E21" s="119"/>
      <c r="F21" s="388" t="s">
        <v>7771</v>
      </c>
      <c r="G21" s="414">
        <v>42244</v>
      </c>
      <c r="H21" s="267"/>
      <c r="I21" s="24"/>
      <c r="J21" s="1324"/>
      <c r="K21" s="1377"/>
    </row>
    <row r="22" spans="1:15" s="47" customFormat="1">
      <c r="A22" s="71">
        <v>4</v>
      </c>
      <c r="B22" s="237">
        <v>35099</v>
      </c>
      <c r="C22" s="119" t="s">
        <v>1878</v>
      </c>
      <c r="D22" s="119" t="s">
        <v>1194</v>
      </c>
      <c r="E22" s="119"/>
      <c r="F22" s="119" t="s">
        <v>400</v>
      </c>
      <c r="G22" s="414">
        <v>40236</v>
      </c>
      <c r="H22" s="267">
        <v>6406</v>
      </c>
      <c r="I22" s="24"/>
      <c r="J22" s="1324"/>
      <c r="K22" s="1377"/>
    </row>
    <row r="23" spans="1:15" s="47" customFormat="1">
      <c r="A23" s="70">
        <v>5</v>
      </c>
      <c r="B23" s="235">
        <v>35162</v>
      </c>
      <c r="C23" s="119" t="s">
        <v>1878</v>
      </c>
      <c r="D23" s="119" t="s">
        <v>1194</v>
      </c>
      <c r="E23" s="119"/>
      <c r="F23" s="119" t="s">
        <v>2024</v>
      </c>
      <c r="G23" s="414">
        <v>40059</v>
      </c>
      <c r="H23" s="267">
        <v>20799</v>
      </c>
      <c r="I23" s="24"/>
      <c r="J23" s="1324"/>
      <c r="K23" s="1377"/>
    </row>
    <row r="24" spans="1:15" s="47" customFormat="1">
      <c r="A24" s="71">
        <v>6</v>
      </c>
      <c r="B24" s="237">
        <v>35102</v>
      </c>
      <c r="C24" s="119" t="s">
        <v>1878</v>
      </c>
      <c r="D24" s="119" t="s">
        <v>1194</v>
      </c>
      <c r="E24" s="119"/>
      <c r="F24" s="119" t="s">
        <v>401</v>
      </c>
      <c r="G24" s="414">
        <v>40236</v>
      </c>
      <c r="H24" s="267">
        <v>2556</v>
      </c>
      <c r="I24" s="24"/>
      <c r="J24" s="1324"/>
      <c r="K24" s="1377"/>
    </row>
    <row r="25" spans="1:15" s="47" customFormat="1">
      <c r="A25" s="70">
        <v>7</v>
      </c>
      <c r="B25" s="237"/>
      <c r="C25" s="119" t="s">
        <v>1878</v>
      </c>
      <c r="D25" s="119" t="s">
        <v>1194</v>
      </c>
      <c r="E25" s="119"/>
      <c r="F25" s="119" t="s">
        <v>4697</v>
      </c>
      <c r="G25" s="414">
        <v>41425</v>
      </c>
      <c r="H25" s="267"/>
      <c r="I25" s="24"/>
      <c r="J25" s="1324"/>
      <c r="K25" s="1377"/>
    </row>
    <row r="26" spans="1:15" s="47" customFormat="1">
      <c r="A26" s="71">
        <v>8</v>
      </c>
      <c r="B26" s="235">
        <v>35163</v>
      </c>
      <c r="C26" s="119" t="s">
        <v>1878</v>
      </c>
      <c r="D26" s="119" t="s">
        <v>1194</v>
      </c>
      <c r="E26" s="119"/>
      <c r="F26" s="119" t="s">
        <v>1886</v>
      </c>
      <c r="G26" s="414">
        <v>38779</v>
      </c>
      <c r="H26" s="267">
        <v>47465</v>
      </c>
      <c r="I26" s="24"/>
      <c r="J26" s="1324"/>
      <c r="K26" s="1377"/>
    </row>
    <row r="27" spans="1:15" s="47" customFormat="1">
      <c r="A27" s="70">
        <v>9</v>
      </c>
      <c r="B27" s="237"/>
      <c r="C27" s="119" t="s">
        <v>1878</v>
      </c>
      <c r="D27" s="119" t="s">
        <v>1194</v>
      </c>
      <c r="E27" s="119"/>
      <c r="F27" s="388" t="s">
        <v>4443</v>
      </c>
      <c r="G27" s="414">
        <v>41220</v>
      </c>
      <c r="H27" s="267">
        <v>18967</v>
      </c>
      <c r="I27" s="24"/>
      <c r="J27" s="1324"/>
      <c r="K27" s="1377"/>
    </row>
    <row r="28" spans="1:15" s="47" customFormat="1">
      <c r="A28" s="71">
        <v>10</v>
      </c>
      <c r="B28" s="237">
        <v>35108</v>
      </c>
      <c r="C28" s="119" t="s">
        <v>1878</v>
      </c>
      <c r="D28" s="119" t="s">
        <v>1194</v>
      </c>
      <c r="E28" s="119"/>
      <c r="F28" s="119" t="s">
        <v>574</v>
      </c>
      <c r="G28" s="414">
        <v>39887</v>
      </c>
      <c r="H28" s="267">
        <v>18164</v>
      </c>
      <c r="I28" s="182" t="s">
        <v>2995</v>
      </c>
      <c r="J28" s="1324"/>
      <c r="K28" s="1377"/>
    </row>
    <row r="29" spans="1:15" s="47" customFormat="1">
      <c r="A29" s="70">
        <v>11</v>
      </c>
      <c r="B29" s="235">
        <v>35164</v>
      </c>
      <c r="C29" s="119" t="s">
        <v>1878</v>
      </c>
      <c r="D29" s="119" t="s">
        <v>1194</v>
      </c>
      <c r="E29" s="119"/>
      <c r="F29" s="119" t="s">
        <v>1883</v>
      </c>
      <c r="G29" s="414">
        <v>38503</v>
      </c>
      <c r="H29" s="267">
        <v>55010</v>
      </c>
      <c r="I29" s="24"/>
      <c r="J29" s="1324"/>
      <c r="K29" s="1377"/>
    </row>
    <row r="30" spans="1:15" s="47" customFormat="1">
      <c r="A30" s="71">
        <v>12</v>
      </c>
      <c r="B30" s="237">
        <v>35109</v>
      </c>
      <c r="C30" s="119" t="s">
        <v>1878</v>
      </c>
      <c r="D30" s="119" t="s">
        <v>1194</v>
      </c>
      <c r="E30" s="119"/>
      <c r="F30" s="119" t="s">
        <v>402</v>
      </c>
      <c r="G30" s="414">
        <v>40236</v>
      </c>
      <c r="H30" s="267">
        <v>1545</v>
      </c>
      <c r="I30" s="24"/>
      <c r="J30" s="1324"/>
      <c r="K30" s="1377"/>
      <c r="M30" s="43"/>
      <c r="N30" s="43"/>
      <c r="O30" s="43"/>
    </row>
    <row r="31" spans="1:15" s="47" customFormat="1">
      <c r="A31" s="70">
        <v>13</v>
      </c>
      <c r="B31" s="237"/>
      <c r="C31" s="119" t="s">
        <v>1878</v>
      </c>
      <c r="D31" s="119" t="s">
        <v>1194</v>
      </c>
      <c r="E31" s="119"/>
      <c r="F31" s="388" t="s">
        <v>4444</v>
      </c>
      <c r="G31" s="414">
        <v>41220</v>
      </c>
      <c r="H31" s="267">
        <v>24692</v>
      </c>
      <c r="I31" s="24"/>
      <c r="J31" s="1324"/>
      <c r="K31" s="1377"/>
      <c r="M31" s="43"/>
      <c r="N31" s="43"/>
      <c r="O31" s="43"/>
    </row>
    <row r="32" spans="1:15" s="47" customFormat="1">
      <c r="A32" s="71">
        <v>14</v>
      </c>
      <c r="B32" s="235">
        <v>35167</v>
      </c>
      <c r="C32" s="119" t="s">
        <v>1878</v>
      </c>
      <c r="D32" s="119" t="s">
        <v>1194</v>
      </c>
      <c r="E32" s="119"/>
      <c r="F32" s="388" t="s">
        <v>1882</v>
      </c>
      <c r="G32" s="414">
        <v>35720</v>
      </c>
      <c r="H32" s="267">
        <v>55789</v>
      </c>
      <c r="I32" s="24"/>
      <c r="J32" s="1324"/>
      <c r="K32" s="1377"/>
      <c r="M32" s="43"/>
      <c r="N32" s="43"/>
      <c r="O32" s="43"/>
    </row>
    <row r="33" spans="1:15" s="47" customFormat="1">
      <c r="A33" s="70">
        <v>15</v>
      </c>
      <c r="B33" s="237">
        <v>35112</v>
      </c>
      <c r="C33" s="119" t="s">
        <v>1878</v>
      </c>
      <c r="D33" s="119" t="s">
        <v>1194</v>
      </c>
      <c r="E33" s="119"/>
      <c r="F33" s="388" t="s">
        <v>2388</v>
      </c>
      <c r="G33" s="414">
        <v>40022</v>
      </c>
      <c r="H33" s="267">
        <v>61310</v>
      </c>
      <c r="I33" s="182" t="s">
        <v>2995</v>
      </c>
      <c r="J33" s="1324"/>
      <c r="K33" s="1377"/>
      <c r="M33" s="43"/>
      <c r="N33" s="43"/>
      <c r="O33" s="43"/>
    </row>
    <row r="34" spans="1:15" s="47" customFormat="1">
      <c r="A34" s="71">
        <v>16</v>
      </c>
      <c r="B34" s="237"/>
      <c r="C34" s="119" t="s">
        <v>1878</v>
      </c>
      <c r="D34" s="119" t="s">
        <v>1194</v>
      </c>
      <c r="E34" s="119"/>
      <c r="F34" s="388" t="s">
        <v>4445</v>
      </c>
      <c r="G34" s="414">
        <v>41220</v>
      </c>
      <c r="H34" s="267">
        <v>41621</v>
      </c>
      <c r="I34" s="24"/>
      <c r="J34" s="1324"/>
      <c r="K34" s="1377"/>
      <c r="M34" s="43"/>
      <c r="N34" s="43"/>
      <c r="O34" s="43"/>
    </row>
    <row r="35" spans="1:15" s="47" customFormat="1">
      <c r="A35" s="70">
        <v>17</v>
      </c>
      <c r="B35" s="237"/>
      <c r="C35" s="119" t="s">
        <v>1878</v>
      </c>
      <c r="D35" s="119" t="s">
        <v>1194</v>
      </c>
      <c r="E35" s="119"/>
      <c r="F35" s="388" t="s">
        <v>5762</v>
      </c>
      <c r="G35" s="414">
        <v>41676</v>
      </c>
      <c r="H35" s="267"/>
      <c r="I35" s="24"/>
      <c r="J35" s="1324"/>
      <c r="K35" s="1377"/>
      <c r="M35" s="43"/>
      <c r="N35" s="43"/>
      <c r="O35" s="43"/>
    </row>
    <row r="36" spans="1:15" s="47" customFormat="1">
      <c r="A36" s="71">
        <v>18</v>
      </c>
      <c r="B36" s="235">
        <v>35169</v>
      </c>
      <c r="C36" s="119" t="s">
        <v>1878</v>
      </c>
      <c r="D36" s="119" t="s">
        <v>1194</v>
      </c>
      <c r="E36" s="119"/>
      <c r="F36" s="388" t="s">
        <v>1885</v>
      </c>
      <c r="G36" s="414">
        <v>38597</v>
      </c>
      <c r="H36" s="267">
        <v>17718</v>
      </c>
      <c r="I36" s="24"/>
      <c r="J36" s="1324"/>
      <c r="K36" s="1377"/>
      <c r="M36" s="43"/>
      <c r="N36" s="43"/>
      <c r="O36" s="43"/>
    </row>
    <row r="37" spans="1:15" s="47" customFormat="1">
      <c r="A37" s="70">
        <v>19</v>
      </c>
      <c r="B37" s="237"/>
      <c r="C37" s="119" t="s">
        <v>1878</v>
      </c>
      <c r="D37" s="119" t="s">
        <v>1194</v>
      </c>
      <c r="E37" s="119"/>
      <c r="F37" s="388" t="s">
        <v>4446</v>
      </c>
      <c r="G37" s="414">
        <v>41220</v>
      </c>
      <c r="H37" s="267">
        <v>21294</v>
      </c>
      <c r="I37" s="24"/>
      <c r="J37" s="1324"/>
      <c r="K37" s="1377"/>
      <c r="M37" s="43"/>
      <c r="N37" s="43"/>
      <c r="O37" s="43"/>
    </row>
    <row r="38" spans="1:15" s="47" customFormat="1">
      <c r="A38" s="71">
        <v>20</v>
      </c>
      <c r="B38" s="237"/>
      <c r="C38" s="119" t="s">
        <v>1878</v>
      </c>
      <c r="D38" s="119" t="s">
        <v>1194</v>
      </c>
      <c r="E38" s="119"/>
      <c r="F38" s="388" t="s">
        <v>1188</v>
      </c>
      <c r="G38" s="414">
        <v>41676</v>
      </c>
      <c r="H38" s="267"/>
      <c r="I38" s="24"/>
      <c r="J38" s="1324"/>
      <c r="K38" s="1377"/>
      <c r="M38" s="43"/>
      <c r="N38" s="43"/>
      <c r="O38" s="43"/>
    </row>
    <row r="39" spans="1:15" s="47" customFormat="1">
      <c r="A39" s="70">
        <v>21</v>
      </c>
      <c r="B39" s="340"/>
      <c r="C39" s="119" t="s">
        <v>1878</v>
      </c>
      <c r="D39" s="119" t="s">
        <v>1194</v>
      </c>
      <c r="E39" s="401"/>
      <c r="F39" s="388" t="s">
        <v>4449</v>
      </c>
      <c r="G39" s="414">
        <v>41220</v>
      </c>
      <c r="H39" s="267">
        <v>10579</v>
      </c>
      <c r="I39" s="153"/>
      <c r="J39" s="1324"/>
      <c r="K39" s="1377"/>
      <c r="M39" s="43"/>
      <c r="N39" s="43"/>
      <c r="O39" s="43"/>
    </row>
    <row r="40" spans="1:15" s="47" customFormat="1">
      <c r="A40" s="71">
        <v>22</v>
      </c>
      <c r="B40" s="340">
        <v>35120</v>
      </c>
      <c r="C40" s="119" t="s">
        <v>1878</v>
      </c>
      <c r="D40" s="119" t="s">
        <v>1194</v>
      </c>
      <c r="E40" s="401"/>
      <c r="F40" s="388" t="s">
        <v>733</v>
      </c>
      <c r="G40" s="414">
        <v>39970</v>
      </c>
      <c r="H40" s="267">
        <v>23736</v>
      </c>
      <c r="I40" s="314" t="s">
        <v>2995</v>
      </c>
      <c r="J40" s="1324"/>
      <c r="K40" s="1377"/>
      <c r="M40" s="43"/>
      <c r="N40" s="43"/>
      <c r="O40" s="43"/>
    </row>
    <row r="41" spans="1:15" s="47" customFormat="1">
      <c r="A41" s="70">
        <v>23</v>
      </c>
      <c r="B41" s="340"/>
      <c r="C41" s="119" t="s">
        <v>1878</v>
      </c>
      <c r="D41" s="119" t="s">
        <v>1194</v>
      </c>
      <c r="E41" s="401"/>
      <c r="F41" s="388" t="s">
        <v>6052</v>
      </c>
      <c r="G41" s="414">
        <v>41809</v>
      </c>
      <c r="H41" s="267"/>
      <c r="I41" s="153"/>
      <c r="J41" s="1324"/>
      <c r="K41" s="1377"/>
      <c r="M41" s="43"/>
      <c r="N41" s="43"/>
      <c r="O41" s="43"/>
    </row>
    <row r="42" spans="1:15" s="47" customFormat="1">
      <c r="A42" s="71">
        <v>24</v>
      </c>
      <c r="B42" s="340"/>
      <c r="C42" s="119" t="s">
        <v>1878</v>
      </c>
      <c r="D42" s="119" t="s">
        <v>1194</v>
      </c>
      <c r="E42" s="401"/>
      <c r="F42" s="388" t="s">
        <v>5764</v>
      </c>
      <c r="G42" s="414">
        <v>41676</v>
      </c>
      <c r="H42" s="267"/>
      <c r="I42" s="153"/>
      <c r="J42" s="1324"/>
      <c r="K42" s="1377"/>
      <c r="M42" s="43"/>
      <c r="N42" s="43"/>
      <c r="O42" s="43"/>
    </row>
    <row r="43" spans="1:15" s="47" customFormat="1">
      <c r="A43" s="70">
        <v>25</v>
      </c>
      <c r="B43" s="340"/>
      <c r="C43" s="119" t="s">
        <v>1878</v>
      </c>
      <c r="D43" s="119" t="s">
        <v>1194</v>
      </c>
      <c r="E43" s="401"/>
      <c r="F43" s="388" t="s">
        <v>4450</v>
      </c>
      <c r="G43" s="414">
        <v>41220</v>
      </c>
      <c r="H43" s="267"/>
      <c r="I43" s="153"/>
      <c r="J43" s="1324"/>
      <c r="K43" s="1377"/>
      <c r="M43" s="43"/>
      <c r="N43" s="43"/>
      <c r="O43" s="43"/>
    </row>
    <row r="44" spans="1:15" s="47" customFormat="1">
      <c r="A44" s="71">
        <v>26</v>
      </c>
      <c r="B44" s="340"/>
      <c r="C44" s="119" t="s">
        <v>1878</v>
      </c>
      <c r="D44" s="119" t="s">
        <v>1194</v>
      </c>
      <c r="E44" s="401"/>
      <c r="F44" s="388" t="s">
        <v>4448</v>
      </c>
      <c r="G44" s="414">
        <v>41220</v>
      </c>
      <c r="H44" s="267">
        <v>33012</v>
      </c>
      <c r="I44" s="153"/>
      <c r="J44" s="1324"/>
      <c r="K44" s="1377"/>
      <c r="M44" s="43"/>
      <c r="N44" s="43"/>
      <c r="O44" s="43"/>
    </row>
    <row r="45" spans="1:15" s="47" customFormat="1">
      <c r="A45" s="70">
        <v>27</v>
      </c>
      <c r="B45" s="257">
        <v>35175</v>
      </c>
      <c r="C45" s="119" t="s">
        <v>1878</v>
      </c>
      <c r="D45" s="119" t="s">
        <v>1194</v>
      </c>
      <c r="E45" s="401"/>
      <c r="F45" s="388" t="s">
        <v>1889</v>
      </c>
      <c r="G45" s="414">
        <v>39441</v>
      </c>
      <c r="H45" s="267">
        <v>37849</v>
      </c>
      <c r="I45" s="314" t="s">
        <v>2995</v>
      </c>
      <c r="J45" s="1324"/>
      <c r="K45" s="1377"/>
      <c r="M45" s="43"/>
      <c r="N45" s="43"/>
      <c r="O45" s="43"/>
    </row>
    <row r="46" spans="1:15" s="47" customFormat="1">
      <c r="A46" s="71">
        <v>28</v>
      </c>
      <c r="B46" s="340">
        <v>35131</v>
      </c>
      <c r="C46" s="119" t="s">
        <v>1878</v>
      </c>
      <c r="D46" s="119" t="s">
        <v>1194</v>
      </c>
      <c r="E46" s="401"/>
      <c r="F46" s="119" t="s">
        <v>1888</v>
      </c>
      <c r="G46" s="414">
        <v>39149</v>
      </c>
      <c r="H46" s="267">
        <v>7674</v>
      </c>
      <c r="I46" s="153"/>
      <c r="J46" s="1324"/>
      <c r="K46" s="1377"/>
      <c r="M46" s="43"/>
      <c r="N46" s="43"/>
      <c r="O46" s="43"/>
    </row>
    <row r="47" spans="1:15" s="47" customFormat="1">
      <c r="A47" s="70">
        <v>29</v>
      </c>
      <c r="B47" s="340"/>
      <c r="C47" s="119" t="s">
        <v>1878</v>
      </c>
      <c r="D47" s="119" t="s">
        <v>1194</v>
      </c>
      <c r="E47" s="401"/>
      <c r="F47" s="388" t="s">
        <v>5763</v>
      </c>
      <c r="G47" s="414">
        <v>41676</v>
      </c>
      <c r="H47" s="267"/>
      <c r="I47" s="153"/>
      <c r="J47" s="1324"/>
      <c r="K47" s="1377"/>
      <c r="M47" s="43"/>
      <c r="N47" s="43"/>
      <c r="O47" s="43"/>
    </row>
    <row r="48" spans="1:15" s="47" customFormat="1">
      <c r="A48" s="71">
        <v>30</v>
      </c>
      <c r="B48" s="340"/>
      <c r="C48" s="119" t="s">
        <v>1878</v>
      </c>
      <c r="D48" s="119" t="s">
        <v>1194</v>
      </c>
      <c r="E48" s="401"/>
      <c r="F48" s="388" t="s">
        <v>4573</v>
      </c>
      <c r="G48" s="414">
        <v>41220</v>
      </c>
      <c r="H48" s="267">
        <v>23345</v>
      </c>
      <c r="I48" s="153"/>
      <c r="J48" s="1324"/>
      <c r="K48" s="1377"/>
      <c r="M48" s="43"/>
      <c r="N48" s="43"/>
      <c r="O48" s="43"/>
    </row>
    <row r="49" spans="1:15" s="47" customFormat="1">
      <c r="A49" s="70">
        <v>31</v>
      </c>
      <c r="B49" s="257">
        <v>35134</v>
      </c>
      <c r="C49" s="119" t="s">
        <v>1878</v>
      </c>
      <c r="D49" s="119" t="s">
        <v>1194</v>
      </c>
      <c r="E49" s="401"/>
      <c r="F49" s="119" t="s">
        <v>1881</v>
      </c>
      <c r="G49" s="414">
        <v>34788</v>
      </c>
      <c r="H49" s="267">
        <v>3450</v>
      </c>
      <c r="I49" s="153"/>
      <c r="J49" s="1324"/>
      <c r="K49" s="1377"/>
      <c r="M49" s="43"/>
      <c r="N49" s="43"/>
      <c r="O49" s="43"/>
    </row>
    <row r="50" spans="1:15" s="47" customFormat="1">
      <c r="A50" s="71">
        <v>32</v>
      </c>
      <c r="B50" s="340">
        <v>35177</v>
      </c>
      <c r="C50" s="119" t="s">
        <v>1878</v>
      </c>
      <c r="D50" s="119" t="s">
        <v>1194</v>
      </c>
      <c r="E50" s="401"/>
      <c r="F50" s="119" t="s">
        <v>2025</v>
      </c>
      <c r="G50" s="414">
        <v>40059</v>
      </c>
      <c r="H50" s="267">
        <v>10918</v>
      </c>
      <c r="I50" s="153"/>
      <c r="J50" s="1324"/>
      <c r="K50" s="1377"/>
      <c r="M50" s="43"/>
      <c r="N50" s="43"/>
      <c r="O50" s="43"/>
    </row>
    <row r="51" spans="1:15" s="47" customFormat="1">
      <c r="A51" s="70">
        <v>33</v>
      </c>
      <c r="B51" s="340"/>
      <c r="C51" s="119" t="s">
        <v>1878</v>
      </c>
      <c r="D51" s="119" t="s">
        <v>1194</v>
      </c>
      <c r="E51" s="401"/>
      <c r="F51" s="388" t="s">
        <v>4440</v>
      </c>
      <c r="G51" s="414">
        <v>41220</v>
      </c>
      <c r="H51" s="267">
        <v>282352</v>
      </c>
      <c r="I51" s="153"/>
      <c r="J51" s="1324"/>
      <c r="K51" s="1377"/>
      <c r="M51" s="43"/>
      <c r="N51" s="43"/>
      <c r="O51" s="43"/>
    </row>
    <row r="52" spans="1:15" s="47" customFormat="1">
      <c r="A52" s="71">
        <v>34</v>
      </c>
      <c r="B52" s="340"/>
      <c r="C52" s="119" t="s">
        <v>1878</v>
      </c>
      <c r="D52" s="119" t="s">
        <v>1194</v>
      </c>
      <c r="E52" s="401"/>
      <c r="F52" s="388" t="s">
        <v>381</v>
      </c>
      <c r="G52" s="414">
        <v>41220</v>
      </c>
      <c r="H52" s="267">
        <v>19272</v>
      </c>
      <c r="I52" s="153"/>
      <c r="J52" s="1324"/>
      <c r="K52" s="1377"/>
      <c r="M52" s="43"/>
      <c r="N52" s="43"/>
      <c r="O52" s="43"/>
    </row>
    <row r="53" spans="1:15" s="47" customFormat="1">
      <c r="A53" s="70">
        <v>35</v>
      </c>
      <c r="B53" s="340"/>
      <c r="C53" s="119" t="s">
        <v>1878</v>
      </c>
      <c r="D53" s="119" t="s">
        <v>1194</v>
      </c>
      <c r="E53" s="401"/>
      <c r="F53" s="388" t="s">
        <v>4441</v>
      </c>
      <c r="G53" s="414">
        <v>41220</v>
      </c>
      <c r="H53" s="267"/>
      <c r="I53" s="153"/>
      <c r="J53" s="1324"/>
      <c r="K53" s="1377"/>
      <c r="M53" s="43"/>
      <c r="N53" s="43"/>
      <c r="O53" s="43"/>
    </row>
    <row r="54" spans="1:15" s="47" customFormat="1">
      <c r="A54" s="71">
        <v>36</v>
      </c>
      <c r="B54" s="257">
        <v>35173</v>
      </c>
      <c r="C54" s="119" t="s">
        <v>1878</v>
      </c>
      <c r="D54" s="119" t="s">
        <v>1194</v>
      </c>
      <c r="E54" s="401" t="s">
        <v>732</v>
      </c>
      <c r="F54" s="21"/>
      <c r="G54" s="414">
        <v>39149</v>
      </c>
      <c r="H54" s="267">
        <v>41719</v>
      </c>
      <c r="I54" s="153"/>
      <c r="J54" s="1324"/>
      <c r="K54" s="1377"/>
      <c r="M54" s="43"/>
      <c r="N54" s="43"/>
      <c r="O54" s="43"/>
    </row>
    <row r="55" spans="1:15" s="47" customFormat="1">
      <c r="A55" s="70">
        <v>37</v>
      </c>
      <c r="B55" s="340">
        <v>35140</v>
      </c>
      <c r="C55" s="119" t="s">
        <v>1878</v>
      </c>
      <c r="D55" s="119" t="s">
        <v>1194</v>
      </c>
      <c r="E55" s="401" t="s">
        <v>1884</v>
      </c>
      <c r="F55" s="119"/>
      <c r="G55" s="414">
        <v>38597</v>
      </c>
      <c r="H55" s="267">
        <v>129544</v>
      </c>
      <c r="I55" s="153"/>
      <c r="J55" s="1325"/>
      <c r="K55" s="1394"/>
      <c r="M55" s="43"/>
      <c r="N55" s="43"/>
      <c r="O55" s="43"/>
    </row>
    <row r="56" spans="1:15" ht="16.5" thickBot="1">
      <c r="A56" s="44"/>
      <c r="B56" s="234"/>
      <c r="C56" s="45"/>
      <c r="D56" s="45"/>
      <c r="E56" s="45"/>
      <c r="F56" s="45"/>
      <c r="G56" s="9" t="s">
        <v>1219</v>
      </c>
      <c r="H56" s="87">
        <f>SUM(H19:H55)</f>
        <v>1144334</v>
      </c>
      <c r="I56" s="87"/>
      <c r="J56" s="45"/>
      <c r="K56" s="46"/>
    </row>
    <row r="57" spans="1:15" ht="15.75">
      <c r="A57" s="48"/>
      <c r="B57" s="48"/>
      <c r="C57" s="48"/>
      <c r="D57" s="48"/>
      <c r="E57" s="48"/>
      <c r="F57" s="48"/>
      <c r="G57" s="81"/>
      <c r="H57" s="99"/>
      <c r="I57" s="99"/>
      <c r="J57" s="48"/>
      <c r="K57" s="48"/>
    </row>
    <row r="58" spans="1:15" ht="15.75">
      <c r="A58" s="48"/>
      <c r="B58" s="48"/>
      <c r="C58" s="48"/>
      <c r="D58" s="48"/>
      <c r="E58" s="48"/>
      <c r="F58" s="48"/>
      <c r="G58" s="81"/>
      <c r="H58" s="99"/>
      <c r="I58" s="99"/>
      <c r="J58" s="48"/>
      <c r="K58" s="48"/>
    </row>
    <row r="59" spans="1:15" ht="15.75">
      <c r="A59" s="48"/>
      <c r="B59" s="48"/>
      <c r="C59" s="48"/>
      <c r="D59" s="48"/>
      <c r="E59" s="48"/>
      <c r="F59" s="48"/>
      <c r="G59" s="81"/>
      <c r="H59" s="99"/>
      <c r="I59" s="99"/>
      <c r="J59" s="48"/>
      <c r="K59" s="48"/>
    </row>
    <row r="60" spans="1:15" ht="16.5" thickBot="1">
      <c r="A60" s="1213" t="s">
        <v>1171</v>
      </c>
      <c r="B60" s="1213"/>
      <c r="C60" s="1213"/>
      <c r="D60" s="1213"/>
      <c r="E60" s="1213"/>
      <c r="F60" s="1213"/>
      <c r="G60" s="1213"/>
      <c r="H60" s="1213"/>
      <c r="I60" s="1213"/>
      <c r="J60" s="1213"/>
      <c r="K60" s="1213"/>
    </row>
    <row r="61" spans="1:15" ht="60">
      <c r="A61" s="49" t="s">
        <v>1172</v>
      </c>
      <c r="B61" s="50" t="s">
        <v>3193</v>
      </c>
      <c r="C61" s="51" t="s">
        <v>1173</v>
      </c>
      <c r="D61" s="51" t="s">
        <v>1174</v>
      </c>
      <c r="E61" s="51" t="s">
        <v>1175</v>
      </c>
      <c r="F61" s="51" t="s">
        <v>1176</v>
      </c>
      <c r="G61" s="50" t="s">
        <v>1177</v>
      </c>
      <c r="H61" s="50" t="s">
        <v>1463</v>
      </c>
      <c r="I61" s="50" t="s">
        <v>2979</v>
      </c>
      <c r="J61" s="50" t="s">
        <v>1179</v>
      </c>
      <c r="K61" s="52" t="s">
        <v>1180</v>
      </c>
    </row>
    <row r="62" spans="1:15">
      <c r="A62" s="70">
        <v>1</v>
      </c>
      <c r="B62" s="172"/>
      <c r="C62" s="119" t="s">
        <v>1878</v>
      </c>
      <c r="D62" s="119" t="s">
        <v>3736</v>
      </c>
      <c r="E62" s="119"/>
      <c r="F62" s="388" t="s">
        <v>4437</v>
      </c>
      <c r="G62" s="414">
        <v>41220</v>
      </c>
      <c r="H62" s="267">
        <v>39129</v>
      </c>
      <c r="I62" s="131"/>
      <c r="J62" s="1165">
        <v>200</v>
      </c>
      <c r="K62" s="1194">
        <v>75</v>
      </c>
    </row>
    <row r="63" spans="1:15">
      <c r="A63" s="71">
        <v>2</v>
      </c>
      <c r="B63" s="90"/>
      <c r="C63" s="119" t="s">
        <v>1878</v>
      </c>
      <c r="D63" s="119" t="s">
        <v>3736</v>
      </c>
      <c r="E63" s="119"/>
      <c r="F63" s="356" t="s">
        <v>3738</v>
      </c>
      <c r="G63" s="414">
        <v>40925</v>
      </c>
      <c r="H63" s="267">
        <v>25119</v>
      </c>
      <c r="I63" s="131"/>
      <c r="J63" s="1166"/>
      <c r="K63" s="1195"/>
    </row>
    <row r="64" spans="1:15">
      <c r="A64" s="70">
        <v>3</v>
      </c>
      <c r="B64" s="172"/>
      <c r="C64" s="119" t="s">
        <v>1878</v>
      </c>
      <c r="D64" s="119" t="s">
        <v>3736</v>
      </c>
      <c r="E64" s="119"/>
      <c r="F64" s="356" t="s">
        <v>3739</v>
      </c>
      <c r="G64" s="414">
        <v>40925</v>
      </c>
      <c r="H64" s="267">
        <v>47414</v>
      </c>
      <c r="I64" s="131"/>
      <c r="J64" s="1166"/>
      <c r="K64" s="1195"/>
    </row>
    <row r="65" spans="1:11">
      <c r="A65" s="71">
        <v>4</v>
      </c>
      <c r="B65" s="90"/>
      <c r="C65" s="119" t="s">
        <v>1878</v>
      </c>
      <c r="D65" s="119" t="s">
        <v>3736</v>
      </c>
      <c r="E65" s="119"/>
      <c r="F65" s="356" t="s">
        <v>3737</v>
      </c>
      <c r="G65" s="414">
        <v>40925</v>
      </c>
      <c r="H65" s="267">
        <v>19470</v>
      </c>
      <c r="I65" s="131"/>
      <c r="J65" s="1166"/>
      <c r="K65" s="1195"/>
    </row>
    <row r="66" spans="1:11">
      <c r="A66" s="70">
        <v>5</v>
      </c>
      <c r="B66" s="367"/>
      <c r="C66" s="119" t="s">
        <v>1878</v>
      </c>
      <c r="D66" s="119" t="s">
        <v>3736</v>
      </c>
      <c r="E66" s="401"/>
      <c r="F66" s="388" t="s">
        <v>4438</v>
      </c>
      <c r="G66" s="414">
        <v>41220</v>
      </c>
      <c r="H66" s="267">
        <v>38410</v>
      </c>
      <c r="I66" s="222"/>
      <c r="J66" s="1166"/>
      <c r="K66" s="1195"/>
    </row>
    <row r="67" spans="1:11">
      <c r="A67" s="71">
        <v>6</v>
      </c>
      <c r="B67" s="367"/>
      <c r="C67" s="119" t="s">
        <v>1878</v>
      </c>
      <c r="D67" s="119" t="s">
        <v>3736</v>
      </c>
      <c r="E67" s="401"/>
      <c r="F67" s="388" t="s">
        <v>4439</v>
      </c>
      <c r="G67" s="414">
        <v>41220</v>
      </c>
      <c r="H67" s="267">
        <v>35802</v>
      </c>
      <c r="I67" s="222"/>
      <c r="J67" s="1166"/>
      <c r="K67" s="1195"/>
    </row>
    <row r="68" spans="1:11">
      <c r="A68" s="70">
        <v>7</v>
      </c>
      <c r="B68" s="367"/>
      <c r="C68" s="119" t="s">
        <v>1878</v>
      </c>
      <c r="D68" s="119" t="s">
        <v>3740</v>
      </c>
      <c r="E68" s="401"/>
      <c r="F68" s="356"/>
      <c r="G68" s="414">
        <v>40925</v>
      </c>
      <c r="H68" s="267">
        <v>179926</v>
      </c>
      <c r="I68" s="222"/>
      <c r="J68" s="1167"/>
      <c r="K68" s="1196"/>
    </row>
    <row r="69" spans="1:11" ht="16.5" thickBot="1">
      <c r="A69" s="133"/>
      <c r="B69" s="357"/>
      <c r="C69" s="134"/>
      <c r="D69" s="134"/>
      <c r="E69" s="134"/>
      <c r="F69" s="134"/>
      <c r="G69" s="125" t="s">
        <v>1219</v>
      </c>
      <c r="H69" s="126">
        <f>SUM(H62:H68)</f>
        <v>385270</v>
      </c>
      <c r="I69" s="126"/>
      <c r="J69" s="349"/>
      <c r="K69" s="350"/>
    </row>
    <row r="71" spans="1:11" ht="15.75">
      <c r="A71" s="48"/>
      <c r="B71" s="48"/>
      <c r="C71" s="48"/>
      <c r="D71" s="48"/>
      <c r="E71" s="48"/>
      <c r="F71" s="48"/>
      <c r="G71" s="34"/>
      <c r="H71" s="14"/>
      <c r="I71" s="14"/>
      <c r="J71" s="48"/>
      <c r="K71" s="48"/>
    </row>
    <row r="72" spans="1:11" ht="15.75">
      <c r="A72" s="78"/>
      <c r="B72" s="78"/>
      <c r="C72" s="96"/>
      <c r="D72" s="96"/>
      <c r="E72" s="97"/>
      <c r="F72" s="96"/>
      <c r="G72" s="98"/>
      <c r="H72" s="99"/>
      <c r="I72" s="99"/>
      <c r="J72" s="57"/>
      <c r="K72" s="57"/>
    </row>
    <row r="73" spans="1:11" s="322" customFormat="1">
      <c r="A73" s="1160" t="s">
        <v>3138</v>
      </c>
      <c r="B73" s="1160"/>
      <c r="C73" s="319">
        <f>M3</f>
        <v>3</v>
      </c>
      <c r="D73" s="322" t="s">
        <v>3109</v>
      </c>
      <c r="E73" s="319">
        <f>N3</f>
        <v>54</v>
      </c>
      <c r="F73" s="322" t="s">
        <v>3108</v>
      </c>
      <c r="G73" s="321">
        <f>O3</f>
        <v>1872598</v>
      </c>
      <c r="H73" s="322" t="s">
        <v>261</v>
      </c>
    </row>
  </sheetData>
  <sortState ref="B19:I54">
    <sortCondition ref="F19:F54"/>
    <sortCondition ref="C19:C54"/>
    <sortCondition ref="D19:D54"/>
    <sortCondition ref="E19:E54"/>
    <sortCondition ref="I19:I54"/>
    <sortCondition ref="H19:H54"/>
    <sortCondition ref="B19:B54"/>
    <sortCondition ref="G19:G54"/>
  </sortState>
  <mergeCells count="20">
    <mergeCell ref="A17:K17"/>
    <mergeCell ref="A60:K60"/>
    <mergeCell ref="A73:B73"/>
    <mergeCell ref="J62:J68"/>
    <mergeCell ref="K62:K68"/>
    <mergeCell ref="J19:J55"/>
    <mergeCell ref="K19:K55"/>
    <mergeCell ref="M1:O1"/>
    <mergeCell ref="M3:M4"/>
    <mergeCell ref="N3:N4"/>
    <mergeCell ref="A1:K1"/>
    <mergeCell ref="O3:O4"/>
    <mergeCell ref="J3:J12"/>
    <mergeCell ref="K3:K12"/>
    <mergeCell ref="M5:M6"/>
    <mergeCell ref="M8:N9"/>
    <mergeCell ref="O8:O9"/>
    <mergeCell ref="N5:N6"/>
    <mergeCell ref="O5:O6"/>
    <mergeCell ref="M7:O7"/>
  </mergeCells>
  <phoneticPr fontId="5" type="noConversion"/>
  <hyperlinks>
    <hyperlink ref="J3:J12" location="Sayfa2!A1" display="Sayfa2!A1"/>
    <hyperlink ref="K3:K12" location="Sayfa2!A1" display="Sayfa2!A1"/>
    <hyperlink ref="J19:J55" location="Sayfa2!A1" display="Sayfa2!A1"/>
    <hyperlink ref="K19:K55" location="Karaman!A1" display="Karaman!A1"/>
    <hyperlink ref="J62:J68" location="Sayfa2!A1" display="Sayfa2!A1"/>
    <hyperlink ref="K62:K68" location="Sayfa2!A1" display="Sayfa2!A1"/>
  </hyperlinks>
  <pageMargins left="0.75" right="0.75" top="1" bottom="1" header="0.5" footer="0.5"/>
  <pageSetup paperSize="9"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pageSetUpPr fitToPage="1"/>
  </sheetPr>
  <dimension ref="A1:N51"/>
  <sheetViews>
    <sheetView zoomScaleNormal="100" workbookViewId="0">
      <selection activeCell="N8" sqref="N8:N9"/>
    </sheetView>
  </sheetViews>
  <sheetFormatPr defaultColWidth="9.140625" defaultRowHeight="15"/>
  <cols>
    <col min="1" max="3" width="11.42578125" style="43" customWidth="1"/>
    <col min="4" max="5" width="13.5703125" style="43" bestFit="1" customWidth="1"/>
    <col min="6" max="6" width="22" style="43" bestFit="1" customWidth="1"/>
    <col min="7" max="7" width="12.85546875" style="43" bestFit="1" customWidth="1"/>
    <col min="8" max="8" width="14.42578125" style="43" bestFit="1"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s="47" customFormat="1"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s="136" customFormat="1" ht="15" customHeight="1">
      <c r="A3" s="135">
        <v>1</v>
      </c>
      <c r="B3" s="262">
        <v>17627</v>
      </c>
      <c r="C3" s="261" t="s">
        <v>1890</v>
      </c>
      <c r="D3" s="128" t="s">
        <v>1891</v>
      </c>
      <c r="E3" s="128"/>
      <c r="F3" s="128" t="s">
        <v>1896</v>
      </c>
      <c r="G3" s="414">
        <v>38870</v>
      </c>
      <c r="H3" s="121">
        <v>21479</v>
      </c>
      <c r="I3" s="1414">
        <v>204</v>
      </c>
      <c r="J3" s="1421">
        <v>72</v>
      </c>
      <c r="L3" s="1412">
        <f>SUM(A3+A24+A40)</f>
        <v>3</v>
      </c>
      <c r="M3" s="1412">
        <f>SUM(A17+A33+A46)</f>
        <v>32</v>
      </c>
      <c r="N3" s="1416">
        <f>SUM(H18+H34+H47)</f>
        <v>376530</v>
      </c>
    </row>
    <row r="4" spans="1:14" s="136" customFormat="1" ht="15" customHeight="1" thickBot="1">
      <c r="A4" s="137">
        <v>2</v>
      </c>
      <c r="B4" s="263">
        <v>17630</v>
      </c>
      <c r="C4" s="261" t="s">
        <v>1890</v>
      </c>
      <c r="D4" s="128" t="s">
        <v>1891</v>
      </c>
      <c r="E4" s="128"/>
      <c r="F4" s="128" t="s">
        <v>1897</v>
      </c>
      <c r="G4" s="414">
        <v>38870</v>
      </c>
      <c r="H4" s="121">
        <v>9837</v>
      </c>
      <c r="I4" s="1415"/>
      <c r="J4" s="1422"/>
      <c r="L4" s="1413"/>
      <c r="M4" s="1413"/>
      <c r="N4" s="1413"/>
    </row>
    <row r="5" spans="1:14" s="136" customFormat="1" ht="15" customHeight="1">
      <c r="A5" s="135">
        <v>3</v>
      </c>
      <c r="B5" s="262"/>
      <c r="C5" s="261" t="s">
        <v>1890</v>
      </c>
      <c r="D5" s="128" t="s">
        <v>1891</v>
      </c>
      <c r="E5" s="128"/>
      <c r="F5" s="128" t="s">
        <v>1892</v>
      </c>
      <c r="G5" s="414">
        <v>38870</v>
      </c>
      <c r="H5" s="121">
        <v>6312</v>
      </c>
      <c r="I5" s="1415"/>
      <c r="J5" s="1422"/>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s="136" customFormat="1" ht="15" customHeight="1" thickBot="1">
      <c r="A6" s="137">
        <v>4</v>
      </c>
      <c r="B6" s="263">
        <v>17641</v>
      </c>
      <c r="C6" s="261" t="s">
        <v>1890</v>
      </c>
      <c r="D6" s="128" t="s">
        <v>1891</v>
      </c>
      <c r="E6" s="128"/>
      <c r="F6" s="128" t="s">
        <v>1898</v>
      </c>
      <c r="G6" s="414">
        <v>38870</v>
      </c>
      <c r="H6" s="121">
        <v>13711</v>
      </c>
      <c r="I6" s="1415"/>
      <c r="J6" s="1422"/>
      <c r="L6" s="1169"/>
      <c r="M6" s="1169"/>
      <c r="N6" s="1169"/>
    </row>
    <row r="7" spans="1:14" s="136" customFormat="1" ht="15" customHeight="1" thickBot="1">
      <c r="A7" s="135">
        <v>5</v>
      </c>
      <c r="B7" s="262">
        <v>17647</v>
      </c>
      <c r="C7" s="261" t="s">
        <v>1890</v>
      </c>
      <c r="D7" s="128" t="s">
        <v>1891</v>
      </c>
      <c r="E7" s="128"/>
      <c r="F7" s="128" t="s">
        <v>1899</v>
      </c>
      <c r="G7" s="414">
        <v>38870</v>
      </c>
      <c r="H7" s="121">
        <v>19846</v>
      </c>
      <c r="I7" s="1415"/>
      <c r="J7" s="1422"/>
      <c r="L7" s="1423" t="s">
        <v>265</v>
      </c>
      <c r="M7" s="1424"/>
      <c r="N7" s="1425"/>
    </row>
    <row r="8" spans="1:14" s="136" customFormat="1" ht="15" customHeight="1">
      <c r="A8" s="137">
        <v>6</v>
      </c>
      <c r="B8" s="263">
        <v>17658</v>
      </c>
      <c r="C8" s="261" t="s">
        <v>1890</v>
      </c>
      <c r="D8" s="128" t="s">
        <v>1891</v>
      </c>
      <c r="E8" s="128"/>
      <c r="F8" s="128" t="s">
        <v>1900</v>
      </c>
      <c r="G8" s="414">
        <v>38870</v>
      </c>
      <c r="H8" s="121">
        <v>7788</v>
      </c>
      <c r="I8" s="1415"/>
      <c r="J8" s="1422"/>
      <c r="L8" s="1417" t="s">
        <v>266</v>
      </c>
      <c r="M8" s="1418"/>
      <c r="N8" s="1177">
        <v>59</v>
      </c>
    </row>
    <row r="9" spans="1:14" s="136" customFormat="1" ht="15" customHeight="1" thickBot="1">
      <c r="A9" s="135">
        <v>7</v>
      </c>
      <c r="B9" s="262">
        <v>17659</v>
      </c>
      <c r="C9" s="261" t="s">
        <v>1890</v>
      </c>
      <c r="D9" s="128" t="s">
        <v>1891</v>
      </c>
      <c r="E9" s="128"/>
      <c r="F9" s="128" t="s">
        <v>1778</v>
      </c>
      <c r="G9" s="414">
        <v>38870</v>
      </c>
      <c r="H9" s="121">
        <v>19083</v>
      </c>
      <c r="I9" s="1415"/>
      <c r="J9" s="1422"/>
      <c r="L9" s="1419"/>
      <c r="M9" s="1420"/>
      <c r="N9" s="1178"/>
    </row>
    <row r="10" spans="1:14" s="136" customFormat="1" ht="15" customHeight="1">
      <c r="A10" s="137">
        <v>8</v>
      </c>
      <c r="B10" s="263">
        <v>17662</v>
      </c>
      <c r="C10" s="261" t="s">
        <v>1890</v>
      </c>
      <c r="D10" s="128" t="s">
        <v>1891</v>
      </c>
      <c r="E10" s="128"/>
      <c r="F10" s="128" t="s">
        <v>1901</v>
      </c>
      <c r="G10" s="414">
        <v>38870</v>
      </c>
      <c r="H10" s="121">
        <v>12526</v>
      </c>
      <c r="I10" s="1415"/>
      <c r="J10" s="1422"/>
    </row>
    <row r="11" spans="1:14" s="136" customFormat="1" ht="15" customHeight="1">
      <c r="A11" s="135">
        <v>9</v>
      </c>
      <c r="B11" s="262">
        <v>17663</v>
      </c>
      <c r="C11" s="261" t="s">
        <v>1890</v>
      </c>
      <c r="D11" s="128" t="s">
        <v>1891</v>
      </c>
      <c r="E11" s="128"/>
      <c r="F11" s="128" t="s">
        <v>1902</v>
      </c>
      <c r="G11" s="414">
        <v>38870</v>
      </c>
      <c r="H11" s="121">
        <v>8702</v>
      </c>
      <c r="I11" s="1415"/>
      <c r="J11" s="1422"/>
    </row>
    <row r="12" spans="1:14" s="136" customFormat="1" ht="15" customHeight="1">
      <c r="A12" s="137">
        <v>10</v>
      </c>
      <c r="B12" s="263"/>
      <c r="C12" s="261" t="s">
        <v>1890</v>
      </c>
      <c r="D12" s="128" t="s">
        <v>1891</v>
      </c>
      <c r="E12" s="128"/>
      <c r="F12" s="128" t="s">
        <v>1893</v>
      </c>
      <c r="G12" s="414">
        <v>38870</v>
      </c>
      <c r="H12" s="121">
        <v>565</v>
      </c>
      <c r="I12" s="1415"/>
      <c r="J12" s="1422"/>
    </row>
    <row r="13" spans="1:14" s="136" customFormat="1" ht="15" customHeight="1">
      <c r="A13" s="135">
        <v>11</v>
      </c>
      <c r="B13" s="262">
        <v>17876</v>
      </c>
      <c r="C13" s="261" t="s">
        <v>1890</v>
      </c>
      <c r="D13" s="128" t="s">
        <v>1891</v>
      </c>
      <c r="E13" s="128"/>
      <c r="F13" s="128" t="s">
        <v>1905</v>
      </c>
      <c r="G13" s="414">
        <v>38870</v>
      </c>
      <c r="H13" s="121">
        <v>5603</v>
      </c>
      <c r="I13" s="1415"/>
      <c r="J13" s="1422"/>
    </row>
    <row r="14" spans="1:14" s="136" customFormat="1" ht="15" customHeight="1">
      <c r="A14" s="137">
        <v>12</v>
      </c>
      <c r="B14" s="263">
        <v>17670</v>
      </c>
      <c r="C14" s="261" t="s">
        <v>1890</v>
      </c>
      <c r="D14" s="128" t="s">
        <v>1891</v>
      </c>
      <c r="E14" s="128"/>
      <c r="F14" s="128" t="s">
        <v>1903</v>
      </c>
      <c r="G14" s="414">
        <v>38870</v>
      </c>
      <c r="H14" s="121">
        <v>6168</v>
      </c>
      <c r="I14" s="1415"/>
      <c r="J14" s="1422"/>
    </row>
    <row r="15" spans="1:14" s="136" customFormat="1" ht="15" customHeight="1">
      <c r="A15" s="135">
        <v>13</v>
      </c>
      <c r="B15" s="262">
        <v>17671</v>
      </c>
      <c r="C15" s="261" t="s">
        <v>1890</v>
      </c>
      <c r="D15" s="128" t="s">
        <v>1891</v>
      </c>
      <c r="E15" s="128"/>
      <c r="F15" s="128" t="s">
        <v>1904</v>
      </c>
      <c r="G15" s="414">
        <v>38870</v>
      </c>
      <c r="H15" s="121">
        <v>3410</v>
      </c>
      <c r="I15" s="1415"/>
      <c r="J15" s="1422"/>
    </row>
    <row r="16" spans="1:14" s="136" customFormat="1" ht="15" customHeight="1">
      <c r="A16" s="137">
        <v>14</v>
      </c>
      <c r="B16" s="263">
        <v>106557</v>
      </c>
      <c r="C16" s="261" t="s">
        <v>1890</v>
      </c>
      <c r="D16" s="128" t="s">
        <v>1891</v>
      </c>
      <c r="E16" s="128"/>
      <c r="F16" s="128" t="s">
        <v>1895</v>
      </c>
      <c r="G16" s="414">
        <v>38870</v>
      </c>
      <c r="H16" s="121">
        <v>16124</v>
      </c>
      <c r="I16" s="1415"/>
      <c r="J16" s="1422"/>
    </row>
    <row r="17" spans="1:14" s="136" customFormat="1" ht="15" customHeight="1">
      <c r="A17" s="135">
        <v>15</v>
      </c>
      <c r="B17" s="262"/>
      <c r="C17" s="261" t="s">
        <v>1890</v>
      </c>
      <c r="D17" s="128" t="s">
        <v>1891</v>
      </c>
      <c r="E17" s="128"/>
      <c r="F17" s="128" t="s">
        <v>1894</v>
      </c>
      <c r="G17" s="414">
        <v>38870</v>
      </c>
      <c r="H17" s="121">
        <v>6275</v>
      </c>
      <c r="I17" s="1415"/>
      <c r="J17" s="1422"/>
    </row>
    <row r="18" spans="1:14" s="140" customFormat="1" ht="15" customHeight="1" thickBot="1">
      <c r="A18" s="138"/>
      <c r="B18" s="256"/>
      <c r="C18" s="129"/>
      <c r="D18" s="129"/>
      <c r="E18" s="129"/>
      <c r="F18" s="129"/>
      <c r="G18" s="125" t="s">
        <v>1219</v>
      </c>
      <c r="H18" s="126">
        <f>SUM(H3:H17)</f>
        <v>157429</v>
      </c>
      <c r="I18" s="129"/>
      <c r="J18" s="139"/>
      <c r="L18" s="136"/>
      <c r="M18" s="136"/>
      <c r="N18" s="136"/>
    </row>
    <row r="19" spans="1:14" ht="15.75">
      <c r="A19" s="48"/>
      <c r="B19" s="48"/>
      <c r="C19" s="48"/>
      <c r="D19" s="48"/>
      <c r="E19" s="48"/>
      <c r="F19" s="48"/>
      <c r="G19" s="81"/>
      <c r="H19" s="99"/>
      <c r="I19" s="48"/>
      <c r="J19" s="48"/>
      <c r="L19" s="140"/>
      <c r="M19" s="140"/>
      <c r="N19" s="140"/>
    </row>
    <row r="20" spans="1:14" ht="15.75">
      <c r="A20" s="48"/>
      <c r="B20" s="48"/>
      <c r="C20" s="48"/>
      <c r="D20" s="48"/>
      <c r="E20" s="48"/>
      <c r="F20" s="48"/>
      <c r="G20" s="81"/>
      <c r="H20" s="99"/>
      <c r="I20" s="48"/>
      <c r="J20" s="48"/>
    </row>
    <row r="21" spans="1:14" ht="15.75">
      <c r="A21" s="48"/>
      <c r="B21" s="48"/>
      <c r="C21" s="48"/>
      <c r="D21" s="48"/>
      <c r="E21" s="48"/>
      <c r="F21" s="48"/>
      <c r="G21" s="81"/>
      <c r="H21" s="99"/>
      <c r="I21" s="48"/>
      <c r="J21" s="48"/>
    </row>
    <row r="22" spans="1:14" ht="16.5" thickBot="1">
      <c r="A22" s="1213" t="s">
        <v>1171</v>
      </c>
      <c r="B22" s="1213"/>
      <c r="C22" s="1213"/>
      <c r="D22" s="1213"/>
      <c r="E22" s="1213"/>
      <c r="F22" s="1213"/>
      <c r="G22" s="1213"/>
      <c r="H22" s="1213"/>
      <c r="I22" s="1213"/>
      <c r="J22" s="1213"/>
    </row>
    <row r="23" spans="1:14" s="47" customFormat="1" ht="60">
      <c r="A23" s="49" t="s">
        <v>1172</v>
      </c>
      <c r="B23" s="50" t="s">
        <v>3193</v>
      </c>
      <c r="C23" s="51" t="s">
        <v>1173</v>
      </c>
      <c r="D23" s="51" t="s">
        <v>1174</v>
      </c>
      <c r="E23" s="51" t="s">
        <v>1175</v>
      </c>
      <c r="F23" s="51" t="s">
        <v>1176</v>
      </c>
      <c r="G23" s="50" t="s">
        <v>1177</v>
      </c>
      <c r="H23" s="50" t="s">
        <v>1463</v>
      </c>
      <c r="I23" s="50" t="s">
        <v>1179</v>
      </c>
      <c r="J23" s="52" t="s">
        <v>1180</v>
      </c>
      <c r="L23" s="43"/>
      <c r="M23" s="43"/>
      <c r="N23" s="43"/>
    </row>
    <row r="24" spans="1:14" s="47" customFormat="1">
      <c r="A24" s="70">
        <v>1</v>
      </c>
      <c r="B24" s="172">
        <v>17839</v>
      </c>
      <c r="C24" s="260" t="s">
        <v>1890</v>
      </c>
      <c r="D24" s="18" t="s">
        <v>1906</v>
      </c>
      <c r="E24" s="19"/>
      <c r="F24" s="18" t="s">
        <v>1909</v>
      </c>
      <c r="G24" s="414">
        <v>38870</v>
      </c>
      <c r="H24" s="121">
        <v>9873</v>
      </c>
      <c r="I24" s="1323">
        <v>210</v>
      </c>
      <c r="J24" s="1376">
        <v>72</v>
      </c>
    </row>
    <row r="25" spans="1:14" s="47" customFormat="1">
      <c r="A25" s="71">
        <v>2</v>
      </c>
      <c r="B25" s="90">
        <v>17841</v>
      </c>
      <c r="C25" s="260" t="s">
        <v>1890</v>
      </c>
      <c r="D25" s="18" t="s">
        <v>1906</v>
      </c>
      <c r="E25" s="19"/>
      <c r="F25" s="18" t="s">
        <v>1910</v>
      </c>
      <c r="G25" s="414">
        <v>38870</v>
      </c>
      <c r="H25" s="121">
        <v>3324</v>
      </c>
      <c r="I25" s="1324"/>
      <c r="J25" s="1377"/>
    </row>
    <row r="26" spans="1:14" s="47" customFormat="1">
      <c r="A26" s="70">
        <v>3</v>
      </c>
      <c r="B26" s="172">
        <v>17843</v>
      </c>
      <c r="C26" s="260" t="s">
        <v>1890</v>
      </c>
      <c r="D26" s="18" t="s">
        <v>1906</v>
      </c>
      <c r="E26" s="19"/>
      <c r="F26" s="18" t="s">
        <v>1911</v>
      </c>
      <c r="G26" s="414">
        <v>38870</v>
      </c>
      <c r="H26" s="121">
        <v>9194</v>
      </c>
      <c r="I26" s="1324"/>
      <c r="J26" s="1377"/>
    </row>
    <row r="27" spans="1:14" s="47" customFormat="1">
      <c r="A27" s="70">
        <v>4</v>
      </c>
      <c r="B27" s="172">
        <v>17845</v>
      </c>
      <c r="C27" s="260" t="s">
        <v>1890</v>
      </c>
      <c r="D27" s="18" t="s">
        <v>1906</v>
      </c>
      <c r="E27" s="19"/>
      <c r="F27" s="18" t="s">
        <v>1912</v>
      </c>
      <c r="G27" s="414">
        <v>38870</v>
      </c>
      <c r="H27" s="121">
        <v>26293</v>
      </c>
      <c r="I27" s="1324"/>
      <c r="J27" s="1377"/>
    </row>
    <row r="28" spans="1:14" s="47" customFormat="1">
      <c r="A28" s="71">
        <v>5</v>
      </c>
      <c r="B28" s="90"/>
      <c r="C28" s="260" t="s">
        <v>1890</v>
      </c>
      <c r="D28" s="18" t="s">
        <v>1906</v>
      </c>
      <c r="E28" s="19"/>
      <c r="F28" s="18" t="s">
        <v>1908</v>
      </c>
      <c r="G28" s="414">
        <v>38870</v>
      </c>
      <c r="H28" s="121">
        <v>11915</v>
      </c>
      <c r="I28" s="1324"/>
      <c r="J28" s="1377"/>
    </row>
    <row r="29" spans="1:14" s="47" customFormat="1">
      <c r="A29" s="70">
        <v>6</v>
      </c>
      <c r="B29" s="172">
        <v>17851</v>
      </c>
      <c r="C29" s="260" t="s">
        <v>1890</v>
      </c>
      <c r="D29" s="18" t="s">
        <v>1906</v>
      </c>
      <c r="E29" s="19"/>
      <c r="F29" s="18" t="s">
        <v>1913</v>
      </c>
      <c r="G29" s="414">
        <v>38870</v>
      </c>
      <c r="H29" s="121">
        <v>4591</v>
      </c>
      <c r="I29" s="1324"/>
      <c r="J29" s="1377"/>
    </row>
    <row r="30" spans="1:14" s="47" customFormat="1">
      <c r="A30" s="70">
        <v>7</v>
      </c>
      <c r="B30" s="172"/>
      <c r="C30" s="260" t="s">
        <v>1890</v>
      </c>
      <c r="D30" s="18" t="s">
        <v>1906</v>
      </c>
      <c r="E30" s="19"/>
      <c r="F30" s="18" t="s">
        <v>1907</v>
      </c>
      <c r="G30" s="414">
        <v>38870</v>
      </c>
      <c r="H30" s="121">
        <v>5376</v>
      </c>
      <c r="I30" s="1324"/>
      <c r="J30" s="1377"/>
    </row>
    <row r="31" spans="1:14" s="47" customFormat="1">
      <c r="A31" s="71">
        <v>8</v>
      </c>
      <c r="B31" s="90">
        <v>17873</v>
      </c>
      <c r="C31" s="260" t="s">
        <v>1890</v>
      </c>
      <c r="D31" s="18" t="s">
        <v>1906</v>
      </c>
      <c r="E31" s="19"/>
      <c r="F31" s="18" t="s">
        <v>1914</v>
      </c>
      <c r="G31" s="414">
        <v>38870</v>
      </c>
      <c r="H31" s="121">
        <v>7735</v>
      </c>
      <c r="I31" s="1324"/>
      <c r="J31" s="1377"/>
    </row>
    <row r="32" spans="1:14" s="47" customFormat="1">
      <c r="A32" s="70">
        <v>9</v>
      </c>
      <c r="B32" s="172">
        <v>17877</v>
      </c>
      <c r="C32" s="260" t="s">
        <v>1890</v>
      </c>
      <c r="D32" s="18" t="s">
        <v>1906</v>
      </c>
      <c r="E32" s="19"/>
      <c r="F32" s="18" t="s">
        <v>1915</v>
      </c>
      <c r="G32" s="414">
        <v>38870</v>
      </c>
      <c r="H32" s="121">
        <v>6540</v>
      </c>
      <c r="I32" s="1324"/>
      <c r="J32" s="1377"/>
    </row>
    <row r="33" spans="1:14" s="47" customFormat="1">
      <c r="A33" s="70">
        <v>10</v>
      </c>
      <c r="B33" s="172">
        <v>17887</v>
      </c>
      <c r="C33" s="260" t="s">
        <v>1890</v>
      </c>
      <c r="D33" s="18" t="s">
        <v>1906</v>
      </c>
      <c r="E33" s="19"/>
      <c r="F33" s="18" t="s">
        <v>1916</v>
      </c>
      <c r="G33" s="414">
        <v>38870</v>
      </c>
      <c r="H33" s="121">
        <v>9505</v>
      </c>
      <c r="I33" s="1324"/>
      <c r="J33" s="1377"/>
    </row>
    <row r="34" spans="1:14" ht="16.5" thickBot="1">
      <c r="A34" s="44"/>
      <c r="B34" s="234"/>
      <c r="C34" s="45"/>
      <c r="D34" s="45"/>
      <c r="E34" s="45"/>
      <c r="F34" s="45"/>
      <c r="G34" s="9" t="s">
        <v>1219</v>
      </c>
      <c r="H34" s="87">
        <f>SUM(H24:H33)</f>
        <v>94346</v>
      </c>
      <c r="I34" s="45"/>
      <c r="J34" s="46"/>
      <c r="L34" s="47"/>
      <c r="M34" s="47"/>
      <c r="N34" s="47"/>
    </row>
    <row r="35" spans="1:14" ht="15.75">
      <c r="A35" s="48"/>
      <c r="B35" s="48"/>
      <c r="C35" s="48"/>
      <c r="D35" s="48"/>
      <c r="E35" s="48"/>
      <c r="F35" s="48"/>
      <c r="G35" s="81"/>
      <c r="H35" s="99"/>
      <c r="I35" s="48"/>
      <c r="J35" s="48"/>
    </row>
    <row r="36" spans="1:14" ht="15.75">
      <c r="A36" s="48"/>
      <c r="B36" s="48"/>
      <c r="C36" s="48"/>
      <c r="D36" s="48"/>
      <c r="E36" s="48"/>
      <c r="F36" s="48"/>
      <c r="G36" s="81"/>
      <c r="H36" s="99"/>
      <c r="I36" s="48"/>
      <c r="J36" s="48"/>
    </row>
    <row r="37" spans="1:14" ht="15.75">
      <c r="A37" s="48"/>
      <c r="B37" s="48"/>
      <c r="C37" s="48"/>
      <c r="D37" s="48"/>
      <c r="E37" s="48"/>
      <c r="F37" s="48"/>
      <c r="G37" s="81"/>
      <c r="H37" s="99"/>
      <c r="I37" s="48"/>
      <c r="J37" s="48"/>
    </row>
    <row r="38" spans="1:14" ht="16.5" thickBot="1">
      <c r="A38" s="1213" t="s">
        <v>1171</v>
      </c>
      <c r="B38" s="1213"/>
      <c r="C38" s="1213"/>
      <c r="D38" s="1213"/>
      <c r="E38" s="1213"/>
      <c r="F38" s="1213"/>
      <c r="G38" s="1213"/>
      <c r="H38" s="1213"/>
      <c r="I38" s="1213"/>
      <c r="J38" s="1213"/>
    </row>
    <row r="39" spans="1:14" s="47" customFormat="1" ht="60">
      <c r="A39" s="49" t="s">
        <v>1172</v>
      </c>
      <c r="B39" s="50" t="s">
        <v>3193</v>
      </c>
      <c r="C39" s="51" t="s">
        <v>1173</v>
      </c>
      <c r="D39" s="51" t="s">
        <v>1174</v>
      </c>
      <c r="E39" s="51" t="s">
        <v>1175</v>
      </c>
      <c r="F39" s="51" t="s">
        <v>1176</v>
      </c>
      <c r="G39" s="50" t="s">
        <v>1177</v>
      </c>
      <c r="H39" s="50" t="s">
        <v>1463</v>
      </c>
      <c r="I39" s="50" t="s">
        <v>1179</v>
      </c>
      <c r="J39" s="52" t="s">
        <v>1180</v>
      </c>
      <c r="L39" s="43"/>
      <c r="M39" s="43"/>
      <c r="N39" s="43"/>
    </row>
    <row r="40" spans="1:14" s="47" customFormat="1">
      <c r="A40" s="70">
        <v>1</v>
      </c>
      <c r="B40" s="172">
        <v>17889</v>
      </c>
      <c r="C40" s="260" t="s">
        <v>1890</v>
      </c>
      <c r="D40" s="18" t="s">
        <v>1917</v>
      </c>
      <c r="E40" s="19"/>
      <c r="F40" s="18" t="s">
        <v>1921</v>
      </c>
      <c r="G40" s="414">
        <v>38870</v>
      </c>
      <c r="H40" s="121">
        <v>14921</v>
      </c>
      <c r="I40" s="1323">
        <v>198</v>
      </c>
      <c r="J40" s="1376">
        <v>80</v>
      </c>
    </row>
    <row r="41" spans="1:14" s="47" customFormat="1">
      <c r="A41" s="71">
        <v>2</v>
      </c>
      <c r="B41" s="90"/>
      <c r="C41" s="260" t="s">
        <v>1890</v>
      </c>
      <c r="D41" s="18" t="s">
        <v>1917</v>
      </c>
      <c r="E41" s="19"/>
      <c r="F41" s="18" t="s">
        <v>1918</v>
      </c>
      <c r="G41" s="414">
        <v>38870</v>
      </c>
      <c r="H41" s="121">
        <v>6790</v>
      </c>
      <c r="I41" s="1324"/>
      <c r="J41" s="1377"/>
    </row>
    <row r="42" spans="1:14" s="47" customFormat="1">
      <c r="A42" s="70">
        <v>3</v>
      </c>
      <c r="B42" s="172"/>
      <c r="C42" s="260" t="s">
        <v>1890</v>
      </c>
      <c r="D42" s="18" t="s">
        <v>1917</v>
      </c>
      <c r="E42" s="19"/>
      <c r="F42" s="18" t="s">
        <v>1919</v>
      </c>
      <c r="G42" s="414">
        <v>38870</v>
      </c>
      <c r="H42" s="121">
        <v>9823</v>
      </c>
      <c r="I42" s="1324"/>
      <c r="J42" s="1377"/>
    </row>
    <row r="43" spans="1:14" s="47" customFormat="1">
      <c r="A43" s="70">
        <v>4</v>
      </c>
      <c r="B43" s="172"/>
      <c r="C43" s="260" t="s">
        <v>1890</v>
      </c>
      <c r="D43" s="18" t="s">
        <v>1917</v>
      </c>
      <c r="E43" s="19"/>
      <c r="F43" s="18" t="s">
        <v>1920</v>
      </c>
      <c r="G43" s="414">
        <v>38870</v>
      </c>
      <c r="H43" s="121">
        <v>13728</v>
      </c>
      <c r="I43" s="1324"/>
      <c r="J43" s="1377"/>
    </row>
    <row r="44" spans="1:14" s="47" customFormat="1">
      <c r="A44" s="71">
        <v>5</v>
      </c>
      <c r="B44" s="90">
        <v>17906</v>
      </c>
      <c r="C44" s="260" t="s">
        <v>1890</v>
      </c>
      <c r="D44" s="18" t="s">
        <v>1917</v>
      </c>
      <c r="E44" s="19"/>
      <c r="F44" s="18" t="s">
        <v>1855</v>
      </c>
      <c r="G44" s="414">
        <v>38870</v>
      </c>
      <c r="H44" s="121">
        <v>15405</v>
      </c>
      <c r="I44" s="1324"/>
      <c r="J44" s="1377"/>
    </row>
    <row r="45" spans="1:14" s="47" customFormat="1">
      <c r="A45" s="70">
        <v>6</v>
      </c>
      <c r="B45" s="172">
        <v>17912</v>
      </c>
      <c r="C45" s="260" t="s">
        <v>1890</v>
      </c>
      <c r="D45" s="18" t="s">
        <v>1917</v>
      </c>
      <c r="E45" s="19"/>
      <c r="F45" s="18" t="s">
        <v>1922</v>
      </c>
      <c r="G45" s="414">
        <v>38870</v>
      </c>
      <c r="H45" s="121">
        <v>26166</v>
      </c>
      <c r="I45" s="1324"/>
      <c r="J45" s="1377"/>
    </row>
    <row r="46" spans="1:14" s="47" customFormat="1">
      <c r="A46" s="70">
        <v>7</v>
      </c>
      <c r="B46" s="172">
        <v>17915</v>
      </c>
      <c r="C46" s="260" t="s">
        <v>1890</v>
      </c>
      <c r="D46" s="18" t="s">
        <v>1917</v>
      </c>
      <c r="E46" s="19"/>
      <c r="F46" s="18" t="s">
        <v>1923</v>
      </c>
      <c r="G46" s="414">
        <v>38870</v>
      </c>
      <c r="H46" s="121">
        <v>37922</v>
      </c>
      <c r="I46" s="1324"/>
      <c r="J46" s="1377"/>
    </row>
    <row r="47" spans="1:14" ht="16.5" thickBot="1">
      <c r="A47" s="44"/>
      <c r="B47" s="234"/>
      <c r="C47" s="45"/>
      <c r="D47" s="45"/>
      <c r="E47" s="45"/>
      <c r="F47" s="45"/>
      <c r="G47" s="9" t="s">
        <v>1219</v>
      </c>
      <c r="H47" s="87">
        <f>SUM(H40:H46)</f>
        <v>124755</v>
      </c>
      <c r="I47" s="45"/>
      <c r="J47" s="46"/>
      <c r="L47" s="47"/>
      <c r="M47" s="47"/>
      <c r="N47" s="47"/>
    </row>
    <row r="51" spans="1:8" s="322" customFormat="1">
      <c r="A51" s="1160" t="s">
        <v>3138</v>
      </c>
      <c r="B51" s="1160"/>
      <c r="C51" s="319">
        <f>L3</f>
        <v>3</v>
      </c>
      <c r="D51" s="322" t="s">
        <v>3109</v>
      </c>
      <c r="E51" s="319">
        <f>M3</f>
        <v>32</v>
      </c>
      <c r="F51" s="322" t="s">
        <v>3108</v>
      </c>
      <c r="G51" s="321">
        <f>N3</f>
        <v>376530</v>
      </c>
      <c r="H51" s="322" t="s">
        <v>261</v>
      </c>
    </row>
  </sheetData>
  <mergeCells count="20">
    <mergeCell ref="A51:B51"/>
    <mergeCell ref="L7:N7"/>
    <mergeCell ref="J40:J46"/>
    <mergeCell ref="M5:M6"/>
    <mergeCell ref="A38:J38"/>
    <mergeCell ref="I40:I46"/>
    <mergeCell ref="A22:J22"/>
    <mergeCell ref="J24:J33"/>
    <mergeCell ref="L5:L6"/>
    <mergeCell ref="I24:I33"/>
    <mergeCell ref="L1:N1"/>
    <mergeCell ref="L3:L4"/>
    <mergeCell ref="M3:M4"/>
    <mergeCell ref="A1:J1"/>
    <mergeCell ref="I3:I17"/>
    <mergeCell ref="N8:N9"/>
    <mergeCell ref="N3:N4"/>
    <mergeCell ref="N5:N6"/>
    <mergeCell ref="L8:M9"/>
    <mergeCell ref="J3:J17"/>
  </mergeCells>
  <phoneticPr fontId="5" type="noConversion"/>
  <hyperlinks>
    <hyperlink ref="I3:I17" location="Sayfa2!A1" display="Sayfa2!A1"/>
    <hyperlink ref="J3:J17" location="Sayfa2!A1" display="Sayfa2!A1"/>
    <hyperlink ref="I24:I33" location="Sayfa2!A1" display="Sayfa2!A1"/>
    <hyperlink ref="J24:J33" location="Sayfa2!A1" display="Sayfa2!A1"/>
    <hyperlink ref="I40:I46" location="Sayfa2!A1" display="Sayfa2!A1"/>
    <hyperlink ref="J40:J46" location="Sayfa2!A1" display="Sayfa2!A1"/>
  </hyperlinks>
  <pageMargins left="0.74803149606299213" right="0.74803149606299213" top="0.98425196850393704" bottom="0.98425196850393704" header="0.51181102362204722" footer="0.51181102362204722"/>
  <pageSetup paperSize="9" scale="49"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N168"/>
  <sheetViews>
    <sheetView zoomScaleNormal="100" workbookViewId="0">
      <selection activeCell="N8" sqref="N8:N9"/>
    </sheetView>
  </sheetViews>
  <sheetFormatPr defaultColWidth="9.140625" defaultRowHeight="15"/>
  <cols>
    <col min="1" max="1" width="10.5703125" style="43" customWidth="1"/>
    <col min="2" max="2" width="11.42578125" style="43" customWidth="1"/>
    <col min="3" max="3" width="14.140625" style="43" bestFit="1" customWidth="1"/>
    <col min="4" max="4" width="14.5703125" style="43" bestFit="1" customWidth="1"/>
    <col min="5" max="5" width="24.140625" style="43" bestFit="1" customWidth="1"/>
    <col min="6" max="6" width="12.85546875" style="43" bestFit="1" customWidth="1"/>
    <col min="7" max="7" width="14.42578125" style="43" bestFit="1" customWidth="1"/>
    <col min="8" max="8" width="14.42578125" style="43"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ht="60.75" thickBot="1">
      <c r="A2" s="49" t="s">
        <v>1172</v>
      </c>
      <c r="B2" s="51" t="s">
        <v>1173</v>
      </c>
      <c r="C2" s="51" t="s">
        <v>1174</v>
      </c>
      <c r="D2" s="51" t="s">
        <v>1175</v>
      </c>
      <c r="E2" s="51" t="s">
        <v>1176</v>
      </c>
      <c r="F2" s="50" t="s">
        <v>1177</v>
      </c>
      <c r="G2" s="50" t="s">
        <v>1463</v>
      </c>
      <c r="H2" s="50" t="s">
        <v>2979</v>
      </c>
      <c r="I2" s="50" t="s">
        <v>1179</v>
      </c>
      <c r="J2" s="52" t="s">
        <v>1180</v>
      </c>
      <c r="L2" s="118" t="s">
        <v>263</v>
      </c>
      <c r="M2" s="118" t="s">
        <v>264</v>
      </c>
      <c r="N2" s="117" t="s">
        <v>262</v>
      </c>
    </row>
    <row r="3" spans="1:14" s="140" customFormat="1" ht="15" customHeight="1">
      <c r="A3" s="70">
        <v>1</v>
      </c>
      <c r="B3" s="20" t="s">
        <v>1924</v>
      </c>
      <c r="C3" s="20" t="s">
        <v>1925</v>
      </c>
      <c r="D3" s="20"/>
      <c r="E3" s="20" t="s">
        <v>404</v>
      </c>
      <c r="F3" s="414">
        <v>40236</v>
      </c>
      <c r="G3" s="302">
        <v>18351</v>
      </c>
      <c r="H3" s="267"/>
      <c r="I3" s="1431">
        <v>270</v>
      </c>
      <c r="J3" s="1434">
        <v>90</v>
      </c>
      <c r="L3" s="1412">
        <f>SUM(A3+A32+A57+A68+A93+A106+A127+A135+A142)</f>
        <v>9</v>
      </c>
      <c r="M3" s="1412">
        <f>SUM(A26+A51+A62+A87+A99+A121+A129+A135+A162)</f>
        <v>118</v>
      </c>
      <c r="N3" s="1416">
        <f>SUM(G27+G52+G63+G88+G100+G122+G130+G136)</f>
        <v>2032806</v>
      </c>
    </row>
    <row r="4" spans="1:14" s="140" customFormat="1" ht="15" customHeight="1" thickBot="1">
      <c r="A4" s="71">
        <v>2</v>
      </c>
      <c r="B4" s="20" t="s">
        <v>1924</v>
      </c>
      <c r="C4" s="20" t="s">
        <v>1925</v>
      </c>
      <c r="D4" s="20"/>
      <c r="E4" s="20" t="s">
        <v>2929</v>
      </c>
      <c r="F4" s="414">
        <v>40387</v>
      </c>
      <c r="G4" s="302">
        <v>7235</v>
      </c>
      <c r="H4" s="267"/>
      <c r="I4" s="1432"/>
      <c r="J4" s="1435"/>
      <c r="L4" s="1413"/>
      <c r="M4" s="1413"/>
      <c r="N4" s="1413"/>
    </row>
    <row r="5" spans="1:14" s="140" customFormat="1" ht="15" customHeight="1">
      <c r="A5" s="70">
        <v>3</v>
      </c>
      <c r="B5" s="20" t="s">
        <v>1924</v>
      </c>
      <c r="C5" s="20" t="s">
        <v>1925</v>
      </c>
      <c r="D5" s="20"/>
      <c r="E5" s="20" t="s">
        <v>1932</v>
      </c>
      <c r="F5" s="414">
        <v>39801</v>
      </c>
      <c r="G5" s="302">
        <v>29652</v>
      </c>
      <c r="H5" s="211" t="s">
        <v>3008</v>
      </c>
      <c r="I5" s="1432"/>
      <c r="J5" s="1435"/>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s="140" customFormat="1" ht="15" customHeight="1" thickBot="1">
      <c r="A6" s="71">
        <v>4</v>
      </c>
      <c r="B6" s="20" t="s">
        <v>1924</v>
      </c>
      <c r="C6" s="20" t="s">
        <v>1925</v>
      </c>
      <c r="D6" s="20"/>
      <c r="E6" s="20" t="s">
        <v>1929</v>
      </c>
      <c r="F6" s="414">
        <v>39801</v>
      </c>
      <c r="G6" s="302">
        <v>9863</v>
      </c>
      <c r="H6" s="211" t="s">
        <v>3008</v>
      </c>
      <c r="I6" s="1432"/>
      <c r="J6" s="1435"/>
      <c r="L6" s="1169"/>
      <c r="M6" s="1169"/>
      <c r="N6" s="1169"/>
    </row>
    <row r="7" spans="1:14" s="140" customFormat="1" ht="15" customHeight="1" thickBot="1">
      <c r="A7" s="70">
        <v>5</v>
      </c>
      <c r="B7" s="20" t="s">
        <v>1924</v>
      </c>
      <c r="C7" s="20" t="s">
        <v>1925</v>
      </c>
      <c r="D7" s="20"/>
      <c r="E7" s="20" t="s">
        <v>1927</v>
      </c>
      <c r="F7" s="414">
        <v>39801</v>
      </c>
      <c r="G7" s="302">
        <v>38271</v>
      </c>
      <c r="H7" s="211" t="s">
        <v>3008</v>
      </c>
      <c r="I7" s="1432"/>
      <c r="J7" s="1435"/>
      <c r="L7" s="1423" t="s">
        <v>265</v>
      </c>
      <c r="M7" s="1424"/>
      <c r="N7" s="1425"/>
    </row>
    <row r="8" spans="1:14" s="140" customFormat="1" ht="15" customHeight="1">
      <c r="A8" s="71">
        <v>6</v>
      </c>
      <c r="B8" s="20" t="s">
        <v>1924</v>
      </c>
      <c r="C8" s="20" t="s">
        <v>1925</v>
      </c>
      <c r="D8" s="20"/>
      <c r="E8" s="20" t="s">
        <v>1684</v>
      </c>
      <c r="F8" s="414">
        <v>39801</v>
      </c>
      <c r="G8" s="302">
        <v>23845</v>
      </c>
      <c r="H8" s="211" t="s">
        <v>3008</v>
      </c>
      <c r="I8" s="1432"/>
      <c r="J8" s="1435"/>
      <c r="L8" s="1417" t="s">
        <v>266</v>
      </c>
      <c r="M8" s="1418"/>
      <c r="N8" s="1177">
        <v>59</v>
      </c>
    </row>
    <row r="9" spans="1:14" s="140" customFormat="1" ht="15" customHeight="1" thickBot="1">
      <c r="A9" s="70">
        <v>7</v>
      </c>
      <c r="B9" s="20" t="s">
        <v>1924</v>
      </c>
      <c r="C9" s="20" t="s">
        <v>1925</v>
      </c>
      <c r="D9" s="20"/>
      <c r="E9" s="20" t="s">
        <v>1930</v>
      </c>
      <c r="F9" s="414">
        <v>39801</v>
      </c>
      <c r="G9" s="302">
        <v>43438</v>
      </c>
      <c r="H9" s="211" t="s">
        <v>3008</v>
      </c>
      <c r="I9" s="1432"/>
      <c r="J9" s="1435"/>
      <c r="L9" s="1419"/>
      <c r="M9" s="1420"/>
      <c r="N9" s="1178"/>
    </row>
    <row r="10" spans="1:14" s="140" customFormat="1" ht="15" customHeight="1">
      <c r="A10" s="71">
        <v>8</v>
      </c>
      <c r="B10" s="20" t="s">
        <v>1924</v>
      </c>
      <c r="C10" s="20" t="s">
        <v>1925</v>
      </c>
      <c r="D10" s="20"/>
      <c r="E10" s="20" t="s">
        <v>405</v>
      </c>
      <c r="F10" s="414">
        <v>40236</v>
      </c>
      <c r="G10" s="302">
        <v>14640</v>
      </c>
      <c r="H10" s="267"/>
      <c r="I10" s="1432"/>
      <c r="J10" s="1435"/>
    </row>
    <row r="11" spans="1:14" s="140" customFormat="1" ht="15" customHeight="1">
      <c r="A11" s="70">
        <v>9</v>
      </c>
      <c r="B11" s="20" t="s">
        <v>1924</v>
      </c>
      <c r="C11" s="20" t="s">
        <v>1925</v>
      </c>
      <c r="D11" s="20"/>
      <c r="E11" s="20" t="s">
        <v>1928</v>
      </c>
      <c r="F11" s="414">
        <v>39801</v>
      </c>
      <c r="G11" s="302">
        <v>13394</v>
      </c>
      <c r="H11" s="211" t="s">
        <v>3008</v>
      </c>
      <c r="I11" s="1432"/>
      <c r="J11" s="1435"/>
    </row>
    <row r="12" spans="1:14" s="140" customFormat="1" ht="15" customHeight="1">
      <c r="A12" s="71">
        <v>10</v>
      </c>
      <c r="B12" s="20" t="s">
        <v>1924</v>
      </c>
      <c r="C12" s="20" t="s">
        <v>1925</v>
      </c>
      <c r="D12" s="20"/>
      <c r="E12" s="20" t="s">
        <v>406</v>
      </c>
      <c r="F12" s="414">
        <v>40236</v>
      </c>
      <c r="G12" s="302">
        <v>15201</v>
      </c>
      <c r="H12" s="267"/>
      <c r="I12" s="1432"/>
      <c r="J12" s="1435"/>
    </row>
    <row r="13" spans="1:14" s="140" customFormat="1" ht="15" customHeight="1">
      <c r="A13" s="70">
        <v>11</v>
      </c>
      <c r="B13" s="20" t="s">
        <v>1924</v>
      </c>
      <c r="C13" s="20" t="s">
        <v>1925</v>
      </c>
      <c r="D13" s="20"/>
      <c r="E13" s="20" t="s">
        <v>1188</v>
      </c>
      <c r="F13" s="414">
        <v>39801</v>
      </c>
      <c r="G13" s="302">
        <v>15016</v>
      </c>
      <c r="H13" s="211" t="s">
        <v>3008</v>
      </c>
      <c r="I13" s="1432"/>
      <c r="J13" s="1435"/>
    </row>
    <row r="14" spans="1:14" s="140" customFormat="1" ht="15" customHeight="1">
      <c r="A14" s="71">
        <v>12</v>
      </c>
      <c r="B14" s="20" t="s">
        <v>1924</v>
      </c>
      <c r="C14" s="20" t="s">
        <v>1925</v>
      </c>
      <c r="D14" s="20"/>
      <c r="E14" s="20" t="s">
        <v>1931</v>
      </c>
      <c r="F14" s="414">
        <v>39801</v>
      </c>
      <c r="G14" s="302">
        <v>40486</v>
      </c>
      <c r="H14" s="211" t="s">
        <v>3008</v>
      </c>
      <c r="I14" s="1432"/>
      <c r="J14" s="1435"/>
    </row>
    <row r="15" spans="1:14" s="140" customFormat="1" ht="15" customHeight="1">
      <c r="A15" s="70">
        <v>13</v>
      </c>
      <c r="B15" s="20" t="s">
        <v>1924</v>
      </c>
      <c r="C15" s="20" t="s">
        <v>1925</v>
      </c>
      <c r="D15" s="20"/>
      <c r="E15" s="20" t="s">
        <v>407</v>
      </c>
      <c r="F15" s="414">
        <v>40236</v>
      </c>
      <c r="G15" s="302">
        <v>3785</v>
      </c>
      <c r="H15" s="267"/>
      <c r="I15" s="1432"/>
      <c r="J15" s="1435"/>
    </row>
    <row r="16" spans="1:14" s="140" customFormat="1" ht="15" customHeight="1">
      <c r="A16" s="71">
        <v>14</v>
      </c>
      <c r="B16" s="20" t="s">
        <v>1924</v>
      </c>
      <c r="C16" s="20" t="s">
        <v>1925</v>
      </c>
      <c r="D16" s="20"/>
      <c r="E16" s="20" t="s">
        <v>1926</v>
      </c>
      <c r="F16" s="414">
        <v>39801</v>
      </c>
      <c r="G16" s="302">
        <v>7651</v>
      </c>
      <c r="H16" s="211" t="s">
        <v>3008</v>
      </c>
      <c r="I16" s="1432"/>
      <c r="J16" s="1435"/>
    </row>
    <row r="17" spans="1:14" s="140" customFormat="1" ht="15" customHeight="1">
      <c r="A17" s="70">
        <v>15</v>
      </c>
      <c r="B17" s="20" t="s">
        <v>1924</v>
      </c>
      <c r="C17" s="20" t="s">
        <v>1925</v>
      </c>
      <c r="D17" s="20"/>
      <c r="E17" s="20" t="s">
        <v>1934</v>
      </c>
      <c r="F17" s="414">
        <v>39801</v>
      </c>
      <c r="G17" s="302">
        <v>48258</v>
      </c>
      <c r="H17" s="211" t="s">
        <v>3008</v>
      </c>
      <c r="I17" s="1432"/>
      <c r="J17" s="1435"/>
    </row>
    <row r="18" spans="1:14" s="140" customFormat="1" ht="15" customHeight="1">
      <c r="A18" s="71">
        <v>16</v>
      </c>
      <c r="B18" s="20" t="s">
        <v>1924</v>
      </c>
      <c r="C18" s="20" t="s">
        <v>1925</v>
      </c>
      <c r="D18" s="20"/>
      <c r="E18" s="20" t="s">
        <v>408</v>
      </c>
      <c r="F18" s="414">
        <v>40236</v>
      </c>
      <c r="G18" s="302">
        <v>8699</v>
      </c>
      <c r="H18" s="267"/>
      <c r="I18" s="1432"/>
      <c r="J18" s="1435"/>
    </row>
    <row r="19" spans="1:14" s="140" customFormat="1" ht="15" customHeight="1">
      <c r="A19" s="70">
        <v>17</v>
      </c>
      <c r="B19" s="20" t="s">
        <v>1924</v>
      </c>
      <c r="C19" s="20" t="s">
        <v>1925</v>
      </c>
      <c r="D19" s="20"/>
      <c r="E19" s="20" t="s">
        <v>1935</v>
      </c>
      <c r="F19" s="414">
        <v>39801</v>
      </c>
      <c r="G19" s="302">
        <v>31842</v>
      </c>
      <c r="H19" s="211" t="s">
        <v>3008</v>
      </c>
      <c r="I19" s="1432"/>
      <c r="J19" s="1435"/>
    </row>
    <row r="20" spans="1:14" s="140" customFormat="1" ht="15" customHeight="1">
      <c r="A20" s="71">
        <v>18</v>
      </c>
      <c r="B20" s="20" t="s">
        <v>1924</v>
      </c>
      <c r="C20" s="20" t="s">
        <v>1925</v>
      </c>
      <c r="D20" s="20"/>
      <c r="E20" s="20" t="s">
        <v>409</v>
      </c>
      <c r="F20" s="414">
        <v>40236</v>
      </c>
      <c r="G20" s="302">
        <v>21428</v>
      </c>
      <c r="H20" s="267"/>
      <c r="I20" s="1432"/>
      <c r="J20" s="1435"/>
    </row>
    <row r="21" spans="1:14" s="140" customFormat="1" ht="15" customHeight="1">
      <c r="A21" s="70">
        <v>19</v>
      </c>
      <c r="B21" s="20" t="s">
        <v>1924</v>
      </c>
      <c r="C21" s="20" t="s">
        <v>1925</v>
      </c>
      <c r="D21" s="20"/>
      <c r="E21" s="20" t="s">
        <v>1383</v>
      </c>
      <c r="F21" s="414">
        <v>39801</v>
      </c>
      <c r="G21" s="302">
        <v>12652</v>
      </c>
      <c r="H21" s="211" t="s">
        <v>3008</v>
      </c>
      <c r="I21" s="1432"/>
      <c r="J21" s="1435"/>
    </row>
    <row r="22" spans="1:14" s="140" customFormat="1" ht="15" customHeight="1">
      <c r="A22" s="71">
        <v>20</v>
      </c>
      <c r="B22" s="20" t="s">
        <v>1924</v>
      </c>
      <c r="C22" s="20" t="s">
        <v>1925</v>
      </c>
      <c r="D22" s="20"/>
      <c r="E22" s="20" t="s">
        <v>403</v>
      </c>
      <c r="F22" s="414">
        <v>40236</v>
      </c>
      <c r="G22" s="302">
        <v>42254</v>
      </c>
      <c r="H22" s="267"/>
      <c r="I22" s="1432"/>
      <c r="J22" s="1435"/>
    </row>
    <row r="23" spans="1:14" s="140" customFormat="1" ht="15" customHeight="1">
      <c r="A23" s="70">
        <v>21</v>
      </c>
      <c r="B23" s="20" t="s">
        <v>1924</v>
      </c>
      <c r="C23" s="20" t="s">
        <v>1925</v>
      </c>
      <c r="D23" s="20"/>
      <c r="E23" s="20" t="s">
        <v>1933</v>
      </c>
      <c r="F23" s="414">
        <v>39801</v>
      </c>
      <c r="G23" s="302">
        <v>23946</v>
      </c>
      <c r="H23" s="211" t="s">
        <v>3008</v>
      </c>
      <c r="I23" s="1432"/>
      <c r="J23" s="1435"/>
    </row>
    <row r="24" spans="1:14" s="140" customFormat="1" ht="15" customHeight="1">
      <c r="A24" s="71">
        <v>22</v>
      </c>
      <c r="B24" s="20" t="s">
        <v>1924</v>
      </c>
      <c r="C24" s="20" t="s">
        <v>3119</v>
      </c>
      <c r="D24" s="20"/>
      <c r="E24" s="20"/>
      <c r="F24" s="414">
        <v>39801</v>
      </c>
      <c r="G24" s="303">
        <v>128617</v>
      </c>
      <c r="H24" s="211" t="s">
        <v>3008</v>
      </c>
      <c r="I24" s="1432"/>
      <c r="J24" s="1435"/>
    </row>
    <row r="25" spans="1:14" s="140" customFormat="1" ht="15" customHeight="1">
      <c r="A25" s="70">
        <v>23</v>
      </c>
      <c r="B25" s="20" t="s">
        <v>1924</v>
      </c>
      <c r="C25" s="20" t="s">
        <v>1925</v>
      </c>
      <c r="D25" s="202" t="s">
        <v>3168</v>
      </c>
      <c r="E25" s="212"/>
      <c r="F25" s="415">
        <v>40844</v>
      </c>
      <c r="G25" s="303"/>
      <c r="H25" s="211"/>
      <c r="I25" s="1432"/>
      <c r="J25" s="1435"/>
    </row>
    <row r="26" spans="1:14" s="140" customFormat="1" ht="15" customHeight="1">
      <c r="A26" s="71">
        <v>24</v>
      </c>
      <c r="B26" s="20" t="s">
        <v>1924</v>
      </c>
      <c r="C26" s="20" t="s">
        <v>1925</v>
      </c>
      <c r="D26" s="202" t="s">
        <v>3255</v>
      </c>
      <c r="E26" s="212"/>
      <c r="F26" s="415">
        <v>40844</v>
      </c>
      <c r="G26" s="303"/>
      <c r="H26" s="211"/>
      <c r="I26" s="1433"/>
      <c r="J26" s="1436"/>
    </row>
    <row r="27" spans="1:14" s="140" customFormat="1" ht="15" customHeight="1" thickBot="1">
      <c r="A27" s="269"/>
      <c r="B27" s="271"/>
      <c r="C27" s="271"/>
      <c r="D27" s="271"/>
      <c r="E27" s="271"/>
      <c r="F27" s="210" t="s">
        <v>1219</v>
      </c>
      <c r="G27" s="87">
        <f>SUM(G3:G26)</f>
        <v>598524</v>
      </c>
      <c r="H27" s="101"/>
      <c r="I27" s="129"/>
      <c r="J27" s="139"/>
    </row>
    <row r="28" spans="1:14">
      <c r="L28" s="140"/>
      <c r="M28" s="140"/>
      <c r="N28" s="140"/>
    </row>
    <row r="30" spans="1:14" ht="16.5" thickBot="1">
      <c r="A30" s="1213" t="s">
        <v>1171</v>
      </c>
      <c r="B30" s="1213"/>
      <c r="C30" s="1213"/>
      <c r="D30" s="1213"/>
      <c r="E30" s="1213"/>
      <c r="F30" s="1213"/>
      <c r="G30" s="1213"/>
      <c r="H30" s="1213"/>
      <c r="I30" s="1213"/>
      <c r="J30" s="1213"/>
    </row>
    <row r="31" spans="1:14" s="47" customFormat="1" ht="60">
      <c r="A31" s="49" t="s">
        <v>1172</v>
      </c>
      <c r="B31" s="51" t="s">
        <v>1173</v>
      </c>
      <c r="C31" s="51" t="s">
        <v>1174</v>
      </c>
      <c r="D31" s="51" t="s">
        <v>1175</v>
      </c>
      <c r="E31" s="51" t="s">
        <v>1176</v>
      </c>
      <c r="F31" s="50" t="s">
        <v>1177</v>
      </c>
      <c r="G31" s="50" t="s">
        <v>1463</v>
      </c>
      <c r="H31" s="50" t="s">
        <v>2979</v>
      </c>
      <c r="I31" s="50" t="s">
        <v>1179</v>
      </c>
      <c r="J31" s="52" t="s">
        <v>1180</v>
      </c>
      <c r="L31" s="43"/>
      <c r="M31" s="43"/>
      <c r="N31" s="43"/>
    </row>
    <row r="32" spans="1:14" s="47" customFormat="1">
      <c r="A32" s="71">
        <v>1</v>
      </c>
      <c r="B32" s="20" t="s">
        <v>1924</v>
      </c>
      <c r="C32" s="20" t="s">
        <v>1936</v>
      </c>
      <c r="D32" s="20" t="s">
        <v>1943</v>
      </c>
      <c r="E32" s="20"/>
      <c r="F32" s="414">
        <v>39037</v>
      </c>
      <c r="G32" s="267">
        <v>25000</v>
      </c>
      <c r="H32" s="182" t="s">
        <v>3008</v>
      </c>
      <c r="I32" s="1307">
        <v>92</v>
      </c>
      <c r="J32" s="1308">
        <v>51</v>
      </c>
    </row>
    <row r="33" spans="1:10" s="47" customFormat="1">
      <c r="A33" s="71">
        <v>2</v>
      </c>
      <c r="B33" s="20" t="s">
        <v>1924</v>
      </c>
      <c r="C33" s="20" t="s">
        <v>1936</v>
      </c>
      <c r="D33" s="20" t="s">
        <v>1942</v>
      </c>
      <c r="E33" s="20"/>
      <c r="F33" s="414">
        <v>39037</v>
      </c>
      <c r="G33" s="267">
        <v>167056</v>
      </c>
      <c r="H33" s="182" t="s">
        <v>3008</v>
      </c>
      <c r="I33" s="1307"/>
      <c r="J33" s="1308"/>
    </row>
    <row r="34" spans="1:10" s="47" customFormat="1">
      <c r="A34" s="71">
        <v>3</v>
      </c>
      <c r="B34" s="20" t="s">
        <v>1924</v>
      </c>
      <c r="C34" s="20" t="s">
        <v>1936</v>
      </c>
      <c r="D34" s="20" t="s">
        <v>1941</v>
      </c>
      <c r="E34" s="20"/>
      <c r="F34" s="414">
        <v>39037</v>
      </c>
      <c r="G34" s="267">
        <v>181243</v>
      </c>
      <c r="H34" s="182" t="s">
        <v>3008</v>
      </c>
      <c r="I34" s="1307"/>
      <c r="J34" s="1308"/>
    </row>
    <row r="35" spans="1:10" s="47" customFormat="1">
      <c r="A35" s="71">
        <v>4</v>
      </c>
      <c r="B35" s="20" t="s">
        <v>1924</v>
      </c>
      <c r="C35" s="20" t="s">
        <v>1936</v>
      </c>
      <c r="D35" s="20"/>
      <c r="E35" s="20" t="s">
        <v>411</v>
      </c>
      <c r="F35" s="414">
        <v>40236</v>
      </c>
      <c r="G35" s="267">
        <v>7763</v>
      </c>
      <c r="H35" s="92"/>
      <c r="I35" s="1307"/>
      <c r="J35" s="1308"/>
    </row>
    <row r="36" spans="1:10" s="47" customFormat="1">
      <c r="A36" s="71">
        <v>5</v>
      </c>
      <c r="B36" s="20" t="s">
        <v>1924</v>
      </c>
      <c r="C36" s="20" t="s">
        <v>1936</v>
      </c>
      <c r="D36" s="20"/>
      <c r="E36" s="20" t="s">
        <v>412</v>
      </c>
      <c r="F36" s="414">
        <v>40236</v>
      </c>
      <c r="G36" s="267">
        <v>13023</v>
      </c>
      <c r="H36" s="92"/>
      <c r="I36" s="1307"/>
      <c r="J36" s="1308"/>
    </row>
    <row r="37" spans="1:10" s="47" customFormat="1">
      <c r="A37" s="71">
        <v>6</v>
      </c>
      <c r="B37" s="20" t="s">
        <v>1924</v>
      </c>
      <c r="C37" s="20" t="s">
        <v>1936</v>
      </c>
      <c r="D37" s="20"/>
      <c r="E37" s="20" t="s">
        <v>1940</v>
      </c>
      <c r="F37" s="414">
        <v>39037</v>
      </c>
      <c r="G37" s="267">
        <v>16108</v>
      </c>
      <c r="H37" s="182" t="s">
        <v>3008</v>
      </c>
      <c r="I37" s="1307"/>
      <c r="J37" s="1308"/>
    </row>
    <row r="38" spans="1:10" s="47" customFormat="1">
      <c r="A38" s="71">
        <v>7</v>
      </c>
      <c r="B38" s="20" t="s">
        <v>1924</v>
      </c>
      <c r="C38" s="20" t="s">
        <v>1936</v>
      </c>
      <c r="D38" s="20"/>
      <c r="E38" s="20" t="s">
        <v>413</v>
      </c>
      <c r="F38" s="414">
        <v>40236</v>
      </c>
      <c r="G38" s="267">
        <v>7584</v>
      </c>
      <c r="H38" s="92"/>
      <c r="I38" s="1307"/>
      <c r="J38" s="1308"/>
    </row>
    <row r="39" spans="1:10" s="47" customFormat="1">
      <c r="A39" s="71">
        <v>8</v>
      </c>
      <c r="B39" s="20" t="s">
        <v>1924</v>
      </c>
      <c r="C39" s="20" t="s">
        <v>1936</v>
      </c>
      <c r="D39" s="20"/>
      <c r="E39" s="20" t="s">
        <v>1939</v>
      </c>
      <c r="F39" s="414">
        <v>39037</v>
      </c>
      <c r="G39" s="267">
        <v>40843</v>
      </c>
      <c r="H39" s="182" t="s">
        <v>3008</v>
      </c>
      <c r="I39" s="1307"/>
      <c r="J39" s="1308"/>
    </row>
    <row r="40" spans="1:10" s="47" customFormat="1">
      <c r="A40" s="71">
        <v>9</v>
      </c>
      <c r="B40" s="20" t="s">
        <v>1924</v>
      </c>
      <c r="C40" s="20" t="s">
        <v>1936</v>
      </c>
      <c r="D40" s="20"/>
      <c r="E40" s="20" t="s">
        <v>3256</v>
      </c>
      <c r="F40" s="414">
        <v>40844</v>
      </c>
      <c r="G40" s="267"/>
      <c r="H40" s="182"/>
      <c r="I40" s="1307"/>
      <c r="J40" s="1308"/>
    </row>
    <row r="41" spans="1:10" s="47" customFormat="1">
      <c r="A41" s="71">
        <v>10</v>
      </c>
      <c r="B41" s="20" t="s">
        <v>1924</v>
      </c>
      <c r="C41" s="20" t="s">
        <v>1936</v>
      </c>
      <c r="D41" s="20"/>
      <c r="E41" s="20" t="s">
        <v>414</v>
      </c>
      <c r="F41" s="414">
        <v>40236</v>
      </c>
      <c r="G41" s="267">
        <v>6193</v>
      </c>
      <c r="H41" s="92"/>
      <c r="I41" s="1307"/>
      <c r="J41" s="1308"/>
    </row>
    <row r="42" spans="1:10" s="47" customFormat="1">
      <c r="A42" s="71">
        <v>11</v>
      </c>
      <c r="B42" s="20" t="s">
        <v>1924</v>
      </c>
      <c r="C42" s="20" t="s">
        <v>1936</v>
      </c>
      <c r="D42" s="20"/>
      <c r="E42" s="20" t="s">
        <v>415</v>
      </c>
      <c r="F42" s="414">
        <v>40236</v>
      </c>
      <c r="G42" s="267">
        <v>11755</v>
      </c>
      <c r="H42" s="92"/>
      <c r="I42" s="1307"/>
      <c r="J42" s="1308"/>
    </row>
    <row r="43" spans="1:10" s="47" customFormat="1">
      <c r="A43" s="71">
        <v>12</v>
      </c>
      <c r="B43" s="20" t="s">
        <v>1924</v>
      </c>
      <c r="C43" s="20" t="s">
        <v>1936</v>
      </c>
      <c r="D43" s="20"/>
      <c r="E43" s="20" t="s">
        <v>410</v>
      </c>
      <c r="F43" s="414">
        <v>40236</v>
      </c>
      <c r="G43" s="267">
        <v>13970</v>
      </c>
      <c r="H43" s="92"/>
      <c r="I43" s="1307"/>
      <c r="J43" s="1308"/>
    </row>
    <row r="44" spans="1:10" s="47" customFormat="1">
      <c r="A44" s="71">
        <v>13</v>
      </c>
      <c r="B44" s="20" t="s">
        <v>1924</v>
      </c>
      <c r="C44" s="20" t="s">
        <v>1936</v>
      </c>
      <c r="D44" s="20"/>
      <c r="E44" s="20" t="s">
        <v>416</v>
      </c>
      <c r="F44" s="414">
        <v>40236</v>
      </c>
      <c r="G44" s="267">
        <v>5641</v>
      </c>
      <c r="H44" s="92"/>
      <c r="I44" s="1307"/>
      <c r="J44" s="1308"/>
    </row>
    <row r="45" spans="1:10" s="47" customFormat="1">
      <c r="A45" s="71">
        <v>14</v>
      </c>
      <c r="B45" s="20" t="s">
        <v>1924</v>
      </c>
      <c r="C45" s="20" t="s">
        <v>1936</v>
      </c>
      <c r="D45" s="20"/>
      <c r="E45" s="20" t="s">
        <v>1937</v>
      </c>
      <c r="F45" s="414">
        <v>39037</v>
      </c>
      <c r="G45" s="267">
        <v>33324</v>
      </c>
      <c r="H45" s="182" t="s">
        <v>3008</v>
      </c>
      <c r="I45" s="1307"/>
      <c r="J45" s="1308"/>
    </row>
    <row r="46" spans="1:10" s="47" customFormat="1">
      <c r="A46" s="71">
        <v>15</v>
      </c>
      <c r="B46" s="20" t="s">
        <v>1924</v>
      </c>
      <c r="C46" s="20" t="s">
        <v>1936</v>
      </c>
      <c r="D46" s="20"/>
      <c r="E46" s="20" t="s">
        <v>417</v>
      </c>
      <c r="F46" s="414">
        <v>40236</v>
      </c>
      <c r="G46" s="267">
        <v>5046</v>
      </c>
      <c r="H46" s="92"/>
      <c r="I46" s="1307"/>
      <c r="J46" s="1308"/>
    </row>
    <row r="47" spans="1:10" s="47" customFormat="1">
      <c r="A47" s="71">
        <v>16</v>
      </c>
      <c r="B47" s="20" t="s">
        <v>1924</v>
      </c>
      <c r="C47" s="20" t="s">
        <v>1936</v>
      </c>
      <c r="D47" s="20"/>
      <c r="E47" s="20" t="s">
        <v>1938</v>
      </c>
      <c r="F47" s="414">
        <v>39037</v>
      </c>
      <c r="G47" s="267">
        <v>56582</v>
      </c>
      <c r="H47" s="182" t="s">
        <v>3008</v>
      </c>
      <c r="I47" s="1307"/>
      <c r="J47" s="1308"/>
    </row>
    <row r="48" spans="1:10" s="47" customFormat="1">
      <c r="A48" s="71">
        <v>17</v>
      </c>
      <c r="B48" s="20" t="s">
        <v>1924</v>
      </c>
      <c r="C48" s="20" t="s">
        <v>1936</v>
      </c>
      <c r="D48" s="20"/>
      <c r="E48" s="20" t="s">
        <v>418</v>
      </c>
      <c r="F48" s="414">
        <v>40236</v>
      </c>
      <c r="G48" s="267">
        <v>12172</v>
      </c>
      <c r="H48" s="92"/>
      <c r="I48" s="1307"/>
      <c r="J48" s="1308"/>
    </row>
    <row r="49" spans="1:14" s="47" customFormat="1">
      <c r="A49" s="71">
        <v>18</v>
      </c>
      <c r="B49" s="20" t="s">
        <v>1924</v>
      </c>
      <c r="C49" s="20" t="s">
        <v>1936</v>
      </c>
      <c r="D49" s="20"/>
      <c r="E49" s="20" t="s">
        <v>2030</v>
      </c>
      <c r="F49" s="414">
        <v>40059</v>
      </c>
      <c r="G49" s="267">
        <v>54482</v>
      </c>
      <c r="H49" s="182" t="s">
        <v>3008</v>
      </c>
      <c r="I49" s="1307"/>
      <c r="J49" s="1308"/>
    </row>
    <row r="50" spans="1:14" s="47" customFormat="1">
      <c r="A50" s="71">
        <v>19</v>
      </c>
      <c r="B50" s="20" t="s">
        <v>1924</v>
      </c>
      <c r="C50" s="20" t="s">
        <v>1936</v>
      </c>
      <c r="D50" s="20"/>
      <c r="E50" s="20" t="s">
        <v>419</v>
      </c>
      <c r="F50" s="414">
        <v>40236</v>
      </c>
      <c r="G50" s="267">
        <v>7353</v>
      </c>
      <c r="H50" s="92"/>
      <c r="I50" s="1307"/>
      <c r="J50" s="1308"/>
    </row>
    <row r="51" spans="1:14" s="47" customFormat="1">
      <c r="A51" s="71">
        <v>20</v>
      </c>
      <c r="B51" s="20" t="s">
        <v>1924</v>
      </c>
      <c r="C51" s="20" t="s">
        <v>1936</v>
      </c>
      <c r="D51" s="20"/>
      <c r="E51" s="20" t="s">
        <v>420</v>
      </c>
      <c r="F51" s="414">
        <v>40236</v>
      </c>
      <c r="G51" s="267">
        <v>7332</v>
      </c>
      <c r="H51" s="92"/>
      <c r="I51" s="1307"/>
      <c r="J51" s="1308"/>
    </row>
    <row r="52" spans="1:14" ht="16.5" thickBot="1">
      <c r="A52" s="44"/>
      <c r="B52" s="45"/>
      <c r="C52" s="45"/>
      <c r="D52" s="45"/>
      <c r="E52" s="45"/>
      <c r="F52" s="9" t="s">
        <v>1219</v>
      </c>
      <c r="G52" s="87">
        <f>SUM(G32:G51)</f>
        <v>672470</v>
      </c>
      <c r="H52" s="87"/>
      <c r="I52" s="45"/>
      <c r="J52" s="46"/>
      <c r="L52" s="47"/>
      <c r="M52" s="47"/>
      <c r="N52" s="47"/>
    </row>
    <row r="55" spans="1:14" ht="16.5" thickBot="1">
      <c r="A55" s="1213" t="s">
        <v>1171</v>
      </c>
      <c r="B55" s="1213"/>
      <c r="C55" s="1213"/>
      <c r="D55" s="1213"/>
      <c r="E55" s="1213"/>
      <c r="F55" s="1213"/>
      <c r="G55" s="1213"/>
      <c r="H55" s="1213"/>
      <c r="I55" s="1213"/>
      <c r="J55" s="1213"/>
    </row>
    <row r="56" spans="1:14" ht="60">
      <c r="A56" s="41" t="s">
        <v>1172</v>
      </c>
      <c r="B56" s="42" t="s">
        <v>1173</v>
      </c>
      <c r="C56" s="42" t="s">
        <v>1174</v>
      </c>
      <c r="D56" s="42" t="s">
        <v>1175</v>
      </c>
      <c r="E56" s="42" t="s">
        <v>1176</v>
      </c>
      <c r="F56" s="50" t="s">
        <v>1177</v>
      </c>
      <c r="G56" s="50" t="s">
        <v>1463</v>
      </c>
      <c r="H56" s="50" t="s">
        <v>2979</v>
      </c>
      <c r="I56" s="50" t="s">
        <v>1179</v>
      </c>
      <c r="J56" s="52" t="s">
        <v>1180</v>
      </c>
    </row>
    <row r="57" spans="1:14">
      <c r="A57" s="70">
        <v>1</v>
      </c>
      <c r="B57" s="20" t="s">
        <v>1924</v>
      </c>
      <c r="C57" s="20" t="s">
        <v>1944</v>
      </c>
      <c r="D57" s="21"/>
      <c r="E57" s="158" t="s">
        <v>421</v>
      </c>
      <c r="F57" s="414">
        <v>40236</v>
      </c>
      <c r="G57" s="267">
        <v>6847</v>
      </c>
      <c r="H57" s="92"/>
      <c r="I57" s="1165">
        <v>270</v>
      </c>
      <c r="J57" s="1194">
        <v>90</v>
      </c>
    </row>
    <row r="58" spans="1:14">
      <c r="A58" s="70">
        <v>2</v>
      </c>
      <c r="B58" s="20" t="s">
        <v>1924</v>
      </c>
      <c r="C58" s="20" t="s">
        <v>1944</v>
      </c>
      <c r="D58" s="21"/>
      <c r="E58" s="158" t="s">
        <v>774</v>
      </c>
      <c r="F58" s="414">
        <v>40236</v>
      </c>
      <c r="G58" s="267">
        <v>5200</v>
      </c>
      <c r="H58" s="92"/>
      <c r="I58" s="1166"/>
      <c r="J58" s="1195"/>
    </row>
    <row r="59" spans="1:14">
      <c r="A59" s="70">
        <v>3</v>
      </c>
      <c r="B59" s="20" t="s">
        <v>1924</v>
      </c>
      <c r="C59" s="20" t="s">
        <v>1944</v>
      </c>
      <c r="D59" s="21"/>
      <c r="E59" s="21" t="s">
        <v>1945</v>
      </c>
      <c r="F59" s="414">
        <v>39801</v>
      </c>
      <c r="G59" s="267">
        <v>7729</v>
      </c>
      <c r="H59" s="182" t="s">
        <v>3008</v>
      </c>
      <c r="I59" s="1166"/>
      <c r="J59" s="1195"/>
    </row>
    <row r="60" spans="1:14">
      <c r="A60" s="70">
        <v>4</v>
      </c>
      <c r="B60" s="20" t="s">
        <v>1924</v>
      </c>
      <c r="C60" s="20" t="s">
        <v>1944</v>
      </c>
      <c r="D60" s="21"/>
      <c r="E60" s="158" t="s">
        <v>422</v>
      </c>
      <c r="F60" s="414">
        <v>40236</v>
      </c>
      <c r="G60" s="267">
        <v>12633</v>
      </c>
      <c r="H60" s="92"/>
      <c r="I60" s="1166"/>
      <c r="J60" s="1195"/>
    </row>
    <row r="61" spans="1:14">
      <c r="A61" s="70">
        <v>5</v>
      </c>
      <c r="B61" s="20" t="s">
        <v>1924</v>
      </c>
      <c r="C61" s="20" t="s">
        <v>1944</v>
      </c>
      <c r="D61" s="21"/>
      <c r="E61" s="202" t="s">
        <v>3257</v>
      </c>
      <c r="F61" s="414">
        <v>40844</v>
      </c>
      <c r="G61" s="267"/>
      <c r="H61" s="92"/>
      <c r="I61" s="1166"/>
      <c r="J61" s="1195"/>
    </row>
    <row r="62" spans="1:14">
      <c r="A62" s="70">
        <v>6</v>
      </c>
      <c r="B62" s="20" t="s">
        <v>1924</v>
      </c>
      <c r="C62" s="20" t="s">
        <v>1944</v>
      </c>
      <c r="D62" s="21"/>
      <c r="E62" s="202" t="s">
        <v>3258</v>
      </c>
      <c r="F62" s="414">
        <v>40844</v>
      </c>
      <c r="G62" s="267"/>
      <c r="H62" s="92"/>
      <c r="I62" s="1167"/>
      <c r="J62" s="1196"/>
    </row>
    <row r="63" spans="1:14" ht="16.5" thickBot="1">
      <c r="A63" s="72"/>
      <c r="B63" s="45"/>
      <c r="C63" s="45"/>
      <c r="D63" s="45"/>
      <c r="E63" s="45"/>
      <c r="F63" s="35" t="s">
        <v>1219</v>
      </c>
      <c r="G63" s="87">
        <f>SUM(G57:G62)</f>
        <v>32409</v>
      </c>
      <c r="H63" s="87"/>
      <c r="I63" s="45"/>
      <c r="J63" s="46"/>
    </row>
    <row r="64" spans="1:14" ht="15.75">
      <c r="A64" s="48"/>
      <c r="B64" s="48"/>
      <c r="C64" s="48"/>
      <c r="D64" s="48"/>
      <c r="E64" s="48"/>
      <c r="F64" s="34"/>
      <c r="G64" s="14"/>
      <c r="H64" s="14"/>
      <c r="I64" s="48"/>
      <c r="J64" s="48"/>
    </row>
    <row r="66" spans="1:14" ht="16.5" thickBot="1">
      <c r="A66" s="1213" t="s">
        <v>1171</v>
      </c>
      <c r="B66" s="1213"/>
      <c r="C66" s="1213"/>
      <c r="D66" s="1213"/>
      <c r="E66" s="1213"/>
      <c r="F66" s="1213"/>
      <c r="G66" s="1213"/>
      <c r="H66" s="1213"/>
      <c r="I66" s="1213"/>
      <c r="J66" s="1213"/>
    </row>
    <row r="67" spans="1:14" s="64" customFormat="1" ht="60">
      <c r="A67" s="60" t="s">
        <v>1172</v>
      </c>
      <c r="B67" s="62" t="s">
        <v>1173</v>
      </c>
      <c r="C67" s="62" t="s">
        <v>1174</v>
      </c>
      <c r="D67" s="62" t="s">
        <v>1175</v>
      </c>
      <c r="E67" s="62" t="s">
        <v>1176</v>
      </c>
      <c r="F67" s="61" t="s">
        <v>1177</v>
      </c>
      <c r="G67" s="61" t="s">
        <v>1178</v>
      </c>
      <c r="H67" s="50" t="s">
        <v>2979</v>
      </c>
      <c r="I67" s="61" t="s">
        <v>1179</v>
      </c>
      <c r="J67" s="63" t="s">
        <v>1180</v>
      </c>
      <c r="L67" s="43"/>
      <c r="M67" s="43"/>
      <c r="N67" s="43"/>
    </row>
    <row r="68" spans="1:14" s="64" customFormat="1">
      <c r="A68" s="75">
        <v>1</v>
      </c>
      <c r="B68" s="20" t="s">
        <v>1924</v>
      </c>
      <c r="C68" s="20" t="s">
        <v>1946</v>
      </c>
      <c r="D68" s="20" t="s">
        <v>1947</v>
      </c>
      <c r="E68" s="20"/>
      <c r="F68" s="422">
        <v>39149</v>
      </c>
      <c r="G68" s="967">
        <v>8704</v>
      </c>
      <c r="H68" s="314" t="s">
        <v>3008</v>
      </c>
      <c r="I68" s="1427">
        <v>141</v>
      </c>
      <c r="J68" s="1336">
        <v>62</v>
      </c>
    </row>
    <row r="69" spans="1:14" s="64" customFormat="1">
      <c r="A69" s="76">
        <v>2</v>
      </c>
      <c r="B69" s="20" t="s">
        <v>1924</v>
      </c>
      <c r="C69" s="20" t="s">
        <v>1946</v>
      </c>
      <c r="D69" s="20"/>
      <c r="E69" s="20" t="s">
        <v>1948</v>
      </c>
      <c r="F69" s="422">
        <v>39149</v>
      </c>
      <c r="G69" s="267">
        <v>11195</v>
      </c>
      <c r="H69" s="182" t="s">
        <v>3008</v>
      </c>
      <c r="I69" s="1428"/>
      <c r="J69" s="1430"/>
    </row>
    <row r="70" spans="1:14" s="64" customFormat="1">
      <c r="A70" s="75">
        <v>3</v>
      </c>
      <c r="B70" s="20" t="s">
        <v>1924</v>
      </c>
      <c r="C70" s="20" t="s">
        <v>1946</v>
      </c>
      <c r="D70" s="20"/>
      <c r="E70" s="20" t="s">
        <v>8557</v>
      </c>
      <c r="F70" s="422">
        <v>42790</v>
      </c>
      <c r="G70" s="267"/>
      <c r="H70" s="182"/>
      <c r="I70" s="1428"/>
      <c r="J70" s="1430"/>
    </row>
    <row r="71" spans="1:14" s="64" customFormat="1">
      <c r="A71" s="76">
        <v>4</v>
      </c>
      <c r="B71" s="20" t="s">
        <v>1924</v>
      </c>
      <c r="C71" s="20" t="s">
        <v>1946</v>
      </c>
      <c r="D71" s="20"/>
      <c r="E71" s="20" t="s">
        <v>8558</v>
      </c>
      <c r="F71" s="422">
        <v>42790</v>
      </c>
      <c r="G71" s="267"/>
      <c r="H71" s="182"/>
      <c r="I71" s="1428"/>
      <c r="J71" s="1430"/>
    </row>
    <row r="72" spans="1:14" s="64" customFormat="1">
      <c r="A72" s="75">
        <v>5</v>
      </c>
      <c r="B72" s="20" t="s">
        <v>1924</v>
      </c>
      <c r="C72" s="20" t="s">
        <v>1946</v>
      </c>
      <c r="D72" s="20"/>
      <c r="E72" s="20" t="s">
        <v>8567</v>
      </c>
      <c r="F72" s="422">
        <v>42790</v>
      </c>
      <c r="G72" s="267"/>
      <c r="H72" s="182"/>
      <c r="I72" s="1428"/>
      <c r="J72" s="1430"/>
    </row>
    <row r="73" spans="1:14" s="64" customFormat="1">
      <c r="A73" s="76">
        <v>6</v>
      </c>
      <c r="B73" s="20" t="s">
        <v>1924</v>
      </c>
      <c r="C73" s="20" t="s">
        <v>1946</v>
      </c>
      <c r="D73" s="20"/>
      <c r="E73" s="20" t="s">
        <v>1953</v>
      </c>
      <c r="F73" s="422">
        <v>39526</v>
      </c>
      <c r="G73" s="267">
        <v>12973</v>
      </c>
      <c r="H73" s="182" t="s">
        <v>3008</v>
      </c>
      <c r="I73" s="1428"/>
      <c r="J73" s="1430"/>
    </row>
    <row r="74" spans="1:14" s="64" customFormat="1">
      <c r="A74" s="75">
        <v>7</v>
      </c>
      <c r="B74" s="20" t="s">
        <v>1924</v>
      </c>
      <c r="C74" s="20" t="s">
        <v>1946</v>
      </c>
      <c r="D74" s="20"/>
      <c r="E74" s="20" t="s">
        <v>1954</v>
      </c>
      <c r="F74" s="422">
        <v>39526</v>
      </c>
      <c r="G74" s="267">
        <v>11703</v>
      </c>
      <c r="H74" s="182" t="s">
        <v>3008</v>
      </c>
      <c r="I74" s="1428"/>
      <c r="J74" s="1430"/>
    </row>
    <row r="75" spans="1:14" s="64" customFormat="1">
      <c r="A75" s="76">
        <v>8</v>
      </c>
      <c r="B75" s="20" t="s">
        <v>1924</v>
      </c>
      <c r="C75" s="20" t="s">
        <v>1946</v>
      </c>
      <c r="D75" s="20"/>
      <c r="E75" s="20" t="s">
        <v>1951</v>
      </c>
      <c r="F75" s="422">
        <v>39149</v>
      </c>
      <c r="G75" s="267">
        <v>10161</v>
      </c>
      <c r="H75" s="182" t="s">
        <v>3008</v>
      </c>
      <c r="I75" s="1428"/>
      <c r="J75" s="1430"/>
    </row>
    <row r="76" spans="1:14" s="64" customFormat="1">
      <c r="A76" s="75">
        <v>9</v>
      </c>
      <c r="B76" s="20" t="s">
        <v>1924</v>
      </c>
      <c r="C76" s="20" t="s">
        <v>1946</v>
      </c>
      <c r="D76" s="212"/>
      <c r="E76" s="212" t="s">
        <v>8559</v>
      </c>
      <c r="F76" s="423">
        <v>42790</v>
      </c>
      <c r="G76" s="267"/>
      <c r="H76" s="182"/>
      <c r="I76" s="1428"/>
      <c r="J76" s="1430"/>
    </row>
    <row r="77" spans="1:14" s="64" customFormat="1">
      <c r="A77" s="76">
        <v>10</v>
      </c>
      <c r="B77" s="20" t="s">
        <v>1924</v>
      </c>
      <c r="C77" s="20" t="s">
        <v>1946</v>
      </c>
      <c r="D77" s="212"/>
      <c r="E77" s="212" t="s">
        <v>8560</v>
      </c>
      <c r="F77" s="423">
        <v>42790</v>
      </c>
      <c r="G77" s="267"/>
      <c r="H77" s="182"/>
      <c r="I77" s="1428"/>
      <c r="J77" s="1430"/>
    </row>
    <row r="78" spans="1:14" s="64" customFormat="1">
      <c r="A78" s="75">
        <v>11</v>
      </c>
      <c r="B78" s="20" t="s">
        <v>1924</v>
      </c>
      <c r="C78" s="20" t="s">
        <v>1946</v>
      </c>
      <c r="D78" s="212"/>
      <c r="E78" s="212" t="s">
        <v>1949</v>
      </c>
      <c r="F78" s="423">
        <v>39149</v>
      </c>
      <c r="G78" s="267">
        <v>20689</v>
      </c>
      <c r="H78" s="182" t="s">
        <v>3008</v>
      </c>
      <c r="I78" s="1428"/>
      <c r="J78" s="1430"/>
    </row>
    <row r="79" spans="1:14" s="64" customFormat="1">
      <c r="A79" s="76">
        <v>12</v>
      </c>
      <c r="B79" s="20" t="s">
        <v>1924</v>
      </c>
      <c r="C79" s="20" t="s">
        <v>1946</v>
      </c>
      <c r="D79" s="212"/>
      <c r="E79" s="212" t="s">
        <v>8561</v>
      </c>
      <c r="F79" s="423">
        <v>42790</v>
      </c>
      <c r="G79" s="267"/>
      <c r="H79" s="182"/>
      <c r="I79" s="1428"/>
      <c r="J79" s="1430"/>
    </row>
    <row r="80" spans="1:14" s="64" customFormat="1">
      <c r="A80" s="75">
        <v>13</v>
      </c>
      <c r="B80" s="20" t="s">
        <v>1924</v>
      </c>
      <c r="C80" s="20" t="s">
        <v>1946</v>
      </c>
      <c r="D80" s="212"/>
      <c r="E80" s="212" t="s">
        <v>8562</v>
      </c>
      <c r="F80" s="423">
        <v>42790</v>
      </c>
      <c r="G80" s="267"/>
      <c r="H80" s="182"/>
      <c r="I80" s="1428"/>
      <c r="J80" s="1430"/>
    </row>
    <row r="81" spans="1:14" s="64" customFormat="1">
      <c r="A81" s="76">
        <v>14</v>
      </c>
      <c r="B81" s="20" t="s">
        <v>1924</v>
      </c>
      <c r="C81" s="20" t="s">
        <v>1946</v>
      </c>
      <c r="D81" s="212"/>
      <c r="E81" s="212" t="s">
        <v>8563</v>
      </c>
      <c r="F81" s="423">
        <v>42790</v>
      </c>
      <c r="G81" s="267"/>
      <c r="H81" s="182"/>
      <c r="I81" s="1428"/>
      <c r="J81" s="1430"/>
    </row>
    <row r="82" spans="1:14" s="64" customFormat="1">
      <c r="A82" s="75">
        <v>15</v>
      </c>
      <c r="B82" s="20" t="s">
        <v>1924</v>
      </c>
      <c r="C82" s="20" t="s">
        <v>1946</v>
      </c>
      <c r="D82" s="212"/>
      <c r="E82" s="212" t="s">
        <v>8568</v>
      </c>
      <c r="F82" s="423"/>
      <c r="G82" s="267"/>
      <c r="H82" s="182"/>
      <c r="I82" s="1428"/>
      <c r="J82" s="1430"/>
    </row>
    <row r="83" spans="1:14" s="64" customFormat="1">
      <c r="A83" s="76">
        <v>16</v>
      </c>
      <c r="B83" s="20" t="s">
        <v>1924</v>
      </c>
      <c r="C83" s="20" t="s">
        <v>1946</v>
      </c>
      <c r="D83" s="212"/>
      <c r="E83" s="212" t="s">
        <v>8564</v>
      </c>
      <c r="F83" s="423">
        <v>42790</v>
      </c>
      <c r="G83" s="267"/>
      <c r="H83" s="182"/>
      <c r="I83" s="1428"/>
      <c r="J83" s="1430"/>
    </row>
    <row r="84" spans="1:14" s="64" customFormat="1">
      <c r="A84" s="75">
        <v>17</v>
      </c>
      <c r="B84" s="20" t="s">
        <v>1924</v>
      </c>
      <c r="C84" s="20" t="s">
        <v>1946</v>
      </c>
      <c r="D84" s="212"/>
      <c r="E84" s="212" t="s">
        <v>1950</v>
      </c>
      <c r="F84" s="423">
        <v>39149</v>
      </c>
      <c r="G84" s="267">
        <v>8221</v>
      </c>
      <c r="H84" s="182" t="s">
        <v>3008</v>
      </c>
      <c r="I84" s="1428"/>
      <c r="J84" s="1430"/>
    </row>
    <row r="85" spans="1:14" s="64" customFormat="1">
      <c r="A85" s="76">
        <v>18</v>
      </c>
      <c r="B85" s="20" t="s">
        <v>1924</v>
      </c>
      <c r="C85" s="20" t="s">
        <v>1946</v>
      </c>
      <c r="D85" s="212"/>
      <c r="E85" s="212" t="s">
        <v>8565</v>
      </c>
      <c r="F85" s="423">
        <v>42790</v>
      </c>
      <c r="G85" s="267"/>
      <c r="H85" s="182"/>
      <c r="I85" s="1428"/>
      <c r="J85" s="1430"/>
    </row>
    <row r="86" spans="1:14" s="64" customFormat="1">
      <c r="A86" s="75">
        <v>19</v>
      </c>
      <c r="B86" s="20" t="s">
        <v>1924</v>
      </c>
      <c r="C86" s="20" t="s">
        <v>1946</v>
      </c>
      <c r="D86" s="212"/>
      <c r="E86" s="212" t="s">
        <v>8566</v>
      </c>
      <c r="F86" s="423">
        <v>42790</v>
      </c>
      <c r="G86" s="267"/>
      <c r="H86" s="182"/>
      <c r="I86" s="1428"/>
      <c r="J86" s="1430"/>
    </row>
    <row r="87" spans="1:14" s="64" customFormat="1">
      <c r="A87" s="76">
        <v>20</v>
      </c>
      <c r="B87" s="20" t="s">
        <v>1924</v>
      </c>
      <c r="C87" s="20" t="s">
        <v>1946</v>
      </c>
      <c r="D87" s="212"/>
      <c r="E87" s="212" t="s">
        <v>1952</v>
      </c>
      <c r="F87" s="423">
        <v>39526</v>
      </c>
      <c r="G87" s="267">
        <v>9152</v>
      </c>
      <c r="H87" s="182" t="s">
        <v>3008</v>
      </c>
      <c r="I87" s="1429"/>
      <c r="J87" s="1337"/>
    </row>
    <row r="88" spans="1:14" s="65" customFormat="1" ht="16.5" thickBot="1">
      <c r="A88" s="77"/>
      <c r="B88" s="66"/>
      <c r="C88" s="66"/>
      <c r="D88" s="66"/>
      <c r="E88" s="66"/>
      <c r="F88" s="67" t="s">
        <v>1219</v>
      </c>
      <c r="G88" s="195">
        <f>SUM(G68:G75)</f>
        <v>54736</v>
      </c>
      <c r="H88" s="195"/>
      <c r="I88" s="68"/>
      <c r="J88" s="69"/>
      <c r="L88" s="64"/>
      <c r="M88" s="64"/>
      <c r="N88" s="64"/>
    </row>
    <row r="89" spans="1:14" s="65" customFormat="1" ht="15.75">
      <c r="A89" s="83"/>
      <c r="B89" s="85"/>
      <c r="C89" s="85"/>
      <c r="D89" s="85"/>
      <c r="E89" s="85"/>
      <c r="F89" s="106"/>
      <c r="G89" s="107"/>
      <c r="H89" s="107"/>
      <c r="I89" s="108"/>
      <c r="J89" s="108"/>
      <c r="L89" s="64"/>
      <c r="M89" s="64"/>
      <c r="N89" s="64"/>
    </row>
    <row r="90" spans="1:14">
      <c r="A90" s="78"/>
      <c r="B90" s="48"/>
      <c r="C90" s="48"/>
      <c r="D90" s="48"/>
      <c r="E90" s="48"/>
      <c r="F90" s="55"/>
      <c r="G90" s="56"/>
      <c r="H90" s="56"/>
      <c r="I90" s="57"/>
      <c r="J90" s="57"/>
      <c r="L90" s="65"/>
      <c r="M90" s="65"/>
      <c r="N90" s="65"/>
    </row>
    <row r="91" spans="1:14" ht="16.5" thickBot="1">
      <c r="A91" s="1213" t="s">
        <v>1171</v>
      </c>
      <c r="B91" s="1213"/>
      <c r="C91" s="1213"/>
      <c r="D91" s="1213"/>
      <c r="E91" s="1213"/>
      <c r="F91" s="1213"/>
      <c r="G91" s="1213"/>
      <c r="H91" s="1213"/>
      <c r="I91" s="1213"/>
      <c r="J91" s="1213"/>
    </row>
    <row r="92" spans="1:14" ht="60">
      <c r="A92" s="49" t="s">
        <v>1172</v>
      </c>
      <c r="B92" s="51" t="s">
        <v>1173</v>
      </c>
      <c r="C92" s="51" t="s">
        <v>1174</v>
      </c>
      <c r="D92" s="51" t="s">
        <v>1175</v>
      </c>
      <c r="E92" s="51" t="s">
        <v>1176</v>
      </c>
      <c r="F92" s="50" t="s">
        <v>1177</v>
      </c>
      <c r="G92" s="50" t="s">
        <v>1178</v>
      </c>
      <c r="H92" s="50" t="s">
        <v>2979</v>
      </c>
      <c r="I92" s="50" t="s">
        <v>1179</v>
      </c>
      <c r="J92" s="52" t="s">
        <v>1180</v>
      </c>
    </row>
    <row r="93" spans="1:14">
      <c r="A93" s="75">
        <v>1</v>
      </c>
      <c r="B93" s="20" t="s">
        <v>1924</v>
      </c>
      <c r="C93" s="20" t="s">
        <v>1955</v>
      </c>
      <c r="D93" s="20"/>
      <c r="E93" s="20" t="s">
        <v>1956</v>
      </c>
      <c r="F93" s="414">
        <v>39801</v>
      </c>
      <c r="G93" s="110">
        <v>29054</v>
      </c>
      <c r="H93" s="182" t="s">
        <v>3008</v>
      </c>
      <c r="I93" s="1427">
        <v>142</v>
      </c>
      <c r="J93" s="1336">
        <v>63</v>
      </c>
    </row>
    <row r="94" spans="1:14">
      <c r="A94" s="76">
        <v>2</v>
      </c>
      <c r="B94" s="20" t="s">
        <v>1924</v>
      </c>
      <c r="C94" s="20" t="s">
        <v>1955</v>
      </c>
      <c r="D94" s="20"/>
      <c r="E94" s="20" t="s">
        <v>1957</v>
      </c>
      <c r="F94" s="414">
        <v>39526</v>
      </c>
      <c r="G94" s="267">
        <v>39972</v>
      </c>
      <c r="H94" s="182" t="s">
        <v>3008</v>
      </c>
      <c r="I94" s="1428"/>
      <c r="J94" s="1430"/>
    </row>
    <row r="95" spans="1:14">
      <c r="A95" s="75">
        <v>3</v>
      </c>
      <c r="B95" s="20" t="s">
        <v>1924</v>
      </c>
      <c r="C95" s="20" t="s">
        <v>1955</v>
      </c>
      <c r="D95" s="20"/>
      <c r="E95" s="170" t="s">
        <v>2656</v>
      </c>
      <c r="F95" s="414">
        <v>40844</v>
      </c>
      <c r="G95" s="267"/>
      <c r="H95" s="182"/>
      <c r="I95" s="1428"/>
      <c r="J95" s="1430"/>
    </row>
    <row r="96" spans="1:14">
      <c r="A96" s="76">
        <v>4</v>
      </c>
      <c r="B96" s="20" t="s">
        <v>1924</v>
      </c>
      <c r="C96" s="20" t="s">
        <v>1955</v>
      </c>
      <c r="D96" s="20"/>
      <c r="E96" s="170" t="s">
        <v>3254</v>
      </c>
      <c r="F96" s="414">
        <v>40844</v>
      </c>
      <c r="G96" s="267"/>
      <c r="H96" s="182"/>
      <c r="I96" s="1428"/>
      <c r="J96" s="1430"/>
    </row>
    <row r="97" spans="1:10">
      <c r="A97" s="75">
        <v>5</v>
      </c>
      <c r="B97" s="20" t="s">
        <v>1924</v>
      </c>
      <c r="C97" s="20" t="s">
        <v>1955</v>
      </c>
      <c r="D97" s="20" t="s">
        <v>1461</v>
      </c>
      <c r="E97" s="20"/>
      <c r="F97" s="414">
        <v>39149</v>
      </c>
      <c r="G97" s="267">
        <v>11929</v>
      </c>
      <c r="H97" s="182" t="s">
        <v>3008</v>
      </c>
      <c r="I97" s="1428"/>
      <c r="J97" s="1430"/>
    </row>
    <row r="98" spans="1:10">
      <c r="A98" s="76">
        <v>6</v>
      </c>
      <c r="B98" s="20" t="s">
        <v>1924</v>
      </c>
      <c r="C98" s="20" t="s">
        <v>1955</v>
      </c>
      <c r="D98" s="20" t="s">
        <v>1958</v>
      </c>
      <c r="E98" s="18"/>
      <c r="F98" s="414">
        <v>39149</v>
      </c>
      <c r="G98" s="267">
        <v>68079</v>
      </c>
      <c r="H98" s="182" t="s">
        <v>3008</v>
      </c>
      <c r="I98" s="1428"/>
      <c r="J98" s="1430"/>
    </row>
    <row r="99" spans="1:10">
      <c r="A99" s="75">
        <v>7</v>
      </c>
      <c r="B99" s="20" t="s">
        <v>1924</v>
      </c>
      <c r="C99" s="20" t="s">
        <v>3203</v>
      </c>
      <c r="D99" s="20"/>
      <c r="E99" s="18"/>
      <c r="F99" s="414">
        <v>39149</v>
      </c>
      <c r="G99" s="267">
        <v>73208</v>
      </c>
      <c r="H99" s="182" t="s">
        <v>3008</v>
      </c>
      <c r="I99" s="1429"/>
      <c r="J99" s="1337"/>
    </row>
    <row r="100" spans="1:10" ht="16.5" thickBot="1">
      <c r="A100" s="72"/>
      <c r="B100" s="58"/>
      <c r="C100" s="58"/>
      <c r="D100" s="59"/>
      <c r="E100" s="58"/>
      <c r="F100" s="39" t="s">
        <v>1219</v>
      </c>
      <c r="G100" s="87">
        <f>SUM(G93:G99)</f>
        <v>222242</v>
      </c>
      <c r="H100" s="87"/>
      <c r="I100" s="53"/>
      <c r="J100" s="54"/>
    </row>
    <row r="101" spans="1:10" ht="15.75">
      <c r="A101" s="78"/>
      <c r="B101" s="96"/>
      <c r="C101" s="96"/>
      <c r="D101" s="97"/>
      <c r="E101" s="96"/>
      <c r="F101" s="98"/>
      <c r="G101" s="99"/>
      <c r="H101" s="99"/>
      <c r="I101" s="57"/>
      <c r="J101" s="57"/>
    </row>
    <row r="102" spans="1:10" ht="15.75">
      <c r="A102" s="78"/>
      <c r="B102" s="96"/>
      <c r="C102" s="96"/>
      <c r="D102" s="97"/>
      <c r="E102" s="96"/>
      <c r="F102" s="98"/>
      <c r="G102" s="99"/>
      <c r="H102" s="99"/>
      <c r="I102" s="57"/>
      <c r="J102" s="57"/>
    </row>
    <row r="103" spans="1:10" ht="15.75">
      <c r="A103" s="78"/>
      <c r="B103" s="96"/>
      <c r="C103" s="96"/>
      <c r="D103" s="97"/>
      <c r="E103" s="96"/>
      <c r="F103" s="98"/>
      <c r="G103" s="99"/>
      <c r="H103" s="99"/>
      <c r="I103" s="57"/>
      <c r="J103" s="57"/>
    </row>
    <row r="104" spans="1:10" ht="16.5" thickBot="1">
      <c r="A104" s="1213" t="s">
        <v>1171</v>
      </c>
      <c r="B104" s="1213"/>
      <c r="C104" s="1213"/>
      <c r="D104" s="1213"/>
      <c r="E104" s="1213"/>
      <c r="F104" s="1213"/>
      <c r="G104" s="1213"/>
      <c r="H104" s="1213"/>
      <c r="I104" s="1213"/>
      <c r="J104" s="1213"/>
    </row>
    <row r="105" spans="1:10" ht="60">
      <c r="A105" s="49" t="s">
        <v>1172</v>
      </c>
      <c r="B105" s="51" t="s">
        <v>1173</v>
      </c>
      <c r="C105" s="51" t="s">
        <v>1174</v>
      </c>
      <c r="D105" s="51" t="s">
        <v>1175</v>
      </c>
      <c r="E105" s="51" t="s">
        <v>1176</v>
      </c>
      <c r="F105" s="50" t="s">
        <v>1177</v>
      </c>
      <c r="G105" s="50" t="s">
        <v>1178</v>
      </c>
      <c r="H105" s="50" t="s">
        <v>2979</v>
      </c>
      <c r="I105" s="50" t="s">
        <v>1179</v>
      </c>
      <c r="J105" s="52" t="s">
        <v>1180</v>
      </c>
    </row>
    <row r="106" spans="1:10">
      <c r="A106" s="75">
        <v>1</v>
      </c>
      <c r="B106" s="20" t="s">
        <v>1924</v>
      </c>
      <c r="C106" s="20" t="s">
        <v>1959</v>
      </c>
      <c r="D106" s="20"/>
      <c r="E106" s="169" t="s">
        <v>4089</v>
      </c>
      <c r="F106" s="414">
        <v>41033</v>
      </c>
      <c r="G106" s="267">
        <v>16483</v>
      </c>
      <c r="H106" s="92"/>
      <c r="I106" s="1427">
        <v>270</v>
      </c>
      <c r="J106" s="1336">
        <v>90</v>
      </c>
    </row>
    <row r="107" spans="1:10">
      <c r="A107" s="76">
        <v>2</v>
      </c>
      <c r="B107" s="20" t="s">
        <v>1924</v>
      </c>
      <c r="C107" s="20" t="s">
        <v>1959</v>
      </c>
      <c r="D107" s="20"/>
      <c r="E107" s="20" t="s">
        <v>1961</v>
      </c>
      <c r="F107" s="414">
        <v>39801</v>
      </c>
      <c r="G107" s="267">
        <v>9324</v>
      </c>
      <c r="H107" s="92"/>
      <c r="I107" s="1428"/>
      <c r="J107" s="1430"/>
    </row>
    <row r="108" spans="1:10">
      <c r="A108" s="76">
        <v>3</v>
      </c>
      <c r="B108" s="20" t="s">
        <v>1924</v>
      </c>
      <c r="C108" s="20" t="s">
        <v>1959</v>
      </c>
      <c r="D108" s="20"/>
      <c r="E108" s="169" t="s">
        <v>4092</v>
      </c>
      <c r="F108" s="414">
        <v>41033</v>
      </c>
      <c r="G108" s="267">
        <v>18490</v>
      </c>
      <c r="H108" s="92"/>
      <c r="I108" s="1428"/>
      <c r="J108" s="1430"/>
    </row>
    <row r="109" spans="1:10">
      <c r="A109" s="76">
        <v>4</v>
      </c>
      <c r="B109" s="20" t="s">
        <v>1924</v>
      </c>
      <c r="C109" s="20" t="s">
        <v>1959</v>
      </c>
      <c r="D109" s="20"/>
      <c r="E109" s="169" t="s">
        <v>4090</v>
      </c>
      <c r="F109" s="414">
        <v>41033</v>
      </c>
      <c r="G109" s="267">
        <v>20771</v>
      </c>
      <c r="H109" s="92"/>
      <c r="I109" s="1428"/>
      <c r="J109" s="1430"/>
    </row>
    <row r="110" spans="1:10">
      <c r="A110" s="338">
        <v>5</v>
      </c>
      <c r="B110" s="20" t="s">
        <v>1924</v>
      </c>
      <c r="C110" s="20" t="s">
        <v>1959</v>
      </c>
      <c r="D110" s="20"/>
      <c r="E110" s="169" t="s">
        <v>4091</v>
      </c>
      <c r="F110" s="414">
        <v>41033</v>
      </c>
      <c r="G110" s="267">
        <v>6919</v>
      </c>
      <c r="H110" s="92"/>
      <c r="I110" s="1428"/>
      <c r="J110" s="1430"/>
    </row>
    <row r="111" spans="1:10">
      <c r="A111" s="76">
        <v>6</v>
      </c>
      <c r="B111" s="20" t="s">
        <v>1924</v>
      </c>
      <c r="C111" s="20" t="s">
        <v>1959</v>
      </c>
      <c r="D111" s="20"/>
      <c r="E111" s="168" t="s">
        <v>2172</v>
      </c>
      <c r="F111" s="414">
        <v>41033</v>
      </c>
      <c r="G111" s="267">
        <v>32199</v>
      </c>
      <c r="H111" s="92"/>
      <c r="I111" s="1428"/>
      <c r="J111" s="1430"/>
    </row>
    <row r="112" spans="1:10">
      <c r="A112" s="338">
        <v>7</v>
      </c>
      <c r="B112" s="20" t="s">
        <v>1924</v>
      </c>
      <c r="C112" s="20" t="s">
        <v>1959</v>
      </c>
      <c r="D112" s="20"/>
      <c r="E112" s="168" t="s">
        <v>4093</v>
      </c>
      <c r="F112" s="414">
        <v>41033</v>
      </c>
      <c r="G112" s="267">
        <v>6838</v>
      </c>
      <c r="H112" s="92"/>
      <c r="I112" s="1428"/>
      <c r="J112" s="1430"/>
    </row>
    <row r="113" spans="1:10">
      <c r="A113" s="76">
        <v>8</v>
      </c>
      <c r="B113" s="20" t="s">
        <v>1924</v>
      </c>
      <c r="C113" s="20" t="s">
        <v>1959</v>
      </c>
      <c r="D113" s="20"/>
      <c r="E113" s="168" t="s">
        <v>4094</v>
      </c>
      <c r="F113" s="414">
        <v>41033</v>
      </c>
      <c r="G113" s="267">
        <v>27125</v>
      </c>
      <c r="H113" s="92"/>
      <c r="I113" s="1428"/>
      <c r="J113" s="1430"/>
    </row>
    <row r="114" spans="1:10">
      <c r="A114" s="338">
        <v>9</v>
      </c>
      <c r="B114" s="20" t="s">
        <v>1924</v>
      </c>
      <c r="C114" s="20" t="s">
        <v>1959</v>
      </c>
      <c r="D114" s="20"/>
      <c r="E114" s="202" t="s">
        <v>3253</v>
      </c>
      <c r="F114" s="414">
        <v>40844</v>
      </c>
      <c r="G114" s="267"/>
      <c r="H114" s="92"/>
      <c r="I114" s="1428"/>
      <c r="J114" s="1430"/>
    </row>
    <row r="115" spans="1:10">
      <c r="A115" s="76">
        <v>10</v>
      </c>
      <c r="B115" s="20" t="s">
        <v>1924</v>
      </c>
      <c r="C115" s="20" t="s">
        <v>1959</v>
      </c>
      <c r="D115" s="20"/>
      <c r="E115" s="168" t="s">
        <v>4097</v>
      </c>
      <c r="F115" s="414">
        <v>41033</v>
      </c>
      <c r="G115" s="267">
        <v>17343</v>
      </c>
      <c r="H115" s="92"/>
      <c r="I115" s="1428"/>
      <c r="J115" s="1430"/>
    </row>
    <row r="116" spans="1:10">
      <c r="A116" s="338">
        <v>11</v>
      </c>
      <c r="B116" s="20" t="s">
        <v>1924</v>
      </c>
      <c r="C116" s="20" t="s">
        <v>1959</v>
      </c>
      <c r="D116" s="20"/>
      <c r="E116" s="168" t="s">
        <v>4095</v>
      </c>
      <c r="F116" s="414">
        <v>41033</v>
      </c>
      <c r="G116" s="267">
        <v>63023</v>
      </c>
      <c r="H116" s="92"/>
      <c r="I116" s="1428"/>
      <c r="J116" s="1430"/>
    </row>
    <row r="117" spans="1:10">
      <c r="A117" s="76">
        <v>12</v>
      </c>
      <c r="B117" s="20" t="s">
        <v>1924</v>
      </c>
      <c r="C117" s="20" t="s">
        <v>1959</v>
      </c>
      <c r="D117" s="20"/>
      <c r="E117" s="18" t="s">
        <v>1960</v>
      </c>
      <c r="F117" s="414">
        <v>39801</v>
      </c>
      <c r="G117" s="267">
        <v>15911</v>
      </c>
      <c r="H117" s="92"/>
      <c r="I117" s="1428"/>
      <c r="J117" s="1430"/>
    </row>
    <row r="118" spans="1:10">
      <c r="A118" s="338">
        <v>13</v>
      </c>
      <c r="B118" s="20" t="s">
        <v>1924</v>
      </c>
      <c r="C118" s="20" t="s">
        <v>1959</v>
      </c>
      <c r="D118" s="20"/>
      <c r="E118" s="18" t="s">
        <v>1962</v>
      </c>
      <c r="F118" s="414">
        <v>39801</v>
      </c>
      <c r="G118" s="267">
        <v>19154</v>
      </c>
      <c r="H118" s="92"/>
      <c r="I118" s="1428"/>
      <c r="J118" s="1430"/>
    </row>
    <row r="119" spans="1:10">
      <c r="A119" s="76">
        <v>14</v>
      </c>
      <c r="B119" s="20" t="s">
        <v>1924</v>
      </c>
      <c r="C119" s="20" t="s">
        <v>1959</v>
      </c>
      <c r="D119" s="20"/>
      <c r="E119" s="168" t="s">
        <v>4096</v>
      </c>
      <c r="F119" s="414">
        <v>41033</v>
      </c>
      <c r="G119" s="267">
        <v>25835</v>
      </c>
      <c r="H119" s="92"/>
      <c r="I119" s="1428"/>
      <c r="J119" s="1430"/>
    </row>
    <row r="120" spans="1:10">
      <c r="A120" s="338">
        <v>15</v>
      </c>
      <c r="B120" s="20" t="s">
        <v>1924</v>
      </c>
      <c r="C120" s="20" t="s">
        <v>1959</v>
      </c>
      <c r="D120" s="20"/>
      <c r="E120" s="168" t="s">
        <v>2008</v>
      </c>
      <c r="F120" s="414">
        <v>41033</v>
      </c>
      <c r="G120" s="267">
        <v>38430</v>
      </c>
      <c r="H120" s="92"/>
      <c r="I120" s="1428"/>
      <c r="J120" s="1430"/>
    </row>
    <row r="121" spans="1:10">
      <c r="A121" s="76">
        <v>16</v>
      </c>
      <c r="B121" s="20" t="s">
        <v>1924</v>
      </c>
      <c r="C121" s="20" t="s">
        <v>3120</v>
      </c>
      <c r="D121" s="371"/>
      <c r="E121" s="18"/>
      <c r="F121" s="414">
        <v>39801</v>
      </c>
      <c r="G121" s="373">
        <v>64800</v>
      </c>
      <c r="H121" s="372"/>
      <c r="I121" s="1429"/>
      <c r="J121" s="1337"/>
    </row>
    <row r="122" spans="1:10" ht="16.5" thickBot="1">
      <c r="A122" s="102"/>
      <c r="B122" s="58"/>
      <c r="C122" s="58"/>
      <c r="D122" s="59"/>
      <c r="E122" s="58"/>
      <c r="F122" s="39" t="s">
        <v>1219</v>
      </c>
      <c r="G122" s="193">
        <f>SUM(G106:G121)</f>
        <v>382645</v>
      </c>
      <c r="H122" s="87"/>
      <c r="I122" s="194"/>
      <c r="J122" s="54"/>
    </row>
    <row r="123" spans="1:10" ht="15.75">
      <c r="A123" s="103"/>
      <c r="B123" s="96"/>
      <c r="C123" s="96"/>
      <c r="D123" s="97"/>
      <c r="E123" s="96"/>
      <c r="F123" s="98"/>
      <c r="G123" s="99"/>
      <c r="H123" s="99"/>
      <c r="I123" s="57"/>
      <c r="J123" s="57"/>
    </row>
    <row r="124" spans="1:10" ht="15.75">
      <c r="A124" s="103"/>
      <c r="B124" s="96"/>
      <c r="C124" s="96"/>
      <c r="D124" s="97"/>
      <c r="E124" s="96"/>
      <c r="F124" s="98"/>
      <c r="G124" s="99"/>
      <c r="H124" s="99"/>
      <c r="I124" s="57"/>
      <c r="J124" s="57"/>
    </row>
    <row r="125" spans="1:10" ht="16.5" thickBot="1">
      <c r="A125" s="1213" t="s">
        <v>1171</v>
      </c>
      <c r="B125" s="1213"/>
      <c r="C125" s="1213"/>
      <c r="D125" s="1213"/>
      <c r="E125" s="1213"/>
      <c r="F125" s="1213"/>
      <c r="G125" s="1213"/>
      <c r="H125" s="1213"/>
      <c r="I125" s="1213"/>
      <c r="J125" s="1213"/>
    </row>
    <row r="126" spans="1:10" ht="60">
      <c r="A126" s="49" t="s">
        <v>1172</v>
      </c>
      <c r="B126" s="51" t="s">
        <v>1173</v>
      </c>
      <c r="C126" s="51" t="s">
        <v>1174</v>
      </c>
      <c r="D126" s="51" t="s">
        <v>1175</v>
      </c>
      <c r="E126" s="51" t="s">
        <v>1176</v>
      </c>
      <c r="F126" s="50" t="s">
        <v>1177</v>
      </c>
      <c r="G126" s="50" t="s">
        <v>1178</v>
      </c>
      <c r="H126" s="50" t="s">
        <v>2979</v>
      </c>
      <c r="I126" s="50" t="s">
        <v>1179</v>
      </c>
      <c r="J126" s="52" t="s">
        <v>1180</v>
      </c>
    </row>
    <row r="127" spans="1:10">
      <c r="A127" s="75">
        <v>1</v>
      </c>
      <c r="B127" s="20" t="s">
        <v>1924</v>
      </c>
      <c r="C127" s="20" t="s">
        <v>1958</v>
      </c>
      <c r="D127" s="20"/>
      <c r="E127" s="20" t="s">
        <v>1963</v>
      </c>
      <c r="F127" s="414">
        <v>37521</v>
      </c>
      <c r="G127" s="280">
        <v>12973</v>
      </c>
      <c r="H127" s="92"/>
      <c r="I127" s="1426">
        <v>125</v>
      </c>
      <c r="J127" s="1312">
        <v>40</v>
      </c>
    </row>
    <row r="128" spans="1:10">
      <c r="A128" s="76">
        <v>2</v>
      </c>
      <c r="B128" s="20" t="s">
        <v>1924</v>
      </c>
      <c r="C128" s="20" t="s">
        <v>1958</v>
      </c>
      <c r="D128" s="20"/>
      <c r="E128" s="20" t="s">
        <v>1964</v>
      </c>
      <c r="F128" s="414">
        <v>37521</v>
      </c>
      <c r="G128" s="280">
        <v>12365</v>
      </c>
      <c r="H128" s="92"/>
      <c r="I128" s="1426"/>
      <c r="J128" s="1312"/>
    </row>
    <row r="129" spans="1:10">
      <c r="A129" s="76">
        <v>3</v>
      </c>
      <c r="B129" s="20" t="s">
        <v>1924</v>
      </c>
      <c r="C129" s="20" t="s">
        <v>1958</v>
      </c>
      <c r="D129" s="20"/>
      <c r="E129" s="20" t="s">
        <v>1965</v>
      </c>
      <c r="F129" s="414">
        <v>37521</v>
      </c>
      <c r="G129" s="280">
        <v>11948</v>
      </c>
      <c r="H129" s="92"/>
      <c r="I129" s="1426"/>
      <c r="J129" s="1312"/>
    </row>
    <row r="130" spans="1:10" ht="16.5" thickBot="1">
      <c r="A130" s="102"/>
      <c r="B130" s="58"/>
      <c r="C130" s="58"/>
      <c r="D130" s="58"/>
      <c r="E130" s="58"/>
      <c r="F130" s="296" t="s">
        <v>1219</v>
      </c>
      <c r="G130" s="87">
        <f>SUM(G127:G129)</f>
        <v>37286</v>
      </c>
      <c r="H130" s="101"/>
      <c r="I130" s="53"/>
      <c r="J130" s="54"/>
    </row>
    <row r="131" spans="1:10" ht="15.75">
      <c r="A131" s="103"/>
      <c r="B131" s="96"/>
      <c r="C131" s="96"/>
      <c r="D131" s="97"/>
      <c r="E131" s="96"/>
      <c r="F131" s="98"/>
      <c r="G131" s="99"/>
      <c r="H131" s="99"/>
      <c r="I131" s="57"/>
      <c r="J131" s="57"/>
    </row>
    <row r="132" spans="1:10" ht="15.75">
      <c r="A132" s="103"/>
      <c r="B132" s="96"/>
      <c r="C132" s="96"/>
      <c r="D132" s="97"/>
      <c r="E132" s="96"/>
      <c r="F132" s="98"/>
      <c r="G132" s="99"/>
      <c r="H132" s="99"/>
      <c r="I132" s="57"/>
      <c r="J132" s="57"/>
    </row>
    <row r="133" spans="1:10" ht="16.5" thickBot="1">
      <c r="A133" s="1213" t="s">
        <v>1171</v>
      </c>
      <c r="B133" s="1213"/>
      <c r="C133" s="1213"/>
      <c r="D133" s="1213"/>
      <c r="E133" s="1213"/>
      <c r="F133" s="1213"/>
      <c r="G133" s="1213"/>
      <c r="H133" s="1213"/>
      <c r="I133" s="1213"/>
      <c r="J133" s="1213"/>
    </row>
    <row r="134" spans="1:10" ht="60">
      <c r="A134" s="49" t="s">
        <v>1172</v>
      </c>
      <c r="B134" s="51" t="s">
        <v>1173</v>
      </c>
      <c r="C134" s="51" t="s">
        <v>1174</v>
      </c>
      <c r="D134" s="51" t="s">
        <v>1175</v>
      </c>
      <c r="E134" s="51" t="s">
        <v>1176</v>
      </c>
      <c r="F134" s="50" t="s">
        <v>1177</v>
      </c>
      <c r="G134" s="50" t="s">
        <v>1178</v>
      </c>
      <c r="H134" s="50" t="s">
        <v>2979</v>
      </c>
      <c r="I134" s="50" t="s">
        <v>1179</v>
      </c>
      <c r="J134" s="52" t="s">
        <v>1180</v>
      </c>
    </row>
    <row r="135" spans="1:10">
      <c r="A135" s="75">
        <v>1</v>
      </c>
      <c r="B135" s="18" t="s">
        <v>1924</v>
      </c>
      <c r="C135" s="18" t="s">
        <v>1966</v>
      </c>
      <c r="D135" s="18"/>
      <c r="E135" s="18" t="s">
        <v>1967</v>
      </c>
      <c r="F135" s="414">
        <v>34788</v>
      </c>
      <c r="G135" s="121">
        <v>32494</v>
      </c>
      <c r="H135" s="182" t="s">
        <v>3012</v>
      </c>
      <c r="I135" s="571">
        <v>201</v>
      </c>
      <c r="J135" s="572">
        <v>32</v>
      </c>
    </row>
    <row r="136" spans="1:10" ht="16.5" thickBot="1">
      <c r="A136" s="102"/>
      <c r="B136" s="58"/>
      <c r="C136" s="58"/>
      <c r="D136" s="58"/>
      <c r="E136" s="58"/>
      <c r="F136" s="296" t="s">
        <v>1219</v>
      </c>
      <c r="G136" s="87">
        <f>SUM(G135)</f>
        <v>32494</v>
      </c>
      <c r="H136" s="87"/>
      <c r="I136" s="53"/>
      <c r="J136" s="54"/>
    </row>
    <row r="137" spans="1:10" ht="15.75">
      <c r="A137" s="103"/>
      <c r="B137" s="96"/>
      <c r="C137" s="96"/>
      <c r="D137" s="96"/>
      <c r="E137" s="96"/>
      <c r="F137" s="370"/>
      <c r="G137" s="99"/>
      <c r="H137" s="99"/>
      <c r="I137" s="57"/>
      <c r="J137" s="57"/>
    </row>
    <row r="138" spans="1:10" ht="15.75">
      <c r="A138" s="103"/>
      <c r="B138" s="96"/>
      <c r="C138" s="96"/>
      <c r="D138" s="96"/>
      <c r="E138" s="96"/>
      <c r="F138" s="370"/>
      <c r="G138" s="99"/>
      <c r="H138" s="99"/>
      <c r="I138" s="57"/>
      <c r="J138" s="57"/>
    </row>
    <row r="139" spans="1:10" ht="15.75">
      <c r="A139" s="103"/>
      <c r="B139" s="96"/>
      <c r="C139" s="96"/>
      <c r="D139" s="96"/>
      <c r="E139" s="96"/>
      <c r="F139" s="370"/>
      <c r="G139" s="99"/>
      <c r="H139" s="99"/>
      <c r="I139" s="57"/>
      <c r="J139" s="57"/>
    </row>
    <row r="140" spans="1:10" ht="16.5" thickBot="1">
      <c r="A140" s="1213" t="s">
        <v>1171</v>
      </c>
      <c r="B140" s="1213"/>
      <c r="C140" s="1213"/>
      <c r="D140" s="1213"/>
      <c r="E140" s="1213"/>
      <c r="F140" s="1213"/>
      <c r="G140" s="1213"/>
      <c r="H140" s="1213"/>
      <c r="I140" s="1213"/>
      <c r="J140" s="1213"/>
    </row>
    <row r="141" spans="1:10" ht="60">
      <c r="A141" s="49" t="s">
        <v>1172</v>
      </c>
      <c r="B141" s="51" t="s">
        <v>1173</v>
      </c>
      <c r="C141" s="51" t="s">
        <v>1174</v>
      </c>
      <c r="D141" s="51" t="s">
        <v>1175</v>
      </c>
      <c r="E141" s="51" t="s">
        <v>1176</v>
      </c>
      <c r="F141" s="50" t="s">
        <v>1177</v>
      </c>
      <c r="G141" s="50" t="s">
        <v>1463</v>
      </c>
      <c r="H141" s="50" t="s">
        <v>2979</v>
      </c>
      <c r="I141" s="50" t="s">
        <v>1179</v>
      </c>
      <c r="J141" s="52" t="s">
        <v>1180</v>
      </c>
    </row>
    <row r="142" spans="1:10">
      <c r="A142" s="71">
        <v>1</v>
      </c>
      <c r="B142" s="20" t="s">
        <v>1924</v>
      </c>
      <c r="C142" s="20" t="s">
        <v>2902</v>
      </c>
      <c r="D142" s="20"/>
      <c r="E142" s="364" t="s">
        <v>4073</v>
      </c>
      <c r="F142" s="414">
        <v>41033</v>
      </c>
      <c r="G142" s="267">
        <v>39052</v>
      </c>
      <c r="H142" s="182"/>
      <c r="I142" s="1323">
        <v>200</v>
      </c>
      <c r="J142" s="1376">
        <v>70</v>
      </c>
    </row>
    <row r="143" spans="1:10">
      <c r="A143" s="71">
        <v>2</v>
      </c>
      <c r="B143" s="20" t="s">
        <v>1924</v>
      </c>
      <c r="C143" s="20" t="s">
        <v>2902</v>
      </c>
      <c r="D143" s="20"/>
      <c r="E143" s="364" t="s">
        <v>4074</v>
      </c>
      <c r="F143" s="414">
        <v>41033</v>
      </c>
      <c r="G143" s="267">
        <v>30935</v>
      </c>
      <c r="H143" s="182"/>
      <c r="I143" s="1324"/>
      <c r="J143" s="1377"/>
    </row>
    <row r="144" spans="1:10">
      <c r="A144" s="71">
        <v>3</v>
      </c>
      <c r="B144" s="20" t="s">
        <v>1924</v>
      </c>
      <c r="C144" s="20" t="s">
        <v>2902</v>
      </c>
      <c r="D144" s="20"/>
      <c r="E144" s="364" t="s">
        <v>4076</v>
      </c>
      <c r="F144" s="414">
        <v>41033</v>
      </c>
      <c r="G144" s="267">
        <v>24674</v>
      </c>
      <c r="H144" s="182"/>
      <c r="I144" s="1324"/>
      <c r="J144" s="1377"/>
    </row>
    <row r="145" spans="1:10">
      <c r="A145" s="71">
        <v>4</v>
      </c>
      <c r="B145" s="20" t="s">
        <v>1924</v>
      </c>
      <c r="C145" s="20" t="s">
        <v>2902</v>
      </c>
      <c r="D145" s="20"/>
      <c r="E145" s="364" t="s">
        <v>4077</v>
      </c>
      <c r="F145" s="414">
        <v>41033</v>
      </c>
      <c r="G145" s="267">
        <v>61521</v>
      </c>
      <c r="H145" s="92"/>
      <c r="I145" s="1324"/>
      <c r="J145" s="1377"/>
    </row>
    <row r="146" spans="1:10">
      <c r="A146" s="71">
        <v>5</v>
      </c>
      <c r="B146" s="20" t="s">
        <v>1924</v>
      </c>
      <c r="C146" s="20" t="s">
        <v>2902</v>
      </c>
      <c r="D146" s="20"/>
      <c r="E146" s="364" t="s">
        <v>4078</v>
      </c>
      <c r="F146" s="414">
        <v>41033</v>
      </c>
      <c r="G146" s="267">
        <v>28469</v>
      </c>
      <c r="H146" s="92"/>
      <c r="I146" s="1324"/>
      <c r="J146" s="1377"/>
    </row>
    <row r="147" spans="1:10">
      <c r="A147" s="71">
        <v>6</v>
      </c>
      <c r="B147" s="20" t="s">
        <v>1924</v>
      </c>
      <c r="C147" s="20" t="s">
        <v>2902</v>
      </c>
      <c r="D147" s="20"/>
      <c r="E147" s="364" t="s">
        <v>4075</v>
      </c>
      <c r="F147" s="414">
        <v>41033</v>
      </c>
      <c r="G147" s="267">
        <v>40424</v>
      </c>
      <c r="H147" s="182"/>
      <c r="I147" s="1324"/>
      <c r="J147" s="1377"/>
    </row>
    <row r="148" spans="1:10">
      <c r="A148" s="71">
        <v>7</v>
      </c>
      <c r="B148" s="20" t="s">
        <v>1924</v>
      </c>
      <c r="C148" s="20" t="s">
        <v>2902</v>
      </c>
      <c r="D148" s="20"/>
      <c r="E148" s="168" t="s">
        <v>4086</v>
      </c>
      <c r="F148" s="414">
        <v>41033</v>
      </c>
      <c r="G148" s="267">
        <v>16297</v>
      </c>
      <c r="H148" s="92"/>
      <c r="I148" s="1324"/>
      <c r="J148" s="1377"/>
    </row>
    <row r="149" spans="1:10">
      <c r="A149" s="71">
        <v>8</v>
      </c>
      <c r="B149" s="20" t="s">
        <v>1924</v>
      </c>
      <c r="C149" s="20" t="s">
        <v>2902</v>
      </c>
      <c r="D149" s="20"/>
      <c r="E149" s="364" t="s">
        <v>4070</v>
      </c>
      <c r="F149" s="414">
        <v>41033</v>
      </c>
      <c r="G149" s="267"/>
      <c r="H149" s="182"/>
      <c r="I149" s="1324"/>
      <c r="J149" s="1377"/>
    </row>
    <row r="150" spans="1:10">
      <c r="A150" s="71">
        <v>9</v>
      </c>
      <c r="B150" s="20" t="s">
        <v>1924</v>
      </c>
      <c r="C150" s="20" t="s">
        <v>2902</v>
      </c>
      <c r="D150" s="20"/>
      <c r="E150" s="364" t="s">
        <v>4079</v>
      </c>
      <c r="F150" s="414">
        <v>41033</v>
      </c>
      <c r="G150" s="267">
        <v>16977</v>
      </c>
      <c r="H150" s="182"/>
      <c r="I150" s="1324"/>
      <c r="J150" s="1377"/>
    </row>
    <row r="151" spans="1:10">
      <c r="A151" s="71">
        <v>10</v>
      </c>
      <c r="B151" s="20" t="s">
        <v>1924</v>
      </c>
      <c r="C151" s="20" t="s">
        <v>2902</v>
      </c>
      <c r="D151" s="20"/>
      <c r="E151" s="364" t="s">
        <v>4080</v>
      </c>
      <c r="F151" s="414">
        <v>41033</v>
      </c>
      <c r="G151" s="267">
        <v>56900</v>
      </c>
      <c r="H151" s="92"/>
      <c r="I151" s="1324"/>
      <c r="J151" s="1377"/>
    </row>
    <row r="152" spans="1:10">
      <c r="A152" s="71">
        <v>11</v>
      </c>
      <c r="B152" s="20" t="s">
        <v>1924</v>
      </c>
      <c r="C152" s="20" t="s">
        <v>2902</v>
      </c>
      <c r="D152" s="20"/>
      <c r="E152" s="364" t="s">
        <v>4072</v>
      </c>
      <c r="F152" s="414">
        <v>41033</v>
      </c>
      <c r="G152" s="267"/>
      <c r="H152" s="92"/>
      <c r="I152" s="1324"/>
      <c r="J152" s="1377"/>
    </row>
    <row r="153" spans="1:10">
      <c r="A153" s="71">
        <v>12</v>
      </c>
      <c r="B153" s="20" t="s">
        <v>1924</v>
      </c>
      <c r="C153" s="20" t="s">
        <v>2902</v>
      </c>
      <c r="D153" s="20"/>
      <c r="E153" s="168" t="s">
        <v>4081</v>
      </c>
      <c r="F153" s="414">
        <v>41033</v>
      </c>
      <c r="G153" s="267">
        <v>46505</v>
      </c>
      <c r="H153" s="92"/>
      <c r="I153" s="1324"/>
      <c r="J153" s="1377"/>
    </row>
    <row r="154" spans="1:10">
      <c r="A154" s="71">
        <v>13</v>
      </c>
      <c r="B154" s="20" t="s">
        <v>1924</v>
      </c>
      <c r="C154" s="20" t="s">
        <v>2902</v>
      </c>
      <c r="D154" s="20"/>
      <c r="E154" s="168" t="s">
        <v>1386</v>
      </c>
      <c r="F154" s="414">
        <v>41033</v>
      </c>
      <c r="G154" s="267">
        <v>39620</v>
      </c>
      <c r="H154" s="92"/>
      <c r="I154" s="1324"/>
      <c r="J154" s="1377"/>
    </row>
    <row r="155" spans="1:10">
      <c r="A155" s="71">
        <v>14</v>
      </c>
      <c r="B155" s="20" t="s">
        <v>1924</v>
      </c>
      <c r="C155" s="20" t="s">
        <v>2902</v>
      </c>
      <c r="D155" s="20"/>
      <c r="E155" s="168" t="s">
        <v>4082</v>
      </c>
      <c r="F155" s="414">
        <v>41033</v>
      </c>
      <c r="G155" s="267">
        <v>15363</v>
      </c>
      <c r="H155" s="182"/>
      <c r="I155" s="1324"/>
      <c r="J155" s="1377"/>
    </row>
    <row r="156" spans="1:10">
      <c r="A156" s="71">
        <v>15</v>
      </c>
      <c r="B156" s="20" t="s">
        <v>1924</v>
      </c>
      <c r="C156" s="20" t="s">
        <v>2902</v>
      </c>
      <c r="D156" s="20"/>
      <c r="E156" s="168" t="s">
        <v>4088</v>
      </c>
      <c r="F156" s="414">
        <v>41033</v>
      </c>
      <c r="G156" s="267">
        <v>26597</v>
      </c>
      <c r="H156" s="92"/>
      <c r="I156" s="1324"/>
      <c r="J156" s="1377"/>
    </row>
    <row r="157" spans="1:10">
      <c r="A157" s="71">
        <v>16</v>
      </c>
      <c r="B157" s="20" t="s">
        <v>1924</v>
      </c>
      <c r="C157" s="20" t="s">
        <v>2902</v>
      </c>
      <c r="D157" s="20"/>
      <c r="E157" s="168" t="s">
        <v>4083</v>
      </c>
      <c r="F157" s="414">
        <v>41033</v>
      </c>
      <c r="G157" s="267">
        <v>11554</v>
      </c>
      <c r="H157" s="182"/>
      <c r="I157" s="1324"/>
      <c r="J157" s="1377"/>
    </row>
    <row r="158" spans="1:10">
      <c r="A158" s="71">
        <v>17</v>
      </c>
      <c r="B158" s="20" t="s">
        <v>1924</v>
      </c>
      <c r="C158" s="20" t="s">
        <v>2902</v>
      </c>
      <c r="D158" s="20"/>
      <c r="E158" s="168" t="s">
        <v>4084</v>
      </c>
      <c r="F158" s="414">
        <v>41033</v>
      </c>
      <c r="G158" s="267">
        <v>74526</v>
      </c>
      <c r="H158" s="92"/>
      <c r="I158" s="1324"/>
      <c r="J158" s="1377"/>
    </row>
    <row r="159" spans="1:10">
      <c r="A159" s="71">
        <v>18</v>
      </c>
      <c r="B159" s="20" t="s">
        <v>1924</v>
      </c>
      <c r="C159" s="20" t="s">
        <v>2902</v>
      </c>
      <c r="D159" s="20"/>
      <c r="E159" s="168" t="s">
        <v>4087</v>
      </c>
      <c r="F159" s="414">
        <v>41033</v>
      </c>
      <c r="G159" s="267">
        <v>13303</v>
      </c>
      <c r="H159" s="182"/>
      <c r="I159" s="1324"/>
      <c r="J159" s="1377"/>
    </row>
    <row r="160" spans="1:10">
      <c r="A160" s="71">
        <v>19</v>
      </c>
      <c r="B160" s="20" t="s">
        <v>1924</v>
      </c>
      <c r="C160" s="20" t="s">
        <v>2902</v>
      </c>
      <c r="D160" s="20"/>
      <c r="E160" s="168" t="s">
        <v>4085</v>
      </c>
      <c r="F160" s="414">
        <v>41033</v>
      </c>
      <c r="G160" s="267">
        <v>22481</v>
      </c>
      <c r="H160" s="92"/>
      <c r="I160" s="1324"/>
      <c r="J160" s="1377"/>
    </row>
    <row r="161" spans="1:10">
      <c r="A161" s="71">
        <v>20</v>
      </c>
      <c r="B161" s="20" t="s">
        <v>1924</v>
      </c>
      <c r="C161" s="20" t="s">
        <v>2902</v>
      </c>
      <c r="D161" s="20"/>
      <c r="E161" s="364" t="s">
        <v>4071</v>
      </c>
      <c r="F161" s="414">
        <v>41033</v>
      </c>
      <c r="G161" s="267"/>
      <c r="H161" s="92"/>
      <c r="I161" s="1324"/>
      <c r="J161" s="1377"/>
    </row>
    <row r="162" spans="1:10">
      <c r="A162" s="71">
        <v>21</v>
      </c>
      <c r="B162" s="20" t="s">
        <v>1924</v>
      </c>
      <c r="C162" s="20" t="s">
        <v>2902</v>
      </c>
      <c r="D162" s="212"/>
      <c r="E162" s="168" t="s">
        <v>1603</v>
      </c>
      <c r="F162" s="414">
        <v>41033</v>
      </c>
      <c r="G162" s="283">
        <v>11011</v>
      </c>
      <c r="H162" s="339"/>
      <c r="I162" s="1325"/>
      <c r="J162" s="1394"/>
    </row>
    <row r="163" spans="1:10" ht="16.5" thickBot="1">
      <c r="A163" s="44"/>
      <c r="B163" s="45"/>
      <c r="C163" s="45"/>
      <c r="D163" s="45"/>
      <c r="E163" s="45"/>
      <c r="F163" s="9" t="s">
        <v>1219</v>
      </c>
      <c r="G163" s="87">
        <f>SUM(G142:G162)</f>
        <v>576209</v>
      </c>
      <c r="H163" s="87"/>
      <c r="I163" s="45"/>
      <c r="J163" s="46"/>
    </row>
    <row r="164" spans="1:10" ht="15.75">
      <c r="A164" s="103"/>
      <c r="B164" s="96"/>
      <c r="C164" s="96"/>
      <c r="D164" s="96"/>
      <c r="E164" s="96"/>
      <c r="F164" s="370"/>
      <c r="G164" s="99"/>
      <c r="H164" s="99"/>
      <c r="I164" s="57"/>
      <c r="J164" s="57"/>
    </row>
    <row r="165" spans="1:10" ht="15.75">
      <c r="A165" s="103"/>
      <c r="B165" s="96"/>
      <c r="C165" s="96"/>
      <c r="D165" s="96"/>
      <c r="E165" s="96"/>
      <c r="F165" s="370"/>
      <c r="G165" s="99"/>
      <c r="H165" s="99"/>
      <c r="I165" s="57"/>
      <c r="J165" s="57"/>
    </row>
    <row r="166" spans="1:10" ht="15.75">
      <c r="A166" s="103"/>
      <c r="B166" s="96"/>
      <c r="C166" s="96"/>
      <c r="D166" s="97"/>
      <c r="E166" s="96"/>
      <c r="F166" s="98"/>
      <c r="G166" s="99"/>
      <c r="H166" s="99"/>
      <c r="I166" s="57"/>
      <c r="J166" s="57"/>
    </row>
    <row r="167" spans="1:10">
      <c r="B167" s="48"/>
      <c r="C167" s="1267"/>
      <c r="D167" s="1267"/>
    </row>
    <row r="168" spans="1:10" s="323" customFormat="1">
      <c r="A168" s="1160" t="s">
        <v>3138</v>
      </c>
      <c r="B168" s="1160"/>
      <c r="C168" s="319">
        <f>L3</f>
        <v>9</v>
      </c>
      <c r="D168" s="322" t="s">
        <v>3109</v>
      </c>
      <c r="E168" s="319">
        <f>M3</f>
        <v>118</v>
      </c>
      <c r="F168" s="1160" t="s">
        <v>3108</v>
      </c>
      <c r="G168" s="1160"/>
      <c r="H168" s="321">
        <f>N3</f>
        <v>2032806</v>
      </c>
      <c r="I168" s="322" t="s">
        <v>261</v>
      </c>
    </row>
  </sheetData>
  <sortState ref="D68:H87">
    <sortCondition ref="D68:D87"/>
    <sortCondition ref="E68:E87"/>
    <sortCondition ref="F68:F87"/>
    <sortCondition ref="G68:G87"/>
    <sortCondition ref="H68:H87"/>
  </sortState>
  <mergeCells count="38">
    <mergeCell ref="J142:J162"/>
    <mergeCell ref="I106:I121"/>
    <mergeCell ref="J106:J121"/>
    <mergeCell ref="I57:I62"/>
    <mergeCell ref="J57:J62"/>
    <mergeCell ref="A66:J66"/>
    <mergeCell ref="I68:I87"/>
    <mergeCell ref="J68:J87"/>
    <mergeCell ref="N8:N9"/>
    <mergeCell ref="A55:J55"/>
    <mergeCell ref="L1:N1"/>
    <mergeCell ref="L3:L4"/>
    <mergeCell ref="M3:M4"/>
    <mergeCell ref="N3:N4"/>
    <mergeCell ref="L7:N7"/>
    <mergeCell ref="L5:L6"/>
    <mergeCell ref="M5:M6"/>
    <mergeCell ref="N5:N6"/>
    <mergeCell ref="I3:I26"/>
    <mergeCell ref="J3:J26"/>
    <mergeCell ref="I32:I51"/>
    <mergeCell ref="J32:J51"/>
    <mergeCell ref="A168:B168"/>
    <mergeCell ref="F168:G168"/>
    <mergeCell ref="A1:J1"/>
    <mergeCell ref="A30:J30"/>
    <mergeCell ref="L8:M9"/>
    <mergeCell ref="A104:J104"/>
    <mergeCell ref="C167:D167"/>
    <mergeCell ref="A125:J125"/>
    <mergeCell ref="I127:I129"/>
    <mergeCell ref="J127:J129"/>
    <mergeCell ref="A133:J133"/>
    <mergeCell ref="A91:J91"/>
    <mergeCell ref="I93:I99"/>
    <mergeCell ref="J93:J99"/>
    <mergeCell ref="A140:J140"/>
    <mergeCell ref="I142:I162"/>
  </mergeCells>
  <phoneticPr fontId="5" type="noConversion"/>
  <hyperlinks>
    <hyperlink ref="I3:I26" location="Sayfa2!A1" display="Sayfa2!A1"/>
    <hyperlink ref="J3:J26" location="Sayfa2!A1" display="Sayfa2!A1"/>
    <hyperlink ref="I32:I51" location="Sayfa2!A1" display="Sayfa2!A1"/>
    <hyperlink ref="J32:J51" location="Sayfa2!A1" display="Sayfa2!A1"/>
    <hyperlink ref="I57:I62" location="Sayfa2!A1" display="Sayfa2!A1"/>
    <hyperlink ref="J57:J62" location="Sayfa2!A1" display="Sayfa2!A1"/>
    <hyperlink ref="I68:I75" location="Sayfa2!A1" display="Sayfa2!A1"/>
    <hyperlink ref="J68:J75" location="Sayfa2!A1" display="Sayfa2!A1"/>
    <hyperlink ref="I93:I99" location="Sayfa2!A1" display="Sayfa2!A1"/>
    <hyperlink ref="J93:J99" location="Sayfa2!A1" display="Sayfa2!A1"/>
    <hyperlink ref="I106:I121" location="Sayfa2!A1" display="Sayfa2!A1"/>
    <hyperlink ref="J106:J121" location="Sayfa2!A1" display="Sayfa2!A1"/>
    <hyperlink ref="I127:I129" location="Sayfa2!A1" display="Sayfa2!A1"/>
    <hyperlink ref="J127:J129" location="Sayfa2!A1" display="Sayfa2!A1"/>
    <hyperlink ref="I135" location="Sayfa2!A1" display="Sayfa2!A1"/>
    <hyperlink ref="J135" location="Sayfa2!A1" display="Sayfa2!A1"/>
    <hyperlink ref="I142:I162" location="Sayfa2!A1" display="Sayfa2!A1"/>
    <hyperlink ref="J142:J162" location="Sayfa2!A1" display="Sayfa2!A1"/>
  </hyperlinks>
  <pageMargins left="0.75" right="0.75" top="1" bottom="1" header="0.5" footer="0.5"/>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43"/>
  <sheetViews>
    <sheetView zoomScaleNormal="100" workbookViewId="0">
      <selection activeCell="N8" sqref="N8:N9"/>
    </sheetView>
  </sheetViews>
  <sheetFormatPr defaultColWidth="9.140625" defaultRowHeight="15"/>
  <cols>
    <col min="1" max="2" width="12.42578125" style="43" customWidth="1"/>
    <col min="3" max="3" width="11.42578125" style="43" customWidth="1"/>
    <col min="4" max="4" width="15.42578125" style="43" customWidth="1"/>
    <col min="5" max="5" width="13.5703125" style="43" bestFit="1" customWidth="1"/>
    <col min="6" max="6" width="21" style="43" bestFit="1" customWidth="1"/>
    <col min="7" max="7" width="12.85546875" style="43" bestFit="1" customWidth="1"/>
    <col min="8" max="8" width="14.42578125" style="43" bestFit="1"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s="47" customFormat="1" ht="60" customHeight="1"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s="47" customFormat="1" ht="15" customHeight="1">
      <c r="A3" s="70">
        <v>1</v>
      </c>
      <c r="B3" s="172"/>
      <c r="C3" s="20" t="s">
        <v>1968</v>
      </c>
      <c r="D3" s="20" t="s">
        <v>1969</v>
      </c>
      <c r="E3" s="20"/>
      <c r="F3" s="170" t="s">
        <v>3259</v>
      </c>
      <c r="G3" s="414">
        <v>40844</v>
      </c>
      <c r="H3" s="267"/>
      <c r="I3" s="1414">
        <v>120</v>
      </c>
      <c r="J3" s="1421">
        <v>45</v>
      </c>
      <c r="L3" s="1438">
        <f>SUM(A3+A15+A28+A37)</f>
        <v>4</v>
      </c>
      <c r="M3" s="1438">
        <f>SUM(A7+A21+A30+A38)</f>
        <v>17</v>
      </c>
      <c r="N3" s="1232">
        <f>SUM(H8+H22+H31+H39)</f>
        <v>290497</v>
      </c>
    </row>
    <row r="4" spans="1:14" s="47" customFormat="1" ht="15" customHeight="1" thickBot="1">
      <c r="A4" s="70">
        <v>2</v>
      </c>
      <c r="B4" s="172">
        <v>35319</v>
      </c>
      <c r="C4" s="20" t="s">
        <v>1968</v>
      </c>
      <c r="D4" s="20" t="s">
        <v>1969</v>
      </c>
      <c r="E4" s="20"/>
      <c r="F4" s="202" t="s">
        <v>3260</v>
      </c>
      <c r="G4" s="414">
        <v>40844</v>
      </c>
      <c r="H4" s="267"/>
      <c r="I4" s="1415"/>
      <c r="J4" s="1422"/>
      <c r="L4" s="1439"/>
      <c r="M4" s="1439"/>
      <c r="N4" s="1439"/>
    </row>
    <row r="5" spans="1:14" s="47" customFormat="1" ht="15" customHeight="1">
      <c r="A5" s="70">
        <v>3</v>
      </c>
      <c r="B5" s="172">
        <v>35324</v>
      </c>
      <c r="C5" s="20" t="s">
        <v>1968</v>
      </c>
      <c r="D5" s="20" t="s">
        <v>1969</v>
      </c>
      <c r="E5" s="20"/>
      <c r="F5" s="202" t="s">
        <v>3261</v>
      </c>
      <c r="G5" s="414">
        <v>40844</v>
      </c>
      <c r="H5" s="267"/>
      <c r="I5" s="1415"/>
      <c r="J5" s="1422"/>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s="47" customFormat="1" ht="15" customHeight="1" thickBot="1">
      <c r="A6" s="70">
        <v>4</v>
      </c>
      <c r="B6" s="172">
        <v>35325</v>
      </c>
      <c r="C6" s="20" t="s">
        <v>1968</v>
      </c>
      <c r="D6" s="20" t="s">
        <v>1969</v>
      </c>
      <c r="E6" s="20"/>
      <c r="F6" s="18" t="s">
        <v>1970</v>
      </c>
      <c r="G6" s="414">
        <v>38354</v>
      </c>
      <c r="H6" s="267">
        <v>9325</v>
      </c>
      <c r="I6" s="1415"/>
      <c r="J6" s="1422"/>
      <c r="L6" s="1169"/>
      <c r="M6" s="1169"/>
      <c r="N6" s="1169"/>
    </row>
    <row r="7" spans="1:14" s="47" customFormat="1" ht="15" customHeight="1" thickBot="1">
      <c r="A7" s="70">
        <v>5</v>
      </c>
      <c r="B7" s="172">
        <v>35329</v>
      </c>
      <c r="C7" s="20" t="s">
        <v>1968</v>
      </c>
      <c r="D7" s="20" t="s">
        <v>1969</v>
      </c>
      <c r="E7" s="20"/>
      <c r="F7" s="202" t="s">
        <v>3262</v>
      </c>
      <c r="G7" s="414">
        <v>40844</v>
      </c>
      <c r="H7" s="267"/>
      <c r="I7" s="1440"/>
      <c r="J7" s="1441"/>
      <c r="L7" s="1170" t="s">
        <v>265</v>
      </c>
      <c r="M7" s="1171"/>
      <c r="N7" s="1172"/>
    </row>
    <row r="8" spans="1:14" ht="15" customHeight="1" thickBot="1">
      <c r="A8" s="138"/>
      <c r="B8" s="129"/>
      <c r="C8" s="129"/>
      <c r="D8" s="129"/>
      <c r="E8" s="129"/>
      <c r="F8" s="129"/>
      <c r="G8" s="125" t="s">
        <v>1219</v>
      </c>
      <c r="H8" s="126">
        <f>SUM(H3:H7)</f>
        <v>9325</v>
      </c>
      <c r="I8" s="129"/>
      <c r="J8" s="139"/>
      <c r="L8" s="1173" t="s">
        <v>266</v>
      </c>
      <c r="M8" s="1174"/>
      <c r="N8" s="1177">
        <v>59</v>
      </c>
    </row>
    <row r="9" spans="1:14" ht="15" customHeight="1" thickBot="1">
      <c r="A9" s="48"/>
      <c r="B9" s="48"/>
      <c r="C9" s="48"/>
      <c r="D9" s="48"/>
      <c r="E9" s="48"/>
      <c r="F9" s="48"/>
      <c r="G9" s="81"/>
      <c r="H9" s="99"/>
      <c r="I9" s="48"/>
      <c r="J9" s="48"/>
      <c r="L9" s="1175"/>
      <c r="M9" s="1176"/>
      <c r="N9" s="1178"/>
    </row>
    <row r="10" spans="1:14" ht="15" customHeight="1">
      <c r="A10" s="48"/>
      <c r="B10" s="48"/>
      <c r="C10" s="48"/>
      <c r="D10" s="48"/>
      <c r="E10" s="48"/>
      <c r="F10" s="48"/>
      <c r="G10" s="81"/>
      <c r="H10" s="99"/>
      <c r="I10" s="48"/>
      <c r="J10" s="48"/>
      <c r="L10" s="47"/>
      <c r="M10" s="47"/>
      <c r="N10" s="47"/>
    </row>
    <row r="11" spans="1:14" ht="15" customHeight="1">
      <c r="A11" s="48"/>
      <c r="B11" s="48"/>
      <c r="C11" s="48"/>
      <c r="D11" s="48"/>
      <c r="E11" s="48"/>
      <c r="F11" s="48"/>
      <c r="G11" s="81"/>
      <c r="H11" s="99"/>
      <c r="I11" s="48"/>
      <c r="J11" s="48"/>
      <c r="L11" s="47"/>
      <c r="M11" s="47"/>
      <c r="N11" s="47"/>
    </row>
    <row r="12" spans="1:14" ht="15" customHeight="1">
      <c r="A12" s="48"/>
      <c r="B12" s="48"/>
      <c r="C12" s="48"/>
      <c r="D12" s="48"/>
      <c r="E12" s="48"/>
      <c r="F12" s="48"/>
      <c r="G12" s="81"/>
      <c r="H12" s="99"/>
      <c r="I12" s="48"/>
      <c r="J12" s="48"/>
      <c r="L12" s="47"/>
      <c r="M12" s="47"/>
      <c r="N12" s="47"/>
    </row>
    <row r="13" spans="1:14" ht="16.5" thickBot="1">
      <c r="A13" s="1216" t="s">
        <v>1171</v>
      </c>
      <c r="B13" s="1216"/>
      <c r="C13" s="1216"/>
      <c r="D13" s="1216"/>
      <c r="E13" s="1216"/>
      <c r="F13" s="1216"/>
      <c r="G13" s="1216"/>
      <c r="H13" s="1216"/>
      <c r="I13" s="1216"/>
      <c r="J13" s="1216"/>
      <c r="L13" s="47"/>
      <c r="M13" s="47"/>
      <c r="N13" s="47"/>
    </row>
    <row r="14" spans="1:14" s="47" customFormat="1" ht="60">
      <c r="A14" s="49" t="s">
        <v>1172</v>
      </c>
      <c r="B14" s="50" t="s">
        <v>3193</v>
      </c>
      <c r="C14" s="51" t="s">
        <v>1173</v>
      </c>
      <c r="D14" s="51" t="s">
        <v>1174</v>
      </c>
      <c r="E14" s="51" t="s">
        <v>1175</v>
      </c>
      <c r="F14" s="51" t="s">
        <v>1176</v>
      </c>
      <c r="G14" s="50" t="s">
        <v>1177</v>
      </c>
      <c r="H14" s="50" t="s">
        <v>1463</v>
      </c>
      <c r="I14" s="50" t="s">
        <v>1179</v>
      </c>
      <c r="J14" s="52" t="s">
        <v>1180</v>
      </c>
    </row>
    <row r="15" spans="1:14" s="47" customFormat="1" ht="15.75" customHeight="1">
      <c r="A15" s="70">
        <v>1</v>
      </c>
      <c r="B15" s="172">
        <v>35362</v>
      </c>
      <c r="C15" s="260" t="s">
        <v>1968</v>
      </c>
      <c r="D15" s="18" t="s">
        <v>1971</v>
      </c>
      <c r="E15" s="18"/>
      <c r="F15" s="18" t="s">
        <v>1972</v>
      </c>
      <c r="G15" s="414">
        <v>39732</v>
      </c>
      <c r="H15" s="121">
        <v>14407</v>
      </c>
      <c r="I15" s="1395">
        <v>260</v>
      </c>
      <c r="J15" s="1376">
        <v>90</v>
      </c>
    </row>
    <row r="16" spans="1:14" s="47" customFormat="1">
      <c r="A16" s="70">
        <v>2</v>
      </c>
      <c r="B16" s="172">
        <v>35429</v>
      </c>
      <c r="C16" s="260" t="s">
        <v>1968</v>
      </c>
      <c r="D16" s="18" t="s">
        <v>1971</v>
      </c>
      <c r="E16" s="18"/>
      <c r="F16" s="18" t="s">
        <v>1973</v>
      </c>
      <c r="G16" s="414">
        <v>39732</v>
      </c>
      <c r="H16" s="121">
        <v>11060</v>
      </c>
      <c r="I16" s="1396"/>
      <c r="J16" s="1377"/>
    </row>
    <row r="17" spans="1:14" s="47" customFormat="1">
      <c r="A17" s="70">
        <v>3</v>
      </c>
      <c r="B17" s="172">
        <v>35351</v>
      </c>
      <c r="C17" s="260" t="s">
        <v>1968</v>
      </c>
      <c r="D17" s="18" t="s">
        <v>1971</v>
      </c>
      <c r="E17" s="18"/>
      <c r="F17" s="18" t="s">
        <v>1974</v>
      </c>
      <c r="G17" s="414">
        <v>39732</v>
      </c>
      <c r="H17" s="121">
        <v>48758</v>
      </c>
      <c r="I17" s="1396"/>
      <c r="J17" s="1377"/>
    </row>
    <row r="18" spans="1:14" s="47" customFormat="1">
      <c r="A18" s="70">
        <v>4</v>
      </c>
      <c r="B18" s="172">
        <v>35339</v>
      </c>
      <c r="C18" s="260" t="s">
        <v>1968</v>
      </c>
      <c r="D18" s="18" t="s">
        <v>1971</v>
      </c>
      <c r="E18" s="18"/>
      <c r="F18" s="18" t="s">
        <v>1975</v>
      </c>
      <c r="G18" s="414">
        <v>39732</v>
      </c>
      <c r="H18" s="121">
        <v>16968</v>
      </c>
      <c r="I18" s="1396"/>
      <c r="J18" s="1377"/>
      <c r="L18" s="43"/>
      <c r="M18" s="43"/>
      <c r="N18" s="43"/>
    </row>
    <row r="19" spans="1:14" s="47" customFormat="1">
      <c r="A19" s="70">
        <v>5</v>
      </c>
      <c r="B19" s="172">
        <v>35367</v>
      </c>
      <c r="C19" s="260" t="s">
        <v>1968</v>
      </c>
      <c r="D19" s="18" t="s">
        <v>1971</v>
      </c>
      <c r="E19" s="18"/>
      <c r="F19" s="18" t="s">
        <v>1976</v>
      </c>
      <c r="G19" s="414">
        <v>39732</v>
      </c>
      <c r="H19" s="121">
        <v>29277</v>
      </c>
      <c r="I19" s="1396"/>
      <c r="J19" s="1377"/>
      <c r="L19" s="43"/>
      <c r="M19" s="43"/>
      <c r="N19" s="43"/>
    </row>
    <row r="20" spans="1:14" s="47" customFormat="1">
      <c r="A20" s="70">
        <v>6</v>
      </c>
      <c r="B20" s="172">
        <v>35366</v>
      </c>
      <c r="C20" s="260" t="s">
        <v>1968</v>
      </c>
      <c r="D20" s="18" t="s">
        <v>1971</v>
      </c>
      <c r="E20" s="18"/>
      <c r="F20" s="18" t="s">
        <v>1977</v>
      </c>
      <c r="G20" s="414">
        <v>39732</v>
      </c>
      <c r="H20" s="443">
        <v>97390</v>
      </c>
      <c r="I20" s="1396"/>
      <c r="J20" s="1377"/>
      <c r="L20" s="43"/>
      <c r="M20" s="43"/>
      <c r="N20" s="43"/>
    </row>
    <row r="21" spans="1:14" s="47" customFormat="1">
      <c r="A21" s="70">
        <v>7</v>
      </c>
      <c r="B21" s="172">
        <v>35371</v>
      </c>
      <c r="C21" s="260" t="s">
        <v>1968</v>
      </c>
      <c r="D21" s="18" t="s">
        <v>1971</v>
      </c>
      <c r="E21" s="18"/>
      <c r="F21" s="18" t="s">
        <v>1338</v>
      </c>
      <c r="G21" s="415">
        <v>40277</v>
      </c>
      <c r="H21" s="267">
        <v>7544</v>
      </c>
      <c r="I21" s="1437"/>
      <c r="J21" s="1394"/>
      <c r="L21" s="43"/>
      <c r="M21" s="43"/>
      <c r="N21" s="43"/>
    </row>
    <row r="22" spans="1:14" ht="16.5" thickBot="1">
      <c r="A22" s="44"/>
      <c r="B22" s="234"/>
      <c r="C22" s="45"/>
      <c r="D22" s="45"/>
      <c r="E22" s="45"/>
      <c r="F22" s="45"/>
      <c r="G22" s="9" t="s">
        <v>1219</v>
      </c>
      <c r="H22" s="87">
        <f>SUM(H15:H21)</f>
        <v>225404</v>
      </c>
      <c r="I22" s="45"/>
      <c r="J22" s="46"/>
    </row>
    <row r="23" spans="1:14" ht="15.75">
      <c r="A23" s="48"/>
      <c r="B23" s="48"/>
      <c r="C23" s="48"/>
      <c r="D23" s="48"/>
      <c r="E23" s="48"/>
      <c r="F23" s="48"/>
      <c r="G23" s="81"/>
      <c r="H23" s="99"/>
      <c r="I23" s="48"/>
      <c r="J23" s="48"/>
      <c r="L23" s="47"/>
      <c r="M23" s="47"/>
      <c r="N23" s="47"/>
    </row>
    <row r="24" spans="1:14" ht="15.75">
      <c r="A24" s="48"/>
      <c r="B24" s="48"/>
      <c r="C24" s="48"/>
      <c r="D24" s="48"/>
      <c r="E24" s="48"/>
      <c r="F24" s="48"/>
      <c r="G24" s="81"/>
      <c r="H24" s="99"/>
      <c r="I24" s="48"/>
      <c r="J24" s="48"/>
      <c r="L24" s="47"/>
      <c r="M24" s="47"/>
      <c r="N24" s="47"/>
    </row>
    <row r="25" spans="1:14" ht="15.75">
      <c r="A25" s="48"/>
      <c r="B25" s="48"/>
      <c r="C25" s="48"/>
      <c r="D25" s="48"/>
      <c r="E25" s="48"/>
      <c r="F25" s="48"/>
      <c r="G25" s="81"/>
      <c r="H25" s="99"/>
      <c r="I25" s="48"/>
      <c r="J25" s="48"/>
      <c r="L25" s="47"/>
      <c r="M25" s="47"/>
      <c r="N25" s="47"/>
    </row>
    <row r="26" spans="1:14" ht="16.5" thickBot="1">
      <c r="A26" s="1216" t="s">
        <v>1171</v>
      </c>
      <c r="B26" s="1216"/>
      <c r="C26" s="1216"/>
      <c r="D26" s="1216"/>
      <c r="E26" s="1216"/>
      <c r="F26" s="1216"/>
      <c r="G26" s="1216"/>
      <c r="H26" s="1216"/>
      <c r="I26" s="1216"/>
      <c r="J26" s="1216"/>
    </row>
    <row r="27" spans="1:14" s="47" customFormat="1" ht="60">
      <c r="A27" s="49" t="s">
        <v>1172</v>
      </c>
      <c r="B27" s="50" t="s">
        <v>3193</v>
      </c>
      <c r="C27" s="51" t="s">
        <v>1173</v>
      </c>
      <c r="D27" s="51" t="s">
        <v>1174</v>
      </c>
      <c r="E27" s="51" t="s">
        <v>1175</v>
      </c>
      <c r="F27" s="51" t="s">
        <v>1176</v>
      </c>
      <c r="G27" s="50" t="s">
        <v>1177</v>
      </c>
      <c r="H27" s="50" t="s">
        <v>1463</v>
      </c>
      <c r="I27" s="50" t="s">
        <v>1179</v>
      </c>
      <c r="J27" s="52" t="s">
        <v>1180</v>
      </c>
      <c r="L27" s="43"/>
      <c r="M27" s="43"/>
      <c r="N27" s="43"/>
    </row>
    <row r="28" spans="1:14" s="47" customFormat="1">
      <c r="A28" s="209">
        <v>1</v>
      </c>
      <c r="B28" s="209">
        <v>35404</v>
      </c>
      <c r="C28" s="18" t="s">
        <v>1968</v>
      </c>
      <c r="D28" s="18" t="s">
        <v>1978</v>
      </c>
      <c r="E28" s="18"/>
      <c r="F28" s="18" t="s">
        <v>1979</v>
      </c>
      <c r="G28" s="414">
        <v>39732</v>
      </c>
      <c r="H28" s="121">
        <v>36707</v>
      </c>
      <c r="I28" s="1323">
        <v>260</v>
      </c>
      <c r="J28" s="1376">
        <v>90</v>
      </c>
      <c r="L28" s="43"/>
      <c r="M28" s="43"/>
      <c r="N28" s="43"/>
    </row>
    <row r="29" spans="1:14" s="47" customFormat="1">
      <c r="A29" s="209">
        <v>2</v>
      </c>
      <c r="B29" s="209">
        <v>35416</v>
      </c>
      <c r="C29" s="18" t="s">
        <v>1968</v>
      </c>
      <c r="D29" s="18" t="s">
        <v>1978</v>
      </c>
      <c r="E29" s="18"/>
      <c r="F29" s="18" t="s">
        <v>3263</v>
      </c>
      <c r="G29" s="414">
        <v>40844</v>
      </c>
      <c r="H29" s="121"/>
      <c r="I29" s="1324"/>
      <c r="J29" s="1377"/>
      <c r="L29" s="43"/>
      <c r="M29" s="43"/>
      <c r="N29" s="43"/>
    </row>
    <row r="30" spans="1:14" s="47" customFormat="1" ht="15.75">
      <c r="A30" s="209">
        <v>3</v>
      </c>
      <c r="B30" s="209">
        <v>35424</v>
      </c>
      <c r="C30" s="18" t="s">
        <v>1968</v>
      </c>
      <c r="D30" s="18" t="s">
        <v>1978</v>
      </c>
      <c r="E30" s="18"/>
      <c r="F30" s="18" t="s">
        <v>1980</v>
      </c>
      <c r="G30" s="414">
        <v>39732</v>
      </c>
      <c r="H30" s="121">
        <v>19061</v>
      </c>
      <c r="I30" s="1324"/>
      <c r="J30" s="1377"/>
      <c r="L30" s="322"/>
      <c r="M30" s="322"/>
      <c r="N30" s="322"/>
    </row>
    <row r="31" spans="1:14" ht="16.5" thickBot="1">
      <c r="A31" s="44"/>
      <c r="B31" s="234"/>
      <c r="C31" s="45"/>
      <c r="D31" s="45"/>
      <c r="E31" s="45"/>
      <c r="F31" s="45"/>
      <c r="G31" s="9" t="s">
        <v>1219</v>
      </c>
      <c r="H31" s="87">
        <f>SUM(H28:H30)</f>
        <v>55768</v>
      </c>
      <c r="I31" s="45"/>
      <c r="J31" s="46"/>
    </row>
    <row r="32" spans="1:14" ht="15.75">
      <c r="A32" s="48"/>
      <c r="B32" s="48"/>
      <c r="C32" s="48"/>
      <c r="D32" s="48"/>
      <c r="E32" s="48"/>
      <c r="F32" s="48"/>
      <c r="G32" s="81"/>
      <c r="H32" s="99"/>
      <c r="I32" s="48"/>
      <c r="J32" s="48"/>
    </row>
    <row r="33" spans="1:14" ht="15.75">
      <c r="A33" s="48"/>
      <c r="B33" s="48"/>
      <c r="C33" s="48"/>
      <c r="D33" s="48"/>
      <c r="E33" s="48"/>
      <c r="F33" s="48"/>
      <c r="G33" s="81"/>
      <c r="H33" s="99"/>
      <c r="I33" s="48"/>
      <c r="J33" s="48"/>
    </row>
    <row r="34" spans="1:14" ht="15.75">
      <c r="A34" s="48"/>
      <c r="B34" s="48"/>
      <c r="C34" s="48"/>
      <c r="D34" s="48"/>
      <c r="E34" s="48"/>
      <c r="F34" s="48"/>
      <c r="G34" s="81"/>
      <c r="H34" s="99"/>
      <c r="I34" s="48"/>
      <c r="J34" s="48"/>
    </row>
    <row r="35" spans="1:14" ht="16.5" thickBot="1">
      <c r="A35" s="1216" t="s">
        <v>1171</v>
      </c>
      <c r="B35" s="1216"/>
      <c r="C35" s="1216"/>
      <c r="D35" s="1216"/>
      <c r="E35" s="1216"/>
      <c r="F35" s="1216"/>
      <c r="G35" s="1216"/>
      <c r="H35" s="1216"/>
      <c r="I35" s="1216"/>
      <c r="J35" s="1216"/>
    </row>
    <row r="36" spans="1:14" ht="60">
      <c r="A36" s="49" t="s">
        <v>1172</v>
      </c>
      <c r="B36" s="50" t="s">
        <v>3193</v>
      </c>
      <c r="C36" s="51" t="s">
        <v>1173</v>
      </c>
      <c r="D36" s="51" t="s">
        <v>1174</v>
      </c>
      <c r="E36" s="51" t="s">
        <v>1175</v>
      </c>
      <c r="F36" s="51" t="s">
        <v>1176</v>
      </c>
      <c r="G36" s="50" t="s">
        <v>1177</v>
      </c>
      <c r="H36" s="50" t="s">
        <v>1463</v>
      </c>
      <c r="I36" s="50" t="s">
        <v>1179</v>
      </c>
      <c r="J36" s="52" t="s">
        <v>1180</v>
      </c>
    </row>
    <row r="37" spans="1:14">
      <c r="A37" s="209">
        <v>1</v>
      </c>
      <c r="B37" s="209"/>
      <c r="C37" s="18" t="s">
        <v>1968</v>
      </c>
      <c r="D37" s="18" t="s">
        <v>3264</v>
      </c>
      <c r="E37" s="18"/>
      <c r="F37" s="18"/>
      <c r="G37" s="414">
        <v>40844</v>
      </c>
      <c r="H37" s="121"/>
      <c r="I37" s="1323">
        <v>142</v>
      </c>
      <c r="J37" s="1376">
        <v>42</v>
      </c>
    </row>
    <row r="38" spans="1:14">
      <c r="A38" s="209">
        <v>2</v>
      </c>
      <c r="B38" s="209">
        <v>35373</v>
      </c>
      <c r="C38" s="18" t="s">
        <v>1968</v>
      </c>
      <c r="D38" s="18" t="s">
        <v>3265</v>
      </c>
      <c r="E38" s="18"/>
      <c r="F38" s="202" t="s">
        <v>3266</v>
      </c>
      <c r="G38" s="414">
        <v>40844</v>
      </c>
      <c r="H38" s="121"/>
      <c r="I38" s="1324"/>
      <c r="J38" s="1377"/>
    </row>
    <row r="39" spans="1:14" ht="16.5" thickBot="1">
      <c r="A39" s="44"/>
      <c r="B39" s="234"/>
      <c r="C39" s="45"/>
      <c r="D39" s="45"/>
      <c r="E39" s="45"/>
      <c r="F39" s="45"/>
      <c r="G39" s="9" t="s">
        <v>1219</v>
      </c>
      <c r="H39" s="87">
        <f>SUM(H37:H38)</f>
        <v>0</v>
      </c>
      <c r="I39" s="45"/>
      <c r="J39" s="46"/>
    </row>
    <row r="40" spans="1:14" ht="15.75">
      <c r="A40" s="48"/>
      <c r="B40" s="48"/>
      <c r="C40" s="48"/>
      <c r="D40" s="48"/>
      <c r="E40" s="48"/>
      <c r="F40" s="48"/>
      <c r="G40" s="81"/>
      <c r="H40" s="99"/>
      <c r="I40" s="48"/>
      <c r="J40" s="48"/>
    </row>
    <row r="41" spans="1:14" ht="15.75">
      <c r="A41" s="48"/>
      <c r="B41" s="48"/>
      <c r="C41" s="48"/>
      <c r="D41" s="48"/>
      <c r="E41" s="48"/>
      <c r="F41" s="48"/>
      <c r="G41" s="81"/>
      <c r="H41" s="99"/>
      <c r="I41" s="48"/>
      <c r="J41" s="48"/>
    </row>
    <row r="43" spans="1:14" s="322" customFormat="1" ht="15.75">
      <c r="A43" s="1160" t="s">
        <v>3138</v>
      </c>
      <c r="B43" s="1160"/>
      <c r="C43" s="319">
        <f>L3</f>
        <v>4</v>
      </c>
      <c r="D43" s="322" t="s">
        <v>3109</v>
      </c>
      <c r="E43" s="319">
        <f>M3</f>
        <v>17</v>
      </c>
      <c r="F43" s="322" t="s">
        <v>3108</v>
      </c>
      <c r="G43" s="321">
        <f>N3</f>
        <v>290497</v>
      </c>
      <c r="H43" s="322" t="s">
        <v>261</v>
      </c>
      <c r="L43" s="43"/>
      <c r="M43" s="43"/>
      <c r="N43" s="43"/>
    </row>
  </sheetData>
  <sortState ref="B3:H7">
    <sortCondition ref="F3:F7"/>
    <sortCondition ref="B3:B7"/>
    <sortCondition ref="G3:G7"/>
    <sortCondition ref="H3:H7"/>
  </sortState>
  <mergeCells count="23">
    <mergeCell ref="A1:J1"/>
    <mergeCell ref="A13:J13"/>
    <mergeCell ref="L1:N1"/>
    <mergeCell ref="L5:L6"/>
    <mergeCell ref="M5:M6"/>
    <mergeCell ref="N5:N6"/>
    <mergeCell ref="L7:N7"/>
    <mergeCell ref="L3:L4"/>
    <mergeCell ref="M3:M4"/>
    <mergeCell ref="N3:N4"/>
    <mergeCell ref="I3:I7"/>
    <mergeCell ref="J3:J7"/>
    <mergeCell ref="J15:J21"/>
    <mergeCell ref="N8:N9"/>
    <mergeCell ref="L8:M9"/>
    <mergeCell ref="A43:B43"/>
    <mergeCell ref="A26:J26"/>
    <mergeCell ref="I28:I30"/>
    <mergeCell ref="J28:J30"/>
    <mergeCell ref="I15:I21"/>
    <mergeCell ref="A35:J35"/>
    <mergeCell ref="I37:I38"/>
    <mergeCell ref="J37:J38"/>
  </mergeCells>
  <phoneticPr fontId="5" type="noConversion"/>
  <hyperlinks>
    <hyperlink ref="I3:I7" location="Sayfa2!A1" display="Sayfa2!A1"/>
    <hyperlink ref="J3:J7" location="Sayfa2!A1" display="Sayfa2!A1"/>
    <hyperlink ref="I15:I21" location="Sayfa2!A1" display="Sayfa2!A1"/>
    <hyperlink ref="J15:J21" location="Sayfa2!A1" display="Sayfa2!A1"/>
    <hyperlink ref="I28:I30" location="Sayfa2!A1" display="Sayfa2!A1"/>
    <hyperlink ref="J28:J30" location="Sayfa2!A1" display="Sayfa2!A1"/>
    <hyperlink ref="I37:I38" location="Sayfa2!A1" display="Sayfa2!A1"/>
    <hyperlink ref="J37:J38" location="Sayfa2!A1" display="Sayfa2!A1"/>
  </hyperlinks>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M60"/>
  <sheetViews>
    <sheetView zoomScaleNormal="100" workbookViewId="0">
      <selection activeCell="M8" sqref="M8:M9"/>
    </sheetView>
  </sheetViews>
  <sheetFormatPr defaultColWidth="9.140625" defaultRowHeight="15"/>
  <cols>
    <col min="1" max="1" width="10.85546875" style="43" customWidth="1"/>
    <col min="2" max="2" width="11.42578125" style="43" customWidth="1"/>
    <col min="3" max="3" width="13.85546875" style="43" bestFit="1" customWidth="1"/>
    <col min="4" max="4" width="13.5703125" style="43" bestFit="1" customWidth="1"/>
    <col min="5" max="5" width="22" style="43" bestFit="1" customWidth="1"/>
    <col min="6" max="6" width="12.85546875" style="43" bestFit="1" customWidth="1"/>
    <col min="7" max="7" width="14.42578125" style="43" bestFit="1" customWidth="1"/>
    <col min="8" max="9" width="9.42578125" style="43" bestFit="1" customWidth="1"/>
    <col min="10" max="10" width="16.42578125" style="43" bestFit="1" customWidth="1"/>
    <col min="11" max="11" width="20.42578125" style="43" bestFit="1" customWidth="1"/>
    <col min="12" max="12" width="13.5703125" style="43" customWidth="1"/>
    <col min="13" max="13" width="19.42578125" style="43" bestFit="1" customWidth="1"/>
    <col min="14" max="16384" width="9.140625" style="43"/>
  </cols>
  <sheetData>
    <row r="1" spans="1:13" ht="16.5" thickBot="1">
      <c r="A1" s="1213" t="s">
        <v>1171</v>
      </c>
      <c r="B1" s="1213"/>
      <c r="C1" s="1213"/>
      <c r="D1" s="1213"/>
      <c r="E1" s="1213"/>
      <c r="F1" s="1213"/>
      <c r="G1" s="1213"/>
      <c r="H1" s="1213"/>
      <c r="I1" s="1213"/>
      <c r="K1" s="1170" t="s">
        <v>1250</v>
      </c>
      <c r="L1" s="1171"/>
      <c r="M1" s="1172"/>
    </row>
    <row r="2" spans="1:13" ht="60.75" thickBot="1">
      <c r="A2" s="49" t="s">
        <v>1172</v>
      </c>
      <c r="B2" s="51" t="s">
        <v>1173</v>
      </c>
      <c r="C2" s="51" t="s">
        <v>1174</v>
      </c>
      <c r="D2" s="51" t="s">
        <v>1175</v>
      </c>
      <c r="E2" s="51" t="s">
        <v>1176</v>
      </c>
      <c r="F2" s="50" t="s">
        <v>1177</v>
      </c>
      <c r="G2" s="50" t="s">
        <v>1463</v>
      </c>
      <c r="H2" s="50" t="s">
        <v>1179</v>
      </c>
      <c r="I2" s="52" t="s">
        <v>1180</v>
      </c>
      <c r="K2" s="118" t="s">
        <v>263</v>
      </c>
      <c r="L2" s="118" t="s">
        <v>264</v>
      </c>
      <c r="M2" s="117" t="s">
        <v>262</v>
      </c>
    </row>
    <row r="3" spans="1:13">
      <c r="A3" s="70">
        <v>1</v>
      </c>
      <c r="B3" s="18" t="s">
        <v>1981</v>
      </c>
      <c r="C3" s="18" t="s">
        <v>1982</v>
      </c>
      <c r="D3" s="18"/>
      <c r="E3" s="18" t="s">
        <v>1983</v>
      </c>
      <c r="F3" s="439">
        <v>35245</v>
      </c>
      <c r="G3" s="121">
        <v>51886</v>
      </c>
      <c r="H3" s="1026">
        <v>91</v>
      </c>
      <c r="I3" s="1027">
        <v>43</v>
      </c>
      <c r="K3" s="1247">
        <f>SUM(A3+A11+A18+A27+A37)</f>
        <v>5</v>
      </c>
      <c r="L3" s="1247">
        <f>SUM(A3+A11+A20+A29+A45)</f>
        <v>17</v>
      </c>
      <c r="M3" s="1249">
        <f>SUM(G4+G12+G21+G30)</f>
        <v>84966</v>
      </c>
    </row>
    <row r="4" spans="1:13" ht="16.5" thickBot="1">
      <c r="A4" s="269"/>
      <c r="B4" s="271"/>
      <c r="C4" s="271"/>
      <c r="D4" s="271"/>
      <c r="E4" s="271"/>
      <c r="F4" s="210" t="s">
        <v>1219</v>
      </c>
      <c r="G4" s="87">
        <f>SUM(G3:G3)</f>
        <v>51886</v>
      </c>
      <c r="H4" s="45"/>
      <c r="I4" s="46"/>
      <c r="K4" s="1248"/>
      <c r="L4" s="1248"/>
      <c r="M4" s="1248"/>
    </row>
    <row r="5" spans="1:13" ht="15" customHeight="1">
      <c r="A5" s="48"/>
      <c r="B5" s="48"/>
      <c r="C5" s="48"/>
      <c r="D5" s="48"/>
      <c r="E5" s="48"/>
      <c r="F5" s="81"/>
      <c r="G5" s="99"/>
      <c r="H5" s="48"/>
      <c r="I5" s="48"/>
      <c r="K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L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M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3" ht="15" customHeight="1" thickBot="1">
      <c r="K6" s="1169"/>
      <c r="L6" s="1169"/>
      <c r="M6" s="1169"/>
    </row>
    <row r="7" spans="1:13" ht="14.25" customHeight="1" thickBot="1">
      <c r="K7" s="1170" t="s">
        <v>265</v>
      </c>
      <c r="L7" s="1171"/>
      <c r="M7" s="1172"/>
    </row>
    <row r="8" spans="1:13" ht="14.25" customHeight="1">
      <c r="K8" s="1173" t="s">
        <v>266</v>
      </c>
      <c r="L8" s="1174"/>
      <c r="M8" s="1177">
        <v>59</v>
      </c>
    </row>
    <row r="9" spans="1:13" ht="15" customHeight="1" thickBot="1">
      <c r="A9" s="1213" t="s">
        <v>1171</v>
      </c>
      <c r="B9" s="1213"/>
      <c r="C9" s="1213"/>
      <c r="D9" s="1213"/>
      <c r="E9" s="1213"/>
      <c r="F9" s="1213"/>
      <c r="G9" s="1213"/>
      <c r="H9" s="1213"/>
      <c r="I9" s="1213"/>
      <c r="K9" s="1175"/>
      <c r="L9" s="1176"/>
      <c r="M9" s="1178"/>
    </row>
    <row r="10" spans="1:13" s="47" customFormat="1" ht="60.75">
      <c r="A10" s="49" t="s">
        <v>1172</v>
      </c>
      <c r="B10" s="51" t="s">
        <v>1173</v>
      </c>
      <c r="C10" s="51" t="s">
        <v>1174</v>
      </c>
      <c r="D10" s="51" t="s">
        <v>1175</v>
      </c>
      <c r="E10" s="51" t="s">
        <v>1176</v>
      </c>
      <c r="F10" s="50" t="s">
        <v>1177</v>
      </c>
      <c r="G10" s="50" t="s">
        <v>1463</v>
      </c>
      <c r="H10" s="50" t="s">
        <v>1179</v>
      </c>
      <c r="I10" s="52" t="s">
        <v>1180</v>
      </c>
      <c r="K10" s="114"/>
      <c r="L10" s="114"/>
      <c r="M10" s="114"/>
    </row>
    <row r="11" spans="1:13" s="47" customFormat="1">
      <c r="A11" s="104">
        <v>1</v>
      </c>
      <c r="B11" s="18" t="s">
        <v>1981</v>
      </c>
      <c r="C11" s="18" t="s">
        <v>1984</v>
      </c>
      <c r="D11" s="18"/>
      <c r="E11" s="18" t="s">
        <v>1985</v>
      </c>
      <c r="F11" s="439">
        <v>35245</v>
      </c>
      <c r="G11" s="121">
        <v>33080</v>
      </c>
      <c r="H11" s="1024">
        <v>93</v>
      </c>
      <c r="I11" s="1025">
        <v>35</v>
      </c>
      <c r="K11" s="43"/>
      <c r="L11" s="43"/>
      <c r="M11" s="43"/>
    </row>
    <row r="12" spans="1:13" ht="16.5" thickBot="1">
      <c r="A12" s="269"/>
      <c r="B12" s="271"/>
      <c r="C12" s="271"/>
      <c r="D12" s="271"/>
      <c r="E12" s="271"/>
      <c r="F12" s="210" t="s">
        <v>1219</v>
      </c>
      <c r="G12" s="87">
        <f>SUM(G11)</f>
        <v>33080</v>
      </c>
      <c r="H12" s="45"/>
      <c r="I12" s="46"/>
    </row>
    <row r="13" spans="1:13" ht="15.75">
      <c r="A13" s="346"/>
      <c r="B13" s="346"/>
      <c r="C13" s="346"/>
      <c r="D13" s="346"/>
      <c r="E13" s="346"/>
      <c r="F13" s="347"/>
      <c r="G13" s="99"/>
      <c r="H13" s="48"/>
      <c r="I13" s="48"/>
    </row>
    <row r="14" spans="1:13" ht="15.75">
      <c r="A14" s="346"/>
      <c r="B14" s="346"/>
      <c r="C14" s="346"/>
      <c r="D14" s="346"/>
      <c r="E14" s="346"/>
      <c r="F14" s="347"/>
      <c r="G14" s="99"/>
      <c r="H14" s="48"/>
      <c r="I14" s="48"/>
    </row>
    <row r="15" spans="1:13" ht="15.75">
      <c r="A15" s="346"/>
      <c r="B15" s="346"/>
      <c r="C15" s="346"/>
      <c r="D15" s="346"/>
      <c r="E15" s="346"/>
      <c r="F15" s="347"/>
      <c r="G15" s="99"/>
      <c r="H15" s="48"/>
      <c r="I15" s="48"/>
    </row>
    <row r="16" spans="1:13" ht="16.5" thickBot="1">
      <c r="A16" s="1213" t="s">
        <v>1171</v>
      </c>
      <c r="B16" s="1213"/>
      <c r="C16" s="1213"/>
      <c r="D16" s="1213"/>
      <c r="E16" s="1213"/>
      <c r="F16" s="1213"/>
      <c r="G16" s="1213"/>
      <c r="H16" s="1213"/>
      <c r="I16" s="1213"/>
    </row>
    <row r="17" spans="1:9" ht="60">
      <c r="A17" s="49" t="s">
        <v>1172</v>
      </c>
      <c r="B17" s="51" t="s">
        <v>1173</v>
      </c>
      <c r="C17" s="51" t="s">
        <v>1174</v>
      </c>
      <c r="D17" s="51" t="s">
        <v>1175</v>
      </c>
      <c r="E17" s="51" t="s">
        <v>1176</v>
      </c>
      <c r="F17" s="50" t="s">
        <v>1177</v>
      </c>
      <c r="G17" s="50" t="s">
        <v>1463</v>
      </c>
      <c r="H17" s="50" t="s">
        <v>1179</v>
      </c>
      <c r="I17" s="52" t="s">
        <v>1180</v>
      </c>
    </row>
    <row r="18" spans="1:9">
      <c r="A18" s="71">
        <v>1</v>
      </c>
      <c r="B18" s="20" t="s">
        <v>1981</v>
      </c>
      <c r="C18" s="20" t="s">
        <v>9213</v>
      </c>
      <c r="D18" s="20"/>
      <c r="E18" s="20" t="s">
        <v>9215</v>
      </c>
      <c r="F18" s="414">
        <v>43083</v>
      </c>
      <c r="G18" s="267"/>
      <c r="H18" s="1383">
        <v>125</v>
      </c>
      <c r="I18" s="1386">
        <v>60</v>
      </c>
    </row>
    <row r="19" spans="1:9">
      <c r="A19" s="71">
        <v>2</v>
      </c>
      <c r="B19" s="20" t="s">
        <v>1981</v>
      </c>
      <c r="C19" s="20" t="s">
        <v>9213</v>
      </c>
      <c r="D19" s="20"/>
      <c r="E19" s="20" t="s">
        <v>9216</v>
      </c>
      <c r="F19" s="414">
        <v>43083</v>
      </c>
      <c r="G19" s="267"/>
      <c r="H19" s="1384"/>
      <c r="I19" s="1387"/>
    </row>
    <row r="20" spans="1:9">
      <c r="A20" s="71">
        <v>3</v>
      </c>
      <c r="B20" s="20" t="s">
        <v>1981</v>
      </c>
      <c r="C20" s="20" t="s">
        <v>9213</v>
      </c>
      <c r="D20" s="20"/>
      <c r="E20" s="20" t="s">
        <v>9217</v>
      </c>
      <c r="F20" s="414">
        <v>43083</v>
      </c>
      <c r="G20" s="267"/>
      <c r="H20" s="1385"/>
      <c r="I20" s="1388"/>
    </row>
    <row r="21" spans="1:9" ht="16.5" thickBot="1">
      <c r="A21" s="269"/>
      <c r="B21" s="271"/>
      <c r="C21" s="271"/>
      <c r="D21" s="271"/>
      <c r="E21" s="271"/>
      <c r="F21" s="210" t="s">
        <v>1219</v>
      </c>
      <c r="G21" s="87">
        <f>SUM(G18:G20)</f>
        <v>0</v>
      </c>
      <c r="H21" s="45"/>
      <c r="I21" s="46"/>
    </row>
    <row r="22" spans="1:9" ht="15.75">
      <c r="A22" s="346"/>
      <c r="B22" s="346"/>
      <c r="C22" s="346"/>
      <c r="D22" s="346"/>
      <c r="E22" s="346"/>
      <c r="F22" s="347"/>
      <c r="G22" s="99"/>
      <c r="H22" s="48"/>
      <c r="I22" s="48"/>
    </row>
    <row r="23" spans="1:9" ht="15.75">
      <c r="A23" s="346"/>
      <c r="B23" s="346"/>
      <c r="C23" s="346"/>
      <c r="D23" s="346"/>
      <c r="E23" s="346"/>
      <c r="F23" s="347"/>
      <c r="G23" s="99"/>
      <c r="H23" s="48"/>
      <c r="I23" s="48"/>
    </row>
    <row r="24" spans="1:9" ht="15.75">
      <c r="A24" s="346"/>
      <c r="B24" s="346"/>
      <c r="C24" s="346"/>
      <c r="D24" s="346"/>
      <c r="E24" s="346"/>
      <c r="F24" s="347"/>
      <c r="G24" s="99"/>
      <c r="H24" s="48"/>
      <c r="I24" s="48"/>
    </row>
    <row r="25" spans="1:9" ht="16.5" thickBot="1">
      <c r="A25" s="1213" t="s">
        <v>1171</v>
      </c>
      <c r="B25" s="1213"/>
      <c r="C25" s="1213"/>
      <c r="D25" s="1213"/>
      <c r="E25" s="1213"/>
      <c r="F25" s="1213"/>
      <c r="G25" s="1213"/>
      <c r="H25" s="1213"/>
      <c r="I25" s="1213"/>
    </row>
    <row r="26" spans="1:9" ht="60">
      <c r="A26" s="49" t="s">
        <v>1172</v>
      </c>
      <c r="B26" s="51" t="s">
        <v>1173</v>
      </c>
      <c r="C26" s="51" t="s">
        <v>1174</v>
      </c>
      <c r="D26" s="51" t="s">
        <v>1175</v>
      </c>
      <c r="E26" s="51" t="s">
        <v>1176</v>
      </c>
      <c r="F26" s="50" t="s">
        <v>1177</v>
      </c>
      <c r="G26" s="50" t="s">
        <v>1463</v>
      </c>
      <c r="H26" s="50" t="s">
        <v>1179</v>
      </c>
      <c r="I26" s="52" t="s">
        <v>1180</v>
      </c>
    </row>
    <row r="27" spans="1:9">
      <c r="A27" s="71">
        <v>1</v>
      </c>
      <c r="B27" s="20" t="s">
        <v>1981</v>
      </c>
      <c r="C27" s="20" t="s">
        <v>9214</v>
      </c>
      <c r="D27" s="20"/>
      <c r="E27" s="20" t="s">
        <v>5644</v>
      </c>
      <c r="F27" s="414">
        <v>43083</v>
      </c>
      <c r="G27" s="267"/>
      <c r="H27" s="1383">
        <v>135</v>
      </c>
      <c r="I27" s="1386">
        <v>55</v>
      </c>
    </row>
    <row r="28" spans="1:9">
      <c r="A28" s="71">
        <v>2</v>
      </c>
      <c r="B28" s="20" t="s">
        <v>1981</v>
      </c>
      <c r="C28" s="20" t="s">
        <v>9214</v>
      </c>
      <c r="D28" s="20"/>
      <c r="E28" s="20" t="s">
        <v>9218</v>
      </c>
      <c r="F28" s="414">
        <v>43083</v>
      </c>
      <c r="G28" s="267"/>
      <c r="H28" s="1384"/>
      <c r="I28" s="1387"/>
    </row>
    <row r="29" spans="1:9">
      <c r="A29" s="71">
        <v>3</v>
      </c>
      <c r="B29" s="20" t="s">
        <v>1981</v>
      </c>
      <c r="C29" s="20" t="s">
        <v>9214</v>
      </c>
      <c r="D29" s="20"/>
      <c r="E29" s="20" t="s">
        <v>9219</v>
      </c>
      <c r="F29" s="414">
        <v>43083</v>
      </c>
      <c r="G29" s="267"/>
      <c r="H29" s="1385"/>
      <c r="I29" s="1388"/>
    </row>
    <row r="30" spans="1:9" ht="16.5" thickBot="1">
      <c r="A30" s="269"/>
      <c r="B30" s="271"/>
      <c r="C30" s="271"/>
      <c r="D30" s="271"/>
      <c r="E30" s="271"/>
      <c r="F30" s="210" t="s">
        <v>1219</v>
      </c>
      <c r="G30" s="87">
        <f>SUM(G27:G29)</f>
        <v>0</v>
      </c>
      <c r="H30" s="45"/>
      <c r="I30" s="46"/>
    </row>
    <row r="31" spans="1:9" ht="15.75">
      <c r="A31" s="346"/>
      <c r="B31" s="346"/>
      <c r="C31" s="346"/>
      <c r="D31" s="346"/>
      <c r="E31" s="346"/>
      <c r="F31" s="347"/>
      <c r="G31" s="99"/>
      <c r="H31" s="48"/>
      <c r="I31" s="48"/>
    </row>
    <row r="32" spans="1:9" ht="15.75">
      <c r="A32" s="346"/>
      <c r="B32" s="346"/>
      <c r="C32" s="346"/>
      <c r="D32" s="346"/>
      <c r="E32" s="346"/>
      <c r="F32" s="347"/>
      <c r="G32" s="99"/>
      <c r="H32" s="48"/>
      <c r="I32" s="48"/>
    </row>
    <row r="33" spans="1:13" s="114" customFormat="1" ht="15.75">
      <c r="K33" s="43"/>
      <c r="L33" s="43"/>
      <c r="M33" s="43"/>
    </row>
    <row r="35" spans="1:13" s="323" customFormat="1" ht="16.5" thickBot="1">
      <c r="A35" s="1213" t="s">
        <v>1171</v>
      </c>
      <c r="B35" s="1213"/>
      <c r="C35" s="1213"/>
      <c r="D35" s="1213"/>
      <c r="E35" s="1213"/>
      <c r="F35" s="1213"/>
      <c r="G35" s="1213"/>
      <c r="H35" s="1213"/>
      <c r="I35" s="1213"/>
    </row>
    <row r="36" spans="1:13" ht="60">
      <c r="A36" s="49" t="s">
        <v>1172</v>
      </c>
      <c r="B36" s="51" t="s">
        <v>1173</v>
      </c>
      <c r="C36" s="51" t="s">
        <v>1174</v>
      </c>
      <c r="D36" s="51" t="s">
        <v>1175</v>
      </c>
      <c r="E36" s="51" t="s">
        <v>1176</v>
      </c>
      <c r="F36" s="50" t="s">
        <v>1177</v>
      </c>
      <c r="G36" s="50" t="s">
        <v>1463</v>
      </c>
      <c r="H36" s="50" t="s">
        <v>1179</v>
      </c>
      <c r="I36" s="842" t="s">
        <v>1180</v>
      </c>
      <c r="J36" s="1127" t="s">
        <v>9399</v>
      </c>
      <c r="K36" s="1122" t="s">
        <v>9400</v>
      </c>
    </row>
    <row r="37" spans="1:13" ht="15.75">
      <c r="A37" s="1128">
        <v>1</v>
      </c>
      <c r="B37" s="286" t="s">
        <v>1981</v>
      </c>
      <c r="C37" s="286" t="s">
        <v>1194</v>
      </c>
      <c r="D37" s="1118"/>
      <c r="E37" s="404" t="s">
        <v>9419</v>
      </c>
      <c r="F37" s="1107">
        <v>43277</v>
      </c>
      <c r="G37" s="836"/>
      <c r="H37" s="1448">
        <v>135</v>
      </c>
      <c r="I37" s="1448">
        <v>60</v>
      </c>
      <c r="J37" s="1442">
        <v>10</v>
      </c>
      <c r="K37" s="1445">
        <v>3</v>
      </c>
    </row>
    <row r="38" spans="1:13" ht="15.75">
      <c r="A38" s="1128">
        <v>2</v>
      </c>
      <c r="B38" s="286" t="s">
        <v>1981</v>
      </c>
      <c r="C38" s="286" t="s">
        <v>1194</v>
      </c>
      <c r="D38" s="1118"/>
      <c r="E38" s="404" t="s">
        <v>8747</v>
      </c>
      <c r="F38" s="1107">
        <v>43277</v>
      </c>
      <c r="G38" s="836"/>
      <c r="H38" s="1449"/>
      <c r="I38" s="1449"/>
      <c r="J38" s="1443"/>
      <c r="K38" s="1446"/>
    </row>
    <row r="39" spans="1:13" ht="15.75">
      <c r="A39" s="1128">
        <v>3</v>
      </c>
      <c r="B39" s="286" t="s">
        <v>1981</v>
      </c>
      <c r="C39" s="286" t="s">
        <v>1194</v>
      </c>
      <c r="D39" s="1118"/>
      <c r="E39" s="404" t="s">
        <v>8748</v>
      </c>
      <c r="F39" s="1107">
        <v>43277</v>
      </c>
      <c r="G39" s="836"/>
      <c r="H39" s="1449"/>
      <c r="I39" s="1449"/>
      <c r="J39" s="1443"/>
      <c r="K39" s="1446"/>
    </row>
    <row r="40" spans="1:13" ht="15.75">
      <c r="A40" s="1128">
        <v>4</v>
      </c>
      <c r="B40" s="286" t="s">
        <v>1981</v>
      </c>
      <c r="C40" s="286" t="s">
        <v>1194</v>
      </c>
      <c r="D40" s="1118"/>
      <c r="E40" s="404" t="s">
        <v>8749</v>
      </c>
      <c r="F40" s="1107">
        <v>43277</v>
      </c>
      <c r="G40" s="836"/>
      <c r="H40" s="1449"/>
      <c r="I40" s="1449"/>
      <c r="J40" s="1443"/>
      <c r="K40" s="1446"/>
    </row>
    <row r="41" spans="1:13" ht="15.75">
      <c r="A41" s="1128">
        <v>5</v>
      </c>
      <c r="B41" s="286" t="s">
        <v>1981</v>
      </c>
      <c r="C41" s="286" t="s">
        <v>1194</v>
      </c>
      <c r="D41" s="1118"/>
      <c r="E41" s="404" t="s">
        <v>1706</v>
      </c>
      <c r="F41" s="1107">
        <v>43277</v>
      </c>
      <c r="G41" s="836"/>
      <c r="H41" s="1449"/>
      <c r="I41" s="1449"/>
      <c r="J41" s="1443"/>
      <c r="K41" s="1446"/>
    </row>
    <row r="42" spans="1:13" ht="15.75">
      <c r="A42" s="1128">
        <v>6</v>
      </c>
      <c r="B42" s="286" t="s">
        <v>1981</v>
      </c>
      <c r="C42" s="286" t="s">
        <v>1194</v>
      </c>
      <c r="D42" s="1118"/>
      <c r="E42" s="404" t="s">
        <v>8750</v>
      </c>
      <c r="F42" s="1107">
        <v>43277</v>
      </c>
      <c r="G42" s="836"/>
      <c r="H42" s="1449"/>
      <c r="I42" s="1449"/>
      <c r="J42" s="1443"/>
      <c r="K42" s="1446"/>
    </row>
    <row r="43" spans="1:13" ht="15.75">
      <c r="A43" s="1128">
        <v>7</v>
      </c>
      <c r="B43" s="286" t="s">
        <v>1981</v>
      </c>
      <c r="C43" s="286" t="s">
        <v>1194</v>
      </c>
      <c r="D43" s="1118"/>
      <c r="E43" s="404" t="s">
        <v>3839</v>
      </c>
      <c r="F43" s="1107">
        <v>43277</v>
      </c>
      <c r="G43" s="836"/>
      <c r="H43" s="1449"/>
      <c r="I43" s="1449"/>
      <c r="J43" s="1443"/>
      <c r="K43" s="1446"/>
    </row>
    <row r="44" spans="1:13" ht="15.75">
      <c r="A44" s="1128">
        <v>8</v>
      </c>
      <c r="B44" s="286" t="s">
        <v>1981</v>
      </c>
      <c r="C44" s="286" t="s">
        <v>1194</v>
      </c>
      <c r="D44" s="1118"/>
      <c r="E44" s="404" t="s">
        <v>8751</v>
      </c>
      <c r="F44" s="1107">
        <v>43277</v>
      </c>
      <c r="G44" s="836"/>
      <c r="H44" s="1449"/>
      <c r="I44" s="1449"/>
      <c r="J44" s="1443"/>
      <c r="K44" s="1446"/>
    </row>
    <row r="45" spans="1:13" ht="15.75">
      <c r="A45" s="1128">
        <v>9</v>
      </c>
      <c r="B45" s="286" t="s">
        <v>1981</v>
      </c>
      <c r="C45" s="286" t="s">
        <v>1194</v>
      </c>
      <c r="D45" s="1118"/>
      <c r="E45" s="404" t="s">
        <v>2470</v>
      </c>
      <c r="F45" s="1107">
        <v>43277</v>
      </c>
      <c r="G45" s="836"/>
      <c r="H45" s="1450"/>
      <c r="I45" s="1450"/>
      <c r="J45" s="1444"/>
      <c r="K45" s="1447"/>
    </row>
    <row r="46" spans="1:13" ht="16.5" thickBot="1">
      <c r="A46" s="72"/>
      <c r="B46" s="271"/>
      <c r="C46" s="271"/>
      <c r="D46" s="271"/>
      <c r="E46" s="271"/>
      <c r="F46" s="210"/>
      <c r="G46" s="87">
        <v>0</v>
      </c>
      <c r="H46" s="45"/>
      <c r="I46" s="1129"/>
      <c r="J46" s="45"/>
      <c r="K46" s="46"/>
    </row>
    <row r="52" spans="1:9" ht="15.75">
      <c r="A52" s="1160" t="s">
        <v>3138</v>
      </c>
      <c r="B52" s="1160"/>
      <c r="C52" s="1077">
        <v>5</v>
      </c>
      <c r="D52" s="322" t="s">
        <v>3109</v>
      </c>
      <c r="E52" s="1077">
        <v>17</v>
      </c>
      <c r="F52" s="1160" t="s">
        <v>3108</v>
      </c>
      <c r="G52" s="1160"/>
      <c r="H52" s="321">
        <v>184966</v>
      </c>
      <c r="I52" s="322" t="s">
        <v>261</v>
      </c>
    </row>
    <row r="60" spans="1:9" s="323" customFormat="1">
      <c r="A60" s="1160"/>
      <c r="B60" s="1160"/>
      <c r="C60" s="1077"/>
      <c r="D60" s="322"/>
      <c r="E60" s="1077"/>
      <c r="F60" s="1160"/>
      <c r="G60" s="1160"/>
      <c r="H60" s="321"/>
      <c r="I60" s="322"/>
    </row>
  </sheetData>
  <mergeCells count="27">
    <mergeCell ref="J37:J45"/>
    <mergeCell ref="K37:K45"/>
    <mergeCell ref="A1:I1"/>
    <mergeCell ref="A9:I9"/>
    <mergeCell ref="A60:B60"/>
    <mergeCell ref="F60:G60"/>
    <mergeCell ref="A35:I35"/>
    <mergeCell ref="A52:B52"/>
    <mergeCell ref="F52:G52"/>
    <mergeCell ref="H37:H45"/>
    <mergeCell ref="I37:I45"/>
    <mergeCell ref="K1:M1"/>
    <mergeCell ref="K3:K4"/>
    <mergeCell ref="L3:L4"/>
    <mergeCell ref="M3:M4"/>
    <mergeCell ref="K7:M7"/>
    <mergeCell ref="L5:L6"/>
    <mergeCell ref="M5:M6"/>
    <mergeCell ref="K5:K6"/>
    <mergeCell ref="M8:M9"/>
    <mergeCell ref="K8:L9"/>
    <mergeCell ref="H18:H20"/>
    <mergeCell ref="I18:I20"/>
    <mergeCell ref="I27:I29"/>
    <mergeCell ref="H27:H29"/>
    <mergeCell ref="A16:I16"/>
    <mergeCell ref="A25:I25"/>
  </mergeCells>
  <phoneticPr fontId="5" type="noConversion"/>
  <hyperlinks>
    <hyperlink ref="H3" location="Sayfa2!A1" display="Sayfa2!A1"/>
    <hyperlink ref="I3" location="Sayfa2!A1" display="Sayfa2!A1"/>
    <hyperlink ref="H11" location="Sayfa2!A1" display="Sayfa2!A1"/>
    <hyperlink ref="I11" location="Sayfa2!A1" display="Sayfa2!A1"/>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77"/>
  <sheetViews>
    <sheetView zoomScaleNormal="100" workbookViewId="0">
      <selection activeCell="N8" sqref="N8:N9"/>
    </sheetView>
  </sheetViews>
  <sheetFormatPr defaultRowHeight="15" customHeight="1"/>
  <cols>
    <col min="1" max="2" width="11.42578125" customWidth="1"/>
    <col min="4" max="4" width="13.85546875" bestFit="1" customWidth="1"/>
    <col min="5" max="5" width="13.42578125" customWidth="1"/>
    <col min="6" max="6" width="20.5703125" bestFit="1" customWidth="1"/>
    <col min="7" max="7" width="11.5703125" bestFit="1" customWidth="1"/>
    <col min="8" max="8" width="9.5703125" bestFit="1" customWidth="1"/>
    <col min="11" max="11" width="12" customWidth="1"/>
    <col min="12" max="13" width="13.5703125" customWidth="1"/>
    <col min="14" max="14" width="22.42578125" bestFit="1" customWidth="1"/>
  </cols>
  <sheetData>
    <row r="1" spans="1:14" ht="18.75" thickBot="1">
      <c r="A1" s="1193" t="s">
        <v>1171</v>
      </c>
      <c r="B1" s="1193"/>
      <c r="C1" s="1193"/>
      <c r="D1" s="1193"/>
      <c r="E1" s="1193"/>
      <c r="F1" s="1193"/>
      <c r="G1" s="1193"/>
      <c r="H1" s="1193"/>
      <c r="I1" s="1193"/>
      <c r="J1" s="1193"/>
      <c r="L1" s="1170" t="s">
        <v>1250</v>
      </c>
      <c r="M1" s="1171"/>
      <c r="N1" s="1172"/>
    </row>
    <row r="2" spans="1:14" ht="60" customHeight="1" thickBot="1">
      <c r="A2" s="26" t="s">
        <v>1172</v>
      </c>
      <c r="B2" s="27" t="s">
        <v>3193</v>
      </c>
      <c r="C2" s="28" t="s">
        <v>1173</v>
      </c>
      <c r="D2" s="28" t="s">
        <v>1174</v>
      </c>
      <c r="E2" s="28" t="s">
        <v>1175</v>
      </c>
      <c r="F2" s="28" t="s">
        <v>1176</v>
      </c>
      <c r="G2" s="27" t="s">
        <v>1177</v>
      </c>
      <c r="H2" s="27" t="s">
        <v>1463</v>
      </c>
      <c r="I2" s="27" t="s">
        <v>1179</v>
      </c>
      <c r="J2" s="29" t="s">
        <v>1180</v>
      </c>
      <c r="L2" s="118" t="s">
        <v>263</v>
      </c>
      <c r="M2" s="118" t="s">
        <v>264</v>
      </c>
      <c r="N2" s="117" t="s">
        <v>262</v>
      </c>
    </row>
    <row r="3" spans="1:14" ht="15" customHeight="1">
      <c r="A3" s="89">
        <v>1</v>
      </c>
      <c r="B3" s="230">
        <v>1474</v>
      </c>
      <c r="C3" s="20" t="s">
        <v>1265</v>
      </c>
      <c r="D3" s="20" t="s">
        <v>1194</v>
      </c>
      <c r="E3" s="21"/>
      <c r="F3" s="20" t="s">
        <v>1266</v>
      </c>
      <c r="G3" s="453">
        <v>38870</v>
      </c>
      <c r="H3" s="1217">
        <v>33000</v>
      </c>
      <c r="I3" s="1187">
        <v>196</v>
      </c>
      <c r="J3" s="1190">
        <v>83</v>
      </c>
      <c r="L3" s="1179">
        <f>SUM(A3+A50+A62+A71)</f>
        <v>4</v>
      </c>
      <c r="M3" s="1181">
        <f>SUM(A44+A55+A64+A71)</f>
        <v>52</v>
      </c>
      <c r="N3" s="1183">
        <f>SUM(H45+H56+H65+H72)</f>
        <v>94378</v>
      </c>
    </row>
    <row r="4" spans="1:14" ht="15" customHeight="1" thickBot="1">
      <c r="A4" s="89">
        <v>2</v>
      </c>
      <c r="B4" s="230">
        <v>1479</v>
      </c>
      <c r="C4" s="20" t="s">
        <v>1265</v>
      </c>
      <c r="D4" s="20" t="s">
        <v>1194</v>
      </c>
      <c r="E4" s="21"/>
      <c r="F4" s="20" t="s">
        <v>1271</v>
      </c>
      <c r="G4" s="453">
        <v>38870</v>
      </c>
      <c r="H4" s="1217"/>
      <c r="I4" s="1188"/>
      <c r="J4" s="1191"/>
      <c r="L4" s="1180"/>
      <c r="M4" s="1182"/>
      <c r="N4" s="1180"/>
    </row>
    <row r="5" spans="1:14" ht="15" customHeight="1">
      <c r="A5" s="89">
        <v>3</v>
      </c>
      <c r="B5" s="230">
        <v>1481</v>
      </c>
      <c r="C5" s="20" t="s">
        <v>1265</v>
      </c>
      <c r="D5" s="20" t="s">
        <v>1194</v>
      </c>
      <c r="E5" s="21"/>
      <c r="F5" s="20" t="s">
        <v>5690</v>
      </c>
      <c r="G5" s="453">
        <v>41676</v>
      </c>
      <c r="H5" s="1217"/>
      <c r="I5" s="1188"/>
      <c r="J5" s="1191"/>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89">
        <v>4</v>
      </c>
      <c r="B6" s="230">
        <v>1483</v>
      </c>
      <c r="C6" s="20" t="s">
        <v>1265</v>
      </c>
      <c r="D6" s="20" t="s">
        <v>1194</v>
      </c>
      <c r="E6" s="21"/>
      <c r="F6" s="20" t="s">
        <v>1267</v>
      </c>
      <c r="G6" s="453">
        <v>38870</v>
      </c>
      <c r="H6" s="1217"/>
      <c r="I6" s="1188"/>
      <c r="J6" s="1191"/>
      <c r="L6" s="1169"/>
      <c r="M6" s="1169"/>
      <c r="N6" s="1169"/>
    </row>
    <row r="7" spans="1:14" ht="15" customHeight="1" thickBot="1">
      <c r="A7" s="89">
        <v>5</v>
      </c>
      <c r="B7" s="230">
        <v>1484</v>
      </c>
      <c r="C7" s="20" t="s">
        <v>1265</v>
      </c>
      <c r="D7" s="20" t="s">
        <v>1194</v>
      </c>
      <c r="E7" s="21"/>
      <c r="F7" s="20" t="s">
        <v>5692</v>
      </c>
      <c r="G7" s="453">
        <v>41676</v>
      </c>
      <c r="H7" s="1217"/>
      <c r="I7" s="1188"/>
      <c r="J7" s="1191"/>
      <c r="L7" s="1170" t="s">
        <v>265</v>
      </c>
      <c r="M7" s="1171"/>
      <c r="N7" s="1172"/>
    </row>
    <row r="8" spans="1:14" ht="15" customHeight="1">
      <c r="A8" s="89">
        <v>6</v>
      </c>
      <c r="B8" s="230">
        <v>1478</v>
      </c>
      <c r="C8" s="20" t="s">
        <v>1265</v>
      </c>
      <c r="D8" s="20" t="s">
        <v>1194</v>
      </c>
      <c r="E8" s="21"/>
      <c r="F8" s="20" t="s">
        <v>1268</v>
      </c>
      <c r="G8" s="453">
        <v>38870</v>
      </c>
      <c r="H8" s="1217"/>
      <c r="I8" s="1188"/>
      <c r="J8" s="1191"/>
      <c r="L8" s="1173" t="s">
        <v>266</v>
      </c>
      <c r="M8" s="1174"/>
      <c r="N8" s="1177">
        <v>59</v>
      </c>
    </row>
    <row r="9" spans="1:14" ht="15" customHeight="1" thickBot="1">
      <c r="A9" s="89">
        <v>7</v>
      </c>
      <c r="B9" s="230">
        <v>1488</v>
      </c>
      <c r="C9" s="20" t="s">
        <v>1265</v>
      </c>
      <c r="D9" s="20" t="s">
        <v>1194</v>
      </c>
      <c r="E9" s="21"/>
      <c r="F9" s="20" t="s">
        <v>5694</v>
      </c>
      <c r="G9" s="453">
        <v>41676</v>
      </c>
      <c r="H9" s="1217"/>
      <c r="I9" s="1188"/>
      <c r="J9" s="1191"/>
      <c r="L9" s="1175"/>
      <c r="M9" s="1176"/>
      <c r="N9" s="1178"/>
    </row>
    <row r="10" spans="1:14" ht="15" customHeight="1">
      <c r="A10" s="89">
        <v>8</v>
      </c>
      <c r="B10" s="230">
        <v>1492</v>
      </c>
      <c r="C10" s="20" t="s">
        <v>1265</v>
      </c>
      <c r="D10" s="20" t="s">
        <v>1194</v>
      </c>
      <c r="E10" s="21"/>
      <c r="F10" s="20" t="s">
        <v>1269</v>
      </c>
      <c r="G10" s="453">
        <v>38870</v>
      </c>
      <c r="H10" s="1217"/>
      <c r="I10" s="1188"/>
      <c r="J10" s="1191"/>
    </row>
    <row r="11" spans="1:14" ht="15" customHeight="1">
      <c r="A11" s="89">
        <v>9</v>
      </c>
      <c r="B11" s="230">
        <v>1496</v>
      </c>
      <c r="C11" s="20" t="s">
        <v>1265</v>
      </c>
      <c r="D11" s="20" t="s">
        <v>1194</v>
      </c>
      <c r="E11" s="21"/>
      <c r="F11" s="20" t="s">
        <v>5693</v>
      </c>
      <c r="G11" s="453">
        <v>41676</v>
      </c>
      <c r="H11" s="1217"/>
      <c r="I11" s="1188"/>
      <c r="J11" s="1191"/>
    </row>
    <row r="12" spans="1:14" ht="15" customHeight="1">
      <c r="A12" s="89">
        <v>10</v>
      </c>
      <c r="B12" s="230">
        <v>1563</v>
      </c>
      <c r="C12" s="20" t="s">
        <v>1265</v>
      </c>
      <c r="D12" s="20" t="s">
        <v>1194</v>
      </c>
      <c r="E12" s="21"/>
      <c r="F12" s="20" t="s">
        <v>1270</v>
      </c>
      <c r="G12" s="453">
        <v>38870</v>
      </c>
      <c r="H12" s="1217"/>
      <c r="I12" s="1188"/>
      <c r="J12" s="1191"/>
    </row>
    <row r="13" spans="1:14" ht="15" customHeight="1">
      <c r="A13" s="89">
        <v>11</v>
      </c>
      <c r="B13" s="785"/>
      <c r="C13" s="20" t="s">
        <v>1265</v>
      </c>
      <c r="D13" s="20" t="s">
        <v>1194</v>
      </c>
      <c r="E13" s="21"/>
      <c r="F13" s="20" t="s">
        <v>1272</v>
      </c>
      <c r="G13" s="453">
        <v>38870</v>
      </c>
      <c r="H13" s="1217"/>
      <c r="I13" s="1188"/>
      <c r="J13" s="1191"/>
    </row>
    <row r="14" spans="1:14" ht="15" customHeight="1">
      <c r="A14" s="89">
        <v>12</v>
      </c>
      <c r="B14" s="785"/>
      <c r="C14" s="20" t="s">
        <v>1265</v>
      </c>
      <c r="D14" s="20" t="s">
        <v>1194</v>
      </c>
      <c r="E14" s="21"/>
      <c r="F14" s="20" t="s">
        <v>1273</v>
      </c>
      <c r="G14" s="453">
        <v>38870</v>
      </c>
      <c r="H14" s="1217"/>
      <c r="I14" s="1188"/>
      <c r="J14" s="1191"/>
    </row>
    <row r="15" spans="1:14" ht="15" customHeight="1">
      <c r="A15" s="89">
        <v>13</v>
      </c>
      <c r="B15" s="785"/>
      <c r="C15" s="20" t="s">
        <v>1265</v>
      </c>
      <c r="D15" s="20" t="s">
        <v>1194</v>
      </c>
      <c r="E15" s="21"/>
      <c r="F15" s="20" t="s">
        <v>5696</v>
      </c>
      <c r="G15" s="453">
        <v>41676</v>
      </c>
      <c r="H15" s="1217"/>
      <c r="I15" s="1188"/>
      <c r="J15" s="1191"/>
    </row>
    <row r="16" spans="1:14" ht="15" customHeight="1">
      <c r="A16" s="89">
        <v>14</v>
      </c>
      <c r="B16" s="785"/>
      <c r="C16" s="20" t="s">
        <v>1265</v>
      </c>
      <c r="D16" s="20" t="s">
        <v>1194</v>
      </c>
      <c r="E16" s="21"/>
      <c r="F16" s="20" t="s">
        <v>1274</v>
      </c>
      <c r="G16" s="453">
        <v>38870</v>
      </c>
      <c r="H16" s="1217"/>
      <c r="I16" s="1188"/>
      <c r="J16" s="1191"/>
    </row>
    <row r="17" spans="1:10" ht="15" customHeight="1">
      <c r="A17" s="89">
        <v>15</v>
      </c>
      <c r="B17" s="785"/>
      <c r="C17" s="20" t="s">
        <v>1265</v>
      </c>
      <c r="D17" s="20" t="s">
        <v>1194</v>
      </c>
      <c r="E17" s="21"/>
      <c r="F17" s="20" t="s">
        <v>1275</v>
      </c>
      <c r="G17" s="453">
        <v>38870</v>
      </c>
      <c r="H17" s="1217"/>
      <c r="I17" s="1188"/>
      <c r="J17" s="1191"/>
    </row>
    <row r="18" spans="1:10" ht="15" customHeight="1">
      <c r="A18" s="89">
        <v>16</v>
      </c>
      <c r="B18" s="785"/>
      <c r="C18" s="20" t="s">
        <v>1265</v>
      </c>
      <c r="D18" s="20" t="s">
        <v>1194</v>
      </c>
      <c r="E18" s="21"/>
      <c r="F18" s="20" t="s">
        <v>1276</v>
      </c>
      <c r="G18" s="453">
        <v>38870</v>
      </c>
      <c r="H18" s="1217"/>
      <c r="I18" s="1188"/>
      <c r="J18" s="1191"/>
    </row>
    <row r="19" spans="1:10" ht="15" customHeight="1">
      <c r="A19" s="89">
        <v>17</v>
      </c>
      <c r="B19" s="785"/>
      <c r="C19" s="20" t="s">
        <v>1265</v>
      </c>
      <c r="D19" s="20" t="s">
        <v>1194</v>
      </c>
      <c r="E19" s="21"/>
      <c r="F19" s="20" t="s">
        <v>1279</v>
      </c>
      <c r="G19" s="453">
        <v>38870</v>
      </c>
      <c r="H19" s="1217"/>
      <c r="I19" s="1188"/>
      <c r="J19" s="1191"/>
    </row>
    <row r="20" spans="1:10" ht="15" customHeight="1">
      <c r="A20" s="89">
        <v>18</v>
      </c>
      <c r="B20" s="785"/>
      <c r="C20" s="20" t="s">
        <v>1265</v>
      </c>
      <c r="D20" s="20" t="s">
        <v>1194</v>
      </c>
      <c r="E20" s="21"/>
      <c r="F20" s="20" t="s">
        <v>1277</v>
      </c>
      <c r="G20" s="453">
        <v>38870</v>
      </c>
      <c r="H20" s="1217"/>
      <c r="I20" s="1188"/>
      <c r="J20" s="1191"/>
    </row>
    <row r="21" spans="1:10" ht="15" customHeight="1">
      <c r="A21" s="89">
        <v>19</v>
      </c>
      <c r="B21" s="785"/>
      <c r="C21" s="20" t="s">
        <v>1265</v>
      </c>
      <c r="D21" s="20" t="s">
        <v>1194</v>
      </c>
      <c r="E21" s="21"/>
      <c r="F21" s="20" t="s">
        <v>1278</v>
      </c>
      <c r="G21" s="453">
        <v>38870</v>
      </c>
      <c r="H21" s="1217"/>
      <c r="I21" s="1188"/>
      <c r="J21" s="1191"/>
    </row>
    <row r="22" spans="1:10" ht="15" customHeight="1">
      <c r="A22" s="89">
        <v>20</v>
      </c>
      <c r="B22" s="230">
        <v>1564</v>
      </c>
      <c r="C22" s="20" t="s">
        <v>1265</v>
      </c>
      <c r="D22" s="20" t="s">
        <v>1194</v>
      </c>
      <c r="E22" s="21"/>
      <c r="F22" s="20" t="s">
        <v>5691</v>
      </c>
      <c r="G22" s="453">
        <v>41676</v>
      </c>
      <c r="H22" s="1217"/>
      <c r="I22" s="1188"/>
      <c r="J22" s="1191"/>
    </row>
    <row r="23" spans="1:10" ht="15" customHeight="1">
      <c r="A23" s="89">
        <v>21</v>
      </c>
      <c r="B23" s="230">
        <v>1498</v>
      </c>
      <c r="C23" s="20" t="s">
        <v>1265</v>
      </c>
      <c r="D23" s="20" t="s">
        <v>1194</v>
      </c>
      <c r="E23" s="21"/>
      <c r="F23" s="20" t="s">
        <v>1281</v>
      </c>
      <c r="G23" s="453">
        <v>38870</v>
      </c>
      <c r="H23" s="1217"/>
      <c r="I23" s="1188"/>
      <c r="J23" s="1191"/>
    </row>
    <row r="24" spans="1:10" ht="15" customHeight="1">
      <c r="A24" s="89">
        <v>22</v>
      </c>
      <c r="B24" s="230">
        <v>1566</v>
      </c>
      <c r="C24" s="20" t="s">
        <v>1265</v>
      </c>
      <c r="D24" s="20" t="s">
        <v>1194</v>
      </c>
      <c r="E24" s="21"/>
      <c r="F24" s="20" t="s">
        <v>1282</v>
      </c>
      <c r="G24" s="453">
        <v>38870</v>
      </c>
      <c r="H24" s="1217"/>
      <c r="I24" s="1188"/>
      <c r="J24" s="1191"/>
    </row>
    <row r="25" spans="1:10" ht="15" customHeight="1">
      <c r="A25" s="89">
        <v>23</v>
      </c>
      <c r="B25" s="230"/>
      <c r="C25" s="20" t="s">
        <v>1265</v>
      </c>
      <c r="D25" s="20" t="s">
        <v>1194</v>
      </c>
      <c r="E25" s="21"/>
      <c r="F25" s="20" t="s">
        <v>1283</v>
      </c>
      <c r="G25" s="418">
        <v>38870</v>
      </c>
      <c r="H25" s="1217"/>
      <c r="I25" s="1188"/>
      <c r="J25" s="1191"/>
    </row>
    <row r="26" spans="1:10" ht="15" customHeight="1">
      <c r="A26" s="89">
        <v>24</v>
      </c>
      <c r="B26" s="230">
        <v>1551</v>
      </c>
      <c r="C26" s="20" t="s">
        <v>1265</v>
      </c>
      <c r="D26" s="20" t="s">
        <v>1194</v>
      </c>
      <c r="E26" s="20" t="s">
        <v>1280</v>
      </c>
      <c r="F26" s="20" t="s">
        <v>5695</v>
      </c>
      <c r="G26" s="453">
        <v>41676</v>
      </c>
      <c r="H26" s="1217"/>
      <c r="I26" s="1188"/>
      <c r="J26" s="1191"/>
    </row>
    <row r="27" spans="1:10" ht="15" customHeight="1">
      <c r="A27" s="89">
        <v>25</v>
      </c>
      <c r="B27" s="230">
        <v>1504</v>
      </c>
      <c r="C27" s="20" t="s">
        <v>1265</v>
      </c>
      <c r="D27" s="20" t="s">
        <v>1194</v>
      </c>
      <c r="E27" s="21"/>
      <c r="F27" s="20" t="s">
        <v>1287</v>
      </c>
      <c r="G27" s="418">
        <v>38870</v>
      </c>
      <c r="H27" s="1217"/>
      <c r="I27" s="1188"/>
      <c r="J27" s="1191"/>
    </row>
    <row r="28" spans="1:10" ht="15" customHeight="1">
      <c r="A28" s="89">
        <v>26</v>
      </c>
      <c r="B28" s="230">
        <v>1571</v>
      </c>
      <c r="C28" s="20" t="s">
        <v>1265</v>
      </c>
      <c r="D28" s="20" t="s">
        <v>1194</v>
      </c>
      <c r="E28" s="21"/>
      <c r="F28" s="20" t="s">
        <v>1286</v>
      </c>
      <c r="G28" s="418">
        <v>38870</v>
      </c>
      <c r="H28" s="1217"/>
      <c r="I28" s="1188"/>
      <c r="J28" s="1191"/>
    </row>
    <row r="29" spans="1:10" ht="15" customHeight="1">
      <c r="A29" s="89">
        <v>27</v>
      </c>
      <c r="B29" s="230">
        <v>1510</v>
      </c>
      <c r="C29" s="20" t="s">
        <v>1265</v>
      </c>
      <c r="D29" s="20" t="s">
        <v>1194</v>
      </c>
      <c r="E29" s="21"/>
      <c r="F29" s="20" t="s">
        <v>5697</v>
      </c>
      <c r="G29" s="453">
        <v>41676</v>
      </c>
      <c r="H29" s="1217"/>
      <c r="I29" s="1188"/>
      <c r="J29" s="1191"/>
    </row>
    <row r="30" spans="1:10" ht="15" customHeight="1">
      <c r="A30" s="89">
        <v>28</v>
      </c>
      <c r="B30" s="230">
        <v>1513</v>
      </c>
      <c r="C30" s="20" t="s">
        <v>1265</v>
      </c>
      <c r="D30" s="20" t="s">
        <v>1194</v>
      </c>
      <c r="E30" s="21"/>
      <c r="F30" s="20" t="s">
        <v>1289</v>
      </c>
      <c r="G30" s="418">
        <v>38870</v>
      </c>
      <c r="H30" s="1217"/>
      <c r="I30" s="1188"/>
      <c r="J30" s="1191"/>
    </row>
    <row r="31" spans="1:10" ht="15" customHeight="1">
      <c r="A31" s="89">
        <v>29</v>
      </c>
      <c r="B31" s="230">
        <v>1512</v>
      </c>
      <c r="C31" s="20" t="s">
        <v>1265</v>
      </c>
      <c r="D31" s="20" t="s">
        <v>1194</v>
      </c>
      <c r="E31" s="21"/>
      <c r="F31" s="20" t="s">
        <v>1288</v>
      </c>
      <c r="G31" s="418">
        <v>38870</v>
      </c>
      <c r="H31" s="1217"/>
      <c r="I31" s="1188"/>
      <c r="J31" s="1191"/>
    </row>
    <row r="32" spans="1:10" ht="15" customHeight="1">
      <c r="A32" s="89">
        <v>30</v>
      </c>
      <c r="B32" s="230">
        <v>1574</v>
      </c>
      <c r="C32" s="20" t="s">
        <v>1265</v>
      </c>
      <c r="D32" s="20" t="s">
        <v>1194</v>
      </c>
      <c r="E32" s="21"/>
      <c r="F32" s="20" t="s">
        <v>1290</v>
      </c>
      <c r="G32" s="418">
        <v>38870</v>
      </c>
      <c r="H32" s="1217"/>
      <c r="I32" s="1188"/>
      <c r="J32" s="1191"/>
    </row>
    <row r="33" spans="1:10" ht="15" customHeight="1">
      <c r="A33" s="89">
        <v>31</v>
      </c>
      <c r="B33" s="230">
        <v>1516</v>
      </c>
      <c r="C33" s="20" t="s">
        <v>1265</v>
      </c>
      <c r="D33" s="20" t="s">
        <v>1194</v>
      </c>
      <c r="E33" s="21"/>
      <c r="F33" s="20" t="s">
        <v>5698</v>
      </c>
      <c r="G33" s="453">
        <v>41676</v>
      </c>
      <c r="H33" s="1217"/>
      <c r="I33" s="1188"/>
      <c r="J33" s="1191"/>
    </row>
    <row r="34" spans="1:10" ht="15" customHeight="1">
      <c r="A34" s="89">
        <v>32</v>
      </c>
      <c r="B34" s="230">
        <v>1517</v>
      </c>
      <c r="C34" s="20" t="s">
        <v>1265</v>
      </c>
      <c r="D34" s="20" t="s">
        <v>1194</v>
      </c>
      <c r="E34" s="21"/>
      <c r="F34" s="20" t="s">
        <v>1291</v>
      </c>
      <c r="G34" s="418">
        <v>38870</v>
      </c>
      <c r="H34" s="1217"/>
      <c r="I34" s="1188"/>
      <c r="J34" s="1191"/>
    </row>
    <row r="35" spans="1:10" ht="15" customHeight="1">
      <c r="A35" s="89">
        <v>33</v>
      </c>
      <c r="B35" s="230">
        <v>1519</v>
      </c>
      <c r="C35" s="20" t="s">
        <v>1265</v>
      </c>
      <c r="D35" s="20" t="s">
        <v>1194</v>
      </c>
      <c r="E35" s="21"/>
      <c r="F35" s="21" t="s">
        <v>1295</v>
      </c>
      <c r="G35" s="418">
        <v>38870</v>
      </c>
      <c r="H35" s="1217"/>
      <c r="I35" s="1188"/>
      <c r="J35" s="1191"/>
    </row>
    <row r="36" spans="1:10" ht="15" customHeight="1">
      <c r="A36" s="89">
        <v>34</v>
      </c>
      <c r="B36" s="230">
        <v>1575</v>
      </c>
      <c r="C36" s="20" t="s">
        <v>1265</v>
      </c>
      <c r="D36" s="20" t="s">
        <v>1194</v>
      </c>
      <c r="E36" s="21"/>
      <c r="F36" s="20" t="s">
        <v>1292</v>
      </c>
      <c r="G36" s="418">
        <v>38870</v>
      </c>
      <c r="H36" s="1217"/>
      <c r="I36" s="1188"/>
      <c r="J36" s="1191"/>
    </row>
    <row r="37" spans="1:10" ht="15" customHeight="1">
      <c r="A37" s="89">
        <v>35</v>
      </c>
      <c r="B37" s="230">
        <v>1523</v>
      </c>
      <c r="C37" s="20" t="s">
        <v>1265</v>
      </c>
      <c r="D37" s="20" t="s">
        <v>1194</v>
      </c>
      <c r="E37" s="21"/>
      <c r="F37" s="20" t="s">
        <v>1293</v>
      </c>
      <c r="G37" s="418">
        <v>38870</v>
      </c>
      <c r="H37" s="1217"/>
      <c r="I37" s="1188"/>
      <c r="J37" s="1191"/>
    </row>
    <row r="38" spans="1:10" ht="15" customHeight="1">
      <c r="A38" s="89">
        <v>36</v>
      </c>
      <c r="B38" s="230">
        <v>1524</v>
      </c>
      <c r="C38" s="20" t="s">
        <v>1265</v>
      </c>
      <c r="D38" s="20" t="s">
        <v>1194</v>
      </c>
      <c r="E38" s="21"/>
      <c r="F38" s="20" t="s">
        <v>1294</v>
      </c>
      <c r="G38" s="418">
        <v>38870</v>
      </c>
      <c r="H38" s="1217"/>
      <c r="I38" s="1188"/>
      <c r="J38" s="1191"/>
    </row>
    <row r="39" spans="1:10" ht="15" customHeight="1">
      <c r="A39" s="89">
        <v>37</v>
      </c>
      <c r="B39" s="230">
        <v>1520</v>
      </c>
      <c r="C39" s="21" t="s">
        <v>1265</v>
      </c>
      <c r="D39" s="20" t="s">
        <v>1194</v>
      </c>
      <c r="E39" s="21"/>
      <c r="F39" s="21"/>
      <c r="G39" s="453">
        <v>38870</v>
      </c>
      <c r="H39" s="1217"/>
      <c r="I39" s="1188"/>
      <c r="J39" s="1191"/>
    </row>
    <row r="40" spans="1:10" ht="15" customHeight="1">
      <c r="A40" s="89">
        <v>38</v>
      </c>
      <c r="B40" s="230">
        <v>1470</v>
      </c>
      <c r="C40" s="21" t="s">
        <v>1265</v>
      </c>
      <c r="D40" s="20" t="s">
        <v>1194</v>
      </c>
      <c r="E40" s="21"/>
      <c r="F40" s="21" t="s">
        <v>1983</v>
      </c>
      <c r="G40" s="418">
        <v>40059</v>
      </c>
      <c r="H40" s="425">
        <v>10083</v>
      </c>
      <c r="I40" s="1188"/>
      <c r="J40" s="1191"/>
    </row>
    <row r="41" spans="1:10" ht="15" customHeight="1">
      <c r="A41" s="89">
        <v>39</v>
      </c>
      <c r="B41" s="230">
        <v>1471</v>
      </c>
      <c r="C41" s="21" t="s">
        <v>1265</v>
      </c>
      <c r="D41" s="20" t="s">
        <v>1194</v>
      </c>
      <c r="E41" s="21"/>
      <c r="F41" s="21" t="s">
        <v>1592</v>
      </c>
      <c r="G41" s="418">
        <v>40059</v>
      </c>
      <c r="H41" s="425">
        <v>6658</v>
      </c>
      <c r="I41" s="1188"/>
      <c r="J41" s="1191"/>
    </row>
    <row r="42" spans="1:10" ht="15" customHeight="1">
      <c r="A42" s="89">
        <v>40</v>
      </c>
      <c r="B42" s="230">
        <v>1473</v>
      </c>
      <c r="C42" s="21" t="s">
        <v>1265</v>
      </c>
      <c r="D42" s="20" t="s">
        <v>1194</v>
      </c>
      <c r="E42" s="21"/>
      <c r="F42" s="21" t="s">
        <v>1593</v>
      </c>
      <c r="G42" s="418">
        <v>40059</v>
      </c>
      <c r="H42" s="425">
        <v>4250</v>
      </c>
      <c r="I42" s="1188"/>
      <c r="J42" s="1191"/>
    </row>
    <row r="43" spans="1:10" ht="15" customHeight="1">
      <c r="A43" s="89">
        <v>41</v>
      </c>
      <c r="B43" s="230">
        <v>1499</v>
      </c>
      <c r="C43" s="21" t="s">
        <v>1265</v>
      </c>
      <c r="D43" s="20" t="s">
        <v>1194</v>
      </c>
      <c r="E43" s="21"/>
      <c r="F43" s="21" t="s">
        <v>1594</v>
      </c>
      <c r="G43" s="418">
        <v>40059</v>
      </c>
      <c r="H43" s="425">
        <v>10013</v>
      </c>
      <c r="I43" s="1188"/>
      <c r="J43" s="1191"/>
    </row>
    <row r="44" spans="1:10" ht="15" customHeight="1">
      <c r="A44" s="89">
        <v>42</v>
      </c>
      <c r="B44" s="230"/>
      <c r="C44" s="21" t="s">
        <v>1265</v>
      </c>
      <c r="D44" s="20" t="s">
        <v>1194</v>
      </c>
      <c r="E44" s="21"/>
      <c r="F44" s="21" t="s">
        <v>1595</v>
      </c>
      <c r="G44" s="418">
        <v>40059</v>
      </c>
      <c r="H44" s="425">
        <v>3605</v>
      </c>
      <c r="I44" s="1188"/>
      <c r="J44" s="1191"/>
    </row>
    <row r="45" spans="1:10" ht="16.5" thickBot="1">
      <c r="A45" s="30"/>
      <c r="B45" s="238"/>
      <c r="C45" s="25"/>
      <c r="D45" s="25"/>
      <c r="E45" s="25"/>
      <c r="F45" s="25"/>
      <c r="G45" s="31" t="s">
        <v>1219</v>
      </c>
      <c r="H45" s="32">
        <f>SUM(H3,H40,H41,H42,H43,H44)</f>
        <v>67609</v>
      </c>
      <c r="I45" s="25"/>
      <c r="J45" s="33"/>
    </row>
    <row r="46" spans="1:10" ht="15.75">
      <c r="A46" s="2"/>
      <c r="B46" s="2"/>
      <c r="C46" s="2"/>
      <c r="D46" s="2"/>
      <c r="E46" s="2"/>
      <c r="F46" s="2"/>
      <c r="G46" s="81"/>
      <c r="H46" s="14"/>
      <c r="I46" s="2"/>
      <c r="J46" s="2"/>
    </row>
    <row r="47" spans="1:10" ht="15.75">
      <c r="A47" s="2"/>
      <c r="B47" s="2"/>
      <c r="C47" s="2"/>
      <c r="D47" s="2"/>
      <c r="E47" s="2"/>
      <c r="F47" s="2"/>
      <c r="G47" s="81"/>
      <c r="H47" s="14"/>
      <c r="I47" s="2"/>
      <c r="J47" s="2"/>
    </row>
    <row r="48" spans="1:10" ht="16.5" thickBot="1">
      <c r="A48" s="1213" t="s">
        <v>1171</v>
      </c>
      <c r="B48" s="1213"/>
      <c r="C48" s="1213"/>
      <c r="D48" s="1213"/>
      <c r="E48" s="1213"/>
      <c r="F48" s="1213"/>
      <c r="G48" s="1213"/>
      <c r="H48" s="1213"/>
      <c r="I48" s="1213"/>
      <c r="J48" s="1213"/>
    </row>
    <row r="49" spans="1:10" ht="60">
      <c r="A49" s="49" t="s">
        <v>1172</v>
      </c>
      <c r="B49" s="360" t="s">
        <v>3193</v>
      </c>
      <c r="C49" s="51" t="s">
        <v>1173</v>
      </c>
      <c r="D49" s="51" t="s">
        <v>1174</v>
      </c>
      <c r="E49" s="51" t="s">
        <v>1175</v>
      </c>
      <c r="F49" s="51" t="s">
        <v>1176</v>
      </c>
      <c r="G49" s="50" t="s">
        <v>1177</v>
      </c>
      <c r="H49" s="50" t="s">
        <v>1463</v>
      </c>
      <c r="I49" s="50" t="s">
        <v>1179</v>
      </c>
      <c r="J49" s="52" t="s">
        <v>1180</v>
      </c>
    </row>
    <row r="50" spans="1:10" ht="15" customHeight="1">
      <c r="A50" s="70">
        <v>1</v>
      </c>
      <c r="B50" s="235">
        <v>1729</v>
      </c>
      <c r="C50" s="21" t="s">
        <v>1265</v>
      </c>
      <c r="D50" s="21" t="s">
        <v>1596</v>
      </c>
      <c r="E50" s="21"/>
      <c r="F50" s="21" t="s">
        <v>1597</v>
      </c>
      <c r="G50" s="418">
        <v>40059</v>
      </c>
      <c r="H50" s="267">
        <v>2588</v>
      </c>
      <c r="I50" s="1164">
        <v>152</v>
      </c>
      <c r="J50" s="1194">
        <v>78</v>
      </c>
    </row>
    <row r="51" spans="1:10" ht="15" customHeight="1">
      <c r="A51" s="71">
        <v>2</v>
      </c>
      <c r="B51" s="237">
        <v>1736</v>
      </c>
      <c r="C51" s="21" t="s">
        <v>1265</v>
      </c>
      <c r="D51" s="21" t="s">
        <v>1596</v>
      </c>
      <c r="E51" s="21"/>
      <c r="F51" s="21" t="s">
        <v>2971</v>
      </c>
      <c r="G51" s="418">
        <v>40456</v>
      </c>
      <c r="H51" s="267"/>
      <c r="I51" s="1164"/>
      <c r="J51" s="1195"/>
    </row>
    <row r="52" spans="1:10" ht="15" customHeight="1">
      <c r="A52" s="71">
        <v>3</v>
      </c>
      <c r="B52" s="237"/>
      <c r="C52" s="21" t="s">
        <v>1265</v>
      </c>
      <c r="D52" s="21" t="s">
        <v>1596</v>
      </c>
      <c r="E52" s="21"/>
      <c r="F52" s="21" t="s">
        <v>5665</v>
      </c>
      <c r="G52" s="418">
        <v>41553</v>
      </c>
      <c r="H52" s="267"/>
      <c r="I52" s="1164"/>
      <c r="J52" s="1195"/>
    </row>
    <row r="53" spans="1:10" ht="15" customHeight="1">
      <c r="A53" s="71">
        <v>4</v>
      </c>
      <c r="B53" s="237">
        <v>1748</v>
      </c>
      <c r="C53" s="21" t="s">
        <v>1265</v>
      </c>
      <c r="D53" s="21" t="s">
        <v>1596</v>
      </c>
      <c r="E53" s="21"/>
      <c r="F53" s="21" t="s">
        <v>1598</v>
      </c>
      <c r="G53" s="418">
        <v>40059</v>
      </c>
      <c r="H53" s="267">
        <v>7551</v>
      </c>
      <c r="I53" s="1164"/>
      <c r="J53" s="1195"/>
    </row>
    <row r="54" spans="1:10" ht="15" customHeight="1">
      <c r="A54" s="71">
        <v>5</v>
      </c>
      <c r="B54" s="237">
        <v>1750</v>
      </c>
      <c r="C54" s="21" t="s">
        <v>1265</v>
      </c>
      <c r="D54" s="21" t="s">
        <v>1596</v>
      </c>
      <c r="E54" s="21"/>
      <c r="F54" s="21" t="s">
        <v>1599</v>
      </c>
      <c r="G54" s="418">
        <v>40059</v>
      </c>
      <c r="H54" s="267">
        <v>12600</v>
      </c>
      <c r="I54" s="1164"/>
      <c r="J54" s="1195"/>
    </row>
    <row r="55" spans="1:10" ht="15" customHeight="1">
      <c r="A55" s="71">
        <v>6</v>
      </c>
      <c r="B55" s="237">
        <v>1775</v>
      </c>
      <c r="C55" s="21" t="s">
        <v>1265</v>
      </c>
      <c r="D55" s="21" t="s">
        <v>1596</v>
      </c>
      <c r="E55" s="147"/>
      <c r="F55" s="147" t="s">
        <v>1600</v>
      </c>
      <c r="G55" s="419">
        <v>40059</v>
      </c>
      <c r="H55" s="283">
        <v>4030</v>
      </c>
      <c r="I55" s="1165"/>
      <c r="J55" s="1195"/>
    </row>
    <row r="56" spans="1:10" ht="16.5" thickBot="1">
      <c r="A56" s="44"/>
      <c r="B56" s="234"/>
      <c r="C56" s="45"/>
      <c r="D56" s="45"/>
      <c r="E56" s="45"/>
      <c r="F56" s="45"/>
      <c r="G56" s="9" t="s">
        <v>1219</v>
      </c>
      <c r="H56" s="87">
        <f>SUM(H50:H55)</f>
        <v>26769</v>
      </c>
      <c r="I56" s="1214"/>
      <c r="J56" s="1215"/>
    </row>
    <row r="57" spans="1:10" ht="15" customHeight="1">
      <c r="A57" s="2"/>
      <c r="B57" s="2"/>
      <c r="C57" s="2"/>
      <c r="D57" s="2"/>
      <c r="E57" s="2"/>
      <c r="F57" s="2"/>
      <c r="G57" s="81"/>
      <c r="H57" s="14"/>
      <c r="I57" s="2"/>
      <c r="J57" s="2"/>
    </row>
    <row r="58" spans="1:10" ht="15" customHeight="1">
      <c r="A58" s="2"/>
      <c r="B58" s="2"/>
      <c r="C58" s="2"/>
      <c r="D58" s="2"/>
      <c r="E58" s="2"/>
      <c r="F58" s="2"/>
      <c r="G58" s="81"/>
      <c r="H58" s="14"/>
      <c r="I58" s="2"/>
      <c r="J58" s="2"/>
    </row>
    <row r="59" spans="1:10" ht="15" customHeight="1">
      <c r="A59" s="2"/>
      <c r="B59" s="2"/>
      <c r="C59" s="2"/>
      <c r="D59" s="2"/>
      <c r="E59" s="2"/>
      <c r="F59" s="2"/>
      <c r="G59" s="81"/>
      <c r="H59" s="14"/>
      <c r="I59" s="2"/>
      <c r="J59" s="2"/>
    </row>
    <row r="60" spans="1:10" ht="15" customHeight="1" thickBot="1">
      <c r="A60" s="1213" t="s">
        <v>1171</v>
      </c>
      <c r="B60" s="1213"/>
      <c r="C60" s="1213"/>
      <c r="D60" s="1213"/>
      <c r="E60" s="1213"/>
      <c r="F60" s="1213"/>
      <c r="G60" s="1213"/>
      <c r="H60" s="1213"/>
      <c r="I60" s="1213"/>
      <c r="J60" s="1213"/>
    </row>
    <row r="61" spans="1:10" ht="60">
      <c r="A61" s="49" t="s">
        <v>1172</v>
      </c>
      <c r="B61" s="360" t="s">
        <v>3193</v>
      </c>
      <c r="C61" s="51" t="s">
        <v>1173</v>
      </c>
      <c r="D61" s="51" t="s">
        <v>1174</v>
      </c>
      <c r="E61" s="51" t="s">
        <v>1175</v>
      </c>
      <c r="F61" s="51" t="s">
        <v>1176</v>
      </c>
      <c r="G61" s="50" t="s">
        <v>1177</v>
      </c>
      <c r="H61" s="50" t="s">
        <v>1463</v>
      </c>
      <c r="I61" s="50" t="s">
        <v>1179</v>
      </c>
      <c r="J61" s="52" t="s">
        <v>1180</v>
      </c>
    </row>
    <row r="62" spans="1:10" ht="15" customHeight="1">
      <c r="A62" s="70">
        <v>1</v>
      </c>
      <c r="B62" s="235"/>
      <c r="C62" s="21" t="s">
        <v>1265</v>
      </c>
      <c r="D62" s="21" t="s">
        <v>5699</v>
      </c>
      <c r="E62" s="21"/>
      <c r="F62" s="147" t="s">
        <v>5701</v>
      </c>
      <c r="G62" s="418">
        <v>41676</v>
      </c>
      <c r="H62" s="267"/>
      <c r="I62" s="1164">
        <v>200</v>
      </c>
      <c r="J62" s="1194">
        <v>100</v>
      </c>
    </row>
    <row r="63" spans="1:10" ht="15" customHeight="1">
      <c r="A63" s="71">
        <v>2</v>
      </c>
      <c r="B63" s="237"/>
      <c r="C63" s="21" t="s">
        <v>1265</v>
      </c>
      <c r="D63" s="21" t="s">
        <v>5699</v>
      </c>
      <c r="E63" s="21"/>
      <c r="F63" s="147" t="s">
        <v>5702</v>
      </c>
      <c r="G63" s="418">
        <v>41676</v>
      </c>
      <c r="H63" s="267"/>
      <c r="I63" s="1164"/>
      <c r="J63" s="1195"/>
    </row>
    <row r="64" spans="1:10" ht="15" customHeight="1">
      <c r="A64" s="71">
        <v>3</v>
      </c>
      <c r="B64" s="237"/>
      <c r="C64" s="21" t="s">
        <v>1265</v>
      </c>
      <c r="D64" s="21" t="s">
        <v>5699</v>
      </c>
      <c r="E64" s="21"/>
      <c r="F64" s="147" t="s">
        <v>5703</v>
      </c>
      <c r="G64" s="418">
        <v>41676</v>
      </c>
      <c r="H64" s="267"/>
      <c r="I64" s="1164"/>
      <c r="J64" s="1195"/>
    </row>
    <row r="65" spans="1:11" ht="15" customHeight="1" thickBot="1">
      <c r="A65" s="44"/>
      <c r="B65" s="234"/>
      <c r="C65" s="45"/>
      <c r="D65" s="45"/>
      <c r="E65" s="45"/>
      <c r="F65" s="45"/>
      <c r="G65" s="9" t="s">
        <v>1219</v>
      </c>
      <c r="H65" s="87">
        <f>SUM(H62:H64)</f>
        <v>0</v>
      </c>
      <c r="I65" s="1214"/>
      <c r="J65" s="1215"/>
    </row>
    <row r="66" spans="1:11" ht="15" customHeight="1">
      <c r="A66" s="2"/>
      <c r="B66" s="2"/>
      <c r="C66" s="2"/>
      <c r="D66" s="2"/>
      <c r="E66" s="2"/>
      <c r="F66" s="2"/>
      <c r="G66" s="81"/>
      <c r="H66" s="14"/>
      <c r="I66" s="2"/>
      <c r="J66" s="2"/>
    </row>
    <row r="67" spans="1:11" ht="15" customHeight="1">
      <c r="A67" s="2"/>
      <c r="B67" s="2"/>
      <c r="C67" s="2"/>
      <c r="D67" s="2"/>
      <c r="E67" s="2"/>
      <c r="F67" s="2"/>
      <c r="G67" s="81"/>
      <c r="H67" s="14"/>
      <c r="I67" s="2"/>
      <c r="J67" s="2"/>
    </row>
    <row r="68" spans="1:11" ht="15" customHeight="1">
      <c r="A68" s="2"/>
      <c r="B68" s="2"/>
      <c r="C68" s="2"/>
      <c r="D68" s="2"/>
      <c r="E68" s="2"/>
      <c r="F68" s="2"/>
      <c r="G68" s="81"/>
      <c r="H68" s="14"/>
      <c r="I68" s="2"/>
      <c r="J68" s="2"/>
    </row>
    <row r="69" spans="1:11" ht="16.5" thickBot="1">
      <c r="A69" s="1216" t="s">
        <v>1171</v>
      </c>
      <c r="B69" s="1216"/>
      <c r="C69" s="1216"/>
      <c r="D69" s="1216"/>
      <c r="E69" s="1216"/>
      <c r="F69" s="1216"/>
      <c r="G69" s="1216"/>
      <c r="H69" s="1216"/>
      <c r="I69" s="1216"/>
      <c r="J69" s="1216"/>
    </row>
    <row r="70" spans="1:11" ht="60">
      <c r="A70" s="49" t="s">
        <v>1172</v>
      </c>
      <c r="B70" s="360" t="s">
        <v>3193</v>
      </c>
      <c r="C70" s="51" t="s">
        <v>1173</v>
      </c>
      <c r="D70" s="51" t="s">
        <v>1174</v>
      </c>
      <c r="E70" s="51" t="s">
        <v>1175</v>
      </c>
      <c r="F70" s="51" t="s">
        <v>1176</v>
      </c>
      <c r="G70" s="50" t="s">
        <v>1177</v>
      </c>
      <c r="H70" s="50" t="s">
        <v>1463</v>
      </c>
      <c r="I70" s="50" t="s">
        <v>1179</v>
      </c>
      <c r="J70" s="52" t="s">
        <v>1180</v>
      </c>
    </row>
    <row r="71" spans="1:11" ht="15" customHeight="1">
      <c r="A71" s="70">
        <v>1</v>
      </c>
      <c r="B71" s="235"/>
      <c r="C71" s="21" t="s">
        <v>1265</v>
      </c>
      <c r="D71" s="21" t="s">
        <v>5700</v>
      </c>
      <c r="E71" s="21"/>
      <c r="F71" s="21" t="s">
        <v>5704</v>
      </c>
      <c r="G71" s="418">
        <v>41676</v>
      </c>
      <c r="H71" s="267"/>
      <c r="I71" s="1164">
        <v>200</v>
      </c>
      <c r="J71" s="1194">
        <v>100</v>
      </c>
    </row>
    <row r="72" spans="1:11" ht="15" customHeight="1" thickBot="1">
      <c r="A72" s="44"/>
      <c r="B72" s="234"/>
      <c r="C72" s="45"/>
      <c r="D72" s="45"/>
      <c r="E72" s="45"/>
      <c r="F72" s="45"/>
      <c r="G72" s="9" t="s">
        <v>1219</v>
      </c>
      <c r="H72" s="87">
        <f>SUM(H71:H71)</f>
        <v>0</v>
      </c>
      <c r="I72" s="1214"/>
      <c r="J72" s="1215"/>
    </row>
    <row r="73" spans="1:11" ht="15" customHeight="1">
      <c r="A73" s="2"/>
      <c r="B73" s="2"/>
      <c r="C73" s="2"/>
      <c r="D73" s="2"/>
      <c r="E73" s="2"/>
      <c r="F73" s="2"/>
      <c r="G73" s="81"/>
      <c r="H73" s="14"/>
      <c r="I73" s="2"/>
      <c r="J73" s="2"/>
    </row>
    <row r="74" spans="1:11" ht="15" customHeight="1">
      <c r="A74" s="2"/>
      <c r="B74" s="2"/>
      <c r="C74" s="2"/>
      <c r="D74" s="2"/>
      <c r="E74" s="2"/>
      <c r="F74" s="2"/>
      <c r="G74" s="81"/>
      <c r="H74" s="14"/>
      <c r="I74" s="2"/>
      <c r="J74" s="2"/>
    </row>
    <row r="75" spans="1:11" ht="15" customHeight="1">
      <c r="A75" s="2"/>
      <c r="B75" s="2"/>
      <c r="C75" s="2"/>
      <c r="D75" s="2"/>
      <c r="E75" s="2"/>
      <c r="F75" s="2"/>
      <c r="G75" s="81"/>
      <c r="H75" s="14"/>
      <c r="I75" s="2"/>
      <c r="J75" s="2"/>
    </row>
    <row r="77" spans="1:11" s="322" customFormat="1" ht="15" customHeight="1">
      <c r="A77" s="1160" t="s">
        <v>3138</v>
      </c>
      <c r="B77" s="1160"/>
      <c r="C77" s="319">
        <f>L3</f>
        <v>4</v>
      </c>
      <c r="D77" s="324" t="s">
        <v>3109</v>
      </c>
      <c r="E77" s="319">
        <f>M3</f>
        <v>52</v>
      </c>
      <c r="F77" s="324" t="s">
        <v>3108</v>
      </c>
      <c r="G77" s="321">
        <f>N3</f>
        <v>94378</v>
      </c>
      <c r="H77" s="324" t="s">
        <v>261</v>
      </c>
      <c r="K77" s="323"/>
    </row>
  </sheetData>
  <sortState ref="F3:G41">
    <sortCondition ref="F3:F41"/>
    <sortCondition ref="G3:G41"/>
  </sortState>
  <mergeCells count="24">
    <mergeCell ref="A1:J1"/>
    <mergeCell ref="H3:H39"/>
    <mergeCell ref="L1:N1"/>
    <mergeCell ref="L3:L4"/>
    <mergeCell ref="M3:M4"/>
    <mergeCell ref="N3:N4"/>
    <mergeCell ref="L5:L6"/>
    <mergeCell ref="M5:M6"/>
    <mergeCell ref="N5:N6"/>
    <mergeCell ref="L7:N7"/>
    <mergeCell ref="A77:B77"/>
    <mergeCell ref="A48:J48"/>
    <mergeCell ref="I50:I56"/>
    <mergeCell ref="J50:J56"/>
    <mergeCell ref="N8:N9"/>
    <mergeCell ref="L8:M9"/>
    <mergeCell ref="I3:I44"/>
    <mergeCell ref="J3:J44"/>
    <mergeCell ref="A60:J60"/>
    <mergeCell ref="I62:I65"/>
    <mergeCell ref="J62:J65"/>
    <mergeCell ref="A69:J69"/>
    <mergeCell ref="I71:I72"/>
    <mergeCell ref="J71:J72"/>
  </mergeCells>
  <phoneticPr fontId="5" type="noConversion"/>
  <hyperlinks>
    <hyperlink ref="I3:I44" location="Sayfa2!A1" display="Sayfa2!A1"/>
    <hyperlink ref="I50:I56" location="Sayfa2!A1" display="Sayfa2!A1"/>
    <hyperlink ref="I71:J72" location="Sayfa2!A1" display="Sayfa2!A1"/>
    <hyperlink ref="I62:J65" location="Sayfa2!A1" display="Sayfa2!A1"/>
  </hyperlinks>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O61"/>
  <sheetViews>
    <sheetView zoomScaleNormal="100" workbookViewId="0">
      <selection activeCell="O8" sqref="O8:O9"/>
    </sheetView>
  </sheetViews>
  <sheetFormatPr defaultColWidth="9.140625" defaultRowHeight="15"/>
  <cols>
    <col min="1" max="2" width="10.85546875" style="43" customWidth="1"/>
    <col min="3" max="3" width="11.42578125" style="43" customWidth="1"/>
    <col min="4" max="4" width="13.85546875" style="43" bestFit="1" customWidth="1"/>
    <col min="5" max="5" width="13.5703125" style="43" bestFit="1" customWidth="1"/>
    <col min="6" max="6" width="22" style="43" bestFit="1" customWidth="1"/>
    <col min="7" max="7" width="12.85546875" style="43" bestFit="1" customWidth="1"/>
    <col min="8" max="8" width="14.42578125" style="43" bestFit="1" customWidth="1"/>
    <col min="9" max="9" width="14.42578125" style="43" customWidth="1"/>
    <col min="10" max="11" width="9.42578125" style="43" bestFit="1" customWidth="1"/>
    <col min="12" max="12" width="9.140625" style="43"/>
    <col min="13" max="14" width="13.5703125" style="43" customWidth="1"/>
    <col min="15" max="15" width="19.42578125" style="43" bestFit="1" customWidth="1"/>
    <col min="16" max="16384" width="9.140625" style="43"/>
  </cols>
  <sheetData>
    <row r="1" spans="1:15" ht="16.5" thickBot="1">
      <c r="A1" s="1213" t="s">
        <v>1171</v>
      </c>
      <c r="B1" s="1213"/>
      <c r="C1" s="1213"/>
      <c r="D1" s="1213"/>
      <c r="E1" s="1213"/>
      <c r="F1" s="1213"/>
      <c r="G1" s="1213"/>
      <c r="H1" s="1213"/>
      <c r="I1" s="1213"/>
      <c r="J1" s="1213"/>
      <c r="K1" s="1213"/>
      <c r="M1" s="1170" t="s">
        <v>1250</v>
      </c>
      <c r="N1" s="1171"/>
      <c r="O1" s="1172"/>
    </row>
    <row r="2" spans="1:15" s="47" customFormat="1" ht="60.75" thickBot="1">
      <c r="A2" s="49" t="s">
        <v>1172</v>
      </c>
      <c r="B2" s="50" t="s">
        <v>3193</v>
      </c>
      <c r="C2" s="51" t="s">
        <v>1173</v>
      </c>
      <c r="D2" s="51" t="s">
        <v>1174</v>
      </c>
      <c r="E2" s="51" t="s">
        <v>1175</v>
      </c>
      <c r="F2" s="51" t="s">
        <v>1176</v>
      </c>
      <c r="G2" s="50" t="s">
        <v>1177</v>
      </c>
      <c r="H2" s="50" t="s">
        <v>1463</v>
      </c>
      <c r="I2" s="50" t="s">
        <v>2979</v>
      </c>
      <c r="J2" s="50" t="s">
        <v>1179</v>
      </c>
      <c r="K2" s="52" t="s">
        <v>1180</v>
      </c>
      <c r="M2" s="118" t="s">
        <v>263</v>
      </c>
      <c r="N2" s="118" t="s">
        <v>264</v>
      </c>
      <c r="O2" s="117" t="s">
        <v>262</v>
      </c>
    </row>
    <row r="3" spans="1:15" s="136" customFormat="1" ht="15" customHeight="1">
      <c r="A3" s="70">
        <v>1</v>
      </c>
      <c r="B3" s="172">
        <v>19733</v>
      </c>
      <c r="C3" s="260" t="s">
        <v>1986</v>
      </c>
      <c r="D3" s="18" t="s">
        <v>1987</v>
      </c>
      <c r="E3" s="18"/>
      <c r="F3" s="18" t="s">
        <v>1988</v>
      </c>
      <c r="G3" s="414">
        <v>39732</v>
      </c>
      <c r="H3" s="280">
        <v>23380</v>
      </c>
      <c r="I3" s="131"/>
      <c r="J3" s="1414">
        <v>270</v>
      </c>
      <c r="K3" s="1421">
        <v>95</v>
      </c>
      <c r="M3" s="1412">
        <f>SUM(A3+A11+A22+A39+A50)</f>
        <v>5</v>
      </c>
      <c r="N3" s="1412">
        <f>SUM(A4+A15+A32+A44+A56)</f>
        <v>31</v>
      </c>
      <c r="O3" s="1416">
        <f>SUM(H5+H16+H33+H45+H57)</f>
        <v>471271.89299999998</v>
      </c>
    </row>
    <row r="4" spans="1:15" s="136" customFormat="1" ht="15" customHeight="1" thickBot="1">
      <c r="A4" s="71">
        <v>2</v>
      </c>
      <c r="B4" s="90">
        <v>19727</v>
      </c>
      <c r="C4" s="260" t="s">
        <v>1986</v>
      </c>
      <c r="D4" s="18" t="s">
        <v>1987</v>
      </c>
      <c r="E4" s="18"/>
      <c r="F4" s="18" t="s">
        <v>1989</v>
      </c>
      <c r="G4" s="414">
        <v>39732</v>
      </c>
      <c r="H4" s="280">
        <v>29419</v>
      </c>
      <c r="I4" s="131"/>
      <c r="J4" s="1415"/>
      <c r="K4" s="1422"/>
      <c r="M4" s="1413"/>
      <c r="N4" s="1413"/>
      <c r="O4" s="1413"/>
    </row>
    <row r="5" spans="1:15" s="140" customFormat="1" ht="15" customHeight="1" thickBot="1">
      <c r="A5" s="138"/>
      <c r="B5" s="256"/>
      <c r="C5" s="129"/>
      <c r="D5" s="129"/>
      <c r="E5" s="129"/>
      <c r="F5" s="129"/>
      <c r="G5" s="125" t="s">
        <v>1219</v>
      </c>
      <c r="H5" s="126">
        <f>SUM(H3:H4)</f>
        <v>52799</v>
      </c>
      <c r="I5" s="126"/>
      <c r="J5" s="129"/>
      <c r="K5" s="139"/>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s="140" customFormat="1" ht="15" customHeight="1" thickBot="1">
      <c r="A6" s="132"/>
      <c r="B6" s="132"/>
      <c r="C6" s="132"/>
      <c r="D6" s="132"/>
      <c r="E6" s="132"/>
      <c r="F6" s="132"/>
      <c r="G6" s="141"/>
      <c r="H6" s="142"/>
      <c r="I6" s="142"/>
      <c r="J6" s="132"/>
      <c r="K6" s="132"/>
      <c r="M6" s="1169" t="e">
        <f>SUM(Adana!N4+Adıyaman!M4+Afyonkarahisar!L4+Ağrı!L4+Aksaray!L4+Amasya!M4+Ankara!K4+Antalya!K4+Aydın!N4+#REF!+Batman!L4+Bayburt!L4+Bilecik!L4+Bingöl!M4+Bitlis!L4+Burdur!M4+Bursa!K4+Çanakkale!L4+Çankırı!L4+Çorum!L4+Denizli!M4+Diyarbakır!M4+Edirne!N4+Elazığ!L4+Erzurum!M4+Eskişehir!L4+G.Antep!N4+Gümüşhane!M4+Hatay!M4+Iğdır!L4+Isparta!L4+İçel!L4+Kahramanmaraş!L4+Karaman!M4+Kars!L4+Kayseri!L4+Kırıkkale!L4+Kırklareli!K4+Kırşehir!M4+Kilis!N4+Kocaeli!M4+Konya!L4+Kütahya!M4+Malatya!N4+Mardin!N4+Muş!M4+Nevşehir!L4+Niğde!L4+Osmaniye!L4+Samsun!L4+Sinop!M4+Sivas!L4+Şanlıurfa!N4+Tekirdağ!L4+Uşak!L4+Van!L4+Yalova!M4+Yozgat!M4+Tokat!K4+Erzincan!K5)</f>
        <v>#REF!</v>
      </c>
      <c r="N6" s="1169" t="e">
        <f>SUM(Adana!O4+Adıyaman!N4+Afyonkarahisar!M4+Ağrı!M4+Aksaray!M4+Amasya!N4+Ankara!L4+Antalya!L4+Aydın!O4+#REF!+Batman!M4+Bayburt!M4+Bilecik!M4+Bingöl!N4+Bitlis!M4+Burdur!N4+Bursa!L4+Çanakkale!M4+Çankırı!M4+Çorum!M4+Denizli!N4+Diyarbakır!N4+Edirne!O4+Elazığ!M4+Erzurum!N4+Eskişehir!M4+G.Antep!O4+Gümüşhane!N4+Hatay!N4+Iğdır!M4+Isparta!M4+İçel!M4+Kahramanmaraş!M4+Karaman!N4+Kars!M4+Kayseri!M4+Kırıkkale!M4+Kırklareli!L4+Kırşehir!N4+Kilis!O4+Kocaeli!N4+Konya!M4+Kütahya!N4+Malatya!O4+Mardin!O4+Muş!N4+Nevşehir!M4+Niğde!M4+Osmaniye!M4+Samsun!M4+Sinop!N4+Sivas!M4+Şanlıurfa!O4+Tekirdağ!M4+Uşak!M4+Van!M4+Yalova!N4+Yozgat!N4+Tokat!L4+Erzincan!L5)</f>
        <v>#REF!</v>
      </c>
      <c r="O6" s="1169" t="e">
        <f>SUM(Adana!P4+Adıyaman!O4+Afyonkarahisar!N4+Ağrı!N4+Aksaray!N4+Amasya!O4+Ankara!M4+Antalya!M4+Aydın!P4+#REF!+Batman!N4+Bayburt!N4+Bilecik!N4+Bingöl!O4+Bitlis!N4+Burdur!O4+Bursa!M4+Çanakkale!N4+Çankırı!N4+Çorum!N4+Denizli!O4+Diyarbakır!O4+Edirne!P4+Elazığ!N4+Erzurum!O4+Eskişehir!N4+G.Antep!P4+Gümüşhane!O4+Hatay!O4+Iğdır!N4+Isparta!N4+İçel!N4+Kahramanmaraş!N4+Karaman!O4+Kars!N4+Kayseri!N4+Kırıkkale!N4+Kırklareli!M4+Kırşehir!O4+Kilis!P4+Kocaeli!O4+Konya!N4+Kütahya!O4+Malatya!P4+Mardin!P4+Muş!O4+Nevşehir!N4+Niğde!N4+Osmaniye!N4+Samsun!N4+Sinop!O4+Sivas!N4+Şanlıurfa!P4+Tekirdağ!N4+Uşak!N4+Van!N4+Yalova!O4+Yozgat!O4+Tokat!M4+Erzincan!M5)</f>
        <v>#REF!</v>
      </c>
    </row>
    <row r="7" spans="1:15" s="140" customFormat="1" ht="15" customHeight="1" thickBot="1">
      <c r="A7" s="132"/>
      <c r="B7" s="132"/>
      <c r="C7" s="132"/>
      <c r="D7" s="132"/>
      <c r="E7" s="132"/>
      <c r="F7" s="132"/>
      <c r="G7" s="141"/>
      <c r="H7" s="142"/>
      <c r="I7" s="142"/>
      <c r="J7" s="132"/>
      <c r="K7" s="132"/>
      <c r="M7" s="1423" t="s">
        <v>265</v>
      </c>
      <c r="N7" s="1424"/>
      <c r="O7" s="1425"/>
    </row>
    <row r="8" spans="1:15" s="140" customFormat="1" ht="15" customHeight="1">
      <c r="A8" s="132"/>
      <c r="B8" s="132"/>
      <c r="C8" s="132"/>
      <c r="D8" s="132"/>
      <c r="E8" s="132"/>
      <c r="F8" s="132"/>
      <c r="G8" s="141"/>
      <c r="H8" s="142"/>
      <c r="I8" s="142"/>
      <c r="J8" s="132"/>
      <c r="K8" s="132"/>
      <c r="M8" s="1173" t="s">
        <v>266</v>
      </c>
      <c r="N8" s="1174"/>
      <c r="O8" s="1177">
        <v>59</v>
      </c>
    </row>
    <row r="9" spans="1:15" s="140" customFormat="1" ht="15" customHeight="1" thickBot="1">
      <c r="A9" s="1213" t="s">
        <v>1171</v>
      </c>
      <c r="B9" s="1213"/>
      <c r="C9" s="1213"/>
      <c r="D9" s="1213"/>
      <c r="E9" s="1213"/>
      <c r="F9" s="1213"/>
      <c r="G9" s="1213"/>
      <c r="H9" s="1213"/>
      <c r="I9" s="1213"/>
      <c r="J9" s="1213"/>
      <c r="K9" s="1213"/>
      <c r="M9" s="1175"/>
      <c r="N9" s="1176"/>
      <c r="O9" s="1178"/>
    </row>
    <row r="10" spans="1:15" ht="60.75" customHeight="1">
      <c r="A10" s="49" t="s">
        <v>1172</v>
      </c>
      <c r="B10" s="50" t="s">
        <v>3193</v>
      </c>
      <c r="C10" s="51" t="s">
        <v>1173</v>
      </c>
      <c r="D10" s="51" t="s">
        <v>1174</v>
      </c>
      <c r="E10" s="51" t="s">
        <v>1175</v>
      </c>
      <c r="F10" s="51" t="s">
        <v>1176</v>
      </c>
      <c r="G10" s="50" t="s">
        <v>1177</v>
      </c>
      <c r="H10" s="50" t="s">
        <v>1463</v>
      </c>
      <c r="I10" s="50" t="s">
        <v>2979</v>
      </c>
      <c r="J10" s="50" t="s">
        <v>1179</v>
      </c>
      <c r="K10" s="52" t="s">
        <v>1180</v>
      </c>
    </row>
    <row r="11" spans="1:15" s="47" customFormat="1">
      <c r="A11" s="172">
        <v>1</v>
      </c>
      <c r="B11" s="172">
        <v>19749</v>
      </c>
      <c r="C11" s="260" t="s">
        <v>1986</v>
      </c>
      <c r="D11" s="18" t="s">
        <v>1775</v>
      </c>
      <c r="E11" s="18" t="s">
        <v>1990</v>
      </c>
      <c r="F11" s="18"/>
      <c r="G11" s="414">
        <v>38741</v>
      </c>
      <c r="H11" s="280">
        <v>26057</v>
      </c>
      <c r="I11" s="182" t="s">
        <v>2995</v>
      </c>
      <c r="J11" s="1323">
        <v>125</v>
      </c>
      <c r="K11" s="1376">
        <v>52</v>
      </c>
    </row>
    <row r="12" spans="1:15" s="47" customFormat="1" ht="15" customHeight="1">
      <c r="A12" s="90">
        <v>2</v>
      </c>
      <c r="B12" s="90">
        <v>19769</v>
      </c>
      <c r="C12" s="260" t="s">
        <v>1986</v>
      </c>
      <c r="D12" s="18" t="s">
        <v>1775</v>
      </c>
      <c r="E12" s="18"/>
      <c r="F12" s="18" t="s">
        <v>1991</v>
      </c>
      <c r="G12" s="414">
        <v>38741</v>
      </c>
      <c r="H12" s="280">
        <v>25911</v>
      </c>
      <c r="I12" s="24"/>
      <c r="J12" s="1324"/>
      <c r="K12" s="1377"/>
    </row>
    <row r="13" spans="1:15" s="47" customFormat="1" ht="15.75" customHeight="1">
      <c r="A13" s="172">
        <v>3</v>
      </c>
      <c r="B13" s="172">
        <v>19770</v>
      </c>
      <c r="C13" s="260" t="s">
        <v>1986</v>
      </c>
      <c r="D13" s="18" t="s">
        <v>1775</v>
      </c>
      <c r="E13" s="18"/>
      <c r="F13" s="18" t="s">
        <v>1992</v>
      </c>
      <c r="G13" s="414">
        <v>38741</v>
      </c>
      <c r="H13" s="280">
        <v>21206</v>
      </c>
      <c r="I13" s="24"/>
      <c r="J13" s="1324"/>
      <c r="K13" s="1377"/>
      <c r="N13" s="47" t="s">
        <v>107</v>
      </c>
    </row>
    <row r="14" spans="1:15" s="47" customFormat="1">
      <c r="A14" s="90">
        <v>4</v>
      </c>
      <c r="B14" s="90">
        <v>19767</v>
      </c>
      <c r="C14" s="260" t="s">
        <v>1986</v>
      </c>
      <c r="D14" s="18" t="s">
        <v>1775</v>
      </c>
      <c r="E14" s="18"/>
      <c r="F14" s="18" t="s">
        <v>1993</v>
      </c>
      <c r="G14" s="414">
        <v>38741</v>
      </c>
      <c r="H14" s="280">
        <v>34399</v>
      </c>
      <c r="I14" s="24"/>
      <c r="J14" s="1324"/>
      <c r="K14" s="1377"/>
    </row>
    <row r="15" spans="1:15" s="47" customFormat="1">
      <c r="A15" s="172">
        <v>5</v>
      </c>
      <c r="B15" s="172">
        <v>19754</v>
      </c>
      <c r="C15" s="260" t="s">
        <v>1986</v>
      </c>
      <c r="D15" s="18" t="s">
        <v>1775</v>
      </c>
      <c r="E15" s="18"/>
      <c r="F15" s="18" t="s">
        <v>1994</v>
      </c>
      <c r="G15" s="414">
        <v>38741</v>
      </c>
      <c r="H15" s="280">
        <v>12922</v>
      </c>
      <c r="I15" s="24"/>
      <c r="J15" s="1324"/>
      <c r="K15" s="1377"/>
      <c r="O15" s="156"/>
    </row>
    <row r="16" spans="1:15" s="47" customFormat="1" ht="16.5" thickBot="1">
      <c r="A16" s="44"/>
      <c r="B16" s="234"/>
      <c r="C16" s="45"/>
      <c r="D16" s="45"/>
      <c r="E16" s="45"/>
      <c r="F16" s="45"/>
      <c r="G16" s="9" t="s">
        <v>1219</v>
      </c>
      <c r="H16" s="87">
        <f>SUM(H11:H15)</f>
        <v>120495</v>
      </c>
      <c r="I16" s="87"/>
      <c r="J16" s="45"/>
      <c r="K16" s="46"/>
    </row>
    <row r="17" spans="1:11" s="47" customFormat="1" ht="15.75">
      <c r="A17" s="48"/>
      <c r="B17" s="48"/>
      <c r="C17" s="48"/>
      <c r="D17" s="48"/>
      <c r="E17" s="48"/>
      <c r="F17" s="48"/>
      <c r="G17" s="81"/>
      <c r="H17" s="99"/>
      <c r="I17" s="99"/>
      <c r="J17" s="48"/>
      <c r="K17" s="48"/>
    </row>
    <row r="18" spans="1:11" s="47" customFormat="1" ht="15.75">
      <c r="A18" s="48"/>
      <c r="B18" s="48"/>
      <c r="C18" s="48"/>
      <c r="D18" s="48"/>
      <c r="E18" s="48"/>
      <c r="F18" s="48"/>
      <c r="G18" s="81"/>
      <c r="H18" s="99"/>
      <c r="I18" s="99"/>
      <c r="J18" s="48"/>
      <c r="K18" s="48"/>
    </row>
    <row r="19" spans="1:11" s="47" customFormat="1" ht="15.75">
      <c r="A19" s="48"/>
      <c r="B19" s="48"/>
      <c r="C19" s="48"/>
      <c r="D19" s="48"/>
      <c r="E19" s="48"/>
      <c r="F19" s="48"/>
      <c r="G19" s="81"/>
      <c r="H19" s="99"/>
      <c r="I19" s="99"/>
      <c r="J19" s="48"/>
      <c r="K19" s="48"/>
    </row>
    <row r="20" spans="1:11" s="47" customFormat="1" ht="16.5" thickBot="1">
      <c r="A20" s="1213" t="s">
        <v>1171</v>
      </c>
      <c r="B20" s="1213"/>
      <c r="C20" s="1213"/>
      <c r="D20" s="1213"/>
      <c r="E20" s="1213"/>
      <c r="F20" s="1213"/>
      <c r="G20" s="1213"/>
      <c r="H20" s="1213"/>
      <c r="I20" s="1213"/>
      <c r="J20" s="1213"/>
      <c r="K20" s="1213"/>
    </row>
    <row r="21" spans="1:11" s="47" customFormat="1" ht="60">
      <c r="A21" s="49" t="s">
        <v>1172</v>
      </c>
      <c r="B21" s="50" t="s">
        <v>3193</v>
      </c>
      <c r="C21" s="51" t="s">
        <v>1173</v>
      </c>
      <c r="D21" s="51" t="s">
        <v>1174</v>
      </c>
      <c r="E21" s="51" t="s">
        <v>1175</v>
      </c>
      <c r="F21" s="51" t="s">
        <v>1176</v>
      </c>
      <c r="G21" s="50" t="s">
        <v>1177</v>
      </c>
      <c r="H21" s="50" t="s">
        <v>1463</v>
      </c>
      <c r="I21" s="50" t="s">
        <v>2979</v>
      </c>
      <c r="J21" s="50" t="s">
        <v>1179</v>
      </c>
      <c r="K21" s="52" t="s">
        <v>1180</v>
      </c>
    </row>
    <row r="22" spans="1:11" s="47" customFormat="1">
      <c r="A22" s="70">
        <v>1</v>
      </c>
      <c r="B22" s="235">
        <v>19824</v>
      </c>
      <c r="C22" s="20" t="s">
        <v>1986</v>
      </c>
      <c r="D22" s="20" t="s">
        <v>1347</v>
      </c>
      <c r="E22" s="158" t="s">
        <v>1339</v>
      </c>
      <c r="F22" s="158"/>
      <c r="G22" s="414">
        <v>40277</v>
      </c>
      <c r="H22" s="300">
        <v>8075</v>
      </c>
      <c r="I22" s="164"/>
      <c r="J22" s="1323">
        <v>226</v>
      </c>
      <c r="K22" s="1376">
        <v>95</v>
      </c>
    </row>
    <row r="23" spans="1:11" s="47" customFormat="1">
      <c r="A23" s="71">
        <v>2</v>
      </c>
      <c r="B23" s="237">
        <v>19790</v>
      </c>
      <c r="C23" s="20" t="s">
        <v>1986</v>
      </c>
      <c r="D23" s="20" t="s">
        <v>1347</v>
      </c>
      <c r="E23" s="158"/>
      <c r="F23" s="158" t="s">
        <v>1340</v>
      </c>
      <c r="G23" s="414">
        <v>40277</v>
      </c>
      <c r="H23" s="300">
        <v>12296</v>
      </c>
      <c r="I23" s="164"/>
      <c r="J23" s="1324"/>
      <c r="K23" s="1377"/>
    </row>
    <row r="24" spans="1:11" s="47" customFormat="1">
      <c r="A24" s="70">
        <v>3</v>
      </c>
      <c r="B24" s="235">
        <v>19802</v>
      </c>
      <c r="C24" s="20" t="s">
        <v>1986</v>
      </c>
      <c r="D24" s="20" t="s">
        <v>1347</v>
      </c>
      <c r="E24" s="158"/>
      <c r="F24" s="158" t="s">
        <v>1341</v>
      </c>
      <c r="G24" s="414">
        <v>40277</v>
      </c>
      <c r="H24" s="300">
        <v>21122</v>
      </c>
      <c r="I24" s="164"/>
      <c r="J24" s="1324"/>
      <c r="K24" s="1377"/>
    </row>
    <row r="25" spans="1:11" s="47" customFormat="1">
      <c r="A25" s="70">
        <v>4</v>
      </c>
      <c r="B25" s="235">
        <v>19810</v>
      </c>
      <c r="C25" s="20" t="s">
        <v>1986</v>
      </c>
      <c r="D25" s="20" t="s">
        <v>1347</v>
      </c>
      <c r="E25" s="158"/>
      <c r="F25" s="158" t="s">
        <v>2566</v>
      </c>
      <c r="G25" s="414">
        <v>40277</v>
      </c>
      <c r="H25" s="300">
        <v>8271</v>
      </c>
      <c r="I25" s="164"/>
      <c r="J25" s="1324"/>
      <c r="K25" s="1377"/>
    </row>
    <row r="26" spans="1:11" s="47" customFormat="1">
      <c r="A26" s="71">
        <v>5</v>
      </c>
      <c r="B26" s="237">
        <v>19816</v>
      </c>
      <c r="C26" s="20" t="s">
        <v>1986</v>
      </c>
      <c r="D26" s="20" t="s">
        <v>1347</v>
      </c>
      <c r="E26" s="158"/>
      <c r="F26" s="158" t="s">
        <v>1450</v>
      </c>
      <c r="G26" s="414">
        <v>40277</v>
      </c>
      <c r="H26" s="300">
        <v>4020</v>
      </c>
      <c r="I26" s="164"/>
      <c r="J26" s="1324"/>
      <c r="K26" s="1377"/>
    </row>
    <row r="27" spans="1:11" s="47" customFormat="1">
      <c r="A27" s="70">
        <v>6</v>
      </c>
      <c r="B27" s="235">
        <v>19822</v>
      </c>
      <c r="C27" s="20" t="s">
        <v>1986</v>
      </c>
      <c r="D27" s="20" t="s">
        <v>1347</v>
      </c>
      <c r="E27" s="158"/>
      <c r="F27" s="158" t="s">
        <v>1342</v>
      </c>
      <c r="G27" s="414">
        <v>40277</v>
      </c>
      <c r="H27" s="300">
        <v>15151</v>
      </c>
      <c r="I27" s="164"/>
      <c r="J27" s="1324"/>
      <c r="K27" s="1377"/>
    </row>
    <row r="28" spans="1:11" s="47" customFormat="1">
      <c r="A28" s="71">
        <v>7</v>
      </c>
      <c r="B28" s="237">
        <v>19823</v>
      </c>
      <c r="C28" s="20" t="s">
        <v>1986</v>
      </c>
      <c r="D28" s="20" t="s">
        <v>1347</v>
      </c>
      <c r="E28" s="158"/>
      <c r="F28" s="158" t="s">
        <v>1343</v>
      </c>
      <c r="G28" s="414">
        <v>40277</v>
      </c>
      <c r="H28" s="300">
        <v>9111</v>
      </c>
      <c r="I28" s="164"/>
      <c r="J28" s="1324"/>
      <c r="K28" s="1377"/>
    </row>
    <row r="29" spans="1:11" s="47" customFormat="1">
      <c r="A29" s="70">
        <v>8</v>
      </c>
      <c r="B29" s="235">
        <v>19825</v>
      </c>
      <c r="C29" s="20" t="s">
        <v>1986</v>
      </c>
      <c r="D29" s="20" t="s">
        <v>1347</v>
      </c>
      <c r="E29" s="158"/>
      <c r="F29" s="158" t="s">
        <v>1344</v>
      </c>
      <c r="G29" s="414">
        <v>40277</v>
      </c>
      <c r="H29" s="300">
        <v>16618</v>
      </c>
      <c r="I29" s="164"/>
      <c r="J29" s="1324"/>
      <c r="K29" s="1377"/>
    </row>
    <row r="30" spans="1:11" s="47" customFormat="1">
      <c r="A30" s="70">
        <v>9</v>
      </c>
      <c r="B30" s="235">
        <v>19829</v>
      </c>
      <c r="C30" s="20" t="s">
        <v>1986</v>
      </c>
      <c r="D30" s="20" t="s">
        <v>1347</v>
      </c>
      <c r="E30" s="158"/>
      <c r="F30" s="158" t="s">
        <v>1345</v>
      </c>
      <c r="G30" s="414">
        <v>40277</v>
      </c>
      <c r="H30" s="300">
        <v>7841</v>
      </c>
      <c r="I30" s="164"/>
      <c r="J30" s="1324"/>
      <c r="K30" s="1377"/>
    </row>
    <row r="31" spans="1:11" s="47" customFormat="1">
      <c r="A31" s="71">
        <v>10</v>
      </c>
      <c r="B31" s="237">
        <v>19831</v>
      </c>
      <c r="C31" s="20" t="s">
        <v>1986</v>
      </c>
      <c r="D31" s="20" t="s">
        <v>1347</v>
      </c>
      <c r="E31" s="158"/>
      <c r="F31" s="158" t="s">
        <v>1346</v>
      </c>
      <c r="G31" s="414">
        <v>40277</v>
      </c>
      <c r="H31" s="300">
        <v>22325</v>
      </c>
      <c r="I31" s="164"/>
      <c r="J31" s="1324"/>
      <c r="K31" s="1377"/>
    </row>
    <row r="32" spans="1:11" s="47" customFormat="1">
      <c r="A32" s="70">
        <v>11</v>
      </c>
      <c r="B32" s="235">
        <v>19832</v>
      </c>
      <c r="C32" s="20" t="s">
        <v>1986</v>
      </c>
      <c r="D32" s="20" t="s">
        <v>1347</v>
      </c>
      <c r="E32" s="158"/>
      <c r="F32" s="158" t="s">
        <v>1904</v>
      </c>
      <c r="G32" s="414">
        <v>40277</v>
      </c>
      <c r="H32" s="300">
        <v>22875</v>
      </c>
      <c r="I32" s="164"/>
      <c r="J32" s="1325"/>
      <c r="K32" s="1394"/>
    </row>
    <row r="33" spans="1:15" s="47" customFormat="1" ht="16.5" thickBot="1">
      <c r="A33" s="44"/>
      <c r="B33" s="234"/>
      <c r="C33" s="45"/>
      <c r="D33" s="45"/>
      <c r="E33" s="162"/>
      <c r="F33" s="151"/>
      <c r="G33" s="9" t="s">
        <v>1219</v>
      </c>
      <c r="H33" s="87">
        <f>SUM(H22:H32)</f>
        <v>147705</v>
      </c>
      <c r="I33" s="87"/>
      <c r="J33" s="45"/>
      <c r="K33" s="46"/>
    </row>
    <row r="34" spans="1:15" s="47" customFormat="1" ht="15.75">
      <c r="A34" s="48"/>
      <c r="B34" s="48"/>
      <c r="C34" s="48"/>
      <c r="D34" s="48"/>
      <c r="E34" s="48"/>
      <c r="F34" s="48"/>
      <c r="G34" s="81"/>
      <c r="H34" s="99"/>
      <c r="I34" s="99"/>
      <c r="J34" s="48"/>
      <c r="K34" s="48"/>
    </row>
    <row r="35" spans="1:15" ht="15.75">
      <c r="A35" s="48"/>
      <c r="B35" s="48"/>
      <c r="C35" s="48"/>
      <c r="D35" s="48"/>
      <c r="E35" s="48"/>
      <c r="F35" s="48"/>
      <c r="G35" s="81"/>
      <c r="H35" s="99"/>
      <c r="I35" s="99"/>
      <c r="J35" s="48"/>
      <c r="K35" s="48"/>
      <c r="M35" s="47"/>
      <c r="N35" s="47"/>
      <c r="O35" s="47"/>
    </row>
    <row r="36" spans="1:15" ht="15.75">
      <c r="A36" s="48"/>
      <c r="B36" s="48"/>
      <c r="C36" s="48"/>
      <c r="D36" s="48"/>
      <c r="E36" s="48"/>
      <c r="F36" s="48"/>
      <c r="G36" s="81"/>
      <c r="H36" s="99"/>
      <c r="I36" s="99"/>
      <c r="J36" s="48"/>
      <c r="K36" s="48"/>
      <c r="M36" s="47"/>
      <c r="N36" s="47"/>
      <c r="O36" s="47"/>
    </row>
    <row r="37" spans="1:15" ht="16.5" thickBot="1">
      <c r="A37" s="1213" t="s">
        <v>1171</v>
      </c>
      <c r="B37" s="1213"/>
      <c r="C37" s="1213"/>
      <c r="D37" s="1213"/>
      <c r="E37" s="1213"/>
      <c r="F37" s="1213"/>
      <c r="G37" s="1213"/>
      <c r="H37" s="1213"/>
      <c r="I37" s="1213"/>
      <c r="J37" s="1213"/>
      <c r="K37" s="1213"/>
      <c r="M37" s="47"/>
      <c r="N37" s="47"/>
      <c r="O37" s="47"/>
    </row>
    <row r="38" spans="1:15" ht="60">
      <c r="A38" s="49" t="s">
        <v>1172</v>
      </c>
      <c r="B38" s="50" t="s">
        <v>3193</v>
      </c>
      <c r="C38" s="51" t="s">
        <v>1173</v>
      </c>
      <c r="D38" s="51" t="s">
        <v>1174</v>
      </c>
      <c r="E38" s="51" t="s">
        <v>1175</v>
      </c>
      <c r="F38" s="51" t="s">
        <v>1176</v>
      </c>
      <c r="G38" s="50" t="s">
        <v>1177</v>
      </c>
      <c r="H38" s="50" t="s">
        <v>1463</v>
      </c>
      <c r="I38" s="50" t="s">
        <v>2979</v>
      </c>
      <c r="J38" s="50" t="s">
        <v>1179</v>
      </c>
      <c r="K38" s="52" t="s">
        <v>1180</v>
      </c>
    </row>
    <row r="39" spans="1:15" s="47" customFormat="1">
      <c r="A39" s="70">
        <v>1</v>
      </c>
      <c r="B39" s="235">
        <v>19725</v>
      </c>
      <c r="C39" s="20" t="s">
        <v>1986</v>
      </c>
      <c r="D39" s="20" t="s">
        <v>1194</v>
      </c>
      <c r="E39" s="20" t="s">
        <v>1995</v>
      </c>
      <c r="F39" s="20"/>
      <c r="G39" s="414">
        <v>38741</v>
      </c>
      <c r="H39" s="267">
        <v>29223</v>
      </c>
      <c r="I39" s="182" t="s">
        <v>2995</v>
      </c>
      <c r="J39" s="1323">
        <v>116</v>
      </c>
      <c r="K39" s="1376">
        <v>50</v>
      </c>
      <c r="M39" s="43"/>
      <c r="N39" s="43"/>
      <c r="O39" s="43"/>
    </row>
    <row r="40" spans="1:15" s="47" customFormat="1">
      <c r="A40" s="155">
        <v>2</v>
      </c>
      <c r="B40" s="257">
        <v>19694</v>
      </c>
      <c r="C40" s="20" t="s">
        <v>1986</v>
      </c>
      <c r="D40" s="20" t="s">
        <v>1194</v>
      </c>
      <c r="E40" s="154"/>
      <c r="F40" s="20" t="s">
        <v>2371</v>
      </c>
      <c r="G40" s="414">
        <v>40022</v>
      </c>
      <c r="H40" s="267">
        <v>5781</v>
      </c>
      <c r="I40" s="182" t="s">
        <v>2995</v>
      </c>
      <c r="J40" s="1324"/>
      <c r="K40" s="1377"/>
      <c r="M40" s="43"/>
      <c r="N40" s="43"/>
      <c r="O40" s="43"/>
    </row>
    <row r="41" spans="1:15" s="47" customFormat="1">
      <c r="A41" s="155">
        <v>3</v>
      </c>
      <c r="B41" s="257">
        <v>19699</v>
      </c>
      <c r="C41" s="20" t="s">
        <v>1986</v>
      </c>
      <c r="D41" s="20" t="s">
        <v>1194</v>
      </c>
      <c r="E41" s="154"/>
      <c r="F41" s="20" t="s">
        <v>2372</v>
      </c>
      <c r="G41" s="414">
        <v>40022</v>
      </c>
      <c r="H41" s="267">
        <v>8352</v>
      </c>
      <c r="I41" s="182" t="s">
        <v>2995</v>
      </c>
      <c r="J41" s="1324"/>
      <c r="K41" s="1377"/>
      <c r="M41" s="43"/>
      <c r="N41" s="43"/>
      <c r="O41" s="43"/>
    </row>
    <row r="42" spans="1:15" s="47" customFormat="1">
      <c r="A42" s="155">
        <v>4</v>
      </c>
      <c r="B42" s="257">
        <v>19704</v>
      </c>
      <c r="C42" s="20" t="s">
        <v>1986</v>
      </c>
      <c r="D42" s="20" t="s">
        <v>1194</v>
      </c>
      <c r="E42" s="154"/>
      <c r="F42" s="20" t="s">
        <v>2373</v>
      </c>
      <c r="G42" s="414">
        <v>40022</v>
      </c>
      <c r="H42" s="267">
        <v>8353</v>
      </c>
      <c r="I42" s="182" t="s">
        <v>2995</v>
      </c>
      <c r="J42" s="1324"/>
      <c r="K42" s="1377"/>
      <c r="M42" s="43"/>
      <c r="N42" s="43"/>
      <c r="O42" s="43"/>
    </row>
    <row r="43" spans="1:15" s="47" customFormat="1">
      <c r="A43" s="155">
        <v>5</v>
      </c>
      <c r="B43" s="257">
        <v>19709</v>
      </c>
      <c r="C43" s="20" t="s">
        <v>1986</v>
      </c>
      <c r="D43" s="20" t="s">
        <v>1194</v>
      </c>
      <c r="E43" s="154"/>
      <c r="F43" s="20" t="s">
        <v>2374</v>
      </c>
      <c r="G43" s="414">
        <v>40022</v>
      </c>
      <c r="H43" s="267">
        <v>9569</v>
      </c>
      <c r="I43" s="182" t="s">
        <v>2995</v>
      </c>
      <c r="J43" s="1324"/>
      <c r="K43" s="1377"/>
      <c r="M43" s="43"/>
      <c r="N43" s="43"/>
      <c r="O43" s="43"/>
    </row>
    <row r="44" spans="1:15" s="47" customFormat="1">
      <c r="A44" s="155">
        <v>6</v>
      </c>
      <c r="B44" s="257">
        <v>19681</v>
      </c>
      <c r="C44" s="20" t="s">
        <v>1986</v>
      </c>
      <c r="D44" s="20" t="s">
        <v>1194</v>
      </c>
      <c r="E44" s="154"/>
      <c r="F44" s="20" t="s">
        <v>108</v>
      </c>
      <c r="G44" s="414">
        <v>40022</v>
      </c>
      <c r="H44" s="267">
        <v>8200</v>
      </c>
      <c r="I44" s="182" t="s">
        <v>2995</v>
      </c>
      <c r="J44" s="1325"/>
      <c r="K44" s="1394"/>
      <c r="M44" s="43"/>
      <c r="N44" s="43"/>
      <c r="O44" s="43"/>
    </row>
    <row r="45" spans="1:15" s="47" customFormat="1" ht="16.5" thickBot="1">
      <c r="A45" s="44"/>
      <c r="B45" s="234"/>
      <c r="C45" s="45"/>
      <c r="D45" s="45"/>
      <c r="E45" s="45"/>
      <c r="F45" s="45"/>
      <c r="G45" s="9" t="s">
        <v>1219</v>
      </c>
      <c r="H45" s="87">
        <f>SUM(H39:H44)</f>
        <v>69478</v>
      </c>
      <c r="I45" s="87"/>
      <c r="J45" s="45"/>
      <c r="K45" s="46"/>
      <c r="M45" s="43"/>
      <c r="N45" s="43"/>
      <c r="O45" s="43"/>
    </row>
    <row r="46" spans="1:15" ht="15.75">
      <c r="A46" s="48"/>
      <c r="B46" s="48"/>
      <c r="C46" s="48"/>
      <c r="D46" s="48"/>
      <c r="E46" s="48"/>
      <c r="F46" s="48"/>
      <c r="G46" s="81"/>
      <c r="H46" s="99"/>
      <c r="I46" s="99"/>
      <c r="J46" s="48"/>
      <c r="K46" s="48"/>
    </row>
    <row r="47" spans="1:15" ht="15.75">
      <c r="A47" s="48"/>
      <c r="B47" s="48"/>
      <c r="C47" s="48"/>
      <c r="D47" s="48"/>
      <c r="E47" s="48"/>
      <c r="F47" s="48"/>
      <c r="G47" s="81"/>
      <c r="H47" s="99"/>
      <c r="I47" s="99"/>
      <c r="J47" s="48"/>
      <c r="K47" s="48"/>
      <c r="M47" s="47"/>
      <c r="N47" s="47"/>
      <c r="O47" s="47"/>
    </row>
    <row r="48" spans="1:15" ht="16.5" thickBot="1">
      <c r="A48" s="1213" t="s">
        <v>1171</v>
      </c>
      <c r="B48" s="1213"/>
      <c r="C48" s="1213"/>
      <c r="D48" s="1213"/>
      <c r="E48" s="1213"/>
      <c r="F48" s="1213"/>
      <c r="G48" s="1213"/>
      <c r="H48" s="1213"/>
      <c r="I48" s="1213"/>
      <c r="J48" s="1213"/>
      <c r="K48" s="1213"/>
      <c r="M48" s="47"/>
      <c r="N48" s="47"/>
      <c r="O48" s="47"/>
    </row>
    <row r="49" spans="1:15" ht="60">
      <c r="A49" s="49" t="s">
        <v>1172</v>
      </c>
      <c r="B49" s="50" t="s">
        <v>3193</v>
      </c>
      <c r="C49" s="51" t="s">
        <v>1173</v>
      </c>
      <c r="D49" s="51" t="s">
        <v>1174</v>
      </c>
      <c r="E49" s="51" t="s">
        <v>1175</v>
      </c>
      <c r="F49" s="51" t="s">
        <v>1176</v>
      </c>
      <c r="G49" s="50" t="s">
        <v>1177</v>
      </c>
      <c r="H49" s="50" t="s">
        <v>1463</v>
      </c>
      <c r="I49" s="50" t="s">
        <v>2979</v>
      </c>
      <c r="J49" s="50" t="s">
        <v>1179</v>
      </c>
      <c r="K49" s="52" t="s">
        <v>1180</v>
      </c>
    </row>
    <row r="50" spans="1:15" s="47" customFormat="1">
      <c r="A50" s="70">
        <v>1</v>
      </c>
      <c r="B50" s="235">
        <v>19889</v>
      </c>
      <c r="C50" s="20" t="s">
        <v>1986</v>
      </c>
      <c r="D50" s="20" t="s">
        <v>1996</v>
      </c>
      <c r="E50" s="20"/>
      <c r="F50" s="20" t="s">
        <v>1997</v>
      </c>
      <c r="G50" s="414">
        <v>38741</v>
      </c>
      <c r="H50" s="280">
        <v>10295.224</v>
      </c>
      <c r="I50" s="24"/>
      <c r="J50" s="1395">
        <v>195</v>
      </c>
      <c r="K50" s="1376">
        <v>55</v>
      </c>
      <c r="M50" s="43"/>
      <c r="N50" s="43"/>
      <c r="O50" s="43"/>
    </row>
    <row r="51" spans="1:15" s="47" customFormat="1">
      <c r="A51" s="71">
        <v>2</v>
      </c>
      <c r="B51" s="237">
        <v>19894</v>
      </c>
      <c r="C51" s="20" t="s">
        <v>1986</v>
      </c>
      <c r="D51" s="20" t="s">
        <v>1996</v>
      </c>
      <c r="E51" s="20"/>
      <c r="F51" s="20" t="s">
        <v>1998</v>
      </c>
      <c r="G51" s="414">
        <v>38741</v>
      </c>
      <c r="H51" s="280">
        <v>9980.0380000000005</v>
      </c>
      <c r="I51" s="24"/>
      <c r="J51" s="1396"/>
      <c r="K51" s="1377"/>
      <c r="M51" s="43"/>
      <c r="N51" s="43"/>
      <c r="O51" s="43"/>
    </row>
    <row r="52" spans="1:15" s="47" customFormat="1">
      <c r="A52" s="70">
        <v>3</v>
      </c>
      <c r="B52" s="235">
        <v>19910</v>
      </c>
      <c r="C52" s="20" t="s">
        <v>1986</v>
      </c>
      <c r="D52" s="20" t="s">
        <v>1996</v>
      </c>
      <c r="E52" s="20"/>
      <c r="F52" s="20" t="s">
        <v>1999</v>
      </c>
      <c r="G52" s="414">
        <v>38741</v>
      </c>
      <c r="H52" s="280">
        <v>8629.0769999999993</v>
      </c>
      <c r="I52" s="24"/>
      <c r="J52" s="1396"/>
      <c r="K52" s="1377"/>
      <c r="M52" s="43"/>
      <c r="N52" s="43"/>
      <c r="O52" s="43"/>
    </row>
    <row r="53" spans="1:15" s="47" customFormat="1">
      <c r="A53" s="71">
        <v>4</v>
      </c>
      <c r="B53" s="237">
        <v>19928</v>
      </c>
      <c r="C53" s="20" t="s">
        <v>1986</v>
      </c>
      <c r="D53" s="20" t="s">
        <v>1996</v>
      </c>
      <c r="E53" s="20"/>
      <c r="F53" s="20" t="s">
        <v>1207</v>
      </c>
      <c r="G53" s="414">
        <v>38741</v>
      </c>
      <c r="H53" s="280">
        <v>0</v>
      </c>
      <c r="I53" s="24"/>
      <c r="J53" s="1396"/>
      <c r="K53" s="1377"/>
    </row>
    <row r="54" spans="1:15" s="47" customFormat="1">
      <c r="A54" s="70">
        <v>5</v>
      </c>
      <c r="B54" s="235">
        <v>19908</v>
      </c>
      <c r="C54" s="20" t="s">
        <v>1986</v>
      </c>
      <c r="D54" s="20" t="s">
        <v>1996</v>
      </c>
      <c r="E54" s="20"/>
      <c r="F54" s="20" t="s">
        <v>2000</v>
      </c>
      <c r="G54" s="414">
        <v>38741</v>
      </c>
      <c r="H54" s="280">
        <v>26277.830999999998</v>
      </c>
      <c r="I54" s="24"/>
      <c r="J54" s="1396"/>
      <c r="K54" s="1377"/>
    </row>
    <row r="55" spans="1:15" s="47" customFormat="1">
      <c r="A55" s="71">
        <v>6</v>
      </c>
      <c r="B55" s="237">
        <v>19921</v>
      </c>
      <c r="C55" s="20" t="s">
        <v>1986</v>
      </c>
      <c r="D55" s="20" t="s">
        <v>1996</v>
      </c>
      <c r="E55" s="20"/>
      <c r="F55" s="20" t="s">
        <v>2001</v>
      </c>
      <c r="G55" s="414">
        <v>38741</v>
      </c>
      <c r="H55" s="280">
        <v>13387.465</v>
      </c>
      <c r="I55" s="24"/>
      <c r="J55" s="1396"/>
      <c r="K55" s="1377"/>
    </row>
    <row r="56" spans="1:15" s="47" customFormat="1">
      <c r="A56" s="70">
        <v>7</v>
      </c>
      <c r="B56" s="235">
        <v>19917</v>
      </c>
      <c r="C56" s="20" t="s">
        <v>1986</v>
      </c>
      <c r="D56" s="20" t="s">
        <v>1996</v>
      </c>
      <c r="E56" s="20"/>
      <c r="F56" s="20" t="s">
        <v>2002</v>
      </c>
      <c r="G56" s="414">
        <v>38741</v>
      </c>
      <c r="H56" s="280">
        <v>12225.258</v>
      </c>
      <c r="I56" s="24"/>
      <c r="J56" s="1437"/>
      <c r="K56" s="1394"/>
    </row>
    <row r="57" spans="1:15" s="47" customFormat="1" ht="16.5" thickBot="1">
      <c r="A57" s="269"/>
      <c r="B57" s="270"/>
      <c r="C57" s="271"/>
      <c r="D57" s="271"/>
      <c r="E57" s="271"/>
      <c r="F57" s="271"/>
      <c r="G57" s="210" t="s">
        <v>1219</v>
      </c>
      <c r="H57" s="87">
        <f>SUM(H50:H56)</f>
        <v>80794.892999999996</v>
      </c>
      <c r="I57" s="87"/>
      <c r="J57" s="45"/>
      <c r="K57" s="46"/>
    </row>
    <row r="58" spans="1:15" ht="15.75">
      <c r="A58" s="48"/>
      <c r="B58" s="48"/>
      <c r="C58" s="48"/>
      <c r="D58" s="48"/>
      <c r="E58" s="48"/>
      <c r="F58" s="48"/>
      <c r="G58" s="81"/>
      <c r="H58" s="99"/>
      <c r="I58" s="99"/>
      <c r="J58" s="48"/>
      <c r="K58" s="48"/>
      <c r="M58" s="47"/>
      <c r="N58" s="47"/>
      <c r="O58" s="47"/>
    </row>
    <row r="59" spans="1:15">
      <c r="M59" s="47"/>
      <c r="N59" s="47"/>
      <c r="O59" s="47"/>
    </row>
    <row r="61" spans="1:15" s="322" customFormat="1">
      <c r="A61" s="1160" t="s">
        <v>3138</v>
      </c>
      <c r="B61" s="1160"/>
      <c r="C61" s="319">
        <f>M3</f>
        <v>5</v>
      </c>
      <c r="D61" s="322" t="s">
        <v>3109</v>
      </c>
      <c r="E61" s="319">
        <f>N3</f>
        <v>31</v>
      </c>
      <c r="F61" s="322" t="s">
        <v>3108</v>
      </c>
      <c r="G61" s="321">
        <f>O3</f>
        <v>471271.89299999998</v>
      </c>
      <c r="H61" s="322" t="s">
        <v>261</v>
      </c>
    </row>
  </sheetData>
  <mergeCells count="26">
    <mergeCell ref="A1:K1"/>
    <mergeCell ref="J3:J4"/>
    <mergeCell ref="K3:K4"/>
    <mergeCell ref="N5:N6"/>
    <mergeCell ref="O5:O6"/>
    <mergeCell ref="M1:O1"/>
    <mergeCell ref="M3:M4"/>
    <mergeCell ref="N3:N4"/>
    <mergeCell ref="O3:O4"/>
    <mergeCell ref="M5:M6"/>
    <mergeCell ref="M7:O7"/>
    <mergeCell ref="A61:B61"/>
    <mergeCell ref="A48:K48"/>
    <mergeCell ref="J50:J56"/>
    <mergeCell ref="K50:K56"/>
    <mergeCell ref="A9:K9"/>
    <mergeCell ref="O8:O9"/>
    <mergeCell ref="A37:K37"/>
    <mergeCell ref="J39:J44"/>
    <mergeCell ref="K39:K44"/>
    <mergeCell ref="J22:J32"/>
    <mergeCell ref="K22:K32"/>
    <mergeCell ref="M8:N9"/>
    <mergeCell ref="A20:K20"/>
    <mergeCell ref="J11:J15"/>
    <mergeCell ref="K11:K15"/>
  </mergeCells>
  <phoneticPr fontId="5" type="noConversion"/>
  <hyperlinks>
    <hyperlink ref="J3:J4" location="Sayfa2!A1" display="Sayfa2!A1"/>
    <hyperlink ref="K3:K4" location="Sayfa2!A1" display="Sayfa2!A1"/>
    <hyperlink ref="J11:J15" location="Sayfa2!A1" display="Sayfa2!A1"/>
    <hyperlink ref="K11:K15" location="Sayfa2!A1" display="Sayfa2!A1"/>
    <hyperlink ref="J22:J32" location="Sayfa2!A1" display="Sayfa2!A1"/>
    <hyperlink ref="K22:K32" location="Sayfa2!A1" display="Sayfa2!A1"/>
    <hyperlink ref="J39:J44" location="Sayfa2!A1" display="Sayfa2!A1"/>
    <hyperlink ref="K39:K44" location="Sayfa2!A1" display="Sayfa2!A1"/>
    <hyperlink ref="J50:J56" location="Sayfa2!A1" display="Sayfa2!A1"/>
    <hyperlink ref="K50:K56" location="Sayfa2!A1" display="Sayfa2!A1"/>
  </hyperlinks>
  <pageMargins left="0.75" right="0.75" top="1" bottom="1" header="0.5" footer="0.5"/>
  <headerFooter alignWithMargins="0"/>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P68"/>
  <sheetViews>
    <sheetView zoomScaleNormal="100" workbookViewId="0">
      <selection activeCell="P8" sqref="P8:P9"/>
    </sheetView>
  </sheetViews>
  <sheetFormatPr defaultColWidth="9.140625" defaultRowHeight="15"/>
  <cols>
    <col min="1" max="2" width="11" style="43" customWidth="1"/>
    <col min="3" max="3" width="12.42578125" style="43" bestFit="1" customWidth="1"/>
    <col min="4" max="5" width="13.5703125" style="43" bestFit="1" customWidth="1"/>
    <col min="6" max="6" width="22" style="43" bestFit="1" customWidth="1"/>
    <col min="7" max="7" width="12.5703125" style="43" bestFit="1" customWidth="1"/>
    <col min="8" max="8" width="14.42578125" style="43" bestFit="1" customWidth="1"/>
    <col min="9" max="9" width="16" style="43" bestFit="1" customWidth="1"/>
    <col min="10" max="11" width="9.140625" style="43"/>
    <col min="12" max="12" width="11" style="43" customWidth="1"/>
    <col min="13" max="13" width="9.140625" style="43"/>
    <col min="14" max="15" width="13.5703125" style="43" customWidth="1"/>
    <col min="16" max="16" width="22.42578125" style="43" bestFit="1" customWidth="1"/>
    <col min="17" max="16384" width="9.140625" style="43"/>
  </cols>
  <sheetData>
    <row r="1" spans="1:16" ht="16.5" thickBot="1">
      <c r="A1" s="1213" t="s">
        <v>1171</v>
      </c>
      <c r="B1" s="1213"/>
      <c r="C1" s="1213"/>
      <c r="D1" s="1213"/>
      <c r="E1" s="1213"/>
      <c r="F1" s="1213"/>
      <c r="G1" s="1213"/>
      <c r="H1" s="1213"/>
      <c r="I1" s="1213"/>
      <c r="J1" s="1213"/>
      <c r="K1" s="1213"/>
      <c r="L1" s="207"/>
      <c r="N1" s="1170" t="s">
        <v>1250</v>
      </c>
      <c r="O1" s="1171"/>
      <c r="P1" s="1172"/>
    </row>
    <row r="2" spans="1:16" s="47" customFormat="1" ht="60" customHeight="1" thickBot="1">
      <c r="A2" s="49" t="s">
        <v>1172</v>
      </c>
      <c r="B2" s="50" t="s">
        <v>3193</v>
      </c>
      <c r="C2" s="51" t="s">
        <v>1173</v>
      </c>
      <c r="D2" s="51" t="s">
        <v>1174</v>
      </c>
      <c r="E2" s="51" t="s">
        <v>1175</v>
      </c>
      <c r="F2" s="51" t="s">
        <v>1176</v>
      </c>
      <c r="G2" s="50" t="s">
        <v>1177</v>
      </c>
      <c r="H2" s="50" t="s">
        <v>1463</v>
      </c>
      <c r="I2" s="50" t="s">
        <v>2979</v>
      </c>
      <c r="J2" s="50" t="s">
        <v>1179</v>
      </c>
      <c r="K2" s="50" t="s">
        <v>1180</v>
      </c>
      <c r="L2" s="52" t="s">
        <v>3141</v>
      </c>
      <c r="N2" s="118" t="s">
        <v>263</v>
      </c>
      <c r="O2" s="118" t="s">
        <v>264</v>
      </c>
      <c r="P2" s="117" t="s">
        <v>262</v>
      </c>
    </row>
    <row r="3" spans="1:16" s="47" customFormat="1" ht="15.75" customHeight="1">
      <c r="A3" s="70">
        <v>1</v>
      </c>
      <c r="B3" s="235"/>
      <c r="C3" s="20" t="s">
        <v>2003</v>
      </c>
      <c r="D3" s="20" t="s">
        <v>3121</v>
      </c>
      <c r="E3" s="20"/>
      <c r="F3" s="21"/>
      <c r="G3" s="414">
        <v>38779</v>
      </c>
      <c r="H3" s="267">
        <v>19170</v>
      </c>
      <c r="I3" s="182" t="s">
        <v>3013</v>
      </c>
      <c r="J3" s="1307">
        <v>200</v>
      </c>
      <c r="K3" s="1307">
        <v>92</v>
      </c>
      <c r="L3" s="1308" t="s">
        <v>3185</v>
      </c>
      <c r="N3" s="1247">
        <f>SUM(A3+A33+A62)</f>
        <v>3</v>
      </c>
      <c r="O3" s="1247">
        <f>SUM(A26+A55+A63)</f>
        <v>49</v>
      </c>
      <c r="P3" s="1249">
        <f>SUM(H27+H56+H64)</f>
        <v>195806</v>
      </c>
    </row>
    <row r="4" spans="1:16" s="47" customFormat="1" ht="15.75" customHeight="1" thickBot="1">
      <c r="A4" s="71">
        <v>2</v>
      </c>
      <c r="B4" s="237">
        <v>37068</v>
      </c>
      <c r="C4" s="20" t="s">
        <v>2003</v>
      </c>
      <c r="D4" s="20" t="s">
        <v>429</v>
      </c>
      <c r="E4" s="21"/>
      <c r="F4" s="158" t="s">
        <v>423</v>
      </c>
      <c r="G4" s="414">
        <v>40236</v>
      </c>
      <c r="H4" s="267"/>
      <c r="I4" s="182" t="s">
        <v>3013</v>
      </c>
      <c r="J4" s="1307"/>
      <c r="K4" s="1307"/>
      <c r="L4" s="1308"/>
      <c r="N4" s="1248"/>
      <c r="O4" s="1248"/>
      <c r="P4" s="1250"/>
    </row>
    <row r="5" spans="1:16" s="47" customFormat="1" ht="15" customHeight="1">
      <c r="A5" s="70">
        <v>3</v>
      </c>
      <c r="B5" s="235">
        <v>37069</v>
      </c>
      <c r="C5" s="20" t="s">
        <v>2003</v>
      </c>
      <c r="D5" s="20" t="s">
        <v>429</v>
      </c>
      <c r="E5" s="21"/>
      <c r="F5" s="20" t="s">
        <v>2014</v>
      </c>
      <c r="G5" s="414">
        <v>38779</v>
      </c>
      <c r="H5" s="267">
        <v>15767</v>
      </c>
      <c r="I5" s="182" t="s">
        <v>3013</v>
      </c>
      <c r="J5" s="1307"/>
      <c r="K5" s="1307"/>
      <c r="L5" s="1308"/>
      <c r="N5" s="1451">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O5" s="1451">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P5" s="1451">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6" s="47" customFormat="1" ht="15.75" customHeight="1" thickBot="1">
      <c r="A6" s="71">
        <v>4</v>
      </c>
      <c r="B6" s="237">
        <v>37070</v>
      </c>
      <c r="C6" s="20" t="s">
        <v>2003</v>
      </c>
      <c r="D6" s="20" t="s">
        <v>429</v>
      </c>
      <c r="E6" s="21"/>
      <c r="F6" s="20" t="s">
        <v>2006</v>
      </c>
      <c r="G6" s="414">
        <v>38779</v>
      </c>
      <c r="H6" s="267">
        <v>8098</v>
      </c>
      <c r="I6" s="182" t="s">
        <v>3013</v>
      </c>
      <c r="J6" s="1307"/>
      <c r="K6" s="1307"/>
      <c r="L6" s="1308"/>
      <c r="N6" s="1452"/>
      <c r="O6" s="1452"/>
      <c r="P6" s="1452"/>
    </row>
    <row r="7" spans="1:16" s="47" customFormat="1" ht="15.75" thickBot="1">
      <c r="A7" s="70">
        <v>5</v>
      </c>
      <c r="B7" s="235">
        <v>37071</v>
      </c>
      <c r="C7" s="20" t="s">
        <v>2003</v>
      </c>
      <c r="D7" s="20" t="s">
        <v>429</v>
      </c>
      <c r="E7" s="21"/>
      <c r="F7" s="158" t="s">
        <v>424</v>
      </c>
      <c r="G7" s="414">
        <v>40236</v>
      </c>
      <c r="H7" s="267"/>
      <c r="I7" s="182" t="s">
        <v>3013</v>
      </c>
      <c r="J7" s="1307"/>
      <c r="K7" s="1307"/>
      <c r="L7" s="1308"/>
      <c r="N7" s="1170" t="s">
        <v>265</v>
      </c>
      <c r="O7" s="1171"/>
      <c r="P7" s="1172"/>
    </row>
    <row r="8" spans="1:16" s="47" customFormat="1" ht="15" customHeight="1">
      <c r="A8" s="71">
        <v>6</v>
      </c>
      <c r="B8" s="237">
        <v>37072</v>
      </c>
      <c r="C8" s="20" t="s">
        <v>2003</v>
      </c>
      <c r="D8" s="20" t="s">
        <v>429</v>
      </c>
      <c r="E8" s="21"/>
      <c r="F8" s="20" t="s">
        <v>2004</v>
      </c>
      <c r="G8" s="414">
        <v>38779</v>
      </c>
      <c r="H8" s="267">
        <v>5908</v>
      </c>
      <c r="I8" s="182" t="s">
        <v>3013</v>
      </c>
      <c r="J8" s="1307"/>
      <c r="K8" s="1307"/>
      <c r="L8" s="1308"/>
      <c r="N8" s="1173" t="s">
        <v>266</v>
      </c>
      <c r="O8" s="1174"/>
      <c r="P8" s="1177">
        <v>59</v>
      </c>
    </row>
    <row r="9" spans="1:16" s="47" customFormat="1" ht="15.75" customHeight="1" thickBot="1">
      <c r="A9" s="70">
        <v>7</v>
      </c>
      <c r="B9" s="235">
        <v>37073</v>
      </c>
      <c r="C9" s="20" t="s">
        <v>2003</v>
      </c>
      <c r="D9" s="20" t="s">
        <v>429</v>
      </c>
      <c r="E9" s="21"/>
      <c r="F9" s="20" t="s">
        <v>3204</v>
      </c>
      <c r="G9" s="414">
        <v>38779</v>
      </c>
      <c r="H9" s="267">
        <v>4274</v>
      </c>
      <c r="I9" s="182" t="s">
        <v>3013</v>
      </c>
      <c r="J9" s="1307"/>
      <c r="K9" s="1307"/>
      <c r="L9" s="1308"/>
      <c r="N9" s="1175"/>
      <c r="O9" s="1176"/>
      <c r="P9" s="1178"/>
    </row>
    <row r="10" spans="1:16" s="47" customFormat="1">
      <c r="A10" s="71">
        <v>8</v>
      </c>
      <c r="B10" s="237">
        <v>37074</v>
      </c>
      <c r="C10" s="20" t="s">
        <v>2003</v>
      </c>
      <c r="D10" s="20" t="s">
        <v>429</v>
      </c>
      <c r="E10" s="21"/>
      <c r="F10" s="20" t="s">
        <v>3205</v>
      </c>
      <c r="G10" s="414">
        <v>38779</v>
      </c>
      <c r="H10" s="267">
        <v>6219</v>
      </c>
      <c r="I10" s="182" t="s">
        <v>3013</v>
      </c>
      <c r="J10" s="1307"/>
      <c r="K10" s="1307"/>
      <c r="L10" s="1308"/>
    </row>
    <row r="11" spans="1:16" s="47" customFormat="1">
      <c r="A11" s="70">
        <v>9</v>
      </c>
      <c r="B11" s="235">
        <v>37075</v>
      </c>
      <c r="C11" s="20" t="s">
        <v>2003</v>
      </c>
      <c r="D11" s="20" t="s">
        <v>429</v>
      </c>
      <c r="E11" s="21"/>
      <c r="F11" s="20" t="s">
        <v>2005</v>
      </c>
      <c r="G11" s="414">
        <v>38779</v>
      </c>
      <c r="H11" s="267">
        <v>23029</v>
      </c>
      <c r="I11" s="182" t="s">
        <v>3013</v>
      </c>
      <c r="J11" s="1307"/>
      <c r="K11" s="1307"/>
      <c r="L11" s="1308"/>
    </row>
    <row r="12" spans="1:16" s="47" customFormat="1">
      <c r="A12" s="71">
        <v>10</v>
      </c>
      <c r="B12" s="237">
        <v>37076</v>
      </c>
      <c r="C12" s="20" t="s">
        <v>2003</v>
      </c>
      <c r="D12" s="20" t="s">
        <v>429</v>
      </c>
      <c r="E12" s="21"/>
      <c r="F12" s="20" t="s">
        <v>2010</v>
      </c>
      <c r="G12" s="414">
        <v>38779</v>
      </c>
      <c r="H12" s="267">
        <v>8342</v>
      </c>
      <c r="I12" s="182" t="s">
        <v>3013</v>
      </c>
      <c r="J12" s="1307"/>
      <c r="K12" s="1307"/>
      <c r="L12" s="1308"/>
    </row>
    <row r="13" spans="1:16" s="47" customFormat="1">
      <c r="A13" s="70">
        <v>11</v>
      </c>
      <c r="B13" s="235">
        <v>37077</v>
      </c>
      <c r="C13" s="20" t="s">
        <v>2003</v>
      </c>
      <c r="D13" s="20" t="s">
        <v>429</v>
      </c>
      <c r="E13" s="21"/>
      <c r="F13" s="20" t="s">
        <v>2016</v>
      </c>
      <c r="G13" s="414">
        <v>38779</v>
      </c>
      <c r="H13" s="267">
        <v>6424</v>
      </c>
      <c r="I13" s="182" t="s">
        <v>3013</v>
      </c>
      <c r="J13" s="1307"/>
      <c r="K13" s="1307"/>
      <c r="L13" s="1308"/>
    </row>
    <row r="14" spans="1:16" s="47" customFormat="1">
      <c r="A14" s="71">
        <v>12</v>
      </c>
      <c r="B14" s="237">
        <v>37078</v>
      </c>
      <c r="C14" s="20" t="s">
        <v>2003</v>
      </c>
      <c r="D14" s="20" t="s">
        <v>429</v>
      </c>
      <c r="E14" s="21"/>
      <c r="F14" s="20" t="s">
        <v>2013</v>
      </c>
      <c r="G14" s="414">
        <v>38779</v>
      </c>
      <c r="H14" s="267">
        <v>10906</v>
      </c>
      <c r="I14" s="182" t="s">
        <v>3013</v>
      </c>
      <c r="J14" s="1307"/>
      <c r="K14" s="1307"/>
      <c r="L14" s="1308"/>
    </row>
    <row r="15" spans="1:16" s="47" customFormat="1">
      <c r="A15" s="70">
        <v>13</v>
      </c>
      <c r="B15" s="235">
        <v>37079</v>
      </c>
      <c r="C15" s="20" t="s">
        <v>2003</v>
      </c>
      <c r="D15" s="20" t="s">
        <v>429</v>
      </c>
      <c r="E15" s="21"/>
      <c r="F15" s="20" t="s">
        <v>2011</v>
      </c>
      <c r="G15" s="414">
        <v>38779</v>
      </c>
      <c r="H15" s="267">
        <v>21582</v>
      </c>
      <c r="I15" s="182" t="s">
        <v>3013</v>
      </c>
      <c r="J15" s="1307"/>
      <c r="K15" s="1307"/>
      <c r="L15" s="1308"/>
    </row>
    <row r="16" spans="1:16" s="47" customFormat="1">
      <c r="A16" s="71">
        <v>14</v>
      </c>
      <c r="B16" s="237">
        <v>37080</v>
      </c>
      <c r="C16" s="20" t="s">
        <v>2003</v>
      </c>
      <c r="D16" s="20" t="s">
        <v>429</v>
      </c>
      <c r="E16" s="21"/>
      <c r="F16" s="20" t="s">
        <v>2009</v>
      </c>
      <c r="G16" s="414">
        <v>38779</v>
      </c>
      <c r="H16" s="267">
        <v>8462</v>
      </c>
      <c r="I16" s="182" t="s">
        <v>3013</v>
      </c>
      <c r="J16" s="1307"/>
      <c r="K16" s="1307"/>
      <c r="L16" s="1308"/>
    </row>
    <row r="17" spans="1:12" s="47" customFormat="1">
      <c r="A17" s="70">
        <v>15</v>
      </c>
      <c r="B17" s="235">
        <v>37081</v>
      </c>
      <c r="C17" s="20" t="s">
        <v>2003</v>
      </c>
      <c r="D17" s="20" t="s">
        <v>429</v>
      </c>
      <c r="E17" s="21"/>
      <c r="F17" s="158" t="s">
        <v>425</v>
      </c>
      <c r="G17" s="414">
        <v>40236</v>
      </c>
      <c r="H17" s="267"/>
      <c r="I17" s="182" t="s">
        <v>3013</v>
      </c>
      <c r="J17" s="1307"/>
      <c r="K17" s="1307"/>
      <c r="L17" s="1308"/>
    </row>
    <row r="18" spans="1:12" s="47" customFormat="1">
      <c r="A18" s="71">
        <v>16</v>
      </c>
      <c r="B18" s="237">
        <v>37082</v>
      </c>
      <c r="C18" s="20" t="s">
        <v>2003</v>
      </c>
      <c r="D18" s="20" t="s">
        <v>429</v>
      </c>
      <c r="E18" s="21"/>
      <c r="F18" s="158" t="s">
        <v>426</v>
      </c>
      <c r="G18" s="414">
        <v>40236</v>
      </c>
      <c r="H18" s="267"/>
      <c r="I18" s="182" t="s">
        <v>3013</v>
      </c>
      <c r="J18" s="1307"/>
      <c r="K18" s="1307"/>
      <c r="L18" s="1308"/>
    </row>
    <row r="19" spans="1:12" s="47" customFormat="1">
      <c r="A19" s="70">
        <v>17</v>
      </c>
      <c r="B19" s="235">
        <v>37083</v>
      </c>
      <c r="C19" s="20" t="s">
        <v>2003</v>
      </c>
      <c r="D19" s="20" t="s">
        <v>429</v>
      </c>
      <c r="E19" s="21"/>
      <c r="F19" s="158" t="s">
        <v>336</v>
      </c>
      <c r="G19" s="414">
        <v>40236</v>
      </c>
      <c r="H19" s="267"/>
      <c r="I19" s="182" t="s">
        <v>3013</v>
      </c>
      <c r="J19" s="1307"/>
      <c r="K19" s="1307"/>
      <c r="L19" s="1308"/>
    </row>
    <row r="20" spans="1:12" s="47" customFormat="1">
      <c r="A20" s="70">
        <v>18</v>
      </c>
      <c r="B20" s="235">
        <v>37084</v>
      </c>
      <c r="C20" s="20" t="s">
        <v>2003</v>
      </c>
      <c r="D20" s="20" t="s">
        <v>429</v>
      </c>
      <c r="E20" s="21"/>
      <c r="F20" s="20" t="s">
        <v>2007</v>
      </c>
      <c r="G20" s="414">
        <v>38779</v>
      </c>
      <c r="H20" s="267">
        <v>11129</v>
      </c>
      <c r="I20" s="182" t="s">
        <v>3013</v>
      </c>
      <c r="J20" s="1307"/>
      <c r="K20" s="1307"/>
      <c r="L20" s="1308"/>
    </row>
    <row r="21" spans="1:12" s="47" customFormat="1">
      <c r="A21" s="71">
        <v>19</v>
      </c>
      <c r="B21" s="237">
        <v>37085</v>
      </c>
      <c r="C21" s="20" t="s">
        <v>2003</v>
      </c>
      <c r="D21" s="20" t="s">
        <v>429</v>
      </c>
      <c r="E21" s="21"/>
      <c r="F21" s="20" t="s">
        <v>2015</v>
      </c>
      <c r="G21" s="414">
        <v>38779</v>
      </c>
      <c r="H21" s="267">
        <v>5885</v>
      </c>
      <c r="I21" s="182" t="s">
        <v>3013</v>
      </c>
      <c r="J21" s="1307"/>
      <c r="K21" s="1307"/>
      <c r="L21" s="1308"/>
    </row>
    <row r="22" spans="1:12" s="47" customFormat="1">
      <c r="A22" s="70">
        <v>20</v>
      </c>
      <c r="B22" s="235">
        <v>37086</v>
      </c>
      <c r="C22" s="20" t="s">
        <v>2003</v>
      </c>
      <c r="D22" s="20" t="s">
        <v>429</v>
      </c>
      <c r="E22" s="21"/>
      <c r="F22" s="20" t="s">
        <v>2012</v>
      </c>
      <c r="G22" s="414">
        <v>38779</v>
      </c>
      <c r="H22" s="267">
        <v>14350</v>
      </c>
      <c r="I22" s="182" t="s">
        <v>3013</v>
      </c>
      <c r="J22" s="1307"/>
      <c r="K22" s="1307"/>
      <c r="L22" s="1308"/>
    </row>
    <row r="23" spans="1:12" s="47" customFormat="1">
      <c r="A23" s="71">
        <v>21</v>
      </c>
      <c r="B23" s="237">
        <v>37087</v>
      </c>
      <c r="C23" s="20" t="s">
        <v>2003</v>
      </c>
      <c r="D23" s="20" t="s">
        <v>429</v>
      </c>
      <c r="E23" s="21"/>
      <c r="F23" s="20" t="s">
        <v>2008</v>
      </c>
      <c r="G23" s="414">
        <v>38779</v>
      </c>
      <c r="H23" s="267">
        <v>4640</v>
      </c>
      <c r="I23" s="182" t="s">
        <v>3013</v>
      </c>
      <c r="J23" s="1307"/>
      <c r="K23" s="1307"/>
      <c r="L23" s="1308"/>
    </row>
    <row r="24" spans="1:12" s="47" customFormat="1">
      <c r="A24" s="70">
        <v>22</v>
      </c>
      <c r="B24" s="235">
        <v>37088</v>
      </c>
      <c r="C24" s="20" t="s">
        <v>2003</v>
      </c>
      <c r="D24" s="20" t="s">
        <v>429</v>
      </c>
      <c r="E24" s="21"/>
      <c r="F24" s="158" t="s">
        <v>427</v>
      </c>
      <c r="G24" s="414">
        <v>40236</v>
      </c>
      <c r="H24" s="267"/>
      <c r="I24" s="182" t="s">
        <v>3013</v>
      </c>
      <c r="J24" s="1307"/>
      <c r="K24" s="1307"/>
      <c r="L24" s="1308"/>
    </row>
    <row r="25" spans="1:12" s="47" customFormat="1">
      <c r="A25" s="71">
        <v>23</v>
      </c>
      <c r="B25" s="237">
        <v>37089</v>
      </c>
      <c r="C25" s="20" t="s">
        <v>2003</v>
      </c>
      <c r="D25" s="20" t="s">
        <v>429</v>
      </c>
      <c r="E25" s="21"/>
      <c r="F25" s="20" t="s">
        <v>2017</v>
      </c>
      <c r="G25" s="414">
        <v>38779</v>
      </c>
      <c r="H25" s="267">
        <v>21621</v>
      </c>
      <c r="I25" s="182" t="s">
        <v>3013</v>
      </c>
      <c r="J25" s="1307"/>
      <c r="K25" s="1307"/>
      <c r="L25" s="1308"/>
    </row>
    <row r="26" spans="1:12" s="47" customFormat="1">
      <c r="A26" s="70">
        <v>24</v>
      </c>
      <c r="B26" s="235">
        <v>37090</v>
      </c>
      <c r="C26" s="20" t="s">
        <v>2003</v>
      </c>
      <c r="D26" s="20" t="s">
        <v>429</v>
      </c>
      <c r="E26" s="21"/>
      <c r="F26" s="158" t="s">
        <v>428</v>
      </c>
      <c r="G26" s="414">
        <v>40236</v>
      </c>
      <c r="H26" s="267"/>
      <c r="I26" s="182" t="s">
        <v>3013</v>
      </c>
      <c r="J26" s="1307"/>
      <c r="K26" s="1307"/>
      <c r="L26" s="1308"/>
    </row>
    <row r="27" spans="1:12" ht="16.5" thickBot="1">
      <c r="A27" s="44"/>
      <c r="B27" s="234"/>
      <c r="C27" s="45"/>
      <c r="D27" s="45"/>
      <c r="E27" s="45"/>
      <c r="F27" s="45"/>
      <c r="G27" s="9" t="s">
        <v>1219</v>
      </c>
      <c r="H27" s="87">
        <f>SUM(H3:H26)</f>
        <v>195806</v>
      </c>
      <c r="I27" s="87"/>
      <c r="J27" s="45"/>
      <c r="K27" s="45"/>
      <c r="L27" s="46"/>
    </row>
    <row r="28" spans="1:12" ht="15.75">
      <c r="A28" s="48"/>
      <c r="B28" s="48"/>
      <c r="C28" s="48"/>
      <c r="D28" s="48"/>
      <c r="E28" s="48"/>
      <c r="F28" s="48"/>
      <c r="G28" s="81"/>
      <c r="H28" s="99"/>
      <c r="I28" s="99"/>
      <c r="J28" s="48"/>
      <c r="K28" s="48"/>
      <c r="L28" s="48"/>
    </row>
    <row r="29" spans="1:12" ht="15.75">
      <c r="A29" s="48"/>
      <c r="B29" s="48"/>
      <c r="C29" s="48"/>
      <c r="D29" s="48"/>
      <c r="E29" s="48"/>
      <c r="F29" s="48"/>
      <c r="G29" s="81"/>
      <c r="H29" s="99"/>
      <c r="I29" s="99"/>
      <c r="J29" s="48"/>
      <c r="K29" s="48"/>
      <c r="L29" s="48"/>
    </row>
    <row r="30" spans="1:12" ht="15.75">
      <c r="A30" s="48"/>
      <c r="B30" s="48"/>
      <c r="C30" s="48"/>
      <c r="D30" s="48"/>
      <c r="E30" s="48"/>
      <c r="F30" s="48"/>
      <c r="G30" s="81"/>
      <c r="H30" s="99"/>
      <c r="I30" s="99"/>
      <c r="J30" s="48"/>
      <c r="K30" s="48"/>
      <c r="L30" s="48"/>
    </row>
    <row r="31" spans="1:12" ht="16.5" thickBot="1">
      <c r="A31" s="1213" t="s">
        <v>1171</v>
      </c>
      <c r="B31" s="1213"/>
      <c r="C31" s="1213"/>
      <c r="D31" s="1213"/>
      <c r="E31" s="1213"/>
      <c r="F31" s="1213"/>
      <c r="G31" s="1213"/>
      <c r="H31" s="1213"/>
      <c r="I31" s="1213"/>
      <c r="J31" s="1213"/>
      <c r="K31" s="1213"/>
      <c r="L31" s="207"/>
    </row>
    <row r="32" spans="1:12" ht="60">
      <c r="A32" s="49" t="s">
        <v>1172</v>
      </c>
      <c r="B32" s="50" t="s">
        <v>3193</v>
      </c>
      <c r="C32" s="51" t="s">
        <v>1173</v>
      </c>
      <c r="D32" s="51" t="s">
        <v>1174</v>
      </c>
      <c r="E32" s="51" t="s">
        <v>1175</v>
      </c>
      <c r="F32" s="51" t="s">
        <v>1176</v>
      </c>
      <c r="G32" s="50" t="s">
        <v>1177</v>
      </c>
      <c r="H32" s="50" t="s">
        <v>1463</v>
      </c>
      <c r="I32" s="50" t="s">
        <v>2979</v>
      </c>
      <c r="J32" s="50" t="s">
        <v>1179</v>
      </c>
      <c r="K32" s="50" t="s">
        <v>1180</v>
      </c>
      <c r="L32" s="52" t="s">
        <v>3141</v>
      </c>
    </row>
    <row r="33" spans="1:12">
      <c r="A33" s="71">
        <v>1</v>
      </c>
      <c r="B33" s="237">
        <v>37066</v>
      </c>
      <c r="C33" s="20" t="s">
        <v>2003</v>
      </c>
      <c r="D33" s="20" t="s">
        <v>1194</v>
      </c>
      <c r="E33" s="21"/>
      <c r="F33" s="158" t="s">
        <v>430</v>
      </c>
      <c r="G33" s="414">
        <v>40236</v>
      </c>
      <c r="H33" s="267"/>
      <c r="I33" s="24"/>
      <c r="J33" s="1324"/>
      <c r="K33" s="1324"/>
      <c r="L33" s="1377"/>
    </row>
    <row r="34" spans="1:12">
      <c r="A34" s="70">
        <v>2</v>
      </c>
      <c r="B34" s="235">
        <v>37015</v>
      </c>
      <c r="C34" s="20" t="s">
        <v>2003</v>
      </c>
      <c r="D34" s="20" t="s">
        <v>1194</v>
      </c>
      <c r="E34" s="21"/>
      <c r="F34" s="502" t="s">
        <v>431</v>
      </c>
      <c r="G34" s="414">
        <v>40236</v>
      </c>
      <c r="H34" s="267"/>
      <c r="I34" s="182" t="s">
        <v>3014</v>
      </c>
      <c r="J34" s="1324"/>
      <c r="K34" s="1324"/>
      <c r="L34" s="1377"/>
    </row>
    <row r="35" spans="1:12">
      <c r="A35" s="71">
        <v>3</v>
      </c>
      <c r="B35" s="237">
        <v>37017</v>
      </c>
      <c r="C35" s="20" t="s">
        <v>2003</v>
      </c>
      <c r="D35" s="20" t="s">
        <v>1194</v>
      </c>
      <c r="E35" s="21"/>
      <c r="F35" s="158" t="s">
        <v>432</v>
      </c>
      <c r="G35" s="414">
        <v>40236</v>
      </c>
      <c r="H35" s="267"/>
      <c r="I35" s="24"/>
      <c r="J35" s="1324"/>
      <c r="K35" s="1324"/>
      <c r="L35" s="1377"/>
    </row>
    <row r="36" spans="1:12">
      <c r="A36" s="70">
        <v>4</v>
      </c>
      <c r="B36" s="235">
        <v>37019</v>
      </c>
      <c r="C36" s="20" t="s">
        <v>2003</v>
      </c>
      <c r="D36" s="20" t="s">
        <v>1194</v>
      </c>
      <c r="E36" s="21"/>
      <c r="F36" s="502" t="s">
        <v>433</v>
      </c>
      <c r="G36" s="414">
        <v>40236</v>
      </c>
      <c r="H36" s="267"/>
      <c r="I36" s="182" t="s">
        <v>3014</v>
      </c>
      <c r="J36" s="1324"/>
      <c r="K36" s="1324"/>
      <c r="L36" s="1377"/>
    </row>
    <row r="37" spans="1:12">
      <c r="A37" s="71">
        <v>5</v>
      </c>
      <c r="B37" s="237">
        <v>37022</v>
      </c>
      <c r="C37" s="20" t="s">
        <v>2003</v>
      </c>
      <c r="D37" s="20" t="s">
        <v>1194</v>
      </c>
      <c r="E37" s="21"/>
      <c r="F37" s="158" t="s">
        <v>434</v>
      </c>
      <c r="G37" s="414">
        <v>40236</v>
      </c>
      <c r="H37" s="267"/>
      <c r="I37" s="182" t="s">
        <v>3014</v>
      </c>
      <c r="J37" s="1324"/>
      <c r="K37" s="1324"/>
      <c r="L37" s="1377"/>
    </row>
    <row r="38" spans="1:12">
      <c r="A38" s="70">
        <v>6</v>
      </c>
      <c r="B38" s="235">
        <v>37023</v>
      </c>
      <c r="C38" s="20" t="s">
        <v>2003</v>
      </c>
      <c r="D38" s="20" t="s">
        <v>1194</v>
      </c>
      <c r="E38" s="21"/>
      <c r="F38" s="158" t="s">
        <v>435</v>
      </c>
      <c r="G38" s="414">
        <v>40236</v>
      </c>
      <c r="H38" s="267"/>
      <c r="I38" s="24"/>
      <c r="J38" s="1324"/>
      <c r="K38" s="1324"/>
      <c r="L38" s="1377"/>
    </row>
    <row r="39" spans="1:12">
      <c r="A39" s="71">
        <v>7</v>
      </c>
      <c r="B39" s="237">
        <v>37025</v>
      </c>
      <c r="C39" s="20" t="s">
        <v>2003</v>
      </c>
      <c r="D39" s="20" t="s">
        <v>1194</v>
      </c>
      <c r="E39" s="21"/>
      <c r="F39" s="158" t="s">
        <v>436</v>
      </c>
      <c r="G39" s="414">
        <v>40236</v>
      </c>
      <c r="H39" s="267"/>
      <c r="I39" s="182" t="s">
        <v>3014</v>
      </c>
      <c r="J39" s="1324"/>
      <c r="K39" s="1324"/>
      <c r="L39" s="1377"/>
    </row>
    <row r="40" spans="1:12">
      <c r="A40" s="70">
        <v>8</v>
      </c>
      <c r="B40" s="235">
        <v>37026</v>
      </c>
      <c r="C40" s="20" t="s">
        <v>2003</v>
      </c>
      <c r="D40" s="20" t="s">
        <v>1194</v>
      </c>
      <c r="E40" s="21"/>
      <c r="F40" s="158" t="s">
        <v>437</v>
      </c>
      <c r="G40" s="414">
        <v>40236</v>
      </c>
      <c r="H40" s="267"/>
      <c r="I40" s="24"/>
      <c r="J40" s="1324"/>
      <c r="K40" s="1324"/>
      <c r="L40" s="1377"/>
    </row>
    <row r="41" spans="1:12">
      <c r="A41" s="71">
        <v>9</v>
      </c>
      <c r="B41" s="237">
        <v>37030</v>
      </c>
      <c r="C41" s="20" t="s">
        <v>2003</v>
      </c>
      <c r="D41" s="20" t="s">
        <v>1194</v>
      </c>
      <c r="E41" s="21"/>
      <c r="F41" s="158" t="s">
        <v>438</v>
      </c>
      <c r="G41" s="414">
        <v>40236</v>
      </c>
      <c r="H41" s="267"/>
      <c r="I41" s="182" t="s">
        <v>3014</v>
      </c>
      <c r="J41" s="1324"/>
      <c r="K41" s="1324"/>
      <c r="L41" s="1377"/>
    </row>
    <row r="42" spans="1:12">
      <c r="A42" s="70">
        <v>10</v>
      </c>
      <c r="B42" s="235">
        <v>37037</v>
      </c>
      <c r="C42" s="20" t="s">
        <v>2003</v>
      </c>
      <c r="D42" s="20" t="s">
        <v>1194</v>
      </c>
      <c r="E42" s="21"/>
      <c r="F42" s="158" t="s">
        <v>439</v>
      </c>
      <c r="G42" s="414">
        <v>40236</v>
      </c>
      <c r="H42" s="267"/>
      <c r="I42" s="24"/>
      <c r="J42" s="1324"/>
      <c r="K42" s="1324"/>
      <c r="L42" s="1377"/>
    </row>
    <row r="43" spans="1:12">
      <c r="A43" s="71">
        <v>11</v>
      </c>
      <c r="B43" s="237">
        <v>37039</v>
      </c>
      <c r="C43" s="20" t="s">
        <v>2003</v>
      </c>
      <c r="D43" s="20" t="s">
        <v>1194</v>
      </c>
      <c r="E43" s="21"/>
      <c r="F43" s="158" t="s">
        <v>440</v>
      </c>
      <c r="G43" s="414">
        <v>40236</v>
      </c>
      <c r="H43" s="267"/>
      <c r="I43" s="24"/>
      <c r="J43" s="1324"/>
      <c r="K43" s="1324"/>
      <c r="L43" s="1377"/>
    </row>
    <row r="44" spans="1:12">
      <c r="A44" s="70">
        <v>12</v>
      </c>
      <c r="B44" s="235">
        <v>37042</v>
      </c>
      <c r="C44" s="20" t="s">
        <v>2003</v>
      </c>
      <c r="D44" s="20" t="s">
        <v>1194</v>
      </c>
      <c r="E44" s="21"/>
      <c r="F44" s="158" t="s">
        <v>441</v>
      </c>
      <c r="G44" s="414">
        <v>40236</v>
      </c>
      <c r="H44" s="267"/>
      <c r="I44" s="182" t="s">
        <v>3014</v>
      </c>
      <c r="J44" s="1324"/>
      <c r="K44" s="1324"/>
      <c r="L44" s="1377"/>
    </row>
    <row r="45" spans="1:12">
      <c r="A45" s="71">
        <v>13</v>
      </c>
      <c r="B45" s="237"/>
      <c r="C45" s="20" t="s">
        <v>2003</v>
      </c>
      <c r="D45" s="20" t="s">
        <v>1194</v>
      </c>
      <c r="E45" s="21"/>
      <c r="F45" s="158" t="s">
        <v>442</v>
      </c>
      <c r="G45" s="414">
        <v>40236</v>
      </c>
      <c r="H45" s="267"/>
      <c r="I45" s="182" t="s">
        <v>3014</v>
      </c>
      <c r="J45" s="1324"/>
      <c r="K45" s="1324"/>
      <c r="L45" s="1377"/>
    </row>
    <row r="46" spans="1:12">
      <c r="A46" s="70">
        <v>14</v>
      </c>
      <c r="B46" s="235">
        <v>37046</v>
      </c>
      <c r="C46" s="20" t="s">
        <v>2003</v>
      </c>
      <c r="D46" s="20" t="s">
        <v>1194</v>
      </c>
      <c r="E46" s="21"/>
      <c r="F46" s="502" t="s">
        <v>443</v>
      </c>
      <c r="G46" s="414">
        <v>40236</v>
      </c>
      <c r="H46" s="267"/>
      <c r="I46" s="182" t="s">
        <v>3014</v>
      </c>
      <c r="J46" s="1324"/>
      <c r="K46" s="1324"/>
      <c r="L46" s="1377"/>
    </row>
    <row r="47" spans="1:12">
      <c r="A47" s="71">
        <v>15</v>
      </c>
      <c r="B47" s="237">
        <v>37048</v>
      </c>
      <c r="C47" s="20" t="s">
        <v>2003</v>
      </c>
      <c r="D47" s="20" t="s">
        <v>1194</v>
      </c>
      <c r="E47" s="21"/>
      <c r="F47" s="158" t="s">
        <v>817</v>
      </c>
      <c r="G47" s="414">
        <v>40236</v>
      </c>
      <c r="H47" s="267"/>
      <c r="I47" s="24"/>
      <c r="J47" s="1324"/>
      <c r="K47" s="1324"/>
      <c r="L47" s="1377"/>
    </row>
    <row r="48" spans="1:12">
      <c r="A48" s="70">
        <v>16</v>
      </c>
      <c r="B48" s="235">
        <v>37050</v>
      </c>
      <c r="C48" s="20" t="s">
        <v>2003</v>
      </c>
      <c r="D48" s="20" t="s">
        <v>1194</v>
      </c>
      <c r="E48" s="21"/>
      <c r="F48" s="158" t="s">
        <v>444</v>
      </c>
      <c r="G48" s="414">
        <v>40236</v>
      </c>
      <c r="H48" s="267"/>
      <c r="I48" s="182" t="s">
        <v>3014</v>
      </c>
      <c r="J48" s="1324"/>
      <c r="K48" s="1324"/>
      <c r="L48" s="1377"/>
    </row>
    <row r="49" spans="1:12">
      <c r="A49" s="71">
        <v>17</v>
      </c>
      <c r="B49" s="237">
        <v>37047</v>
      </c>
      <c r="C49" s="20" t="s">
        <v>2003</v>
      </c>
      <c r="D49" s="20" t="s">
        <v>1194</v>
      </c>
      <c r="E49" s="21"/>
      <c r="F49" s="502" t="s">
        <v>445</v>
      </c>
      <c r="G49" s="414">
        <v>40236</v>
      </c>
      <c r="H49" s="267"/>
      <c r="I49" s="182" t="s">
        <v>3014</v>
      </c>
      <c r="J49" s="1324"/>
      <c r="K49" s="1324"/>
      <c r="L49" s="1377"/>
    </row>
    <row r="50" spans="1:12">
      <c r="A50" s="70">
        <v>18</v>
      </c>
      <c r="B50" s="235">
        <v>37054</v>
      </c>
      <c r="C50" s="20" t="s">
        <v>2003</v>
      </c>
      <c r="D50" s="20" t="s">
        <v>1194</v>
      </c>
      <c r="E50" s="21"/>
      <c r="F50" s="158" t="s">
        <v>446</v>
      </c>
      <c r="G50" s="414">
        <v>40236</v>
      </c>
      <c r="H50" s="267"/>
      <c r="I50" s="182" t="s">
        <v>3014</v>
      </c>
      <c r="J50" s="1324"/>
      <c r="K50" s="1324"/>
      <c r="L50" s="1377"/>
    </row>
    <row r="51" spans="1:12">
      <c r="A51" s="71">
        <v>19</v>
      </c>
      <c r="B51" s="237">
        <v>37055</v>
      </c>
      <c r="C51" s="20" t="s">
        <v>2003</v>
      </c>
      <c r="D51" s="20" t="s">
        <v>1194</v>
      </c>
      <c r="E51" s="21"/>
      <c r="F51" s="158" t="s">
        <v>1019</v>
      </c>
      <c r="G51" s="414">
        <v>40236</v>
      </c>
      <c r="H51" s="267"/>
      <c r="I51" s="182" t="s">
        <v>3014</v>
      </c>
      <c r="J51" s="1324"/>
      <c r="K51" s="1324"/>
      <c r="L51" s="1377"/>
    </row>
    <row r="52" spans="1:12">
      <c r="A52" s="70">
        <v>20</v>
      </c>
      <c r="B52" s="235">
        <v>37058</v>
      </c>
      <c r="C52" s="20" t="s">
        <v>2003</v>
      </c>
      <c r="D52" s="20" t="s">
        <v>1194</v>
      </c>
      <c r="E52" s="21"/>
      <c r="F52" s="158" t="s">
        <v>447</v>
      </c>
      <c r="G52" s="414">
        <v>40236</v>
      </c>
      <c r="H52" s="267"/>
      <c r="I52" s="182" t="s">
        <v>3014</v>
      </c>
      <c r="J52" s="1324"/>
      <c r="K52" s="1324"/>
      <c r="L52" s="1377"/>
    </row>
    <row r="53" spans="1:12">
      <c r="A53" s="71">
        <v>21</v>
      </c>
      <c r="B53" s="237">
        <v>126562</v>
      </c>
      <c r="C53" s="20" t="s">
        <v>2003</v>
      </c>
      <c r="D53" s="20" t="s">
        <v>1194</v>
      </c>
      <c r="E53" s="21"/>
      <c r="F53" s="158" t="s">
        <v>448</v>
      </c>
      <c r="G53" s="414">
        <v>40236</v>
      </c>
      <c r="H53" s="267"/>
      <c r="I53" s="182" t="s">
        <v>3014</v>
      </c>
      <c r="J53" s="1324"/>
      <c r="K53" s="1324"/>
      <c r="L53" s="1377"/>
    </row>
    <row r="54" spans="1:12">
      <c r="A54" s="70">
        <v>22</v>
      </c>
      <c r="B54" s="235">
        <v>37065</v>
      </c>
      <c r="C54" s="20" t="s">
        <v>2003</v>
      </c>
      <c r="D54" s="20" t="s">
        <v>1194</v>
      </c>
      <c r="E54" s="21"/>
      <c r="F54" s="158" t="s">
        <v>449</v>
      </c>
      <c r="G54" s="414">
        <v>40236</v>
      </c>
      <c r="H54" s="267"/>
      <c r="I54" s="182" t="s">
        <v>3014</v>
      </c>
      <c r="J54" s="1324"/>
      <c r="K54" s="1324"/>
      <c r="L54" s="1377"/>
    </row>
    <row r="55" spans="1:12">
      <c r="A55" s="71">
        <v>23</v>
      </c>
      <c r="B55" s="257"/>
      <c r="C55" s="20" t="s">
        <v>2003</v>
      </c>
      <c r="D55" s="20" t="s">
        <v>1194</v>
      </c>
      <c r="E55" s="147"/>
      <c r="F55" s="199" t="s">
        <v>3226</v>
      </c>
      <c r="G55" s="415">
        <v>40661</v>
      </c>
      <c r="H55" s="283"/>
      <c r="I55" s="314"/>
      <c r="J55" s="1325"/>
      <c r="K55" s="1325"/>
      <c r="L55" s="1394"/>
    </row>
    <row r="56" spans="1:12" ht="16.5" thickBot="1">
      <c r="A56" s="44"/>
      <c r="B56" s="234"/>
      <c r="C56" s="45"/>
      <c r="D56" s="45"/>
      <c r="E56" s="45"/>
      <c r="F56" s="45"/>
      <c r="G56" s="9" t="s">
        <v>1219</v>
      </c>
      <c r="H56" s="87">
        <f>SUM(H33:H54)</f>
        <v>0</v>
      </c>
      <c r="I56" s="87"/>
      <c r="J56" s="45"/>
      <c r="K56" s="45"/>
      <c r="L56" s="46"/>
    </row>
    <row r="57" spans="1:12" ht="15.75">
      <c r="A57" s="48"/>
      <c r="B57" s="48"/>
      <c r="C57" s="48"/>
      <c r="D57" s="48"/>
      <c r="E57" s="48"/>
      <c r="F57" s="48"/>
      <c r="G57" s="81"/>
      <c r="H57" s="99"/>
      <c r="I57" s="99"/>
      <c r="J57" s="48"/>
      <c r="K57" s="48"/>
      <c r="L57" s="48"/>
    </row>
    <row r="58" spans="1:12" ht="15.75">
      <c r="A58" s="48"/>
      <c r="B58" s="48"/>
      <c r="C58" s="48"/>
      <c r="D58" s="48"/>
      <c r="E58" s="48"/>
      <c r="F58" s="48"/>
      <c r="G58" s="81"/>
      <c r="H58" s="99"/>
      <c r="I58" s="99"/>
      <c r="J58" s="48"/>
      <c r="K58" s="48"/>
      <c r="L58" s="48"/>
    </row>
    <row r="59" spans="1:12" ht="15.75">
      <c r="A59" s="48"/>
      <c r="B59" s="48"/>
      <c r="C59" s="48"/>
      <c r="D59" s="48"/>
      <c r="E59" s="48"/>
      <c r="F59" s="48"/>
      <c r="G59" s="81"/>
      <c r="H59" s="99"/>
      <c r="I59" s="99"/>
      <c r="J59" s="48"/>
      <c r="K59" s="48"/>
      <c r="L59" s="48"/>
    </row>
    <row r="60" spans="1:12" ht="16.5" thickBot="1">
      <c r="A60" s="1161" t="s">
        <v>1171</v>
      </c>
      <c r="B60" s="1161"/>
      <c r="C60" s="1161"/>
      <c r="D60" s="1161"/>
      <c r="E60" s="1161"/>
      <c r="F60" s="1161"/>
      <c r="G60" s="1161"/>
      <c r="H60" s="1161"/>
      <c r="I60" s="1161"/>
      <c r="J60" s="1161"/>
      <c r="K60" s="1161"/>
      <c r="L60" s="208"/>
    </row>
    <row r="61" spans="1:12" ht="60">
      <c r="A61" s="49" t="s">
        <v>1172</v>
      </c>
      <c r="B61" s="50" t="s">
        <v>3193</v>
      </c>
      <c r="C61" s="51" t="s">
        <v>1173</v>
      </c>
      <c r="D61" s="51" t="s">
        <v>1174</v>
      </c>
      <c r="E61" s="51" t="s">
        <v>1175</v>
      </c>
      <c r="F61" s="51" t="s">
        <v>1176</v>
      </c>
      <c r="G61" s="50" t="s">
        <v>1177</v>
      </c>
      <c r="H61" s="50" t="s">
        <v>1463</v>
      </c>
      <c r="I61" s="50" t="s">
        <v>2979</v>
      </c>
      <c r="J61" s="50" t="s">
        <v>1179</v>
      </c>
      <c r="K61" s="50" t="s">
        <v>1180</v>
      </c>
      <c r="L61" s="52" t="s">
        <v>3141</v>
      </c>
    </row>
    <row r="62" spans="1:12" ht="45" customHeight="1">
      <c r="A62" s="94">
        <v>1</v>
      </c>
      <c r="B62" s="232">
        <v>37154</v>
      </c>
      <c r="C62" s="21" t="s">
        <v>2003</v>
      </c>
      <c r="D62" s="21" t="s">
        <v>450</v>
      </c>
      <c r="E62" s="21"/>
      <c r="F62" s="21" t="s">
        <v>451</v>
      </c>
      <c r="G62" s="444">
        <v>40236</v>
      </c>
      <c r="H62" s="24"/>
      <c r="I62" s="182" t="s">
        <v>3014</v>
      </c>
      <c r="J62" s="1307">
        <v>160</v>
      </c>
      <c r="K62" s="1307">
        <v>60</v>
      </c>
      <c r="L62" s="1308" t="s">
        <v>3186</v>
      </c>
    </row>
    <row r="63" spans="1:12" ht="45" customHeight="1">
      <c r="A63" s="226">
        <v>2</v>
      </c>
      <c r="B63" s="233">
        <v>37146</v>
      </c>
      <c r="C63" s="21" t="s">
        <v>2003</v>
      </c>
      <c r="D63" s="21" t="s">
        <v>450</v>
      </c>
      <c r="E63" s="21"/>
      <c r="F63" s="21" t="s">
        <v>453</v>
      </c>
      <c r="G63" s="444">
        <v>40236</v>
      </c>
      <c r="H63" s="24"/>
      <c r="I63" s="182" t="s">
        <v>3014</v>
      </c>
      <c r="J63" s="1307"/>
      <c r="K63" s="1307"/>
      <c r="L63" s="1308"/>
    </row>
    <row r="64" spans="1:12" ht="16.5" thickBot="1">
      <c r="A64" s="44"/>
      <c r="B64" s="234"/>
      <c r="C64" s="45"/>
      <c r="D64" s="45"/>
      <c r="E64" s="45"/>
      <c r="F64" s="45"/>
      <c r="G64" s="9" t="s">
        <v>1219</v>
      </c>
      <c r="H64" s="87">
        <f>SUM(H62:H63)</f>
        <v>0</v>
      </c>
      <c r="I64" s="87"/>
      <c r="J64" s="45"/>
      <c r="K64" s="45"/>
      <c r="L64" s="46"/>
    </row>
    <row r="65" spans="1:12" ht="15.75">
      <c r="A65" s="48"/>
      <c r="B65" s="48"/>
      <c r="C65" s="48"/>
      <c r="D65" s="48"/>
      <c r="E65" s="48"/>
      <c r="F65" s="48"/>
      <c r="G65" s="81"/>
      <c r="H65" s="99"/>
      <c r="I65" s="99"/>
      <c r="J65" s="48"/>
      <c r="K65" s="48"/>
      <c r="L65" s="48"/>
    </row>
    <row r="66" spans="1:12" ht="15.75">
      <c r="A66" s="48"/>
      <c r="B66" s="48"/>
      <c r="C66" s="48"/>
      <c r="D66" s="48"/>
      <c r="E66" s="48"/>
      <c r="F66" s="48"/>
      <c r="G66" s="81"/>
      <c r="H66" s="99"/>
      <c r="I66" s="99"/>
      <c r="J66" s="48"/>
      <c r="K66" s="48"/>
      <c r="L66" s="48"/>
    </row>
    <row r="67" spans="1:12">
      <c r="C67" s="48"/>
      <c r="D67" s="1267"/>
      <c r="E67" s="1267"/>
    </row>
    <row r="68" spans="1:12" s="322" customFormat="1">
      <c r="A68" s="1160" t="s">
        <v>3138</v>
      </c>
      <c r="B68" s="1160"/>
      <c r="C68" s="319">
        <f>N3</f>
        <v>3</v>
      </c>
      <c r="D68" s="322" t="s">
        <v>3109</v>
      </c>
      <c r="E68" s="319">
        <f>O3</f>
        <v>49</v>
      </c>
      <c r="F68" s="322" t="s">
        <v>3108</v>
      </c>
      <c r="G68" s="321">
        <f>P3</f>
        <v>195806</v>
      </c>
      <c r="H68" s="322" t="s">
        <v>261</v>
      </c>
    </row>
  </sheetData>
  <mergeCells count="24">
    <mergeCell ref="A1:K1"/>
    <mergeCell ref="J3:J26"/>
    <mergeCell ref="K3:K26"/>
    <mergeCell ref="A31:K31"/>
    <mergeCell ref="N1:P1"/>
    <mergeCell ref="N5:N6"/>
    <mergeCell ref="L3:L26"/>
    <mergeCell ref="O3:O4"/>
    <mergeCell ref="P5:P6"/>
    <mergeCell ref="P3:P4"/>
    <mergeCell ref="N7:P7"/>
    <mergeCell ref="O5:O6"/>
    <mergeCell ref="P8:P9"/>
    <mergeCell ref="N3:N4"/>
    <mergeCell ref="A68:B68"/>
    <mergeCell ref="J62:J63"/>
    <mergeCell ref="K62:K63"/>
    <mergeCell ref="A60:K60"/>
    <mergeCell ref="N8:O9"/>
    <mergeCell ref="L62:L63"/>
    <mergeCell ref="D67:E67"/>
    <mergeCell ref="J33:J55"/>
    <mergeCell ref="K33:K55"/>
    <mergeCell ref="L33:L55"/>
  </mergeCells>
  <phoneticPr fontId="5" type="noConversion"/>
  <hyperlinks>
    <hyperlink ref="F36" location="Sayfa1!A1" display="Arpakesmez Köyü"/>
    <hyperlink ref="F46" location="Sayfa1!A1" display="İnanlı Köyü"/>
    <hyperlink ref="F49" location="Sayfa1!A1" display="Kapdeğirmeni Köyü"/>
    <hyperlink ref="J3:J26" location="Sayfa2!A1" display="Sayfa2!A1"/>
    <hyperlink ref="K3:K26" location="Sayfa2!A1" display="Sayfa2!A1"/>
    <hyperlink ref="L3:L26" location="Sayfa2!A1" display="Sayfa2!A1"/>
    <hyperlink ref="J33:J55" location="Sayfa2!A1" display="Sayfa2!A1"/>
    <hyperlink ref="K33:K55" location="Sayfa2!A1" display="Sayfa2!A1"/>
    <hyperlink ref="L33:L55" location="Sayfa2!A1" display="Sayfa2!A1"/>
    <hyperlink ref="J62:J63" location="Sayfa2!A1" display="Sayfa2!A1"/>
    <hyperlink ref="K62:K63" location="Sayfa2!A1" display="Sayfa2!A1"/>
    <hyperlink ref="L62:L63" location="Sayfa2!A1" display="Sayfa2!A1"/>
    <hyperlink ref="F34" location="Sayfa1!A1" display="Acar Köyü"/>
  </hyperlinks>
  <pageMargins left="0.75" right="0.75" top="1" bottom="1" header="0.5" footer="0.5"/>
  <pageSetup paperSize="9" orientation="portrait"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O28"/>
  <sheetViews>
    <sheetView zoomScaleNormal="100" workbookViewId="0">
      <selection activeCell="O8" sqref="O8:O9"/>
    </sheetView>
  </sheetViews>
  <sheetFormatPr defaultColWidth="9.140625" defaultRowHeight="15"/>
  <cols>
    <col min="1" max="1" width="10.42578125" style="43" customWidth="1"/>
    <col min="2" max="2" width="10.5703125" style="43" bestFit="1" customWidth="1"/>
    <col min="3" max="3" width="11.42578125" style="43" customWidth="1"/>
    <col min="4" max="4" width="13.5703125" style="43" bestFit="1" customWidth="1"/>
    <col min="5" max="5" width="11.42578125" style="43" customWidth="1"/>
    <col min="6" max="6" width="22" style="43" bestFit="1" customWidth="1"/>
    <col min="7" max="7" width="12.85546875" style="43" bestFit="1" customWidth="1"/>
    <col min="8" max="8" width="14.42578125" style="43" bestFit="1" customWidth="1"/>
    <col min="9" max="9" width="14.42578125" style="43" customWidth="1"/>
    <col min="10" max="11" width="9.42578125" style="43" bestFit="1" customWidth="1"/>
    <col min="12" max="12" width="9.140625" style="43"/>
    <col min="13" max="14" width="13.5703125" style="43" customWidth="1"/>
    <col min="15" max="15" width="19.42578125" style="43" bestFit="1" customWidth="1"/>
    <col min="16" max="16384" width="9.140625" style="43"/>
  </cols>
  <sheetData>
    <row r="1" spans="1:15" ht="16.5" thickBot="1">
      <c r="A1" s="1213" t="s">
        <v>1171</v>
      </c>
      <c r="B1" s="1213"/>
      <c r="C1" s="1213"/>
      <c r="D1" s="1213"/>
      <c r="E1" s="1213"/>
      <c r="F1" s="1213"/>
      <c r="G1" s="1213"/>
      <c r="H1" s="1213"/>
      <c r="I1" s="1213"/>
      <c r="J1" s="1213"/>
      <c r="K1" s="1213"/>
      <c r="M1" s="1170" t="s">
        <v>1250</v>
      </c>
      <c r="N1" s="1171"/>
      <c r="O1" s="1172"/>
    </row>
    <row r="2" spans="1:15" ht="60.75" thickBot="1">
      <c r="A2" s="49" t="s">
        <v>1172</v>
      </c>
      <c r="B2" s="50" t="s">
        <v>3193</v>
      </c>
      <c r="C2" s="51" t="s">
        <v>1173</v>
      </c>
      <c r="D2" s="51" t="s">
        <v>1174</v>
      </c>
      <c r="E2" s="51" t="s">
        <v>1175</v>
      </c>
      <c r="F2" s="51" t="s">
        <v>1176</v>
      </c>
      <c r="G2" s="50" t="s">
        <v>1177</v>
      </c>
      <c r="H2" s="50" t="s">
        <v>1463</v>
      </c>
      <c r="I2" s="50" t="s">
        <v>2979</v>
      </c>
      <c r="J2" s="50" t="s">
        <v>1179</v>
      </c>
      <c r="K2" s="52" t="s">
        <v>1180</v>
      </c>
      <c r="M2" s="118" t="s">
        <v>263</v>
      </c>
      <c r="N2" s="118" t="s">
        <v>264</v>
      </c>
      <c r="O2" s="117" t="s">
        <v>262</v>
      </c>
    </row>
    <row r="3" spans="1:15" ht="15" customHeight="1">
      <c r="A3" s="70">
        <v>1</v>
      </c>
      <c r="B3" s="235"/>
      <c r="C3" s="20" t="s">
        <v>5767</v>
      </c>
      <c r="D3" s="20" t="s">
        <v>5765</v>
      </c>
      <c r="E3" s="20"/>
      <c r="F3" s="20" t="s">
        <v>5768</v>
      </c>
      <c r="G3" s="414">
        <v>41676</v>
      </c>
      <c r="H3" s="267"/>
      <c r="I3" s="211"/>
      <c r="J3" s="1165">
        <v>160</v>
      </c>
      <c r="K3" s="1194">
        <v>70</v>
      </c>
      <c r="M3" s="1247">
        <f>SUM(A3+A17)</f>
        <v>2</v>
      </c>
      <c r="N3" s="1247">
        <f>SUM(A10+A23)</f>
        <v>15</v>
      </c>
      <c r="O3" s="1249">
        <f>SUM(H11+H24)</f>
        <v>0</v>
      </c>
    </row>
    <row r="4" spans="1:15" ht="15" customHeight="1" thickBot="1">
      <c r="A4" s="71">
        <v>2</v>
      </c>
      <c r="B4" s="237"/>
      <c r="C4" s="20" t="s">
        <v>5767</v>
      </c>
      <c r="D4" s="20" t="s">
        <v>5765</v>
      </c>
      <c r="E4" s="20"/>
      <c r="F4" s="20" t="s">
        <v>5775</v>
      </c>
      <c r="G4" s="414">
        <v>41676</v>
      </c>
      <c r="H4" s="267"/>
      <c r="I4" s="211"/>
      <c r="J4" s="1166"/>
      <c r="K4" s="1195"/>
      <c r="M4" s="1248"/>
      <c r="N4" s="1248"/>
      <c r="O4" s="1248"/>
    </row>
    <row r="5" spans="1:15" ht="15" customHeight="1">
      <c r="A5" s="70">
        <v>3</v>
      </c>
      <c r="B5" s="237"/>
      <c r="C5" s="20" t="s">
        <v>5767</v>
      </c>
      <c r="D5" s="20" t="s">
        <v>5765</v>
      </c>
      <c r="E5" s="20"/>
      <c r="F5" s="20" t="s">
        <v>5769</v>
      </c>
      <c r="G5" s="414">
        <v>41676</v>
      </c>
      <c r="H5" s="267"/>
      <c r="I5" s="211"/>
      <c r="J5" s="1166"/>
      <c r="K5" s="1195"/>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A6" s="71">
        <v>4</v>
      </c>
      <c r="B6" s="237"/>
      <c r="C6" s="20" t="s">
        <v>5767</v>
      </c>
      <c r="D6" s="20" t="s">
        <v>5765</v>
      </c>
      <c r="E6" s="20"/>
      <c r="F6" s="20" t="s">
        <v>5770</v>
      </c>
      <c r="G6" s="414">
        <v>41676</v>
      </c>
      <c r="H6" s="267"/>
      <c r="I6" s="211"/>
      <c r="J6" s="1166"/>
      <c r="K6" s="1195"/>
      <c r="M6" s="1169"/>
      <c r="N6" s="1169"/>
      <c r="O6" s="1169"/>
    </row>
    <row r="7" spans="1:15" ht="15" customHeight="1" thickBot="1">
      <c r="A7" s="70">
        <v>5</v>
      </c>
      <c r="B7" s="237"/>
      <c r="C7" s="20" t="s">
        <v>5767</v>
      </c>
      <c r="D7" s="20" t="s">
        <v>5765</v>
      </c>
      <c r="E7" s="20"/>
      <c r="F7" s="20" t="s">
        <v>5771</v>
      </c>
      <c r="G7" s="414">
        <v>41676</v>
      </c>
      <c r="H7" s="267"/>
      <c r="I7" s="211"/>
      <c r="J7" s="1166"/>
      <c r="K7" s="1195"/>
      <c r="M7" s="1170" t="s">
        <v>265</v>
      </c>
      <c r="N7" s="1171"/>
      <c r="O7" s="1172"/>
    </row>
    <row r="8" spans="1:15" ht="15" customHeight="1">
      <c r="A8" s="71">
        <v>6</v>
      </c>
      <c r="B8" s="237"/>
      <c r="C8" s="20" t="s">
        <v>5767</v>
      </c>
      <c r="D8" s="20" t="s">
        <v>5765</v>
      </c>
      <c r="E8" s="20"/>
      <c r="F8" s="20" t="s">
        <v>5772</v>
      </c>
      <c r="G8" s="414">
        <v>41676</v>
      </c>
      <c r="H8" s="267"/>
      <c r="I8" s="211"/>
      <c r="J8" s="1166"/>
      <c r="K8" s="1195"/>
      <c r="M8" s="1173" t="s">
        <v>266</v>
      </c>
      <c r="N8" s="1174"/>
      <c r="O8" s="1177">
        <v>59</v>
      </c>
    </row>
    <row r="9" spans="1:15" ht="15" customHeight="1" thickBot="1">
      <c r="A9" s="70">
        <v>7</v>
      </c>
      <c r="B9" s="340"/>
      <c r="C9" s="20" t="s">
        <v>5767</v>
      </c>
      <c r="D9" s="20" t="s">
        <v>5765</v>
      </c>
      <c r="E9" s="212"/>
      <c r="F9" s="20" t="s">
        <v>5773</v>
      </c>
      <c r="G9" s="414">
        <v>41676</v>
      </c>
      <c r="H9" s="283"/>
      <c r="I9" s="213"/>
      <c r="J9" s="1166"/>
      <c r="K9" s="1195"/>
      <c r="M9" s="1175"/>
      <c r="N9" s="1176"/>
      <c r="O9" s="1178"/>
    </row>
    <row r="10" spans="1:15" ht="15" customHeight="1">
      <c r="A10" s="71">
        <v>8</v>
      </c>
      <c r="B10" s="340"/>
      <c r="C10" s="20" t="s">
        <v>5767</v>
      </c>
      <c r="D10" s="20" t="s">
        <v>5765</v>
      </c>
      <c r="E10" s="212"/>
      <c r="F10" s="212" t="s">
        <v>5774</v>
      </c>
      <c r="G10" s="414">
        <v>41676</v>
      </c>
      <c r="H10" s="283"/>
      <c r="I10" s="213"/>
      <c r="J10" s="1167"/>
      <c r="K10" s="1196"/>
      <c r="M10" s="342"/>
      <c r="N10" s="342"/>
      <c r="O10" s="343"/>
    </row>
    <row r="11" spans="1:15" ht="15" customHeight="1" thickBot="1">
      <c r="A11" s="269"/>
      <c r="B11" s="270"/>
      <c r="C11" s="271"/>
      <c r="D11" s="271"/>
      <c r="E11" s="271"/>
      <c r="F11" s="271"/>
      <c r="G11" s="210" t="s">
        <v>1219</v>
      </c>
      <c r="H11" s="87">
        <f>SUM(H3:H10)</f>
        <v>0</v>
      </c>
      <c r="I11" s="87"/>
      <c r="J11" s="45"/>
      <c r="K11" s="46"/>
    </row>
    <row r="12" spans="1:15" ht="15" customHeight="1">
      <c r="A12" s="346"/>
      <c r="B12" s="346"/>
      <c r="C12" s="346"/>
      <c r="D12" s="346"/>
      <c r="E12" s="346"/>
      <c r="F12" s="346"/>
      <c r="G12" s="347"/>
      <c r="H12" s="99"/>
      <c r="I12" s="99"/>
      <c r="J12" s="48"/>
      <c r="K12" s="48"/>
    </row>
    <row r="13" spans="1:15" ht="15" customHeight="1">
      <c r="A13" s="346"/>
      <c r="B13" s="346"/>
      <c r="C13" s="346"/>
      <c r="D13" s="346"/>
      <c r="E13" s="346"/>
      <c r="F13" s="346"/>
      <c r="G13" s="347"/>
      <c r="H13" s="99"/>
      <c r="I13" s="99"/>
      <c r="J13" s="48"/>
      <c r="K13" s="48"/>
    </row>
    <row r="14" spans="1:15" ht="15" customHeight="1">
      <c r="A14" s="346"/>
      <c r="B14" s="346"/>
      <c r="C14" s="346"/>
      <c r="D14" s="346"/>
      <c r="E14" s="346"/>
      <c r="F14" s="346"/>
      <c r="G14" s="347"/>
      <c r="H14" s="99"/>
      <c r="I14" s="99"/>
      <c r="J14" s="48"/>
      <c r="K14" s="48"/>
    </row>
    <row r="15" spans="1:15" ht="15" customHeight="1" thickBot="1">
      <c r="A15" s="1216" t="s">
        <v>1171</v>
      </c>
      <c r="B15" s="1216"/>
      <c r="C15" s="1216"/>
      <c r="D15" s="1216"/>
      <c r="E15" s="1216"/>
      <c r="F15" s="1216"/>
      <c r="G15" s="1216"/>
      <c r="H15" s="1216"/>
      <c r="I15" s="1216"/>
      <c r="J15" s="1216"/>
      <c r="K15" s="1216"/>
    </row>
    <row r="16" spans="1:15" ht="60">
      <c r="A16" s="49" t="s">
        <v>1172</v>
      </c>
      <c r="B16" s="50" t="s">
        <v>3193</v>
      </c>
      <c r="C16" s="51" t="s">
        <v>1173</v>
      </c>
      <c r="D16" s="51" t="s">
        <v>1174</v>
      </c>
      <c r="E16" s="51" t="s">
        <v>1175</v>
      </c>
      <c r="F16" s="51" t="s">
        <v>1176</v>
      </c>
      <c r="G16" s="50" t="s">
        <v>1177</v>
      </c>
      <c r="H16" s="50" t="s">
        <v>1463</v>
      </c>
      <c r="I16" s="50" t="s">
        <v>2979</v>
      </c>
      <c r="J16" s="50" t="s">
        <v>1179</v>
      </c>
      <c r="K16" s="52" t="s">
        <v>1180</v>
      </c>
    </row>
    <row r="17" spans="1:11" ht="15" customHeight="1">
      <c r="A17" s="70">
        <v>1</v>
      </c>
      <c r="B17" s="235"/>
      <c r="C17" s="20" t="s">
        <v>5767</v>
      </c>
      <c r="D17" s="20" t="s">
        <v>5766</v>
      </c>
      <c r="E17" s="20"/>
      <c r="F17" s="20" t="s">
        <v>9</v>
      </c>
      <c r="G17" s="414">
        <v>41676</v>
      </c>
      <c r="H17" s="267"/>
      <c r="I17" s="211"/>
      <c r="J17" s="1165">
        <v>145</v>
      </c>
      <c r="K17" s="1194">
        <v>70</v>
      </c>
    </row>
    <row r="18" spans="1:11" ht="15" customHeight="1">
      <c r="A18" s="70">
        <v>2</v>
      </c>
      <c r="B18" s="237"/>
      <c r="C18" s="20" t="s">
        <v>5767</v>
      </c>
      <c r="D18" s="20" t="s">
        <v>5766</v>
      </c>
      <c r="E18" s="20"/>
      <c r="F18" s="20" t="s">
        <v>5776</v>
      </c>
      <c r="G18" s="414">
        <v>41676</v>
      </c>
      <c r="H18" s="267"/>
      <c r="I18" s="211"/>
      <c r="J18" s="1166"/>
      <c r="K18" s="1195"/>
    </row>
    <row r="19" spans="1:11" ht="15" customHeight="1">
      <c r="A19" s="70">
        <v>3</v>
      </c>
      <c r="B19" s="237"/>
      <c r="C19" s="20" t="s">
        <v>5767</v>
      </c>
      <c r="D19" s="20" t="s">
        <v>5766</v>
      </c>
      <c r="E19" s="20"/>
      <c r="F19" s="20" t="s">
        <v>5777</v>
      </c>
      <c r="G19" s="414">
        <v>41676</v>
      </c>
      <c r="H19" s="267"/>
      <c r="I19" s="211"/>
      <c r="J19" s="1166"/>
      <c r="K19" s="1195"/>
    </row>
    <row r="20" spans="1:11" ht="15" customHeight="1">
      <c r="A20" s="70">
        <v>4</v>
      </c>
      <c r="B20" s="237"/>
      <c r="C20" s="20" t="s">
        <v>5767</v>
      </c>
      <c r="D20" s="20" t="s">
        <v>5766</v>
      </c>
      <c r="E20" s="20"/>
      <c r="F20" s="20" t="s">
        <v>5778</v>
      </c>
      <c r="G20" s="414">
        <v>41676</v>
      </c>
      <c r="H20" s="267"/>
      <c r="I20" s="211"/>
      <c r="J20" s="1166"/>
      <c r="K20" s="1195"/>
    </row>
    <row r="21" spans="1:11" ht="15" customHeight="1">
      <c r="A21" s="70">
        <v>5</v>
      </c>
      <c r="B21" s="237"/>
      <c r="C21" s="20" t="s">
        <v>5767</v>
      </c>
      <c r="D21" s="20" t="s">
        <v>5766</v>
      </c>
      <c r="E21" s="20"/>
      <c r="F21" s="20" t="s">
        <v>5712</v>
      </c>
      <c r="G21" s="414">
        <v>41676</v>
      </c>
      <c r="H21" s="267"/>
      <c r="I21" s="211"/>
      <c r="J21" s="1166"/>
      <c r="K21" s="1195"/>
    </row>
    <row r="22" spans="1:11" ht="15" customHeight="1">
      <c r="A22" s="70">
        <v>6</v>
      </c>
      <c r="B22" s="340"/>
      <c r="C22" s="20" t="s">
        <v>5767</v>
      </c>
      <c r="D22" s="20" t="s">
        <v>5766</v>
      </c>
      <c r="E22" s="212"/>
      <c r="F22" s="20" t="s">
        <v>5779</v>
      </c>
      <c r="G22" s="414">
        <v>41676</v>
      </c>
      <c r="H22" s="283"/>
      <c r="I22" s="213"/>
      <c r="J22" s="1166"/>
      <c r="K22" s="1195"/>
    </row>
    <row r="23" spans="1:11" ht="15" customHeight="1">
      <c r="A23" s="70">
        <v>7</v>
      </c>
      <c r="B23" s="340"/>
      <c r="C23" s="20" t="s">
        <v>5767</v>
      </c>
      <c r="D23" s="20" t="s">
        <v>5766</v>
      </c>
      <c r="E23" s="212"/>
      <c r="F23" s="20" t="s">
        <v>5780</v>
      </c>
      <c r="G23" s="414">
        <v>41676</v>
      </c>
      <c r="H23" s="283"/>
      <c r="I23" s="213"/>
      <c r="J23" s="1167"/>
      <c r="K23" s="1196"/>
    </row>
    <row r="24" spans="1:11" ht="15" customHeight="1" thickBot="1">
      <c r="A24" s="269"/>
      <c r="B24" s="270"/>
      <c r="C24" s="271"/>
      <c r="D24" s="271"/>
      <c r="E24" s="271"/>
      <c r="F24" s="271"/>
      <c r="G24" s="210" t="s">
        <v>1219</v>
      </c>
      <c r="H24" s="87">
        <f>SUM(H17:H23)</f>
        <v>0</v>
      </c>
      <c r="I24" s="87"/>
      <c r="J24" s="45"/>
      <c r="K24" s="46"/>
    </row>
    <row r="25" spans="1:11" ht="15" customHeight="1">
      <c r="A25" s="346"/>
      <c r="B25" s="346"/>
      <c r="C25" s="346"/>
      <c r="D25" s="346"/>
      <c r="E25" s="346"/>
      <c r="F25" s="346"/>
      <c r="G25" s="347"/>
      <c r="H25" s="99"/>
      <c r="I25" s="99"/>
      <c r="J25" s="48"/>
      <c r="K25" s="48"/>
    </row>
    <row r="26" spans="1:11" ht="15" customHeight="1">
      <c r="A26" s="346"/>
      <c r="B26" s="346"/>
      <c r="C26" s="346"/>
      <c r="D26" s="346"/>
      <c r="E26" s="346"/>
      <c r="F26" s="346"/>
      <c r="G26" s="347"/>
      <c r="H26" s="99"/>
      <c r="I26" s="99"/>
      <c r="J26" s="48"/>
      <c r="K26" s="48"/>
    </row>
    <row r="27" spans="1:11" s="322" customFormat="1" ht="15.75">
      <c r="A27" s="43"/>
      <c r="B27" s="43"/>
      <c r="C27" s="48"/>
      <c r="D27" s="1267"/>
      <c r="E27" s="1267"/>
      <c r="F27" s="43"/>
      <c r="G27" s="43"/>
      <c r="H27" s="43"/>
      <c r="I27" s="43"/>
      <c r="J27" s="43"/>
      <c r="K27" s="43"/>
    </row>
    <row r="28" spans="1:11" ht="15.75">
      <c r="A28" s="1160" t="s">
        <v>3138</v>
      </c>
      <c r="B28" s="1160"/>
      <c r="C28" s="786">
        <f>M3</f>
        <v>2</v>
      </c>
      <c r="D28" s="322" t="s">
        <v>3109</v>
      </c>
      <c r="E28" s="786">
        <f>N3</f>
        <v>15</v>
      </c>
      <c r="F28" s="322" t="s">
        <v>3108</v>
      </c>
      <c r="G28" s="321">
        <f>O3</f>
        <v>0</v>
      </c>
      <c r="H28" s="322" t="s">
        <v>261</v>
      </c>
      <c r="I28" s="322"/>
      <c r="J28" s="322"/>
      <c r="K28" s="322"/>
    </row>
  </sheetData>
  <sortState ref="F3:F10">
    <sortCondition ref="F3"/>
  </sortState>
  <mergeCells count="18">
    <mergeCell ref="D27:E27"/>
    <mergeCell ref="A28:B28"/>
    <mergeCell ref="A15:K15"/>
    <mergeCell ref="J17:J23"/>
    <mergeCell ref="K17:K23"/>
    <mergeCell ref="A1:K1"/>
    <mergeCell ref="M1:O1"/>
    <mergeCell ref="M3:M4"/>
    <mergeCell ref="N3:N4"/>
    <mergeCell ref="O3:O4"/>
    <mergeCell ref="J3:J10"/>
    <mergeCell ref="K3:K10"/>
    <mergeCell ref="M7:O7"/>
    <mergeCell ref="M8:N9"/>
    <mergeCell ref="O8:O9"/>
    <mergeCell ref="M5:M6"/>
    <mergeCell ref="N5:N6"/>
    <mergeCell ref="O5:O6"/>
  </mergeCells>
  <hyperlinks>
    <hyperlink ref="J17:K23" location="Sayfa2!A1" display="Sayfa2!A1"/>
    <hyperlink ref="J3:K10" location="Sayfa2!A1" display="Sayfa2!A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N267"/>
  <sheetViews>
    <sheetView zoomScaleNormal="100" workbookViewId="0">
      <selection activeCell="N8" sqref="N8"/>
    </sheetView>
  </sheetViews>
  <sheetFormatPr defaultColWidth="9.140625" defaultRowHeight="15"/>
  <cols>
    <col min="1" max="1" width="10.5703125" style="43" customWidth="1"/>
    <col min="2" max="2" width="11.42578125" style="43" customWidth="1"/>
    <col min="3" max="3" width="15.42578125" style="43" bestFit="1" customWidth="1"/>
    <col min="4" max="4" width="16.42578125" style="43" bestFit="1" customWidth="1"/>
    <col min="5" max="5" width="22" style="43" bestFit="1" customWidth="1"/>
    <col min="6" max="6" width="12.85546875" style="43" bestFit="1" customWidth="1"/>
    <col min="7" max="7" width="11.5703125" style="43" bestFit="1" customWidth="1"/>
    <col min="8" max="8" width="14.140625" style="43"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ht="60.75" thickBot="1">
      <c r="A2" s="1011" t="s">
        <v>1172</v>
      </c>
      <c r="B2" s="1011" t="s">
        <v>1173</v>
      </c>
      <c r="C2" s="1011" t="s">
        <v>1174</v>
      </c>
      <c r="D2" s="1011" t="s">
        <v>1175</v>
      </c>
      <c r="E2" s="1011" t="s">
        <v>1176</v>
      </c>
      <c r="F2" s="836" t="s">
        <v>1177</v>
      </c>
      <c r="G2" s="836" t="s">
        <v>1463</v>
      </c>
      <c r="H2" s="836" t="s">
        <v>2979</v>
      </c>
      <c r="I2" s="836" t="s">
        <v>1179</v>
      </c>
      <c r="J2" s="836" t="s">
        <v>1180</v>
      </c>
      <c r="L2" s="118" t="s">
        <v>263</v>
      </c>
      <c r="M2" s="118" t="s">
        <v>264</v>
      </c>
      <c r="N2" s="117" t="s">
        <v>262</v>
      </c>
    </row>
    <row r="3" spans="1:14" ht="15" customHeight="1">
      <c r="A3" s="172">
        <v>1</v>
      </c>
      <c r="B3" s="20" t="s">
        <v>1252</v>
      </c>
      <c r="C3" s="20" t="s">
        <v>2053</v>
      </c>
      <c r="D3" s="20"/>
      <c r="E3" s="20" t="s">
        <v>573</v>
      </c>
      <c r="F3" s="414">
        <v>39887</v>
      </c>
      <c r="G3" s="267">
        <v>9105</v>
      </c>
      <c r="H3" s="131"/>
      <c r="I3" s="1015">
        <v>200</v>
      </c>
      <c r="J3" s="1015">
        <v>85</v>
      </c>
      <c r="L3" s="1247">
        <f>SUM(A3+A11+A18+A26+A48+A63+A71+A107+A115+A123+A152+A160+A176+A184+A210+A224+A243+A253+A260)</f>
        <v>19</v>
      </c>
      <c r="M3" s="1247">
        <f>SUM(A3+A11+A19+A41+A51+A64+A100+A108+A116+A145+A153+A169+A177+A203+A217+A236+A246+A253+A262)</f>
        <v>146</v>
      </c>
      <c r="N3" s="1249">
        <f>SUM(G5+G12+G20+G42+G57+G65+G101+G109+G117+G146+G154+G170+G178+G204+G218+G237+G247+G254+G263)</f>
        <v>5383286</v>
      </c>
    </row>
    <row r="4" spans="1:14" ht="15" customHeight="1" thickBot="1">
      <c r="A4" s="172">
        <v>2</v>
      </c>
      <c r="B4" s="20" t="s">
        <v>1252</v>
      </c>
      <c r="C4" s="20" t="s">
        <v>2053</v>
      </c>
      <c r="D4" s="20"/>
      <c r="E4" s="20" t="s">
        <v>9222</v>
      </c>
      <c r="F4" s="414">
        <v>43083</v>
      </c>
      <c r="G4" s="267"/>
      <c r="H4" s="131"/>
      <c r="I4" s="1015"/>
      <c r="J4" s="1015"/>
      <c r="L4" s="1248"/>
      <c r="M4" s="1248"/>
      <c r="N4" s="1250"/>
    </row>
    <row r="5" spans="1:14" ht="15" customHeight="1">
      <c r="A5" s="290"/>
      <c r="B5" s="290"/>
      <c r="C5" s="290"/>
      <c r="D5" s="290"/>
      <c r="E5" s="290"/>
      <c r="F5" s="1023" t="s">
        <v>1219</v>
      </c>
      <c r="G5" s="845">
        <f>SUM(G3:G4)</f>
        <v>9105</v>
      </c>
      <c r="H5" s="1028"/>
      <c r="I5" s="355"/>
      <c r="J5" s="355"/>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L6" s="1169"/>
      <c r="M6" s="1169"/>
      <c r="N6" s="1169"/>
    </row>
    <row r="7" spans="1:14" ht="15" customHeight="1" thickBot="1">
      <c r="L7" s="1333" t="s">
        <v>265</v>
      </c>
      <c r="M7" s="1334"/>
      <c r="N7" s="1335"/>
    </row>
    <row r="8" spans="1:14" ht="30" customHeight="1" thickBot="1">
      <c r="L8" s="1453" t="s">
        <v>266</v>
      </c>
      <c r="M8" s="1454"/>
      <c r="N8" s="341">
        <v>59</v>
      </c>
    </row>
    <row r="9" spans="1:14" ht="60" customHeight="1">
      <c r="A9" s="1161" t="s">
        <v>1171</v>
      </c>
      <c r="B9" s="1161"/>
      <c r="C9" s="1161"/>
      <c r="D9" s="1161"/>
      <c r="E9" s="1161"/>
      <c r="F9" s="1161"/>
      <c r="G9" s="1161"/>
      <c r="H9" s="1161"/>
      <c r="I9" s="1161"/>
      <c r="J9" s="1161"/>
      <c r="L9" s="47"/>
      <c r="M9" s="47"/>
      <c r="N9" s="47"/>
    </row>
    <row r="10" spans="1:14" s="47" customFormat="1" ht="60">
      <c r="A10" s="1011" t="s">
        <v>1172</v>
      </c>
      <c r="B10" s="1011" t="s">
        <v>1173</v>
      </c>
      <c r="C10" s="1011" t="s">
        <v>1174</v>
      </c>
      <c r="D10" s="1011" t="s">
        <v>1175</v>
      </c>
      <c r="E10" s="1011" t="s">
        <v>1176</v>
      </c>
      <c r="F10" s="836" t="s">
        <v>1177</v>
      </c>
      <c r="G10" s="836" t="s">
        <v>1463</v>
      </c>
      <c r="H10" s="836" t="s">
        <v>2979</v>
      </c>
      <c r="I10" s="836" t="s">
        <v>1179</v>
      </c>
      <c r="J10" s="836" t="s">
        <v>1180</v>
      </c>
      <c r="L10" s="105"/>
      <c r="M10" s="105"/>
      <c r="N10" s="105"/>
    </row>
    <row r="11" spans="1:14" s="105" customFormat="1">
      <c r="A11" s="172">
        <v>1</v>
      </c>
      <c r="B11" s="20" t="s">
        <v>1252</v>
      </c>
      <c r="C11" s="20" t="s">
        <v>2018</v>
      </c>
      <c r="D11" s="167" t="s">
        <v>3162</v>
      </c>
      <c r="E11" s="20"/>
      <c r="F11" s="414">
        <v>40659</v>
      </c>
      <c r="G11" s="184">
        <v>38623</v>
      </c>
      <c r="H11" s="131"/>
      <c r="I11" s="1015">
        <v>193</v>
      </c>
      <c r="J11" s="1015">
        <v>51</v>
      </c>
    </row>
    <row r="12" spans="1:14" s="105" customFormat="1" ht="15.75">
      <c r="A12" s="290"/>
      <c r="B12" s="290"/>
      <c r="C12" s="290"/>
      <c r="D12" s="290"/>
      <c r="E12" s="290"/>
      <c r="F12" s="1023" t="s">
        <v>1219</v>
      </c>
      <c r="G12" s="845">
        <f>SUM(G11:G11)</f>
        <v>38623</v>
      </c>
      <c r="H12" s="1028"/>
      <c r="I12" s="355"/>
      <c r="J12" s="355"/>
      <c r="L12" s="43"/>
      <c r="M12" s="43"/>
      <c r="N12" s="43"/>
    </row>
    <row r="13" spans="1:14" ht="15.75">
      <c r="A13" s="48"/>
      <c r="B13" s="48"/>
      <c r="C13" s="48"/>
      <c r="D13" s="48"/>
      <c r="E13" s="48"/>
      <c r="F13" s="81"/>
      <c r="G13" s="99"/>
      <c r="H13" s="99"/>
      <c r="I13" s="48"/>
      <c r="J13" s="48"/>
    </row>
    <row r="16" spans="1:14" ht="15.75">
      <c r="A16" s="1161" t="s">
        <v>1171</v>
      </c>
      <c r="B16" s="1161"/>
      <c r="C16" s="1161"/>
      <c r="D16" s="1161"/>
      <c r="E16" s="1161"/>
      <c r="F16" s="1161"/>
      <c r="G16" s="1161"/>
      <c r="H16" s="1161"/>
      <c r="I16" s="1161"/>
      <c r="J16" s="1161"/>
    </row>
    <row r="17" spans="1:14" ht="60">
      <c r="A17" s="1011" t="s">
        <v>1172</v>
      </c>
      <c r="B17" s="1011" t="s">
        <v>1173</v>
      </c>
      <c r="C17" s="1011" t="s">
        <v>1174</v>
      </c>
      <c r="D17" s="1011" t="s">
        <v>1175</v>
      </c>
      <c r="E17" s="1011" t="s">
        <v>1176</v>
      </c>
      <c r="F17" s="836" t="s">
        <v>1177</v>
      </c>
      <c r="G17" s="836" t="s">
        <v>1463</v>
      </c>
      <c r="H17" s="836" t="s">
        <v>2979</v>
      </c>
      <c r="I17" s="836" t="s">
        <v>1179</v>
      </c>
      <c r="J17" s="836" t="s">
        <v>1180</v>
      </c>
      <c r="L17" s="64"/>
      <c r="M17" s="64"/>
      <c r="N17" s="64"/>
    </row>
    <row r="18" spans="1:14" s="64" customFormat="1">
      <c r="A18" s="172">
        <v>1</v>
      </c>
      <c r="B18" s="20" t="s">
        <v>1252</v>
      </c>
      <c r="C18" s="20" t="s">
        <v>2020</v>
      </c>
      <c r="D18" s="20"/>
      <c r="E18" s="20" t="s">
        <v>1819</v>
      </c>
      <c r="F18" s="414">
        <v>33965</v>
      </c>
      <c r="G18" s="267">
        <v>215127</v>
      </c>
      <c r="H18" s="92"/>
      <c r="I18" s="1237">
        <v>183</v>
      </c>
      <c r="J18" s="1237">
        <v>51</v>
      </c>
    </row>
    <row r="19" spans="1:14" s="64" customFormat="1">
      <c r="A19" s="90">
        <v>2</v>
      </c>
      <c r="B19" s="20" t="s">
        <v>1252</v>
      </c>
      <c r="C19" s="20" t="s">
        <v>2020</v>
      </c>
      <c r="D19" s="20"/>
      <c r="E19" s="20" t="s">
        <v>2021</v>
      </c>
      <c r="F19" s="414">
        <v>37521</v>
      </c>
      <c r="G19" s="267">
        <v>34019</v>
      </c>
      <c r="H19" s="92"/>
      <c r="I19" s="1237"/>
      <c r="J19" s="1237"/>
    </row>
    <row r="20" spans="1:14" s="64" customFormat="1" ht="15.75">
      <c r="A20" s="290"/>
      <c r="B20" s="290"/>
      <c r="C20" s="290"/>
      <c r="D20" s="290"/>
      <c r="E20" s="290"/>
      <c r="F20" s="1023" t="s">
        <v>1219</v>
      </c>
      <c r="G20" s="845">
        <f>SUM(G18:G19)</f>
        <v>249146</v>
      </c>
      <c r="H20" s="845"/>
      <c r="I20" s="355"/>
      <c r="J20" s="355"/>
    </row>
    <row r="21" spans="1:14" s="64" customFormat="1" ht="15.75">
      <c r="A21" s="48"/>
      <c r="B21" s="48"/>
      <c r="C21" s="48"/>
      <c r="D21" s="48"/>
      <c r="E21" s="48"/>
      <c r="F21" s="81"/>
      <c r="G21" s="99"/>
      <c r="H21" s="99"/>
      <c r="I21" s="48"/>
      <c r="J21" s="48"/>
    </row>
    <row r="22" spans="1:14" s="64" customFormat="1" ht="15.75">
      <c r="A22" s="48"/>
      <c r="B22" s="48"/>
      <c r="C22" s="48"/>
      <c r="D22" s="48"/>
      <c r="E22" s="48"/>
      <c r="F22" s="81"/>
      <c r="G22" s="99"/>
      <c r="H22" s="99"/>
      <c r="I22" s="48"/>
      <c r="J22" s="48"/>
    </row>
    <row r="23" spans="1:14" s="64" customFormat="1" ht="15.75">
      <c r="A23" s="48"/>
      <c r="B23" s="48"/>
      <c r="C23" s="48"/>
      <c r="D23" s="48"/>
      <c r="E23" s="48"/>
      <c r="F23" s="81"/>
      <c r="G23" s="99"/>
      <c r="H23" s="99"/>
      <c r="I23" s="48"/>
      <c r="J23" s="48"/>
    </row>
    <row r="24" spans="1:14" s="64" customFormat="1" ht="15.75">
      <c r="A24" s="1161" t="s">
        <v>1171</v>
      </c>
      <c r="B24" s="1161"/>
      <c r="C24" s="1161"/>
      <c r="D24" s="1161"/>
      <c r="E24" s="1161"/>
      <c r="F24" s="1161"/>
      <c r="G24" s="1161"/>
      <c r="H24" s="1161"/>
      <c r="I24" s="1161"/>
      <c r="J24" s="1161"/>
      <c r="L24" s="83"/>
    </row>
    <row r="25" spans="1:14" s="64" customFormat="1" ht="60">
      <c r="A25" s="1011" t="s">
        <v>1172</v>
      </c>
      <c r="B25" s="1011" t="s">
        <v>1173</v>
      </c>
      <c r="C25" s="1011" t="s">
        <v>1174</v>
      </c>
      <c r="D25" s="1011" t="s">
        <v>1175</v>
      </c>
      <c r="E25" s="1011" t="s">
        <v>1176</v>
      </c>
      <c r="F25" s="836" t="s">
        <v>1177</v>
      </c>
      <c r="G25" s="836" t="s">
        <v>1463</v>
      </c>
      <c r="H25" s="836" t="s">
        <v>2979</v>
      </c>
      <c r="I25" s="836" t="s">
        <v>1179</v>
      </c>
      <c r="J25" s="836" t="s">
        <v>1180</v>
      </c>
      <c r="L25" s="83"/>
    </row>
    <row r="26" spans="1:14" s="64" customFormat="1">
      <c r="A26" s="172">
        <v>1</v>
      </c>
      <c r="B26" s="20" t="s">
        <v>1252</v>
      </c>
      <c r="C26" s="20" t="s">
        <v>1605</v>
      </c>
      <c r="D26" s="158" t="s">
        <v>518</v>
      </c>
      <c r="E26" s="163"/>
      <c r="F26" s="414">
        <v>40277</v>
      </c>
      <c r="G26" s="184">
        <v>11090</v>
      </c>
      <c r="H26" s="164"/>
      <c r="I26" s="1237">
        <v>150</v>
      </c>
      <c r="J26" s="1237">
        <v>75</v>
      </c>
      <c r="L26" s="83"/>
    </row>
    <row r="27" spans="1:14" s="64" customFormat="1">
      <c r="A27" s="90">
        <v>2</v>
      </c>
      <c r="B27" s="20" t="s">
        <v>1252</v>
      </c>
      <c r="C27" s="20" t="s">
        <v>1605</v>
      </c>
      <c r="D27" s="20"/>
      <c r="E27" s="20" t="s">
        <v>2095</v>
      </c>
      <c r="F27" s="414">
        <v>40059</v>
      </c>
      <c r="G27" s="267">
        <v>10000</v>
      </c>
      <c r="H27" s="92"/>
      <c r="I27" s="1237"/>
      <c r="J27" s="1237"/>
      <c r="L27" s="83"/>
    </row>
    <row r="28" spans="1:14" s="64" customFormat="1">
      <c r="A28" s="172">
        <v>3</v>
      </c>
      <c r="B28" s="20" t="s">
        <v>1252</v>
      </c>
      <c r="C28" s="20" t="s">
        <v>1605</v>
      </c>
      <c r="D28" s="20"/>
      <c r="E28" s="158" t="s">
        <v>1348</v>
      </c>
      <c r="F28" s="414">
        <v>40277</v>
      </c>
      <c r="G28" s="184">
        <v>3234</v>
      </c>
      <c r="H28" s="164"/>
      <c r="I28" s="1237"/>
      <c r="J28" s="1237"/>
      <c r="L28" s="83"/>
    </row>
    <row r="29" spans="1:14" s="64" customFormat="1">
      <c r="A29" s="90">
        <v>4</v>
      </c>
      <c r="B29" s="20" t="s">
        <v>1252</v>
      </c>
      <c r="C29" s="20" t="s">
        <v>1605</v>
      </c>
      <c r="D29" s="20"/>
      <c r="E29" s="158" t="s">
        <v>1349</v>
      </c>
      <c r="F29" s="414">
        <v>40277</v>
      </c>
      <c r="G29" s="184">
        <v>6555</v>
      </c>
      <c r="H29" s="164"/>
      <c r="I29" s="1237"/>
      <c r="J29" s="1237"/>
      <c r="L29" s="83"/>
    </row>
    <row r="30" spans="1:14" s="64" customFormat="1">
      <c r="A30" s="172">
        <v>5</v>
      </c>
      <c r="B30" s="20" t="s">
        <v>1252</v>
      </c>
      <c r="C30" s="20" t="s">
        <v>1605</v>
      </c>
      <c r="D30" s="20"/>
      <c r="E30" s="158" t="s">
        <v>1350</v>
      </c>
      <c r="F30" s="414">
        <v>40277</v>
      </c>
      <c r="G30" s="184">
        <v>6980</v>
      </c>
      <c r="H30" s="164"/>
      <c r="I30" s="1237"/>
      <c r="J30" s="1237"/>
      <c r="L30" s="83"/>
    </row>
    <row r="31" spans="1:14" s="64" customFormat="1">
      <c r="A31" s="90">
        <v>6</v>
      </c>
      <c r="B31" s="20" t="s">
        <v>1252</v>
      </c>
      <c r="C31" s="20" t="s">
        <v>1605</v>
      </c>
      <c r="D31" s="20"/>
      <c r="E31" s="158" t="s">
        <v>2385</v>
      </c>
      <c r="F31" s="414">
        <v>40277</v>
      </c>
      <c r="G31" s="184">
        <v>2316</v>
      </c>
      <c r="H31" s="164"/>
      <c r="I31" s="1237"/>
      <c r="J31" s="1237"/>
      <c r="L31" s="83"/>
    </row>
    <row r="32" spans="1:14" s="64" customFormat="1">
      <c r="A32" s="172">
        <v>7</v>
      </c>
      <c r="B32" s="20" t="s">
        <v>1252</v>
      </c>
      <c r="C32" s="20" t="s">
        <v>1605</v>
      </c>
      <c r="D32" s="20"/>
      <c r="E32" s="158" t="s">
        <v>1569</v>
      </c>
      <c r="F32" s="414">
        <v>40277</v>
      </c>
      <c r="G32" s="184">
        <v>9291</v>
      </c>
      <c r="H32" s="164"/>
      <c r="I32" s="1237"/>
      <c r="J32" s="1237"/>
      <c r="L32" s="83"/>
    </row>
    <row r="33" spans="1:14" s="64" customFormat="1">
      <c r="A33" s="90">
        <v>8</v>
      </c>
      <c r="B33" s="20" t="s">
        <v>1252</v>
      </c>
      <c r="C33" s="20" t="s">
        <v>1605</v>
      </c>
      <c r="D33" s="20"/>
      <c r="E33" s="20" t="s">
        <v>1196</v>
      </c>
      <c r="F33" s="414">
        <v>40059</v>
      </c>
      <c r="G33" s="267">
        <v>7131</v>
      </c>
      <c r="H33" s="92"/>
      <c r="I33" s="1237"/>
      <c r="J33" s="1237"/>
      <c r="L33" s="83"/>
    </row>
    <row r="34" spans="1:14" s="64" customFormat="1">
      <c r="A34" s="172">
        <v>9</v>
      </c>
      <c r="B34" s="20" t="s">
        <v>1252</v>
      </c>
      <c r="C34" s="20" t="s">
        <v>1605</v>
      </c>
      <c r="D34" s="20"/>
      <c r="E34" s="158" t="s">
        <v>1351</v>
      </c>
      <c r="F34" s="414">
        <v>40277</v>
      </c>
      <c r="G34" s="184">
        <v>2869</v>
      </c>
      <c r="H34" s="164"/>
      <c r="I34" s="1237"/>
      <c r="J34" s="1237"/>
      <c r="L34" s="165"/>
    </row>
    <row r="35" spans="1:14" s="64" customFormat="1">
      <c r="A35" s="90">
        <v>10</v>
      </c>
      <c r="B35" s="20" t="s">
        <v>1252</v>
      </c>
      <c r="C35" s="20" t="s">
        <v>1605</v>
      </c>
      <c r="D35" s="169" t="s">
        <v>2943</v>
      </c>
      <c r="E35" s="163"/>
      <c r="F35" s="414">
        <v>40397</v>
      </c>
      <c r="G35" s="184">
        <v>30846</v>
      </c>
      <c r="H35" s="167"/>
      <c r="I35" s="1237"/>
      <c r="J35" s="1237"/>
      <c r="L35" s="165"/>
    </row>
    <row r="36" spans="1:14" s="64" customFormat="1">
      <c r="A36" s="172">
        <v>11</v>
      </c>
      <c r="B36" s="20" t="s">
        <v>1252</v>
      </c>
      <c r="C36" s="20" t="s">
        <v>1605</v>
      </c>
      <c r="D36" s="169" t="s">
        <v>2944</v>
      </c>
      <c r="E36" s="163"/>
      <c r="F36" s="414">
        <v>40397</v>
      </c>
      <c r="G36" s="184">
        <v>38848</v>
      </c>
      <c r="H36" s="167"/>
      <c r="I36" s="1237"/>
      <c r="J36" s="1237"/>
      <c r="L36" s="165"/>
    </row>
    <row r="37" spans="1:14" s="64" customFormat="1">
      <c r="A37" s="90">
        <v>12</v>
      </c>
      <c r="B37" s="20" t="s">
        <v>1252</v>
      </c>
      <c r="C37" s="20" t="s">
        <v>1605</v>
      </c>
      <c r="D37" s="163"/>
      <c r="E37" s="169" t="s">
        <v>2945</v>
      </c>
      <c r="F37" s="414">
        <v>40397</v>
      </c>
      <c r="G37" s="184">
        <v>10553</v>
      </c>
      <c r="H37" s="167"/>
      <c r="I37" s="1237"/>
      <c r="J37" s="1237"/>
      <c r="L37" s="165"/>
    </row>
    <row r="38" spans="1:14" s="64" customFormat="1">
      <c r="A38" s="172">
        <v>13</v>
      </c>
      <c r="B38" s="20" t="s">
        <v>1252</v>
      </c>
      <c r="C38" s="20" t="s">
        <v>1605</v>
      </c>
      <c r="D38" s="163"/>
      <c r="E38" s="169" t="s">
        <v>2327</v>
      </c>
      <c r="F38" s="414">
        <v>40397</v>
      </c>
      <c r="G38" s="184">
        <v>3984</v>
      </c>
      <c r="H38" s="167"/>
      <c r="I38" s="1237"/>
      <c r="J38" s="1237"/>
      <c r="L38" s="165"/>
    </row>
    <row r="39" spans="1:14" s="64" customFormat="1">
      <c r="A39" s="90">
        <v>14</v>
      </c>
      <c r="B39" s="20" t="s">
        <v>1252</v>
      </c>
      <c r="C39" s="20" t="s">
        <v>1605</v>
      </c>
      <c r="D39" s="163"/>
      <c r="E39" s="169" t="s">
        <v>2946</v>
      </c>
      <c r="F39" s="414">
        <v>40397</v>
      </c>
      <c r="G39" s="184">
        <v>11895</v>
      </c>
      <c r="H39" s="167"/>
      <c r="I39" s="1237"/>
      <c r="J39" s="1237"/>
      <c r="L39" s="165"/>
    </row>
    <row r="40" spans="1:14" s="64" customFormat="1">
      <c r="A40" s="172">
        <v>15</v>
      </c>
      <c r="B40" s="20" t="s">
        <v>1252</v>
      </c>
      <c r="C40" s="20" t="s">
        <v>1605</v>
      </c>
      <c r="D40" s="163"/>
      <c r="E40" s="169" t="s">
        <v>2947</v>
      </c>
      <c r="F40" s="414">
        <v>40397</v>
      </c>
      <c r="G40" s="184">
        <v>11432</v>
      </c>
      <c r="H40" s="167"/>
      <c r="I40" s="1237"/>
      <c r="J40" s="1237"/>
      <c r="L40" s="165"/>
    </row>
    <row r="41" spans="1:14" s="64" customFormat="1">
      <c r="A41" s="90">
        <v>16</v>
      </c>
      <c r="B41" s="20" t="s">
        <v>1252</v>
      </c>
      <c r="C41" s="20" t="s">
        <v>1605</v>
      </c>
      <c r="D41" s="163"/>
      <c r="E41" s="169" t="s">
        <v>2948</v>
      </c>
      <c r="F41" s="414">
        <v>40397</v>
      </c>
      <c r="G41" s="184">
        <v>4484</v>
      </c>
      <c r="H41" s="167"/>
      <c r="I41" s="1237"/>
      <c r="J41" s="1237"/>
      <c r="L41" s="83"/>
    </row>
    <row r="42" spans="1:14" s="64" customFormat="1" ht="16.5" thickBot="1">
      <c r="A42" s="506"/>
      <c r="B42" s="508"/>
      <c r="C42" s="508"/>
      <c r="D42" s="508"/>
      <c r="E42" s="508"/>
      <c r="F42" s="509" t="s">
        <v>1219</v>
      </c>
      <c r="G42" s="101">
        <f>SUM(G26:G41)</f>
        <v>171508</v>
      </c>
      <c r="H42" s="101"/>
      <c r="I42" s="1029"/>
      <c r="J42" s="1030"/>
      <c r="L42" s="83"/>
    </row>
    <row r="43" spans="1:14" s="64" customFormat="1" ht="15.75">
      <c r="A43" s="48"/>
      <c r="B43" s="48"/>
      <c r="C43" s="48"/>
      <c r="D43" s="48"/>
      <c r="E43" s="48"/>
      <c r="F43" s="81"/>
      <c r="G43" s="99"/>
      <c r="H43" s="99"/>
      <c r="I43" s="48"/>
      <c r="J43" s="48"/>
    </row>
    <row r="44" spans="1:14" s="64" customFormat="1">
      <c r="A44" s="43"/>
      <c r="B44" s="43"/>
      <c r="C44" s="43"/>
      <c r="D44" s="43"/>
      <c r="E44" s="43"/>
      <c r="F44" s="43"/>
      <c r="G44" s="43"/>
      <c r="H44" s="43"/>
      <c r="I44" s="43"/>
      <c r="J44" s="43"/>
      <c r="L44" s="65"/>
      <c r="M44" s="65"/>
      <c r="N44" s="65"/>
    </row>
    <row r="45" spans="1:14" s="65" customFormat="1">
      <c r="A45" s="43"/>
      <c r="B45" s="43"/>
      <c r="C45" s="43"/>
      <c r="D45" s="43"/>
      <c r="E45" s="43"/>
      <c r="F45" s="43"/>
      <c r="G45" s="43"/>
      <c r="H45" s="43"/>
      <c r="I45" s="43"/>
      <c r="J45" s="43"/>
    </row>
    <row r="46" spans="1:14" s="65" customFormat="1" ht="15.75">
      <c r="A46" s="1161" t="s">
        <v>1171</v>
      </c>
      <c r="B46" s="1161"/>
      <c r="C46" s="1161"/>
      <c r="D46" s="1161"/>
      <c r="E46" s="1161"/>
      <c r="F46" s="1161"/>
      <c r="G46" s="1161"/>
      <c r="H46" s="1161"/>
      <c r="I46" s="1161"/>
      <c r="J46" s="1161"/>
      <c r="L46" s="43"/>
      <c r="M46" s="43"/>
      <c r="N46" s="43"/>
    </row>
    <row r="47" spans="1:14" ht="60">
      <c r="A47" s="163" t="s">
        <v>1172</v>
      </c>
      <c r="B47" s="163" t="s">
        <v>1173</v>
      </c>
      <c r="C47" s="163" t="s">
        <v>1174</v>
      </c>
      <c r="D47" s="163" t="s">
        <v>1175</v>
      </c>
      <c r="E47" s="163" t="s">
        <v>1176</v>
      </c>
      <c r="F47" s="1033" t="s">
        <v>1177</v>
      </c>
      <c r="G47" s="1033" t="s">
        <v>1178</v>
      </c>
      <c r="H47" s="836" t="s">
        <v>2979</v>
      </c>
      <c r="I47" s="1033" t="s">
        <v>1179</v>
      </c>
      <c r="J47" s="1033" t="s">
        <v>1180</v>
      </c>
    </row>
    <row r="48" spans="1:14">
      <c r="A48" s="258">
        <v>1</v>
      </c>
      <c r="B48" s="20" t="s">
        <v>1252</v>
      </c>
      <c r="C48" s="20" t="s">
        <v>2022</v>
      </c>
      <c r="D48" s="20" t="s">
        <v>2032</v>
      </c>
      <c r="E48" s="20"/>
      <c r="F48" s="422">
        <v>33965</v>
      </c>
      <c r="G48" s="267">
        <v>194052</v>
      </c>
      <c r="H48" s="24"/>
      <c r="I48" s="1237">
        <v>177</v>
      </c>
      <c r="J48" s="1237">
        <v>51</v>
      </c>
    </row>
    <row r="49" spans="1:14">
      <c r="A49" s="259">
        <v>2</v>
      </c>
      <c r="B49" s="20" t="s">
        <v>1252</v>
      </c>
      <c r="C49" s="20" t="s">
        <v>2022</v>
      </c>
      <c r="D49" s="20"/>
      <c r="E49" s="20" t="s">
        <v>8553</v>
      </c>
      <c r="F49" s="422">
        <v>42790</v>
      </c>
      <c r="G49" s="267"/>
      <c r="H49" s="24"/>
      <c r="I49" s="1237"/>
      <c r="J49" s="1237"/>
    </row>
    <row r="50" spans="1:14">
      <c r="A50" s="259">
        <v>3</v>
      </c>
      <c r="B50" s="20" t="s">
        <v>1252</v>
      </c>
      <c r="C50" s="20" t="s">
        <v>2022</v>
      </c>
      <c r="D50" s="20"/>
      <c r="E50" s="20" t="s">
        <v>1770</v>
      </c>
      <c r="F50" s="422">
        <v>33965</v>
      </c>
      <c r="G50" s="267">
        <v>133143</v>
      </c>
      <c r="H50" s="24"/>
      <c r="I50" s="1237"/>
      <c r="J50" s="1237"/>
    </row>
    <row r="51" spans="1:14">
      <c r="A51" s="259">
        <v>4</v>
      </c>
      <c r="B51" s="20" t="s">
        <v>1252</v>
      </c>
      <c r="C51" s="20" t="s">
        <v>2022</v>
      </c>
      <c r="D51" s="20"/>
      <c r="E51" s="20" t="s">
        <v>2033</v>
      </c>
      <c r="F51" s="422">
        <v>33965</v>
      </c>
      <c r="G51" s="267">
        <v>86533</v>
      </c>
      <c r="H51" s="24"/>
      <c r="I51" s="1237"/>
      <c r="J51" s="1237"/>
    </row>
    <row r="52" spans="1:14">
      <c r="A52" s="258">
        <v>5</v>
      </c>
      <c r="B52" s="20" t="s">
        <v>1252</v>
      </c>
      <c r="C52" s="20" t="s">
        <v>2022</v>
      </c>
      <c r="D52" s="20"/>
      <c r="E52" s="20" t="s">
        <v>2031</v>
      </c>
      <c r="F52" s="422">
        <v>33519</v>
      </c>
      <c r="G52" s="267">
        <v>182105</v>
      </c>
      <c r="H52" s="24"/>
      <c r="I52" s="1237"/>
      <c r="J52" s="1237"/>
    </row>
    <row r="53" spans="1:14">
      <c r="A53" s="259">
        <v>6</v>
      </c>
      <c r="B53" s="20" t="s">
        <v>1252</v>
      </c>
      <c r="C53" s="20" t="s">
        <v>2022</v>
      </c>
      <c r="D53" s="20"/>
      <c r="E53" s="20" t="s">
        <v>7527</v>
      </c>
      <c r="F53" s="422">
        <v>42790</v>
      </c>
      <c r="G53" s="267"/>
      <c r="H53" s="24"/>
      <c r="I53" s="1237"/>
      <c r="J53" s="1237"/>
    </row>
    <row r="54" spans="1:14">
      <c r="A54" s="259">
        <v>7</v>
      </c>
      <c r="B54" s="20" t="s">
        <v>1252</v>
      </c>
      <c r="C54" s="20" t="s">
        <v>2022</v>
      </c>
      <c r="D54" s="20"/>
      <c r="E54" s="20" t="s">
        <v>8554</v>
      </c>
      <c r="F54" s="422">
        <v>42790</v>
      </c>
      <c r="G54" s="267"/>
      <c r="H54" s="24"/>
      <c r="I54" s="1237"/>
      <c r="J54" s="1237"/>
    </row>
    <row r="55" spans="1:14">
      <c r="A55" s="259">
        <v>8</v>
      </c>
      <c r="B55" s="20" t="s">
        <v>1252</v>
      </c>
      <c r="C55" s="20" t="s">
        <v>2022</v>
      </c>
      <c r="D55" s="20"/>
      <c r="E55" s="20" t="s">
        <v>8555</v>
      </c>
      <c r="F55" s="422">
        <v>42790</v>
      </c>
      <c r="G55" s="267"/>
      <c r="H55" s="24"/>
      <c r="I55" s="1237"/>
      <c r="J55" s="1237"/>
    </row>
    <row r="56" spans="1:14">
      <c r="A56" s="258">
        <v>9</v>
      </c>
      <c r="B56" s="20" t="s">
        <v>1252</v>
      </c>
      <c r="C56" s="20" t="s">
        <v>2022</v>
      </c>
      <c r="D56" s="20"/>
      <c r="E56" s="20" t="s">
        <v>8556</v>
      </c>
      <c r="F56" s="422">
        <v>42790</v>
      </c>
      <c r="G56" s="267"/>
      <c r="H56" s="24"/>
      <c r="I56" s="1237"/>
      <c r="J56" s="1237"/>
    </row>
    <row r="57" spans="1:14" ht="16.5" thickBot="1">
      <c r="A57" s="943"/>
      <c r="B57" s="944"/>
      <c r="C57" s="944"/>
      <c r="D57" s="944"/>
      <c r="E57" s="944"/>
      <c r="F57" s="945" t="s">
        <v>1219</v>
      </c>
      <c r="G57" s="195">
        <f>SUM(G48:G56)</f>
        <v>595833</v>
      </c>
      <c r="H57" s="195"/>
      <c r="I57" s="946"/>
      <c r="J57" s="947"/>
    </row>
    <row r="58" spans="1:14" ht="15.75">
      <c r="A58" s="83"/>
      <c r="B58" s="85"/>
      <c r="C58" s="85"/>
      <c r="D58" s="85"/>
      <c r="E58" s="85"/>
      <c r="F58" s="106"/>
      <c r="G58" s="107"/>
      <c r="H58" s="107"/>
      <c r="I58" s="108"/>
      <c r="J58" s="108"/>
    </row>
    <row r="59" spans="1:14" ht="15.75">
      <c r="A59" s="399"/>
      <c r="B59" s="85"/>
      <c r="C59" s="85"/>
      <c r="D59" s="85"/>
      <c r="E59" s="85"/>
      <c r="F59" s="106"/>
      <c r="G59" s="107"/>
      <c r="H59" s="107"/>
      <c r="I59" s="108"/>
      <c r="J59" s="108"/>
    </row>
    <row r="60" spans="1:14">
      <c r="A60" s="78"/>
      <c r="B60" s="48"/>
      <c r="C60" s="48"/>
      <c r="D60" s="48"/>
      <c r="E60" s="48"/>
      <c r="F60" s="55"/>
      <c r="G60" s="56"/>
      <c r="H60" s="56"/>
      <c r="I60" s="57"/>
      <c r="J60" s="57"/>
    </row>
    <row r="61" spans="1:14" ht="15.75">
      <c r="A61" s="1161" t="s">
        <v>1171</v>
      </c>
      <c r="B61" s="1161"/>
      <c r="C61" s="1161"/>
      <c r="D61" s="1161"/>
      <c r="E61" s="1161"/>
      <c r="F61" s="1161"/>
      <c r="G61" s="1161"/>
      <c r="H61" s="1161"/>
      <c r="I61" s="1161"/>
      <c r="J61" s="1161"/>
      <c r="L61" s="64"/>
      <c r="M61" s="64"/>
      <c r="N61" s="64"/>
    </row>
    <row r="62" spans="1:14" s="64" customFormat="1" ht="60">
      <c r="A62" s="1011" t="s">
        <v>1172</v>
      </c>
      <c r="B62" s="1011" t="s">
        <v>1173</v>
      </c>
      <c r="C62" s="1011" t="s">
        <v>1174</v>
      </c>
      <c r="D62" s="1011" t="s">
        <v>1175</v>
      </c>
      <c r="E62" s="1011" t="s">
        <v>1176</v>
      </c>
      <c r="F62" s="836" t="s">
        <v>1177</v>
      </c>
      <c r="G62" s="836" t="s">
        <v>1178</v>
      </c>
      <c r="H62" s="836" t="s">
        <v>2979</v>
      </c>
      <c r="I62" s="836" t="s">
        <v>1179</v>
      </c>
      <c r="J62" s="836" t="s">
        <v>1180</v>
      </c>
      <c r="L62" s="100"/>
      <c r="M62" s="100"/>
      <c r="N62" s="100"/>
    </row>
    <row r="63" spans="1:14" s="100" customFormat="1" ht="15" customHeight="1">
      <c r="A63" s="258">
        <v>1</v>
      </c>
      <c r="B63" s="20" t="s">
        <v>1252</v>
      </c>
      <c r="C63" s="20" t="s">
        <v>2034</v>
      </c>
      <c r="D63" s="20"/>
      <c r="E63" s="20" t="s">
        <v>2036</v>
      </c>
      <c r="F63" s="414">
        <v>37521</v>
      </c>
      <c r="G63" s="267">
        <v>25857</v>
      </c>
      <c r="H63" s="24"/>
      <c r="I63" s="1237">
        <v>197</v>
      </c>
      <c r="J63" s="1237">
        <v>49</v>
      </c>
    </row>
    <row r="64" spans="1:14" s="100" customFormat="1" ht="15" customHeight="1">
      <c r="A64" s="259">
        <v>2</v>
      </c>
      <c r="B64" s="20" t="s">
        <v>1252</v>
      </c>
      <c r="C64" s="20" t="s">
        <v>2034</v>
      </c>
      <c r="D64" s="20"/>
      <c r="E64" s="20" t="s">
        <v>2035</v>
      </c>
      <c r="F64" s="414">
        <v>33272</v>
      </c>
      <c r="G64" s="267">
        <v>104513</v>
      </c>
      <c r="H64" s="24"/>
      <c r="I64" s="1237"/>
      <c r="J64" s="1237"/>
    </row>
    <row r="65" spans="1:14" s="100" customFormat="1" ht="15" customHeight="1">
      <c r="A65" s="1011"/>
      <c r="B65" s="1034"/>
      <c r="C65" s="1034"/>
      <c r="D65" s="1034"/>
      <c r="E65" s="1034"/>
      <c r="F65" s="1035" t="s">
        <v>1219</v>
      </c>
      <c r="G65" s="845">
        <f>SUM(G63:G64)</f>
        <v>130370</v>
      </c>
      <c r="H65" s="845"/>
      <c r="I65" s="1036"/>
      <c r="J65" s="1036"/>
    </row>
    <row r="66" spans="1:14" s="100" customFormat="1" ht="15" customHeight="1">
      <c r="A66" s="78"/>
      <c r="B66" s="96"/>
      <c r="C66" s="96"/>
      <c r="D66" s="97"/>
      <c r="E66" s="96"/>
      <c r="F66" s="98"/>
      <c r="G66" s="99"/>
      <c r="H66" s="99"/>
      <c r="I66" s="57"/>
      <c r="J66" s="57"/>
    </row>
    <row r="67" spans="1:14" s="100" customFormat="1" ht="15" customHeight="1">
      <c r="A67" s="78"/>
      <c r="B67" s="96"/>
      <c r="C67" s="96"/>
      <c r="D67" s="97"/>
      <c r="E67" s="96"/>
      <c r="F67" s="98"/>
      <c r="G67" s="99"/>
      <c r="H67" s="99"/>
      <c r="I67" s="57"/>
      <c r="J67" s="57"/>
    </row>
    <row r="68" spans="1:14" s="100" customFormat="1" ht="15" customHeight="1">
      <c r="A68" s="78"/>
      <c r="B68" s="96"/>
      <c r="C68" s="96"/>
      <c r="D68" s="97"/>
      <c r="E68" s="96"/>
      <c r="F68" s="98"/>
      <c r="G68" s="99"/>
      <c r="H68" s="99"/>
      <c r="I68" s="57"/>
      <c r="J68" s="57"/>
      <c r="L68" s="95"/>
      <c r="M68" s="95"/>
      <c r="N68" s="95"/>
    </row>
    <row r="69" spans="1:14" s="95" customFormat="1" ht="60" customHeight="1">
      <c r="A69" s="1161" t="s">
        <v>1171</v>
      </c>
      <c r="B69" s="1161"/>
      <c r="C69" s="1161"/>
      <c r="D69" s="1161"/>
      <c r="E69" s="1161"/>
      <c r="F69" s="1161"/>
      <c r="G69" s="1161"/>
      <c r="H69" s="1161"/>
      <c r="I69" s="1161"/>
      <c r="J69" s="1161"/>
      <c r="L69" s="65"/>
      <c r="M69" s="65"/>
      <c r="N69" s="65"/>
    </row>
    <row r="70" spans="1:14" s="65" customFormat="1" ht="60">
      <c r="A70" s="163" t="s">
        <v>1172</v>
      </c>
      <c r="B70" s="163" t="s">
        <v>1173</v>
      </c>
      <c r="C70" s="163" t="s">
        <v>1174</v>
      </c>
      <c r="D70" s="163" t="s">
        <v>1175</v>
      </c>
      <c r="E70" s="163" t="s">
        <v>1176</v>
      </c>
      <c r="F70" s="1033" t="s">
        <v>1177</v>
      </c>
      <c r="G70" s="1033" t="s">
        <v>1178</v>
      </c>
      <c r="H70" s="836" t="s">
        <v>2979</v>
      </c>
      <c r="I70" s="1033" t="s">
        <v>1179</v>
      </c>
      <c r="J70" s="1033" t="s">
        <v>1180</v>
      </c>
      <c r="L70" s="43"/>
      <c r="M70" s="43"/>
      <c r="N70" s="43"/>
    </row>
    <row r="71" spans="1:14">
      <c r="A71" s="259">
        <v>1</v>
      </c>
      <c r="B71" s="20" t="s">
        <v>1252</v>
      </c>
      <c r="C71" s="20" t="s">
        <v>2037</v>
      </c>
      <c r="D71" s="158" t="s">
        <v>1352</v>
      </c>
      <c r="E71" s="158"/>
      <c r="F71" s="422">
        <v>40277</v>
      </c>
      <c r="G71" s="184">
        <v>52403</v>
      </c>
      <c r="H71" s="164"/>
      <c r="I71" s="1237">
        <v>154</v>
      </c>
      <c r="J71" s="1237">
        <v>50</v>
      </c>
      <c r="L71" s="65"/>
      <c r="M71" s="65"/>
      <c r="N71" s="65"/>
    </row>
    <row r="72" spans="1:14" s="65" customFormat="1">
      <c r="A72" s="259">
        <v>2</v>
      </c>
      <c r="B72" s="20" t="s">
        <v>1252</v>
      </c>
      <c r="C72" s="20" t="s">
        <v>2037</v>
      </c>
      <c r="D72" s="158" t="s">
        <v>1353</v>
      </c>
      <c r="E72" s="158"/>
      <c r="F72" s="422">
        <v>40277</v>
      </c>
      <c r="G72" s="184">
        <v>19185</v>
      </c>
      <c r="H72" s="164"/>
      <c r="I72" s="1237"/>
      <c r="J72" s="1237"/>
      <c r="L72" s="43"/>
      <c r="M72" s="43"/>
      <c r="N72" s="43"/>
    </row>
    <row r="73" spans="1:14">
      <c r="A73" s="259">
        <v>3</v>
      </c>
      <c r="B73" s="20" t="s">
        <v>1252</v>
      </c>
      <c r="C73" s="20" t="s">
        <v>2037</v>
      </c>
      <c r="D73" s="158" t="s">
        <v>1354</v>
      </c>
      <c r="E73" s="158"/>
      <c r="F73" s="422">
        <v>40277</v>
      </c>
      <c r="G73" s="184">
        <v>39518</v>
      </c>
      <c r="H73" s="164"/>
      <c r="I73" s="1237"/>
      <c r="J73" s="1237"/>
    </row>
    <row r="74" spans="1:14">
      <c r="A74" s="259">
        <v>4</v>
      </c>
      <c r="B74" s="20" t="s">
        <v>1252</v>
      </c>
      <c r="C74" s="20" t="s">
        <v>2037</v>
      </c>
      <c r="D74" s="158" t="s">
        <v>1355</v>
      </c>
      <c r="E74" s="158"/>
      <c r="F74" s="422">
        <v>40277</v>
      </c>
      <c r="G74" s="184">
        <v>89800</v>
      </c>
      <c r="H74" s="164"/>
      <c r="I74" s="1237"/>
      <c r="J74" s="1237"/>
      <c r="L74" s="64"/>
      <c r="M74" s="64"/>
      <c r="N74" s="64"/>
    </row>
    <row r="75" spans="1:14" s="64" customFormat="1">
      <c r="A75" s="259">
        <v>5</v>
      </c>
      <c r="B75" s="20" t="s">
        <v>1252</v>
      </c>
      <c r="C75" s="20" t="s">
        <v>2037</v>
      </c>
      <c r="D75" s="158" t="s">
        <v>1356</v>
      </c>
      <c r="E75" s="158"/>
      <c r="F75" s="422">
        <v>40277</v>
      </c>
      <c r="G75" s="184">
        <v>43504</v>
      </c>
      <c r="H75" s="164"/>
      <c r="I75" s="1237"/>
      <c r="J75" s="1237"/>
    </row>
    <row r="76" spans="1:14" s="64" customFormat="1">
      <c r="A76" s="259">
        <v>6</v>
      </c>
      <c r="B76" s="20" t="s">
        <v>1252</v>
      </c>
      <c r="C76" s="20" t="s">
        <v>2037</v>
      </c>
      <c r="D76" s="158"/>
      <c r="E76" s="158" t="s">
        <v>1357</v>
      </c>
      <c r="F76" s="422">
        <v>40277</v>
      </c>
      <c r="G76" s="184">
        <v>8637</v>
      </c>
      <c r="H76" s="164"/>
      <c r="I76" s="1237"/>
      <c r="J76" s="1237"/>
    </row>
    <row r="77" spans="1:14" s="64" customFormat="1">
      <c r="A77" s="259">
        <v>7</v>
      </c>
      <c r="B77" s="20" t="s">
        <v>1252</v>
      </c>
      <c r="C77" s="20" t="s">
        <v>2037</v>
      </c>
      <c r="D77" s="20"/>
      <c r="E77" s="20" t="s">
        <v>1604</v>
      </c>
      <c r="F77" s="422">
        <v>40059</v>
      </c>
      <c r="G77" s="267">
        <v>146266</v>
      </c>
      <c r="H77" s="24"/>
      <c r="I77" s="1237"/>
      <c r="J77" s="1237"/>
    </row>
    <row r="78" spans="1:14" s="64" customFormat="1">
      <c r="A78" s="259">
        <v>8</v>
      </c>
      <c r="B78" s="20" t="s">
        <v>1252</v>
      </c>
      <c r="C78" s="20" t="s">
        <v>2037</v>
      </c>
      <c r="D78" s="158"/>
      <c r="E78" s="158" t="s">
        <v>1358</v>
      </c>
      <c r="F78" s="422">
        <v>40277</v>
      </c>
      <c r="G78" s="184">
        <v>12671</v>
      </c>
      <c r="H78" s="164"/>
      <c r="I78" s="1237"/>
      <c r="J78" s="1237"/>
    </row>
    <row r="79" spans="1:14" s="64" customFormat="1">
      <c r="A79" s="259">
        <v>9</v>
      </c>
      <c r="B79" s="20" t="s">
        <v>1252</v>
      </c>
      <c r="C79" s="20" t="s">
        <v>2037</v>
      </c>
      <c r="D79" s="20"/>
      <c r="E79" s="20" t="s">
        <v>2038</v>
      </c>
      <c r="F79" s="422">
        <v>34788</v>
      </c>
      <c r="G79" s="267">
        <v>78214</v>
      </c>
      <c r="H79" s="24"/>
      <c r="I79" s="1237"/>
      <c r="J79" s="1237"/>
    </row>
    <row r="80" spans="1:14" s="64" customFormat="1">
      <c r="A80" s="259">
        <v>10</v>
      </c>
      <c r="B80" s="20" t="s">
        <v>1252</v>
      </c>
      <c r="C80" s="20" t="s">
        <v>2037</v>
      </c>
      <c r="D80" s="158"/>
      <c r="E80" s="158" t="s">
        <v>1359</v>
      </c>
      <c r="F80" s="422">
        <v>40277</v>
      </c>
      <c r="G80" s="184">
        <v>20821</v>
      </c>
      <c r="H80" s="164"/>
      <c r="I80" s="1237"/>
      <c r="J80" s="1237"/>
    </row>
    <row r="81" spans="1:10" s="64" customFormat="1">
      <c r="A81" s="259">
        <v>11</v>
      </c>
      <c r="B81" s="20" t="s">
        <v>1252</v>
      </c>
      <c r="C81" s="20" t="s">
        <v>2037</v>
      </c>
      <c r="D81" s="158"/>
      <c r="E81" s="158" t="s">
        <v>1360</v>
      </c>
      <c r="F81" s="422">
        <v>40277</v>
      </c>
      <c r="G81" s="184">
        <v>10721</v>
      </c>
      <c r="H81" s="164"/>
      <c r="I81" s="1237"/>
      <c r="J81" s="1237"/>
    </row>
    <row r="82" spans="1:10" s="64" customFormat="1">
      <c r="A82" s="259">
        <v>12</v>
      </c>
      <c r="B82" s="20" t="s">
        <v>1252</v>
      </c>
      <c r="C82" s="20" t="s">
        <v>2037</v>
      </c>
      <c r="D82" s="158"/>
      <c r="E82" s="158" t="s">
        <v>1361</v>
      </c>
      <c r="F82" s="422">
        <v>40277</v>
      </c>
      <c r="G82" s="184">
        <v>4392</v>
      </c>
      <c r="H82" s="164"/>
      <c r="I82" s="1237"/>
      <c r="J82" s="1237"/>
    </row>
    <row r="83" spans="1:10" s="64" customFormat="1">
      <c r="A83" s="259">
        <v>13</v>
      </c>
      <c r="B83" s="20" t="s">
        <v>1252</v>
      </c>
      <c r="C83" s="20" t="s">
        <v>2037</v>
      </c>
      <c r="D83" s="158"/>
      <c r="E83" s="158" t="s">
        <v>1362</v>
      </c>
      <c r="F83" s="422">
        <v>40277</v>
      </c>
      <c r="G83" s="184">
        <v>44326</v>
      </c>
      <c r="H83" s="164"/>
      <c r="I83" s="1237"/>
      <c r="J83" s="1237"/>
    </row>
    <row r="84" spans="1:10" s="64" customFormat="1">
      <c r="A84" s="259">
        <v>14</v>
      </c>
      <c r="B84" s="20" t="s">
        <v>1252</v>
      </c>
      <c r="C84" s="20" t="s">
        <v>2037</v>
      </c>
      <c r="D84" s="158"/>
      <c r="E84" s="158" t="s">
        <v>1363</v>
      </c>
      <c r="F84" s="422">
        <v>40277</v>
      </c>
      <c r="G84" s="184">
        <v>20425</v>
      </c>
      <c r="H84" s="164"/>
      <c r="I84" s="1237"/>
      <c r="J84" s="1237"/>
    </row>
    <row r="85" spans="1:10" s="64" customFormat="1">
      <c r="A85" s="259">
        <v>15</v>
      </c>
      <c r="B85" s="20" t="s">
        <v>1252</v>
      </c>
      <c r="C85" s="20" t="s">
        <v>2037</v>
      </c>
      <c r="D85" s="20"/>
      <c r="E85" s="20" t="s">
        <v>2042</v>
      </c>
      <c r="F85" s="422">
        <v>39149</v>
      </c>
      <c r="G85" s="267">
        <v>15484</v>
      </c>
      <c r="H85" s="182" t="s">
        <v>2995</v>
      </c>
      <c r="I85" s="1237"/>
      <c r="J85" s="1237"/>
    </row>
    <row r="86" spans="1:10" s="64" customFormat="1">
      <c r="A86" s="259">
        <v>16</v>
      </c>
      <c r="B86" s="20" t="s">
        <v>1252</v>
      </c>
      <c r="C86" s="20" t="s">
        <v>2037</v>
      </c>
      <c r="D86" s="158"/>
      <c r="E86" s="158" t="s">
        <v>1364</v>
      </c>
      <c r="F86" s="422">
        <v>40277</v>
      </c>
      <c r="G86" s="184">
        <v>11299</v>
      </c>
      <c r="H86" s="164"/>
      <c r="I86" s="1237"/>
      <c r="J86" s="1237"/>
    </row>
    <row r="87" spans="1:10" s="64" customFormat="1">
      <c r="A87" s="259">
        <v>17</v>
      </c>
      <c r="B87" s="20" t="s">
        <v>1252</v>
      </c>
      <c r="C87" s="20" t="s">
        <v>2037</v>
      </c>
      <c r="D87" s="158"/>
      <c r="E87" s="158" t="s">
        <v>1365</v>
      </c>
      <c r="F87" s="422">
        <v>40277</v>
      </c>
      <c r="G87" s="184">
        <v>27476</v>
      </c>
      <c r="H87" s="164"/>
      <c r="I87" s="1237"/>
      <c r="J87" s="1237"/>
    </row>
    <row r="88" spans="1:10" s="64" customFormat="1">
      <c r="A88" s="259">
        <v>18</v>
      </c>
      <c r="B88" s="20" t="s">
        <v>1252</v>
      </c>
      <c r="C88" s="20" t="s">
        <v>2037</v>
      </c>
      <c r="D88" s="158"/>
      <c r="E88" s="158" t="s">
        <v>1366</v>
      </c>
      <c r="F88" s="422">
        <v>40277</v>
      </c>
      <c r="G88" s="184">
        <v>17511</v>
      </c>
      <c r="H88" s="164"/>
      <c r="I88" s="1237"/>
      <c r="J88" s="1237"/>
    </row>
    <row r="89" spans="1:10" s="64" customFormat="1">
      <c r="A89" s="259">
        <v>19</v>
      </c>
      <c r="B89" s="20" t="s">
        <v>1252</v>
      </c>
      <c r="C89" s="20" t="s">
        <v>2037</v>
      </c>
      <c r="D89" s="158"/>
      <c r="E89" s="158" t="s">
        <v>2067</v>
      </c>
      <c r="F89" s="422">
        <v>40277</v>
      </c>
      <c r="G89" s="184">
        <v>27156</v>
      </c>
      <c r="H89" s="164"/>
      <c r="I89" s="1237"/>
      <c r="J89" s="1237"/>
    </row>
    <row r="90" spans="1:10" s="64" customFormat="1">
      <c r="A90" s="259">
        <v>20</v>
      </c>
      <c r="B90" s="20" t="s">
        <v>1252</v>
      </c>
      <c r="C90" s="20" t="s">
        <v>2037</v>
      </c>
      <c r="D90" s="20"/>
      <c r="E90" s="20" t="s">
        <v>452</v>
      </c>
      <c r="F90" s="422">
        <v>40236</v>
      </c>
      <c r="G90" s="267">
        <v>176362</v>
      </c>
      <c r="H90" s="24"/>
      <c r="I90" s="1237"/>
      <c r="J90" s="1237"/>
    </row>
    <row r="91" spans="1:10" s="64" customFormat="1">
      <c r="A91" s="259">
        <v>21</v>
      </c>
      <c r="B91" s="20" t="s">
        <v>1252</v>
      </c>
      <c r="C91" s="20" t="s">
        <v>2037</v>
      </c>
      <c r="D91" s="20"/>
      <c r="E91" s="20" t="s">
        <v>2043</v>
      </c>
      <c r="F91" s="422">
        <v>39149</v>
      </c>
      <c r="G91" s="267">
        <v>46513</v>
      </c>
      <c r="H91" s="182" t="s">
        <v>2995</v>
      </c>
      <c r="I91" s="1237"/>
      <c r="J91" s="1237"/>
    </row>
    <row r="92" spans="1:10" s="64" customFormat="1">
      <c r="A92" s="259">
        <v>22</v>
      </c>
      <c r="B92" s="20" t="s">
        <v>1252</v>
      </c>
      <c r="C92" s="20" t="s">
        <v>2037</v>
      </c>
      <c r="D92" s="158"/>
      <c r="E92" s="158" t="s">
        <v>1367</v>
      </c>
      <c r="F92" s="422">
        <v>40277</v>
      </c>
      <c r="G92" s="184">
        <v>22312</v>
      </c>
      <c r="H92" s="164"/>
      <c r="I92" s="1237"/>
      <c r="J92" s="1237"/>
    </row>
    <row r="93" spans="1:10" s="64" customFormat="1">
      <c r="A93" s="259">
        <v>23</v>
      </c>
      <c r="B93" s="20" t="s">
        <v>1252</v>
      </c>
      <c r="C93" s="20" t="s">
        <v>2037</v>
      </c>
      <c r="D93" s="158"/>
      <c r="E93" s="158" t="s">
        <v>1194</v>
      </c>
      <c r="F93" s="422">
        <v>43083</v>
      </c>
      <c r="G93" s="184"/>
      <c r="H93" s="164"/>
      <c r="I93" s="1237"/>
      <c r="J93" s="1237"/>
    </row>
    <row r="94" spans="1:10" s="64" customFormat="1">
      <c r="A94" s="259">
        <v>24</v>
      </c>
      <c r="B94" s="20" t="s">
        <v>1252</v>
      </c>
      <c r="C94" s="20" t="s">
        <v>2037</v>
      </c>
      <c r="D94" s="158"/>
      <c r="E94" s="158" t="s">
        <v>1368</v>
      </c>
      <c r="F94" s="422">
        <v>40277</v>
      </c>
      <c r="G94" s="184">
        <v>14356</v>
      </c>
      <c r="H94" s="164"/>
      <c r="I94" s="1237"/>
      <c r="J94" s="1237"/>
    </row>
    <row r="95" spans="1:10" s="64" customFormat="1">
      <c r="A95" s="259">
        <v>25</v>
      </c>
      <c r="B95" s="20" t="s">
        <v>1252</v>
      </c>
      <c r="C95" s="20" t="s">
        <v>2037</v>
      </c>
      <c r="D95" s="20"/>
      <c r="E95" s="20" t="s">
        <v>2039</v>
      </c>
      <c r="F95" s="422">
        <v>34788</v>
      </c>
      <c r="G95" s="267">
        <v>66794</v>
      </c>
      <c r="H95" s="24"/>
      <c r="I95" s="1237"/>
      <c r="J95" s="1237"/>
    </row>
    <row r="96" spans="1:10" s="64" customFormat="1">
      <c r="A96" s="259">
        <v>26</v>
      </c>
      <c r="B96" s="20" t="s">
        <v>1252</v>
      </c>
      <c r="C96" s="20" t="s">
        <v>2037</v>
      </c>
      <c r="D96" s="158"/>
      <c r="E96" s="158" t="s">
        <v>1369</v>
      </c>
      <c r="F96" s="422">
        <v>40277</v>
      </c>
      <c r="G96" s="184">
        <v>42707</v>
      </c>
      <c r="H96" s="164"/>
      <c r="I96" s="1237"/>
      <c r="J96" s="1237"/>
    </row>
    <row r="97" spans="1:14" s="64" customFormat="1">
      <c r="A97" s="259">
        <v>27</v>
      </c>
      <c r="B97" s="20" t="s">
        <v>1252</v>
      </c>
      <c r="C97" s="20" t="s">
        <v>2037</v>
      </c>
      <c r="D97" s="20"/>
      <c r="E97" s="20" t="s">
        <v>2041</v>
      </c>
      <c r="F97" s="422">
        <v>37521</v>
      </c>
      <c r="G97" s="267"/>
      <c r="H97" s="24"/>
      <c r="I97" s="1237"/>
      <c r="J97" s="1237"/>
    </row>
    <row r="98" spans="1:14" s="64" customFormat="1">
      <c r="A98" s="259">
        <v>28</v>
      </c>
      <c r="B98" s="20" t="s">
        <v>1252</v>
      </c>
      <c r="C98" s="20" t="s">
        <v>2037</v>
      </c>
      <c r="D98" s="20"/>
      <c r="E98" s="20" t="s">
        <v>2040</v>
      </c>
      <c r="F98" s="422">
        <v>34788</v>
      </c>
      <c r="G98" s="267">
        <v>36892</v>
      </c>
      <c r="H98" s="24"/>
      <c r="I98" s="1237"/>
      <c r="J98" s="1237"/>
    </row>
    <row r="99" spans="1:14" s="64" customFormat="1">
      <c r="A99" s="259">
        <v>29</v>
      </c>
      <c r="B99" s="20" t="s">
        <v>1252</v>
      </c>
      <c r="C99" s="20" t="s">
        <v>2037</v>
      </c>
      <c r="D99" s="158"/>
      <c r="E99" s="158" t="s">
        <v>2470</v>
      </c>
      <c r="F99" s="422">
        <v>40277</v>
      </c>
      <c r="G99" s="184">
        <v>3808</v>
      </c>
      <c r="H99" s="164"/>
      <c r="I99" s="1237"/>
      <c r="J99" s="1237"/>
    </row>
    <row r="100" spans="1:14" s="64" customFormat="1" ht="15" customHeight="1">
      <c r="A100" s="259">
        <v>30</v>
      </c>
      <c r="B100" s="20" t="s">
        <v>1252</v>
      </c>
      <c r="C100" s="20" t="s">
        <v>2037</v>
      </c>
      <c r="D100" s="158"/>
      <c r="E100" s="158" t="s">
        <v>1370</v>
      </c>
      <c r="F100" s="422">
        <v>40277</v>
      </c>
      <c r="G100" s="184">
        <v>20497</v>
      </c>
      <c r="H100" s="164"/>
      <c r="I100" s="1237"/>
      <c r="J100" s="1237"/>
      <c r="L100" s="100"/>
      <c r="M100" s="100"/>
      <c r="N100" s="100"/>
    </row>
    <row r="101" spans="1:14" s="100" customFormat="1" ht="15" customHeight="1" thickBot="1">
      <c r="A101" s="943"/>
      <c r="B101" s="944"/>
      <c r="C101" s="944"/>
      <c r="D101" s="944"/>
      <c r="E101" s="944"/>
      <c r="F101" s="945" t="s">
        <v>1219</v>
      </c>
      <c r="G101" s="195">
        <f>SUM(G71:G100)</f>
        <v>1120050</v>
      </c>
      <c r="H101" s="195"/>
      <c r="I101" s="946"/>
      <c r="J101" s="947"/>
    </row>
    <row r="102" spans="1:14" s="100" customFormat="1" ht="15" customHeight="1">
      <c r="A102" s="78"/>
      <c r="B102" s="96"/>
      <c r="C102" s="96"/>
      <c r="D102" s="97"/>
      <c r="E102" s="96"/>
      <c r="F102" s="98"/>
      <c r="G102" s="99"/>
      <c r="H102" s="99"/>
      <c r="I102" s="57"/>
      <c r="J102" s="57"/>
    </row>
    <row r="103" spans="1:14" s="100" customFormat="1" ht="15" customHeight="1">
      <c r="A103" s="78"/>
      <c r="B103" s="96"/>
      <c r="C103" s="96"/>
      <c r="D103" s="97"/>
      <c r="E103" s="96"/>
      <c r="F103" s="98"/>
      <c r="G103" s="99"/>
      <c r="H103" s="99"/>
      <c r="I103" s="57"/>
      <c r="J103" s="57"/>
    </row>
    <row r="104" spans="1:14" s="100" customFormat="1" ht="15" customHeight="1">
      <c r="A104" s="78"/>
      <c r="B104" s="96"/>
      <c r="C104" s="96"/>
      <c r="D104" s="97"/>
      <c r="E104" s="96"/>
      <c r="F104" s="98"/>
      <c r="G104" s="99"/>
      <c r="H104" s="99"/>
      <c r="I104" s="57"/>
      <c r="J104" s="57"/>
    </row>
    <row r="105" spans="1:14" s="100" customFormat="1" ht="60" customHeight="1">
      <c r="A105" s="1161" t="s">
        <v>1171</v>
      </c>
      <c r="B105" s="1161"/>
      <c r="C105" s="1161"/>
      <c r="D105" s="1161"/>
      <c r="E105" s="1161"/>
      <c r="F105" s="1161"/>
      <c r="G105" s="1161"/>
      <c r="H105" s="1161"/>
      <c r="I105" s="1161"/>
      <c r="J105" s="1161"/>
    </row>
    <row r="106" spans="1:14" s="100" customFormat="1" ht="60">
      <c r="A106" s="163" t="s">
        <v>1172</v>
      </c>
      <c r="B106" s="163" t="s">
        <v>1173</v>
      </c>
      <c r="C106" s="163" t="s">
        <v>1174</v>
      </c>
      <c r="D106" s="163" t="s">
        <v>1175</v>
      </c>
      <c r="E106" s="163" t="s">
        <v>1176</v>
      </c>
      <c r="F106" s="1033" t="s">
        <v>1177</v>
      </c>
      <c r="G106" s="1033" t="s">
        <v>1178</v>
      </c>
      <c r="H106" s="836" t="s">
        <v>2979</v>
      </c>
      <c r="I106" s="1033" t="s">
        <v>1179</v>
      </c>
      <c r="J106" s="1033" t="s">
        <v>1180</v>
      </c>
    </row>
    <row r="107" spans="1:14" s="100" customFormat="1" ht="15" customHeight="1">
      <c r="A107" s="258">
        <v>1</v>
      </c>
      <c r="B107" s="20" t="s">
        <v>1252</v>
      </c>
      <c r="C107" s="20" t="s">
        <v>3122</v>
      </c>
      <c r="D107" s="20"/>
      <c r="E107" s="20"/>
      <c r="F107" s="422">
        <v>40059</v>
      </c>
      <c r="G107" s="267">
        <v>20000</v>
      </c>
      <c r="H107" s="24"/>
      <c r="I107" s="1237">
        <v>150</v>
      </c>
      <c r="J107" s="1237">
        <v>75</v>
      </c>
    </row>
    <row r="108" spans="1:14" s="100" customFormat="1" ht="15" customHeight="1">
      <c r="A108" s="259">
        <v>2</v>
      </c>
      <c r="B108" s="20" t="s">
        <v>1252</v>
      </c>
      <c r="C108" s="20" t="s">
        <v>2023</v>
      </c>
      <c r="D108" s="20" t="s">
        <v>1946</v>
      </c>
      <c r="E108" s="20"/>
      <c r="F108" s="422">
        <v>40059</v>
      </c>
      <c r="G108" s="267">
        <v>13424</v>
      </c>
      <c r="H108" s="24"/>
      <c r="I108" s="1237"/>
      <c r="J108" s="1237"/>
    </row>
    <row r="109" spans="1:14" s="100" customFormat="1" ht="15" customHeight="1">
      <c r="A109" s="163"/>
      <c r="B109" s="1037"/>
      <c r="C109" s="1037"/>
      <c r="D109" s="1037"/>
      <c r="E109" s="1037"/>
      <c r="F109" s="1038" t="s">
        <v>1219</v>
      </c>
      <c r="G109" s="841">
        <f>SUM(G107:G108)</f>
        <v>33424</v>
      </c>
      <c r="H109" s="841"/>
      <c r="I109" s="1039"/>
      <c r="J109" s="1039"/>
    </row>
    <row r="110" spans="1:14" s="100" customFormat="1" ht="15" customHeight="1">
      <c r="A110" s="78"/>
      <c r="B110" s="96"/>
      <c r="C110" s="96"/>
      <c r="D110" s="97"/>
      <c r="E110" s="96"/>
      <c r="F110" s="98"/>
      <c r="G110" s="99"/>
      <c r="H110" s="99"/>
      <c r="I110" s="57"/>
      <c r="J110" s="57"/>
      <c r="L110" s="65"/>
      <c r="M110" s="65"/>
      <c r="N110" s="65"/>
    </row>
    <row r="111" spans="1:14" s="65" customFormat="1" ht="15.75">
      <c r="A111" s="78"/>
      <c r="B111" s="96"/>
      <c r="C111" s="96"/>
      <c r="D111" s="97"/>
      <c r="E111" s="96"/>
      <c r="F111" s="98"/>
      <c r="G111" s="99"/>
      <c r="H111" s="99"/>
      <c r="I111" s="57"/>
      <c r="J111" s="57"/>
    </row>
    <row r="112" spans="1:14" s="65" customFormat="1" ht="15.75">
      <c r="A112" s="78"/>
      <c r="B112" s="96"/>
      <c r="C112" s="96"/>
      <c r="D112" s="97"/>
      <c r="E112" s="96"/>
      <c r="F112" s="98"/>
      <c r="G112" s="99"/>
      <c r="H112" s="99"/>
      <c r="I112" s="57"/>
      <c r="J112" s="57"/>
    </row>
    <row r="113" spans="1:14" s="65" customFormat="1" ht="15.75">
      <c r="A113" s="1161" t="s">
        <v>1171</v>
      </c>
      <c r="B113" s="1161"/>
      <c r="C113" s="1161"/>
      <c r="D113" s="1161"/>
      <c r="E113" s="1161"/>
      <c r="F113" s="1161"/>
      <c r="G113" s="1161"/>
      <c r="H113" s="1161"/>
      <c r="I113" s="1161"/>
      <c r="J113" s="1161"/>
      <c r="L113" s="43"/>
      <c r="M113" s="43"/>
      <c r="N113" s="43"/>
    </row>
    <row r="114" spans="1:14" ht="60">
      <c r="A114" s="163" t="s">
        <v>1172</v>
      </c>
      <c r="B114" s="163" t="s">
        <v>1173</v>
      </c>
      <c r="C114" s="163" t="s">
        <v>1174</v>
      </c>
      <c r="D114" s="163" t="s">
        <v>1175</v>
      </c>
      <c r="E114" s="163" t="s">
        <v>1176</v>
      </c>
      <c r="F114" s="1033" t="s">
        <v>1177</v>
      </c>
      <c r="G114" s="1033" t="s">
        <v>1178</v>
      </c>
      <c r="H114" s="836" t="s">
        <v>2979</v>
      </c>
      <c r="I114" s="1033" t="s">
        <v>1179</v>
      </c>
      <c r="J114" s="1033" t="s">
        <v>1180</v>
      </c>
      <c r="L114" s="64"/>
      <c r="M114" s="64"/>
      <c r="N114" s="64"/>
    </row>
    <row r="115" spans="1:14" s="64" customFormat="1">
      <c r="A115" s="258">
        <v>1</v>
      </c>
      <c r="B115" s="20" t="s">
        <v>1252</v>
      </c>
      <c r="C115" s="20" t="s">
        <v>2044</v>
      </c>
      <c r="D115" s="20" t="s">
        <v>2045</v>
      </c>
      <c r="E115" s="20"/>
      <c r="F115" s="422">
        <v>38503</v>
      </c>
      <c r="G115" s="267">
        <v>13260</v>
      </c>
      <c r="H115" s="24"/>
      <c r="I115" s="1237">
        <v>105</v>
      </c>
      <c r="J115" s="1237">
        <v>51</v>
      </c>
      <c r="L115" s="100"/>
      <c r="M115" s="100"/>
      <c r="N115" s="100"/>
    </row>
    <row r="116" spans="1:14" s="100" customFormat="1" ht="15" customHeight="1">
      <c r="A116" s="259">
        <v>2</v>
      </c>
      <c r="B116" s="20" t="s">
        <v>1252</v>
      </c>
      <c r="C116" s="20" t="s">
        <v>2044</v>
      </c>
      <c r="D116" s="20" t="s">
        <v>2046</v>
      </c>
      <c r="E116" s="20"/>
      <c r="F116" s="422">
        <v>38597</v>
      </c>
      <c r="G116" s="267">
        <v>21143</v>
      </c>
      <c r="H116" s="24"/>
      <c r="I116" s="1237"/>
      <c r="J116" s="1237"/>
    </row>
    <row r="117" spans="1:14" s="100" customFormat="1" ht="15" customHeight="1">
      <c r="A117" s="163"/>
      <c r="B117" s="1037"/>
      <c r="C117" s="1037"/>
      <c r="D117" s="1037"/>
      <c r="E117" s="1037"/>
      <c r="F117" s="1038" t="s">
        <v>1219</v>
      </c>
      <c r="G117" s="841">
        <f>SUM(G115:G116)</f>
        <v>34403</v>
      </c>
      <c r="H117" s="841"/>
      <c r="I117" s="1039"/>
      <c r="J117" s="1039"/>
    </row>
    <row r="118" spans="1:14" s="100" customFormat="1" ht="15" customHeight="1">
      <c r="A118" s="83"/>
      <c r="B118" s="85"/>
      <c r="C118" s="85"/>
      <c r="D118" s="85"/>
      <c r="E118" s="85"/>
      <c r="F118" s="106"/>
      <c r="G118" s="107"/>
      <c r="H118" s="107"/>
      <c r="I118" s="108"/>
      <c r="J118" s="108"/>
    </row>
    <row r="119" spans="1:14" s="100" customFormat="1" ht="15" customHeight="1">
      <c r="A119" s="83"/>
      <c r="B119" s="85"/>
      <c r="C119" s="85"/>
      <c r="D119" s="85"/>
      <c r="E119" s="85"/>
      <c r="F119" s="106"/>
      <c r="G119" s="107"/>
      <c r="H119" s="107"/>
      <c r="I119" s="108"/>
      <c r="J119" s="108"/>
    </row>
    <row r="120" spans="1:14" s="100" customFormat="1" ht="15" customHeight="1">
      <c r="A120" s="83"/>
      <c r="B120" s="85"/>
      <c r="C120" s="85"/>
      <c r="D120" s="85"/>
      <c r="E120" s="85"/>
      <c r="F120" s="106"/>
      <c r="G120" s="107"/>
      <c r="H120" s="107"/>
      <c r="I120" s="108"/>
      <c r="J120" s="108"/>
    </row>
    <row r="121" spans="1:14" s="100" customFormat="1" ht="60" customHeight="1">
      <c r="A121" s="1161" t="s">
        <v>1171</v>
      </c>
      <c r="B121" s="1161"/>
      <c r="C121" s="1161"/>
      <c r="D121" s="1161"/>
      <c r="E121" s="1161"/>
      <c r="F121" s="1161"/>
      <c r="G121" s="1161"/>
      <c r="H121" s="1161"/>
      <c r="I121" s="1161"/>
      <c r="J121" s="1161"/>
    </row>
    <row r="122" spans="1:14" s="100" customFormat="1" ht="60">
      <c r="A122" s="163" t="s">
        <v>1172</v>
      </c>
      <c r="B122" s="163" t="s">
        <v>1173</v>
      </c>
      <c r="C122" s="163" t="s">
        <v>1174</v>
      </c>
      <c r="D122" s="163" t="s">
        <v>1175</v>
      </c>
      <c r="E122" s="163" t="s">
        <v>1176</v>
      </c>
      <c r="F122" s="1033" t="s">
        <v>1177</v>
      </c>
      <c r="G122" s="1033" t="s">
        <v>1178</v>
      </c>
      <c r="H122" s="836" t="s">
        <v>2979</v>
      </c>
      <c r="I122" s="1033" t="s">
        <v>1179</v>
      </c>
      <c r="J122" s="1033" t="s">
        <v>1180</v>
      </c>
    </row>
    <row r="123" spans="1:14" s="100" customFormat="1" ht="15" customHeight="1">
      <c r="A123" s="258">
        <v>1</v>
      </c>
      <c r="B123" s="20" t="s">
        <v>1252</v>
      </c>
      <c r="C123" s="20" t="s">
        <v>454</v>
      </c>
      <c r="D123" s="20"/>
      <c r="E123" s="158" t="s">
        <v>457</v>
      </c>
      <c r="F123" s="422">
        <v>40236</v>
      </c>
      <c r="G123" s="267">
        <v>21604</v>
      </c>
      <c r="H123" s="24"/>
      <c r="I123" s="1237">
        <v>228</v>
      </c>
      <c r="J123" s="1237">
        <v>52</v>
      </c>
    </row>
    <row r="124" spans="1:14" s="100" customFormat="1" ht="15" customHeight="1">
      <c r="A124" s="259">
        <v>2</v>
      </c>
      <c r="B124" s="20" t="s">
        <v>1252</v>
      </c>
      <c r="C124" s="20" t="s">
        <v>454</v>
      </c>
      <c r="D124" s="20"/>
      <c r="E124" s="158" t="s">
        <v>458</v>
      </c>
      <c r="F124" s="422">
        <v>40236</v>
      </c>
      <c r="G124" s="267">
        <v>9869</v>
      </c>
      <c r="H124" s="24"/>
      <c r="I124" s="1237"/>
      <c r="J124" s="1237"/>
    </row>
    <row r="125" spans="1:14" s="100" customFormat="1" ht="15" customHeight="1">
      <c r="A125" s="258">
        <v>3</v>
      </c>
      <c r="B125" s="20" t="s">
        <v>1252</v>
      </c>
      <c r="C125" s="20" t="s">
        <v>454</v>
      </c>
      <c r="D125" s="20"/>
      <c r="E125" s="158" t="s">
        <v>459</v>
      </c>
      <c r="F125" s="422">
        <v>40236</v>
      </c>
      <c r="G125" s="267">
        <v>13679</v>
      </c>
      <c r="H125" s="24"/>
      <c r="I125" s="1237"/>
      <c r="J125" s="1237"/>
    </row>
    <row r="126" spans="1:14" s="100" customFormat="1" ht="15" customHeight="1">
      <c r="A126" s="259">
        <v>4</v>
      </c>
      <c r="B126" s="20" t="s">
        <v>1252</v>
      </c>
      <c r="C126" s="20" t="s">
        <v>454</v>
      </c>
      <c r="D126" s="20"/>
      <c r="E126" s="158" t="s">
        <v>460</v>
      </c>
      <c r="F126" s="422">
        <v>40236</v>
      </c>
      <c r="G126" s="267">
        <v>27353</v>
      </c>
      <c r="H126" s="24"/>
      <c r="I126" s="1237"/>
      <c r="J126" s="1237"/>
    </row>
    <row r="127" spans="1:14" s="100" customFormat="1" ht="15" customHeight="1">
      <c r="A127" s="258">
        <v>5</v>
      </c>
      <c r="B127" s="20" t="s">
        <v>1252</v>
      </c>
      <c r="C127" s="20" t="s">
        <v>454</v>
      </c>
      <c r="D127" s="20"/>
      <c r="E127" s="158" t="s">
        <v>455</v>
      </c>
      <c r="F127" s="422">
        <v>40236</v>
      </c>
      <c r="G127" s="267">
        <v>52944</v>
      </c>
      <c r="H127" s="24"/>
      <c r="I127" s="1237"/>
      <c r="J127" s="1237"/>
    </row>
    <row r="128" spans="1:14" s="100" customFormat="1" ht="15" customHeight="1">
      <c r="A128" s="259">
        <v>6</v>
      </c>
      <c r="B128" s="20" t="s">
        <v>1252</v>
      </c>
      <c r="C128" s="20" t="s">
        <v>454</v>
      </c>
      <c r="D128" s="20"/>
      <c r="E128" s="158" t="s">
        <v>461</v>
      </c>
      <c r="F128" s="422">
        <v>40236</v>
      </c>
      <c r="G128" s="267">
        <v>5989</v>
      </c>
      <c r="H128" s="24"/>
      <c r="I128" s="1237"/>
      <c r="J128" s="1237"/>
    </row>
    <row r="129" spans="1:10" s="100" customFormat="1" ht="15" customHeight="1">
      <c r="A129" s="258">
        <v>7</v>
      </c>
      <c r="B129" s="20" t="s">
        <v>1252</v>
      </c>
      <c r="C129" s="20" t="s">
        <v>454</v>
      </c>
      <c r="D129" s="20"/>
      <c r="E129" s="158" t="s">
        <v>462</v>
      </c>
      <c r="F129" s="422">
        <v>40236</v>
      </c>
      <c r="G129" s="267">
        <v>16622</v>
      </c>
      <c r="H129" s="24"/>
      <c r="I129" s="1237"/>
      <c r="J129" s="1237"/>
    </row>
    <row r="130" spans="1:10" s="100" customFormat="1" ht="15" customHeight="1">
      <c r="A130" s="259">
        <v>8</v>
      </c>
      <c r="B130" s="20" t="s">
        <v>1252</v>
      </c>
      <c r="C130" s="20" t="s">
        <v>454</v>
      </c>
      <c r="D130" s="20"/>
      <c r="E130" s="158" t="s">
        <v>463</v>
      </c>
      <c r="F130" s="422">
        <v>40236</v>
      </c>
      <c r="G130" s="267">
        <v>63930</v>
      </c>
      <c r="H130" s="24"/>
      <c r="I130" s="1237"/>
      <c r="J130" s="1237"/>
    </row>
    <row r="131" spans="1:10" s="100" customFormat="1" ht="15" customHeight="1">
      <c r="A131" s="258">
        <v>9</v>
      </c>
      <c r="B131" s="20" t="s">
        <v>1252</v>
      </c>
      <c r="C131" s="20" t="s">
        <v>454</v>
      </c>
      <c r="D131" s="20"/>
      <c r="E131" s="158" t="s">
        <v>456</v>
      </c>
      <c r="F131" s="422">
        <v>40236</v>
      </c>
      <c r="G131" s="267">
        <v>61853</v>
      </c>
      <c r="H131" s="24"/>
      <c r="I131" s="1237"/>
      <c r="J131" s="1237"/>
    </row>
    <row r="132" spans="1:10" s="100" customFormat="1" ht="15" customHeight="1">
      <c r="A132" s="259">
        <v>10</v>
      </c>
      <c r="B132" s="20" t="s">
        <v>1252</v>
      </c>
      <c r="C132" s="20" t="s">
        <v>454</v>
      </c>
      <c r="D132" s="20"/>
      <c r="E132" s="158" t="s">
        <v>464</v>
      </c>
      <c r="F132" s="422">
        <v>40236</v>
      </c>
      <c r="G132" s="267">
        <v>26436</v>
      </c>
      <c r="H132" s="24"/>
      <c r="I132" s="1237"/>
      <c r="J132" s="1237"/>
    </row>
    <row r="133" spans="1:10" s="100" customFormat="1" ht="15" customHeight="1">
      <c r="A133" s="258">
        <v>11</v>
      </c>
      <c r="B133" s="20" t="s">
        <v>1252</v>
      </c>
      <c r="C133" s="20" t="s">
        <v>454</v>
      </c>
      <c r="D133" s="20"/>
      <c r="E133" s="158" t="s">
        <v>465</v>
      </c>
      <c r="F133" s="422">
        <v>40236</v>
      </c>
      <c r="G133" s="267">
        <v>5092</v>
      </c>
      <c r="H133" s="24"/>
      <c r="I133" s="1237"/>
      <c r="J133" s="1237"/>
    </row>
    <row r="134" spans="1:10" s="100" customFormat="1" ht="15" customHeight="1">
      <c r="A134" s="259">
        <v>12</v>
      </c>
      <c r="B134" s="20" t="s">
        <v>1252</v>
      </c>
      <c r="C134" s="20" t="s">
        <v>454</v>
      </c>
      <c r="D134" s="20"/>
      <c r="E134" s="158" t="s">
        <v>466</v>
      </c>
      <c r="F134" s="422">
        <v>40236</v>
      </c>
      <c r="G134" s="267">
        <v>3131</v>
      </c>
      <c r="H134" s="24"/>
      <c r="I134" s="1237"/>
      <c r="J134" s="1237"/>
    </row>
    <row r="135" spans="1:10" s="100" customFormat="1" ht="15" customHeight="1">
      <c r="A135" s="258">
        <v>13</v>
      </c>
      <c r="B135" s="20" t="s">
        <v>1252</v>
      </c>
      <c r="C135" s="20" t="s">
        <v>454</v>
      </c>
      <c r="D135" s="20"/>
      <c r="E135" s="158" t="s">
        <v>467</v>
      </c>
      <c r="F135" s="422">
        <v>40236</v>
      </c>
      <c r="G135" s="267">
        <v>23869</v>
      </c>
      <c r="H135" s="24"/>
      <c r="I135" s="1237"/>
      <c r="J135" s="1237"/>
    </row>
    <row r="136" spans="1:10" s="100" customFormat="1" ht="15" customHeight="1">
      <c r="A136" s="259">
        <v>14</v>
      </c>
      <c r="B136" s="20" t="s">
        <v>1252</v>
      </c>
      <c r="C136" s="20" t="s">
        <v>454</v>
      </c>
      <c r="D136" s="20"/>
      <c r="E136" s="158" t="s">
        <v>468</v>
      </c>
      <c r="F136" s="422">
        <v>40236</v>
      </c>
      <c r="G136" s="267">
        <v>5355</v>
      </c>
      <c r="H136" s="24"/>
      <c r="I136" s="1237"/>
      <c r="J136" s="1237"/>
    </row>
    <row r="137" spans="1:10" s="100" customFormat="1" ht="15" customHeight="1">
      <c r="A137" s="258">
        <v>15</v>
      </c>
      <c r="B137" s="20" t="s">
        <v>1252</v>
      </c>
      <c r="C137" s="20" t="s">
        <v>454</v>
      </c>
      <c r="D137" s="20"/>
      <c r="E137" s="158" t="s">
        <v>469</v>
      </c>
      <c r="F137" s="422">
        <v>40236</v>
      </c>
      <c r="G137" s="267">
        <v>26688</v>
      </c>
      <c r="H137" s="24"/>
      <c r="I137" s="1237"/>
      <c r="J137" s="1237"/>
    </row>
    <row r="138" spans="1:10" s="100" customFormat="1" ht="15" customHeight="1">
      <c r="A138" s="259">
        <v>16</v>
      </c>
      <c r="B138" s="20" t="s">
        <v>1252</v>
      </c>
      <c r="C138" s="20" t="s">
        <v>454</v>
      </c>
      <c r="D138" s="20"/>
      <c r="E138" s="158" t="s">
        <v>470</v>
      </c>
      <c r="F138" s="422">
        <v>40236</v>
      </c>
      <c r="G138" s="267">
        <v>6136</v>
      </c>
      <c r="H138" s="24"/>
      <c r="I138" s="1237"/>
      <c r="J138" s="1237"/>
    </row>
    <row r="139" spans="1:10" s="100" customFormat="1" ht="15" customHeight="1">
      <c r="A139" s="258">
        <v>17</v>
      </c>
      <c r="B139" s="20" t="s">
        <v>1252</v>
      </c>
      <c r="C139" s="20" t="s">
        <v>454</v>
      </c>
      <c r="D139" s="20"/>
      <c r="E139" s="158" t="s">
        <v>471</v>
      </c>
      <c r="F139" s="422">
        <v>40236</v>
      </c>
      <c r="G139" s="267">
        <v>4614</v>
      </c>
      <c r="H139" s="24"/>
      <c r="I139" s="1237"/>
      <c r="J139" s="1237"/>
    </row>
    <row r="140" spans="1:10" s="100" customFormat="1" ht="15" customHeight="1">
      <c r="A140" s="259">
        <v>18</v>
      </c>
      <c r="B140" s="20" t="s">
        <v>1252</v>
      </c>
      <c r="C140" s="20" t="s">
        <v>454</v>
      </c>
      <c r="D140" s="20"/>
      <c r="E140" s="158" t="s">
        <v>472</v>
      </c>
      <c r="F140" s="422">
        <v>40236</v>
      </c>
      <c r="G140" s="267">
        <v>5355</v>
      </c>
      <c r="H140" s="24"/>
      <c r="I140" s="1237"/>
      <c r="J140" s="1237"/>
    </row>
    <row r="141" spans="1:10" s="100" customFormat="1" ht="15" customHeight="1">
      <c r="A141" s="258">
        <v>19</v>
      </c>
      <c r="B141" s="20" t="s">
        <v>1252</v>
      </c>
      <c r="C141" s="20" t="s">
        <v>454</v>
      </c>
      <c r="D141" s="20"/>
      <c r="E141" s="158" t="s">
        <v>473</v>
      </c>
      <c r="F141" s="422">
        <v>40236</v>
      </c>
      <c r="G141" s="267">
        <v>20643</v>
      </c>
      <c r="H141" s="24"/>
      <c r="I141" s="1237"/>
      <c r="J141" s="1237"/>
    </row>
    <row r="142" spans="1:10" s="100" customFormat="1" ht="15" customHeight="1">
      <c r="A142" s="259">
        <v>20</v>
      </c>
      <c r="B142" s="20" t="s">
        <v>1252</v>
      </c>
      <c r="C142" s="20" t="s">
        <v>454</v>
      </c>
      <c r="D142" s="20"/>
      <c r="E142" s="169" t="s">
        <v>1425</v>
      </c>
      <c r="F142" s="422">
        <v>40659</v>
      </c>
      <c r="G142" s="184">
        <v>100682</v>
      </c>
      <c r="H142" s="24"/>
      <c r="I142" s="1237"/>
      <c r="J142" s="1237"/>
    </row>
    <row r="143" spans="1:10" s="100" customFormat="1" ht="15" customHeight="1">
      <c r="A143" s="258">
        <v>21</v>
      </c>
      <c r="B143" s="20" t="s">
        <v>1252</v>
      </c>
      <c r="C143" s="20" t="s">
        <v>454</v>
      </c>
      <c r="D143" s="20"/>
      <c r="E143" s="158" t="s">
        <v>474</v>
      </c>
      <c r="F143" s="422">
        <v>40236</v>
      </c>
      <c r="G143" s="267">
        <v>5929</v>
      </c>
      <c r="H143" s="24"/>
      <c r="I143" s="1237"/>
      <c r="J143" s="1237"/>
    </row>
    <row r="144" spans="1:10" s="100" customFormat="1" ht="15" customHeight="1">
      <c r="A144" s="259">
        <v>22</v>
      </c>
      <c r="B144" s="20" t="s">
        <v>1252</v>
      </c>
      <c r="C144" s="20" t="s">
        <v>454</v>
      </c>
      <c r="D144" s="20"/>
      <c r="E144" s="158" t="s">
        <v>475</v>
      </c>
      <c r="F144" s="422">
        <v>40236</v>
      </c>
      <c r="G144" s="267">
        <v>5092</v>
      </c>
      <c r="H144" s="24"/>
      <c r="I144" s="1237"/>
      <c r="J144" s="1237"/>
    </row>
    <row r="145" spans="1:14" s="100" customFormat="1" ht="15" customHeight="1">
      <c r="A145" s="258">
        <v>23</v>
      </c>
      <c r="B145" s="20" t="s">
        <v>1252</v>
      </c>
      <c r="C145" s="20" t="s">
        <v>454</v>
      </c>
      <c r="D145" s="20"/>
      <c r="E145" s="158" t="s">
        <v>476</v>
      </c>
      <c r="F145" s="422">
        <v>40236</v>
      </c>
      <c r="G145" s="267">
        <v>26216</v>
      </c>
      <c r="H145" s="24"/>
      <c r="I145" s="1237"/>
      <c r="J145" s="1237"/>
    </row>
    <row r="146" spans="1:14" s="100" customFormat="1" ht="15" customHeight="1" thickBot="1">
      <c r="A146" s="943"/>
      <c r="B146" s="944"/>
      <c r="C146" s="944"/>
      <c r="D146" s="944"/>
      <c r="E146" s="944"/>
      <c r="F146" s="945" t="s">
        <v>1219</v>
      </c>
      <c r="G146" s="195">
        <f>SUM(G123:G145)</f>
        <v>539081</v>
      </c>
      <c r="H146" s="195"/>
      <c r="I146" s="946"/>
      <c r="J146" s="947"/>
    </row>
    <row r="147" spans="1:14" s="100" customFormat="1" ht="15" customHeight="1">
      <c r="A147" s="83"/>
      <c r="B147" s="85"/>
      <c r="C147" s="85"/>
      <c r="D147" s="85"/>
      <c r="E147" s="85"/>
      <c r="F147" s="106"/>
      <c r="G147" s="107"/>
      <c r="H147" s="107"/>
      <c r="I147" s="108"/>
      <c r="J147" s="108"/>
    </row>
    <row r="148" spans="1:14" s="65" customFormat="1" ht="15.75">
      <c r="A148" s="83"/>
      <c r="B148" s="85"/>
      <c r="C148" s="85"/>
      <c r="D148" s="85"/>
      <c r="E148" s="85"/>
      <c r="F148" s="106"/>
      <c r="G148" s="107"/>
      <c r="H148" s="107"/>
      <c r="I148" s="108"/>
      <c r="J148" s="108"/>
    </row>
    <row r="149" spans="1:14" s="65" customFormat="1" ht="15.75">
      <c r="A149" s="83"/>
      <c r="B149" s="85"/>
      <c r="C149" s="85"/>
      <c r="D149" s="85"/>
      <c r="E149" s="85"/>
      <c r="F149" s="106"/>
      <c r="G149" s="107"/>
      <c r="H149" s="107"/>
      <c r="I149" s="108"/>
      <c r="J149" s="108"/>
    </row>
    <row r="150" spans="1:14" s="65" customFormat="1" ht="15.75">
      <c r="A150" s="1161" t="s">
        <v>1171</v>
      </c>
      <c r="B150" s="1161"/>
      <c r="C150" s="1161"/>
      <c r="D150" s="1161"/>
      <c r="E150" s="1161"/>
      <c r="F150" s="1161"/>
      <c r="G150" s="1161"/>
      <c r="H150" s="1161"/>
      <c r="I150" s="1161"/>
      <c r="J150" s="1161"/>
      <c r="L150" s="43"/>
      <c r="M150" s="43"/>
      <c r="N150" s="43"/>
    </row>
    <row r="151" spans="1:14" ht="60">
      <c r="A151" s="163" t="s">
        <v>1172</v>
      </c>
      <c r="B151" s="163" t="s">
        <v>1173</v>
      </c>
      <c r="C151" s="163" t="s">
        <v>1174</v>
      </c>
      <c r="D151" s="163" t="s">
        <v>1175</v>
      </c>
      <c r="E151" s="163" t="s">
        <v>1176</v>
      </c>
      <c r="F151" s="1033" t="s">
        <v>1177</v>
      </c>
      <c r="G151" s="1033" t="s">
        <v>1178</v>
      </c>
      <c r="H151" s="836" t="s">
        <v>2979</v>
      </c>
      <c r="I151" s="1033" t="s">
        <v>1179</v>
      </c>
      <c r="J151" s="1033" t="s">
        <v>1180</v>
      </c>
      <c r="L151" s="64"/>
      <c r="M151" s="64"/>
      <c r="N151" s="64"/>
    </row>
    <row r="152" spans="1:14" s="64" customFormat="1">
      <c r="A152" s="259">
        <v>1</v>
      </c>
      <c r="B152" s="20" t="s">
        <v>1252</v>
      </c>
      <c r="C152" s="20" t="s">
        <v>3123</v>
      </c>
      <c r="D152" s="20"/>
      <c r="E152" s="20"/>
      <c r="F152" s="422">
        <v>38597</v>
      </c>
      <c r="G152" s="267">
        <v>76130</v>
      </c>
      <c r="H152" s="24"/>
      <c r="I152" s="1237">
        <v>177</v>
      </c>
      <c r="J152" s="1237">
        <v>49</v>
      </c>
      <c r="L152" s="100"/>
      <c r="M152" s="100"/>
      <c r="N152" s="100"/>
    </row>
    <row r="153" spans="1:14" s="100" customFormat="1" ht="15" customHeight="1">
      <c r="A153" s="259">
        <v>2</v>
      </c>
      <c r="B153" s="20" t="s">
        <v>1252</v>
      </c>
      <c r="C153" s="20" t="s">
        <v>2047</v>
      </c>
      <c r="D153" s="20" t="s">
        <v>2048</v>
      </c>
      <c r="E153" s="20"/>
      <c r="F153" s="422">
        <v>38597</v>
      </c>
      <c r="G153" s="267">
        <v>19180</v>
      </c>
      <c r="H153" s="24"/>
      <c r="I153" s="1237"/>
      <c r="J153" s="1237"/>
      <c r="L153" s="65"/>
      <c r="M153" s="65"/>
      <c r="N153" s="65"/>
    </row>
    <row r="154" spans="1:14" s="65" customFormat="1" ht="15" customHeight="1">
      <c r="A154" s="163"/>
      <c r="B154" s="1037"/>
      <c r="C154" s="1037"/>
      <c r="D154" s="1037"/>
      <c r="E154" s="1037"/>
      <c r="F154" s="1038" t="s">
        <v>1219</v>
      </c>
      <c r="G154" s="841">
        <f>SUM(G152:G153)</f>
        <v>95310</v>
      </c>
      <c r="H154" s="841"/>
      <c r="I154" s="1039"/>
      <c r="J154" s="1039"/>
    </row>
    <row r="155" spans="1:14" s="65" customFormat="1" ht="15.75">
      <c r="A155" s="83"/>
      <c r="B155" s="85"/>
      <c r="C155" s="85"/>
      <c r="D155" s="85"/>
      <c r="E155" s="85"/>
      <c r="F155" s="106"/>
      <c r="G155" s="107"/>
      <c r="H155" s="107"/>
      <c r="I155" s="108"/>
      <c r="J155" s="108"/>
    </row>
    <row r="156" spans="1:14" s="65" customFormat="1" ht="15.75">
      <c r="A156" s="83"/>
      <c r="B156" s="85"/>
      <c r="C156" s="85"/>
      <c r="D156" s="85"/>
      <c r="E156" s="85"/>
      <c r="F156" s="106"/>
      <c r="G156" s="107"/>
      <c r="H156" s="107"/>
      <c r="I156" s="108"/>
      <c r="J156" s="108"/>
    </row>
    <row r="157" spans="1:14" s="65" customFormat="1" ht="15.75">
      <c r="A157" s="83"/>
      <c r="B157" s="85"/>
      <c r="C157" s="85"/>
      <c r="D157" s="85"/>
      <c r="E157" s="85"/>
      <c r="F157" s="106"/>
      <c r="G157" s="107"/>
      <c r="H157" s="107"/>
      <c r="I157" s="108"/>
      <c r="J157" s="108"/>
      <c r="L157" s="43"/>
      <c r="M157" s="43"/>
      <c r="N157" s="43"/>
    </row>
    <row r="158" spans="1:14" ht="15.75">
      <c r="A158" s="1161" t="s">
        <v>1171</v>
      </c>
      <c r="B158" s="1161"/>
      <c r="C158" s="1161"/>
      <c r="D158" s="1161"/>
      <c r="E158" s="1161"/>
      <c r="F158" s="1161"/>
      <c r="G158" s="1161"/>
      <c r="H158" s="1161"/>
      <c r="I158" s="1161"/>
      <c r="J158" s="1161"/>
      <c r="L158" s="64"/>
      <c r="M158" s="64"/>
      <c r="N158" s="64"/>
    </row>
    <row r="159" spans="1:14" s="64" customFormat="1" ht="60">
      <c r="A159" s="163" t="s">
        <v>1172</v>
      </c>
      <c r="B159" s="163" t="s">
        <v>1173</v>
      </c>
      <c r="C159" s="163" t="s">
        <v>1174</v>
      </c>
      <c r="D159" s="163" t="s">
        <v>1175</v>
      </c>
      <c r="E159" s="163" t="s">
        <v>1176</v>
      </c>
      <c r="F159" s="1033" t="s">
        <v>1177</v>
      </c>
      <c r="G159" s="1033" t="s">
        <v>1178</v>
      </c>
      <c r="H159" s="836" t="s">
        <v>2979</v>
      </c>
      <c r="I159" s="1033" t="s">
        <v>1179</v>
      </c>
      <c r="J159" s="1033" t="s">
        <v>1180</v>
      </c>
      <c r="L159" s="100"/>
      <c r="M159" s="100"/>
      <c r="N159" s="100"/>
    </row>
    <row r="160" spans="1:14" s="64" customFormat="1">
      <c r="A160" s="258">
        <v>1</v>
      </c>
      <c r="B160" s="20" t="s">
        <v>1252</v>
      </c>
      <c r="C160" s="20" t="s">
        <v>2049</v>
      </c>
      <c r="D160" s="20" t="s">
        <v>2050</v>
      </c>
      <c r="E160" s="20"/>
      <c r="F160" s="422">
        <v>39732</v>
      </c>
      <c r="G160" s="267"/>
      <c r="H160" s="24"/>
      <c r="I160" s="1237">
        <v>270</v>
      </c>
      <c r="J160" s="1237">
        <v>95</v>
      </c>
      <c r="L160" s="100"/>
      <c r="M160" s="100"/>
      <c r="N160" s="100"/>
    </row>
    <row r="161" spans="1:14" s="64" customFormat="1">
      <c r="A161" s="258">
        <v>2</v>
      </c>
      <c r="B161" s="20" t="s">
        <v>1252</v>
      </c>
      <c r="C161" s="20" t="s">
        <v>2049</v>
      </c>
      <c r="D161" s="169" t="s">
        <v>2949</v>
      </c>
      <c r="E161" s="163"/>
      <c r="F161" s="422">
        <v>40397</v>
      </c>
      <c r="G161" s="184">
        <v>31930</v>
      </c>
      <c r="H161" s="167"/>
      <c r="I161" s="1237"/>
      <c r="J161" s="1237"/>
      <c r="L161" s="100"/>
      <c r="M161" s="100"/>
      <c r="N161" s="100"/>
    </row>
    <row r="162" spans="1:14" s="64" customFormat="1">
      <c r="A162" s="258">
        <v>3</v>
      </c>
      <c r="B162" s="20" t="s">
        <v>1252</v>
      </c>
      <c r="C162" s="20" t="s">
        <v>2049</v>
      </c>
      <c r="D162" s="169" t="s">
        <v>2950</v>
      </c>
      <c r="E162" s="163"/>
      <c r="F162" s="422">
        <v>40397</v>
      </c>
      <c r="G162" s="184">
        <v>38931</v>
      </c>
      <c r="H162" s="167"/>
      <c r="I162" s="1237"/>
      <c r="J162" s="1237"/>
      <c r="L162" s="100"/>
      <c r="M162" s="100"/>
      <c r="N162" s="100"/>
    </row>
    <row r="163" spans="1:14" s="64" customFormat="1">
      <c r="A163" s="258">
        <v>4</v>
      </c>
      <c r="B163" s="20" t="s">
        <v>1252</v>
      </c>
      <c r="C163" s="20" t="s">
        <v>2049</v>
      </c>
      <c r="D163" s="169" t="s">
        <v>2951</v>
      </c>
      <c r="E163" s="163"/>
      <c r="F163" s="422">
        <v>40397</v>
      </c>
      <c r="G163" s="184">
        <v>34532</v>
      </c>
      <c r="H163" s="167"/>
      <c r="I163" s="1237"/>
      <c r="J163" s="1237"/>
      <c r="L163" s="100"/>
      <c r="M163" s="100"/>
      <c r="N163" s="100"/>
    </row>
    <row r="164" spans="1:14" s="64" customFormat="1">
      <c r="A164" s="258">
        <v>5</v>
      </c>
      <c r="B164" s="20" t="s">
        <v>1252</v>
      </c>
      <c r="C164" s="20" t="s">
        <v>2049</v>
      </c>
      <c r="D164" s="169" t="s">
        <v>2952</v>
      </c>
      <c r="E164" s="163"/>
      <c r="F164" s="422">
        <v>40397</v>
      </c>
      <c r="G164" s="184">
        <v>23847</v>
      </c>
      <c r="H164" s="167"/>
      <c r="I164" s="1237"/>
      <c r="J164" s="1237"/>
      <c r="L164" s="100"/>
      <c r="M164" s="100"/>
      <c r="N164" s="100"/>
    </row>
    <row r="165" spans="1:14" s="64" customFormat="1">
      <c r="A165" s="258">
        <v>6</v>
      </c>
      <c r="B165" s="20" t="s">
        <v>1252</v>
      </c>
      <c r="C165" s="20" t="s">
        <v>2049</v>
      </c>
      <c r="D165" s="20"/>
      <c r="E165" s="169" t="s">
        <v>2953</v>
      </c>
      <c r="F165" s="422">
        <v>40397</v>
      </c>
      <c r="G165" s="184">
        <v>23911</v>
      </c>
      <c r="H165" s="167"/>
      <c r="I165" s="1237"/>
      <c r="J165" s="1237"/>
      <c r="L165" s="100"/>
      <c r="M165" s="100"/>
      <c r="N165" s="100"/>
    </row>
    <row r="166" spans="1:14" s="64" customFormat="1">
      <c r="A166" s="258">
        <v>7</v>
      </c>
      <c r="B166" s="20" t="s">
        <v>1252</v>
      </c>
      <c r="C166" s="20" t="s">
        <v>2049</v>
      </c>
      <c r="D166" s="20"/>
      <c r="E166" s="169" t="s">
        <v>2954</v>
      </c>
      <c r="F166" s="422">
        <v>40397</v>
      </c>
      <c r="G166" s="184">
        <v>4570</v>
      </c>
      <c r="H166" s="167"/>
      <c r="I166" s="1237"/>
      <c r="J166" s="1237"/>
      <c r="L166" s="100"/>
      <c r="M166" s="100"/>
      <c r="N166" s="100"/>
    </row>
    <row r="167" spans="1:14" s="64" customFormat="1">
      <c r="A167" s="258">
        <v>8</v>
      </c>
      <c r="B167" s="20" t="s">
        <v>1252</v>
      </c>
      <c r="C167" s="20" t="s">
        <v>2049</v>
      </c>
      <c r="D167" s="20"/>
      <c r="E167" s="169" t="s">
        <v>2955</v>
      </c>
      <c r="F167" s="422">
        <v>40397</v>
      </c>
      <c r="G167" s="184">
        <v>9865</v>
      </c>
      <c r="H167" s="167"/>
      <c r="I167" s="1237"/>
      <c r="J167" s="1237"/>
      <c r="L167" s="100"/>
      <c r="M167" s="100"/>
      <c r="N167" s="100"/>
    </row>
    <row r="168" spans="1:14" s="64" customFormat="1">
      <c r="A168" s="258">
        <v>9</v>
      </c>
      <c r="B168" s="20" t="s">
        <v>1252</v>
      </c>
      <c r="C168" s="20" t="s">
        <v>2049</v>
      </c>
      <c r="D168" s="20"/>
      <c r="E168" s="169" t="s">
        <v>2956</v>
      </c>
      <c r="F168" s="422">
        <v>40397</v>
      </c>
      <c r="G168" s="184">
        <v>14356</v>
      </c>
      <c r="H168" s="167"/>
      <c r="I168" s="1237"/>
      <c r="J168" s="1237"/>
      <c r="L168" s="100"/>
      <c r="M168" s="100"/>
      <c r="N168" s="100"/>
    </row>
    <row r="169" spans="1:14" s="100" customFormat="1" ht="15" customHeight="1">
      <c r="A169" s="258">
        <v>10</v>
      </c>
      <c r="B169" s="20" t="s">
        <v>1252</v>
      </c>
      <c r="C169" s="20" t="s">
        <v>2049</v>
      </c>
      <c r="D169" s="20"/>
      <c r="E169" s="169" t="s">
        <v>2957</v>
      </c>
      <c r="F169" s="422">
        <v>40397</v>
      </c>
      <c r="G169" s="184">
        <v>10731</v>
      </c>
      <c r="H169" s="167"/>
      <c r="I169" s="1237"/>
      <c r="J169" s="1237"/>
    </row>
    <row r="170" spans="1:14" s="100" customFormat="1" ht="15" customHeight="1" thickBot="1">
      <c r="A170" s="943"/>
      <c r="B170" s="944"/>
      <c r="C170" s="944"/>
      <c r="D170" s="944"/>
      <c r="E170" s="944"/>
      <c r="F170" s="945" t="s">
        <v>1219</v>
      </c>
      <c r="G170" s="195">
        <f>SUM(G160:G169)</f>
        <v>192673</v>
      </c>
      <c r="H170" s="195"/>
      <c r="I170" s="946"/>
      <c r="J170" s="947"/>
      <c r="L170" s="65"/>
      <c r="M170" s="65"/>
      <c r="N170" s="65"/>
    </row>
    <row r="171" spans="1:14" s="65" customFormat="1" ht="15" customHeight="1">
      <c r="A171" s="83"/>
      <c r="B171" s="85"/>
      <c r="C171" s="85"/>
      <c r="D171" s="85"/>
      <c r="E171" s="85"/>
      <c r="F171" s="106"/>
      <c r="G171" s="107"/>
      <c r="H171" s="107"/>
      <c r="I171" s="108"/>
      <c r="J171" s="108"/>
    </row>
    <row r="172" spans="1:14" s="65" customFormat="1" ht="15.75">
      <c r="A172" s="83"/>
      <c r="B172" s="85"/>
      <c r="C172" s="85"/>
      <c r="D172" s="85"/>
      <c r="E172" s="85"/>
      <c r="F172" s="106"/>
      <c r="G172" s="107"/>
      <c r="H172" s="107"/>
      <c r="I172" s="108"/>
      <c r="J172" s="108"/>
    </row>
    <row r="173" spans="1:14" s="65" customFormat="1" ht="15.75">
      <c r="A173" s="83"/>
      <c r="B173" s="85"/>
      <c r="C173" s="85"/>
      <c r="D173" s="85"/>
      <c r="E173" s="85"/>
      <c r="F173" s="106"/>
      <c r="G173" s="107"/>
      <c r="H173" s="107"/>
      <c r="I173" s="108"/>
      <c r="J173" s="108"/>
    </row>
    <row r="174" spans="1:14" s="65" customFormat="1" ht="15.75">
      <c r="A174" s="1161" t="s">
        <v>1171</v>
      </c>
      <c r="B174" s="1161"/>
      <c r="C174" s="1161"/>
      <c r="D174" s="1161"/>
      <c r="E174" s="1161"/>
      <c r="F174" s="1161"/>
      <c r="G174" s="1161"/>
      <c r="H174" s="1161"/>
      <c r="I174" s="1161"/>
      <c r="J174" s="1161"/>
      <c r="L174" s="43"/>
      <c r="M174" s="43"/>
      <c r="N174" s="43"/>
    </row>
    <row r="175" spans="1:14" ht="60">
      <c r="A175" s="163" t="s">
        <v>1172</v>
      </c>
      <c r="B175" s="163" t="s">
        <v>1173</v>
      </c>
      <c r="C175" s="163" t="s">
        <v>1174</v>
      </c>
      <c r="D175" s="163" t="s">
        <v>1175</v>
      </c>
      <c r="E175" s="163" t="s">
        <v>1176</v>
      </c>
      <c r="F175" s="1033" t="s">
        <v>1177</v>
      </c>
      <c r="G175" s="1033" t="s">
        <v>1178</v>
      </c>
      <c r="H175" s="836" t="s">
        <v>2979</v>
      </c>
      <c r="I175" s="1033" t="s">
        <v>1179</v>
      </c>
      <c r="J175" s="1033" t="s">
        <v>1180</v>
      </c>
      <c r="L175" s="64"/>
      <c r="M175" s="64"/>
      <c r="N175" s="64"/>
    </row>
    <row r="176" spans="1:14" s="64" customFormat="1">
      <c r="A176" s="259">
        <v>1</v>
      </c>
      <c r="B176" s="20" t="s">
        <v>1252</v>
      </c>
      <c r="C176" s="20" t="s">
        <v>2051</v>
      </c>
      <c r="D176" s="21"/>
      <c r="E176" s="20" t="s">
        <v>2052</v>
      </c>
      <c r="F176" s="422">
        <v>38597</v>
      </c>
      <c r="G176" s="267">
        <v>19848</v>
      </c>
      <c r="H176" s="24"/>
      <c r="I176" s="1237">
        <v>247</v>
      </c>
      <c r="J176" s="1237">
        <v>58</v>
      </c>
      <c r="L176" s="100"/>
      <c r="M176" s="100"/>
      <c r="N176" s="100"/>
    </row>
    <row r="177" spans="1:14" s="100" customFormat="1" ht="15" customHeight="1">
      <c r="A177" s="259">
        <v>2</v>
      </c>
      <c r="B177" s="20" t="s">
        <v>1252</v>
      </c>
      <c r="C177" s="20" t="s">
        <v>2051</v>
      </c>
      <c r="D177" s="21"/>
      <c r="E177" s="20" t="s">
        <v>2053</v>
      </c>
      <c r="F177" s="422">
        <v>38597</v>
      </c>
      <c r="G177" s="267">
        <v>105364</v>
      </c>
      <c r="H177" s="24"/>
      <c r="I177" s="1237"/>
      <c r="J177" s="1237"/>
    </row>
    <row r="178" spans="1:14" s="100" customFormat="1" ht="15" customHeight="1" thickBot="1">
      <c r="A178" s="943"/>
      <c r="B178" s="1031"/>
      <c r="C178" s="1031"/>
      <c r="D178" s="1031"/>
      <c r="E178" s="1031"/>
      <c r="F178" s="1032" t="s">
        <v>1219</v>
      </c>
      <c r="G178" s="195">
        <f>SUM(G176:G177)</f>
        <v>125212</v>
      </c>
      <c r="H178" s="195"/>
      <c r="I178" s="946"/>
      <c r="J178" s="947"/>
    </row>
    <row r="179" spans="1:14" s="100" customFormat="1" ht="15" customHeight="1">
      <c r="A179" s="83"/>
      <c r="B179" s="85"/>
      <c r="C179" s="85"/>
      <c r="D179" s="85"/>
      <c r="E179" s="85"/>
      <c r="F179" s="106"/>
      <c r="G179" s="107"/>
      <c r="H179" s="107"/>
      <c r="I179" s="108"/>
      <c r="J179" s="108"/>
    </row>
    <row r="180" spans="1:14" s="100" customFormat="1" ht="15" customHeight="1">
      <c r="A180" s="83"/>
      <c r="B180" s="85"/>
      <c r="C180" s="85"/>
      <c r="D180" s="85"/>
      <c r="E180" s="85"/>
      <c r="F180" s="106"/>
      <c r="G180" s="107"/>
      <c r="H180" s="107"/>
      <c r="I180" s="108"/>
      <c r="J180" s="108"/>
    </row>
    <row r="181" spans="1:14" s="100" customFormat="1" ht="15" customHeight="1">
      <c r="A181" s="83"/>
      <c r="B181" s="85"/>
      <c r="C181" s="85"/>
      <c r="D181" s="85"/>
      <c r="E181" s="85"/>
      <c r="F181" s="106"/>
      <c r="G181" s="107"/>
      <c r="H181" s="107"/>
      <c r="I181" s="108"/>
      <c r="J181" s="108"/>
    </row>
    <row r="182" spans="1:14" s="100" customFormat="1" ht="60" customHeight="1">
      <c r="A182" s="1161" t="s">
        <v>1171</v>
      </c>
      <c r="B182" s="1161"/>
      <c r="C182" s="1161"/>
      <c r="D182" s="1161"/>
      <c r="E182" s="1161"/>
      <c r="F182" s="1161"/>
      <c r="G182" s="1161"/>
      <c r="H182" s="1161"/>
      <c r="I182" s="1161"/>
      <c r="J182" s="1161"/>
      <c r="L182" s="95"/>
      <c r="M182" s="95"/>
      <c r="N182" s="95"/>
    </row>
    <row r="183" spans="1:14" s="95" customFormat="1" ht="60">
      <c r="A183" s="163" t="s">
        <v>1172</v>
      </c>
      <c r="B183" s="163" t="s">
        <v>1173</v>
      </c>
      <c r="C183" s="163" t="s">
        <v>1174</v>
      </c>
      <c r="D183" s="163" t="s">
        <v>1175</v>
      </c>
      <c r="E183" s="163" t="s">
        <v>1176</v>
      </c>
      <c r="F183" s="1033" t="s">
        <v>1177</v>
      </c>
      <c r="G183" s="1033" t="s">
        <v>1178</v>
      </c>
      <c r="H183" s="836" t="s">
        <v>2979</v>
      </c>
      <c r="I183" s="1033" t="s">
        <v>1179</v>
      </c>
      <c r="J183" s="1033" t="s">
        <v>1180</v>
      </c>
      <c r="L183" s="65"/>
      <c r="M183" s="65"/>
      <c r="N183" s="65"/>
    </row>
    <row r="184" spans="1:14" s="65" customFormat="1" ht="15" customHeight="1">
      <c r="A184" s="258">
        <v>1</v>
      </c>
      <c r="B184" s="20" t="s">
        <v>1252</v>
      </c>
      <c r="C184" s="20" t="s">
        <v>2054</v>
      </c>
      <c r="D184" s="170" t="s">
        <v>3169</v>
      </c>
      <c r="E184" s="20"/>
      <c r="F184" s="422">
        <v>40659</v>
      </c>
      <c r="G184" s="184">
        <v>59366</v>
      </c>
      <c r="H184" s="185"/>
      <c r="I184" s="1237">
        <v>183</v>
      </c>
      <c r="J184" s="1237">
        <v>45</v>
      </c>
    </row>
    <row r="185" spans="1:14" s="65" customFormat="1">
      <c r="A185" s="259">
        <v>2</v>
      </c>
      <c r="B185" s="20" t="s">
        <v>1252</v>
      </c>
      <c r="C185" s="20" t="s">
        <v>2054</v>
      </c>
      <c r="D185" s="20" t="s">
        <v>1371</v>
      </c>
      <c r="E185" s="20"/>
      <c r="F185" s="422">
        <v>40277</v>
      </c>
      <c r="G185" s="267"/>
      <c r="H185" s="185"/>
      <c r="I185" s="1237"/>
      <c r="J185" s="1237"/>
    </row>
    <row r="186" spans="1:14" s="65" customFormat="1">
      <c r="A186" s="258">
        <v>3</v>
      </c>
      <c r="B186" s="20" t="s">
        <v>1252</v>
      </c>
      <c r="C186" s="20" t="s">
        <v>2054</v>
      </c>
      <c r="D186" s="170" t="s">
        <v>3170</v>
      </c>
      <c r="E186" s="20"/>
      <c r="F186" s="422">
        <v>40659</v>
      </c>
      <c r="G186" s="184">
        <v>59366</v>
      </c>
      <c r="H186" s="185"/>
      <c r="I186" s="1237"/>
      <c r="J186" s="1237"/>
    </row>
    <row r="187" spans="1:14" s="65" customFormat="1">
      <c r="A187" s="259">
        <v>4</v>
      </c>
      <c r="B187" s="20" t="s">
        <v>1252</v>
      </c>
      <c r="C187" s="20" t="s">
        <v>2054</v>
      </c>
      <c r="D187" s="20" t="s">
        <v>2059</v>
      </c>
      <c r="E187" s="20"/>
      <c r="F187" s="422">
        <v>39732</v>
      </c>
      <c r="G187" s="267">
        <v>92455</v>
      </c>
      <c r="H187" s="185"/>
      <c r="I187" s="1237"/>
      <c r="J187" s="1237"/>
      <c r="L187" s="43"/>
      <c r="M187" s="43"/>
      <c r="N187" s="43"/>
    </row>
    <row r="188" spans="1:14">
      <c r="A188" s="258">
        <v>5</v>
      </c>
      <c r="B188" s="20" t="s">
        <v>1252</v>
      </c>
      <c r="C188" s="20" t="s">
        <v>2054</v>
      </c>
      <c r="D188" s="20"/>
      <c r="E188" s="169" t="s">
        <v>3163</v>
      </c>
      <c r="F188" s="422">
        <v>40659</v>
      </c>
      <c r="G188" s="184">
        <v>72653</v>
      </c>
      <c r="H188" s="185"/>
      <c r="I188" s="1237"/>
      <c r="J188" s="1237"/>
      <c r="L188" s="64"/>
      <c r="M188" s="64"/>
      <c r="N188" s="64"/>
    </row>
    <row r="189" spans="1:14" s="64" customFormat="1">
      <c r="A189" s="259">
        <v>6</v>
      </c>
      <c r="B189" s="20" t="s">
        <v>1252</v>
      </c>
      <c r="C189" s="20" t="s">
        <v>2054</v>
      </c>
      <c r="D189" s="20"/>
      <c r="E189" s="169" t="s">
        <v>3164</v>
      </c>
      <c r="F189" s="422">
        <v>40659</v>
      </c>
      <c r="G189" s="184">
        <v>72653</v>
      </c>
      <c r="H189" s="185"/>
      <c r="I189" s="1237"/>
      <c r="J189" s="1237"/>
    </row>
    <row r="190" spans="1:14" s="64" customFormat="1">
      <c r="A190" s="258">
        <v>7</v>
      </c>
      <c r="B190" s="20" t="s">
        <v>1252</v>
      </c>
      <c r="C190" s="20" t="s">
        <v>2054</v>
      </c>
      <c r="D190" s="20"/>
      <c r="E190" s="20" t="s">
        <v>2055</v>
      </c>
      <c r="F190" s="422">
        <v>33519</v>
      </c>
      <c r="G190" s="267">
        <v>154039</v>
      </c>
      <c r="H190" s="185"/>
      <c r="I190" s="1237"/>
      <c r="J190" s="1237"/>
      <c r="L190" s="100"/>
      <c r="M190" s="100"/>
      <c r="N190" s="100"/>
    </row>
    <row r="191" spans="1:14" s="64" customFormat="1">
      <c r="A191" s="259">
        <v>8</v>
      </c>
      <c r="B191" s="20" t="s">
        <v>1252</v>
      </c>
      <c r="C191" s="20" t="s">
        <v>2054</v>
      </c>
      <c r="D191" s="20"/>
      <c r="E191" s="20" t="s">
        <v>1997</v>
      </c>
      <c r="F191" s="422">
        <v>33519</v>
      </c>
      <c r="G191" s="267">
        <v>44391</v>
      </c>
      <c r="H191" s="185"/>
      <c r="I191" s="1237"/>
      <c r="J191" s="1237"/>
      <c r="L191" s="100"/>
      <c r="M191" s="100"/>
      <c r="N191" s="100"/>
    </row>
    <row r="192" spans="1:14" s="64" customFormat="1">
      <c r="A192" s="258">
        <v>9</v>
      </c>
      <c r="B192" s="20" t="s">
        <v>1252</v>
      </c>
      <c r="C192" s="20" t="s">
        <v>2054</v>
      </c>
      <c r="D192" s="20"/>
      <c r="E192" s="20" t="s">
        <v>2056</v>
      </c>
      <c r="F192" s="422">
        <v>34788</v>
      </c>
      <c r="G192" s="267">
        <v>143272</v>
      </c>
      <c r="H192" s="185"/>
      <c r="I192" s="1237"/>
      <c r="J192" s="1237"/>
      <c r="L192" s="100"/>
      <c r="M192" s="100"/>
      <c r="N192" s="100"/>
    </row>
    <row r="193" spans="1:14" s="64" customFormat="1">
      <c r="A193" s="259">
        <v>10</v>
      </c>
      <c r="B193" s="20" t="s">
        <v>1252</v>
      </c>
      <c r="C193" s="20" t="s">
        <v>2054</v>
      </c>
      <c r="D193" s="20"/>
      <c r="E193" s="169" t="s">
        <v>3165</v>
      </c>
      <c r="F193" s="422">
        <v>40659</v>
      </c>
      <c r="G193" s="184">
        <v>71270</v>
      </c>
      <c r="H193" s="185"/>
      <c r="I193" s="1237"/>
      <c r="J193" s="1237"/>
      <c r="L193" s="100"/>
      <c r="M193" s="100"/>
      <c r="N193" s="100"/>
    </row>
    <row r="194" spans="1:14" s="64" customFormat="1">
      <c r="A194" s="258">
        <v>11</v>
      </c>
      <c r="B194" s="20" t="s">
        <v>1252</v>
      </c>
      <c r="C194" s="20" t="s">
        <v>2054</v>
      </c>
      <c r="D194" s="20"/>
      <c r="E194" s="169" t="s">
        <v>3166</v>
      </c>
      <c r="F194" s="422">
        <v>40659</v>
      </c>
      <c r="G194" s="184">
        <v>72653</v>
      </c>
      <c r="H194" s="185"/>
      <c r="I194" s="1237"/>
      <c r="J194" s="1237"/>
      <c r="L194" s="100"/>
      <c r="M194" s="100"/>
      <c r="N194" s="100"/>
    </row>
    <row r="195" spans="1:14" s="64" customFormat="1">
      <c r="A195" s="259">
        <v>12</v>
      </c>
      <c r="B195" s="20" t="s">
        <v>1252</v>
      </c>
      <c r="C195" s="20" t="s">
        <v>2054</v>
      </c>
      <c r="D195" s="20"/>
      <c r="E195" s="169" t="s">
        <v>3167</v>
      </c>
      <c r="F195" s="422">
        <v>40659</v>
      </c>
      <c r="G195" s="184">
        <v>72653</v>
      </c>
      <c r="H195" s="185"/>
      <c r="I195" s="1237"/>
      <c r="J195" s="1237"/>
      <c r="L195" s="100"/>
      <c r="M195" s="100"/>
      <c r="N195" s="100"/>
    </row>
    <row r="196" spans="1:14" s="64" customFormat="1">
      <c r="A196" s="258">
        <v>13</v>
      </c>
      <c r="B196" s="20" t="s">
        <v>1252</v>
      </c>
      <c r="C196" s="20" t="s">
        <v>2054</v>
      </c>
      <c r="D196" s="20"/>
      <c r="E196" s="169" t="s">
        <v>5804</v>
      </c>
      <c r="F196" s="422">
        <v>41676</v>
      </c>
      <c r="G196" s="184"/>
      <c r="H196" s="185"/>
      <c r="I196" s="1237"/>
      <c r="J196" s="1237"/>
      <c r="L196" s="100"/>
      <c r="M196" s="100"/>
      <c r="N196" s="100"/>
    </row>
    <row r="197" spans="1:14" s="64" customFormat="1">
      <c r="A197" s="259">
        <v>14</v>
      </c>
      <c r="B197" s="20" t="s">
        <v>1252</v>
      </c>
      <c r="C197" s="20" t="s">
        <v>2054</v>
      </c>
      <c r="D197" s="20"/>
      <c r="E197" s="20" t="s">
        <v>2058</v>
      </c>
      <c r="F197" s="422">
        <v>32767</v>
      </c>
      <c r="G197" s="267">
        <v>101984</v>
      </c>
      <c r="H197" s="185"/>
      <c r="I197" s="1237"/>
      <c r="J197" s="1237"/>
      <c r="L197" s="100"/>
      <c r="M197" s="100"/>
      <c r="N197" s="100"/>
    </row>
    <row r="198" spans="1:14" s="64" customFormat="1">
      <c r="A198" s="258">
        <v>15</v>
      </c>
      <c r="B198" s="20" t="s">
        <v>1252</v>
      </c>
      <c r="C198" s="20" t="s">
        <v>2054</v>
      </c>
      <c r="D198" s="20"/>
      <c r="E198" s="169" t="s">
        <v>3168</v>
      </c>
      <c r="F198" s="422">
        <v>40659</v>
      </c>
      <c r="G198" s="184">
        <v>72653</v>
      </c>
      <c r="H198" s="185"/>
      <c r="I198" s="1237"/>
      <c r="J198" s="1237"/>
      <c r="L198" s="100"/>
      <c r="M198" s="100"/>
      <c r="N198" s="100"/>
    </row>
    <row r="199" spans="1:14" s="64" customFormat="1">
      <c r="A199" s="259">
        <v>16</v>
      </c>
      <c r="B199" s="20" t="s">
        <v>1252</v>
      </c>
      <c r="C199" s="20" t="s">
        <v>2054</v>
      </c>
      <c r="D199" s="20"/>
      <c r="E199" s="20" t="s">
        <v>1387</v>
      </c>
      <c r="F199" s="422">
        <v>33519</v>
      </c>
      <c r="G199" s="267">
        <v>41823</v>
      </c>
      <c r="H199" s="185"/>
      <c r="I199" s="1237"/>
      <c r="J199" s="1237"/>
      <c r="L199" s="100"/>
      <c r="M199" s="100"/>
      <c r="N199" s="100"/>
    </row>
    <row r="200" spans="1:14" s="64" customFormat="1">
      <c r="A200" s="258">
        <v>17</v>
      </c>
      <c r="B200" s="20" t="s">
        <v>1252</v>
      </c>
      <c r="C200" s="20" t="s">
        <v>2054</v>
      </c>
      <c r="D200" s="20"/>
      <c r="E200" s="20" t="s">
        <v>5805</v>
      </c>
      <c r="F200" s="422">
        <v>41676</v>
      </c>
      <c r="G200" s="267"/>
      <c r="H200" s="185"/>
      <c r="I200" s="1237"/>
      <c r="J200" s="1237"/>
      <c r="L200" s="100"/>
      <c r="M200" s="100"/>
      <c r="N200" s="100"/>
    </row>
    <row r="201" spans="1:14" s="64" customFormat="1">
      <c r="A201" s="259">
        <v>18</v>
      </c>
      <c r="B201" s="20" t="s">
        <v>1252</v>
      </c>
      <c r="C201" s="20" t="s">
        <v>2054</v>
      </c>
      <c r="D201" s="20"/>
      <c r="E201" s="20" t="s">
        <v>2057</v>
      </c>
      <c r="F201" s="422">
        <v>32767</v>
      </c>
      <c r="G201" s="267">
        <v>144825</v>
      </c>
      <c r="H201" s="185"/>
      <c r="I201" s="1237"/>
      <c r="J201" s="1237"/>
      <c r="L201" s="100"/>
      <c r="M201" s="100"/>
      <c r="N201" s="100"/>
    </row>
    <row r="202" spans="1:14" s="64" customFormat="1">
      <c r="A202" s="258">
        <v>19</v>
      </c>
      <c r="B202" s="20" t="s">
        <v>1252</v>
      </c>
      <c r="C202" s="20" t="s">
        <v>2054</v>
      </c>
      <c r="D202" s="20"/>
      <c r="E202" s="20" t="s">
        <v>2026</v>
      </c>
      <c r="F202" s="422">
        <v>40059</v>
      </c>
      <c r="G202" s="267">
        <v>66164</v>
      </c>
      <c r="H202" s="185"/>
      <c r="I202" s="1237"/>
      <c r="J202" s="1237"/>
      <c r="L202" s="100"/>
      <c r="M202" s="100"/>
      <c r="N202" s="100"/>
    </row>
    <row r="203" spans="1:14" s="100" customFormat="1" ht="15" customHeight="1">
      <c r="A203" s="259">
        <v>20</v>
      </c>
      <c r="B203" s="20" t="s">
        <v>1252</v>
      </c>
      <c r="C203" s="20" t="s">
        <v>2054</v>
      </c>
      <c r="D203" s="20"/>
      <c r="E203" s="20" t="s">
        <v>5806</v>
      </c>
      <c r="F203" s="422">
        <v>41676</v>
      </c>
      <c r="G203" s="267"/>
      <c r="H203" s="185"/>
      <c r="I203" s="1237"/>
      <c r="J203" s="1237"/>
    </row>
    <row r="204" spans="1:14" s="100" customFormat="1" ht="15" customHeight="1" thickBot="1">
      <c r="A204" s="943"/>
      <c r="B204" s="944"/>
      <c r="C204" s="944"/>
      <c r="D204" s="944"/>
      <c r="E204" s="944"/>
      <c r="F204" s="945" t="s">
        <v>1219</v>
      </c>
      <c r="G204" s="195">
        <f>SUM(G184:G203)</f>
        <v>1342220</v>
      </c>
      <c r="H204" s="195"/>
      <c r="I204" s="946"/>
      <c r="J204" s="947"/>
    </row>
    <row r="205" spans="1:14" s="100" customFormat="1" ht="15" customHeight="1">
      <c r="A205" s="83"/>
      <c r="B205" s="85"/>
      <c r="C205" s="85"/>
      <c r="D205" s="85"/>
      <c r="E205" s="85"/>
      <c r="F205" s="106"/>
      <c r="G205" s="107"/>
      <c r="H205" s="107"/>
      <c r="I205" s="108"/>
      <c r="J205" s="108"/>
    </row>
    <row r="206" spans="1:14" s="100" customFormat="1" ht="15" customHeight="1">
      <c r="A206" s="83"/>
      <c r="B206" s="85"/>
      <c r="C206" s="85"/>
      <c r="D206" s="85"/>
      <c r="E206" s="85"/>
      <c r="F206" s="106"/>
      <c r="G206" s="107"/>
      <c r="H206" s="107"/>
      <c r="I206" s="108"/>
      <c r="J206" s="108"/>
    </row>
    <row r="207" spans="1:14" s="100" customFormat="1" ht="15" customHeight="1">
      <c r="A207" s="83"/>
      <c r="B207" s="85"/>
      <c r="C207" s="85"/>
      <c r="D207" s="85"/>
      <c r="E207" s="85"/>
      <c r="F207" s="106"/>
      <c r="G207" s="107"/>
      <c r="H207" s="107"/>
      <c r="I207" s="108"/>
      <c r="J207" s="108"/>
    </row>
    <row r="208" spans="1:14" s="100" customFormat="1" ht="15.75">
      <c r="A208" s="1161" t="s">
        <v>1171</v>
      </c>
      <c r="B208" s="1161"/>
      <c r="C208" s="1161"/>
      <c r="D208" s="1161"/>
      <c r="E208" s="1161"/>
      <c r="F208" s="1161"/>
      <c r="G208" s="1161"/>
      <c r="H208" s="1161"/>
      <c r="I208" s="1161"/>
      <c r="J208" s="1161"/>
    </row>
    <row r="209" spans="1:14" s="100" customFormat="1" ht="60">
      <c r="A209" s="163" t="s">
        <v>1172</v>
      </c>
      <c r="B209" s="163" t="s">
        <v>1173</v>
      </c>
      <c r="C209" s="163" t="s">
        <v>1174</v>
      </c>
      <c r="D209" s="163" t="s">
        <v>1175</v>
      </c>
      <c r="E209" s="163" t="s">
        <v>1176</v>
      </c>
      <c r="F209" s="1033" t="s">
        <v>1177</v>
      </c>
      <c r="G209" s="1033" t="s">
        <v>1178</v>
      </c>
      <c r="H209" s="836" t="s">
        <v>2979</v>
      </c>
      <c r="I209" s="1033" t="s">
        <v>1179</v>
      </c>
      <c r="J209" s="1033" t="s">
        <v>1180</v>
      </c>
    </row>
    <row r="210" spans="1:14" s="100" customFormat="1" ht="15" customHeight="1">
      <c r="A210" s="259">
        <v>1</v>
      </c>
      <c r="B210" s="20" t="s">
        <v>1252</v>
      </c>
      <c r="C210" s="20" t="s">
        <v>1372</v>
      </c>
      <c r="D210" s="20" t="s">
        <v>1373</v>
      </c>
      <c r="E210" s="20"/>
      <c r="F210" s="422">
        <v>40277</v>
      </c>
      <c r="G210" s="267">
        <v>96464</v>
      </c>
      <c r="H210" s="24"/>
      <c r="I210" s="1237">
        <v>100</v>
      </c>
      <c r="J210" s="1237">
        <v>50</v>
      </c>
    </row>
    <row r="211" spans="1:14" s="100" customFormat="1" ht="15" customHeight="1">
      <c r="A211" s="259">
        <v>2</v>
      </c>
      <c r="B211" s="20" t="s">
        <v>1252</v>
      </c>
      <c r="C211" s="20" t="s">
        <v>1372</v>
      </c>
      <c r="D211" s="20"/>
      <c r="E211" s="20" t="s">
        <v>5807</v>
      </c>
      <c r="F211" s="422">
        <v>41676</v>
      </c>
      <c r="G211" s="267"/>
      <c r="H211" s="24"/>
      <c r="I211" s="1237"/>
      <c r="J211" s="1237"/>
    </row>
    <row r="212" spans="1:14" s="100" customFormat="1" ht="15" customHeight="1">
      <c r="A212" s="259">
        <v>3</v>
      </c>
      <c r="B212" s="20" t="s">
        <v>1252</v>
      </c>
      <c r="C212" s="20" t="s">
        <v>1372</v>
      </c>
      <c r="D212" s="20"/>
      <c r="E212" s="20" t="s">
        <v>5808</v>
      </c>
      <c r="F212" s="422">
        <v>41676</v>
      </c>
      <c r="G212" s="267"/>
      <c r="H212" s="24"/>
      <c r="I212" s="1237"/>
      <c r="J212" s="1237"/>
    </row>
    <row r="213" spans="1:14" s="100" customFormat="1" ht="15" customHeight="1">
      <c r="A213" s="259">
        <v>4</v>
      </c>
      <c r="B213" s="20" t="s">
        <v>1252</v>
      </c>
      <c r="C213" s="20" t="s">
        <v>1372</v>
      </c>
      <c r="D213" s="20"/>
      <c r="E213" s="20" t="s">
        <v>4077</v>
      </c>
      <c r="F213" s="422">
        <v>41676</v>
      </c>
      <c r="G213" s="267"/>
      <c r="H213" s="24"/>
      <c r="I213" s="1237"/>
      <c r="J213" s="1237"/>
    </row>
    <row r="214" spans="1:14" s="100" customFormat="1" ht="15" customHeight="1">
      <c r="A214" s="259">
        <v>5</v>
      </c>
      <c r="B214" s="20" t="s">
        <v>1252</v>
      </c>
      <c r="C214" s="20" t="s">
        <v>1372</v>
      </c>
      <c r="D214" s="20"/>
      <c r="E214" s="20" t="s">
        <v>5809</v>
      </c>
      <c r="F214" s="422">
        <v>41676</v>
      </c>
      <c r="G214" s="267"/>
      <c r="H214" s="24"/>
      <c r="I214" s="1237"/>
      <c r="J214" s="1237"/>
    </row>
    <row r="215" spans="1:14" s="100" customFormat="1" ht="15" customHeight="1">
      <c r="A215" s="259">
        <v>6</v>
      </c>
      <c r="B215" s="20" t="s">
        <v>1252</v>
      </c>
      <c r="C215" s="20" t="s">
        <v>1372</v>
      </c>
      <c r="D215" s="20"/>
      <c r="E215" s="20" t="s">
        <v>252</v>
      </c>
      <c r="F215" s="422">
        <v>41676</v>
      </c>
      <c r="G215" s="267"/>
      <c r="H215" s="24"/>
      <c r="I215" s="1237"/>
      <c r="J215" s="1237"/>
    </row>
    <row r="216" spans="1:14" s="100" customFormat="1" ht="15" customHeight="1">
      <c r="A216" s="259">
        <v>7</v>
      </c>
      <c r="B216" s="20" t="s">
        <v>1252</v>
      </c>
      <c r="C216" s="20" t="s">
        <v>1372</v>
      </c>
      <c r="D216" s="20"/>
      <c r="E216" s="20" t="s">
        <v>9221</v>
      </c>
      <c r="F216" s="422">
        <v>43083</v>
      </c>
      <c r="G216" s="267"/>
      <c r="H216" s="24"/>
      <c r="I216" s="1237"/>
      <c r="J216" s="1237"/>
    </row>
    <row r="217" spans="1:14" s="100" customFormat="1" ht="15" customHeight="1">
      <c r="A217" s="259">
        <v>8</v>
      </c>
      <c r="B217" s="20" t="s">
        <v>1252</v>
      </c>
      <c r="C217" s="20" t="s">
        <v>1372</v>
      </c>
      <c r="D217" s="20"/>
      <c r="E217" s="20" t="s">
        <v>5810</v>
      </c>
      <c r="F217" s="422">
        <v>41676</v>
      </c>
      <c r="G217" s="267"/>
      <c r="H217" s="24"/>
      <c r="I217" s="1237"/>
      <c r="J217" s="1237"/>
    </row>
    <row r="218" spans="1:14" s="100" customFormat="1" ht="15" customHeight="1">
      <c r="A218" s="163"/>
      <c r="B218" s="1037"/>
      <c r="C218" s="1037"/>
      <c r="D218" s="1037"/>
      <c r="E218" s="1037"/>
      <c r="F218" s="1038" t="s">
        <v>1219</v>
      </c>
      <c r="G218" s="841">
        <f>SUM(G210:G217)</f>
        <v>96464</v>
      </c>
      <c r="H218" s="841"/>
      <c r="I218" s="1039"/>
      <c r="J218" s="1039"/>
    </row>
    <row r="219" spans="1:14" s="100" customFormat="1" ht="15" customHeight="1">
      <c r="A219" s="83"/>
      <c r="B219" s="85"/>
      <c r="C219" s="85"/>
      <c r="D219" s="85"/>
      <c r="E219" s="85"/>
      <c r="F219" s="106"/>
      <c r="G219" s="107"/>
      <c r="H219" s="107"/>
      <c r="I219" s="108"/>
      <c r="J219" s="108"/>
      <c r="L219" s="65"/>
      <c r="M219" s="65"/>
      <c r="N219" s="65"/>
    </row>
    <row r="220" spans="1:14" s="65" customFormat="1" ht="15" customHeight="1">
      <c r="A220" s="83"/>
      <c r="B220" s="85"/>
      <c r="C220" s="85"/>
      <c r="D220" s="85"/>
      <c r="E220" s="85"/>
      <c r="F220" s="106"/>
      <c r="G220" s="107"/>
      <c r="H220" s="107"/>
      <c r="I220" s="108"/>
      <c r="J220" s="108"/>
    </row>
    <row r="221" spans="1:14" s="65" customFormat="1" ht="15.75">
      <c r="A221" s="83"/>
      <c r="B221" s="85"/>
      <c r="C221" s="85"/>
      <c r="D221" s="85"/>
      <c r="E221" s="85"/>
      <c r="F221" s="106"/>
      <c r="G221" s="107"/>
      <c r="H221" s="107"/>
      <c r="I221" s="108"/>
      <c r="J221" s="108"/>
    </row>
    <row r="222" spans="1:14" s="65" customFormat="1" ht="15.75">
      <c r="A222" s="1161" t="s">
        <v>1171</v>
      </c>
      <c r="B222" s="1161"/>
      <c r="C222" s="1161"/>
      <c r="D222" s="1161"/>
      <c r="E222" s="1161"/>
      <c r="F222" s="1161"/>
      <c r="G222" s="1161"/>
      <c r="H222" s="1161"/>
      <c r="I222" s="1161"/>
      <c r="J222" s="1161"/>
      <c r="L222" s="43"/>
      <c r="M222" s="43"/>
      <c r="N222" s="43"/>
    </row>
    <row r="223" spans="1:14" ht="60">
      <c r="A223" s="163" t="s">
        <v>1172</v>
      </c>
      <c r="B223" s="163" t="s">
        <v>1173</v>
      </c>
      <c r="C223" s="163" t="s">
        <v>1174</v>
      </c>
      <c r="D223" s="163" t="s">
        <v>1175</v>
      </c>
      <c r="E223" s="163" t="s">
        <v>1176</v>
      </c>
      <c r="F223" s="1033" t="s">
        <v>1177</v>
      </c>
      <c r="G223" s="1033" t="s">
        <v>1178</v>
      </c>
      <c r="H223" s="836" t="s">
        <v>2979</v>
      </c>
      <c r="I223" s="1033" t="s">
        <v>1179</v>
      </c>
      <c r="J223" s="1033" t="s">
        <v>1180</v>
      </c>
      <c r="L223" s="64"/>
      <c r="M223" s="64"/>
      <c r="N223" s="64"/>
    </row>
    <row r="224" spans="1:14" s="64" customFormat="1">
      <c r="A224" s="259">
        <v>1</v>
      </c>
      <c r="B224" s="20" t="s">
        <v>1252</v>
      </c>
      <c r="C224" s="20" t="s">
        <v>2060</v>
      </c>
      <c r="D224" s="20"/>
      <c r="E224" s="20" t="s">
        <v>5811</v>
      </c>
      <c r="F224" s="422">
        <v>41676</v>
      </c>
      <c r="G224" s="267"/>
      <c r="H224" s="24"/>
      <c r="I224" s="1237">
        <v>183</v>
      </c>
      <c r="J224" s="1237">
        <v>45</v>
      </c>
      <c r="L224" s="100"/>
      <c r="M224" s="100"/>
      <c r="N224" s="100"/>
    </row>
    <row r="225" spans="1:14" s="100" customFormat="1" ht="15" customHeight="1">
      <c r="A225" s="259">
        <v>2</v>
      </c>
      <c r="B225" s="20" t="s">
        <v>1252</v>
      </c>
      <c r="C225" s="20" t="s">
        <v>2060</v>
      </c>
      <c r="D225" s="20"/>
      <c r="E225" s="20" t="s">
        <v>5812</v>
      </c>
      <c r="F225" s="422">
        <v>41676</v>
      </c>
      <c r="G225" s="267"/>
      <c r="H225" s="24"/>
      <c r="I225" s="1237"/>
      <c r="J225" s="1237"/>
    </row>
    <row r="226" spans="1:14" s="100" customFormat="1" ht="15" customHeight="1">
      <c r="A226" s="259">
        <v>3</v>
      </c>
      <c r="B226" s="20" t="s">
        <v>1252</v>
      </c>
      <c r="C226" s="20" t="s">
        <v>2060</v>
      </c>
      <c r="D226" s="20"/>
      <c r="E226" s="20" t="s">
        <v>2061</v>
      </c>
      <c r="F226" s="422">
        <v>33519</v>
      </c>
      <c r="G226" s="267">
        <v>70407</v>
      </c>
      <c r="H226" s="24"/>
      <c r="I226" s="1237"/>
      <c r="J226" s="1237"/>
    </row>
    <row r="227" spans="1:14" s="100" customFormat="1" ht="15" customHeight="1">
      <c r="A227" s="259">
        <v>4</v>
      </c>
      <c r="B227" s="20" t="s">
        <v>1252</v>
      </c>
      <c r="C227" s="20" t="s">
        <v>2060</v>
      </c>
      <c r="D227" s="20"/>
      <c r="E227" s="20" t="s">
        <v>5814</v>
      </c>
      <c r="F227" s="422">
        <v>41676</v>
      </c>
      <c r="G227" s="267"/>
      <c r="H227" s="24"/>
      <c r="I227" s="1237"/>
      <c r="J227" s="1237"/>
    </row>
    <row r="228" spans="1:14" s="100" customFormat="1" ht="15" customHeight="1">
      <c r="A228" s="259">
        <v>5</v>
      </c>
      <c r="B228" s="20" t="s">
        <v>1252</v>
      </c>
      <c r="C228" s="20" t="s">
        <v>2060</v>
      </c>
      <c r="D228" s="20"/>
      <c r="E228" s="20" t="s">
        <v>5813</v>
      </c>
      <c r="F228" s="422">
        <v>41676</v>
      </c>
      <c r="G228" s="267"/>
      <c r="H228" s="24"/>
      <c r="I228" s="1237"/>
      <c r="J228" s="1237"/>
    </row>
    <row r="229" spans="1:14" s="100" customFormat="1" ht="15" customHeight="1">
      <c r="A229" s="259">
        <v>6</v>
      </c>
      <c r="B229" s="20" t="s">
        <v>1252</v>
      </c>
      <c r="C229" s="20" t="s">
        <v>2060</v>
      </c>
      <c r="D229" s="20"/>
      <c r="E229" s="20" t="s">
        <v>5815</v>
      </c>
      <c r="F229" s="422">
        <v>41676</v>
      </c>
      <c r="G229" s="267"/>
      <c r="H229" s="24"/>
      <c r="I229" s="1237"/>
      <c r="J229" s="1237"/>
    </row>
    <row r="230" spans="1:14" s="100" customFormat="1" ht="15" customHeight="1">
      <c r="A230" s="259">
        <v>7</v>
      </c>
      <c r="B230" s="20" t="s">
        <v>1252</v>
      </c>
      <c r="C230" s="20" t="s">
        <v>2060</v>
      </c>
      <c r="D230" s="20"/>
      <c r="E230" s="20" t="s">
        <v>9220</v>
      </c>
      <c r="F230" s="422">
        <v>43083</v>
      </c>
      <c r="G230" s="267"/>
      <c r="H230" s="24"/>
      <c r="I230" s="1237"/>
      <c r="J230" s="1237"/>
    </row>
    <row r="231" spans="1:14" s="100" customFormat="1" ht="15" customHeight="1">
      <c r="A231" s="259">
        <v>8</v>
      </c>
      <c r="B231" s="20" t="s">
        <v>1252</v>
      </c>
      <c r="C231" s="20" t="s">
        <v>2060</v>
      </c>
      <c r="D231" s="20"/>
      <c r="E231" s="20" t="s">
        <v>2062</v>
      </c>
      <c r="F231" s="422">
        <v>33519</v>
      </c>
      <c r="G231" s="267">
        <v>36363</v>
      </c>
      <c r="H231" s="24"/>
      <c r="I231" s="1237"/>
      <c r="J231" s="1237"/>
    </row>
    <row r="232" spans="1:14" s="100" customFormat="1" ht="15" customHeight="1">
      <c r="A232" s="259">
        <v>9</v>
      </c>
      <c r="B232" s="20" t="s">
        <v>1252</v>
      </c>
      <c r="C232" s="20" t="s">
        <v>2060</v>
      </c>
      <c r="D232" s="20"/>
      <c r="E232" s="20" t="s">
        <v>2063</v>
      </c>
      <c r="F232" s="422">
        <v>38503</v>
      </c>
      <c r="G232" s="267">
        <v>15740</v>
      </c>
      <c r="H232" s="24"/>
      <c r="I232" s="1237"/>
      <c r="J232" s="1237"/>
    </row>
    <row r="233" spans="1:14" s="100" customFormat="1" ht="15" customHeight="1">
      <c r="A233" s="259">
        <v>10</v>
      </c>
      <c r="B233" s="20" t="s">
        <v>1252</v>
      </c>
      <c r="C233" s="20" t="s">
        <v>2060</v>
      </c>
      <c r="D233" s="20"/>
      <c r="E233" s="20" t="s">
        <v>2958</v>
      </c>
      <c r="F233" s="422">
        <v>40397</v>
      </c>
      <c r="G233" s="267">
        <v>31332</v>
      </c>
      <c r="H233" s="24"/>
      <c r="I233" s="1237"/>
      <c r="J233" s="1237"/>
    </row>
    <row r="234" spans="1:14" s="100" customFormat="1" ht="15" customHeight="1">
      <c r="A234" s="259">
        <v>11</v>
      </c>
      <c r="B234" s="20" t="s">
        <v>1252</v>
      </c>
      <c r="C234" s="20" t="s">
        <v>2060</v>
      </c>
      <c r="D234" s="20"/>
      <c r="E234" s="20" t="s">
        <v>5816</v>
      </c>
      <c r="F234" s="422">
        <v>41676</v>
      </c>
      <c r="G234" s="267"/>
      <c r="H234" s="24"/>
      <c r="I234" s="1237"/>
      <c r="J234" s="1237"/>
    </row>
    <row r="235" spans="1:14" s="100" customFormat="1" ht="15" customHeight="1">
      <c r="A235" s="259">
        <v>12</v>
      </c>
      <c r="B235" s="20" t="s">
        <v>1252</v>
      </c>
      <c r="C235" s="20" t="s">
        <v>2060</v>
      </c>
      <c r="D235" s="20"/>
      <c r="E235" s="20" t="s">
        <v>5817</v>
      </c>
      <c r="F235" s="422">
        <v>41676</v>
      </c>
      <c r="G235" s="267"/>
      <c r="H235" s="24"/>
      <c r="I235" s="1237"/>
      <c r="J235" s="1237"/>
    </row>
    <row r="236" spans="1:14" s="100" customFormat="1" ht="15" customHeight="1">
      <c r="A236" s="259">
        <v>13</v>
      </c>
      <c r="B236" s="20" t="s">
        <v>1252</v>
      </c>
      <c r="C236" s="20" t="s">
        <v>2060</v>
      </c>
      <c r="D236" s="20"/>
      <c r="E236" s="20" t="s">
        <v>5818</v>
      </c>
      <c r="F236" s="422">
        <v>41676</v>
      </c>
      <c r="G236" s="267"/>
      <c r="H236" s="24"/>
      <c r="I236" s="1237"/>
      <c r="J236" s="1237"/>
    </row>
    <row r="237" spans="1:14" s="100" customFormat="1" ht="15" customHeight="1" thickBot="1">
      <c r="A237" s="943"/>
      <c r="B237" s="944"/>
      <c r="C237" s="944"/>
      <c r="D237" s="944"/>
      <c r="E237" s="944"/>
      <c r="F237" s="945" t="s">
        <v>1219</v>
      </c>
      <c r="G237" s="195">
        <f>SUM(G224:G236)</f>
        <v>153842</v>
      </c>
      <c r="H237" s="195"/>
      <c r="I237" s="946"/>
      <c r="J237" s="947"/>
      <c r="L237" s="65"/>
      <c r="M237" s="65"/>
      <c r="N237" s="65"/>
    </row>
    <row r="238" spans="1:14" s="100" customFormat="1" ht="15" customHeight="1">
      <c r="A238" s="83"/>
      <c r="B238" s="85"/>
      <c r="C238" s="85"/>
      <c r="D238" s="85"/>
      <c r="E238" s="85"/>
      <c r="F238" s="106"/>
      <c r="G238" s="107"/>
      <c r="H238" s="107"/>
      <c r="I238" s="108"/>
      <c r="J238" s="108"/>
      <c r="L238" s="65"/>
      <c r="M238" s="65"/>
      <c r="N238" s="65"/>
    </row>
    <row r="239" spans="1:14" s="65" customFormat="1" ht="15" customHeight="1">
      <c r="A239" s="399"/>
      <c r="B239" s="85"/>
      <c r="C239" s="85"/>
      <c r="D239" s="85"/>
      <c r="E239" s="85"/>
      <c r="F239" s="106"/>
      <c r="G239" s="107"/>
      <c r="H239" s="107"/>
      <c r="I239" s="108"/>
      <c r="J239" s="108"/>
    </row>
    <row r="240" spans="1:14" s="65" customFormat="1" ht="15.75">
      <c r="A240" s="83"/>
      <c r="B240" s="85"/>
      <c r="C240" s="85"/>
      <c r="D240" s="85"/>
      <c r="E240" s="85"/>
      <c r="F240" s="106"/>
      <c r="G240" s="107"/>
      <c r="H240" s="107"/>
      <c r="I240" s="108"/>
      <c r="J240" s="108"/>
    </row>
    <row r="241" spans="1:14" s="65" customFormat="1" ht="15.75">
      <c r="A241" s="1161" t="s">
        <v>1171</v>
      </c>
      <c r="B241" s="1161"/>
      <c r="C241" s="1161"/>
      <c r="D241" s="1161"/>
      <c r="E241" s="1161"/>
      <c r="F241" s="1161"/>
      <c r="G241" s="1161"/>
      <c r="H241" s="1161"/>
      <c r="I241" s="1161"/>
      <c r="J241" s="1161"/>
      <c r="L241" s="43"/>
      <c r="M241" s="43"/>
      <c r="N241" s="43"/>
    </row>
    <row r="242" spans="1:14" ht="60">
      <c r="A242" s="163" t="s">
        <v>1172</v>
      </c>
      <c r="B242" s="163" t="s">
        <v>1173</v>
      </c>
      <c r="C242" s="163" t="s">
        <v>1174</v>
      </c>
      <c r="D242" s="163" t="s">
        <v>1175</v>
      </c>
      <c r="E242" s="163" t="s">
        <v>1176</v>
      </c>
      <c r="F242" s="1033" t="s">
        <v>1177</v>
      </c>
      <c r="G242" s="1033" t="s">
        <v>1178</v>
      </c>
      <c r="H242" s="836" t="s">
        <v>2979</v>
      </c>
      <c r="I242" s="1033" t="s">
        <v>1179</v>
      </c>
      <c r="J242" s="1033" t="s">
        <v>1180</v>
      </c>
      <c r="L242" s="64"/>
      <c r="M242" s="64"/>
      <c r="N242" s="64"/>
    </row>
    <row r="243" spans="1:14" s="64" customFormat="1">
      <c r="A243" s="259">
        <v>1</v>
      </c>
      <c r="B243" s="20" t="s">
        <v>1252</v>
      </c>
      <c r="C243" s="20" t="s">
        <v>2064</v>
      </c>
      <c r="D243" s="20" t="s">
        <v>2066</v>
      </c>
      <c r="E243" s="20"/>
      <c r="F243" s="422">
        <v>39037</v>
      </c>
      <c r="G243" s="267">
        <v>26888</v>
      </c>
      <c r="H243" s="24"/>
      <c r="I243" s="1237">
        <v>140</v>
      </c>
      <c r="J243" s="1237">
        <v>40</v>
      </c>
      <c r="L243" s="100"/>
      <c r="M243" s="100"/>
      <c r="N243" s="100"/>
    </row>
    <row r="244" spans="1:14" s="100" customFormat="1" ht="15" customHeight="1">
      <c r="A244" s="259">
        <v>2</v>
      </c>
      <c r="B244" s="20" t="s">
        <v>1252</v>
      </c>
      <c r="C244" s="20" t="s">
        <v>2064</v>
      </c>
      <c r="D244" s="20"/>
      <c r="E244" s="20" t="s">
        <v>2067</v>
      </c>
      <c r="F244" s="422">
        <v>39801</v>
      </c>
      <c r="G244" s="267">
        <v>20147</v>
      </c>
      <c r="H244" s="24"/>
      <c r="I244" s="1237"/>
      <c r="J244" s="1237"/>
    </row>
    <row r="245" spans="1:14" s="100" customFormat="1" ht="15" customHeight="1">
      <c r="A245" s="259">
        <v>3</v>
      </c>
      <c r="B245" s="20" t="s">
        <v>1252</v>
      </c>
      <c r="C245" s="20" t="s">
        <v>2064</v>
      </c>
      <c r="D245" s="20"/>
      <c r="E245" s="20" t="s">
        <v>2065</v>
      </c>
      <c r="F245" s="422">
        <v>38870</v>
      </c>
      <c r="G245" s="267">
        <v>28747</v>
      </c>
      <c r="H245" s="24"/>
      <c r="I245" s="1237"/>
      <c r="J245" s="1237"/>
      <c r="L245" s="65"/>
      <c r="M245" s="65"/>
      <c r="N245" s="65"/>
    </row>
    <row r="246" spans="1:14" s="65" customFormat="1" ht="15" customHeight="1">
      <c r="A246" s="259">
        <v>4</v>
      </c>
      <c r="B246" s="20" t="s">
        <v>1252</v>
      </c>
      <c r="C246" s="20" t="s">
        <v>2064</v>
      </c>
      <c r="D246" s="20"/>
      <c r="E246" s="20" t="s">
        <v>1917</v>
      </c>
      <c r="F246" s="422">
        <v>40059</v>
      </c>
      <c r="G246" s="267">
        <v>7246</v>
      </c>
      <c r="H246" s="24"/>
      <c r="I246" s="1237"/>
      <c r="J246" s="1237"/>
    </row>
    <row r="247" spans="1:14" s="65" customFormat="1" ht="15.75">
      <c r="A247" s="163"/>
      <c r="B247" s="1037"/>
      <c r="C247" s="1037"/>
      <c r="D247" s="1037"/>
      <c r="E247" s="1037"/>
      <c r="F247" s="1038" t="s">
        <v>1219</v>
      </c>
      <c r="G247" s="841">
        <f>SUM(G243:G246)</f>
        <v>83028</v>
      </c>
      <c r="H247" s="841"/>
      <c r="I247" s="1039"/>
      <c r="J247" s="1039"/>
      <c r="L247" s="43"/>
      <c r="M247" s="43"/>
      <c r="N247" s="43"/>
    </row>
    <row r="248" spans="1:14" s="65" customFormat="1" ht="15.75">
      <c r="A248" s="83"/>
      <c r="B248" s="85"/>
      <c r="C248" s="85"/>
      <c r="D248" s="85"/>
      <c r="E248" s="85"/>
      <c r="F248" s="106"/>
      <c r="G248" s="107"/>
      <c r="H248" s="107"/>
      <c r="I248" s="108"/>
      <c r="J248" s="108"/>
      <c r="L248" s="43"/>
      <c r="M248" s="43"/>
      <c r="N248" s="43"/>
    </row>
    <row r="249" spans="1:14" ht="15.75">
      <c r="A249" s="399"/>
      <c r="B249" s="85"/>
      <c r="C249" s="85"/>
      <c r="D249" s="85"/>
      <c r="E249" s="85"/>
      <c r="F249" s="106"/>
      <c r="G249" s="107"/>
      <c r="H249" s="107"/>
      <c r="I249" s="108"/>
      <c r="J249" s="108"/>
    </row>
    <row r="250" spans="1:14" ht="15.75">
      <c r="A250" s="83"/>
      <c r="B250" s="85"/>
      <c r="C250" s="85"/>
      <c r="D250" s="85"/>
      <c r="E250" s="85"/>
      <c r="F250" s="106"/>
      <c r="G250" s="107"/>
      <c r="H250" s="107"/>
      <c r="I250" s="108"/>
      <c r="J250" s="108"/>
    </row>
    <row r="251" spans="1:14" ht="15.75">
      <c r="A251" s="1161" t="s">
        <v>1171</v>
      </c>
      <c r="B251" s="1161"/>
      <c r="C251" s="1161"/>
      <c r="D251" s="1161"/>
      <c r="E251" s="1161"/>
      <c r="F251" s="1161"/>
      <c r="G251" s="1161"/>
      <c r="H251" s="1161"/>
      <c r="I251" s="1161"/>
      <c r="J251" s="1161"/>
    </row>
    <row r="252" spans="1:14" ht="60">
      <c r="A252" s="163" t="s">
        <v>1172</v>
      </c>
      <c r="B252" s="163" t="s">
        <v>1173</v>
      </c>
      <c r="C252" s="163" t="s">
        <v>1174</v>
      </c>
      <c r="D252" s="163" t="s">
        <v>1175</v>
      </c>
      <c r="E252" s="163" t="s">
        <v>1176</v>
      </c>
      <c r="F252" s="1033" t="s">
        <v>1177</v>
      </c>
      <c r="G252" s="1033" t="s">
        <v>1178</v>
      </c>
      <c r="H252" s="836" t="s">
        <v>2979</v>
      </c>
      <c r="I252" s="1033" t="s">
        <v>1179</v>
      </c>
      <c r="J252" s="1033" t="s">
        <v>1180</v>
      </c>
    </row>
    <row r="253" spans="1:14">
      <c r="A253" s="259">
        <v>1</v>
      </c>
      <c r="B253" s="20" t="s">
        <v>1252</v>
      </c>
      <c r="C253" s="20" t="s">
        <v>2068</v>
      </c>
      <c r="D253" s="20"/>
      <c r="E253" s="20" t="s">
        <v>2069</v>
      </c>
      <c r="F253" s="422">
        <v>33272</v>
      </c>
      <c r="G253" s="267">
        <v>70888</v>
      </c>
      <c r="H253" s="185"/>
      <c r="I253" s="1015">
        <v>197</v>
      </c>
      <c r="J253" s="1015">
        <v>49</v>
      </c>
    </row>
    <row r="254" spans="1:14" ht="15.75">
      <c r="A254" s="163"/>
      <c r="B254" s="1037"/>
      <c r="C254" s="1037"/>
      <c r="D254" s="1037"/>
      <c r="E254" s="1037"/>
      <c r="F254" s="1038" t="s">
        <v>1219</v>
      </c>
      <c r="G254" s="841">
        <f>SUM(G253:G253)</f>
        <v>70888</v>
      </c>
      <c r="H254" s="841"/>
      <c r="I254" s="1039"/>
      <c r="J254" s="1039"/>
    </row>
    <row r="255" spans="1:14" ht="15.75">
      <c r="A255" s="399"/>
      <c r="B255" s="392"/>
      <c r="C255" s="392"/>
      <c r="D255" s="392"/>
      <c r="E255" s="392"/>
      <c r="F255" s="393"/>
      <c r="G255" s="107"/>
      <c r="H255" s="107"/>
      <c r="I255" s="108"/>
      <c r="J255" s="108"/>
    </row>
    <row r="256" spans="1:14" ht="15.75">
      <c r="A256" s="399"/>
      <c r="B256" s="392"/>
      <c r="C256" s="392"/>
      <c r="D256" s="392"/>
      <c r="E256" s="392"/>
      <c r="F256" s="393"/>
      <c r="G256" s="107"/>
      <c r="H256" s="107"/>
      <c r="I256" s="108"/>
      <c r="J256" s="108"/>
    </row>
    <row r="257" spans="1:10" ht="15.75">
      <c r="A257" s="399"/>
      <c r="B257" s="392"/>
      <c r="C257" s="392"/>
      <c r="D257" s="392"/>
      <c r="E257" s="392"/>
      <c r="F257" s="393"/>
      <c r="G257" s="107"/>
      <c r="H257" s="107"/>
      <c r="I257" s="108"/>
      <c r="J257" s="108"/>
    </row>
    <row r="258" spans="1:10" ht="15.75">
      <c r="A258" s="1161" t="s">
        <v>1171</v>
      </c>
      <c r="B258" s="1161"/>
      <c r="C258" s="1161"/>
      <c r="D258" s="1161"/>
      <c r="E258" s="1161"/>
      <c r="F258" s="1161"/>
      <c r="G258" s="1161"/>
      <c r="H258" s="1161"/>
      <c r="I258" s="1161"/>
      <c r="J258" s="1161"/>
    </row>
    <row r="259" spans="1:10" ht="60">
      <c r="A259" s="163" t="s">
        <v>1172</v>
      </c>
      <c r="B259" s="163" t="s">
        <v>1173</v>
      </c>
      <c r="C259" s="163" t="s">
        <v>1174</v>
      </c>
      <c r="D259" s="163" t="s">
        <v>1175</v>
      </c>
      <c r="E259" s="163" t="s">
        <v>1176</v>
      </c>
      <c r="F259" s="1033" t="s">
        <v>1177</v>
      </c>
      <c r="G259" s="1033" t="s">
        <v>1178</v>
      </c>
      <c r="H259" s="836" t="s">
        <v>2979</v>
      </c>
      <c r="I259" s="1033" t="s">
        <v>1179</v>
      </c>
      <c r="J259" s="1033" t="s">
        <v>1180</v>
      </c>
    </row>
    <row r="260" spans="1:10">
      <c r="A260" s="259">
        <v>1</v>
      </c>
      <c r="B260" s="20" t="s">
        <v>1252</v>
      </c>
      <c r="C260" s="20" t="s">
        <v>4453</v>
      </c>
      <c r="D260" s="20"/>
      <c r="E260" s="20"/>
      <c r="F260" s="422">
        <v>41220</v>
      </c>
      <c r="G260" s="267">
        <v>243607</v>
      </c>
      <c r="H260" s="24"/>
      <c r="I260" s="1237">
        <v>140</v>
      </c>
      <c r="J260" s="1237">
        <v>40</v>
      </c>
    </row>
    <row r="261" spans="1:10" ht="15.75">
      <c r="A261" s="259">
        <v>2</v>
      </c>
      <c r="B261" s="20" t="s">
        <v>1252</v>
      </c>
      <c r="C261" s="20" t="s">
        <v>1233</v>
      </c>
      <c r="D261" s="20"/>
      <c r="E261" s="789" t="s">
        <v>4451</v>
      </c>
      <c r="F261" s="422">
        <v>41220</v>
      </c>
      <c r="G261" s="267">
        <v>21031</v>
      </c>
      <c r="H261" s="24"/>
      <c r="I261" s="1237"/>
      <c r="J261" s="1237"/>
    </row>
    <row r="262" spans="1:10" ht="15.75">
      <c r="A262" s="259">
        <v>3</v>
      </c>
      <c r="B262" s="20" t="s">
        <v>1252</v>
      </c>
      <c r="C262" s="20" t="s">
        <v>1233</v>
      </c>
      <c r="D262" s="20"/>
      <c r="E262" s="789" t="s">
        <v>4452</v>
      </c>
      <c r="F262" s="422">
        <v>41220</v>
      </c>
      <c r="G262" s="267">
        <v>37468</v>
      </c>
      <c r="H262" s="24"/>
      <c r="I262" s="1237"/>
      <c r="J262" s="1237"/>
    </row>
    <row r="263" spans="1:10" ht="16.5" thickBot="1">
      <c r="A263" s="943"/>
      <c r="B263" s="944"/>
      <c r="C263" s="944"/>
      <c r="D263" s="944"/>
      <c r="E263" s="944"/>
      <c r="F263" s="945" t="s">
        <v>1219</v>
      </c>
      <c r="G263" s="195">
        <f>SUM(G260:G262)</f>
        <v>302106</v>
      </c>
      <c r="H263" s="195"/>
      <c r="I263" s="946"/>
      <c r="J263" s="947"/>
    </row>
    <row r="264" spans="1:10" ht="15.75">
      <c r="A264" s="83"/>
      <c r="B264" s="85"/>
      <c r="C264" s="85"/>
      <c r="D264" s="85"/>
      <c r="E264" s="85"/>
      <c r="F264" s="106"/>
      <c r="G264" s="107"/>
      <c r="H264" s="107"/>
      <c r="I264" s="108"/>
      <c r="J264" s="108"/>
    </row>
    <row r="265" spans="1:10" ht="15.75">
      <c r="A265" s="78"/>
      <c r="B265" s="96"/>
      <c r="C265" s="96"/>
      <c r="D265" s="97"/>
      <c r="E265" s="96"/>
      <c r="F265" s="98"/>
      <c r="G265" s="99"/>
      <c r="H265" s="99"/>
      <c r="I265" s="57"/>
      <c r="J265" s="57"/>
    </row>
    <row r="266" spans="1:10" s="323" customFormat="1">
      <c r="A266" s="43"/>
      <c r="B266" s="48"/>
      <c r="C266" s="1267"/>
      <c r="D266" s="1267"/>
      <c r="E266" s="43"/>
      <c r="F266" s="43"/>
      <c r="G266" s="43"/>
      <c r="H266" s="43"/>
      <c r="I266" s="43"/>
      <c r="J266" s="43"/>
    </row>
    <row r="267" spans="1:10" ht="15.75">
      <c r="A267" s="1326" t="s">
        <v>3138</v>
      </c>
      <c r="B267" s="1326"/>
      <c r="C267" s="319">
        <f>L3</f>
        <v>19</v>
      </c>
      <c r="D267" s="322" t="s">
        <v>3110</v>
      </c>
      <c r="E267" s="319">
        <f>M3</f>
        <v>146</v>
      </c>
      <c r="F267" s="1160" t="s">
        <v>3108</v>
      </c>
      <c r="G267" s="1160"/>
      <c r="H267" s="321">
        <f>N3</f>
        <v>5383286</v>
      </c>
      <c r="I267" s="322" t="s">
        <v>261</v>
      </c>
      <c r="J267" s="323"/>
    </row>
  </sheetData>
  <sortState ref="D47:G55">
    <sortCondition ref="D47:D55"/>
    <sortCondition ref="E47:E55"/>
    <sortCondition ref="F47:F55"/>
    <sortCondition ref="G47:G55"/>
  </sortState>
  <mergeCells count="63">
    <mergeCell ref="I184:I203"/>
    <mergeCell ref="J184:J203"/>
    <mergeCell ref="I210:I217"/>
    <mergeCell ref="J210:J217"/>
    <mergeCell ref="I224:I236"/>
    <mergeCell ref="J224:J236"/>
    <mergeCell ref="A208:J208"/>
    <mergeCell ref="L8:M8"/>
    <mergeCell ref="A150:J150"/>
    <mergeCell ref="I115:I116"/>
    <mergeCell ref="A105:J105"/>
    <mergeCell ref="I107:I108"/>
    <mergeCell ref="A16:J16"/>
    <mergeCell ref="A46:J46"/>
    <mergeCell ref="A24:J24"/>
    <mergeCell ref="J18:J19"/>
    <mergeCell ref="J26:J41"/>
    <mergeCell ref="I48:I56"/>
    <mergeCell ref="J48:J56"/>
    <mergeCell ref="A1:J1"/>
    <mergeCell ref="L1:N1"/>
    <mergeCell ref="L3:L4"/>
    <mergeCell ref="M3:M4"/>
    <mergeCell ref="N3:N4"/>
    <mergeCell ref="N5:N6"/>
    <mergeCell ref="A113:J113"/>
    <mergeCell ref="L5:L6"/>
    <mergeCell ref="I160:I169"/>
    <mergeCell ref="J160:J169"/>
    <mergeCell ref="I18:I19"/>
    <mergeCell ref="I63:I64"/>
    <mergeCell ref="I26:I41"/>
    <mergeCell ref="J107:J108"/>
    <mergeCell ref="A9:J9"/>
    <mergeCell ref="A121:J121"/>
    <mergeCell ref="J115:J116"/>
    <mergeCell ref="I71:I100"/>
    <mergeCell ref="M5:M6"/>
    <mergeCell ref="L7:N7"/>
    <mergeCell ref="J71:J100"/>
    <mergeCell ref="A182:J182"/>
    <mergeCell ref="I123:I145"/>
    <mergeCell ref="J123:J145"/>
    <mergeCell ref="J63:J64"/>
    <mergeCell ref="A61:J61"/>
    <mergeCell ref="J176:J177"/>
    <mergeCell ref="A69:J69"/>
    <mergeCell ref="I176:I177"/>
    <mergeCell ref="I152:I153"/>
    <mergeCell ref="J152:J153"/>
    <mergeCell ref="A158:J158"/>
    <mergeCell ref="A174:J174"/>
    <mergeCell ref="A267:B267"/>
    <mergeCell ref="A241:J241"/>
    <mergeCell ref="A222:J222"/>
    <mergeCell ref="A251:J251"/>
    <mergeCell ref="C266:D266"/>
    <mergeCell ref="I243:I246"/>
    <mergeCell ref="J243:J246"/>
    <mergeCell ref="A258:J258"/>
    <mergeCell ref="I260:I262"/>
    <mergeCell ref="J260:J262"/>
    <mergeCell ref="F267:G267"/>
  </mergeCells>
  <phoneticPr fontId="5" type="noConversion"/>
  <pageMargins left="0.75" right="0.75" top="1" bottom="1" header="0.5" footer="0.5"/>
  <pageSetup paperSize="9" orientation="portrait" r:id="rId1"/>
  <headerFooter alignWithMargins="0"/>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O36"/>
  <sheetViews>
    <sheetView zoomScaleNormal="100" workbookViewId="0">
      <selection activeCell="O8" sqref="O8:O9"/>
    </sheetView>
  </sheetViews>
  <sheetFormatPr defaultRowHeight="15" customHeight="1"/>
  <cols>
    <col min="1" max="2" width="11.5703125" customWidth="1"/>
    <col min="3" max="3" width="11.42578125" customWidth="1"/>
    <col min="4" max="4" width="13.85546875" bestFit="1" customWidth="1"/>
    <col min="5" max="5" width="13.5703125" bestFit="1" customWidth="1"/>
    <col min="6" max="6" width="22" bestFit="1" customWidth="1"/>
    <col min="7" max="7" width="12.85546875" bestFit="1" customWidth="1"/>
    <col min="8" max="8" width="14.42578125" bestFit="1" customWidth="1"/>
    <col min="9" max="9" width="14.42578125" customWidth="1"/>
    <col min="10" max="11" width="9.42578125" bestFit="1" customWidth="1"/>
    <col min="12" max="12" width="10.42578125" customWidth="1"/>
    <col min="13" max="14" width="13.5703125" customWidth="1"/>
    <col min="15" max="15" width="19.42578125" bestFit="1" customWidth="1"/>
  </cols>
  <sheetData>
    <row r="1" spans="1:15" ht="16.5" thickBot="1">
      <c r="A1" s="1213" t="s">
        <v>1171</v>
      </c>
      <c r="B1" s="1213"/>
      <c r="C1" s="1213"/>
      <c r="D1" s="1213"/>
      <c r="E1" s="1213"/>
      <c r="F1" s="1213"/>
      <c r="G1" s="1213"/>
      <c r="H1" s="1213"/>
      <c r="I1" s="1213"/>
      <c r="J1" s="1213"/>
      <c r="K1" s="1213"/>
      <c r="L1" s="398"/>
      <c r="M1" s="1170" t="s">
        <v>1250</v>
      </c>
      <c r="N1" s="1171"/>
      <c r="O1" s="1172"/>
    </row>
    <row r="2" spans="1:15" ht="60.75" thickBot="1">
      <c r="A2" s="49" t="s">
        <v>1172</v>
      </c>
      <c r="B2" s="50" t="s">
        <v>3193</v>
      </c>
      <c r="C2" s="51" t="s">
        <v>1173</v>
      </c>
      <c r="D2" s="51" t="s">
        <v>1174</v>
      </c>
      <c r="E2" s="51" t="s">
        <v>1175</v>
      </c>
      <c r="F2" s="51" t="s">
        <v>1176</v>
      </c>
      <c r="G2" s="50" t="s">
        <v>1177</v>
      </c>
      <c r="H2" s="50" t="s">
        <v>1463</v>
      </c>
      <c r="I2" s="50" t="s">
        <v>2979</v>
      </c>
      <c r="J2" s="50" t="s">
        <v>1179</v>
      </c>
      <c r="K2" s="52" t="s">
        <v>1180</v>
      </c>
      <c r="L2" s="200"/>
      <c r="M2" s="118" t="s">
        <v>263</v>
      </c>
      <c r="N2" s="118" t="s">
        <v>264</v>
      </c>
      <c r="O2" s="117" t="s">
        <v>262</v>
      </c>
    </row>
    <row r="3" spans="1:15" ht="15" customHeight="1">
      <c r="A3" s="172">
        <v>1</v>
      </c>
      <c r="B3" s="235"/>
      <c r="C3" s="20" t="s">
        <v>3845</v>
      </c>
      <c r="D3" s="260" t="s">
        <v>4454</v>
      </c>
      <c r="E3" s="18"/>
      <c r="F3" s="260" t="s">
        <v>4456</v>
      </c>
      <c r="G3" s="439">
        <v>41220</v>
      </c>
      <c r="H3" s="306">
        <v>16268</v>
      </c>
      <c r="I3" s="211"/>
      <c r="J3" s="1395">
        <v>60</v>
      </c>
      <c r="K3" s="1397">
        <v>20</v>
      </c>
      <c r="L3" s="299"/>
      <c r="M3" s="1247">
        <f>SUM(A3+A13+A21)</f>
        <v>3</v>
      </c>
      <c r="N3" s="1247">
        <f>SUM(A6+A14+A31)</f>
        <v>17</v>
      </c>
      <c r="O3" s="1249">
        <f>SUM(H7+H15+H32)</f>
        <v>315941</v>
      </c>
    </row>
    <row r="4" spans="1:15" ht="15" customHeight="1" thickBot="1">
      <c r="A4" s="90">
        <v>2</v>
      </c>
      <c r="B4" s="235"/>
      <c r="C4" s="20" t="s">
        <v>3845</v>
      </c>
      <c r="D4" s="260" t="s">
        <v>4454</v>
      </c>
      <c r="E4" s="18"/>
      <c r="F4" s="260" t="s">
        <v>4455</v>
      </c>
      <c r="G4" s="439">
        <v>41220</v>
      </c>
      <c r="H4" s="306">
        <v>25413</v>
      </c>
      <c r="I4" s="211"/>
      <c r="J4" s="1396"/>
      <c r="K4" s="1398"/>
      <c r="L4" s="299"/>
      <c r="M4" s="1248"/>
      <c r="N4" s="1248"/>
      <c r="O4" s="1248"/>
    </row>
    <row r="5" spans="1:15" ht="15" customHeight="1">
      <c r="A5" s="90">
        <v>3</v>
      </c>
      <c r="B5" s="235"/>
      <c r="C5" s="20" t="s">
        <v>3845</v>
      </c>
      <c r="D5" s="260" t="s">
        <v>4454</v>
      </c>
      <c r="E5" s="18"/>
      <c r="F5" s="260" t="s">
        <v>642</v>
      </c>
      <c r="G5" s="439">
        <v>41220</v>
      </c>
      <c r="H5" s="306">
        <v>14730</v>
      </c>
      <c r="I5" s="211"/>
      <c r="J5" s="1396"/>
      <c r="K5" s="1398"/>
      <c r="L5" s="299"/>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A6" s="90">
        <v>4</v>
      </c>
      <c r="B6" s="235"/>
      <c r="C6" s="20" t="s">
        <v>3845</v>
      </c>
      <c r="D6" s="260" t="s">
        <v>4454</v>
      </c>
      <c r="E6" s="18"/>
      <c r="F6" s="260" t="s">
        <v>4457</v>
      </c>
      <c r="G6" s="439">
        <v>41220</v>
      </c>
      <c r="H6" s="306">
        <v>12730</v>
      </c>
      <c r="I6" s="211"/>
      <c r="J6" s="1396"/>
      <c r="K6" s="1398"/>
      <c r="L6" s="299"/>
      <c r="M6" s="1169"/>
      <c r="N6" s="1169"/>
      <c r="O6" s="1169"/>
    </row>
    <row r="7" spans="1:15" ht="16.5" thickBot="1">
      <c r="A7" s="269"/>
      <c r="B7" s="270"/>
      <c r="C7" s="271"/>
      <c r="D7" s="271"/>
      <c r="E7" s="271"/>
      <c r="F7" s="271"/>
      <c r="G7" s="210" t="s">
        <v>1219</v>
      </c>
      <c r="H7" s="87">
        <f>SUM(H3:H6)</f>
        <v>69141</v>
      </c>
      <c r="I7" s="87"/>
      <c r="J7" s="45"/>
      <c r="K7" s="46"/>
      <c r="L7" s="48"/>
      <c r="M7" s="1170" t="s">
        <v>265</v>
      </c>
      <c r="N7" s="1171"/>
      <c r="O7" s="1172"/>
    </row>
    <row r="8" spans="1:15" ht="15" customHeight="1">
      <c r="A8" s="43"/>
      <c r="B8" s="43"/>
      <c r="C8" s="43"/>
      <c r="D8" s="43"/>
      <c r="E8" s="43"/>
      <c r="F8" s="43"/>
      <c r="G8" s="43"/>
      <c r="H8" s="43"/>
      <c r="I8" s="43"/>
      <c r="J8" s="43"/>
      <c r="K8" s="43"/>
      <c r="L8" s="43"/>
      <c r="M8" s="1173" t="s">
        <v>266</v>
      </c>
      <c r="N8" s="1174"/>
      <c r="O8" s="1177">
        <v>59</v>
      </c>
    </row>
    <row r="9" spans="1:15" ht="15" customHeight="1" thickBot="1">
      <c r="A9" s="43"/>
      <c r="B9" s="43"/>
      <c r="C9" s="43"/>
      <c r="D9" s="43"/>
      <c r="E9" s="43"/>
      <c r="F9" s="43"/>
      <c r="G9" s="43"/>
      <c r="H9" s="43"/>
      <c r="I9" s="43"/>
      <c r="J9" s="43"/>
      <c r="K9" s="43"/>
      <c r="L9" s="43"/>
      <c r="M9" s="1175"/>
      <c r="N9" s="1176"/>
      <c r="O9" s="1178"/>
    </row>
    <row r="11" spans="1:15" ht="16.5" thickBot="1">
      <c r="A11" s="1213" t="s">
        <v>1171</v>
      </c>
      <c r="B11" s="1213"/>
      <c r="C11" s="1213"/>
      <c r="D11" s="1213"/>
      <c r="E11" s="1213"/>
      <c r="F11" s="1213"/>
      <c r="G11" s="1213"/>
      <c r="H11" s="1213"/>
      <c r="I11" s="1213"/>
      <c r="J11" s="1213"/>
      <c r="K11" s="1213"/>
    </row>
    <row r="12" spans="1:15" ht="60">
      <c r="A12" s="49" t="s">
        <v>1172</v>
      </c>
      <c r="B12" s="50" t="s">
        <v>3193</v>
      </c>
      <c r="C12" s="51" t="s">
        <v>1173</v>
      </c>
      <c r="D12" s="51" t="s">
        <v>1174</v>
      </c>
      <c r="E12" s="51" t="s">
        <v>1175</v>
      </c>
      <c r="F12" s="51" t="s">
        <v>1176</v>
      </c>
      <c r="G12" s="50" t="s">
        <v>1177</v>
      </c>
      <c r="H12" s="50" t="s">
        <v>1463</v>
      </c>
      <c r="I12" s="50" t="s">
        <v>2979</v>
      </c>
      <c r="J12" s="50" t="s">
        <v>1179</v>
      </c>
      <c r="K12" s="52" t="s">
        <v>1180</v>
      </c>
    </row>
    <row r="13" spans="1:15" ht="15" customHeight="1">
      <c r="A13" s="172">
        <v>1</v>
      </c>
      <c r="B13" s="235"/>
      <c r="C13" s="20" t="s">
        <v>3845</v>
      </c>
      <c r="D13" s="260" t="s">
        <v>4458</v>
      </c>
      <c r="E13" s="18"/>
      <c r="F13" s="260" t="s">
        <v>4459</v>
      </c>
      <c r="G13" s="439">
        <v>41220</v>
      </c>
      <c r="H13" s="306">
        <v>8754</v>
      </c>
      <c r="I13" s="211"/>
      <c r="J13" s="1395">
        <v>75</v>
      </c>
      <c r="K13" s="1397">
        <v>20</v>
      </c>
    </row>
    <row r="14" spans="1:15" ht="15" customHeight="1">
      <c r="A14" s="90">
        <v>2</v>
      </c>
      <c r="B14" s="235"/>
      <c r="C14" s="20" t="s">
        <v>3845</v>
      </c>
      <c r="D14" s="260" t="s">
        <v>4458</v>
      </c>
      <c r="E14" s="18"/>
      <c r="F14" s="260" t="s">
        <v>4460</v>
      </c>
      <c r="G14" s="439">
        <v>41220</v>
      </c>
      <c r="H14" s="306">
        <v>29350</v>
      </c>
      <c r="I14" s="211"/>
      <c r="J14" s="1396"/>
      <c r="K14" s="1398"/>
    </row>
    <row r="15" spans="1:15" ht="16.5" thickBot="1">
      <c r="A15" s="269"/>
      <c r="B15" s="270"/>
      <c r="C15" s="271"/>
      <c r="D15" s="271"/>
      <c r="E15" s="271"/>
      <c r="F15" s="271"/>
      <c r="G15" s="210" t="s">
        <v>1219</v>
      </c>
      <c r="H15" s="87">
        <f>SUM(H13:H14)</f>
        <v>38104</v>
      </c>
      <c r="I15" s="87"/>
      <c r="J15" s="45"/>
      <c r="K15" s="46"/>
    </row>
    <row r="19" spans="1:11" ht="16.5" thickBot="1">
      <c r="A19" s="1213" t="s">
        <v>1171</v>
      </c>
      <c r="B19" s="1213"/>
      <c r="C19" s="1213"/>
      <c r="D19" s="1213"/>
      <c r="E19" s="1213"/>
      <c r="F19" s="1213"/>
      <c r="G19" s="1213"/>
      <c r="H19" s="1213"/>
      <c r="I19" s="1213"/>
      <c r="J19" s="1213"/>
      <c r="K19" s="1213"/>
    </row>
    <row r="20" spans="1:11" ht="60">
      <c r="A20" s="49" t="s">
        <v>1172</v>
      </c>
      <c r="B20" s="50" t="s">
        <v>3193</v>
      </c>
      <c r="C20" s="51" t="s">
        <v>1173</v>
      </c>
      <c r="D20" s="51" t="s">
        <v>1174</v>
      </c>
      <c r="E20" s="51" t="s">
        <v>1175</v>
      </c>
      <c r="F20" s="51" t="s">
        <v>1176</v>
      </c>
      <c r="G20" s="50" t="s">
        <v>1177</v>
      </c>
      <c r="H20" s="50" t="s">
        <v>1463</v>
      </c>
      <c r="I20" s="50" t="s">
        <v>2979</v>
      </c>
      <c r="J20" s="50" t="s">
        <v>1179</v>
      </c>
      <c r="K20" s="52" t="s">
        <v>1180</v>
      </c>
    </row>
    <row r="21" spans="1:11" ht="15" customHeight="1">
      <c r="A21" s="70">
        <v>1</v>
      </c>
      <c r="B21" s="172"/>
      <c r="C21" s="20" t="s">
        <v>3845</v>
      </c>
      <c r="D21" s="20" t="s">
        <v>4461</v>
      </c>
      <c r="E21" s="20"/>
      <c r="F21" s="260" t="s">
        <v>4462</v>
      </c>
      <c r="G21" s="414">
        <v>41220</v>
      </c>
      <c r="H21" s="442">
        <v>10069</v>
      </c>
      <c r="I21" s="211"/>
      <c r="J21" s="1307">
        <v>75</v>
      </c>
      <c r="K21" s="1308">
        <v>20</v>
      </c>
    </row>
    <row r="22" spans="1:11" ht="15" customHeight="1">
      <c r="A22" s="71">
        <v>2</v>
      </c>
      <c r="B22" s="172"/>
      <c r="C22" s="20" t="s">
        <v>3845</v>
      </c>
      <c r="D22" s="20" t="s">
        <v>4461</v>
      </c>
      <c r="E22" s="20"/>
      <c r="F22" s="260" t="s">
        <v>4463</v>
      </c>
      <c r="G22" s="414">
        <v>41220</v>
      </c>
      <c r="H22" s="442">
        <v>33065</v>
      </c>
      <c r="I22" s="211"/>
      <c r="J22" s="1307"/>
      <c r="K22" s="1308"/>
    </row>
    <row r="23" spans="1:11" ht="15" customHeight="1">
      <c r="A23" s="71">
        <v>3</v>
      </c>
      <c r="B23" s="172"/>
      <c r="C23" s="20" t="s">
        <v>3845</v>
      </c>
      <c r="D23" s="20" t="s">
        <v>4461</v>
      </c>
      <c r="E23" s="20"/>
      <c r="F23" s="260" t="s">
        <v>4466</v>
      </c>
      <c r="G23" s="414">
        <v>41220</v>
      </c>
      <c r="H23" s="442">
        <v>12007</v>
      </c>
      <c r="I23" s="211"/>
      <c r="J23" s="1307"/>
      <c r="K23" s="1308"/>
    </row>
    <row r="24" spans="1:11" ht="15" customHeight="1">
      <c r="A24" s="71">
        <v>4</v>
      </c>
      <c r="B24" s="172"/>
      <c r="C24" s="20" t="s">
        <v>3845</v>
      </c>
      <c r="D24" s="20" t="s">
        <v>4461</v>
      </c>
      <c r="E24" s="20"/>
      <c r="F24" s="260" t="s">
        <v>4467</v>
      </c>
      <c r="G24" s="414">
        <v>41220</v>
      </c>
      <c r="H24" s="442">
        <v>14173</v>
      </c>
      <c r="I24" s="211"/>
      <c r="J24" s="1307"/>
      <c r="K24" s="1308"/>
    </row>
    <row r="25" spans="1:11" ht="15" customHeight="1">
      <c r="A25" s="71">
        <v>5</v>
      </c>
      <c r="B25" s="172"/>
      <c r="C25" s="20" t="s">
        <v>3845</v>
      </c>
      <c r="D25" s="20" t="s">
        <v>4461</v>
      </c>
      <c r="E25" s="20"/>
      <c r="F25" s="260" t="s">
        <v>1337</v>
      </c>
      <c r="G25" s="414">
        <v>41220</v>
      </c>
      <c r="H25" s="442">
        <v>13385</v>
      </c>
      <c r="I25" s="211"/>
      <c r="J25" s="1307"/>
      <c r="K25" s="1308"/>
    </row>
    <row r="26" spans="1:11" ht="15" customHeight="1">
      <c r="A26" s="71">
        <v>6</v>
      </c>
      <c r="B26" s="172"/>
      <c r="C26" s="20" t="s">
        <v>3845</v>
      </c>
      <c r="D26" s="20" t="s">
        <v>4461</v>
      </c>
      <c r="E26" s="20"/>
      <c r="F26" s="260" t="s">
        <v>1074</v>
      </c>
      <c r="G26" s="414">
        <v>41220</v>
      </c>
      <c r="H26" s="442">
        <v>9034</v>
      </c>
      <c r="I26" s="211"/>
      <c r="J26" s="1307"/>
      <c r="K26" s="1308"/>
    </row>
    <row r="27" spans="1:11" ht="15" customHeight="1">
      <c r="A27" s="71">
        <v>7</v>
      </c>
      <c r="B27" s="172"/>
      <c r="C27" s="20" t="s">
        <v>3845</v>
      </c>
      <c r="D27" s="20" t="s">
        <v>4461</v>
      </c>
      <c r="E27" s="20"/>
      <c r="F27" s="260" t="s">
        <v>4468</v>
      </c>
      <c r="G27" s="414">
        <v>41220</v>
      </c>
      <c r="H27" s="442">
        <v>18701</v>
      </c>
      <c r="I27" s="211"/>
      <c r="J27" s="1307"/>
      <c r="K27" s="1308"/>
    </row>
    <row r="28" spans="1:11" ht="15" customHeight="1">
      <c r="A28" s="71">
        <v>8</v>
      </c>
      <c r="B28" s="172"/>
      <c r="C28" s="20" t="s">
        <v>3845</v>
      </c>
      <c r="D28" s="20" t="s">
        <v>4461</v>
      </c>
      <c r="E28" s="20"/>
      <c r="F28" s="260" t="s">
        <v>622</v>
      </c>
      <c r="G28" s="414">
        <v>41220</v>
      </c>
      <c r="H28" s="442">
        <v>32593</v>
      </c>
      <c r="I28" s="211"/>
      <c r="J28" s="1307"/>
      <c r="K28" s="1308"/>
    </row>
    <row r="29" spans="1:11" ht="15" customHeight="1">
      <c r="A29" s="71">
        <v>9</v>
      </c>
      <c r="B29" s="172"/>
      <c r="C29" s="20" t="s">
        <v>3845</v>
      </c>
      <c r="D29" s="20" t="s">
        <v>4461</v>
      </c>
      <c r="E29" s="20"/>
      <c r="F29" s="260" t="s">
        <v>4465</v>
      </c>
      <c r="G29" s="414">
        <v>41220</v>
      </c>
      <c r="H29" s="442">
        <v>32940</v>
      </c>
      <c r="I29" s="211"/>
      <c r="J29" s="1307"/>
      <c r="K29" s="1308"/>
    </row>
    <row r="30" spans="1:11" ht="15" customHeight="1">
      <c r="A30" s="71">
        <v>10</v>
      </c>
      <c r="B30" s="172"/>
      <c r="C30" s="20" t="s">
        <v>3845</v>
      </c>
      <c r="D30" s="20" t="s">
        <v>4461</v>
      </c>
      <c r="E30" s="20"/>
      <c r="F30" s="260" t="s">
        <v>4464</v>
      </c>
      <c r="G30" s="414">
        <v>41220</v>
      </c>
      <c r="H30" s="442">
        <v>4800</v>
      </c>
      <c r="I30" s="211"/>
      <c r="J30" s="1307"/>
      <c r="K30" s="1308"/>
    </row>
    <row r="31" spans="1:11" ht="15" customHeight="1">
      <c r="A31" s="71">
        <v>11</v>
      </c>
      <c r="B31" s="172"/>
      <c r="C31" s="20" t="s">
        <v>3845</v>
      </c>
      <c r="D31" s="20" t="s">
        <v>4461</v>
      </c>
      <c r="E31" s="20"/>
      <c r="F31" s="260" t="s">
        <v>1540</v>
      </c>
      <c r="G31" s="414">
        <v>41220</v>
      </c>
      <c r="H31" s="442">
        <v>27929</v>
      </c>
      <c r="I31" s="211"/>
      <c r="J31" s="1307"/>
      <c r="K31" s="1308"/>
    </row>
    <row r="32" spans="1:11" ht="16.5" thickBot="1">
      <c r="A32" s="269"/>
      <c r="B32" s="271"/>
      <c r="C32" s="271"/>
      <c r="D32" s="271"/>
      <c r="E32" s="271"/>
      <c r="F32" s="271"/>
      <c r="G32" s="210" t="s">
        <v>1219</v>
      </c>
      <c r="H32" s="87">
        <f>SUM(H21:H31)</f>
        <v>208696</v>
      </c>
      <c r="I32" s="87"/>
      <c r="J32" s="45"/>
      <c r="K32" s="46"/>
    </row>
    <row r="36" spans="1:8" ht="15" customHeight="1">
      <c r="A36" s="1160" t="s">
        <v>3138</v>
      </c>
      <c r="B36" s="1160"/>
      <c r="C36" s="397">
        <f>M3</f>
        <v>3</v>
      </c>
      <c r="D36" s="322" t="s">
        <v>3109</v>
      </c>
      <c r="E36" s="397">
        <f>N3</f>
        <v>17</v>
      </c>
      <c r="F36" s="322" t="s">
        <v>3108</v>
      </c>
      <c r="G36" s="321">
        <f>O3</f>
        <v>315941</v>
      </c>
      <c r="H36" s="322" t="s">
        <v>261</v>
      </c>
    </row>
  </sheetData>
  <sortState ref="F21:H31">
    <sortCondition ref="F21:F31"/>
    <sortCondition ref="H21:H31"/>
    <sortCondition ref="G21:G31"/>
  </sortState>
  <mergeCells count="20">
    <mergeCell ref="A19:K19"/>
    <mergeCell ref="J21:J31"/>
    <mergeCell ref="K21:K31"/>
    <mergeCell ref="A36:B36"/>
    <mergeCell ref="M7:O7"/>
    <mergeCell ref="M8:N9"/>
    <mergeCell ref="O8:O9"/>
    <mergeCell ref="A11:K11"/>
    <mergeCell ref="J13:J14"/>
    <mergeCell ref="K13:K14"/>
    <mergeCell ref="A1:K1"/>
    <mergeCell ref="M1:O1"/>
    <mergeCell ref="J3:J6"/>
    <mergeCell ref="K3:K6"/>
    <mergeCell ref="M3:M4"/>
    <mergeCell ref="N3:N4"/>
    <mergeCell ref="O3:O4"/>
    <mergeCell ref="M5:M6"/>
    <mergeCell ref="N5:N6"/>
    <mergeCell ref="O5:O6"/>
  </mergeCells>
  <hyperlinks>
    <hyperlink ref="J3:J6" location="Sayfa2!A1" display="Sayfa2!A1"/>
    <hyperlink ref="K3:K6" location="Sayfa2!A1" display="Sayfa2!A1"/>
    <hyperlink ref="J13:J14" location="Sayfa2!A1" display="Sayfa2!A1"/>
    <hyperlink ref="K13:K14" location="Sayfa2!A1" display="Sayfa2!A1"/>
    <hyperlink ref="J21:J31" location="Sayfa2!A1" display="Sayfa2!A1"/>
    <hyperlink ref="K21:K31" location="Sayfa2!A1" display="Sayfa2!A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P147"/>
  <sheetViews>
    <sheetView zoomScaleNormal="100" workbookViewId="0">
      <selection activeCell="P8" sqref="P8:P9"/>
    </sheetView>
  </sheetViews>
  <sheetFormatPr defaultRowHeight="15" customHeight="1"/>
  <cols>
    <col min="1" max="2" width="11.42578125" customWidth="1"/>
    <col min="4" max="4" width="14.85546875" bestFit="1" customWidth="1"/>
    <col min="6" max="6" width="33.42578125" bestFit="1" customWidth="1"/>
    <col min="7" max="7" width="12.85546875" bestFit="1" customWidth="1"/>
    <col min="8" max="8" width="9.5703125" bestFit="1" customWidth="1"/>
    <col min="9" max="9" width="17.140625" customWidth="1"/>
    <col min="10" max="11" width="9.42578125" bestFit="1" customWidth="1"/>
    <col min="14" max="15" width="13.5703125" customWidth="1"/>
    <col min="16" max="16" width="18.5703125" bestFit="1" customWidth="1"/>
  </cols>
  <sheetData>
    <row r="1" spans="1:16" ht="16.5" thickBot="1">
      <c r="A1" s="1213" t="s">
        <v>1171</v>
      </c>
      <c r="B1" s="1213"/>
      <c r="C1" s="1213"/>
      <c r="D1" s="1213"/>
      <c r="E1" s="1213"/>
      <c r="F1" s="1213"/>
      <c r="G1" s="1213"/>
      <c r="H1" s="1213"/>
      <c r="I1" s="1213"/>
      <c r="J1" s="1213"/>
      <c r="K1" s="1213"/>
      <c r="L1" s="207"/>
      <c r="N1" s="1170" t="s">
        <v>1250</v>
      </c>
      <c r="O1" s="1171"/>
      <c r="P1" s="1172"/>
    </row>
    <row r="2" spans="1:16" ht="60.75" thickBot="1">
      <c r="A2" s="60" t="s">
        <v>1172</v>
      </c>
      <c r="B2" s="50" t="s">
        <v>3193</v>
      </c>
      <c r="C2" s="62" t="s">
        <v>1173</v>
      </c>
      <c r="D2" s="62" t="s">
        <v>1174</v>
      </c>
      <c r="E2" s="62" t="s">
        <v>1175</v>
      </c>
      <c r="F2" s="62" t="s">
        <v>1176</v>
      </c>
      <c r="G2" s="61" t="s">
        <v>1177</v>
      </c>
      <c r="H2" s="61" t="s">
        <v>1178</v>
      </c>
      <c r="I2" s="50" t="s">
        <v>2979</v>
      </c>
      <c r="J2" s="61" t="s">
        <v>1179</v>
      </c>
      <c r="K2" s="61" t="s">
        <v>1180</v>
      </c>
      <c r="L2" s="52" t="s">
        <v>3141</v>
      </c>
      <c r="N2" s="118" t="s">
        <v>263</v>
      </c>
      <c r="O2" s="118" t="s">
        <v>264</v>
      </c>
      <c r="P2" s="117" t="s">
        <v>262</v>
      </c>
    </row>
    <row r="3" spans="1:16" ht="15" customHeight="1">
      <c r="A3" s="76">
        <v>1</v>
      </c>
      <c r="B3" s="245">
        <v>22105</v>
      </c>
      <c r="C3" s="20" t="s">
        <v>2380</v>
      </c>
      <c r="D3" s="20" t="s">
        <v>2381</v>
      </c>
      <c r="E3" s="20"/>
      <c r="F3" s="169" t="s">
        <v>2959</v>
      </c>
      <c r="G3" s="422">
        <v>40397</v>
      </c>
      <c r="H3" s="267"/>
      <c r="I3" s="185"/>
      <c r="J3" s="1311">
        <v>180</v>
      </c>
      <c r="K3" s="1311">
        <v>80</v>
      </c>
      <c r="L3" s="1312" t="s">
        <v>3187</v>
      </c>
      <c r="N3" s="1247">
        <f>SUM(A3+A22+A56+A91+A115+A122+A132+A140)</f>
        <v>8</v>
      </c>
      <c r="O3" s="1247">
        <f>SUM(A15+A49+A84+A108+A115+A125+A133+A141)</f>
        <v>97</v>
      </c>
      <c r="P3" s="1249">
        <f>SUM(H16+H50+H85+H109+H116+H126+H134+H142)</f>
        <v>344495</v>
      </c>
    </row>
    <row r="4" spans="1:16" ht="15" customHeight="1" thickBot="1">
      <c r="A4" s="76">
        <v>2</v>
      </c>
      <c r="B4" s="245">
        <v>22108</v>
      </c>
      <c r="C4" s="20" t="s">
        <v>2380</v>
      </c>
      <c r="D4" s="20" t="s">
        <v>2381</v>
      </c>
      <c r="E4" s="20"/>
      <c r="F4" s="169" t="s">
        <v>1671</v>
      </c>
      <c r="G4" s="422">
        <v>40397</v>
      </c>
      <c r="H4" s="267"/>
      <c r="I4" s="211" t="s">
        <v>2995</v>
      </c>
      <c r="J4" s="1311"/>
      <c r="K4" s="1311"/>
      <c r="L4" s="1312"/>
      <c r="N4" s="1248"/>
      <c r="O4" s="1248"/>
      <c r="P4" s="1250"/>
    </row>
    <row r="5" spans="1:16" ht="15" customHeight="1">
      <c r="A5" s="76">
        <v>3</v>
      </c>
      <c r="B5" s="245">
        <v>22109</v>
      </c>
      <c r="C5" s="20" t="s">
        <v>2380</v>
      </c>
      <c r="D5" s="20" t="s">
        <v>2381</v>
      </c>
      <c r="E5" s="20"/>
      <c r="F5" s="169" t="s">
        <v>2960</v>
      </c>
      <c r="G5" s="422">
        <v>40397</v>
      </c>
      <c r="H5" s="267"/>
      <c r="I5" s="185"/>
      <c r="J5" s="1311"/>
      <c r="K5" s="1311"/>
      <c r="L5" s="1312"/>
      <c r="N5" s="1460">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O5" s="1460">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P5" s="1460">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6" ht="15" customHeight="1" thickBot="1">
      <c r="A6" s="76">
        <v>4</v>
      </c>
      <c r="B6" s="245">
        <v>22112</v>
      </c>
      <c r="C6" s="20" t="s">
        <v>2380</v>
      </c>
      <c r="D6" s="20" t="s">
        <v>2381</v>
      </c>
      <c r="E6" s="20"/>
      <c r="F6" s="20" t="s">
        <v>2384</v>
      </c>
      <c r="G6" s="422">
        <v>40022</v>
      </c>
      <c r="H6" s="267">
        <v>18906</v>
      </c>
      <c r="I6" s="211" t="s">
        <v>2995</v>
      </c>
      <c r="J6" s="1311"/>
      <c r="K6" s="1311"/>
      <c r="L6" s="1312"/>
      <c r="N6" s="1461"/>
      <c r="O6" s="1461"/>
      <c r="P6" s="1461"/>
    </row>
    <row r="7" spans="1:16" ht="15" customHeight="1" thickBot="1">
      <c r="A7" s="76">
        <v>5</v>
      </c>
      <c r="B7" s="245">
        <v>22114</v>
      </c>
      <c r="C7" s="20" t="s">
        <v>2380</v>
      </c>
      <c r="D7" s="20" t="s">
        <v>2381</v>
      </c>
      <c r="E7" s="20"/>
      <c r="F7" s="20" t="s">
        <v>2385</v>
      </c>
      <c r="G7" s="422">
        <v>40022</v>
      </c>
      <c r="H7" s="267">
        <v>5688</v>
      </c>
      <c r="I7" s="211" t="s">
        <v>2995</v>
      </c>
      <c r="J7" s="1311"/>
      <c r="K7" s="1311"/>
      <c r="L7" s="1312"/>
      <c r="N7" s="1170" t="s">
        <v>265</v>
      </c>
      <c r="O7" s="1171"/>
      <c r="P7" s="1172"/>
    </row>
    <row r="8" spans="1:16" ht="15" customHeight="1">
      <c r="A8" s="76">
        <v>6</v>
      </c>
      <c r="B8" s="245">
        <v>22116</v>
      </c>
      <c r="C8" s="20" t="s">
        <v>2380</v>
      </c>
      <c r="D8" s="20" t="s">
        <v>2381</v>
      </c>
      <c r="E8" s="20"/>
      <c r="F8" s="20" t="s">
        <v>2382</v>
      </c>
      <c r="G8" s="422">
        <v>40022</v>
      </c>
      <c r="H8" s="267">
        <v>11053</v>
      </c>
      <c r="I8" s="211" t="s">
        <v>2995</v>
      </c>
      <c r="J8" s="1311"/>
      <c r="K8" s="1311"/>
      <c r="L8" s="1312"/>
      <c r="N8" s="1173" t="s">
        <v>266</v>
      </c>
      <c r="O8" s="1174"/>
      <c r="P8" s="1177">
        <v>59</v>
      </c>
    </row>
    <row r="9" spans="1:16" ht="15" customHeight="1" thickBot="1">
      <c r="A9" s="76">
        <v>7</v>
      </c>
      <c r="B9" s="245">
        <v>22120</v>
      </c>
      <c r="C9" s="20" t="s">
        <v>2380</v>
      </c>
      <c r="D9" s="20" t="s">
        <v>2381</v>
      </c>
      <c r="E9" s="20"/>
      <c r="F9" s="20" t="s">
        <v>2383</v>
      </c>
      <c r="G9" s="422">
        <v>40022</v>
      </c>
      <c r="H9" s="267">
        <v>23819</v>
      </c>
      <c r="I9" s="211" t="s">
        <v>2995</v>
      </c>
      <c r="J9" s="1311"/>
      <c r="K9" s="1311"/>
      <c r="L9" s="1312"/>
      <c r="N9" s="1175"/>
      <c r="O9" s="1176"/>
      <c r="P9" s="1178"/>
    </row>
    <row r="10" spans="1:16" ht="15" customHeight="1">
      <c r="A10" s="76">
        <v>8</v>
      </c>
      <c r="B10" s="245">
        <v>22121</v>
      </c>
      <c r="C10" s="20" t="s">
        <v>2380</v>
      </c>
      <c r="D10" s="20" t="s">
        <v>2381</v>
      </c>
      <c r="E10" s="20"/>
      <c r="F10" s="169" t="s">
        <v>2961</v>
      </c>
      <c r="G10" s="422">
        <v>40397</v>
      </c>
      <c r="H10" s="267"/>
      <c r="I10" s="185"/>
      <c r="J10" s="1311"/>
      <c r="K10" s="1311"/>
      <c r="L10" s="1312"/>
    </row>
    <row r="11" spans="1:16" ht="15" customHeight="1">
      <c r="A11" s="76">
        <v>9</v>
      </c>
      <c r="B11" s="245">
        <v>22122</v>
      </c>
      <c r="C11" s="20" t="s">
        <v>2380</v>
      </c>
      <c r="D11" s="20" t="s">
        <v>2381</v>
      </c>
      <c r="E11" s="20"/>
      <c r="F11" s="20" t="s">
        <v>1885</v>
      </c>
      <c r="G11" s="422">
        <v>40022</v>
      </c>
      <c r="H11" s="267">
        <v>828</v>
      </c>
      <c r="I11" s="211" t="s">
        <v>2995</v>
      </c>
      <c r="J11" s="1311"/>
      <c r="K11" s="1311"/>
      <c r="L11" s="1312"/>
    </row>
    <row r="12" spans="1:16" ht="15" customHeight="1">
      <c r="A12" s="76">
        <v>10</v>
      </c>
      <c r="B12" s="245">
        <v>22124</v>
      </c>
      <c r="C12" s="20" t="s">
        <v>2380</v>
      </c>
      <c r="D12" s="20" t="s">
        <v>2381</v>
      </c>
      <c r="E12" s="20"/>
      <c r="F12" s="20" t="s">
        <v>2395</v>
      </c>
      <c r="G12" s="422">
        <v>40022</v>
      </c>
      <c r="H12" s="267">
        <v>20888</v>
      </c>
      <c r="I12" s="211" t="s">
        <v>2995</v>
      </c>
      <c r="J12" s="1311"/>
      <c r="K12" s="1311"/>
      <c r="L12" s="1312"/>
    </row>
    <row r="13" spans="1:16" ht="15" customHeight="1">
      <c r="A13" s="76">
        <v>11</v>
      </c>
      <c r="B13" s="245">
        <v>22125</v>
      </c>
      <c r="C13" s="20" t="s">
        <v>2380</v>
      </c>
      <c r="D13" s="20" t="s">
        <v>2381</v>
      </c>
      <c r="E13" s="20"/>
      <c r="F13" s="20" t="s">
        <v>2386</v>
      </c>
      <c r="G13" s="422">
        <v>40022</v>
      </c>
      <c r="H13" s="267">
        <v>7085</v>
      </c>
      <c r="I13" s="211" t="s">
        <v>2995</v>
      </c>
      <c r="J13" s="1311"/>
      <c r="K13" s="1311"/>
      <c r="L13" s="1312"/>
    </row>
    <row r="14" spans="1:16" ht="15" customHeight="1">
      <c r="A14" s="76">
        <v>12</v>
      </c>
      <c r="B14" s="245">
        <v>22126</v>
      </c>
      <c r="C14" s="20" t="s">
        <v>2380</v>
      </c>
      <c r="D14" s="20" t="s">
        <v>2381</v>
      </c>
      <c r="E14" s="20"/>
      <c r="F14" s="20" t="s">
        <v>2387</v>
      </c>
      <c r="G14" s="422">
        <v>40022</v>
      </c>
      <c r="H14" s="267">
        <v>11186</v>
      </c>
      <c r="I14" s="211" t="s">
        <v>2995</v>
      </c>
      <c r="J14" s="1311"/>
      <c r="K14" s="1311"/>
      <c r="L14" s="1312"/>
    </row>
    <row r="15" spans="1:16" ht="15" customHeight="1">
      <c r="A15" s="76">
        <v>13</v>
      </c>
      <c r="B15" s="245"/>
      <c r="C15" s="20" t="s">
        <v>2380</v>
      </c>
      <c r="D15" s="20" t="s">
        <v>3124</v>
      </c>
      <c r="E15" s="20"/>
      <c r="F15" s="291"/>
      <c r="G15" s="422">
        <v>40022</v>
      </c>
      <c r="H15" s="267">
        <v>19074</v>
      </c>
      <c r="I15" s="211" t="s">
        <v>2995</v>
      </c>
      <c r="J15" s="1311"/>
      <c r="K15" s="1311"/>
      <c r="L15" s="1312"/>
    </row>
    <row r="16" spans="1:16" ht="16.5" thickBot="1">
      <c r="A16" s="77"/>
      <c r="B16" s="246"/>
      <c r="C16" s="66"/>
      <c r="D16" s="66"/>
      <c r="E16" s="66"/>
      <c r="F16" s="66"/>
      <c r="G16" s="67" t="s">
        <v>1219</v>
      </c>
      <c r="H16" s="88">
        <f>SUM(H3:H15)</f>
        <v>118527</v>
      </c>
      <c r="I16" s="88"/>
      <c r="J16" s="68"/>
      <c r="K16" s="68"/>
      <c r="L16" s="69"/>
    </row>
    <row r="17" spans="1:12" ht="15" customHeight="1">
      <c r="A17" s="333"/>
      <c r="B17" s="333"/>
      <c r="C17" s="85"/>
      <c r="D17" s="85"/>
      <c r="E17" s="85"/>
      <c r="F17" s="85"/>
      <c r="G17" s="106"/>
      <c r="H17" s="107"/>
      <c r="I17" s="107"/>
      <c r="J17" s="108"/>
      <c r="K17" s="108"/>
      <c r="L17" s="108"/>
    </row>
    <row r="18" spans="1:12" ht="15" customHeight="1">
      <c r="A18" s="333"/>
      <c r="B18" s="333"/>
      <c r="C18" s="85"/>
      <c r="D18" s="85"/>
      <c r="E18" s="85"/>
      <c r="F18" s="85"/>
      <c r="G18" s="106"/>
      <c r="H18" s="107"/>
      <c r="I18" s="107"/>
      <c r="J18" s="108"/>
      <c r="K18" s="108"/>
      <c r="L18" s="108"/>
    </row>
    <row r="19" spans="1:12" ht="15" customHeight="1">
      <c r="A19" s="333"/>
      <c r="B19" s="333"/>
      <c r="C19" s="85"/>
      <c r="D19" s="85"/>
      <c r="E19" s="85"/>
      <c r="F19" s="85"/>
      <c r="G19" s="106"/>
      <c r="H19" s="107"/>
      <c r="I19" s="107"/>
      <c r="J19" s="108"/>
      <c r="K19" s="108"/>
      <c r="L19" s="108"/>
    </row>
    <row r="20" spans="1:12" ht="16.5" thickBot="1">
      <c r="A20" s="1213" t="s">
        <v>1171</v>
      </c>
      <c r="B20" s="1213"/>
      <c r="C20" s="1213"/>
      <c r="D20" s="1213"/>
      <c r="E20" s="1213"/>
      <c r="F20" s="1213"/>
      <c r="G20" s="1213"/>
      <c r="H20" s="1213"/>
      <c r="I20" s="1213"/>
      <c r="J20" s="1213"/>
      <c r="K20" s="1213"/>
      <c r="L20" s="332"/>
    </row>
    <row r="21" spans="1:12" ht="60">
      <c r="A21" s="60" t="s">
        <v>1172</v>
      </c>
      <c r="B21" s="50" t="s">
        <v>3193</v>
      </c>
      <c r="C21" s="62" t="s">
        <v>1173</v>
      </c>
      <c r="D21" s="62" t="s">
        <v>1174</v>
      </c>
      <c r="E21" s="62" t="s">
        <v>1175</v>
      </c>
      <c r="F21" s="62" t="s">
        <v>1176</v>
      </c>
      <c r="G21" s="61" t="s">
        <v>1177</v>
      </c>
      <c r="H21" s="61" t="s">
        <v>1178</v>
      </c>
      <c r="I21" s="50" t="s">
        <v>2979</v>
      </c>
      <c r="J21" s="61" t="s">
        <v>1179</v>
      </c>
      <c r="K21" s="61" t="s">
        <v>1180</v>
      </c>
      <c r="L21" s="52" t="s">
        <v>3141</v>
      </c>
    </row>
    <row r="22" spans="1:12" ht="15" customHeight="1">
      <c r="A22" s="76">
        <v>1</v>
      </c>
      <c r="B22" s="245">
        <v>21607</v>
      </c>
      <c r="C22" s="20" t="s">
        <v>2380</v>
      </c>
      <c r="D22" s="20" t="s">
        <v>1194</v>
      </c>
      <c r="E22" s="20"/>
      <c r="F22" s="20" t="s">
        <v>3269</v>
      </c>
      <c r="G22" s="422">
        <v>40844</v>
      </c>
      <c r="H22" s="267"/>
      <c r="I22" s="24"/>
      <c r="J22" s="1427">
        <v>165</v>
      </c>
      <c r="K22" s="1427">
        <v>55</v>
      </c>
      <c r="L22" s="1455"/>
    </row>
    <row r="23" spans="1:12" ht="15" customHeight="1">
      <c r="A23" s="76">
        <v>2</v>
      </c>
      <c r="B23" s="245">
        <v>21659</v>
      </c>
      <c r="C23" s="20" t="s">
        <v>2380</v>
      </c>
      <c r="D23" s="20" t="s">
        <v>1194</v>
      </c>
      <c r="E23" s="20"/>
      <c r="F23" s="20" t="s">
        <v>3267</v>
      </c>
      <c r="G23" s="422">
        <v>40844</v>
      </c>
      <c r="H23" s="267"/>
      <c r="I23" s="182"/>
      <c r="J23" s="1428"/>
      <c r="K23" s="1428"/>
      <c r="L23" s="1456"/>
    </row>
    <row r="24" spans="1:12" ht="15" customHeight="1">
      <c r="A24" s="76">
        <v>3</v>
      </c>
      <c r="B24" s="245">
        <v>21609</v>
      </c>
      <c r="C24" s="20" t="s">
        <v>2380</v>
      </c>
      <c r="D24" s="20" t="s">
        <v>1194</v>
      </c>
      <c r="E24" s="20"/>
      <c r="F24" s="20" t="s">
        <v>3270</v>
      </c>
      <c r="G24" s="422">
        <v>40844</v>
      </c>
      <c r="H24" s="267"/>
      <c r="I24" s="24"/>
      <c r="J24" s="1428"/>
      <c r="K24" s="1428"/>
      <c r="L24" s="1456"/>
    </row>
    <row r="25" spans="1:12" ht="15" customHeight="1">
      <c r="A25" s="76">
        <v>4</v>
      </c>
      <c r="B25" s="245"/>
      <c r="C25" s="20" t="s">
        <v>2380</v>
      </c>
      <c r="D25" s="20" t="s">
        <v>1194</v>
      </c>
      <c r="E25" s="20"/>
      <c r="F25" s="20" t="s">
        <v>4577</v>
      </c>
      <c r="G25" s="422">
        <v>41278</v>
      </c>
      <c r="H25" s="267"/>
      <c r="I25" s="182"/>
      <c r="J25" s="1428"/>
      <c r="K25" s="1428"/>
      <c r="L25" s="1456"/>
    </row>
    <row r="26" spans="1:12" ht="15" customHeight="1">
      <c r="A26" s="76">
        <v>5</v>
      </c>
      <c r="B26" s="245"/>
      <c r="C26" s="20" t="s">
        <v>2380</v>
      </c>
      <c r="D26" s="20" t="s">
        <v>1194</v>
      </c>
      <c r="E26" s="20"/>
      <c r="F26" s="20" t="s">
        <v>4578</v>
      </c>
      <c r="G26" s="422">
        <v>41278</v>
      </c>
      <c r="H26" s="267"/>
      <c r="I26" s="182"/>
      <c r="J26" s="1428"/>
      <c r="K26" s="1428"/>
      <c r="L26" s="1456"/>
    </row>
    <row r="27" spans="1:12" ht="15" customHeight="1">
      <c r="A27" s="76">
        <v>6</v>
      </c>
      <c r="B27" s="245"/>
      <c r="C27" s="20" t="s">
        <v>2380</v>
      </c>
      <c r="D27" s="20" t="s">
        <v>1194</v>
      </c>
      <c r="E27" s="20"/>
      <c r="F27" s="20" t="s">
        <v>4579</v>
      </c>
      <c r="G27" s="422">
        <v>41278</v>
      </c>
      <c r="H27" s="267"/>
      <c r="I27" s="182"/>
      <c r="J27" s="1428"/>
      <c r="K27" s="1428"/>
      <c r="L27" s="1456"/>
    </row>
    <row r="28" spans="1:12" ht="15" customHeight="1">
      <c r="A28" s="76">
        <v>7</v>
      </c>
      <c r="B28" s="245"/>
      <c r="C28" s="20" t="s">
        <v>2380</v>
      </c>
      <c r="D28" s="20" t="s">
        <v>1194</v>
      </c>
      <c r="E28" s="20"/>
      <c r="F28" s="20" t="s">
        <v>4580</v>
      </c>
      <c r="G28" s="422">
        <v>41278</v>
      </c>
      <c r="H28" s="267"/>
      <c r="I28" s="182"/>
      <c r="J28" s="1428"/>
      <c r="K28" s="1428"/>
      <c r="L28" s="1456"/>
    </row>
    <row r="29" spans="1:12" ht="15" customHeight="1">
      <c r="A29" s="76">
        <v>8</v>
      </c>
      <c r="B29" s="245"/>
      <c r="C29" s="20" t="s">
        <v>2380</v>
      </c>
      <c r="D29" s="20" t="s">
        <v>1194</v>
      </c>
      <c r="E29" s="20"/>
      <c r="F29" s="20" t="s">
        <v>4581</v>
      </c>
      <c r="G29" s="422">
        <v>41278</v>
      </c>
      <c r="H29" s="267"/>
      <c r="I29" s="24"/>
      <c r="J29" s="1428"/>
      <c r="K29" s="1428"/>
      <c r="L29" s="1456"/>
    </row>
    <row r="30" spans="1:12" ht="15" customHeight="1">
      <c r="A30" s="76">
        <v>9</v>
      </c>
      <c r="B30" s="245">
        <v>21615</v>
      </c>
      <c r="C30" s="20" t="s">
        <v>2380</v>
      </c>
      <c r="D30" s="20" t="s">
        <v>1194</v>
      </c>
      <c r="E30" s="20"/>
      <c r="F30" s="20" t="s">
        <v>3271</v>
      </c>
      <c r="G30" s="422">
        <v>40844</v>
      </c>
      <c r="H30" s="267"/>
      <c r="I30" s="182"/>
      <c r="J30" s="1428"/>
      <c r="K30" s="1428"/>
      <c r="L30" s="1456"/>
    </row>
    <row r="31" spans="1:12" ht="15" customHeight="1">
      <c r="A31" s="76">
        <v>10</v>
      </c>
      <c r="B31" s="245">
        <v>21616</v>
      </c>
      <c r="C31" s="20" t="s">
        <v>2380</v>
      </c>
      <c r="D31" s="20" t="s">
        <v>1194</v>
      </c>
      <c r="E31" s="20"/>
      <c r="F31" s="20" t="s">
        <v>3272</v>
      </c>
      <c r="G31" s="422">
        <v>40844</v>
      </c>
      <c r="H31" s="267"/>
      <c r="I31" s="182"/>
      <c r="J31" s="1428"/>
      <c r="K31" s="1428"/>
      <c r="L31" s="1456"/>
    </row>
    <row r="32" spans="1:12" ht="15" customHeight="1">
      <c r="A32" s="76">
        <v>11</v>
      </c>
      <c r="B32" s="245"/>
      <c r="C32" s="20" t="s">
        <v>2380</v>
      </c>
      <c r="D32" s="20" t="s">
        <v>1194</v>
      </c>
      <c r="E32" s="20"/>
      <c r="F32" s="20" t="s">
        <v>3273</v>
      </c>
      <c r="G32" s="422">
        <v>40844</v>
      </c>
      <c r="H32" s="267"/>
      <c r="I32" s="182"/>
      <c r="J32" s="1428"/>
      <c r="K32" s="1428"/>
      <c r="L32" s="1456"/>
    </row>
    <row r="33" spans="1:12" ht="15" customHeight="1">
      <c r="A33" s="76">
        <v>12</v>
      </c>
      <c r="B33" s="245">
        <v>21645</v>
      </c>
      <c r="C33" s="20" t="s">
        <v>2380</v>
      </c>
      <c r="D33" s="20" t="s">
        <v>1194</v>
      </c>
      <c r="E33" s="20"/>
      <c r="F33" s="20" t="s">
        <v>3274</v>
      </c>
      <c r="G33" s="422">
        <v>40844</v>
      </c>
      <c r="H33" s="267"/>
      <c r="I33" s="182"/>
      <c r="J33" s="1428"/>
      <c r="K33" s="1428"/>
      <c r="L33" s="1456"/>
    </row>
    <row r="34" spans="1:12" ht="15" customHeight="1">
      <c r="A34" s="76">
        <v>13</v>
      </c>
      <c r="B34" s="245"/>
      <c r="C34" s="20" t="s">
        <v>2380</v>
      </c>
      <c r="D34" s="20" t="s">
        <v>1194</v>
      </c>
      <c r="E34" s="20"/>
      <c r="F34" s="20" t="s">
        <v>4582</v>
      </c>
      <c r="G34" s="422">
        <v>41278</v>
      </c>
      <c r="H34" s="267"/>
      <c r="I34" s="182"/>
      <c r="J34" s="1428"/>
      <c r="K34" s="1428"/>
      <c r="L34" s="1456"/>
    </row>
    <row r="35" spans="1:12" ht="15" customHeight="1">
      <c r="A35" s="76">
        <v>14</v>
      </c>
      <c r="B35" s="245"/>
      <c r="C35" s="20" t="s">
        <v>2380</v>
      </c>
      <c r="D35" s="20" t="s">
        <v>1194</v>
      </c>
      <c r="E35" s="20"/>
      <c r="F35" s="20" t="s">
        <v>4583</v>
      </c>
      <c r="G35" s="422">
        <v>41278</v>
      </c>
      <c r="H35" s="267"/>
      <c r="I35" s="182"/>
      <c r="J35" s="1428"/>
      <c r="K35" s="1428"/>
      <c r="L35" s="1456"/>
    </row>
    <row r="36" spans="1:12" ht="15" customHeight="1">
      <c r="A36" s="76">
        <v>15</v>
      </c>
      <c r="B36" s="245"/>
      <c r="C36" s="20" t="s">
        <v>2380</v>
      </c>
      <c r="D36" s="20" t="s">
        <v>1194</v>
      </c>
      <c r="E36" s="20"/>
      <c r="F36" s="20" t="s">
        <v>4584</v>
      </c>
      <c r="G36" s="422">
        <v>41278</v>
      </c>
      <c r="H36" s="267"/>
      <c r="I36" s="182"/>
      <c r="J36" s="1428"/>
      <c r="K36" s="1428"/>
      <c r="L36" s="1456"/>
    </row>
    <row r="37" spans="1:12" ht="15" customHeight="1">
      <c r="A37" s="76">
        <v>16</v>
      </c>
      <c r="B37" s="245">
        <v>21623</v>
      </c>
      <c r="C37" s="20" t="s">
        <v>2380</v>
      </c>
      <c r="D37" s="20" t="s">
        <v>1194</v>
      </c>
      <c r="E37" s="20"/>
      <c r="F37" s="20" t="s">
        <v>1074</v>
      </c>
      <c r="G37" s="422">
        <v>40844</v>
      </c>
      <c r="H37" s="267"/>
      <c r="I37" s="182"/>
      <c r="J37" s="1428"/>
      <c r="K37" s="1428"/>
      <c r="L37" s="1456"/>
    </row>
    <row r="38" spans="1:12" ht="15" customHeight="1">
      <c r="A38" s="76">
        <v>17</v>
      </c>
      <c r="B38" s="250"/>
      <c r="C38" s="20" t="s">
        <v>2380</v>
      </c>
      <c r="D38" s="20" t="s">
        <v>1194</v>
      </c>
      <c r="E38" s="212"/>
      <c r="F38" s="20" t="s">
        <v>4585</v>
      </c>
      <c r="G38" s="423">
        <v>41278</v>
      </c>
      <c r="H38" s="283"/>
      <c r="I38" s="314"/>
      <c r="J38" s="1428"/>
      <c r="K38" s="1428"/>
      <c r="L38" s="1456"/>
    </row>
    <row r="39" spans="1:12" ht="15" customHeight="1">
      <c r="A39" s="76">
        <v>18</v>
      </c>
      <c r="B39" s="250"/>
      <c r="C39" s="20" t="s">
        <v>2380</v>
      </c>
      <c r="D39" s="20" t="s">
        <v>1194</v>
      </c>
      <c r="E39" s="212"/>
      <c r="F39" s="20" t="s">
        <v>3275</v>
      </c>
      <c r="G39" s="423">
        <v>40844</v>
      </c>
      <c r="H39" s="283"/>
      <c r="I39" s="314"/>
      <c r="J39" s="1428"/>
      <c r="K39" s="1428"/>
      <c r="L39" s="1456"/>
    </row>
    <row r="40" spans="1:12" ht="15" customHeight="1">
      <c r="A40" s="76">
        <v>19</v>
      </c>
      <c r="B40" s="250">
        <v>21627</v>
      </c>
      <c r="C40" s="20" t="s">
        <v>2380</v>
      </c>
      <c r="D40" s="20" t="s">
        <v>1194</v>
      </c>
      <c r="E40" s="212"/>
      <c r="F40" s="20" t="s">
        <v>3276</v>
      </c>
      <c r="G40" s="423">
        <v>40844</v>
      </c>
      <c r="H40" s="283"/>
      <c r="I40" s="314"/>
      <c r="J40" s="1428"/>
      <c r="K40" s="1428"/>
      <c r="L40" s="1456"/>
    </row>
    <row r="41" spans="1:12" ht="15" customHeight="1">
      <c r="A41" s="76">
        <v>20</v>
      </c>
      <c r="B41" s="250"/>
      <c r="C41" s="20" t="s">
        <v>2380</v>
      </c>
      <c r="D41" s="20" t="s">
        <v>1194</v>
      </c>
      <c r="E41" s="212"/>
      <c r="F41" s="20" t="s">
        <v>4576</v>
      </c>
      <c r="G41" s="423">
        <v>41278</v>
      </c>
      <c r="H41" s="283"/>
      <c r="I41" s="314"/>
      <c r="J41" s="1428"/>
      <c r="K41" s="1428"/>
      <c r="L41" s="1456"/>
    </row>
    <row r="42" spans="1:12" ht="15" customHeight="1">
      <c r="A42" s="76">
        <v>21</v>
      </c>
      <c r="B42" s="250"/>
      <c r="C42" s="20" t="s">
        <v>2380</v>
      </c>
      <c r="D42" s="20" t="s">
        <v>1194</v>
      </c>
      <c r="E42" s="212"/>
      <c r="F42" s="20" t="s">
        <v>4586</v>
      </c>
      <c r="G42" s="423">
        <v>41278</v>
      </c>
      <c r="H42" s="283"/>
      <c r="I42" s="314"/>
      <c r="J42" s="1428"/>
      <c r="K42" s="1428"/>
      <c r="L42" s="1456"/>
    </row>
    <row r="43" spans="1:12" ht="15" customHeight="1">
      <c r="A43" s="76">
        <v>22</v>
      </c>
      <c r="B43" s="250">
        <v>21630</v>
      </c>
      <c r="C43" s="20" t="s">
        <v>2380</v>
      </c>
      <c r="D43" s="20" t="s">
        <v>1194</v>
      </c>
      <c r="E43" s="212"/>
      <c r="F43" s="20" t="s">
        <v>3277</v>
      </c>
      <c r="G43" s="423">
        <v>40844</v>
      </c>
      <c r="H43" s="283"/>
      <c r="I43" s="314"/>
      <c r="J43" s="1428"/>
      <c r="K43" s="1428"/>
      <c r="L43" s="1456"/>
    </row>
    <row r="44" spans="1:12" ht="15" customHeight="1">
      <c r="A44" s="76">
        <v>23</v>
      </c>
      <c r="B44" s="250">
        <v>21632</v>
      </c>
      <c r="C44" s="20" t="s">
        <v>2380</v>
      </c>
      <c r="D44" s="20" t="s">
        <v>1194</v>
      </c>
      <c r="E44" s="212"/>
      <c r="F44" s="20" t="s">
        <v>375</v>
      </c>
      <c r="G44" s="423">
        <v>40844</v>
      </c>
      <c r="H44" s="283"/>
      <c r="I44" s="314"/>
      <c r="J44" s="1428"/>
      <c r="K44" s="1428"/>
      <c r="L44" s="1456"/>
    </row>
    <row r="45" spans="1:12" ht="15" customHeight="1">
      <c r="A45" s="76">
        <v>24</v>
      </c>
      <c r="B45" s="250"/>
      <c r="C45" s="20" t="s">
        <v>2380</v>
      </c>
      <c r="D45" s="20" t="s">
        <v>1194</v>
      </c>
      <c r="E45" s="212"/>
      <c r="F45" s="20" t="s">
        <v>4587</v>
      </c>
      <c r="G45" s="423">
        <v>41278</v>
      </c>
      <c r="H45" s="283"/>
      <c r="I45" s="314"/>
      <c r="J45" s="1428"/>
      <c r="K45" s="1428"/>
      <c r="L45" s="1456"/>
    </row>
    <row r="46" spans="1:12" ht="15" customHeight="1">
      <c r="A46" s="76">
        <v>25</v>
      </c>
      <c r="B46" s="250">
        <v>21654</v>
      </c>
      <c r="C46" s="20" t="s">
        <v>2380</v>
      </c>
      <c r="D46" s="20" t="s">
        <v>1194</v>
      </c>
      <c r="E46" s="212"/>
      <c r="F46" s="20" t="s">
        <v>1164</v>
      </c>
      <c r="G46" s="423">
        <v>40844</v>
      </c>
      <c r="H46" s="283"/>
      <c r="I46" s="314"/>
      <c r="J46" s="1428"/>
      <c r="K46" s="1428"/>
      <c r="L46" s="1456"/>
    </row>
    <row r="47" spans="1:12" ht="15" customHeight="1">
      <c r="A47" s="76">
        <v>26</v>
      </c>
      <c r="B47" s="250">
        <v>21656</v>
      </c>
      <c r="C47" s="20" t="s">
        <v>2380</v>
      </c>
      <c r="D47" s="20" t="s">
        <v>1194</v>
      </c>
      <c r="E47" s="212"/>
      <c r="F47" s="20" t="s">
        <v>3268</v>
      </c>
      <c r="G47" s="423">
        <v>40844</v>
      </c>
      <c r="H47" s="283"/>
      <c r="I47" s="314"/>
      <c r="J47" s="1428"/>
      <c r="K47" s="1428"/>
      <c r="L47" s="1456"/>
    </row>
    <row r="48" spans="1:12" ht="15" customHeight="1">
      <c r="A48" s="76">
        <v>27</v>
      </c>
      <c r="B48" s="250">
        <v>21657</v>
      </c>
      <c r="C48" s="20" t="s">
        <v>2380</v>
      </c>
      <c r="D48" s="20" t="s">
        <v>1194</v>
      </c>
      <c r="E48" s="212"/>
      <c r="F48" s="20" t="s">
        <v>652</v>
      </c>
      <c r="G48" s="423">
        <v>40844</v>
      </c>
      <c r="H48" s="283"/>
      <c r="I48" s="314"/>
      <c r="J48" s="1428"/>
      <c r="K48" s="1428"/>
      <c r="L48" s="1456"/>
    </row>
    <row r="49" spans="1:12" ht="15" customHeight="1">
      <c r="A49" s="76">
        <v>28</v>
      </c>
      <c r="B49" s="250"/>
      <c r="C49" s="20" t="s">
        <v>2380</v>
      </c>
      <c r="D49" s="20" t="s">
        <v>1194</v>
      </c>
      <c r="E49" s="212"/>
      <c r="F49" s="20" t="s">
        <v>751</v>
      </c>
      <c r="G49" s="423">
        <v>41278</v>
      </c>
      <c r="H49" s="283"/>
      <c r="I49" s="314"/>
      <c r="J49" s="1429"/>
      <c r="K49" s="1429"/>
      <c r="L49" s="1457"/>
    </row>
    <row r="50" spans="1:12" ht="16.5" thickBot="1">
      <c r="A50" s="77"/>
      <c r="B50" s="246"/>
      <c r="C50" s="66"/>
      <c r="D50" s="66"/>
      <c r="E50" s="66"/>
      <c r="F50" s="66"/>
      <c r="G50" s="67" t="s">
        <v>1219</v>
      </c>
      <c r="H50" s="88">
        <f>SUM(H22:H49)</f>
        <v>0</v>
      </c>
      <c r="I50" s="88"/>
      <c r="J50" s="68"/>
      <c r="K50" s="68"/>
      <c r="L50" s="69"/>
    </row>
    <row r="51" spans="1:12" ht="15" customHeight="1">
      <c r="A51" s="333"/>
      <c r="B51" s="333"/>
      <c r="C51" s="85"/>
      <c r="D51" s="85"/>
      <c r="E51" s="85"/>
      <c r="F51" s="85"/>
      <c r="G51" s="106"/>
      <c r="H51" s="107"/>
      <c r="I51" s="107"/>
      <c r="J51" s="108"/>
      <c r="K51" s="108"/>
      <c r="L51" s="108"/>
    </row>
    <row r="52" spans="1:12" ht="15" customHeight="1">
      <c r="A52" s="333"/>
      <c r="B52" s="333"/>
      <c r="C52" s="85"/>
      <c r="D52" s="85"/>
      <c r="E52" s="85"/>
      <c r="F52" s="85"/>
      <c r="G52" s="106"/>
      <c r="H52" s="107"/>
      <c r="I52" s="107"/>
      <c r="J52" s="108"/>
      <c r="K52" s="108"/>
      <c r="L52" s="108"/>
    </row>
    <row r="53" spans="1:12" ht="15" customHeight="1">
      <c r="A53" s="333"/>
      <c r="B53" s="333"/>
      <c r="C53" s="85"/>
      <c r="D53" s="85"/>
      <c r="E53" s="85"/>
      <c r="F53" s="85"/>
      <c r="G53" s="106"/>
      <c r="H53" s="107"/>
      <c r="I53" s="107"/>
      <c r="J53" s="108"/>
      <c r="K53" s="108"/>
      <c r="L53" s="108"/>
    </row>
    <row r="54" spans="1:12" ht="15" customHeight="1" thickBot="1">
      <c r="A54" s="1213" t="s">
        <v>1171</v>
      </c>
      <c r="B54" s="1213"/>
      <c r="C54" s="1213"/>
      <c r="D54" s="1213"/>
      <c r="E54" s="1213"/>
      <c r="F54" s="1213"/>
      <c r="G54" s="1213"/>
      <c r="H54" s="1213"/>
      <c r="I54" s="1213"/>
      <c r="J54" s="1213"/>
      <c r="K54" s="1213"/>
      <c r="L54" s="332"/>
    </row>
    <row r="55" spans="1:12" ht="60">
      <c r="A55" s="60" t="s">
        <v>1172</v>
      </c>
      <c r="B55" s="50" t="s">
        <v>3193</v>
      </c>
      <c r="C55" s="62" t="s">
        <v>1173</v>
      </c>
      <c r="D55" s="62" t="s">
        <v>1174</v>
      </c>
      <c r="E55" s="62" t="s">
        <v>1175</v>
      </c>
      <c r="F55" s="62" t="s">
        <v>1176</v>
      </c>
      <c r="G55" s="61" t="s">
        <v>1177</v>
      </c>
      <c r="H55" s="61" t="s">
        <v>1178</v>
      </c>
      <c r="I55" s="50" t="s">
        <v>2979</v>
      </c>
      <c r="J55" s="61" t="s">
        <v>1179</v>
      </c>
      <c r="K55" s="61" t="s">
        <v>1180</v>
      </c>
      <c r="L55" s="52" t="s">
        <v>3141</v>
      </c>
    </row>
    <row r="56" spans="1:12" ht="15" customHeight="1">
      <c r="A56" s="76">
        <v>1</v>
      </c>
      <c r="B56" s="245">
        <v>21777</v>
      </c>
      <c r="C56" s="20" t="s">
        <v>2380</v>
      </c>
      <c r="D56" s="20" t="s">
        <v>3278</v>
      </c>
      <c r="E56" s="20"/>
      <c r="F56" s="20" t="s">
        <v>3279</v>
      </c>
      <c r="G56" s="422">
        <v>40844</v>
      </c>
      <c r="H56" s="267"/>
      <c r="I56" s="24"/>
      <c r="J56" s="1311">
        <v>150</v>
      </c>
      <c r="K56" s="1311">
        <v>75</v>
      </c>
      <c r="L56" s="1458"/>
    </row>
    <row r="57" spans="1:12" ht="15" customHeight="1">
      <c r="A57" s="76">
        <v>2</v>
      </c>
      <c r="B57" s="245">
        <v>21816</v>
      </c>
      <c r="C57" s="20" t="s">
        <v>2380</v>
      </c>
      <c r="D57" s="20" t="s">
        <v>3278</v>
      </c>
      <c r="E57" s="20"/>
      <c r="F57" s="20" t="s">
        <v>3280</v>
      </c>
      <c r="G57" s="422">
        <v>40844</v>
      </c>
      <c r="H57" s="267"/>
      <c r="I57" s="182"/>
      <c r="J57" s="1311"/>
      <c r="K57" s="1311"/>
      <c r="L57" s="1459"/>
    </row>
    <row r="58" spans="1:12" ht="15" customHeight="1">
      <c r="A58" s="76">
        <v>3</v>
      </c>
      <c r="B58" s="245">
        <v>21778</v>
      </c>
      <c r="C58" s="20" t="s">
        <v>2380</v>
      </c>
      <c r="D58" s="20" t="s">
        <v>3278</v>
      </c>
      <c r="E58" s="20"/>
      <c r="F58" s="20" t="s">
        <v>3281</v>
      </c>
      <c r="G58" s="422">
        <v>40844</v>
      </c>
      <c r="H58" s="267"/>
      <c r="I58" s="24"/>
      <c r="J58" s="1311"/>
      <c r="K58" s="1311"/>
      <c r="L58" s="1459"/>
    </row>
    <row r="59" spans="1:12" ht="15" customHeight="1">
      <c r="A59" s="76">
        <v>4</v>
      </c>
      <c r="B59" s="245">
        <v>21779</v>
      </c>
      <c r="C59" s="20" t="s">
        <v>2380</v>
      </c>
      <c r="D59" s="20" t="s">
        <v>3278</v>
      </c>
      <c r="E59" s="20"/>
      <c r="F59" s="20" t="s">
        <v>3282</v>
      </c>
      <c r="G59" s="422">
        <v>40844</v>
      </c>
      <c r="H59" s="267"/>
      <c r="I59" s="182"/>
      <c r="J59" s="1311"/>
      <c r="K59" s="1311"/>
      <c r="L59" s="1459"/>
    </row>
    <row r="60" spans="1:12" ht="15" customHeight="1">
      <c r="A60" s="76">
        <v>5</v>
      </c>
      <c r="B60" s="245">
        <v>21780</v>
      </c>
      <c r="C60" s="20" t="s">
        <v>2380</v>
      </c>
      <c r="D60" s="20" t="s">
        <v>3278</v>
      </c>
      <c r="E60" s="20"/>
      <c r="F60" s="20" t="s">
        <v>3283</v>
      </c>
      <c r="G60" s="422">
        <v>40844</v>
      </c>
      <c r="H60" s="267"/>
      <c r="I60" s="182"/>
      <c r="J60" s="1311"/>
      <c r="K60" s="1311"/>
      <c r="L60" s="1459"/>
    </row>
    <row r="61" spans="1:12" ht="15" customHeight="1">
      <c r="A61" s="76">
        <v>6</v>
      </c>
      <c r="B61" s="245">
        <v>21781</v>
      </c>
      <c r="C61" s="20" t="s">
        <v>2380</v>
      </c>
      <c r="D61" s="20" t="s">
        <v>3278</v>
      </c>
      <c r="E61" s="20"/>
      <c r="F61" s="20" t="s">
        <v>3284</v>
      </c>
      <c r="G61" s="422">
        <v>40844</v>
      </c>
      <c r="H61" s="267"/>
      <c r="I61" s="182"/>
      <c r="J61" s="1311"/>
      <c r="K61" s="1311"/>
      <c r="L61" s="1459"/>
    </row>
    <row r="62" spans="1:12" ht="15" customHeight="1">
      <c r="A62" s="76">
        <v>7</v>
      </c>
      <c r="B62" s="245">
        <v>21783</v>
      </c>
      <c r="C62" s="20" t="s">
        <v>2380</v>
      </c>
      <c r="D62" s="20" t="s">
        <v>3278</v>
      </c>
      <c r="E62" s="20"/>
      <c r="F62" s="20" t="s">
        <v>3285</v>
      </c>
      <c r="G62" s="422">
        <v>40844</v>
      </c>
      <c r="H62" s="267"/>
      <c r="I62" s="182"/>
      <c r="J62" s="1311"/>
      <c r="K62" s="1311"/>
      <c r="L62" s="1459"/>
    </row>
    <row r="63" spans="1:12" ht="15" customHeight="1">
      <c r="A63" s="76">
        <v>8</v>
      </c>
      <c r="B63" s="245">
        <v>21784</v>
      </c>
      <c r="C63" s="20" t="s">
        <v>2380</v>
      </c>
      <c r="D63" s="20" t="s">
        <v>3278</v>
      </c>
      <c r="E63" s="20"/>
      <c r="F63" s="20" t="s">
        <v>3286</v>
      </c>
      <c r="G63" s="422">
        <v>40844</v>
      </c>
      <c r="H63" s="267"/>
      <c r="I63" s="182"/>
      <c r="J63" s="1311"/>
      <c r="K63" s="1311"/>
      <c r="L63" s="1459"/>
    </row>
    <row r="64" spans="1:12" ht="15" customHeight="1">
      <c r="A64" s="76">
        <v>9</v>
      </c>
      <c r="B64" s="245">
        <v>22113</v>
      </c>
      <c r="C64" s="20" t="s">
        <v>2380</v>
      </c>
      <c r="D64" s="20" t="s">
        <v>3278</v>
      </c>
      <c r="E64" s="20"/>
      <c r="F64" s="20" t="s">
        <v>3287</v>
      </c>
      <c r="G64" s="422">
        <v>40844</v>
      </c>
      <c r="H64" s="267"/>
      <c r="I64" s="182"/>
      <c r="J64" s="1311"/>
      <c r="K64" s="1311"/>
      <c r="L64" s="1459"/>
    </row>
    <row r="65" spans="1:12" ht="15" customHeight="1">
      <c r="A65" s="76">
        <v>10</v>
      </c>
      <c r="B65" s="245">
        <v>21787</v>
      </c>
      <c r="C65" s="20" t="s">
        <v>2380</v>
      </c>
      <c r="D65" s="20" t="s">
        <v>3278</v>
      </c>
      <c r="E65" s="20"/>
      <c r="F65" s="20" t="s">
        <v>3288</v>
      </c>
      <c r="G65" s="422">
        <v>40844</v>
      </c>
      <c r="H65" s="267"/>
      <c r="I65" s="182"/>
      <c r="J65" s="1311"/>
      <c r="K65" s="1311"/>
      <c r="L65" s="1459"/>
    </row>
    <row r="66" spans="1:12" ht="15" customHeight="1">
      <c r="A66" s="76">
        <v>11</v>
      </c>
      <c r="B66" s="245">
        <v>21789</v>
      </c>
      <c r="C66" s="20" t="s">
        <v>2380</v>
      </c>
      <c r="D66" s="20" t="s">
        <v>3278</v>
      </c>
      <c r="E66" s="20"/>
      <c r="F66" s="20" t="s">
        <v>3289</v>
      </c>
      <c r="G66" s="422">
        <v>40844</v>
      </c>
      <c r="H66" s="267"/>
      <c r="I66" s="182"/>
      <c r="J66" s="1311"/>
      <c r="K66" s="1311"/>
      <c r="L66" s="1459"/>
    </row>
    <row r="67" spans="1:12" ht="15" customHeight="1">
      <c r="A67" s="76">
        <v>12</v>
      </c>
      <c r="B67" s="245">
        <v>21790</v>
      </c>
      <c r="C67" s="20" t="s">
        <v>2380</v>
      </c>
      <c r="D67" s="20" t="s">
        <v>3278</v>
      </c>
      <c r="E67" s="20"/>
      <c r="F67" s="20" t="s">
        <v>3290</v>
      </c>
      <c r="G67" s="422">
        <v>40844</v>
      </c>
      <c r="H67" s="267"/>
      <c r="I67" s="182"/>
      <c r="J67" s="1311"/>
      <c r="K67" s="1311"/>
      <c r="L67" s="1459"/>
    </row>
    <row r="68" spans="1:12" ht="15" customHeight="1">
      <c r="A68" s="76">
        <v>13</v>
      </c>
      <c r="B68" s="245">
        <v>21819</v>
      </c>
      <c r="C68" s="20" t="s">
        <v>2380</v>
      </c>
      <c r="D68" s="20" t="s">
        <v>3278</v>
      </c>
      <c r="E68" s="20"/>
      <c r="F68" s="20" t="s">
        <v>3291</v>
      </c>
      <c r="G68" s="422">
        <v>40844</v>
      </c>
      <c r="H68" s="267"/>
      <c r="I68" s="182"/>
      <c r="J68" s="1311"/>
      <c r="K68" s="1311"/>
      <c r="L68" s="1459"/>
    </row>
    <row r="69" spans="1:12" ht="15" customHeight="1">
      <c r="A69" s="76">
        <v>14</v>
      </c>
      <c r="B69" s="245">
        <v>21792</v>
      </c>
      <c r="C69" s="20" t="s">
        <v>2380</v>
      </c>
      <c r="D69" s="20" t="s">
        <v>3278</v>
      </c>
      <c r="E69" s="20"/>
      <c r="F69" s="20" t="s">
        <v>953</v>
      </c>
      <c r="G69" s="422">
        <v>40844</v>
      </c>
      <c r="H69" s="267"/>
      <c r="I69" s="182"/>
      <c r="J69" s="1311"/>
      <c r="K69" s="1311"/>
      <c r="L69" s="1459"/>
    </row>
    <row r="70" spans="1:12" ht="15" customHeight="1">
      <c r="A70" s="76">
        <v>15</v>
      </c>
      <c r="B70" s="245">
        <v>21793</v>
      </c>
      <c r="C70" s="20" t="s">
        <v>2380</v>
      </c>
      <c r="D70" s="20" t="s">
        <v>3278</v>
      </c>
      <c r="E70" s="20"/>
      <c r="F70" s="20" t="s">
        <v>3292</v>
      </c>
      <c r="G70" s="422">
        <v>40844</v>
      </c>
      <c r="H70" s="267"/>
      <c r="I70" s="182"/>
      <c r="J70" s="1311"/>
      <c r="K70" s="1311"/>
      <c r="L70" s="1459"/>
    </row>
    <row r="71" spans="1:12" ht="15" customHeight="1">
      <c r="A71" s="76">
        <v>16</v>
      </c>
      <c r="B71" s="245">
        <v>21796</v>
      </c>
      <c r="C71" s="20" t="s">
        <v>2380</v>
      </c>
      <c r="D71" s="20" t="s">
        <v>3278</v>
      </c>
      <c r="E71" s="20"/>
      <c r="F71" s="20" t="s">
        <v>3293</v>
      </c>
      <c r="G71" s="422">
        <v>40844</v>
      </c>
      <c r="H71" s="267"/>
      <c r="I71" s="182"/>
      <c r="J71" s="1311"/>
      <c r="K71" s="1311"/>
      <c r="L71" s="1459"/>
    </row>
    <row r="72" spans="1:12" ht="15" customHeight="1">
      <c r="A72" s="76">
        <v>17</v>
      </c>
      <c r="B72" s="245">
        <v>21798</v>
      </c>
      <c r="C72" s="20" t="s">
        <v>2380</v>
      </c>
      <c r="D72" s="20" t="s">
        <v>3278</v>
      </c>
      <c r="E72" s="20"/>
      <c r="F72" s="20" t="s">
        <v>3294</v>
      </c>
      <c r="G72" s="422">
        <v>40844</v>
      </c>
      <c r="H72" s="267"/>
      <c r="I72" s="24"/>
      <c r="J72" s="1311"/>
      <c r="K72" s="1311"/>
      <c r="L72" s="1459"/>
    </row>
    <row r="73" spans="1:12" ht="15" customHeight="1">
      <c r="A73" s="76">
        <v>18</v>
      </c>
      <c r="B73" s="245">
        <v>21799</v>
      </c>
      <c r="C73" s="20" t="s">
        <v>2380</v>
      </c>
      <c r="D73" s="20" t="s">
        <v>3278</v>
      </c>
      <c r="E73" s="20"/>
      <c r="F73" s="20" t="s">
        <v>3295</v>
      </c>
      <c r="G73" s="422">
        <v>40844</v>
      </c>
      <c r="H73" s="267"/>
      <c r="I73" s="182"/>
      <c r="J73" s="1311"/>
      <c r="K73" s="1311"/>
      <c r="L73" s="1459"/>
    </row>
    <row r="74" spans="1:12" ht="15" customHeight="1">
      <c r="A74" s="76">
        <v>19</v>
      </c>
      <c r="B74" s="245">
        <v>21800</v>
      </c>
      <c r="C74" s="20" t="s">
        <v>2380</v>
      </c>
      <c r="D74" s="20" t="s">
        <v>3278</v>
      </c>
      <c r="E74" s="20"/>
      <c r="F74" s="20" t="s">
        <v>418</v>
      </c>
      <c r="G74" s="422">
        <v>40844</v>
      </c>
      <c r="H74" s="267"/>
      <c r="I74" s="182"/>
      <c r="J74" s="1311"/>
      <c r="K74" s="1311"/>
      <c r="L74" s="1459"/>
    </row>
    <row r="75" spans="1:12" ht="15" customHeight="1">
      <c r="A75" s="76">
        <v>20</v>
      </c>
      <c r="B75" s="245">
        <v>21820</v>
      </c>
      <c r="C75" s="20" t="s">
        <v>2380</v>
      </c>
      <c r="D75" s="20" t="s">
        <v>3278</v>
      </c>
      <c r="E75" s="20"/>
      <c r="F75" s="20" t="s">
        <v>3296</v>
      </c>
      <c r="G75" s="422">
        <v>40844</v>
      </c>
      <c r="H75" s="267"/>
      <c r="I75" s="182"/>
      <c r="J75" s="1311"/>
      <c r="K75" s="1311"/>
      <c r="L75" s="1459"/>
    </row>
    <row r="76" spans="1:12" ht="15" customHeight="1">
      <c r="A76" s="76">
        <v>21</v>
      </c>
      <c r="B76" s="245">
        <v>21821</v>
      </c>
      <c r="C76" s="20" t="s">
        <v>2380</v>
      </c>
      <c r="D76" s="20" t="s">
        <v>3278</v>
      </c>
      <c r="E76" s="20"/>
      <c r="F76" s="20" t="s">
        <v>3297</v>
      </c>
      <c r="G76" s="422">
        <v>40844</v>
      </c>
      <c r="H76" s="267"/>
      <c r="I76" s="182"/>
      <c r="J76" s="1311"/>
      <c r="K76" s="1311"/>
      <c r="L76" s="1459"/>
    </row>
    <row r="77" spans="1:12" ht="15" customHeight="1">
      <c r="A77" s="76">
        <v>22</v>
      </c>
      <c r="B77" s="245">
        <v>21804</v>
      </c>
      <c r="C77" s="20" t="s">
        <v>2380</v>
      </c>
      <c r="D77" s="20" t="s">
        <v>3278</v>
      </c>
      <c r="E77" s="20"/>
      <c r="F77" s="20" t="s">
        <v>3298</v>
      </c>
      <c r="G77" s="422">
        <v>40844</v>
      </c>
      <c r="H77" s="267"/>
      <c r="I77" s="182"/>
      <c r="J77" s="1311"/>
      <c r="K77" s="1311"/>
      <c r="L77" s="1459"/>
    </row>
    <row r="78" spans="1:12" ht="15" customHeight="1">
      <c r="A78" s="76">
        <v>23</v>
      </c>
      <c r="B78" s="245">
        <v>21805</v>
      </c>
      <c r="C78" s="20" t="s">
        <v>2380</v>
      </c>
      <c r="D78" s="20" t="s">
        <v>3278</v>
      </c>
      <c r="E78" s="20"/>
      <c r="F78" s="20" t="s">
        <v>3299</v>
      </c>
      <c r="G78" s="422">
        <v>40844</v>
      </c>
      <c r="H78" s="267"/>
      <c r="I78" s="182"/>
      <c r="J78" s="1311"/>
      <c r="K78" s="1311"/>
      <c r="L78" s="1459"/>
    </row>
    <row r="79" spans="1:12" ht="15" customHeight="1">
      <c r="A79" s="76">
        <v>24</v>
      </c>
      <c r="B79" s="245"/>
      <c r="C79" s="20" t="s">
        <v>2380</v>
      </c>
      <c r="D79" s="20" t="s">
        <v>3304</v>
      </c>
      <c r="E79" s="20"/>
      <c r="F79" s="20"/>
      <c r="G79" s="422">
        <v>40844</v>
      </c>
      <c r="H79" s="267"/>
      <c r="I79" s="182"/>
      <c r="J79" s="1311"/>
      <c r="K79" s="1311"/>
      <c r="L79" s="1459"/>
    </row>
    <row r="80" spans="1:12" ht="15" customHeight="1">
      <c r="A80" s="76">
        <v>25</v>
      </c>
      <c r="B80" s="245">
        <v>21806</v>
      </c>
      <c r="C80" s="20" t="s">
        <v>2380</v>
      </c>
      <c r="D80" s="20" t="s">
        <v>3278</v>
      </c>
      <c r="E80" s="20"/>
      <c r="F80" s="20" t="s">
        <v>3300</v>
      </c>
      <c r="G80" s="422">
        <v>40844</v>
      </c>
      <c r="H80" s="267"/>
      <c r="I80" s="182"/>
      <c r="J80" s="1311"/>
      <c r="K80" s="1311"/>
      <c r="L80" s="1459"/>
    </row>
    <row r="81" spans="1:12" ht="15" customHeight="1">
      <c r="A81" s="76">
        <v>26</v>
      </c>
      <c r="B81" s="245">
        <v>21807</v>
      </c>
      <c r="C81" s="20" t="s">
        <v>2380</v>
      </c>
      <c r="D81" s="20" t="s">
        <v>3278</v>
      </c>
      <c r="E81" s="20"/>
      <c r="F81" s="20" t="s">
        <v>3301</v>
      </c>
      <c r="G81" s="422">
        <v>40844</v>
      </c>
      <c r="H81" s="267"/>
      <c r="I81" s="182"/>
      <c r="J81" s="1311"/>
      <c r="K81" s="1311"/>
      <c r="L81" s="1459"/>
    </row>
    <row r="82" spans="1:12" ht="15" customHeight="1">
      <c r="A82" s="76">
        <v>27</v>
      </c>
      <c r="B82" s="245">
        <v>21809</v>
      </c>
      <c r="C82" s="20" t="s">
        <v>2380</v>
      </c>
      <c r="D82" s="20" t="s">
        <v>3278</v>
      </c>
      <c r="E82" s="20"/>
      <c r="F82" s="20" t="s">
        <v>3302</v>
      </c>
      <c r="G82" s="422">
        <v>40844</v>
      </c>
      <c r="H82" s="267"/>
      <c r="I82" s="182"/>
      <c r="J82" s="1311"/>
      <c r="K82" s="1311"/>
      <c r="L82" s="1459"/>
    </row>
    <row r="83" spans="1:12" ht="15" customHeight="1">
      <c r="A83" s="76">
        <v>28</v>
      </c>
      <c r="B83" s="245">
        <v>21658</v>
      </c>
      <c r="C83" s="20" t="s">
        <v>2380</v>
      </c>
      <c r="D83" s="20" t="s">
        <v>3278</v>
      </c>
      <c r="E83" s="20"/>
      <c r="F83" s="20" t="s">
        <v>751</v>
      </c>
      <c r="G83" s="422">
        <v>40844</v>
      </c>
      <c r="H83" s="267"/>
      <c r="I83" s="182"/>
      <c r="J83" s="1311"/>
      <c r="K83" s="1311"/>
      <c r="L83" s="1459"/>
    </row>
    <row r="84" spans="1:12" ht="15" customHeight="1">
      <c r="A84" s="76">
        <v>29</v>
      </c>
      <c r="B84" s="245">
        <v>21813</v>
      </c>
      <c r="C84" s="20" t="s">
        <v>2380</v>
      </c>
      <c r="D84" s="20" t="s">
        <v>3278</v>
      </c>
      <c r="E84" s="20"/>
      <c r="F84" s="20" t="s">
        <v>3303</v>
      </c>
      <c r="G84" s="422">
        <v>40844</v>
      </c>
      <c r="H84" s="267"/>
      <c r="I84" s="182"/>
      <c r="J84" s="1311"/>
      <c r="K84" s="1311"/>
      <c r="L84" s="1459"/>
    </row>
    <row r="85" spans="1:12" ht="16.5" thickBot="1">
      <c r="A85" s="77"/>
      <c r="B85" s="246"/>
      <c r="C85" s="66"/>
      <c r="D85" s="66"/>
      <c r="E85" s="66"/>
      <c r="F85" s="66"/>
      <c r="G85" s="67" t="s">
        <v>1219</v>
      </c>
      <c r="H85" s="88">
        <f>SUM(H56:H84)</f>
        <v>0</v>
      </c>
      <c r="I85" s="88"/>
      <c r="J85" s="68"/>
      <c r="K85" s="68"/>
      <c r="L85" s="69"/>
    </row>
    <row r="86" spans="1:12" ht="15" customHeight="1">
      <c r="A86" s="333"/>
      <c r="B86" s="333"/>
      <c r="C86" s="85"/>
      <c r="D86" s="85"/>
      <c r="E86" s="85"/>
      <c r="F86" s="85"/>
      <c r="G86" s="106"/>
      <c r="H86" s="107"/>
      <c r="I86" s="107"/>
      <c r="J86" s="108"/>
      <c r="K86" s="108"/>
      <c r="L86" s="108"/>
    </row>
    <row r="87" spans="1:12" ht="15" customHeight="1">
      <c r="A87" s="333"/>
      <c r="B87" s="333"/>
      <c r="C87" s="85"/>
      <c r="D87" s="85"/>
      <c r="E87" s="85"/>
      <c r="F87" s="85"/>
      <c r="G87" s="106"/>
      <c r="H87" s="107"/>
      <c r="I87" s="107"/>
      <c r="J87" s="108"/>
      <c r="K87" s="108"/>
      <c r="L87" s="108"/>
    </row>
    <row r="88" spans="1:12" ht="15" customHeight="1">
      <c r="A88" s="333"/>
      <c r="B88" s="333"/>
      <c r="C88" s="85"/>
      <c r="D88" s="85"/>
      <c r="E88" s="85"/>
      <c r="F88" s="85"/>
      <c r="G88" s="106"/>
      <c r="H88" s="107"/>
      <c r="I88" s="107"/>
      <c r="J88" s="108"/>
      <c r="K88" s="108"/>
      <c r="L88" s="108"/>
    </row>
    <row r="89" spans="1:12" ht="15" customHeight="1" thickBot="1">
      <c r="A89" s="1213" t="s">
        <v>1171</v>
      </c>
      <c r="B89" s="1213"/>
      <c r="C89" s="1213"/>
      <c r="D89" s="1213"/>
      <c r="E89" s="1213"/>
      <c r="F89" s="1213"/>
      <c r="G89" s="1213"/>
      <c r="H89" s="1213"/>
      <c r="I89" s="1213"/>
      <c r="J89" s="1213"/>
      <c r="K89" s="1213"/>
      <c r="L89" s="332"/>
    </row>
    <row r="90" spans="1:12" ht="60">
      <c r="A90" s="60" t="s">
        <v>1172</v>
      </c>
      <c r="B90" s="50" t="s">
        <v>3193</v>
      </c>
      <c r="C90" s="62" t="s">
        <v>1173</v>
      </c>
      <c r="D90" s="62" t="s">
        <v>1174</v>
      </c>
      <c r="E90" s="62" t="s">
        <v>1175</v>
      </c>
      <c r="F90" s="62" t="s">
        <v>1176</v>
      </c>
      <c r="G90" s="61" t="s">
        <v>1177</v>
      </c>
      <c r="H90" s="61" t="s">
        <v>1178</v>
      </c>
      <c r="I90" s="50" t="s">
        <v>2979</v>
      </c>
      <c r="J90" s="61" t="s">
        <v>1179</v>
      </c>
      <c r="K90" s="61" t="s">
        <v>1180</v>
      </c>
      <c r="L90" s="52" t="s">
        <v>3141</v>
      </c>
    </row>
    <row r="91" spans="1:12" ht="15" customHeight="1">
      <c r="A91" s="76">
        <v>1</v>
      </c>
      <c r="B91" s="245"/>
      <c r="C91" s="20" t="s">
        <v>2380</v>
      </c>
      <c r="D91" s="20" t="s">
        <v>3305</v>
      </c>
      <c r="E91" s="20"/>
      <c r="F91" s="20" t="s">
        <v>4590</v>
      </c>
      <c r="G91" s="422">
        <v>41278</v>
      </c>
      <c r="H91" s="267"/>
      <c r="I91" s="24"/>
      <c r="J91" s="1427">
        <v>110</v>
      </c>
      <c r="K91" s="1427">
        <v>25</v>
      </c>
      <c r="L91" s="1455"/>
    </row>
    <row r="92" spans="1:12" ht="15" customHeight="1">
      <c r="A92" s="76">
        <v>2</v>
      </c>
      <c r="B92" s="245"/>
      <c r="C92" s="20" t="s">
        <v>2380</v>
      </c>
      <c r="D92" s="20" t="s">
        <v>3305</v>
      </c>
      <c r="E92" s="20"/>
      <c r="F92" s="20" t="s">
        <v>4591</v>
      </c>
      <c r="G92" s="422">
        <v>41278</v>
      </c>
      <c r="H92" s="267"/>
      <c r="I92" s="182"/>
      <c r="J92" s="1428"/>
      <c r="K92" s="1428"/>
      <c r="L92" s="1456"/>
    </row>
    <row r="93" spans="1:12" ht="15" customHeight="1">
      <c r="A93" s="76">
        <v>3</v>
      </c>
      <c r="B93" s="245">
        <v>21826</v>
      </c>
      <c r="C93" s="20" t="s">
        <v>2380</v>
      </c>
      <c r="D93" s="20" t="s">
        <v>3305</v>
      </c>
      <c r="E93" s="20"/>
      <c r="F93" s="20" t="s">
        <v>3306</v>
      </c>
      <c r="G93" s="422">
        <v>40844</v>
      </c>
      <c r="H93" s="267"/>
      <c r="I93" s="24"/>
      <c r="J93" s="1428"/>
      <c r="K93" s="1428"/>
      <c r="L93" s="1456"/>
    </row>
    <row r="94" spans="1:12" ht="15" customHeight="1">
      <c r="A94" s="76">
        <v>4</v>
      </c>
      <c r="B94" s="245"/>
      <c r="C94" s="20" t="s">
        <v>2380</v>
      </c>
      <c r="D94" s="20" t="s">
        <v>3305</v>
      </c>
      <c r="E94" s="20"/>
      <c r="F94" s="20" t="s">
        <v>4592</v>
      </c>
      <c r="G94" s="422">
        <v>41278</v>
      </c>
      <c r="H94" s="267"/>
      <c r="I94" s="182"/>
      <c r="J94" s="1428"/>
      <c r="K94" s="1428"/>
      <c r="L94" s="1456"/>
    </row>
    <row r="95" spans="1:12" ht="15" customHeight="1">
      <c r="A95" s="76">
        <v>5</v>
      </c>
      <c r="B95" s="245">
        <v>21827</v>
      </c>
      <c r="C95" s="20" t="s">
        <v>2380</v>
      </c>
      <c r="D95" s="20" t="s">
        <v>3305</v>
      </c>
      <c r="E95" s="20"/>
      <c r="F95" s="20" t="s">
        <v>3307</v>
      </c>
      <c r="G95" s="422">
        <v>40844</v>
      </c>
      <c r="H95" s="267"/>
      <c r="I95" s="182"/>
      <c r="J95" s="1428"/>
      <c r="K95" s="1428"/>
      <c r="L95" s="1456"/>
    </row>
    <row r="96" spans="1:12" ht="15" customHeight="1">
      <c r="A96" s="76">
        <v>6</v>
      </c>
      <c r="B96" s="245"/>
      <c r="C96" s="20" t="s">
        <v>2380</v>
      </c>
      <c r="D96" s="20" t="s">
        <v>3305</v>
      </c>
      <c r="E96" s="20"/>
      <c r="F96" s="20" t="s">
        <v>4692</v>
      </c>
      <c r="G96" s="422">
        <v>42084</v>
      </c>
      <c r="H96" s="267"/>
      <c r="I96" s="182"/>
      <c r="J96" s="1428"/>
      <c r="K96" s="1428"/>
      <c r="L96" s="1456"/>
    </row>
    <row r="97" spans="1:12" ht="15" customHeight="1">
      <c r="A97" s="76">
        <v>7</v>
      </c>
      <c r="B97" s="245">
        <v>21828</v>
      </c>
      <c r="C97" s="20" t="s">
        <v>2380</v>
      </c>
      <c r="D97" s="20" t="s">
        <v>3305</v>
      </c>
      <c r="E97" s="20"/>
      <c r="F97" s="20" t="s">
        <v>3308</v>
      </c>
      <c r="G97" s="422">
        <v>40844</v>
      </c>
      <c r="H97" s="267"/>
      <c r="I97" s="182"/>
      <c r="J97" s="1428"/>
      <c r="K97" s="1428"/>
      <c r="L97" s="1456"/>
    </row>
    <row r="98" spans="1:12" ht="15" customHeight="1">
      <c r="A98" s="76">
        <v>8</v>
      </c>
      <c r="B98" s="245"/>
      <c r="C98" s="20" t="s">
        <v>2380</v>
      </c>
      <c r="D98" s="20" t="s">
        <v>3305</v>
      </c>
      <c r="E98" s="20"/>
      <c r="F98" s="20" t="s">
        <v>4593</v>
      </c>
      <c r="G98" s="422">
        <v>41278</v>
      </c>
      <c r="H98" s="267"/>
      <c r="I98" s="182"/>
      <c r="J98" s="1428"/>
      <c r="K98" s="1428"/>
      <c r="L98" s="1456"/>
    </row>
    <row r="99" spans="1:12" ht="15" customHeight="1">
      <c r="A99" s="76">
        <v>9</v>
      </c>
      <c r="B99" s="250"/>
      <c r="C99" s="20" t="s">
        <v>2380</v>
      </c>
      <c r="D99" s="20" t="s">
        <v>3305</v>
      </c>
      <c r="E99" s="212"/>
      <c r="F99" s="20" t="s">
        <v>4589</v>
      </c>
      <c r="G99" s="423">
        <v>41278</v>
      </c>
      <c r="H99" s="283"/>
      <c r="I99" s="314"/>
      <c r="J99" s="1428"/>
      <c r="K99" s="1428"/>
      <c r="L99" s="1456"/>
    </row>
    <row r="100" spans="1:12" ht="15" customHeight="1">
      <c r="A100" s="76">
        <v>10</v>
      </c>
      <c r="B100" s="250"/>
      <c r="C100" s="20" t="s">
        <v>2380</v>
      </c>
      <c r="D100" s="20" t="s">
        <v>3305</v>
      </c>
      <c r="E100" s="212"/>
      <c r="F100" s="20" t="s">
        <v>4594</v>
      </c>
      <c r="G100" s="423">
        <v>41278</v>
      </c>
      <c r="H100" s="283"/>
      <c r="I100" s="314"/>
      <c r="J100" s="1428"/>
      <c r="K100" s="1428"/>
      <c r="L100" s="1456"/>
    </row>
    <row r="101" spans="1:12" ht="15" customHeight="1">
      <c r="A101" s="76">
        <v>11</v>
      </c>
      <c r="B101" s="250"/>
      <c r="C101" s="20" t="s">
        <v>2380</v>
      </c>
      <c r="D101" s="20" t="s">
        <v>3305</v>
      </c>
      <c r="E101" s="212"/>
      <c r="F101" s="20" t="s">
        <v>4595</v>
      </c>
      <c r="G101" s="423">
        <v>41278</v>
      </c>
      <c r="H101" s="283"/>
      <c r="I101" s="314"/>
      <c r="J101" s="1428"/>
      <c r="K101" s="1428"/>
      <c r="L101" s="1456"/>
    </row>
    <row r="102" spans="1:12" ht="15" customHeight="1">
      <c r="A102" s="76">
        <v>12</v>
      </c>
      <c r="B102" s="250"/>
      <c r="C102" s="20" t="s">
        <v>2380</v>
      </c>
      <c r="D102" s="20" t="s">
        <v>3305</v>
      </c>
      <c r="E102" s="212"/>
      <c r="F102" s="20" t="s">
        <v>7527</v>
      </c>
      <c r="G102" s="423">
        <v>42084</v>
      </c>
      <c r="H102" s="283"/>
      <c r="I102" s="314"/>
      <c r="J102" s="1428"/>
      <c r="K102" s="1428"/>
      <c r="L102" s="1456"/>
    </row>
    <row r="103" spans="1:12" ht="15" customHeight="1">
      <c r="A103" s="76">
        <v>13</v>
      </c>
      <c r="B103" s="250">
        <v>21833</v>
      </c>
      <c r="C103" s="20" t="s">
        <v>2380</v>
      </c>
      <c r="D103" s="20" t="s">
        <v>3305</v>
      </c>
      <c r="E103" s="212"/>
      <c r="F103" s="20" t="s">
        <v>3309</v>
      </c>
      <c r="G103" s="423">
        <v>40844</v>
      </c>
      <c r="H103" s="283"/>
      <c r="I103" s="314"/>
      <c r="J103" s="1428"/>
      <c r="K103" s="1428"/>
      <c r="L103" s="1456"/>
    </row>
    <row r="104" spans="1:12" ht="15" customHeight="1">
      <c r="A104" s="76">
        <v>14</v>
      </c>
      <c r="B104" s="250"/>
      <c r="C104" s="20" t="s">
        <v>2380</v>
      </c>
      <c r="D104" s="20" t="s">
        <v>3305</v>
      </c>
      <c r="E104" s="212"/>
      <c r="F104" s="20" t="s">
        <v>4588</v>
      </c>
      <c r="G104" s="423">
        <v>41278</v>
      </c>
      <c r="H104" s="283"/>
      <c r="I104" s="314"/>
      <c r="J104" s="1428"/>
      <c r="K104" s="1428"/>
      <c r="L104" s="1456"/>
    </row>
    <row r="105" spans="1:12" ht="15" customHeight="1">
      <c r="A105" s="76">
        <v>15</v>
      </c>
      <c r="B105" s="250">
        <v>21834</v>
      </c>
      <c r="C105" s="20" t="s">
        <v>2380</v>
      </c>
      <c r="D105" s="20" t="s">
        <v>3305</v>
      </c>
      <c r="E105" s="212"/>
      <c r="F105" s="20" t="s">
        <v>3310</v>
      </c>
      <c r="G105" s="423">
        <v>40844</v>
      </c>
      <c r="H105" s="283"/>
      <c r="I105" s="314"/>
      <c r="J105" s="1428"/>
      <c r="K105" s="1428"/>
      <c r="L105" s="1456"/>
    </row>
    <row r="106" spans="1:12" ht="15" customHeight="1">
      <c r="A106" s="76">
        <v>16</v>
      </c>
      <c r="B106" s="250">
        <v>21835</v>
      </c>
      <c r="C106" s="20" t="s">
        <v>2380</v>
      </c>
      <c r="D106" s="20" t="s">
        <v>3305</v>
      </c>
      <c r="E106" s="212"/>
      <c r="F106" s="20" t="s">
        <v>3311</v>
      </c>
      <c r="G106" s="423">
        <v>40844</v>
      </c>
      <c r="H106" s="283"/>
      <c r="I106" s="314"/>
      <c r="J106" s="1428"/>
      <c r="K106" s="1428"/>
      <c r="L106" s="1456"/>
    </row>
    <row r="107" spans="1:12" ht="15" customHeight="1">
      <c r="A107" s="76">
        <v>17</v>
      </c>
      <c r="B107" s="250">
        <v>21836</v>
      </c>
      <c r="C107" s="20" t="s">
        <v>2380</v>
      </c>
      <c r="D107" s="20" t="s">
        <v>3305</v>
      </c>
      <c r="E107" s="212"/>
      <c r="F107" s="20" t="s">
        <v>3312</v>
      </c>
      <c r="G107" s="423">
        <v>40844</v>
      </c>
      <c r="H107" s="283"/>
      <c r="I107" s="314"/>
      <c r="J107" s="1429"/>
      <c r="K107" s="1429"/>
      <c r="L107" s="1457"/>
    </row>
    <row r="108" spans="1:12" ht="15" customHeight="1">
      <c r="A108" s="76">
        <v>18</v>
      </c>
      <c r="B108" s="250"/>
      <c r="C108" s="20" t="s">
        <v>2380</v>
      </c>
      <c r="D108" s="20" t="s">
        <v>3305</v>
      </c>
      <c r="E108" s="212"/>
      <c r="F108" s="212" t="s">
        <v>7772</v>
      </c>
      <c r="G108" s="423">
        <v>42244</v>
      </c>
      <c r="H108" s="283"/>
      <c r="I108" s="314"/>
      <c r="J108" s="916"/>
      <c r="K108" s="916"/>
      <c r="L108" s="917"/>
    </row>
    <row r="109" spans="1:12" ht="16.5" thickBot="1">
      <c r="A109" s="77"/>
      <c r="B109" s="246"/>
      <c r="C109" s="66"/>
      <c r="D109" s="66"/>
      <c r="E109" s="66"/>
      <c r="F109" s="66"/>
      <c r="G109" s="67" t="s">
        <v>1219</v>
      </c>
      <c r="H109" s="88">
        <f>SUM(H91:H107)</f>
        <v>0</v>
      </c>
      <c r="I109" s="88"/>
      <c r="J109" s="68"/>
      <c r="K109" s="68"/>
      <c r="L109" s="69"/>
    </row>
    <row r="110" spans="1:12" ht="15" customHeight="1">
      <c r="A110" s="333"/>
      <c r="B110" s="333"/>
      <c r="C110" s="85"/>
      <c r="D110" s="85"/>
      <c r="E110" s="85"/>
      <c r="F110" s="85"/>
      <c r="G110" s="106"/>
      <c r="H110" s="107"/>
      <c r="I110" s="107"/>
      <c r="J110" s="108"/>
      <c r="K110" s="108"/>
      <c r="L110" s="108"/>
    </row>
    <row r="111" spans="1:12" ht="15" customHeight="1">
      <c r="A111" s="333"/>
      <c r="B111" s="333"/>
      <c r="C111" s="85"/>
      <c r="D111" s="85"/>
      <c r="E111" s="85"/>
      <c r="F111" s="85"/>
      <c r="G111" s="106"/>
      <c r="H111" s="107"/>
      <c r="I111" s="107"/>
      <c r="J111" s="108"/>
      <c r="K111" s="108"/>
      <c r="L111" s="108"/>
    </row>
    <row r="112" spans="1:12" ht="15" customHeight="1">
      <c r="A112" s="333"/>
      <c r="B112" s="333"/>
      <c r="C112" s="85"/>
      <c r="D112" s="85"/>
      <c r="E112" s="85"/>
      <c r="F112" s="85"/>
      <c r="G112" s="106"/>
      <c r="H112" s="107"/>
      <c r="I112" s="107"/>
      <c r="J112" s="108"/>
      <c r="K112" s="108"/>
      <c r="L112" s="108"/>
    </row>
    <row r="113" spans="1:12" ht="16.5" thickBot="1">
      <c r="A113" s="1213" t="s">
        <v>1171</v>
      </c>
      <c r="B113" s="1213"/>
      <c r="C113" s="1213"/>
      <c r="D113" s="1213"/>
      <c r="E113" s="1213"/>
      <c r="F113" s="1213"/>
      <c r="G113" s="1213"/>
      <c r="H113" s="1213"/>
      <c r="I113" s="1213"/>
      <c r="J113" s="1213"/>
      <c r="K113" s="1213"/>
      <c r="L113" s="332"/>
    </row>
    <row r="114" spans="1:12" ht="60">
      <c r="A114" s="60" t="s">
        <v>1172</v>
      </c>
      <c r="B114" s="50" t="s">
        <v>3193</v>
      </c>
      <c r="C114" s="62" t="s">
        <v>1173</v>
      </c>
      <c r="D114" s="62" t="s">
        <v>1174</v>
      </c>
      <c r="E114" s="62" t="s">
        <v>1175</v>
      </c>
      <c r="F114" s="62" t="s">
        <v>1176</v>
      </c>
      <c r="G114" s="61" t="s">
        <v>1177</v>
      </c>
      <c r="H114" s="61" t="s">
        <v>1178</v>
      </c>
      <c r="I114" s="50" t="s">
        <v>2979</v>
      </c>
      <c r="J114" s="61" t="s">
        <v>1179</v>
      </c>
      <c r="K114" s="61" t="s">
        <v>1180</v>
      </c>
      <c r="L114" s="52" t="s">
        <v>3141</v>
      </c>
    </row>
    <row r="115" spans="1:12" ht="15" customHeight="1">
      <c r="A115" s="76">
        <v>1</v>
      </c>
      <c r="B115" s="245">
        <v>22006</v>
      </c>
      <c r="C115" s="20" t="s">
        <v>2380</v>
      </c>
      <c r="D115" s="20" t="s">
        <v>1561</v>
      </c>
      <c r="E115" s="21"/>
      <c r="F115" s="20" t="s">
        <v>3313</v>
      </c>
      <c r="G115" s="422">
        <v>40844</v>
      </c>
      <c r="H115" s="267"/>
      <c r="I115" s="24"/>
      <c r="J115" s="571">
        <v>135</v>
      </c>
      <c r="K115" s="571">
        <v>70</v>
      </c>
      <c r="L115" s="334"/>
    </row>
    <row r="116" spans="1:12" ht="16.5" thickBot="1">
      <c r="A116" s="77"/>
      <c r="B116" s="246"/>
      <c r="C116" s="66"/>
      <c r="D116" s="66"/>
      <c r="E116" s="66"/>
      <c r="F116" s="66"/>
      <c r="G116" s="67" t="s">
        <v>1219</v>
      </c>
      <c r="H116" s="88">
        <f>SUM(H115:H115)</f>
        <v>0</v>
      </c>
      <c r="I116" s="88"/>
      <c r="J116" s="68"/>
      <c r="K116" s="68"/>
      <c r="L116" s="69"/>
    </row>
    <row r="117" spans="1:12" ht="15" customHeight="1">
      <c r="A117" s="351"/>
      <c r="B117" s="351"/>
      <c r="C117" s="85"/>
      <c r="D117" s="85"/>
      <c r="E117" s="85"/>
      <c r="F117" s="85"/>
      <c r="G117" s="106"/>
      <c r="H117" s="107"/>
      <c r="I117" s="107"/>
      <c r="J117" s="108"/>
      <c r="K117" s="108"/>
      <c r="L117" s="108"/>
    </row>
    <row r="118" spans="1:12" ht="15" customHeight="1">
      <c r="A118" s="351"/>
      <c r="B118" s="351"/>
      <c r="C118" s="85"/>
      <c r="D118" s="85"/>
      <c r="E118" s="85"/>
      <c r="F118" s="85"/>
      <c r="G118" s="106"/>
      <c r="H118" s="107"/>
      <c r="I118" s="107"/>
      <c r="J118" s="108"/>
      <c r="K118" s="108"/>
      <c r="L118" s="108"/>
    </row>
    <row r="119" spans="1:12" ht="15" customHeight="1">
      <c r="A119" s="351"/>
      <c r="B119" s="351"/>
      <c r="C119" s="85"/>
      <c r="D119" s="85"/>
      <c r="E119" s="85"/>
      <c r="F119" s="85"/>
      <c r="G119" s="106"/>
      <c r="H119" s="107"/>
      <c r="I119" s="107"/>
      <c r="J119" s="108"/>
      <c r="K119" s="108"/>
      <c r="L119" s="108"/>
    </row>
    <row r="120" spans="1:12" ht="15" customHeight="1" thickBot="1">
      <c r="A120" s="1213" t="s">
        <v>1171</v>
      </c>
      <c r="B120" s="1213"/>
      <c r="C120" s="1213"/>
      <c r="D120" s="1213"/>
      <c r="E120" s="1213"/>
      <c r="F120" s="1213"/>
      <c r="G120" s="1213"/>
      <c r="H120" s="1213"/>
      <c r="I120" s="1213"/>
      <c r="J120" s="1213"/>
      <c r="K120" s="1213"/>
      <c r="L120" s="108"/>
    </row>
    <row r="121" spans="1:12" ht="60">
      <c r="A121" s="60" t="s">
        <v>1172</v>
      </c>
      <c r="B121" s="50" t="s">
        <v>3193</v>
      </c>
      <c r="C121" s="62" t="s">
        <v>1173</v>
      </c>
      <c r="D121" s="62" t="s">
        <v>1174</v>
      </c>
      <c r="E121" s="62" t="s">
        <v>1175</v>
      </c>
      <c r="F121" s="62" t="s">
        <v>1176</v>
      </c>
      <c r="G121" s="61" t="s">
        <v>1177</v>
      </c>
      <c r="H121" s="61" t="s">
        <v>1178</v>
      </c>
      <c r="I121" s="50" t="s">
        <v>2979</v>
      </c>
      <c r="J121" s="61" t="s">
        <v>1179</v>
      </c>
      <c r="K121" s="61" t="s">
        <v>1180</v>
      </c>
      <c r="L121" s="52" t="s">
        <v>3141</v>
      </c>
    </row>
    <row r="122" spans="1:12" ht="15" customHeight="1">
      <c r="A122" s="76">
        <v>1</v>
      </c>
      <c r="B122" s="259"/>
      <c r="C122" s="20" t="s">
        <v>2380</v>
      </c>
      <c r="D122" s="20" t="s">
        <v>3745</v>
      </c>
      <c r="E122" s="20"/>
      <c r="F122" s="354"/>
      <c r="G122" s="422">
        <v>40925</v>
      </c>
      <c r="H122" s="267">
        <v>89058</v>
      </c>
      <c r="I122" s="24"/>
      <c r="J122" s="1311">
        <v>145</v>
      </c>
      <c r="K122" s="1311">
        <v>40</v>
      </c>
      <c r="L122" s="1458"/>
    </row>
    <row r="123" spans="1:12" ht="15" customHeight="1">
      <c r="A123" s="76">
        <v>2</v>
      </c>
      <c r="B123" s="259"/>
      <c r="C123" s="20" t="s">
        <v>2380</v>
      </c>
      <c r="D123" s="20" t="s">
        <v>3741</v>
      </c>
      <c r="E123" s="20"/>
      <c r="F123" s="354" t="s">
        <v>3742</v>
      </c>
      <c r="G123" s="422">
        <v>40925</v>
      </c>
      <c r="H123" s="267">
        <v>39690</v>
      </c>
      <c r="I123" s="182"/>
      <c r="J123" s="1311"/>
      <c r="K123" s="1311"/>
      <c r="L123" s="1458"/>
    </row>
    <row r="124" spans="1:12" ht="15" customHeight="1">
      <c r="A124" s="76">
        <v>3</v>
      </c>
      <c r="B124" s="259"/>
      <c r="C124" s="20" t="s">
        <v>2380</v>
      </c>
      <c r="D124" s="20" t="s">
        <v>3741</v>
      </c>
      <c r="E124" s="20"/>
      <c r="F124" s="354" t="s">
        <v>3743</v>
      </c>
      <c r="G124" s="422">
        <v>40925</v>
      </c>
      <c r="H124" s="267">
        <v>63202</v>
      </c>
      <c r="I124" s="24"/>
      <c r="J124" s="1311"/>
      <c r="K124" s="1311"/>
      <c r="L124" s="1458"/>
    </row>
    <row r="125" spans="1:12" ht="15" customHeight="1">
      <c r="A125" s="76">
        <v>4</v>
      </c>
      <c r="B125" s="259"/>
      <c r="C125" s="20" t="s">
        <v>2380</v>
      </c>
      <c r="D125" s="20" t="s">
        <v>3741</v>
      </c>
      <c r="E125" s="20"/>
      <c r="F125" s="354" t="s">
        <v>3744</v>
      </c>
      <c r="G125" s="422">
        <v>40925</v>
      </c>
      <c r="H125" s="267">
        <v>34018</v>
      </c>
      <c r="I125" s="182"/>
      <c r="J125" s="1311"/>
      <c r="K125" s="1311"/>
      <c r="L125" s="1458"/>
    </row>
    <row r="126" spans="1:12" ht="16.5" thickBot="1">
      <c r="A126" s="77"/>
      <c r="B126" s="275"/>
      <c r="C126" s="66"/>
      <c r="D126" s="66"/>
      <c r="E126" s="66"/>
      <c r="F126" s="66"/>
      <c r="G126" s="274" t="s">
        <v>1219</v>
      </c>
      <c r="H126" s="88">
        <f>SUM(H122:H125)</f>
        <v>225968</v>
      </c>
      <c r="I126" s="88"/>
      <c r="J126" s="68"/>
      <c r="K126" s="68"/>
      <c r="L126" s="69"/>
    </row>
    <row r="127" spans="1:12" ht="15.75">
      <c r="A127" s="458"/>
      <c r="B127" s="458"/>
      <c r="C127" s="85"/>
      <c r="D127" s="85"/>
      <c r="E127" s="85"/>
      <c r="F127" s="85"/>
      <c r="G127" s="393"/>
      <c r="H127" s="107"/>
      <c r="I127" s="107"/>
      <c r="J127" s="108"/>
      <c r="K127" s="108"/>
      <c r="L127" s="108"/>
    </row>
    <row r="128" spans="1:12" ht="15.75">
      <c r="A128" s="458"/>
      <c r="B128" s="458"/>
      <c r="C128" s="85"/>
      <c r="D128" s="85"/>
      <c r="E128" s="85"/>
      <c r="F128" s="85"/>
      <c r="G128" s="393"/>
      <c r="H128" s="107"/>
      <c r="I128" s="107"/>
      <c r="J128" s="108"/>
      <c r="K128" s="108"/>
      <c r="L128" s="108"/>
    </row>
    <row r="129" spans="1:12" ht="15.75">
      <c r="A129" s="458"/>
      <c r="B129" s="458"/>
      <c r="C129" s="85"/>
      <c r="D129" s="85"/>
      <c r="E129" s="85"/>
      <c r="F129" s="85"/>
      <c r="G129" s="393"/>
      <c r="H129" s="107"/>
      <c r="I129" s="107"/>
      <c r="J129" s="108"/>
      <c r="K129" s="108"/>
      <c r="L129" s="108"/>
    </row>
    <row r="130" spans="1:12" ht="16.5" thickBot="1">
      <c r="A130" s="1213" t="s">
        <v>1171</v>
      </c>
      <c r="B130" s="1213"/>
      <c r="C130" s="1213"/>
      <c r="D130" s="1213"/>
      <c r="E130" s="1213"/>
      <c r="F130" s="1213"/>
      <c r="G130" s="1213"/>
      <c r="H130" s="1213"/>
      <c r="I130" s="1213"/>
      <c r="J130" s="1213"/>
      <c r="K130" s="1213"/>
      <c r="L130" s="108"/>
    </row>
    <row r="131" spans="1:12" ht="60">
      <c r="A131" s="60" t="s">
        <v>1172</v>
      </c>
      <c r="B131" s="50" t="s">
        <v>3193</v>
      </c>
      <c r="C131" s="62" t="s">
        <v>1173</v>
      </c>
      <c r="D131" s="62" t="s">
        <v>1174</v>
      </c>
      <c r="E131" s="62" t="s">
        <v>1175</v>
      </c>
      <c r="F131" s="62" t="s">
        <v>1176</v>
      </c>
      <c r="G131" s="61" t="s">
        <v>1177</v>
      </c>
      <c r="H131" s="61" t="s">
        <v>1178</v>
      </c>
      <c r="I131" s="50" t="s">
        <v>2979</v>
      </c>
      <c r="J131" s="61" t="s">
        <v>1179</v>
      </c>
      <c r="K131" s="61" t="s">
        <v>1180</v>
      </c>
      <c r="L131" s="52" t="s">
        <v>3141</v>
      </c>
    </row>
    <row r="132" spans="1:12">
      <c r="A132" s="76">
        <v>1</v>
      </c>
      <c r="B132" s="575"/>
      <c r="C132" s="20" t="s">
        <v>2380</v>
      </c>
      <c r="D132" s="20" t="s">
        <v>1603</v>
      </c>
      <c r="E132" s="561"/>
      <c r="F132" s="115" t="s">
        <v>4698</v>
      </c>
      <c r="G132" s="422">
        <v>41425</v>
      </c>
      <c r="H132" s="562"/>
      <c r="I132" s="575"/>
      <c r="J132" s="562"/>
      <c r="K132" s="562"/>
      <c r="L132" s="576"/>
    </row>
    <row r="133" spans="1:12" ht="15" customHeight="1">
      <c r="A133" s="76">
        <v>2</v>
      </c>
      <c r="B133" s="259"/>
      <c r="C133" s="20" t="s">
        <v>2380</v>
      </c>
      <c r="D133" s="20" t="s">
        <v>1603</v>
      </c>
      <c r="E133" s="20"/>
      <c r="F133" s="115" t="s">
        <v>4596</v>
      </c>
      <c r="G133" s="422">
        <v>41278</v>
      </c>
      <c r="H133" s="267"/>
      <c r="I133" s="24"/>
      <c r="J133" s="571">
        <v>165</v>
      </c>
      <c r="K133" s="571">
        <v>55</v>
      </c>
      <c r="L133" s="459"/>
    </row>
    <row r="134" spans="1:12" ht="16.5" thickBot="1">
      <c r="A134" s="77"/>
      <c r="B134" s="275"/>
      <c r="C134" s="66"/>
      <c r="D134" s="66"/>
      <c r="E134" s="66"/>
      <c r="F134" s="66"/>
      <c r="G134" s="274" t="s">
        <v>1219</v>
      </c>
      <c r="H134" s="88">
        <f>SUM(H132:H133)</f>
        <v>0</v>
      </c>
      <c r="I134" s="88"/>
      <c r="J134" s="68"/>
      <c r="K134" s="68"/>
      <c r="L134" s="69"/>
    </row>
    <row r="135" spans="1:12" ht="15.75">
      <c r="A135" s="559"/>
      <c r="B135" s="559"/>
      <c r="C135" s="85"/>
      <c r="D135" s="85"/>
      <c r="E135" s="85"/>
      <c r="F135" s="85"/>
      <c r="G135" s="393"/>
      <c r="H135" s="107"/>
      <c r="I135" s="107"/>
      <c r="J135" s="108"/>
      <c r="K135" s="108"/>
      <c r="L135" s="108"/>
    </row>
    <row r="136" spans="1:12" ht="15.75">
      <c r="A136" s="559"/>
      <c r="B136" s="559"/>
      <c r="C136" s="85"/>
      <c r="D136" s="85"/>
      <c r="E136" s="85"/>
      <c r="F136" s="85"/>
      <c r="G136" s="393"/>
      <c r="H136" s="107"/>
      <c r="I136" s="107"/>
      <c r="J136" s="108"/>
      <c r="K136" s="108"/>
      <c r="L136" s="108"/>
    </row>
    <row r="137" spans="1:12" ht="15.75">
      <c r="A137" s="559"/>
      <c r="B137" s="559"/>
      <c r="C137" s="85"/>
      <c r="D137" s="85"/>
      <c r="E137" s="85"/>
      <c r="F137" s="85"/>
      <c r="G137" s="393"/>
      <c r="H137" s="107"/>
      <c r="I137" s="107"/>
      <c r="J137" s="108"/>
      <c r="K137" s="108"/>
      <c r="L137" s="108"/>
    </row>
    <row r="138" spans="1:12" ht="16.5" thickBot="1">
      <c r="A138" s="1213" t="s">
        <v>1171</v>
      </c>
      <c r="B138" s="1213"/>
      <c r="C138" s="1213"/>
      <c r="D138" s="1213"/>
      <c r="E138" s="1213"/>
      <c r="F138" s="1213"/>
      <c r="G138" s="1213"/>
      <c r="H138" s="1213"/>
      <c r="I138" s="1213"/>
      <c r="J138" s="1213"/>
      <c r="K138" s="1213"/>
      <c r="L138" s="108"/>
    </row>
    <row r="139" spans="1:12" ht="60">
      <c r="A139" s="60" t="s">
        <v>1172</v>
      </c>
      <c r="B139" s="50" t="s">
        <v>3193</v>
      </c>
      <c r="C139" s="62" t="s">
        <v>1173</v>
      </c>
      <c r="D139" s="62" t="s">
        <v>1174</v>
      </c>
      <c r="E139" s="62" t="s">
        <v>1175</v>
      </c>
      <c r="F139" s="62" t="s">
        <v>1176</v>
      </c>
      <c r="G139" s="61" t="s">
        <v>1177</v>
      </c>
      <c r="H139" s="61" t="s">
        <v>1178</v>
      </c>
      <c r="I139" s="50" t="s">
        <v>2979</v>
      </c>
      <c r="J139" s="61" t="s">
        <v>1179</v>
      </c>
      <c r="K139" s="61" t="s">
        <v>1180</v>
      </c>
      <c r="L139" s="52" t="s">
        <v>3141</v>
      </c>
    </row>
    <row r="140" spans="1:12">
      <c r="A140" s="76">
        <v>1</v>
      </c>
      <c r="B140" s="560"/>
      <c r="C140" s="20" t="s">
        <v>2380</v>
      </c>
      <c r="D140" s="20" t="s">
        <v>4691</v>
      </c>
      <c r="E140" s="561"/>
      <c r="F140" s="115" t="s">
        <v>4692</v>
      </c>
      <c r="G140" s="562"/>
      <c r="H140" s="562"/>
      <c r="I140" s="560"/>
      <c r="J140" s="1427">
        <v>120</v>
      </c>
      <c r="K140" s="1427">
        <v>60</v>
      </c>
      <c r="L140" s="1346"/>
    </row>
    <row r="141" spans="1:12" ht="12.75" customHeight="1">
      <c r="A141" s="76">
        <v>2</v>
      </c>
      <c r="B141" s="259"/>
      <c r="C141" s="20" t="s">
        <v>2380</v>
      </c>
      <c r="D141" s="20" t="s">
        <v>4691</v>
      </c>
      <c r="E141" s="20"/>
      <c r="F141" s="115" t="s">
        <v>4693</v>
      </c>
      <c r="G141" s="422"/>
      <c r="H141" s="267"/>
      <c r="I141" s="24"/>
      <c r="J141" s="1429"/>
      <c r="K141" s="1429"/>
      <c r="L141" s="1348"/>
    </row>
    <row r="142" spans="1:12" ht="16.5" thickBot="1">
      <c r="A142" s="77"/>
      <c r="B142" s="275"/>
      <c r="C142" s="66"/>
      <c r="D142" s="66"/>
      <c r="E142" s="66"/>
      <c r="F142" s="66"/>
      <c r="G142" s="274" t="s">
        <v>1219</v>
      </c>
      <c r="H142" s="88">
        <f>SUM(H140:H141)</f>
        <v>0</v>
      </c>
      <c r="I142" s="88"/>
      <c r="J142" s="68"/>
      <c r="K142" s="68"/>
      <c r="L142" s="69"/>
    </row>
    <row r="143" spans="1:12" ht="15.75">
      <c r="A143" s="559"/>
      <c r="B143" s="559"/>
      <c r="C143" s="85"/>
      <c r="D143" s="85"/>
      <c r="E143" s="85"/>
      <c r="F143" s="85"/>
      <c r="G143" s="393"/>
      <c r="H143" s="107"/>
      <c r="I143" s="107"/>
      <c r="J143" s="108"/>
      <c r="K143" s="108"/>
      <c r="L143" s="108"/>
    </row>
    <row r="144" spans="1:12" ht="15.75">
      <c r="A144" s="559"/>
      <c r="B144" s="559"/>
      <c r="C144" s="85"/>
      <c r="D144" s="85"/>
      <c r="E144" s="85"/>
      <c r="F144" s="85"/>
      <c r="G144" s="393"/>
      <c r="H144" s="107"/>
      <c r="I144" s="107"/>
      <c r="J144" s="108"/>
      <c r="K144" s="108"/>
      <c r="L144" s="108"/>
    </row>
    <row r="145" spans="1:12" ht="15" customHeight="1">
      <c r="A145" s="351"/>
      <c r="B145" s="351"/>
      <c r="C145" s="85"/>
      <c r="D145" s="85"/>
      <c r="E145" s="85"/>
      <c r="F145" s="85"/>
      <c r="G145" s="106"/>
      <c r="H145" s="107"/>
      <c r="I145" s="107"/>
      <c r="J145" s="108"/>
      <c r="K145" s="108"/>
      <c r="L145" s="108"/>
    </row>
    <row r="147" spans="1:12" s="322" customFormat="1" ht="15" customHeight="1">
      <c r="A147" s="1160" t="s">
        <v>3138</v>
      </c>
      <c r="B147" s="1160"/>
      <c r="C147" s="319">
        <f>N3</f>
        <v>8</v>
      </c>
      <c r="D147" s="322" t="s">
        <v>3109</v>
      </c>
      <c r="E147" s="319">
        <f>O3</f>
        <v>97</v>
      </c>
      <c r="F147" s="322" t="s">
        <v>3108</v>
      </c>
      <c r="G147" s="321">
        <f>P3</f>
        <v>344495</v>
      </c>
      <c r="H147" s="322" t="s">
        <v>261</v>
      </c>
    </row>
  </sheetData>
  <sortState ref="B92:G106">
    <sortCondition ref="F92:F106"/>
    <sortCondition ref="G92:G106"/>
    <sortCondition ref="B92:B106"/>
    <sortCondition ref="D92:D106"/>
  </sortState>
  <mergeCells count="37">
    <mergeCell ref="J140:J141"/>
    <mergeCell ref="K140:K141"/>
    <mergeCell ref="A1:K1"/>
    <mergeCell ref="N1:P1"/>
    <mergeCell ref="N3:N4"/>
    <mergeCell ref="O3:O4"/>
    <mergeCell ref="N7:P7"/>
    <mergeCell ref="L3:L15"/>
    <mergeCell ref="N8:O9"/>
    <mergeCell ref="P8:P9"/>
    <mergeCell ref="J3:J15"/>
    <mergeCell ref="K3:K15"/>
    <mergeCell ref="A130:K130"/>
    <mergeCell ref="J22:J49"/>
    <mergeCell ref="K22:K49"/>
    <mergeCell ref="L140:L141"/>
    <mergeCell ref="P3:P4"/>
    <mergeCell ref="N5:N6"/>
    <mergeCell ref="O5:O6"/>
    <mergeCell ref="P5:P6"/>
    <mergeCell ref="A20:K20"/>
    <mergeCell ref="L22:L49"/>
    <mergeCell ref="J91:J107"/>
    <mergeCell ref="K91:K107"/>
    <mergeCell ref="L91:L107"/>
    <mergeCell ref="A147:B147"/>
    <mergeCell ref="A54:K54"/>
    <mergeCell ref="J56:J84"/>
    <mergeCell ref="K56:K84"/>
    <mergeCell ref="L56:L84"/>
    <mergeCell ref="A89:K89"/>
    <mergeCell ref="A120:K120"/>
    <mergeCell ref="J122:J125"/>
    <mergeCell ref="K122:K125"/>
    <mergeCell ref="L122:L125"/>
    <mergeCell ref="A113:K113"/>
    <mergeCell ref="A138:K138"/>
  </mergeCells>
  <phoneticPr fontId="5" type="noConversion"/>
  <hyperlinks>
    <hyperlink ref="J3:J15" location="Sayfa2!A1" display="Sayfa2!A1"/>
    <hyperlink ref="K3:K15" location="Sayfa2!A1" display="Sayfa2!A1"/>
    <hyperlink ref="L3:L15" location="Sayfa2!A1" display="Sayfa2!A1"/>
    <hyperlink ref="J22:J49" location="Sayfa2!A1" display="Sayfa2!A1"/>
    <hyperlink ref="K22:K49" location="Sayfa2!A1" display="Sayfa2!A1"/>
    <hyperlink ref="J56:J84" location="Sayfa2!A1" display="Sayfa2!A1"/>
    <hyperlink ref="K56:K84" location="Sayfa2!A1" display="Sayfa2!A1"/>
    <hyperlink ref="J91:J107" location="Sayfa2!A1" display="Sayfa2!A1"/>
    <hyperlink ref="K91:K107" location="Sayfa2!A1" display="Sayfa2!A1"/>
    <hyperlink ref="J115" location="Sayfa2!A1" display="Sayfa2!A1"/>
    <hyperlink ref="K115" location="Sayfa2!A1" display="Sayfa2!A1"/>
    <hyperlink ref="J122:J125" location="Sayfa2!A1" display="Sayfa2!A1"/>
    <hyperlink ref="K122:K125" location="Sayfa2!A1" display="Sayfa2!A1"/>
    <hyperlink ref="J133" location="Sayfa2!A1" display="Sayfa2!A1"/>
    <hyperlink ref="K133" location="Sayfa2!A1" display="Sayfa2!A1"/>
    <hyperlink ref="J140:J141" location="Sayfa2!A1" display="Sayfa2!A1"/>
    <hyperlink ref="K140:K141" location="Sayfa2!A1" display="Sayfa2!A1"/>
  </hyperlinks>
  <pageMargins left="0.75" right="0.75" top="1" bottom="1" header="0.5" footer="0.5"/>
  <pageSetup paperSize="9" orientation="portrait"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P290"/>
  <sheetViews>
    <sheetView zoomScaleNormal="100" workbookViewId="0">
      <selection activeCell="P8" sqref="P8:P9"/>
    </sheetView>
  </sheetViews>
  <sheetFormatPr defaultRowHeight="15" customHeight="1"/>
  <cols>
    <col min="1" max="2" width="12.42578125" customWidth="1"/>
    <col min="3" max="3" width="9.42578125" bestFit="1" customWidth="1"/>
    <col min="4" max="4" width="13.85546875" bestFit="1" customWidth="1"/>
    <col min="5" max="5" width="9.42578125" bestFit="1" customWidth="1"/>
    <col min="6" max="6" width="22" bestFit="1" customWidth="1"/>
    <col min="7" max="8" width="11.42578125" bestFit="1" customWidth="1"/>
    <col min="9" max="9" width="15.5703125" customWidth="1"/>
    <col min="12" max="12" width="11.140625" customWidth="1"/>
    <col min="14" max="15" width="13.5703125" customWidth="1"/>
    <col min="16" max="16" width="18.5703125" bestFit="1" customWidth="1"/>
  </cols>
  <sheetData>
    <row r="1" spans="1:16" ht="16.5" thickBot="1">
      <c r="A1" s="1213" t="s">
        <v>1171</v>
      </c>
      <c r="B1" s="1213"/>
      <c r="C1" s="1213"/>
      <c r="D1" s="1213"/>
      <c r="E1" s="1213"/>
      <c r="F1" s="1213"/>
      <c r="G1" s="1213"/>
      <c r="H1" s="1213"/>
      <c r="I1" s="1213"/>
      <c r="J1" s="1213"/>
      <c r="K1" s="1213"/>
      <c r="L1" s="207"/>
      <c r="N1" s="1170" t="s">
        <v>1250</v>
      </c>
      <c r="O1" s="1171"/>
      <c r="P1" s="1172"/>
    </row>
    <row r="2" spans="1:16" ht="60.75" thickBot="1">
      <c r="A2" s="49" t="s">
        <v>1172</v>
      </c>
      <c r="B2" s="360" t="s">
        <v>3193</v>
      </c>
      <c r="C2" s="51" t="s">
        <v>1173</v>
      </c>
      <c r="D2" s="51" t="s">
        <v>1174</v>
      </c>
      <c r="E2" s="51" t="s">
        <v>1175</v>
      </c>
      <c r="F2" s="51" t="s">
        <v>1176</v>
      </c>
      <c r="G2" s="50" t="s">
        <v>1177</v>
      </c>
      <c r="H2" s="50" t="s">
        <v>1463</v>
      </c>
      <c r="I2" s="50" t="s">
        <v>2979</v>
      </c>
      <c r="J2" s="50" t="s">
        <v>1179</v>
      </c>
      <c r="K2" s="50" t="s">
        <v>1180</v>
      </c>
      <c r="L2" s="52" t="s">
        <v>3141</v>
      </c>
      <c r="N2" s="118" t="s">
        <v>263</v>
      </c>
      <c r="O2" s="118" t="s">
        <v>264</v>
      </c>
      <c r="P2" s="117" t="s">
        <v>262</v>
      </c>
    </row>
    <row r="3" spans="1:16" ht="15" customHeight="1">
      <c r="A3" s="89">
        <v>1</v>
      </c>
      <c r="B3" s="230">
        <v>23700</v>
      </c>
      <c r="C3" s="4" t="s">
        <v>874</v>
      </c>
      <c r="D3" s="4" t="s">
        <v>875</v>
      </c>
      <c r="E3" s="4"/>
      <c r="F3" s="122" t="s">
        <v>826</v>
      </c>
      <c r="G3" s="418">
        <v>39960</v>
      </c>
      <c r="H3" s="191">
        <v>10500</v>
      </c>
      <c r="I3" s="182" t="s">
        <v>2980</v>
      </c>
      <c r="J3" s="1163">
        <v>150</v>
      </c>
      <c r="K3" s="1163">
        <v>50</v>
      </c>
      <c r="L3" s="1376" t="s">
        <v>3189</v>
      </c>
      <c r="N3" s="1247">
        <f>SUM(A3+A69+A210+A257+A272+A284)</f>
        <v>6</v>
      </c>
      <c r="O3" s="1247">
        <f>SUM(A63+A203+A250+A265+A277+A285)</f>
        <v>254</v>
      </c>
      <c r="P3" s="1249">
        <f>SUM(H64+H204+H251+H266+H278+H286)</f>
        <v>1976577</v>
      </c>
    </row>
    <row r="4" spans="1:16" ht="15" customHeight="1" thickBot="1">
      <c r="A4" s="89">
        <v>2</v>
      </c>
      <c r="B4" s="230">
        <v>23701</v>
      </c>
      <c r="C4" s="4" t="s">
        <v>874</v>
      </c>
      <c r="D4" s="4" t="s">
        <v>875</v>
      </c>
      <c r="E4" s="4"/>
      <c r="F4" s="122" t="s">
        <v>827</v>
      </c>
      <c r="G4" s="418">
        <v>39960</v>
      </c>
      <c r="H4" s="191">
        <v>17680</v>
      </c>
      <c r="I4" s="182" t="s">
        <v>2987</v>
      </c>
      <c r="J4" s="1163"/>
      <c r="K4" s="1163"/>
      <c r="L4" s="1191"/>
      <c r="N4" s="1248"/>
      <c r="O4" s="1248"/>
      <c r="P4" s="1250"/>
    </row>
    <row r="5" spans="1:16" ht="15" customHeight="1">
      <c r="A5" s="89">
        <v>3</v>
      </c>
      <c r="B5" s="230"/>
      <c r="C5" s="4" t="s">
        <v>874</v>
      </c>
      <c r="D5" s="4" t="s">
        <v>875</v>
      </c>
      <c r="E5" s="4"/>
      <c r="F5" s="122" t="s">
        <v>583</v>
      </c>
      <c r="G5" s="418">
        <v>39960</v>
      </c>
      <c r="H5" s="191"/>
      <c r="I5" s="188"/>
      <c r="J5" s="1163"/>
      <c r="K5" s="1163"/>
      <c r="L5" s="1191"/>
      <c r="N5" s="1460">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O5" s="1460">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P5" s="1460">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6" ht="15" customHeight="1" thickBot="1">
      <c r="A6" s="89">
        <v>4</v>
      </c>
      <c r="B6" s="230">
        <v>23702</v>
      </c>
      <c r="C6" s="4" t="s">
        <v>874</v>
      </c>
      <c r="D6" s="4" t="s">
        <v>875</v>
      </c>
      <c r="E6" s="4"/>
      <c r="F6" s="122" t="s">
        <v>585</v>
      </c>
      <c r="G6" s="418">
        <v>39960</v>
      </c>
      <c r="H6" s="191"/>
      <c r="I6" s="182" t="s">
        <v>2980</v>
      </c>
      <c r="J6" s="1163"/>
      <c r="K6" s="1163"/>
      <c r="L6" s="1191"/>
      <c r="N6" s="1461"/>
      <c r="O6" s="1461"/>
      <c r="P6" s="1461"/>
    </row>
    <row r="7" spans="1:16" ht="15" customHeight="1" thickBot="1">
      <c r="A7" s="89">
        <v>5</v>
      </c>
      <c r="B7" s="230"/>
      <c r="C7" s="4" t="s">
        <v>874</v>
      </c>
      <c r="D7" s="4" t="s">
        <v>875</v>
      </c>
      <c r="E7" s="4"/>
      <c r="F7" s="122" t="s">
        <v>828</v>
      </c>
      <c r="G7" s="418">
        <v>39960</v>
      </c>
      <c r="H7" s="191">
        <v>7150</v>
      </c>
      <c r="I7" s="188"/>
      <c r="J7" s="1163"/>
      <c r="K7" s="1163"/>
      <c r="L7" s="1191"/>
      <c r="N7" s="1170" t="s">
        <v>265</v>
      </c>
      <c r="O7" s="1171"/>
      <c r="P7" s="1172"/>
    </row>
    <row r="8" spans="1:16" ht="15" customHeight="1">
      <c r="A8" s="89">
        <v>6</v>
      </c>
      <c r="B8" s="230">
        <v>23667</v>
      </c>
      <c r="C8" s="4" t="s">
        <v>874</v>
      </c>
      <c r="D8" s="4" t="s">
        <v>875</v>
      </c>
      <c r="E8" s="4"/>
      <c r="F8" s="122" t="s">
        <v>829</v>
      </c>
      <c r="G8" s="418">
        <v>39960</v>
      </c>
      <c r="H8" s="191">
        <v>12220</v>
      </c>
      <c r="I8" s="182" t="s">
        <v>2987</v>
      </c>
      <c r="J8" s="1163"/>
      <c r="K8" s="1163"/>
      <c r="L8" s="1191"/>
      <c r="N8" s="1173" t="s">
        <v>266</v>
      </c>
      <c r="O8" s="1174"/>
      <c r="P8" s="1177">
        <v>59</v>
      </c>
    </row>
    <row r="9" spans="1:16" ht="15" customHeight="1" thickBot="1">
      <c r="A9" s="89">
        <v>7</v>
      </c>
      <c r="B9" s="230">
        <v>23703</v>
      </c>
      <c r="C9" s="4" t="s">
        <v>874</v>
      </c>
      <c r="D9" s="4" t="s">
        <v>875</v>
      </c>
      <c r="E9" s="4"/>
      <c r="F9" s="122" t="s">
        <v>830</v>
      </c>
      <c r="G9" s="418">
        <v>39960</v>
      </c>
      <c r="H9" s="191"/>
      <c r="I9" s="182" t="s">
        <v>3018</v>
      </c>
      <c r="J9" s="1163"/>
      <c r="K9" s="1163"/>
      <c r="L9" s="1191"/>
      <c r="N9" s="1175"/>
      <c r="O9" s="1176"/>
      <c r="P9" s="1178"/>
    </row>
    <row r="10" spans="1:16" ht="15" customHeight="1">
      <c r="A10" s="89">
        <v>8</v>
      </c>
      <c r="B10" s="230">
        <v>23704</v>
      </c>
      <c r="C10" s="4" t="s">
        <v>874</v>
      </c>
      <c r="D10" s="4" t="s">
        <v>875</v>
      </c>
      <c r="E10" s="4"/>
      <c r="F10" s="122" t="s">
        <v>588</v>
      </c>
      <c r="G10" s="418">
        <v>39960</v>
      </c>
      <c r="H10" s="191">
        <v>29360</v>
      </c>
      <c r="I10" s="182" t="s">
        <v>2980</v>
      </c>
      <c r="J10" s="1163"/>
      <c r="K10" s="1163"/>
      <c r="L10" s="1191"/>
    </row>
    <row r="11" spans="1:16" ht="15" customHeight="1">
      <c r="A11" s="89">
        <v>9</v>
      </c>
      <c r="B11" s="230">
        <v>23705</v>
      </c>
      <c r="C11" s="4" t="s">
        <v>874</v>
      </c>
      <c r="D11" s="4" t="s">
        <v>875</v>
      </c>
      <c r="E11" s="4"/>
      <c r="F11" s="122" t="s">
        <v>831</v>
      </c>
      <c r="G11" s="418">
        <v>39960</v>
      </c>
      <c r="H11" s="191">
        <v>14050</v>
      </c>
      <c r="I11" s="182" t="s">
        <v>2987</v>
      </c>
      <c r="J11" s="1163"/>
      <c r="K11" s="1163"/>
      <c r="L11" s="1191"/>
    </row>
    <row r="12" spans="1:16" ht="15" customHeight="1">
      <c r="A12" s="89">
        <v>10</v>
      </c>
      <c r="B12" s="230">
        <v>23706</v>
      </c>
      <c r="C12" s="4" t="s">
        <v>874</v>
      </c>
      <c r="D12" s="4" t="s">
        <v>875</v>
      </c>
      <c r="E12" s="4"/>
      <c r="F12" s="122" t="s">
        <v>832</v>
      </c>
      <c r="G12" s="418">
        <v>39960</v>
      </c>
      <c r="H12" s="191">
        <v>20850</v>
      </c>
      <c r="I12" s="182" t="s">
        <v>3018</v>
      </c>
      <c r="J12" s="1163"/>
      <c r="K12" s="1163"/>
      <c r="L12" s="1191"/>
    </row>
    <row r="13" spans="1:16" ht="15" customHeight="1">
      <c r="A13" s="89">
        <v>11</v>
      </c>
      <c r="B13" s="230">
        <v>23696</v>
      </c>
      <c r="C13" s="4" t="s">
        <v>874</v>
      </c>
      <c r="D13" s="4" t="s">
        <v>875</v>
      </c>
      <c r="E13" s="4"/>
      <c r="F13" s="158" t="s">
        <v>478</v>
      </c>
      <c r="G13" s="418">
        <v>40236</v>
      </c>
      <c r="H13" s="191"/>
      <c r="I13" s="188"/>
      <c r="J13" s="1163"/>
      <c r="K13" s="1163"/>
      <c r="L13" s="1191"/>
    </row>
    <row r="14" spans="1:16" ht="15" customHeight="1">
      <c r="A14" s="89">
        <v>12</v>
      </c>
      <c r="B14" s="230">
        <v>23670</v>
      </c>
      <c r="C14" s="4" t="s">
        <v>874</v>
      </c>
      <c r="D14" s="4" t="s">
        <v>875</v>
      </c>
      <c r="E14" s="4"/>
      <c r="F14" s="122" t="s">
        <v>833</v>
      </c>
      <c r="G14" s="418">
        <v>39960</v>
      </c>
      <c r="H14" s="191">
        <v>15210</v>
      </c>
      <c r="I14" s="182" t="s">
        <v>2987</v>
      </c>
      <c r="J14" s="1163"/>
      <c r="K14" s="1163"/>
      <c r="L14" s="1191"/>
    </row>
    <row r="15" spans="1:16" ht="15" customHeight="1">
      <c r="A15" s="89">
        <v>13</v>
      </c>
      <c r="B15" s="230">
        <v>23707</v>
      </c>
      <c r="C15" s="4" t="s">
        <v>874</v>
      </c>
      <c r="D15" s="4" t="s">
        <v>875</v>
      </c>
      <c r="E15" s="4"/>
      <c r="F15" s="122" t="s">
        <v>834</v>
      </c>
      <c r="G15" s="418">
        <v>39960</v>
      </c>
      <c r="H15" s="191">
        <v>6940</v>
      </c>
      <c r="I15" s="182" t="s">
        <v>2987</v>
      </c>
      <c r="J15" s="1163"/>
      <c r="K15" s="1163"/>
      <c r="L15" s="1191"/>
    </row>
    <row r="16" spans="1:16" ht="15" customHeight="1">
      <c r="A16" s="89">
        <v>14</v>
      </c>
      <c r="B16" s="230">
        <v>23708</v>
      </c>
      <c r="C16" s="4" t="s">
        <v>874</v>
      </c>
      <c r="D16" s="4" t="s">
        <v>875</v>
      </c>
      <c r="E16" s="4"/>
      <c r="F16" s="122" t="s">
        <v>835</v>
      </c>
      <c r="G16" s="418">
        <v>39960</v>
      </c>
      <c r="H16" s="191"/>
      <c r="I16" s="188"/>
      <c r="J16" s="1163"/>
      <c r="K16" s="1163"/>
      <c r="L16" s="1191"/>
    </row>
    <row r="17" spans="1:12" ht="15" customHeight="1">
      <c r="A17" s="89">
        <v>15</v>
      </c>
      <c r="B17" s="230">
        <v>23709</v>
      </c>
      <c r="C17" s="4" t="s">
        <v>874</v>
      </c>
      <c r="D17" s="4" t="s">
        <v>875</v>
      </c>
      <c r="E17" s="4"/>
      <c r="F17" s="122" t="s">
        <v>836</v>
      </c>
      <c r="G17" s="418">
        <v>39960</v>
      </c>
      <c r="H17" s="191">
        <v>33530</v>
      </c>
      <c r="I17" s="182" t="s">
        <v>2980</v>
      </c>
      <c r="J17" s="1163"/>
      <c r="K17" s="1163"/>
      <c r="L17" s="1191"/>
    </row>
    <row r="18" spans="1:12" ht="15" customHeight="1">
      <c r="A18" s="89">
        <v>16</v>
      </c>
      <c r="B18" s="230">
        <v>23671</v>
      </c>
      <c r="C18" s="4" t="s">
        <v>874</v>
      </c>
      <c r="D18" s="4" t="s">
        <v>875</v>
      </c>
      <c r="E18" s="4"/>
      <c r="F18" s="122" t="s">
        <v>837</v>
      </c>
      <c r="G18" s="418">
        <v>39960</v>
      </c>
      <c r="H18" s="191">
        <v>22950</v>
      </c>
      <c r="I18" s="188"/>
      <c r="J18" s="1163"/>
      <c r="K18" s="1163"/>
      <c r="L18" s="1191"/>
    </row>
    <row r="19" spans="1:12" ht="15" customHeight="1">
      <c r="A19" s="89">
        <v>17</v>
      </c>
      <c r="B19" s="230">
        <v>23710</v>
      </c>
      <c r="C19" s="4" t="s">
        <v>874</v>
      </c>
      <c r="D19" s="4" t="s">
        <v>875</v>
      </c>
      <c r="E19" s="4"/>
      <c r="F19" s="122" t="s">
        <v>838</v>
      </c>
      <c r="G19" s="418">
        <v>39960</v>
      </c>
      <c r="H19" s="191"/>
      <c r="I19" s="182" t="s">
        <v>3018</v>
      </c>
      <c r="J19" s="1163"/>
      <c r="K19" s="1163"/>
      <c r="L19" s="1191"/>
    </row>
    <row r="20" spans="1:12" ht="15" customHeight="1">
      <c r="A20" s="89">
        <v>18</v>
      </c>
      <c r="B20" s="230">
        <v>23711</v>
      </c>
      <c r="C20" s="4" t="s">
        <v>874</v>
      </c>
      <c r="D20" s="4" t="s">
        <v>875</v>
      </c>
      <c r="E20" s="4"/>
      <c r="F20" s="122" t="s">
        <v>839</v>
      </c>
      <c r="G20" s="418">
        <v>39960</v>
      </c>
      <c r="H20" s="191">
        <v>33900</v>
      </c>
      <c r="I20" s="188"/>
      <c r="J20" s="1163"/>
      <c r="K20" s="1163"/>
      <c r="L20" s="1191"/>
    </row>
    <row r="21" spans="1:12" ht="15" customHeight="1">
      <c r="A21" s="89">
        <v>19</v>
      </c>
      <c r="B21" s="230">
        <v>23672</v>
      </c>
      <c r="C21" s="4" t="s">
        <v>874</v>
      </c>
      <c r="D21" s="4" t="s">
        <v>875</v>
      </c>
      <c r="E21" s="4"/>
      <c r="F21" s="122" t="s">
        <v>840</v>
      </c>
      <c r="G21" s="418">
        <v>39960</v>
      </c>
      <c r="H21" s="191">
        <v>36970</v>
      </c>
      <c r="I21" s="182" t="s">
        <v>2980</v>
      </c>
      <c r="J21" s="1163"/>
      <c r="K21" s="1163"/>
      <c r="L21" s="1191"/>
    </row>
    <row r="22" spans="1:12" ht="15" customHeight="1">
      <c r="A22" s="89">
        <v>20</v>
      </c>
      <c r="B22" s="230">
        <v>23712</v>
      </c>
      <c r="C22" s="4" t="s">
        <v>874</v>
      </c>
      <c r="D22" s="4" t="s">
        <v>875</v>
      </c>
      <c r="E22" s="4"/>
      <c r="F22" s="122" t="s">
        <v>841</v>
      </c>
      <c r="G22" s="418">
        <v>39960</v>
      </c>
      <c r="H22" s="191">
        <v>39280</v>
      </c>
      <c r="I22" s="188"/>
      <c r="J22" s="1163"/>
      <c r="K22" s="1163"/>
      <c r="L22" s="1191"/>
    </row>
    <row r="23" spans="1:12" ht="15" customHeight="1">
      <c r="A23" s="89">
        <v>21</v>
      </c>
      <c r="B23" s="230">
        <v>23673</v>
      </c>
      <c r="C23" s="4" t="s">
        <v>874</v>
      </c>
      <c r="D23" s="4" t="s">
        <v>875</v>
      </c>
      <c r="E23" s="4"/>
      <c r="F23" s="122" t="s">
        <v>842</v>
      </c>
      <c r="G23" s="418">
        <v>39960</v>
      </c>
      <c r="H23" s="191">
        <v>19220</v>
      </c>
      <c r="I23" s="182" t="s">
        <v>2987</v>
      </c>
      <c r="J23" s="1163"/>
      <c r="K23" s="1163"/>
      <c r="L23" s="1191"/>
    </row>
    <row r="24" spans="1:12" ht="15" customHeight="1">
      <c r="A24" s="89">
        <v>22</v>
      </c>
      <c r="B24" s="230">
        <v>23713</v>
      </c>
      <c r="C24" s="4" t="s">
        <v>874</v>
      </c>
      <c r="D24" s="4" t="s">
        <v>875</v>
      </c>
      <c r="E24" s="4"/>
      <c r="F24" s="122" t="s">
        <v>843</v>
      </c>
      <c r="G24" s="418">
        <v>39960</v>
      </c>
      <c r="H24" s="191"/>
      <c r="I24" s="188"/>
      <c r="J24" s="1163"/>
      <c r="K24" s="1163"/>
      <c r="L24" s="1191"/>
    </row>
    <row r="25" spans="1:12" ht="15" customHeight="1">
      <c r="A25" s="89">
        <v>23</v>
      </c>
      <c r="B25" s="230">
        <v>23714</v>
      </c>
      <c r="C25" s="4" t="s">
        <v>874</v>
      </c>
      <c r="D25" s="4" t="s">
        <v>875</v>
      </c>
      <c r="E25" s="4"/>
      <c r="F25" s="122" t="s">
        <v>844</v>
      </c>
      <c r="G25" s="418">
        <v>39960</v>
      </c>
      <c r="H25" s="191">
        <v>29370</v>
      </c>
      <c r="I25" s="182" t="s">
        <v>2987</v>
      </c>
      <c r="J25" s="1163"/>
      <c r="K25" s="1163"/>
      <c r="L25" s="1191"/>
    </row>
    <row r="26" spans="1:12" ht="15" customHeight="1">
      <c r="A26" s="89">
        <v>24</v>
      </c>
      <c r="B26" s="230">
        <v>23715</v>
      </c>
      <c r="C26" s="4" t="s">
        <v>874</v>
      </c>
      <c r="D26" s="4" t="s">
        <v>875</v>
      </c>
      <c r="E26" s="4"/>
      <c r="F26" s="122" t="s">
        <v>845</v>
      </c>
      <c r="G26" s="418">
        <v>39960</v>
      </c>
      <c r="H26" s="191">
        <v>29410</v>
      </c>
      <c r="I26" s="182" t="s">
        <v>2980</v>
      </c>
      <c r="J26" s="1163"/>
      <c r="K26" s="1163"/>
      <c r="L26" s="1191"/>
    </row>
    <row r="27" spans="1:12" ht="15" customHeight="1">
      <c r="A27" s="89">
        <v>25</v>
      </c>
      <c r="B27" s="230">
        <v>23716</v>
      </c>
      <c r="C27" s="4" t="s">
        <v>874</v>
      </c>
      <c r="D27" s="4" t="s">
        <v>875</v>
      </c>
      <c r="E27" s="4"/>
      <c r="F27" s="122" t="s">
        <v>846</v>
      </c>
      <c r="G27" s="418">
        <v>39960</v>
      </c>
      <c r="H27" s="191">
        <v>28380</v>
      </c>
      <c r="I27" s="188"/>
      <c r="J27" s="1163"/>
      <c r="K27" s="1163"/>
      <c r="L27" s="1191"/>
    </row>
    <row r="28" spans="1:12" ht="15" customHeight="1">
      <c r="A28" s="89">
        <v>26</v>
      </c>
      <c r="B28" s="230">
        <v>23676</v>
      </c>
      <c r="C28" s="4" t="s">
        <v>874</v>
      </c>
      <c r="D28" s="4" t="s">
        <v>875</v>
      </c>
      <c r="E28" s="4"/>
      <c r="F28" s="122" t="s">
        <v>847</v>
      </c>
      <c r="G28" s="418">
        <v>39960</v>
      </c>
      <c r="H28" s="191">
        <v>18840</v>
      </c>
      <c r="I28" s="182" t="s">
        <v>2980</v>
      </c>
      <c r="J28" s="1163"/>
      <c r="K28" s="1163"/>
      <c r="L28" s="1191"/>
    </row>
    <row r="29" spans="1:12" ht="15" customHeight="1">
      <c r="A29" s="89">
        <v>27</v>
      </c>
      <c r="B29" s="230">
        <v>23717</v>
      </c>
      <c r="C29" s="4" t="s">
        <v>874</v>
      </c>
      <c r="D29" s="4" t="s">
        <v>875</v>
      </c>
      <c r="E29" s="4"/>
      <c r="F29" s="122" t="s">
        <v>848</v>
      </c>
      <c r="G29" s="418">
        <v>39960</v>
      </c>
      <c r="H29" s="191"/>
      <c r="I29" s="182" t="s">
        <v>3018</v>
      </c>
      <c r="J29" s="1163"/>
      <c r="K29" s="1163"/>
      <c r="L29" s="1191"/>
    </row>
    <row r="30" spans="1:12" ht="15" customHeight="1">
      <c r="A30" s="89">
        <v>28</v>
      </c>
      <c r="B30" s="230"/>
      <c r="C30" s="4" t="s">
        <v>874</v>
      </c>
      <c r="D30" s="4" t="s">
        <v>875</v>
      </c>
      <c r="E30" s="4"/>
      <c r="F30" s="122" t="s">
        <v>849</v>
      </c>
      <c r="G30" s="418">
        <v>39960</v>
      </c>
      <c r="H30" s="191">
        <v>27930</v>
      </c>
      <c r="I30" s="188"/>
      <c r="J30" s="1163"/>
      <c r="K30" s="1163"/>
      <c r="L30" s="1191"/>
    </row>
    <row r="31" spans="1:12" ht="15" customHeight="1">
      <c r="A31" s="89">
        <v>29</v>
      </c>
      <c r="B31" s="230">
        <v>23718</v>
      </c>
      <c r="C31" s="4" t="s">
        <v>874</v>
      </c>
      <c r="D31" s="4" t="s">
        <v>875</v>
      </c>
      <c r="E31" s="4"/>
      <c r="F31" s="122" t="s">
        <v>850</v>
      </c>
      <c r="G31" s="418">
        <v>39960</v>
      </c>
      <c r="H31" s="191">
        <v>7060</v>
      </c>
      <c r="I31" s="182" t="s">
        <v>2980</v>
      </c>
      <c r="J31" s="1163"/>
      <c r="K31" s="1163"/>
      <c r="L31" s="1191"/>
    </row>
    <row r="32" spans="1:12" ht="15" customHeight="1">
      <c r="A32" s="89">
        <v>30</v>
      </c>
      <c r="B32" s="230">
        <v>23678</v>
      </c>
      <c r="C32" s="4" t="s">
        <v>874</v>
      </c>
      <c r="D32" s="4" t="s">
        <v>875</v>
      </c>
      <c r="E32" s="4"/>
      <c r="F32" s="122" t="s">
        <v>851</v>
      </c>
      <c r="G32" s="418">
        <v>39960</v>
      </c>
      <c r="H32" s="191">
        <v>20770</v>
      </c>
      <c r="I32" s="182" t="s">
        <v>2987</v>
      </c>
      <c r="J32" s="1163"/>
      <c r="K32" s="1163"/>
      <c r="L32" s="1191"/>
    </row>
    <row r="33" spans="1:12" ht="15" customHeight="1">
      <c r="A33" s="89">
        <v>31</v>
      </c>
      <c r="B33" s="230"/>
      <c r="C33" s="4" t="s">
        <v>874</v>
      </c>
      <c r="D33" s="4" t="s">
        <v>875</v>
      </c>
      <c r="E33" s="4"/>
      <c r="F33" s="122" t="s">
        <v>852</v>
      </c>
      <c r="G33" s="418">
        <v>39960</v>
      </c>
      <c r="H33" s="191"/>
      <c r="I33" s="188"/>
      <c r="J33" s="1163"/>
      <c r="K33" s="1163"/>
      <c r="L33" s="1191"/>
    </row>
    <row r="34" spans="1:12" ht="15" customHeight="1">
      <c r="A34" s="89">
        <v>32</v>
      </c>
      <c r="B34" s="230">
        <v>23680</v>
      </c>
      <c r="C34" s="4" t="s">
        <v>874</v>
      </c>
      <c r="D34" s="4" t="s">
        <v>875</v>
      </c>
      <c r="E34" s="4"/>
      <c r="F34" s="122" t="s">
        <v>853</v>
      </c>
      <c r="G34" s="418">
        <v>39960</v>
      </c>
      <c r="H34" s="191">
        <v>54830</v>
      </c>
      <c r="I34" s="182" t="s">
        <v>2980</v>
      </c>
      <c r="J34" s="1163"/>
      <c r="K34" s="1163"/>
      <c r="L34" s="1191"/>
    </row>
    <row r="35" spans="1:12" ht="15" customHeight="1">
      <c r="A35" s="89">
        <v>33</v>
      </c>
      <c r="B35" s="230">
        <v>23720</v>
      </c>
      <c r="C35" s="4" t="s">
        <v>874</v>
      </c>
      <c r="D35" s="4" t="s">
        <v>875</v>
      </c>
      <c r="E35" s="4"/>
      <c r="F35" s="122" t="s">
        <v>854</v>
      </c>
      <c r="G35" s="418">
        <v>39960</v>
      </c>
      <c r="H35" s="191">
        <v>9530</v>
      </c>
      <c r="I35" s="188"/>
      <c r="J35" s="1163"/>
      <c r="K35" s="1163"/>
      <c r="L35" s="1191"/>
    </row>
    <row r="36" spans="1:12" ht="15" customHeight="1">
      <c r="A36" s="89">
        <v>34</v>
      </c>
      <c r="B36" s="230">
        <v>23682</v>
      </c>
      <c r="C36" s="4" t="s">
        <v>874</v>
      </c>
      <c r="D36" s="4" t="s">
        <v>875</v>
      </c>
      <c r="E36" s="4"/>
      <c r="F36" s="169" t="s">
        <v>2962</v>
      </c>
      <c r="G36" s="418">
        <v>40397</v>
      </c>
      <c r="H36" s="191"/>
      <c r="I36" s="188"/>
      <c r="J36" s="1163"/>
      <c r="K36" s="1163"/>
      <c r="L36" s="1191"/>
    </row>
    <row r="37" spans="1:12" ht="15" customHeight="1">
      <c r="A37" s="89">
        <v>35</v>
      </c>
      <c r="B37" s="230">
        <v>23683</v>
      </c>
      <c r="C37" s="4" t="s">
        <v>874</v>
      </c>
      <c r="D37" s="4" t="s">
        <v>875</v>
      </c>
      <c r="E37" s="4"/>
      <c r="F37" s="122" t="s">
        <v>855</v>
      </c>
      <c r="G37" s="418">
        <v>39960</v>
      </c>
      <c r="H37" s="191">
        <v>7650</v>
      </c>
      <c r="I37" s="188"/>
      <c r="J37" s="1163"/>
      <c r="K37" s="1163"/>
      <c r="L37" s="1191"/>
    </row>
    <row r="38" spans="1:12" ht="15" customHeight="1">
      <c r="A38" s="89">
        <v>36</v>
      </c>
      <c r="B38" s="230">
        <v>23721</v>
      </c>
      <c r="C38" s="4" t="s">
        <v>874</v>
      </c>
      <c r="D38" s="4" t="s">
        <v>875</v>
      </c>
      <c r="E38" s="4"/>
      <c r="F38" s="158" t="s">
        <v>477</v>
      </c>
      <c r="G38" s="418">
        <v>40236</v>
      </c>
      <c r="H38" s="191"/>
      <c r="I38" s="188"/>
      <c r="J38" s="1163"/>
      <c r="K38" s="1163"/>
      <c r="L38" s="1191"/>
    </row>
    <row r="39" spans="1:12" ht="15" customHeight="1">
      <c r="A39" s="89">
        <v>37</v>
      </c>
      <c r="B39" s="230">
        <v>23722</v>
      </c>
      <c r="C39" s="4" t="s">
        <v>874</v>
      </c>
      <c r="D39" s="4" t="s">
        <v>875</v>
      </c>
      <c r="E39" s="4"/>
      <c r="F39" s="122" t="s">
        <v>1151</v>
      </c>
      <c r="G39" s="418">
        <v>39960</v>
      </c>
      <c r="H39" s="191">
        <v>7950</v>
      </c>
      <c r="I39" s="182" t="s">
        <v>2980</v>
      </c>
      <c r="J39" s="1163"/>
      <c r="K39" s="1163"/>
      <c r="L39" s="1191"/>
    </row>
    <row r="40" spans="1:12" ht="15" customHeight="1">
      <c r="A40" s="89">
        <v>38</v>
      </c>
      <c r="B40" s="230">
        <v>23723</v>
      </c>
      <c r="C40" s="4" t="s">
        <v>874</v>
      </c>
      <c r="D40" s="4" t="s">
        <v>875</v>
      </c>
      <c r="E40" s="4"/>
      <c r="F40" s="122" t="s">
        <v>856</v>
      </c>
      <c r="G40" s="418">
        <v>39960</v>
      </c>
      <c r="H40" s="191"/>
      <c r="I40" s="188"/>
      <c r="J40" s="1163"/>
      <c r="K40" s="1163"/>
      <c r="L40" s="1191"/>
    </row>
    <row r="41" spans="1:12" ht="15" customHeight="1">
      <c r="A41" s="89">
        <v>39</v>
      </c>
      <c r="B41" s="230">
        <v>23724</v>
      </c>
      <c r="C41" s="4" t="s">
        <v>874</v>
      </c>
      <c r="D41" s="4" t="s">
        <v>875</v>
      </c>
      <c r="E41" s="4"/>
      <c r="F41" s="122" t="s">
        <v>857</v>
      </c>
      <c r="G41" s="418">
        <v>39960</v>
      </c>
      <c r="H41" s="191">
        <v>3060</v>
      </c>
      <c r="I41" s="188"/>
      <c r="J41" s="1163"/>
      <c r="K41" s="1163"/>
      <c r="L41" s="1191"/>
    </row>
    <row r="42" spans="1:12" ht="15" customHeight="1">
      <c r="A42" s="89">
        <v>40</v>
      </c>
      <c r="B42" s="230">
        <v>23725</v>
      </c>
      <c r="C42" s="4" t="s">
        <v>874</v>
      </c>
      <c r="D42" s="4" t="s">
        <v>875</v>
      </c>
      <c r="E42" s="4"/>
      <c r="F42" s="122" t="s">
        <v>858</v>
      </c>
      <c r="G42" s="418">
        <v>39960</v>
      </c>
      <c r="H42" s="191">
        <v>16490</v>
      </c>
      <c r="I42" s="182" t="s">
        <v>2980</v>
      </c>
      <c r="J42" s="1163"/>
      <c r="K42" s="1163"/>
      <c r="L42" s="1191"/>
    </row>
    <row r="43" spans="1:12" ht="15" customHeight="1">
      <c r="A43" s="89">
        <v>41</v>
      </c>
      <c r="B43" s="230">
        <v>23684</v>
      </c>
      <c r="C43" s="4" t="s">
        <v>874</v>
      </c>
      <c r="D43" s="4" t="s">
        <v>875</v>
      </c>
      <c r="E43" s="4"/>
      <c r="F43" s="122" t="s">
        <v>859</v>
      </c>
      <c r="G43" s="418">
        <v>39960</v>
      </c>
      <c r="H43" s="191">
        <v>26260</v>
      </c>
      <c r="I43" s="182" t="s">
        <v>2980</v>
      </c>
      <c r="J43" s="1163"/>
      <c r="K43" s="1163"/>
      <c r="L43" s="1191"/>
    </row>
    <row r="44" spans="1:12" ht="15" customHeight="1">
      <c r="A44" s="89">
        <v>42</v>
      </c>
      <c r="B44" s="230">
        <v>23699</v>
      </c>
      <c r="C44" s="4" t="s">
        <v>874</v>
      </c>
      <c r="D44" s="4" t="s">
        <v>875</v>
      </c>
      <c r="E44" s="4"/>
      <c r="F44" s="122" t="s">
        <v>860</v>
      </c>
      <c r="G44" s="418">
        <v>39960</v>
      </c>
      <c r="H44" s="191">
        <v>13650</v>
      </c>
      <c r="I44" s="182" t="s">
        <v>2987</v>
      </c>
      <c r="J44" s="1163"/>
      <c r="K44" s="1163"/>
      <c r="L44" s="1191"/>
    </row>
    <row r="45" spans="1:12" ht="15" customHeight="1">
      <c r="A45" s="89">
        <v>43</v>
      </c>
      <c r="B45" s="230">
        <v>23726</v>
      </c>
      <c r="C45" s="4" t="s">
        <v>874</v>
      </c>
      <c r="D45" s="4" t="s">
        <v>875</v>
      </c>
      <c r="E45" s="4"/>
      <c r="F45" s="122" t="s">
        <v>861</v>
      </c>
      <c r="G45" s="418">
        <v>39960</v>
      </c>
      <c r="H45" s="191">
        <v>18210</v>
      </c>
      <c r="I45" s="182" t="s">
        <v>2987</v>
      </c>
      <c r="J45" s="1163"/>
      <c r="K45" s="1163"/>
      <c r="L45" s="1191"/>
    </row>
    <row r="46" spans="1:12" ht="15" customHeight="1">
      <c r="A46" s="89">
        <v>44</v>
      </c>
      <c r="B46" s="230">
        <v>23727</v>
      </c>
      <c r="C46" s="4" t="s">
        <v>874</v>
      </c>
      <c r="D46" s="4" t="s">
        <v>875</v>
      </c>
      <c r="E46" s="4"/>
      <c r="F46" s="170" t="s">
        <v>2885</v>
      </c>
      <c r="G46" s="418">
        <v>40332</v>
      </c>
      <c r="H46" s="191"/>
      <c r="I46" s="188"/>
      <c r="J46" s="1163"/>
      <c r="K46" s="1163"/>
      <c r="L46" s="1191"/>
    </row>
    <row r="47" spans="1:12" ht="15" customHeight="1">
      <c r="A47" s="89">
        <v>45</v>
      </c>
      <c r="B47" s="230">
        <v>23728</v>
      </c>
      <c r="C47" s="4" t="s">
        <v>874</v>
      </c>
      <c r="D47" s="4" t="s">
        <v>875</v>
      </c>
      <c r="E47" s="4"/>
      <c r="F47" s="122" t="s">
        <v>862</v>
      </c>
      <c r="G47" s="418">
        <v>39960</v>
      </c>
      <c r="H47" s="191">
        <v>13570</v>
      </c>
      <c r="I47" s="188"/>
      <c r="J47" s="1163"/>
      <c r="K47" s="1163"/>
      <c r="L47" s="1191"/>
    </row>
    <row r="48" spans="1:12" ht="15" customHeight="1">
      <c r="A48" s="89">
        <v>46</v>
      </c>
      <c r="B48" s="230">
        <v>23729</v>
      </c>
      <c r="C48" s="4" t="s">
        <v>874</v>
      </c>
      <c r="D48" s="4" t="s">
        <v>875</v>
      </c>
      <c r="E48" s="4"/>
      <c r="F48" s="122" t="s">
        <v>863</v>
      </c>
      <c r="G48" s="418">
        <v>39960</v>
      </c>
      <c r="H48" s="191">
        <v>7660</v>
      </c>
      <c r="I48" s="182" t="s">
        <v>3018</v>
      </c>
      <c r="J48" s="1163"/>
      <c r="K48" s="1163"/>
      <c r="L48" s="1191"/>
    </row>
    <row r="49" spans="1:12" ht="15" customHeight="1">
      <c r="A49" s="89">
        <v>47</v>
      </c>
      <c r="B49" s="230">
        <v>23730</v>
      </c>
      <c r="C49" s="4" t="s">
        <v>874</v>
      </c>
      <c r="D49" s="4" t="s">
        <v>875</v>
      </c>
      <c r="E49" s="4"/>
      <c r="F49" s="122" t="s">
        <v>864</v>
      </c>
      <c r="G49" s="418">
        <v>39960</v>
      </c>
      <c r="H49" s="191"/>
      <c r="I49" s="188"/>
      <c r="J49" s="1163"/>
      <c r="K49" s="1163"/>
      <c r="L49" s="1191"/>
    </row>
    <row r="50" spans="1:12" ht="15" customHeight="1">
      <c r="A50" s="89">
        <v>48</v>
      </c>
      <c r="B50" s="230"/>
      <c r="C50" s="4" t="s">
        <v>874</v>
      </c>
      <c r="D50" s="4" t="s">
        <v>875</v>
      </c>
      <c r="E50" s="4"/>
      <c r="F50" s="122" t="s">
        <v>865</v>
      </c>
      <c r="G50" s="418">
        <v>39960</v>
      </c>
      <c r="H50" s="191"/>
      <c r="I50" s="188"/>
      <c r="J50" s="1163"/>
      <c r="K50" s="1163"/>
      <c r="L50" s="1191"/>
    </row>
    <row r="51" spans="1:12" ht="15" customHeight="1">
      <c r="A51" s="89">
        <v>49</v>
      </c>
      <c r="B51" s="230">
        <v>23731</v>
      </c>
      <c r="C51" s="4" t="s">
        <v>874</v>
      </c>
      <c r="D51" s="4" t="s">
        <v>875</v>
      </c>
      <c r="E51" s="4"/>
      <c r="F51" s="122" t="s">
        <v>866</v>
      </c>
      <c r="G51" s="418">
        <v>39960</v>
      </c>
      <c r="H51" s="191"/>
      <c r="I51" s="182" t="s">
        <v>2987</v>
      </c>
      <c r="J51" s="1163"/>
      <c r="K51" s="1163"/>
      <c r="L51" s="1191"/>
    </row>
    <row r="52" spans="1:12" ht="15" customHeight="1">
      <c r="A52" s="89">
        <v>50</v>
      </c>
      <c r="B52" s="230">
        <v>23732</v>
      </c>
      <c r="C52" s="4" t="s">
        <v>874</v>
      </c>
      <c r="D52" s="4" t="s">
        <v>875</v>
      </c>
      <c r="E52" s="4"/>
      <c r="F52" s="122" t="s">
        <v>867</v>
      </c>
      <c r="G52" s="418">
        <v>39960</v>
      </c>
      <c r="H52" s="191">
        <v>9320</v>
      </c>
      <c r="I52" s="182" t="s">
        <v>2987</v>
      </c>
      <c r="J52" s="1163"/>
      <c r="K52" s="1163"/>
      <c r="L52" s="1191"/>
    </row>
    <row r="53" spans="1:12" ht="15" customHeight="1">
      <c r="A53" s="89">
        <v>51</v>
      </c>
      <c r="B53" s="230">
        <v>23735</v>
      </c>
      <c r="C53" s="4" t="s">
        <v>874</v>
      </c>
      <c r="D53" s="4" t="s">
        <v>875</v>
      </c>
      <c r="E53" s="4"/>
      <c r="F53" s="169" t="s">
        <v>2886</v>
      </c>
      <c r="G53" s="418">
        <v>40332</v>
      </c>
      <c r="H53" s="191"/>
      <c r="I53" s="188"/>
      <c r="J53" s="1163"/>
      <c r="K53" s="1163"/>
      <c r="L53" s="1191"/>
    </row>
    <row r="54" spans="1:12" ht="15" customHeight="1">
      <c r="A54" s="89">
        <v>52</v>
      </c>
      <c r="B54" s="230">
        <v>23733</v>
      </c>
      <c r="C54" s="4" t="s">
        <v>874</v>
      </c>
      <c r="D54" s="4" t="s">
        <v>875</v>
      </c>
      <c r="E54" s="4"/>
      <c r="F54" s="122" t="s">
        <v>868</v>
      </c>
      <c r="G54" s="418">
        <v>39960</v>
      </c>
      <c r="H54" s="191">
        <v>29390</v>
      </c>
      <c r="I54" s="182" t="s">
        <v>2987</v>
      </c>
      <c r="J54" s="1163"/>
      <c r="K54" s="1163"/>
      <c r="L54" s="1191"/>
    </row>
    <row r="55" spans="1:12" ht="15" customHeight="1">
      <c r="A55" s="89">
        <v>53</v>
      </c>
      <c r="B55" s="230"/>
      <c r="C55" s="4" t="s">
        <v>874</v>
      </c>
      <c r="D55" s="4" t="s">
        <v>875</v>
      </c>
      <c r="E55" s="4"/>
      <c r="F55" s="169" t="s">
        <v>2887</v>
      </c>
      <c r="G55" s="418">
        <v>40332</v>
      </c>
      <c r="H55" s="191"/>
      <c r="I55" s="188"/>
      <c r="J55" s="1163"/>
      <c r="K55" s="1163"/>
      <c r="L55" s="1191"/>
    </row>
    <row r="56" spans="1:12" ht="15" customHeight="1">
      <c r="A56" s="89">
        <v>54</v>
      </c>
      <c r="B56" s="230">
        <v>23687</v>
      </c>
      <c r="C56" s="4" t="s">
        <v>874</v>
      </c>
      <c r="D56" s="4" t="s">
        <v>875</v>
      </c>
      <c r="E56" s="4"/>
      <c r="F56" s="169" t="s">
        <v>2888</v>
      </c>
      <c r="G56" s="418">
        <v>40332</v>
      </c>
      <c r="H56" s="191"/>
      <c r="I56" s="182" t="s">
        <v>2987</v>
      </c>
      <c r="J56" s="1163"/>
      <c r="K56" s="1163"/>
      <c r="L56" s="1191"/>
    </row>
    <row r="57" spans="1:12" ht="15" customHeight="1">
      <c r="A57" s="89">
        <v>55</v>
      </c>
      <c r="B57" s="230">
        <v>23688</v>
      </c>
      <c r="C57" s="4" t="s">
        <v>874</v>
      </c>
      <c r="D57" s="4" t="s">
        <v>875</v>
      </c>
      <c r="E57" s="4"/>
      <c r="F57" s="122" t="s">
        <v>869</v>
      </c>
      <c r="G57" s="418">
        <v>39960</v>
      </c>
      <c r="H57" s="191"/>
      <c r="I57" s="188"/>
      <c r="J57" s="1163"/>
      <c r="K57" s="1163"/>
      <c r="L57" s="1191"/>
    </row>
    <row r="58" spans="1:12" ht="15" customHeight="1">
      <c r="A58" s="89">
        <v>56</v>
      </c>
      <c r="B58" s="230"/>
      <c r="C58" s="4" t="s">
        <v>874</v>
      </c>
      <c r="D58" s="4" t="s">
        <v>875</v>
      </c>
      <c r="E58" s="4"/>
      <c r="F58" s="122" t="s">
        <v>870</v>
      </c>
      <c r="G58" s="418">
        <v>39960</v>
      </c>
      <c r="H58" s="191"/>
      <c r="I58" s="188"/>
      <c r="J58" s="1163"/>
      <c r="K58" s="1163"/>
      <c r="L58" s="1191"/>
    </row>
    <row r="59" spans="1:12" ht="15" customHeight="1">
      <c r="A59" s="89">
        <v>57</v>
      </c>
      <c r="B59" s="230">
        <v>137957</v>
      </c>
      <c r="C59" s="4" t="s">
        <v>874</v>
      </c>
      <c r="D59" s="4" t="s">
        <v>875</v>
      </c>
      <c r="E59" s="4"/>
      <c r="F59" s="122" t="s">
        <v>871</v>
      </c>
      <c r="G59" s="418">
        <v>39960</v>
      </c>
      <c r="H59" s="191">
        <v>17990</v>
      </c>
      <c r="I59" s="182" t="s">
        <v>2987</v>
      </c>
      <c r="J59" s="1163"/>
      <c r="K59" s="1163"/>
      <c r="L59" s="1191"/>
    </row>
    <row r="60" spans="1:12" ht="15" customHeight="1">
      <c r="A60" s="89">
        <v>58</v>
      </c>
      <c r="B60" s="230">
        <v>137958</v>
      </c>
      <c r="C60" s="4" t="s">
        <v>874</v>
      </c>
      <c r="D60" s="4" t="s">
        <v>875</v>
      </c>
      <c r="E60" s="4"/>
      <c r="F60" s="122" t="s">
        <v>872</v>
      </c>
      <c r="G60" s="418">
        <v>39960</v>
      </c>
      <c r="H60" s="191">
        <v>34490</v>
      </c>
      <c r="I60" s="182" t="s">
        <v>2987</v>
      </c>
      <c r="J60" s="1163"/>
      <c r="K60" s="1163"/>
      <c r="L60" s="1191"/>
    </row>
    <row r="61" spans="1:12" ht="15" customHeight="1">
      <c r="A61" s="89">
        <v>59</v>
      </c>
      <c r="B61" s="230"/>
      <c r="C61" s="4" t="s">
        <v>874</v>
      </c>
      <c r="D61" s="4" t="s">
        <v>875</v>
      </c>
      <c r="E61" s="4"/>
      <c r="F61" s="122" t="s">
        <v>873</v>
      </c>
      <c r="G61" s="418">
        <v>39960</v>
      </c>
      <c r="H61" s="191"/>
      <c r="I61" s="188"/>
      <c r="J61" s="1163"/>
      <c r="K61" s="1163"/>
      <c r="L61" s="1191"/>
    </row>
    <row r="62" spans="1:12" ht="15" customHeight="1">
      <c r="A62" s="89">
        <v>60</v>
      </c>
      <c r="B62" s="230">
        <v>23694</v>
      </c>
      <c r="C62" s="4" t="s">
        <v>874</v>
      </c>
      <c r="D62" s="4" t="s">
        <v>875</v>
      </c>
      <c r="E62" s="4"/>
      <c r="F62" s="122" t="s">
        <v>649</v>
      </c>
      <c r="G62" s="418">
        <v>39960</v>
      </c>
      <c r="H62" s="191">
        <v>14080</v>
      </c>
      <c r="I62" s="182" t="s">
        <v>2980</v>
      </c>
      <c r="J62" s="1163"/>
      <c r="K62" s="1163"/>
      <c r="L62" s="1191"/>
    </row>
    <row r="63" spans="1:12" ht="15" customHeight="1">
      <c r="A63" s="89">
        <v>61</v>
      </c>
      <c r="B63" s="230"/>
      <c r="C63" s="4" t="s">
        <v>874</v>
      </c>
      <c r="D63" s="4" t="s">
        <v>875</v>
      </c>
      <c r="E63" s="4"/>
      <c r="F63" s="169" t="s">
        <v>2889</v>
      </c>
      <c r="G63" s="418">
        <v>40332</v>
      </c>
      <c r="H63" s="191"/>
      <c r="I63" s="188"/>
      <c r="J63" s="1163"/>
      <c r="K63" s="1163"/>
      <c r="L63" s="1192"/>
    </row>
    <row r="64" spans="1:12" ht="15" customHeight="1" thickBot="1">
      <c r="A64" s="6"/>
      <c r="B64" s="231"/>
      <c r="C64" s="7"/>
      <c r="D64" s="7"/>
      <c r="E64" s="7"/>
      <c r="F64" s="7"/>
      <c r="G64" s="9" t="s">
        <v>1219</v>
      </c>
      <c r="H64" s="87">
        <f>SUM(H3:H63)</f>
        <v>765700</v>
      </c>
      <c r="I64" s="87"/>
      <c r="J64" s="7"/>
      <c r="K64" s="7"/>
      <c r="L64" s="8"/>
    </row>
    <row r="65" spans="1:12" ht="12.75"/>
    <row r="66" spans="1:12" ht="12.75"/>
    <row r="67" spans="1:12" ht="16.5" thickBot="1">
      <c r="A67" s="1213" t="s">
        <v>1171</v>
      </c>
      <c r="B67" s="1213"/>
      <c r="C67" s="1213"/>
      <c r="D67" s="1213"/>
      <c r="E67" s="1213"/>
      <c r="F67" s="1213"/>
      <c r="G67" s="1213"/>
      <c r="H67" s="1213"/>
      <c r="I67" s="1213"/>
      <c r="J67" s="1213"/>
      <c r="K67" s="1213"/>
      <c r="L67" s="207"/>
    </row>
    <row r="68" spans="1:12" ht="60">
      <c r="A68" s="49" t="s">
        <v>1172</v>
      </c>
      <c r="B68" s="360" t="s">
        <v>3193</v>
      </c>
      <c r="C68" s="51" t="s">
        <v>1173</v>
      </c>
      <c r="D68" s="51" t="s">
        <v>1174</v>
      </c>
      <c r="E68" s="51" t="s">
        <v>1175</v>
      </c>
      <c r="F68" s="51" t="s">
        <v>1176</v>
      </c>
      <c r="G68" s="50" t="s">
        <v>1177</v>
      </c>
      <c r="H68" s="50" t="s">
        <v>1463</v>
      </c>
      <c r="I68" s="50" t="s">
        <v>2979</v>
      </c>
      <c r="J68" s="50" t="s">
        <v>1179</v>
      </c>
      <c r="K68" s="50" t="s">
        <v>1180</v>
      </c>
      <c r="L68" s="52" t="s">
        <v>3141</v>
      </c>
    </row>
    <row r="69" spans="1:12" ht="15" customHeight="1">
      <c r="A69" s="89">
        <v>1</v>
      </c>
      <c r="B69" s="230">
        <v>23740</v>
      </c>
      <c r="C69" s="4" t="s">
        <v>874</v>
      </c>
      <c r="D69" s="4" t="s">
        <v>1039</v>
      </c>
      <c r="E69" s="4"/>
      <c r="F69" s="4" t="s">
        <v>876</v>
      </c>
      <c r="G69" s="418">
        <v>39960</v>
      </c>
      <c r="H69" s="191">
        <v>2960</v>
      </c>
      <c r="I69" s="182" t="s">
        <v>3019</v>
      </c>
      <c r="J69" s="1187">
        <v>150</v>
      </c>
      <c r="K69" s="1187">
        <v>50</v>
      </c>
      <c r="L69" s="1206"/>
    </row>
    <row r="70" spans="1:12" ht="15" customHeight="1">
      <c r="A70" s="89">
        <v>2</v>
      </c>
      <c r="B70" s="230">
        <v>23741</v>
      </c>
      <c r="C70" s="4" t="s">
        <v>874</v>
      </c>
      <c r="D70" s="4" t="s">
        <v>1039</v>
      </c>
      <c r="E70" s="4"/>
      <c r="F70" s="4" t="s">
        <v>877</v>
      </c>
      <c r="G70" s="418">
        <v>39960</v>
      </c>
      <c r="H70" s="191">
        <v>18831</v>
      </c>
      <c r="I70" s="182" t="s">
        <v>2983</v>
      </c>
      <c r="J70" s="1188"/>
      <c r="K70" s="1188"/>
      <c r="L70" s="1207"/>
    </row>
    <row r="71" spans="1:12" ht="15" customHeight="1">
      <c r="A71" s="89">
        <v>3</v>
      </c>
      <c r="B71" s="230">
        <v>23742</v>
      </c>
      <c r="C71" s="4" t="s">
        <v>874</v>
      </c>
      <c r="D71" s="4" t="s">
        <v>1039</v>
      </c>
      <c r="E71" s="4"/>
      <c r="F71" s="4" t="s">
        <v>878</v>
      </c>
      <c r="G71" s="418">
        <v>39960</v>
      </c>
      <c r="H71" s="191">
        <v>35590</v>
      </c>
      <c r="I71" s="188"/>
      <c r="J71" s="1188"/>
      <c r="K71" s="1188"/>
      <c r="L71" s="1207"/>
    </row>
    <row r="72" spans="1:12" ht="15" customHeight="1">
      <c r="A72" s="89">
        <v>4</v>
      </c>
      <c r="B72" s="230">
        <v>23743</v>
      </c>
      <c r="C72" s="4" t="s">
        <v>874</v>
      </c>
      <c r="D72" s="4" t="s">
        <v>1039</v>
      </c>
      <c r="E72" s="4"/>
      <c r="F72" s="4" t="s">
        <v>879</v>
      </c>
      <c r="G72" s="418">
        <v>39960</v>
      </c>
      <c r="H72" s="191">
        <v>17675</v>
      </c>
      <c r="I72" s="182" t="s">
        <v>2983</v>
      </c>
      <c r="J72" s="1188"/>
      <c r="K72" s="1188"/>
      <c r="L72" s="1207"/>
    </row>
    <row r="73" spans="1:12" ht="15" customHeight="1">
      <c r="A73" s="89">
        <v>5</v>
      </c>
      <c r="B73" s="230">
        <v>23866</v>
      </c>
      <c r="C73" s="4" t="s">
        <v>874</v>
      </c>
      <c r="D73" s="4" t="s">
        <v>1039</v>
      </c>
      <c r="E73" s="4"/>
      <c r="F73" s="169" t="s">
        <v>2376</v>
      </c>
      <c r="G73" s="418">
        <v>40387</v>
      </c>
      <c r="H73" s="191"/>
      <c r="I73" s="188"/>
      <c r="J73" s="1188"/>
      <c r="K73" s="1188"/>
      <c r="L73" s="1207"/>
    </row>
    <row r="74" spans="1:12" ht="15" customHeight="1">
      <c r="A74" s="89">
        <v>6</v>
      </c>
      <c r="B74" s="230">
        <v>23745</v>
      </c>
      <c r="C74" s="4" t="s">
        <v>874</v>
      </c>
      <c r="D74" s="4" t="s">
        <v>1039</v>
      </c>
      <c r="E74" s="4"/>
      <c r="F74" s="4" t="s">
        <v>880</v>
      </c>
      <c r="G74" s="418">
        <v>39960</v>
      </c>
      <c r="H74" s="191">
        <v>10040</v>
      </c>
      <c r="I74" s="188"/>
      <c r="J74" s="1188"/>
      <c r="K74" s="1188"/>
      <c r="L74" s="1207"/>
    </row>
    <row r="75" spans="1:12" ht="15" customHeight="1">
      <c r="A75" s="89">
        <v>7</v>
      </c>
      <c r="B75" s="230">
        <v>23746</v>
      </c>
      <c r="C75" s="4" t="s">
        <v>874</v>
      </c>
      <c r="D75" s="4" t="s">
        <v>1039</v>
      </c>
      <c r="E75" s="4"/>
      <c r="F75" s="4" t="s">
        <v>881</v>
      </c>
      <c r="G75" s="418">
        <v>39960</v>
      </c>
      <c r="H75" s="191">
        <v>6530</v>
      </c>
      <c r="I75" s="182" t="s">
        <v>3019</v>
      </c>
      <c r="J75" s="1188"/>
      <c r="K75" s="1188"/>
      <c r="L75" s="1207"/>
    </row>
    <row r="76" spans="1:12" ht="15" customHeight="1">
      <c r="A76" s="89">
        <v>8</v>
      </c>
      <c r="B76" s="230">
        <v>23875</v>
      </c>
      <c r="C76" s="4" t="s">
        <v>874</v>
      </c>
      <c r="D76" s="4" t="s">
        <v>1039</v>
      </c>
      <c r="E76" s="4"/>
      <c r="F76" s="4" t="s">
        <v>882</v>
      </c>
      <c r="G76" s="418">
        <v>39960</v>
      </c>
      <c r="H76" s="191">
        <v>9110</v>
      </c>
      <c r="I76" s="182" t="s">
        <v>3019</v>
      </c>
      <c r="J76" s="1188"/>
      <c r="K76" s="1188"/>
      <c r="L76" s="1207"/>
    </row>
    <row r="77" spans="1:12" ht="15" customHeight="1">
      <c r="A77" s="89">
        <v>9</v>
      </c>
      <c r="B77" s="230">
        <v>23747</v>
      </c>
      <c r="C77" s="4" t="s">
        <v>874</v>
      </c>
      <c r="D77" s="4" t="s">
        <v>1039</v>
      </c>
      <c r="E77" s="4"/>
      <c r="F77" s="4" t="s">
        <v>883</v>
      </c>
      <c r="G77" s="418">
        <v>39960</v>
      </c>
      <c r="H77" s="191">
        <v>5860</v>
      </c>
      <c r="I77" s="182" t="s">
        <v>2988</v>
      </c>
      <c r="J77" s="1188"/>
      <c r="K77" s="1188"/>
      <c r="L77" s="1207"/>
    </row>
    <row r="78" spans="1:12" ht="15" customHeight="1">
      <c r="A78" s="89">
        <v>10</v>
      </c>
      <c r="B78" s="230">
        <v>23748</v>
      </c>
      <c r="C78" s="4" t="s">
        <v>874</v>
      </c>
      <c r="D78" s="4" t="s">
        <v>1039</v>
      </c>
      <c r="E78" s="4"/>
      <c r="F78" s="4" t="s">
        <v>884</v>
      </c>
      <c r="G78" s="418">
        <v>39960</v>
      </c>
      <c r="H78" s="191">
        <v>11690</v>
      </c>
      <c r="I78" s="188"/>
      <c r="J78" s="1188"/>
      <c r="K78" s="1188"/>
      <c r="L78" s="1207"/>
    </row>
    <row r="79" spans="1:12" ht="15" customHeight="1">
      <c r="A79" s="89">
        <v>11</v>
      </c>
      <c r="B79" s="230">
        <v>23876</v>
      </c>
      <c r="C79" s="4" t="s">
        <v>874</v>
      </c>
      <c r="D79" s="4" t="s">
        <v>1039</v>
      </c>
      <c r="E79" s="4"/>
      <c r="F79" s="4" t="s">
        <v>885</v>
      </c>
      <c r="G79" s="418">
        <v>39960</v>
      </c>
      <c r="H79" s="191">
        <v>2980</v>
      </c>
      <c r="I79" s="182" t="s">
        <v>3019</v>
      </c>
      <c r="J79" s="1188"/>
      <c r="K79" s="1188"/>
      <c r="L79" s="1207"/>
    </row>
    <row r="80" spans="1:12" ht="15" customHeight="1">
      <c r="A80" s="89">
        <v>12</v>
      </c>
      <c r="B80" s="230"/>
      <c r="C80" s="4" t="s">
        <v>874</v>
      </c>
      <c r="D80" s="4" t="s">
        <v>1039</v>
      </c>
      <c r="E80" s="4"/>
      <c r="F80" s="169" t="s">
        <v>2963</v>
      </c>
      <c r="G80" s="418">
        <v>40397</v>
      </c>
      <c r="H80" s="191"/>
      <c r="I80" s="188"/>
      <c r="J80" s="1188"/>
      <c r="K80" s="1188"/>
      <c r="L80" s="1207"/>
    </row>
    <row r="81" spans="1:12" ht="15" customHeight="1">
      <c r="A81" s="89">
        <v>13</v>
      </c>
      <c r="B81" s="230">
        <v>23877</v>
      </c>
      <c r="C81" s="4" t="s">
        <v>874</v>
      </c>
      <c r="D81" s="4" t="s">
        <v>1039</v>
      </c>
      <c r="E81" s="4"/>
      <c r="F81" s="4" t="s">
        <v>886</v>
      </c>
      <c r="G81" s="418">
        <v>39960</v>
      </c>
      <c r="H81" s="191">
        <v>9460</v>
      </c>
      <c r="I81" s="182" t="s">
        <v>3019</v>
      </c>
      <c r="J81" s="1188"/>
      <c r="K81" s="1188"/>
      <c r="L81" s="1207"/>
    </row>
    <row r="82" spans="1:12" ht="15" customHeight="1">
      <c r="A82" s="89">
        <v>14</v>
      </c>
      <c r="B82" s="230">
        <v>23751</v>
      </c>
      <c r="C82" s="4" t="s">
        <v>874</v>
      </c>
      <c r="D82" s="4" t="s">
        <v>1039</v>
      </c>
      <c r="E82" s="4"/>
      <c r="F82" s="4" t="s">
        <v>887</v>
      </c>
      <c r="G82" s="418">
        <v>39960</v>
      </c>
      <c r="H82" s="191">
        <v>7030</v>
      </c>
      <c r="I82" s="182" t="s">
        <v>2988</v>
      </c>
      <c r="J82" s="1188"/>
      <c r="K82" s="1188"/>
      <c r="L82" s="1207"/>
    </row>
    <row r="83" spans="1:12" ht="15" customHeight="1">
      <c r="A83" s="89">
        <v>15</v>
      </c>
      <c r="B83" s="230"/>
      <c r="C83" s="4" t="s">
        <v>874</v>
      </c>
      <c r="D83" s="4" t="s">
        <v>1039</v>
      </c>
      <c r="E83" s="4"/>
      <c r="F83" s="4" t="s">
        <v>589</v>
      </c>
      <c r="G83" s="418">
        <v>39960</v>
      </c>
      <c r="H83" s="191"/>
      <c r="I83" s="188"/>
      <c r="J83" s="1188"/>
      <c r="K83" s="1188"/>
      <c r="L83" s="1207"/>
    </row>
    <row r="84" spans="1:12" ht="15" customHeight="1">
      <c r="A84" s="89">
        <v>16</v>
      </c>
      <c r="B84" s="230">
        <v>23752</v>
      </c>
      <c r="C84" s="4" t="s">
        <v>874</v>
      </c>
      <c r="D84" s="4" t="s">
        <v>1039</v>
      </c>
      <c r="E84" s="4"/>
      <c r="F84" s="4" t="s">
        <v>888</v>
      </c>
      <c r="G84" s="418">
        <v>39960</v>
      </c>
      <c r="H84" s="191">
        <v>10929</v>
      </c>
      <c r="I84" s="182" t="s">
        <v>3018</v>
      </c>
      <c r="J84" s="1188"/>
      <c r="K84" s="1188"/>
      <c r="L84" s="1207"/>
    </row>
    <row r="85" spans="1:12" ht="15" customHeight="1">
      <c r="A85" s="89">
        <v>17</v>
      </c>
      <c r="B85" s="230">
        <v>23753</v>
      </c>
      <c r="C85" s="4" t="s">
        <v>874</v>
      </c>
      <c r="D85" s="4" t="s">
        <v>1039</v>
      </c>
      <c r="E85" s="4"/>
      <c r="F85" s="4" t="s">
        <v>889</v>
      </c>
      <c r="G85" s="418">
        <v>39960</v>
      </c>
      <c r="H85" s="191">
        <v>11160</v>
      </c>
      <c r="I85" s="182" t="s">
        <v>2983</v>
      </c>
      <c r="J85" s="1188"/>
      <c r="K85" s="1188"/>
      <c r="L85" s="1207"/>
    </row>
    <row r="86" spans="1:12" ht="15" customHeight="1">
      <c r="A86" s="89">
        <v>18</v>
      </c>
      <c r="B86" s="230">
        <v>23754</v>
      </c>
      <c r="C86" s="4" t="s">
        <v>874</v>
      </c>
      <c r="D86" s="4" t="s">
        <v>1039</v>
      </c>
      <c r="E86" s="4"/>
      <c r="F86" s="169" t="s">
        <v>2527</v>
      </c>
      <c r="G86" s="418">
        <v>40387</v>
      </c>
      <c r="H86" s="191"/>
      <c r="I86" s="188"/>
      <c r="J86" s="1188"/>
      <c r="K86" s="1188"/>
      <c r="L86" s="1207"/>
    </row>
    <row r="87" spans="1:12" ht="15" customHeight="1">
      <c r="A87" s="89">
        <v>19</v>
      </c>
      <c r="B87" s="230">
        <v>23755</v>
      </c>
      <c r="C87" s="4" t="s">
        <v>874</v>
      </c>
      <c r="D87" s="4" t="s">
        <v>1039</v>
      </c>
      <c r="E87" s="4"/>
      <c r="F87" s="4" t="s">
        <v>890</v>
      </c>
      <c r="G87" s="418">
        <v>39960</v>
      </c>
      <c r="H87" s="191">
        <v>5970</v>
      </c>
      <c r="I87" s="182" t="s">
        <v>2988</v>
      </c>
      <c r="J87" s="1188"/>
      <c r="K87" s="1188"/>
      <c r="L87" s="1207"/>
    </row>
    <row r="88" spans="1:12" ht="15" customHeight="1">
      <c r="A88" s="89">
        <v>20</v>
      </c>
      <c r="B88" s="230">
        <v>23878</v>
      </c>
      <c r="C88" s="4" t="s">
        <v>874</v>
      </c>
      <c r="D88" s="4" t="s">
        <v>1039</v>
      </c>
      <c r="E88" s="4"/>
      <c r="F88" s="4" t="s">
        <v>592</v>
      </c>
      <c r="G88" s="418">
        <v>39960</v>
      </c>
      <c r="H88" s="191">
        <v>4990</v>
      </c>
      <c r="I88" s="182" t="s">
        <v>3019</v>
      </c>
      <c r="J88" s="1188"/>
      <c r="K88" s="1188"/>
      <c r="L88" s="1207"/>
    </row>
    <row r="89" spans="1:12" ht="15" customHeight="1">
      <c r="A89" s="89">
        <v>21</v>
      </c>
      <c r="B89" s="230">
        <v>23756</v>
      </c>
      <c r="C89" s="4" t="s">
        <v>874</v>
      </c>
      <c r="D89" s="4" t="s">
        <v>1039</v>
      </c>
      <c r="E89" s="4"/>
      <c r="F89" s="4" t="s">
        <v>891</v>
      </c>
      <c r="G89" s="418">
        <v>39960</v>
      </c>
      <c r="H89" s="191"/>
      <c r="I89" s="188"/>
      <c r="J89" s="1188"/>
      <c r="K89" s="1188"/>
      <c r="L89" s="1207"/>
    </row>
    <row r="90" spans="1:12" ht="15" customHeight="1">
      <c r="A90" s="89">
        <v>22</v>
      </c>
      <c r="B90" s="230">
        <v>23758</v>
      </c>
      <c r="C90" s="4" t="s">
        <v>874</v>
      </c>
      <c r="D90" s="4" t="s">
        <v>1039</v>
      </c>
      <c r="E90" s="4"/>
      <c r="F90" s="4" t="s">
        <v>892</v>
      </c>
      <c r="G90" s="418">
        <v>39960</v>
      </c>
      <c r="H90" s="191">
        <v>19178</v>
      </c>
      <c r="I90" s="188"/>
      <c r="J90" s="1188"/>
      <c r="K90" s="1188"/>
      <c r="L90" s="1207"/>
    </row>
    <row r="91" spans="1:12" ht="15" customHeight="1">
      <c r="A91" s="89">
        <v>23</v>
      </c>
      <c r="B91" s="230">
        <v>23759</v>
      </c>
      <c r="C91" s="4" t="s">
        <v>874</v>
      </c>
      <c r="D91" s="4" t="s">
        <v>1039</v>
      </c>
      <c r="E91" s="4"/>
      <c r="F91" s="169" t="s">
        <v>2930</v>
      </c>
      <c r="G91" s="418">
        <v>40387</v>
      </c>
      <c r="H91" s="191"/>
      <c r="I91" s="188"/>
      <c r="J91" s="1188"/>
      <c r="K91" s="1188"/>
      <c r="L91" s="1207"/>
    </row>
    <row r="92" spans="1:12" ht="15" customHeight="1">
      <c r="A92" s="89">
        <v>24</v>
      </c>
      <c r="B92" s="230">
        <v>23760</v>
      </c>
      <c r="C92" s="4" t="s">
        <v>874</v>
      </c>
      <c r="D92" s="4" t="s">
        <v>1039</v>
      </c>
      <c r="E92" s="4"/>
      <c r="F92" s="4" t="s">
        <v>893</v>
      </c>
      <c r="G92" s="418">
        <v>39960</v>
      </c>
      <c r="H92" s="191">
        <v>13330</v>
      </c>
      <c r="I92" s="182" t="s">
        <v>2983</v>
      </c>
      <c r="J92" s="1188"/>
      <c r="K92" s="1188"/>
      <c r="L92" s="1207"/>
    </row>
    <row r="93" spans="1:12" ht="15" customHeight="1">
      <c r="A93" s="89">
        <v>25</v>
      </c>
      <c r="B93" s="230">
        <v>23761</v>
      </c>
      <c r="C93" s="4" t="s">
        <v>874</v>
      </c>
      <c r="D93" s="4" t="s">
        <v>1039</v>
      </c>
      <c r="E93" s="4"/>
      <c r="F93" s="4" t="s">
        <v>894</v>
      </c>
      <c r="G93" s="418">
        <v>39960</v>
      </c>
      <c r="H93" s="191">
        <v>28470</v>
      </c>
      <c r="I93" s="182" t="s">
        <v>2988</v>
      </c>
      <c r="J93" s="1188"/>
      <c r="K93" s="1188"/>
      <c r="L93" s="1207"/>
    </row>
    <row r="94" spans="1:12" ht="15" customHeight="1">
      <c r="A94" s="89">
        <v>26</v>
      </c>
      <c r="B94" s="230">
        <v>23762</v>
      </c>
      <c r="C94" s="4" t="s">
        <v>874</v>
      </c>
      <c r="D94" s="4" t="s">
        <v>1039</v>
      </c>
      <c r="E94" s="4"/>
      <c r="F94" s="4" t="s">
        <v>895</v>
      </c>
      <c r="G94" s="418">
        <v>39960</v>
      </c>
      <c r="H94" s="191">
        <v>6890</v>
      </c>
      <c r="I94" s="182" t="s">
        <v>2983</v>
      </c>
      <c r="J94" s="1188"/>
      <c r="K94" s="1188"/>
      <c r="L94" s="1207"/>
    </row>
    <row r="95" spans="1:12" ht="15" customHeight="1">
      <c r="A95" s="89">
        <v>27</v>
      </c>
      <c r="B95" s="230">
        <v>23763</v>
      </c>
      <c r="C95" s="4" t="s">
        <v>874</v>
      </c>
      <c r="D95" s="4" t="s">
        <v>1039</v>
      </c>
      <c r="E95" s="4"/>
      <c r="F95" s="4" t="s">
        <v>599</v>
      </c>
      <c r="G95" s="418">
        <v>39960</v>
      </c>
      <c r="H95" s="191">
        <v>6890</v>
      </c>
      <c r="I95" s="182" t="s">
        <v>2983</v>
      </c>
      <c r="J95" s="1188"/>
      <c r="K95" s="1188"/>
      <c r="L95" s="1207"/>
    </row>
    <row r="96" spans="1:12" ht="15" customHeight="1">
      <c r="A96" s="89">
        <v>28</v>
      </c>
      <c r="B96" s="230">
        <v>23868</v>
      </c>
      <c r="C96" s="4" t="s">
        <v>874</v>
      </c>
      <c r="D96" s="4" t="s">
        <v>1039</v>
      </c>
      <c r="E96" s="4"/>
      <c r="F96" s="169" t="s">
        <v>2964</v>
      </c>
      <c r="G96" s="418">
        <v>40397</v>
      </c>
      <c r="H96" s="191"/>
      <c r="I96" s="188"/>
      <c r="J96" s="1188"/>
      <c r="K96" s="1188"/>
      <c r="L96" s="1207"/>
    </row>
    <row r="97" spans="1:12" ht="15" customHeight="1">
      <c r="A97" s="89">
        <v>29</v>
      </c>
      <c r="B97" s="230"/>
      <c r="C97" s="4" t="s">
        <v>874</v>
      </c>
      <c r="D97" s="4" t="s">
        <v>1039</v>
      </c>
      <c r="E97" s="4"/>
      <c r="F97" s="169" t="s">
        <v>3227</v>
      </c>
      <c r="G97" s="418">
        <v>40661</v>
      </c>
      <c r="H97" s="191"/>
      <c r="I97" s="182"/>
      <c r="J97" s="1188"/>
      <c r="K97" s="1188"/>
      <c r="L97" s="1207"/>
    </row>
    <row r="98" spans="1:12" ht="15" customHeight="1">
      <c r="A98" s="89">
        <v>30</v>
      </c>
      <c r="B98" s="230">
        <v>23764</v>
      </c>
      <c r="C98" s="4" t="s">
        <v>874</v>
      </c>
      <c r="D98" s="4" t="s">
        <v>1039</v>
      </c>
      <c r="E98" s="4"/>
      <c r="F98" s="4" t="s">
        <v>896</v>
      </c>
      <c r="G98" s="418">
        <v>39960</v>
      </c>
      <c r="H98" s="191">
        <v>13360</v>
      </c>
      <c r="I98" s="182" t="s">
        <v>3018</v>
      </c>
      <c r="J98" s="1188"/>
      <c r="K98" s="1188"/>
      <c r="L98" s="1207"/>
    </row>
    <row r="99" spans="1:12" ht="15" customHeight="1">
      <c r="A99" s="89">
        <v>31</v>
      </c>
      <c r="B99" s="230">
        <v>23765</v>
      </c>
      <c r="C99" s="4" t="s">
        <v>874</v>
      </c>
      <c r="D99" s="4" t="s">
        <v>1039</v>
      </c>
      <c r="E99" s="4"/>
      <c r="F99" s="4" t="s">
        <v>897</v>
      </c>
      <c r="G99" s="418">
        <v>39960</v>
      </c>
      <c r="H99" s="191">
        <v>20790</v>
      </c>
      <c r="I99" s="188"/>
      <c r="J99" s="1188"/>
      <c r="K99" s="1188"/>
      <c r="L99" s="1207"/>
    </row>
    <row r="100" spans="1:12" ht="15" customHeight="1">
      <c r="A100" s="89">
        <v>32</v>
      </c>
      <c r="B100" s="230">
        <v>23766</v>
      </c>
      <c r="C100" s="4" t="s">
        <v>874</v>
      </c>
      <c r="D100" s="4" t="s">
        <v>1039</v>
      </c>
      <c r="E100" s="4"/>
      <c r="F100" s="169" t="s">
        <v>3228</v>
      </c>
      <c r="G100" s="418">
        <v>40661</v>
      </c>
      <c r="H100" s="191"/>
      <c r="I100" s="182"/>
      <c r="J100" s="1188"/>
      <c r="K100" s="1188"/>
      <c r="L100" s="1207"/>
    </row>
    <row r="101" spans="1:12" ht="15" customHeight="1">
      <c r="A101" s="89">
        <v>33</v>
      </c>
      <c r="B101" s="230">
        <v>23767</v>
      </c>
      <c r="C101" s="4" t="s">
        <v>874</v>
      </c>
      <c r="D101" s="4" t="s">
        <v>1039</v>
      </c>
      <c r="E101" s="4"/>
      <c r="F101" s="4" t="s">
        <v>898</v>
      </c>
      <c r="G101" s="418">
        <v>39960</v>
      </c>
      <c r="H101" s="191">
        <v>19600</v>
      </c>
      <c r="I101" s="182" t="s">
        <v>2983</v>
      </c>
      <c r="J101" s="1188"/>
      <c r="K101" s="1188"/>
      <c r="L101" s="1207"/>
    </row>
    <row r="102" spans="1:12" ht="15" customHeight="1">
      <c r="A102" s="89">
        <v>34</v>
      </c>
      <c r="B102" s="230">
        <v>23769</v>
      </c>
      <c r="C102" s="4" t="s">
        <v>874</v>
      </c>
      <c r="D102" s="4" t="s">
        <v>1039</v>
      </c>
      <c r="E102" s="4"/>
      <c r="F102" s="4" t="s">
        <v>899</v>
      </c>
      <c r="G102" s="418">
        <v>39960</v>
      </c>
      <c r="H102" s="191">
        <v>2140</v>
      </c>
      <c r="I102" s="182" t="s">
        <v>2983</v>
      </c>
      <c r="J102" s="1188"/>
      <c r="K102" s="1188"/>
      <c r="L102" s="1207"/>
    </row>
    <row r="103" spans="1:12" ht="15" customHeight="1">
      <c r="A103" s="89">
        <v>35</v>
      </c>
      <c r="B103" s="230">
        <v>23879</v>
      </c>
      <c r="C103" s="4" t="s">
        <v>874</v>
      </c>
      <c r="D103" s="4" t="s">
        <v>1039</v>
      </c>
      <c r="E103" s="4"/>
      <c r="F103" s="4" t="s">
        <v>844</v>
      </c>
      <c r="G103" s="418">
        <v>39960</v>
      </c>
      <c r="H103" s="191">
        <v>6481</v>
      </c>
      <c r="I103" s="182" t="s">
        <v>3019</v>
      </c>
      <c r="J103" s="1188"/>
      <c r="K103" s="1188"/>
      <c r="L103" s="1207"/>
    </row>
    <row r="104" spans="1:12" ht="15" customHeight="1">
      <c r="A104" s="89">
        <v>36</v>
      </c>
      <c r="B104" s="230">
        <v>23770</v>
      </c>
      <c r="C104" s="4" t="s">
        <v>874</v>
      </c>
      <c r="D104" s="4" t="s">
        <v>1039</v>
      </c>
      <c r="E104" s="4"/>
      <c r="F104" s="4" t="s">
        <v>900</v>
      </c>
      <c r="G104" s="418">
        <v>39960</v>
      </c>
      <c r="H104" s="191">
        <v>8880</v>
      </c>
      <c r="I104" s="182" t="s">
        <v>2983</v>
      </c>
      <c r="J104" s="1188"/>
      <c r="K104" s="1188"/>
      <c r="L104" s="1207"/>
    </row>
    <row r="105" spans="1:12" ht="15" customHeight="1">
      <c r="A105" s="89">
        <v>37</v>
      </c>
      <c r="B105" s="230">
        <v>23858</v>
      </c>
      <c r="C105" s="4" t="s">
        <v>874</v>
      </c>
      <c r="D105" s="4" t="s">
        <v>1039</v>
      </c>
      <c r="E105" s="4"/>
      <c r="F105" s="4" t="s">
        <v>3107</v>
      </c>
      <c r="G105" s="418">
        <v>40587</v>
      </c>
      <c r="H105" s="191"/>
      <c r="I105" s="182"/>
      <c r="J105" s="1188"/>
      <c r="K105" s="1188"/>
      <c r="L105" s="1207"/>
    </row>
    <row r="106" spans="1:12" ht="15" customHeight="1">
      <c r="A106" s="89">
        <v>38</v>
      </c>
      <c r="B106" s="230">
        <v>23880</v>
      </c>
      <c r="C106" s="4" t="s">
        <v>874</v>
      </c>
      <c r="D106" s="4" t="s">
        <v>1039</v>
      </c>
      <c r="E106" s="4"/>
      <c r="F106" s="4" t="s">
        <v>901</v>
      </c>
      <c r="G106" s="418">
        <v>39960</v>
      </c>
      <c r="H106" s="191"/>
      <c r="I106" s="188"/>
      <c r="J106" s="1188"/>
      <c r="K106" s="1188"/>
      <c r="L106" s="1207"/>
    </row>
    <row r="107" spans="1:12" ht="15" customHeight="1">
      <c r="A107" s="89">
        <v>39</v>
      </c>
      <c r="B107" s="230">
        <v>23867</v>
      </c>
      <c r="C107" s="4" t="s">
        <v>874</v>
      </c>
      <c r="D107" s="4" t="s">
        <v>1039</v>
      </c>
      <c r="E107" s="4"/>
      <c r="F107" s="158" t="s">
        <v>479</v>
      </c>
      <c r="G107" s="418">
        <v>40236</v>
      </c>
      <c r="H107" s="191"/>
      <c r="I107" s="188"/>
      <c r="J107" s="1188"/>
      <c r="K107" s="1188"/>
      <c r="L107" s="1207"/>
    </row>
    <row r="108" spans="1:12" ht="15" customHeight="1">
      <c r="A108" s="89">
        <v>40</v>
      </c>
      <c r="B108" s="230">
        <v>23771</v>
      </c>
      <c r="C108" s="4" t="s">
        <v>874</v>
      </c>
      <c r="D108" s="4" t="s">
        <v>1039</v>
      </c>
      <c r="E108" s="4"/>
      <c r="F108" s="169" t="s">
        <v>318</v>
      </c>
      <c r="G108" s="418">
        <v>40332</v>
      </c>
      <c r="H108" s="191"/>
      <c r="I108" s="182" t="s">
        <v>3018</v>
      </c>
      <c r="J108" s="1188"/>
      <c r="K108" s="1188"/>
      <c r="L108" s="1207"/>
    </row>
    <row r="109" spans="1:12" ht="15" customHeight="1">
      <c r="A109" s="89">
        <v>41</v>
      </c>
      <c r="B109" s="230">
        <v>23871</v>
      </c>
      <c r="C109" s="4" t="s">
        <v>874</v>
      </c>
      <c r="D109" s="4" t="s">
        <v>1039</v>
      </c>
      <c r="E109" s="4"/>
      <c r="F109" s="158" t="s">
        <v>480</v>
      </c>
      <c r="G109" s="418">
        <v>40236</v>
      </c>
      <c r="H109" s="191"/>
      <c r="I109" s="188"/>
      <c r="J109" s="1188"/>
      <c r="K109" s="1188"/>
      <c r="L109" s="1207"/>
    </row>
    <row r="110" spans="1:12" ht="15" customHeight="1">
      <c r="A110" s="89">
        <v>42</v>
      </c>
      <c r="B110" s="230">
        <v>23772</v>
      </c>
      <c r="C110" s="4" t="s">
        <v>874</v>
      </c>
      <c r="D110" s="4" t="s">
        <v>1039</v>
      </c>
      <c r="E110" s="4"/>
      <c r="F110" s="4" t="s">
        <v>902</v>
      </c>
      <c r="G110" s="418">
        <v>39960</v>
      </c>
      <c r="H110" s="191">
        <v>8380</v>
      </c>
      <c r="I110" s="182" t="s">
        <v>3019</v>
      </c>
      <c r="J110" s="1188"/>
      <c r="K110" s="1188"/>
      <c r="L110" s="1207"/>
    </row>
    <row r="111" spans="1:12" ht="15" customHeight="1">
      <c r="A111" s="89">
        <v>43</v>
      </c>
      <c r="B111" s="230">
        <v>23774</v>
      </c>
      <c r="C111" s="4" t="s">
        <v>874</v>
      </c>
      <c r="D111" s="4" t="s">
        <v>1039</v>
      </c>
      <c r="E111" s="4"/>
      <c r="F111" s="4" t="s">
        <v>903</v>
      </c>
      <c r="G111" s="418">
        <v>39960</v>
      </c>
      <c r="H111" s="191">
        <v>18520</v>
      </c>
      <c r="I111" s="188"/>
      <c r="J111" s="1188"/>
      <c r="K111" s="1188"/>
      <c r="L111" s="1207"/>
    </row>
    <row r="112" spans="1:12" ht="15" customHeight="1">
      <c r="A112" s="89">
        <v>44</v>
      </c>
      <c r="B112" s="230">
        <v>23775</v>
      </c>
      <c r="C112" s="4" t="s">
        <v>874</v>
      </c>
      <c r="D112" s="4" t="s">
        <v>1039</v>
      </c>
      <c r="E112" s="4"/>
      <c r="F112" s="4" t="s">
        <v>904</v>
      </c>
      <c r="G112" s="418">
        <v>39960</v>
      </c>
      <c r="H112" s="191">
        <v>2530</v>
      </c>
      <c r="I112" s="182" t="s">
        <v>2988</v>
      </c>
      <c r="J112" s="1188"/>
      <c r="K112" s="1188"/>
      <c r="L112" s="1207"/>
    </row>
    <row r="113" spans="1:12" ht="15" customHeight="1">
      <c r="A113" s="89">
        <v>45</v>
      </c>
      <c r="B113" s="230">
        <v>23776</v>
      </c>
      <c r="C113" s="4" t="s">
        <v>874</v>
      </c>
      <c r="D113" s="4" t="s">
        <v>1039</v>
      </c>
      <c r="E113" s="4"/>
      <c r="F113" s="169" t="s">
        <v>2931</v>
      </c>
      <c r="G113" s="418">
        <v>40387</v>
      </c>
      <c r="H113" s="191"/>
      <c r="I113" s="182" t="s">
        <v>2988</v>
      </c>
      <c r="J113" s="1188"/>
      <c r="K113" s="1188"/>
      <c r="L113" s="1207"/>
    </row>
    <row r="114" spans="1:12" ht="15" customHeight="1">
      <c r="A114" s="89">
        <v>46</v>
      </c>
      <c r="B114" s="230">
        <v>23777</v>
      </c>
      <c r="C114" s="4" t="s">
        <v>874</v>
      </c>
      <c r="D114" s="4" t="s">
        <v>1039</v>
      </c>
      <c r="E114" s="4"/>
      <c r="F114" s="4" t="s">
        <v>905</v>
      </c>
      <c r="G114" s="418">
        <v>39960</v>
      </c>
      <c r="H114" s="191">
        <v>8180</v>
      </c>
      <c r="I114" s="188"/>
      <c r="J114" s="1188"/>
      <c r="K114" s="1188"/>
      <c r="L114" s="1207"/>
    </row>
    <row r="115" spans="1:12" ht="15" customHeight="1">
      <c r="A115" s="89">
        <v>47</v>
      </c>
      <c r="B115" s="230">
        <v>23778</v>
      </c>
      <c r="C115" s="4" t="s">
        <v>874</v>
      </c>
      <c r="D115" s="4" t="s">
        <v>1039</v>
      </c>
      <c r="E115" s="4"/>
      <c r="F115" s="4" t="s">
        <v>906</v>
      </c>
      <c r="G115" s="418">
        <v>39960</v>
      </c>
      <c r="H115" s="191">
        <v>10310</v>
      </c>
      <c r="I115" s="182" t="s">
        <v>2983</v>
      </c>
      <c r="J115" s="1188"/>
      <c r="K115" s="1188"/>
      <c r="L115" s="1207"/>
    </row>
    <row r="116" spans="1:12" ht="15" customHeight="1">
      <c r="A116" s="89">
        <v>48</v>
      </c>
      <c r="B116" s="230">
        <v>23863</v>
      </c>
      <c r="C116" s="4" t="s">
        <v>874</v>
      </c>
      <c r="D116" s="4" t="s">
        <v>1039</v>
      </c>
      <c r="E116" s="4"/>
      <c r="F116" s="158" t="s">
        <v>481</v>
      </c>
      <c r="G116" s="418">
        <v>40236</v>
      </c>
      <c r="H116" s="191"/>
      <c r="I116" s="188"/>
      <c r="J116" s="1188"/>
      <c r="K116" s="1188"/>
      <c r="L116" s="1207"/>
    </row>
    <row r="117" spans="1:12" ht="15" customHeight="1">
      <c r="A117" s="89">
        <v>49</v>
      </c>
      <c r="B117" s="230">
        <v>23781</v>
      </c>
      <c r="C117" s="4" t="s">
        <v>874</v>
      </c>
      <c r="D117" s="4" t="s">
        <v>1039</v>
      </c>
      <c r="E117" s="4"/>
      <c r="F117" s="169" t="s">
        <v>1364</v>
      </c>
      <c r="G117" s="418">
        <v>40661</v>
      </c>
      <c r="H117" s="191"/>
      <c r="I117" s="182"/>
      <c r="J117" s="1188"/>
      <c r="K117" s="1188"/>
      <c r="L117" s="1207"/>
    </row>
    <row r="118" spans="1:12" ht="15" customHeight="1">
      <c r="A118" s="89">
        <v>50</v>
      </c>
      <c r="B118" s="230">
        <v>23881</v>
      </c>
      <c r="C118" s="4" t="s">
        <v>874</v>
      </c>
      <c r="D118" s="4" t="s">
        <v>1039</v>
      </c>
      <c r="E118" s="4"/>
      <c r="F118" s="4" t="s">
        <v>907</v>
      </c>
      <c r="G118" s="418">
        <v>39960</v>
      </c>
      <c r="H118" s="191">
        <v>13450</v>
      </c>
      <c r="I118" s="182" t="s">
        <v>3019</v>
      </c>
      <c r="J118" s="1188"/>
      <c r="K118" s="1188"/>
      <c r="L118" s="1207"/>
    </row>
    <row r="119" spans="1:12" ht="15" customHeight="1">
      <c r="A119" s="89">
        <v>51</v>
      </c>
      <c r="B119" s="230">
        <v>23782</v>
      </c>
      <c r="C119" s="4" t="s">
        <v>874</v>
      </c>
      <c r="D119" s="4" t="s">
        <v>1039</v>
      </c>
      <c r="E119" s="4"/>
      <c r="F119" s="4" t="s">
        <v>908</v>
      </c>
      <c r="G119" s="418">
        <v>39960</v>
      </c>
      <c r="H119" s="191">
        <v>5880</v>
      </c>
      <c r="I119" s="188"/>
      <c r="J119" s="1188"/>
      <c r="K119" s="1188"/>
      <c r="L119" s="1207"/>
    </row>
    <row r="120" spans="1:12" ht="15" customHeight="1">
      <c r="A120" s="89">
        <v>52</v>
      </c>
      <c r="B120" s="230">
        <v>23783</v>
      </c>
      <c r="C120" s="4" t="s">
        <v>874</v>
      </c>
      <c r="D120" s="4" t="s">
        <v>1039</v>
      </c>
      <c r="E120" s="4"/>
      <c r="F120" s="4" t="s">
        <v>909</v>
      </c>
      <c r="G120" s="418">
        <v>39960</v>
      </c>
      <c r="H120" s="191">
        <v>4762</v>
      </c>
      <c r="I120" s="182" t="s">
        <v>2983</v>
      </c>
      <c r="J120" s="1188"/>
      <c r="K120" s="1188"/>
      <c r="L120" s="1207"/>
    </row>
    <row r="121" spans="1:12" ht="15" customHeight="1">
      <c r="A121" s="89">
        <v>53</v>
      </c>
      <c r="B121" s="230">
        <v>23784</v>
      </c>
      <c r="C121" s="4" t="s">
        <v>874</v>
      </c>
      <c r="D121" s="4" t="s">
        <v>1039</v>
      </c>
      <c r="E121" s="4"/>
      <c r="F121" s="4" t="s">
        <v>910</v>
      </c>
      <c r="G121" s="418">
        <v>39960</v>
      </c>
      <c r="H121" s="191">
        <v>4110</v>
      </c>
      <c r="I121" s="182" t="s">
        <v>2988</v>
      </c>
      <c r="J121" s="1188"/>
      <c r="K121" s="1188"/>
      <c r="L121" s="1207"/>
    </row>
    <row r="122" spans="1:12" ht="15" customHeight="1">
      <c r="A122" s="89">
        <v>54</v>
      </c>
      <c r="B122" s="230">
        <v>23785</v>
      </c>
      <c r="C122" s="4" t="s">
        <v>874</v>
      </c>
      <c r="D122" s="4" t="s">
        <v>1039</v>
      </c>
      <c r="E122" s="4"/>
      <c r="F122" s="4" t="s">
        <v>911</v>
      </c>
      <c r="G122" s="418">
        <v>39960</v>
      </c>
      <c r="H122" s="191">
        <v>7370</v>
      </c>
      <c r="I122" s="182" t="s">
        <v>2988</v>
      </c>
      <c r="J122" s="1188"/>
      <c r="K122" s="1188"/>
      <c r="L122" s="1207"/>
    </row>
    <row r="123" spans="1:12" ht="15" customHeight="1">
      <c r="A123" s="89">
        <v>55</v>
      </c>
      <c r="B123" s="230">
        <v>23882</v>
      </c>
      <c r="C123" s="4" t="s">
        <v>874</v>
      </c>
      <c r="D123" s="4" t="s">
        <v>1039</v>
      </c>
      <c r="E123" s="4"/>
      <c r="F123" s="4" t="s">
        <v>912</v>
      </c>
      <c r="G123" s="418">
        <v>39960</v>
      </c>
      <c r="H123" s="191">
        <v>6952</v>
      </c>
      <c r="I123" s="182" t="s">
        <v>3019</v>
      </c>
      <c r="J123" s="1188"/>
      <c r="K123" s="1188"/>
      <c r="L123" s="1207"/>
    </row>
    <row r="124" spans="1:12" ht="15" customHeight="1">
      <c r="A124" s="89">
        <v>56</v>
      </c>
      <c r="B124" s="230">
        <v>23787</v>
      </c>
      <c r="C124" s="4" t="s">
        <v>874</v>
      </c>
      <c r="D124" s="4" t="s">
        <v>1039</v>
      </c>
      <c r="E124" s="4"/>
      <c r="F124" s="4" t="s">
        <v>945</v>
      </c>
      <c r="G124" s="418">
        <v>39960</v>
      </c>
      <c r="H124" s="191">
        <v>8310</v>
      </c>
      <c r="I124" s="182" t="s">
        <v>2988</v>
      </c>
      <c r="J124" s="1188"/>
      <c r="K124" s="1188"/>
      <c r="L124" s="1207"/>
    </row>
    <row r="125" spans="1:12" ht="15" customHeight="1">
      <c r="A125" s="89">
        <v>57</v>
      </c>
      <c r="B125" s="230">
        <v>23788</v>
      </c>
      <c r="C125" s="4" t="s">
        <v>874</v>
      </c>
      <c r="D125" s="4" t="s">
        <v>1039</v>
      </c>
      <c r="E125" s="4"/>
      <c r="F125" s="4" t="s">
        <v>946</v>
      </c>
      <c r="G125" s="418">
        <v>39960</v>
      </c>
      <c r="H125" s="191">
        <v>8630</v>
      </c>
      <c r="I125" s="182" t="s">
        <v>2988</v>
      </c>
      <c r="J125" s="1188"/>
      <c r="K125" s="1188"/>
      <c r="L125" s="1207"/>
    </row>
    <row r="126" spans="1:12" ht="15" customHeight="1">
      <c r="A126" s="89">
        <v>58</v>
      </c>
      <c r="B126" s="230">
        <v>23789</v>
      </c>
      <c r="C126" s="4" t="s">
        <v>874</v>
      </c>
      <c r="D126" s="4" t="s">
        <v>1039</v>
      </c>
      <c r="E126" s="4"/>
      <c r="F126" s="4" t="s">
        <v>947</v>
      </c>
      <c r="G126" s="418">
        <v>39960</v>
      </c>
      <c r="H126" s="191">
        <v>3000</v>
      </c>
      <c r="I126" s="182" t="s">
        <v>2988</v>
      </c>
      <c r="J126" s="1188"/>
      <c r="K126" s="1188"/>
      <c r="L126" s="1207"/>
    </row>
    <row r="127" spans="1:12" ht="15" customHeight="1">
      <c r="A127" s="89">
        <v>59</v>
      </c>
      <c r="B127" s="230">
        <v>23790</v>
      </c>
      <c r="C127" s="4" t="s">
        <v>874</v>
      </c>
      <c r="D127" s="4" t="s">
        <v>1039</v>
      </c>
      <c r="E127" s="4"/>
      <c r="F127" s="4" t="s">
        <v>948</v>
      </c>
      <c r="G127" s="418">
        <v>39960</v>
      </c>
      <c r="H127" s="191">
        <v>9800</v>
      </c>
      <c r="I127" s="182" t="s">
        <v>2988</v>
      </c>
      <c r="J127" s="1188"/>
      <c r="K127" s="1188"/>
      <c r="L127" s="1207"/>
    </row>
    <row r="128" spans="1:12" ht="15" customHeight="1">
      <c r="A128" s="89">
        <v>60</v>
      </c>
      <c r="B128" s="230">
        <v>23791</v>
      </c>
      <c r="C128" s="4" t="s">
        <v>874</v>
      </c>
      <c r="D128" s="4" t="s">
        <v>1039</v>
      </c>
      <c r="E128" s="4"/>
      <c r="F128" s="4" t="s">
        <v>1146</v>
      </c>
      <c r="G128" s="418">
        <v>39960</v>
      </c>
      <c r="H128" s="191">
        <v>14510</v>
      </c>
      <c r="I128" s="182" t="s">
        <v>3019</v>
      </c>
      <c r="J128" s="1188"/>
      <c r="K128" s="1188"/>
      <c r="L128" s="1207"/>
    </row>
    <row r="129" spans="1:12" ht="15" customHeight="1">
      <c r="A129" s="89">
        <v>61</v>
      </c>
      <c r="B129" s="230">
        <v>23792</v>
      </c>
      <c r="C129" s="4" t="s">
        <v>874</v>
      </c>
      <c r="D129" s="4" t="s">
        <v>1039</v>
      </c>
      <c r="E129" s="4"/>
      <c r="F129" s="4" t="s">
        <v>949</v>
      </c>
      <c r="G129" s="418">
        <v>39960</v>
      </c>
      <c r="H129" s="191">
        <v>12570</v>
      </c>
      <c r="I129" s="182" t="s">
        <v>3019</v>
      </c>
      <c r="J129" s="1188"/>
      <c r="K129" s="1188"/>
      <c r="L129" s="1207"/>
    </row>
    <row r="130" spans="1:12" ht="15" customHeight="1">
      <c r="A130" s="89">
        <v>62</v>
      </c>
      <c r="B130" s="230">
        <v>23883</v>
      </c>
      <c r="C130" s="4" t="s">
        <v>874</v>
      </c>
      <c r="D130" s="4" t="s">
        <v>1039</v>
      </c>
      <c r="E130" s="4"/>
      <c r="F130" s="4" t="s">
        <v>950</v>
      </c>
      <c r="G130" s="418">
        <v>39960</v>
      </c>
      <c r="H130" s="191">
        <v>3680</v>
      </c>
      <c r="I130" s="182" t="s">
        <v>3019</v>
      </c>
      <c r="J130" s="1188"/>
      <c r="K130" s="1188"/>
      <c r="L130" s="1207"/>
    </row>
    <row r="131" spans="1:12" ht="15" customHeight="1">
      <c r="A131" s="89">
        <v>63</v>
      </c>
      <c r="B131" s="230">
        <v>23793</v>
      </c>
      <c r="C131" s="4" t="s">
        <v>874</v>
      </c>
      <c r="D131" s="4" t="s">
        <v>1039</v>
      </c>
      <c r="E131" s="4"/>
      <c r="F131" s="4" t="s">
        <v>951</v>
      </c>
      <c r="G131" s="418">
        <v>39960</v>
      </c>
      <c r="H131" s="191">
        <v>12700</v>
      </c>
      <c r="I131" s="182" t="s">
        <v>2988</v>
      </c>
      <c r="J131" s="1188"/>
      <c r="K131" s="1188"/>
      <c r="L131" s="1207"/>
    </row>
    <row r="132" spans="1:12" ht="15" customHeight="1">
      <c r="A132" s="89">
        <v>64</v>
      </c>
      <c r="B132" s="230">
        <v>23794</v>
      </c>
      <c r="C132" s="4" t="s">
        <v>874</v>
      </c>
      <c r="D132" s="4" t="s">
        <v>1039</v>
      </c>
      <c r="E132" s="4"/>
      <c r="F132" s="169" t="s">
        <v>1053</v>
      </c>
      <c r="G132" s="418">
        <v>40332</v>
      </c>
      <c r="H132" s="191"/>
      <c r="I132" s="182" t="s">
        <v>3018</v>
      </c>
      <c r="J132" s="1188"/>
      <c r="K132" s="1188"/>
      <c r="L132" s="1207"/>
    </row>
    <row r="133" spans="1:12" ht="15" customHeight="1">
      <c r="A133" s="89">
        <v>65</v>
      </c>
      <c r="B133" s="230">
        <v>23885</v>
      </c>
      <c r="C133" s="4" t="s">
        <v>874</v>
      </c>
      <c r="D133" s="4" t="s">
        <v>1039</v>
      </c>
      <c r="E133" s="4"/>
      <c r="F133" s="4" t="s">
        <v>952</v>
      </c>
      <c r="G133" s="418">
        <v>39960</v>
      </c>
      <c r="H133" s="191">
        <v>10010</v>
      </c>
      <c r="I133" s="182" t="s">
        <v>3019</v>
      </c>
      <c r="J133" s="1188"/>
      <c r="K133" s="1188"/>
      <c r="L133" s="1207"/>
    </row>
    <row r="134" spans="1:12" ht="15" customHeight="1">
      <c r="A134" s="89">
        <v>66</v>
      </c>
      <c r="B134" s="230">
        <v>23795</v>
      </c>
      <c r="C134" s="4" t="s">
        <v>874</v>
      </c>
      <c r="D134" s="4" t="s">
        <v>1039</v>
      </c>
      <c r="E134" s="4"/>
      <c r="F134" s="4" t="s">
        <v>953</v>
      </c>
      <c r="G134" s="418">
        <v>39960</v>
      </c>
      <c r="H134" s="191">
        <v>17520</v>
      </c>
      <c r="I134" s="182" t="s">
        <v>2983</v>
      </c>
      <c r="J134" s="1188"/>
      <c r="K134" s="1188"/>
      <c r="L134" s="1207"/>
    </row>
    <row r="135" spans="1:12" ht="15" customHeight="1">
      <c r="A135" s="89">
        <v>67</v>
      </c>
      <c r="B135" s="230">
        <v>23796</v>
      </c>
      <c r="C135" s="4" t="s">
        <v>874</v>
      </c>
      <c r="D135" s="4" t="s">
        <v>1039</v>
      </c>
      <c r="E135" s="4"/>
      <c r="F135" s="4" t="s">
        <v>954</v>
      </c>
      <c r="G135" s="418">
        <v>39960</v>
      </c>
      <c r="H135" s="191">
        <v>4040</v>
      </c>
      <c r="I135" s="182" t="s">
        <v>3019</v>
      </c>
      <c r="J135" s="1188"/>
      <c r="K135" s="1188"/>
      <c r="L135" s="1207"/>
    </row>
    <row r="136" spans="1:12" ht="15" customHeight="1">
      <c r="A136" s="89">
        <v>68</v>
      </c>
      <c r="B136" s="230">
        <v>23797</v>
      </c>
      <c r="C136" s="4" t="s">
        <v>874</v>
      </c>
      <c r="D136" s="4" t="s">
        <v>1039</v>
      </c>
      <c r="E136" s="4"/>
      <c r="F136" s="169" t="s">
        <v>3229</v>
      </c>
      <c r="G136" s="418">
        <v>40661</v>
      </c>
      <c r="H136" s="191"/>
      <c r="I136" s="182"/>
      <c r="J136" s="1188"/>
      <c r="K136" s="1188"/>
      <c r="L136" s="1207"/>
    </row>
    <row r="137" spans="1:12" ht="15" customHeight="1">
      <c r="A137" s="89">
        <v>69</v>
      </c>
      <c r="B137" s="230">
        <v>23798</v>
      </c>
      <c r="C137" s="4" t="s">
        <v>874</v>
      </c>
      <c r="D137" s="4" t="s">
        <v>1039</v>
      </c>
      <c r="E137" s="4"/>
      <c r="F137" s="4" t="s">
        <v>955</v>
      </c>
      <c r="G137" s="418">
        <v>39960</v>
      </c>
      <c r="H137" s="191">
        <v>6910</v>
      </c>
      <c r="I137" s="182" t="s">
        <v>2988</v>
      </c>
      <c r="J137" s="1188"/>
      <c r="K137" s="1188"/>
      <c r="L137" s="1207"/>
    </row>
    <row r="138" spans="1:12" ht="15" customHeight="1">
      <c r="A138" s="89">
        <v>70</v>
      </c>
      <c r="B138" s="230">
        <v>23799</v>
      </c>
      <c r="C138" s="4" t="s">
        <v>874</v>
      </c>
      <c r="D138" s="4" t="s">
        <v>1039</v>
      </c>
      <c r="E138" s="4"/>
      <c r="F138" s="4" t="s">
        <v>956</v>
      </c>
      <c r="G138" s="418">
        <v>39960</v>
      </c>
      <c r="H138" s="191"/>
      <c r="I138" s="188"/>
      <c r="J138" s="1188"/>
      <c r="K138" s="1188"/>
      <c r="L138" s="1207"/>
    </row>
    <row r="139" spans="1:12" ht="15" customHeight="1">
      <c r="A139" s="89">
        <v>71</v>
      </c>
      <c r="B139" s="230">
        <v>23800</v>
      </c>
      <c r="C139" s="4" t="s">
        <v>874</v>
      </c>
      <c r="D139" s="4" t="s">
        <v>1039</v>
      </c>
      <c r="E139" s="4"/>
      <c r="F139" s="4" t="s">
        <v>957</v>
      </c>
      <c r="G139" s="418">
        <v>39960</v>
      </c>
      <c r="H139" s="191"/>
      <c r="I139" s="182" t="s">
        <v>2983</v>
      </c>
      <c r="J139" s="1188"/>
      <c r="K139" s="1188"/>
      <c r="L139" s="1207"/>
    </row>
    <row r="140" spans="1:12" ht="15" customHeight="1">
      <c r="A140" s="89">
        <v>72</v>
      </c>
      <c r="B140" s="230">
        <v>23801</v>
      </c>
      <c r="C140" s="4" t="s">
        <v>874</v>
      </c>
      <c r="D140" s="4" t="s">
        <v>1039</v>
      </c>
      <c r="E140" s="4"/>
      <c r="F140" s="4" t="s">
        <v>958</v>
      </c>
      <c r="G140" s="418">
        <v>39960</v>
      </c>
      <c r="H140" s="191">
        <v>10530</v>
      </c>
      <c r="I140" s="182" t="s">
        <v>3019</v>
      </c>
      <c r="J140" s="1188"/>
      <c r="K140" s="1188"/>
      <c r="L140" s="1207"/>
    </row>
    <row r="141" spans="1:12" ht="15" customHeight="1">
      <c r="A141" s="89">
        <v>73</v>
      </c>
      <c r="B141" s="230"/>
      <c r="C141" s="4" t="s">
        <v>874</v>
      </c>
      <c r="D141" s="4" t="s">
        <v>1039</v>
      </c>
      <c r="E141" s="4"/>
      <c r="F141" s="169" t="s">
        <v>2965</v>
      </c>
      <c r="G141" s="418">
        <v>40397</v>
      </c>
      <c r="H141" s="191"/>
      <c r="I141" s="188"/>
      <c r="J141" s="1188"/>
      <c r="K141" s="1188"/>
      <c r="L141" s="1207"/>
    </row>
    <row r="142" spans="1:12" ht="15" customHeight="1">
      <c r="A142" s="89">
        <v>74</v>
      </c>
      <c r="B142" s="230">
        <v>137676</v>
      </c>
      <c r="C142" s="4" t="s">
        <v>874</v>
      </c>
      <c r="D142" s="4" t="s">
        <v>1039</v>
      </c>
      <c r="E142" s="4"/>
      <c r="F142" s="4" t="s">
        <v>959</v>
      </c>
      <c r="G142" s="418">
        <v>39960</v>
      </c>
      <c r="H142" s="191">
        <v>6480</v>
      </c>
      <c r="I142" s="182" t="s">
        <v>3019</v>
      </c>
      <c r="J142" s="1188"/>
      <c r="K142" s="1188"/>
      <c r="L142" s="1207"/>
    </row>
    <row r="143" spans="1:12" ht="15" customHeight="1">
      <c r="A143" s="89">
        <v>75</v>
      </c>
      <c r="B143" s="230">
        <v>23802</v>
      </c>
      <c r="C143" s="4" t="s">
        <v>874</v>
      </c>
      <c r="D143" s="4" t="s">
        <v>1039</v>
      </c>
      <c r="E143" s="4"/>
      <c r="F143" s="4" t="s">
        <v>960</v>
      </c>
      <c r="G143" s="418">
        <v>39960</v>
      </c>
      <c r="H143" s="191"/>
      <c r="I143" s="182" t="s">
        <v>2983</v>
      </c>
      <c r="J143" s="1188"/>
      <c r="K143" s="1188"/>
      <c r="L143" s="1207"/>
    </row>
    <row r="144" spans="1:12" ht="15" customHeight="1">
      <c r="A144" s="89">
        <v>76</v>
      </c>
      <c r="B144" s="230">
        <v>23886</v>
      </c>
      <c r="C144" s="4" t="s">
        <v>874</v>
      </c>
      <c r="D144" s="4" t="s">
        <v>1039</v>
      </c>
      <c r="E144" s="4"/>
      <c r="F144" s="4" t="s">
        <v>961</v>
      </c>
      <c r="G144" s="418">
        <v>39960</v>
      </c>
      <c r="H144" s="191"/>
      <c r="I144" s="182" t="s">
        <v>3019</v>
      </c>
      <c r="J144" s="1188"/>
      <c r="K144" s="1188"/>
      <c r="L144" s="1207"/>
    </row>
    <row r="145" spans="1:12" ht="15" customHeight="1">
      <c r="A145" s="89">
        <v>77</v>
      </c>
      <c r="B145" s="230">
        <v>23803</v>
      </c>
      <c r="C145" s="4" t="s">
        <v>874</v>
      </c>
      <c r="D145" s="4" t="s">
        <v>1039</v>
      </c>
      <c r="E145" s="4"/>
      <c r="F145" s="4" t="s">
        <v>962</v>
      </c>
      <c r="G145" s="418">
        <v>39960</v>
      </c>
      <c r="H145" s="191">
        <v>13190</v>
      </c>
      <c r="I145" s="182" t="s">
        <v>2983</v>
      </c>
      <c r="J145" s="1188"/>
      <c r="K145" s="1188"/>
      <c r="L145" s="1207"/>
    </row>
    <row r="146" spans="1:12" ht="15" customHeight="1">
      <c r="A146" s="89">
        <v>78</v>
      </c>
      <c r="B146" s="230">
        <v>23804</v>
      </c>
      <c r="C146" s="4" t="s">
        <v>874</v>
      </c>
      <c r="D146" s="4" t="s">
        <v>1039</v>
      </c>
      <c r="E146" s="4"/>
      <c r="F146" s="4" t="s">
        <v>963</v>
      </c>
      <c r="G146" s="418">
        <v>39960</v>
      </c>
      <c r="H146" s="191">
        <v>3140</v>
      </c>
      <c r="I146" s="182" t="s">
        <v>2988</v>
      </c>
      <c r="J146" s="1188"/>
      <c r="K146" s="1188"/>
      <c r="L146" s="1207"/>
    </row>
    <row r="147" spans="1:12" ht="15" customHeight="1">
      <c r="A147" s="89">
        <v>79</v>
      </c>
      <c r="B147" s="230">
        <v>23805</v>
      </c>
      <c r="C147" s="4" t="s">
        <v>874</v>
      </c>
      <c r="D147" s="4" t="s">
        <v>1039</v>
      </c>
      <c r="E147" s="4"/>
      <c r="F147" s="4" t="s">
        <v>614</v>
      </c>
      <c r="G147" s="418">
        <v>39960</v>
      </c>
      <c r="H147" s="191">
        <v>9150</v>
      </c>
      <c r="I147" s="182" t="s">
        <v>2988</v>
      </c>
      <c r="J147" s="1188"/>
      <c r="K147" s="1188"/>
      <c r="L147" s="1207"/>
    </row>
    <row r="148" spans="1:12" ht="15" customHeight="1">
      <c r="A148" s="89">
        <v>80</v>
      </c>
      <c r="B148" s="230">
        <v>23887</v>
      </c>
      <c r="C148" s="4" t="s">
        <v>874</v>
      </c>
      <c r="D148" s="4" t="s">
        <v>1039</v>
      </c>
      <c r="E148" s="4"/>
      <c r="F148" s="4" t="s">
        <v>964</v>
      </c>
      <c r="G148" s="418">
        <v>39960</v>
      </c>
      <c r="H148" s="191">
        <v>4660</v>
      </c>
      <c r="I148" s="182" t="s">
        <v>2983</v>
      </c>
      <c r="J148" s="1188"/>
      <c r="K148" s="1188"/>
      <c r="L148" s="1207"/>
    </row>
    <row r="149" spans="1:12" ht="15" customHeight="1">
      <c r="A149" s="89">
        <v>81</v>
      </c>
      <c r="B149" s="230">
        <v>23806</v>
      </c>
      <c r="C149" s="4" t="s">
        <v>874</v>
      </c>
      <c r="D149" s="4" t="s">
        <v>1039</v>
      </c>
      <c r="E149" s="4"/>
      <c r="F149" s="4" t="s">
        <v>1006</v>
      </c>
      <c r="G149" s="418">
        <v>39960</v>
      </c>
      <c r="H149" s="191">
        <v>20780</v>
      </c>
      <c r="I149" s="182" t="s">
        <v>2988</v>
      </c>
      <c r="J149" s="1188"/>
      <c r="K149" s="1188"/>
      <c r="L149" s="1207"/>
    </row>
    <row r="150" spans="1:12" ht="15" customHeight="1">
      <c r="A150" s="89">
        <v>82</v>
      </c>
      <c r="B150" s="230"/>
      <c r="C150" s="4" t="s">
        <v>874</v>
      </c>
      <c r="D150" s="4" t="s">
        <v>1039</v>
      </c>
      <c r="E150" s="4"/>
      <c r="F150" s="4" t="s">
        <v>1007</v>
      </c>
      <c r="G150" s="418">
        <v>39960</v>
      </c>
      <c r="H150" s="191"/>
      <c r="I150" s="188"/>
      <c r="J150" s="1188"/>
      <c r="K150" s="1188"/>
      <c r="L150" s="1207"/>
    </row>
    <row r="151" spans="1:12" ht="15" customHeight="1">
      <c r="A151" s="89">
        <v>83</v>
      </c>
      <c r="B151" s="230">
        <v>23807</v>
      </c>
      <c r="C151" s="4" t="s">
        <v>874</v>
      </c>
      <c r="D151" s="4" t="s">
        <v>1039</v>
      </c>
      <c r="E151" s="4"/>
      <c r="F151" s="4" t="s">
        <v>1008</v>
      </c>
      <c r="G151" s="418">
        <v>39960</v>
      </c>
      <c r="H151" s="191"/>
      <c r="I151" s="188"/>
      <c r="J151" s="1188"/>
      <c r="K151" s="1188"/>
      <c r="L151" s="1207"/>
    </row>
    <row r="152" spans="1:12" ht="15" customHeight="1">
      <c r="A152" s="89">
        <v>84</v>
      </c>
      <c r="B152" s="230">
        <v>23808</v>
      </c>
      <c r="C152" s="4" t="s">
        <v>874</v>
      </c>
      <c r="D152" s="4" t="s">
        <v>1039</v>
      </c>
      <c r="E152" s="4"/>
      <c r="F152" s="169" t="s">
        <v>3230</v>
      </c>
      <c r="G152" s="418">
        <v>40661</v>
      </c>
      <c r="H152" s="191"/>
      <c r="I152" s="182"/>
      <c r="J152" s="1188"/>
      <c r="K152" s="1188"/>
      <c r="L152" s="1207"/>
    </row>
    <row r="153" spans="1:12" ht="15" customHeight="1">
      <c r="A153" s="89">
        <v>85</v>
      </c>
      <c r="B153" s="230">
        <v>23809</v>
      </c>
      <c r="C153" s="4" t="s">
        <v>874</v>
      </c>
      <c r="D153" s="4" t="s">
        <v>1039</v>
      </c>
      <c r="E153" s="4"/>
      <c r="F153" s="169" t="s">
        <v>2890</v>
      </c>
      <c r="G153" s="418">
        <v>40332</v>
      </c>
      <c r="H153" s="191"/>
      <c r="I153" s="182" t="s">
        <v>3018</v>
      </c>
      <c r="J153" s="1188"/>
      <c r="K153" s="1188"/>
      <c r="L153" s="1207"/>
    </row>
    <row r="154" spans="1:12" ht="15" customHeight="1">
      <c r="A154" s="89">
        <v>86</v>
      </c>
      <c r="B154" s="230">
        <v>23810</v>
      </c>
      <c r="C154" s="4" t="s">
        <v>874</v>
      </c>
      <c r="D154" s="4" t="s">
        <v>1039</v>
      </c>
      <c r="E154" s="4"/>
      <c r="F154" s="4" t="s">
        <v>1009</v>
      </c>
      <c r="G154" s="418">
        <v>39960</v>
      </c>
      <c r="H154" s="191">
        <v>5480</v>
      </c>
      <c r="I154" s="182" t="s">
        <v>2983</v>
      </c>
      <c r="J154" s="1188"/>
      <c r="K154" s="1188"/>
      <c r="L154" s="1207"/>
    </row>
    <row r="155" spans="1:12" ht="15" customHeight="1">
      <c r="A155" s="89">
        <v>87</v>
      </c>
      <c r="B155" s="230">
        <v>23813</v>
      </c>
      <c r="C155" s="4" t="s">
        <v>874</v>
      </c>
      <c r="D155" s="4" t="s">
        <v>1039</v>
      </c>
      <c r="E155" s="4"/>
      <c r="F155" s="169" t="s">
        <v>2891</v>
      </c>
      <c r="G155" s="418">
        <v>40332</v>
      </c>
      <c r="H155" s="191"/>
      <c r="I155" s="188"/>
      <c r="J155" s="1188"/>
      <c r="K155" s="1188"/>
      <c r="L155" s="1207"/>
    </row>
    <row r="156" spans="1:12" ht="15" customHeight="1">
      <c r="A156" s="89">
        <v>88</v>
      </c>
      <c r="B156" s="230">
        <v>23814</v>
      </c>
      <c r="C156" s="4" t="s">
        <v>874</v>
      </c>
      <c r="D156" s="4" t="s">
        <v>1039</v>
      </c>
      <c r="E156" s="4"/>
      <c r="F156" s="4" t="s">
        <v>1011</v>
      </c>
      <c r="G156" s="418">
        <v>39960</v>
      </c>
      <c r="H156" s="191"/>
      <c r="I156" s="188"/>
      <c r="J156" s="1188"/>
      <c r="K156" s="1188"/>
      <c r="L156" s="1207"/>
    </row>
    <row r="157" spans="1:12" ht="15" customHeight="1">
      <c r="A157" s="89">
        <v>89</v>
      </c>
      <c r="B157" s="230">
        <v>23684</v>
      </c>
      <c r="C157" s="4" t="s">
        <v>874</v>
      </c>
      <c r="D157" s="4" t="s">
        <v>1039</v>
      </c>
      <c r="E157" s="4"/>
      <c r="F157" s="169" t="s">
        <v>3231</v>
      </c>
      <c r="G157" s="418">
        <v>40661</v>
      </c>
      <c r="H157" s="191"/>
      <c r="I157" s="182"/>
      <c r="J157" s="1188"/>
      <c r="K157" s="1188"/>
      <c r="L157" s="1207"/>
    </row>
    <row r="158" spans="1:12" ht="15" customHeight="1">
      <c r="A158" s="89">
        <v>90</v>
      </c>
      <c r="B158" s="230">
        <v>23816</v>
      </c>
      <c r="C158" s="4" t="s">
        <v>874</v>
      </c>
      <c r="D158" s="4" t="s">
        <v>1039</v>
      </c>
      <c r="E158" s="4"/>
      <c r="F158" s="4" t="s">
        <v>1012</v>
      </c>
      <c r="G158" s="418">
        <v>39960</v>
      </c>
      <c r="H158" s="191">
        <v>15650</v>
      </c>
      <c r="I158" s="188"/>
      <c r="J158" s="1188"/>
      <c r="K158" s="1188"/>
      <c r="L158" s="1207"/>
    </row>
    <row r="159" spans="1:12" ht="15" customHeight="1">
      <c r="A159" s="89">
        <v>91</v>
      </c>
      <c r="B159" s="230">
        <v>23888</v>
      </c>
      <c r="C159" s="4" t="s">
        <v>874</v>
      </c>
      <c r="D159" s="4" t="s">
        <v>1039</v>
      </c>
      <c r="E159" s="4"/>
      <c r="F159" s="4" t="s">
        <v>1013</v>
      </c>
      <c r="G159" s="418">
        <v>39960</v>
      </c>
      <c r="H159" s="191">
        <v>6100</v>
      </c>
      <c r="I159" s="182" t="s">
        <v>3019</v>
      </c>
      <c r="J159" s="1188"/>
      <c r="K159" s="1188"/>
      <c r="L159" s="1207"/>
    </row>
    <row r="160" spans="1:12" ht="15" customHeight="1">
      <c r="A160" s="89">
        <v>92</v>
      </c>
      <c r="B160" s="230">
        <v>23817</v>
      </c>
      <c r="C160" s="4" t="s">
        <v>874</v>
      </c>
      <c r="D160" s="4" t="s">
        <v>1039</v>
      </c>
      <c r="E160" s="4"/>
      <c r="F160" s="4" t="s">
        <v>1014</v>
      </c>
      <c r="G160" s="418">
        <v>39960</v>
      </c>
      <c r="H160" s="191">
        <v>3500</v>
      </c>
      <c r="I160" s="182" t="s">
        <v>2983</v>
      </c>
      <c r="J160" s="1188"/>
      <c r="K160" s="1188"/>
      <c r="L160" s="1207"/>
    </row>
    <row r="161" spans="1:12" ht="15" customHeight="1">
      <c r="A161" s="89">
        <v>93</v>
      </c>
      <c r="B161" s="230">
        <v>23860</v>
      </c>
      <c r="C161" s="4" t="s">
        <v>874</v>
      </c>
      <c r="D161" s="4" t="s">
        <v>1039</v>
      </c>
      <c r="E161" s="4"/>
      <c r="F161" s="169" t="s">
        <v>3232</v>
      </c>
      <c r="G161" s="418">
        <v>40661</v>
      </c>
      <c r="H161" s="191"/>
      <c r="I161" s="182"/>
      <c r="J161" s="1188"/>
      <c r="K161" s="1188"/>
      <c r="L161" s="1207"/>
    </row>
    <row r="162" spans="1:12" ht="15" customHeight="1">
      <c r="A162" s="89">
        <v>94</v>
      </c>
      <c r="B162" s="230">
        <v>23818</v>
      </c>
      <c r="C162" s="4" t="s">
        <v>874</v>
      </c>
      <c r="D162" s="4" t="s">
        <v>1039</v>
      </c>
      <c r="E162" s="4"/>
      <c r="F162" s="4" t="s">
        <v>1015</v>
      </c>
      <c r="G162" s="418">
        <v>39960</v>
      </c>
      <c r="H162" s="191">
        <v>3040</v>
      </c>
      <c r="I162" s="188"/>
      <c r="J162" s="1188"/>
      <c r="K162" s="1188"/>
      <c r="L162" s="1207"/>
    </row>
    <row r="163" spans="1:12" ht="15" customHeight="1">
      <c r="A163" s="89">
        <v>95</v>
      </c>
      <c r="B163" s="230">
        <v>23820</v>
      </c>
      <c r="C163" s="4" t="s">
        <v>874</v>
      </c>
      <c r="D163" s="4" t="s">
        <v>1039</v>
      </c>
      <c r="E163" s="4"/>
      <c r="F163" s="4" t="s">
        <v>1017</v>
      </c>
      <c r="G163" s="418">
        <v>39960</v>
      </c>
      <c r="H163" s="191">
        <v>5500</v>
      </c>
      <c r="I163" s="182" t="s">
        <v>2983</v>
      </c>
      <c r="J163" s="1188"/>
      <c r="K163" s="1188"/>
      <c r="L163" s="1207"/>
    </row>
    <row r="164" spans="1:12" ht="15" customHeight="1">
      <c r="A164" s="89">
        <v>96</v>
      </c>
      <c r="B164" s="230">
        <v>37694</v>
      </c>
      <c r="C164" s="4" t="s">
        <v>874</v>
      </c>
      <c r="D164" s="4" t="s">
        <v>1039</v>
      </c>
      <c r="E164" s="4"/>
      <c r="F164" s="169" t="s">
        <v>3233</v>
      </c>
      <c r="G164" s="418">
        <v>40661</v>
      </c>
      <c r="H164" s="191"/>
      <c r="I164" s="182"/>
      <c r="J164" s="1188"/>
      <c r="K164" s="1188"/>
      <c r="L164" s="1207"/>
    </row>
    <row r="165" spans="1:12" ht="15" customHeight="1">
      <c r="A165" s="89">
        <v>97</v>
      </c>
      <c r="B165" s="230">
        <v>23821</v>
      </c>
      <c r="C165" s="4" t="s">
        <v>874</v>
      </c>
      <c r="D165" s="4" t="s">
        <v>1039</v>
      </c>
      <c r="E165" s="4"/>
      <c r="F165" s="4" t="s">
        <v>1089</v>
      </c>
      <c r="G165" s="418">
        <v>39960</v>
      </c>
      <c r="H165" s="191">
        <v>2990</v>
      </c>
      <c r="I165" s="182" t="s">
        <v>2983</v>
      </c>
      <c r="J165" s="1188"/>
      <c r="K165" s="1188"/>
      <c r="L165" s="1207"/>
    </row>
    <row r="166" spans="1:12" ht="15" customHeight="1">
      <c r="A166" s="89">
        <v>98</v>
      </c>
      <c r="B166" s="230">
        <v>23823</v>
      </c>
      <c r="C166" s="4" t="s">
        <v>874</v>
      </c>
      <c r="D166" s="4" t="s">
        <v>1039</v>
      </c>
      <c r="E166" s="4"/>
      <c r="F166" s="4" t="s">
        <v>1018</v>
      </c>
      <c r="G166" s="418">
        <v>39960</v>
      </c>
      <c r="H166" s="191">
        <v>12890</v>
      </c>
      <c r="I166" s="182" t="s">
        <v>2983</v>
      </c>
      <c r="J166" s="1188"/>
      <c r="K166" s="1188"/>
      <c r="L166" s="1207"/>
    </row>
    <row r="167" spans="1:12" ht="15" customHeight="1">
      <c r="A167" s="89">
        <v>99</v>
      </c>
      <c r="B167" s="230"/>
      <c r="C167" s="4" t="s">
        <v>874</v>
      </c>
      <c r="D167" s="4" t="s">
        <v>1039</v>
      </c>
      <c r="E167" s="4"/>
      <c r="F167" s="169" t="s">
        <v>3234</v>
      </c>
      <c r="G167" s="418">
        <v>40661</v>
      </c>
      <c r="H167" s="191"/>
      <c r="I167" s="182"/>
      <c r="J167" s="1188"/>
      <c r="K167" s="1188"/>
      <c r="L167" s="1207"/>
    </row>
    <row r="168" spans="1:12" ht="15" customHeight="1">
      <c r="A168" s="89">
        <v>100</v>
      </c>
      <c r="B168" s="230">
        <v>23824</v>
      </c>
      <c r="C168" s="4" t="s">
        <v>874</v>
      </c>
      <c r="D168" s="4" t="s">
        <v>1039</v>
      </c>
      <c r="E168" s="4"/>
      <c r="F168" s="4" t="s">
        <v>1019</v>
      </c>
      <c r="G168" s="418">
        <v>39960</v>
      </c>
      <c r="H168" s="191">
        <v>5670</v>
      </c>
      <c r="I168" s="188"/>
      <c r="J168" s="1188"/>
      <c r="K168" s="1188"/>
      <c r="L168" s="1207"/>
    </row>
    <row r="169" spans="1:12" ht="15" customHeight="1">
      <c r="A169" s="89">
        <v>101</v>
      </c>
      <c r="B169" s="230"/>
      <c r="C169" s="4" t="s">
        <v>874</v>
      </c>
      <c r="D169" s="4" t="s">
        <v>1039</v>
      </c>
      <c r="E169" s="4"/>
      <c r="F169" s="169" t="s">
        <v>2966</v>
      </c>
      <c r="G169" s="418">
        <v>40397</v>
      </c>
      <c r="H169" s="191"/>
      <c r="I169" s="188"/>
      <c r="J169" s="1188"/>
      <c r="K169" s="1188"/>
      <c r="L169" s="1207"/>
    </row>
    <row r="170" spans="1:12" ht="15" customHeight="1">
      <c r="A170" s="89">
        <v>102</v>
      </c>
      <c r="B170" s="230">
        <v>23825</v>
      </c>
      <c r="C170" s="4" t="s">
        <v>874</v>
      </c>
      <c r="D170" s="4" t="s">
        <v>1039</v>
      </c>
      <c r="E170" s="4"/>
      <c r="F170" s="4" t="s">
        <v>1020</v>
      </c>
      <c r="G170" s="418">
        <v>39960</v>
      </c>
      <c r="H170" s="191">
        <v>4190</v>
      </c>
      <c r="I170" s="182" t="s">
        <v>3018</v>
      </c>
      <c r="J170" s="1188"/>
      <c r="K170" s="1188"/>
      <c r="L170" s="1207"/>
    </row>
    <row r="171" spans="1:12" ht="15" customHeight="1">
      <c r="A171" s="89">
        <v>103</v>
      </c>
      <c r="B171" s="230"/>
      <c r="C171" s="4" t="s">
        <v>874</v>
      </c>
      <c r="D171" s="4" t="s">
        <v>1039</v>
      </c>
      <c r="E171" s="4"/>
      <c r="F171" s="169" t="s">
        <v>1857</v>
      </c>
      <c r="G171" s="418">
        <v>40397</v>
      </c>
      <c r="H171" s="191"/>
      <c r="I171" s="188"/>
      <c r="J171" s="1188"/>
      <c r="K171" s="1188"/>
      <c r="L171" s="1207"/>
    </row>
    <row r="172" spans="1:12" ht="15" customHeight="1">
      <c r="A172" s="89">
        <v>104</v>
      </c>
      <c r="B172" s="230">
        <v>23826</v>
      </c>
      <c r="C172" s="4" t="s">
        <v>874</v>
      </c>
      <c r="D172" s="4" t="s">
        <v>1039</v>
      </c>
      <c r="E172" s="4"/>
      <c r="F172" s="4" t="s">
        <v>1159</v>
      </c>
      <c r="G172" s="418">
        <v>39960</v>
      </c>
      <c r="H172" s="191">
        <v>1140</v>
      </c>
      <c r="I172" s="188"/>
      <c r="J172" s="1188"/>
      <c r="K172" s="1188"/>
      <c r="L172" s="1207"/>
    </row>
    <row r="173" spans="1:12" ht="15" customHeight="1">
      <c r="A173" s="89">
        <v>105</v>
      </c>
      <c r="B173" s="230">
        <v>23827</v>
      </c>
      <c r="C173" s="4" t="s">
        <v>874</v>
      </c>
      <c r="D173" s="4" t="s">
        <v>1039</v>
      </c>
      <c r="E173" s="4"/>
      <c r="F173" s="4" t="s">
        <v>1021</v>
      </c>
      <c r="G173" s="418">
        <v>39960</v>
      </c>
      <c r="H173" s="191">
        <v>7290</v>
      </c>
      <c r="I173" s="188"/>
      <c r="J173" s="1188"/>
      <c r="K173" s="1188"/>
      <c r="L173" s="1207"/>
    </row>
    <row r="174" spans="1:12" ht="15" customHeight="1">
      <c r="A174" s="89">
        <v>106</v>
      </c>
      <c r="B174" s="230">
        <v>108041</v>
      </c>
      <c r="C174" s="4" t="s">
        <v>874</v>
      </c>
      <c r="D174" s="4" t="s">
        <v>1039</v>
      </c>
      <c r="E174" s="4"/>
      <c r="F174" s="4" t="s">
        <v>1022</v>
      </c>
      <c r="G174" s="418">
        <v>39960</v>
      </c>
      <c r="H174" s="191">
        <v>13680</v>
      </c>
      <c r="I174" s="182" t="s">
        <v>3019</v>
      </c>
      <c r="J174" s="1188"/>
      <c r="K174" s="1188"/>
      <c r="L174" s="1207"/>
    </row>
    <row r="175" spans="1:12" ht="15" customHeight="1">
      <c r="A175" s="89">
        <v>107</v>
      </c>
      <c r="B175" s="230">
        <v>23828</v>
      </c>
      <c r="C175" s="4" t="s">
        <v>874</v>
      </c>
      <c r="D175" s="4" t="s">
        <v>1039</v>
      </c>
      <c r="E175" s="4"/>
      <c r="F175" s="4" t="s">
        <v>1023</v>
      </c>
      <c r="G175" s="418">
        <v>39960</v>
      </c>
      <c r="H175" s="191">
        <v>4600</v>
      </c>
      <c r="I175" s="182" t="s">
        <v>2988</v>
      </c>
      <c r="J175" s="1188"/>
      <c r="K175" s="1188"/>
      <c r="L175" s="1207"/>
    </row>
    <row r="176" spans="1:12" ht="15" customHeight="1">
      <c r="A176" s="89">
        <v>108</v>
      </c>
      <c r="B176" s="230">
        <v>23829</v>
      </c>
      <c r="C176" s="4" t="s">
        <v>874</v>
      </c>
      <c r="D176" s="4" t="s">
        <v>1039</v>
      </c>
      <c r="E176" s="4"/>
      <c r="F176" s="4" t="s">
        <v>1024</v>
      </c>
      <c r="G176" s="418">
        <v>39960</v>
      </c>
      <c r="H176" s="191"/>
      <c r="I176" s="182" t="s">
        <v>3019</v>
      </c>
      <c r="J176" s="1188"/>
      <c r="K176" s="1188"/>
      <c r="L176" s="1207"/>
    </row>
    <row r="177" spans="1:12" ht="15" customHeight="1">
      <c r="A177" s="89">
        <v>109</v>
      </c>
      <c r="B177" s="230">
        <v>23830</v>
      </c>
      <c r="C177" s="4" t="s">
        <v>874</v>
      </c>
      <c r="D177" s="4" t="s">
        <v>1039</v>
      </c>
      <c r="E177" s="4"/>
      <c r="F177" s="169" t="s">
        <v>666</v>
      </c>
      <c r="G177" s="418">
        <v>40332</v>
      </c>
      <c r="H177" s="191"/>
      <c r="I177" s="182" t="s">
        <v>2983</v>
      </c>
      <c r="J177" s="1188"/>
      <c r="K177" s="1188"/>
      <c r="L177" s="1207"/>
    </row>
    <row r="178" spans="1:12" ht="15" customHeight="1">
      <c r="A178" s="89">
        <v>110</v>
      </c>
      <c r="B178" s="230">
        <v>23822</v>
      </c>
      <c r="C178" s="4" t="s">
        <v>874</v>
      </c>
      <c r="D178" s="4" t="s">
        <v>1039</v>
      </c>
      <c r="E178" s="4"/>
      <c r="F178" s="169" t="s">
        <v>3235</v>
      </c>
      <c r="G178" s="418">
        <v>40661</v>
      </c>
      <c r="H178" s="191"/>
      <c r="I178" s="182"/>
      <c r="J178" s="1188"/>
      <c r="K178" s="1188"/>
      <c r="L178" s="1207"/>
    </row>
    <row r="179" spans="1:12" ht="15" customHeight="1">
      <c r="A179" s="89">
        <v>111</v>
      </c>
      <c r="B179" s="230"/>
      <c r="C179" s="4" t="s">
        <v>874</v>
      </c>
      <c r="D179" s="4" t="s">
        <v>1039</v>
      </c>
      <c r="E179" s="4"/>
      <c r="F179" s="169" t="s">
        <v>2932</v>
      </c>
      <c r="G179" s="418">
        <v>40387</v>
      </c>
      <c r="H179" s="191"/>
      <c r="I179" s="188"/>
      <c r="J179" s="1188"/>
      <c r="K179" s="1188"/>
      <c r="L179" s="1207"/>
    </row>
    <row r="180" spans="1:12" ht="15" customHeight="1">
      <c r="A180" s="89">
        <v>112</v>
      </c>
      <c r="B180" s="230">
        <v>23889</v>
      </c>
      <c r="C180" s="4" t="s">
        <v>874</v>
      </c>
      <c r="D180" s="4" t="s">
        <v>1039</v>
      </c>
      <c r="E180" s="4"/>
      <c r="F180" s="4" t="s">
        <v>1025</v>
      </c>
      <c r="G180" s="418">
        <v>39960</v>
      </c>
      <c r="H180" s="191">
        <v>7440</v>
      </c>
      <c r="I180" s="182" t="s">
        <v>3019</v>
      </c>
      <c r="J180" s="1188"/>
      <c r="K180" s="1188"/>
      <c r="L180" s="1207"/>
    </row>
    <row r="181" spans="1:12" ht="15" customHeight="1">
      <c r="A181" s="89">
        <v>113</v>
      </c>
      <c r="B181" s="230">
        <v>23832</v>
      </c>
      <c r="C181" s="4" t="s">
        <v>874</v>
      </c>
      <c r="D181" s="4" t="s">
        <v>1039</v>
      </c>
      <c r="E181" s="4"/>
      <c r="F181" s="4" t="s">
        <v>1026</v>
      </c>
      <c r="G181" s="418">
        <v>39960</v>
      </c>
      <c r="H181" s="191">
        <v>6760</v>
      </c>
      <c r="I181" s="188"/>
      <c r="J181" s="1188"/>
      <c r="K181" s="1188"/>
      <c r="L181" s="1207"/>
    </row>
    <row r="182" spans="1:12" ht="15" customHeight="1">
      <c r="A182" s="89">
        <v>114</v>
      </c>
      <c r="B182" s="230">
        <v>23874</v>
      </c>
      <c r="C182" s="4" t="s">
        <v>874</v>
      </c>
      <c r="D182" s="4" t="s">
        <v>1039</v>
      </c>
      <c r="E182" s="4"/>
      <c r="F182" s="4" t="s">
        <v>1027</v>
      </c>
      <c r="G182" s="418">
        <v>39960</v>
      </c>
      <c r="H182" s="191">
        <v>13676</v>
      </c>
      <c r="I182" s="182" t="s">
        <v>3019</v>
      </c>
      <c r="J182" s="1188"/>
      <c r="K182" s="1188"/>
      <c r="L182" s="1207"/>
    </row>
    <row r="183" spans="1:12" ht="15" customHeight="1">
      <c r="A183" s="89">
        <v>115</v>
      </c>
      <c r="B183" s="230">
        <v>23890</v>
      </c>
      <c r="C183" s="4" t="s">
        <v>874</v>
      </c>
      <c r="D183" s="4" t="s">
        <v>1039</v>
      </c>
      <c r="E183" s="4"/>
      <c r="F183" s="4" t="s">
        <v>1028</v>
      </c>
      <c r="G183" s="418">
        <v>39960</v>
      </c>
      <c r="H183" s="191">
        <v>13750</v>
      </c>
      <c r="I183" s="182" t="s">
        <v>3019</v>
      </c>
      <c r="J183" s="1188"/>
      <c r="K183" s="1188"/>
      <c r="L183" s="1207"/>
    </row>
    <row r="184" spans="1:12" ht="15" customHeight="1">
      <c r="A184" s="89">
        <v>116</v>
      </c>
      <c r="B184" s="230">
        <v>23872</v>
      </c>
      <c r="C184" s="4" t="s">
        <v>874</v>
      </c>
      <c r="D184" s="4" t="s">
        <v>1039</v>
      </c>
      <c r="E184" s="4"/>
      <c r="F184" s="169" t="s">
        <v>3236</v>
      </c>
      <c r="G184" s="418">
        <v>40661</v>
      </c>
      <c r="H184" s="191"/>
      <c r="I184" s="182"/>
      <c r="J184" s="1188"/>
      <c r="K184" s="1188"/>
      <c r="L184" s="1207"/>
    </row>
    <row r="185" spans="1:12" ht="15" customHeight="1">
      <c r="A185" s="89">
        <v>117</v>
      </c>
      <c r="B185" s="230">
        <v>23833</v>
      </c>
      <c r="C185" s="4" t="s">
        <v>874</v>
      </c>
      <c r="D185" s="4" t="s">
        <v>1039</v>
      </c>
      <c r="E185" s="4"/>
      <c r="F185" s="169" t="s">
        <v>2627</v>
      </c>
      <c r="G185" s="418">
        <v>40661</v>
      </c>
      <c r="H185" s="191"/>
      <c r="I185" s="182"/>
      <c r="J185" s="1188"/>
      <c r="K185" s="1188"/>
      <c r="L185" s="1207"/>
    </row>
    <row r="186" spans="1:12" ht="15" customHeight="1">
      <c r="A186" s="89">
        <v>118</v>
      </c>
      <c r="B186" s="230">
        <v>23862</v>
      </c>
      <c r="C186" s="4" t="s">
        <v>874</v>
      </c>
      <c r="D186" s="4" t="s">
        <v>1039</v>
      </c>
      <c r="E186" s="4"/>
      <c r="F186" s="169" t="s">
        <v>2892</v>
      </c>
      <c r="G186" s="418">
        <v>40332</v>
      </c>
      <c r="H186" s="191"/>
      <c r="I186" s="182" t="s">
        <v>3018</v>
      </c>
      <c r="J186" s="1188"/>
      <c r="K186" s="1188"/>
      <c r="L186" s="1207"/>
    </row>
    <row r="187" spans="1:12" ht="15" customHeight="1">
      <c r="A187" s="89">
        <v>119</v>
      </c>
      <c r="B187" s="230"/>
      <c r="C187" s="4" t="s">
        <v>874</v>
      </c>
      <c r="D187" s="4" t="s">
        <v>1039</v>
      </c>
      <c r="E187" s="4"/>
      <c r="F187" s="4" t="s">
        <v>1029</v>
      </c>
      <c r="G187" s="418">
        <v>39960</v>
      </c>
      <c r="H187" s="191">
        <v>5790</v>
      </c>
      <c r="I187" s="182" t="s">
        <v>3018</v>
      </c>
      <c r="J187" s="1188"/>
      <c r="K187" s="1188"/>
      <c r="L187" s="1207"/>
    </row>
    <row r="188" spans="1:12" ht="15" customHeight="1">
      <c r="A188" s="89">
        <v>120</v>
      </c>
      <c r="B188" s="230">
        <v>23842</v>
      </c>
      <c r="C188" s="4" t="s">
        <v>874</v>
      </c>
      <c r="D188" s="4" t="s">
        <v>1039</v>
      </c>
      <c r="E188" s="4"/>
      <c r="F188" s="4" t="s">
        <v>1030</v>
      </c>
      <c r="G188" s="418">
        <v>39960</v>
      </c>
      <c r="H188" s="191">
        <v>13180</v>
      </c>
      <c r="I188" s="182" t="s">
        <v>2983</v>
      </c>
      <c r="J188" s="1188"/>
      <c r="K188" s="1188"/>
      <c r="L188" s="1207"/>
    </row>
    <row r="189" spans="1:12" ht="15" customHeight="1">
      <c r="A189" s="89">
        <v>121</v>
      </c>
      <c r="B189" s="230"/>
      <c r="C189" s="4" t="s">
        <v>874</v>
      </c>
      <c r="D189" s="4" t="s">
        <v>1039</v>
      </c>
      <c r="E189" s="4"/>
      <c r="F189" s="169" t="s">
        <v>3237</v>
      </c>
      <c r="G189" s="418">
        <v>40661</v>
      </c>
      <c r="H189" s="191"/>
      <c r="I189" s="182"/>
      <c r="J189" s="1188"/>
      <c r="K189" s="1188"/>
      <c r="L189" s="1207"/>
    </row>
    <row r="190" spans="1:12" ht="15" customHeight="1">
      <c r="A190" s="89">
        <v>122</v>
      </c>
      <c r="B190" s="315">
        <v>23865</v>
      </c>
      <c r="C190" s="4" t="s">
        <v>874</v>
      </c>
      <c r="D190" s="316" t="s">
        <v>1039</v>
      </c>
      <c r="E190" s="316"/>
      <c r="F190" s="168" t="s">
        <v>3238</v>
      </c>
      <c r="G190" s="419">
        <v>40661</v>
      </c>
      <c r="H190" s="294"/>
      <c r="I190" s="314"/>
      <c r="J190" s="1188"/>
      <c r="K190" s="1188"/>
      <c r="L190" s="1207"/>
    </row>
    <row r="191" spans="1:12" ht="15" customHeight="1">
      <c r="A191" s="89">
        <v>123</v>
      </c>
      <c r="B191" s="315"/>
      <c r="C191" s="4" t="s">
        <v>874</v>
      </c>
      <c r="D191" s="316" t="s">
        <v>1039</v>
      </c>
      <c r="E191" s="316"/>
      <c r="F191" s="336" t="s">
        <v>1118</v>
      </c>
      <c r="G191" s="419">
        <v>39960</v>
      </c>
      <c r="H191" s="294">
        <v>6923</v>
      </c>
      <c r="I191" s="317"/>
      <c r="J191" s="1188"/>
      <c r="K191" s="1188"/>
      <c r="L191" s="1207"/>
    </row>
    <row r="192" spans="1:12" ht="15" customHeight="1">
      <c r="A192" s="89">
        <v>124</v>
      </c>
      <c r="B192" s="315">
        <v>23891</v>
      </c>
      <c r="C192" s="4" t="s">
        <v>874</v>
      </c>
      <c r="D192" s="316" t="s">
        <v>1039</v>
      </c>
      <c r="E192" s="316"/>
      <c r="F192" s="336" t="s">
        <v>1031</v>
      </c>
      <c r="G192" s="419">
        <v>39960</v>
      </c>
      <c r="H192" s="294">
        <v>9730</v>
      </c>
      <c r="I192" s="314" t="s">
        <v>3019</v>
      </c>
      <c r="J192" s="1188"/>
      <c r="K192" s="1188"/>
      <c r="L192" s="1207"/>
    </row>
    <row r="193" spans="1:12" ht="15" customHeight="1">
      <c r="A193" s="89">
        <v>125</v>
      </c>
      <c r="B193" s="315">
        <v>23845</v>
      </c>
      <c r="C193" s="4" t="s">
        <v>874</v>
      </c>
      <c r="D193" s="316" t="s">
        <v>1039</v>
      </c>
      <c r="E193" s="316"/>
      <c r="F193" s="336" t="s">
        <v>1032</v>
      </c>
      <c r="G193" s="419">
        <v>39960</v>
      </c>
      <c r="H193" s="294">
        <v>7280</v>
      </c>
      <c r="I193" s="314" t="s">
        <v>2983</v>
      </c>
      <c r="J193" s="1188"/>
      <c r="K193" s="1188"/>
      <c r="L193" s="1207"/>
    </row>
    <row r="194" spans="1:12" ht="15" customHeight="1">
      <c r="A194" s="89">
        <v>126</v>
      </c>
      <c r="B194" s="315">
        <v>23847</v>
      </c>
      <c r="C194" s="4" t="s">
        <v>874</v>
      </c>
      <c r="D194" s="316" t="s">
        <v>1039</v>
      </c>
      <c r="E194" s="316"/>
      <c r="F194" s="157" t="s">
        <v>752</v>
      </c>
      <c r="G194" s="419">
        <v>40236</v>
      </c>
      <c r="H194" s="294"/>
      <c r="I194" s="317"/>
      <c r="J194" s="1188"/>
      <c r="K194" s="1188"/>
      <c r="L194" s="1207"/>
    </row>
    <row r="195" spans="1:12" ht="15" customHeight="1">
      <c r="A195" s="89">
        <v>127</v>
      </c>
      <c r="B195" s="315">
        <v>23848</v>
      </c>
      <c r="C195" s="4" t="s">
        <v>874</v>
      </c>
      <c r="D195" s="316" t="s">
        <v>1039</v>
      </c>
      <c r="E195" s="316"/>
      <c r="F195" s="336" t="s">
        <v>1033</v>
      </c>
      <c r="G195" s="419">
        <v>39960</v>
      </c>
      <c r="H195" s="294">
        <v>6840</v>
      </c>
      <c r="I195" s="314" t="s">
        <v>2983</v>
      </c>
      <c r="J195" s="1188"/>
      <c r="K195" s="1188"/>
      <c r="L195" s="1207"/>
    </row>
    <row r="196" spans="1:12" ht="15" customHeight="1">
      <c r="A196" s="89">
        <v>128</v>
      </c>
      <c r="B196" s="315">
        <v>23849</v>
      </c>
      <c r="C196" s="4" t="s">
        <v>874</v>
      </c>
      <c r="D196" s="316" t="s">
        <v>1039</v>
      </c>
      <c r="E196" s="316"/>
      <c r="F196" s="336" t="s">
        <v>1034</v>
      </c>
      <c r="G196" s="419">
        <v>39960</v>
      </c>
      <c r="H196" s="294">
        <v>11270</v>
      </c>
      <c r="I196" s="314" t="s">
        <v>2988</v>
      </c>
      <c r="J196" s="1188"/>
      <c r="K196" s="1188"/>
      <c r="L196" s="1207"/>
    </row>
    <row r="197" spans="1:12" ht="15" customHeight="1">
      <c r="A197" s="89">
        <v>129</v>
      </c>
      <c r="B197" s="315">
        <v>23850</v>
      </c>
      <c r="C197" s="4" t="s">
        <v>874</v>
      </c>
      <c r="D197" s="316" t="s">
        <v>1039</v>
      </c>
      <c r="E197" s="316"/>
      <c r="F197" s="336" t="s">
        <v>1035</v>
      </c>
      <c r="G197" s="419">
        <v>39960</v>
      </c>
      <c r="H197" s="294">
        <v>4530</v>
      </c>
      <c r="I197" s="314" t="s">
        <v>2983</v>
      </c>
      <c r="J197" s="1188"/>
      <c r="K197" s="1188"/>
      <c r="L197" s="1207"/>
    </row>
    <row r="198" spans="1:12" ht="15" customHeight="1">
      <c r="A198" s="89">
        <v>130</v>
      </c>
      <c r="B198" s="315">
        <v>23852</v>
      </c>
      <c r="C198" s="4" t="s">
        <v>874</v>
      </c>
      <c r="D198" s="316" t="s">
        <v>1039</v>
      </c>
      <c r="E198" s="316"/>
      <c r="F198" s="336" t="s">
        <v>1037</v>
      </c>
      <c r="G198" s="419">
        <v>39960</v>
      </c>
      <c r="H198" s="294">
        <v>4790</v>
      </c>
      <c r="I198" s="317"/>
      <c r="J198" s="1188"/>
      <c r="K198" s="1188"/>
      <c r="L198" s="1207"/>
    </row>
    <row r="199" spans="1:12" ht="15" customHeight="1">
      <c r="A199" s="89">
        <v>131</v>
      </c>
      <c r="B199" s="315"/>
      <c r="C199" s="4" t="s">
        <v>874</v>
      </c>
      <c r="D199" s="316" t="s">
        <v>1039</v>
      </c>
      <c r="E199" s="316"/>
      <c r="F199" s="168" t="s">
        <v>2893</v>
      </c>
      <c r="G199" s="419">
        <v>40332</v>
      </c>
      <c r="H199" s="294"/>
      <c r="I199" s="317"/>
      <c r="J199" s="1188"/>
      <c r="K199" s="1188"/>
      <c r="L199" s="1207"/>
    </row>
    <row r="200" spans="1:12" ht="15" customHeight="1">
      <c r="A200" s="89">
        <v>132</v>
      </c>
      <c r="B200" s="315">
        <v>23853</v>
      </c>
      <c r="C200" s="4" t="s">
        <v>874</v>
      </c>
      <c r="D200" s="316" t="s">
        <v>1039</v>
      </c>
      <c r="E200" s="316"/>
      <c r="F200" s="336" t="s">
        <v>1038</v>
      </c>
      <c r="G200" s="419">
        <v>39960</v>
      </c>
      <c r="H200" s="294"/>
      <c r="I200" s="317"/>
      <c r="J200" s="1188"/>
      <c r="K200" s="1188"/>
      <c r="L200" s="1207"/>
    </row>
    <row r="201" spans="1:12" ht="15" customHeight="1">
      <c r="A201" s="89">
        <v>133</v>
      </c>
      <c r="B201" s="315">
        <v>23856</v>
      </c>
      <c r="C201" s="4" t="s">
        <v>874</v>
      </c>
      <c r="D201" s="316" t="s">
        <v>1039</v>
      </c>
      <c r="E201" s="316"/>
      <c r="F201" s="168" t="s">
        <v>2967</v>
      </c>
      <c r="G201" s="419">
        <v>40397</v>
      </c>
      <c r="H201" s="294"/>
      <c r="I201" s="317"/>
      <c r="J201" s="1188"/>
      <c r="K201" s="1188"/>
      <c r="L201" s="1207"/>
    </row>
    <row r="202" spans="1:12" ht="15" customHeight="1">
      <c r="A202" s="89">
        <v>134</v>
      </c>
      <c r="B202" s="315">
        <v>23857</v>
      </c>
      <c r="C202" s="4" t="s">
        <v>874</v>
      </c>
      <c r="D202" s="316" t="s">
        <v>1039</v>
      </c>
      <c r="E202" s="316"/>
      <c r="F202" s="168" t="s">
        <v>2337</v>
      </c>
      <c r="G202" s="419">
        <v>40387</v>
      </c>
      <c r="H202" s="294"/>
      <c r="I202" s="317"/>
      <c r="J202" s="1188"/>
      <c r="K202" s="1188"/>
      <c r="L202" s="1207"/>
    </row>
    <row r="203" spans="1:12" ht="15" customHeight="1">
      <c r="A203" s="89">
        <v>135</v>
      </c>
      <c r="B203" s="315"/>
      <c r="C203" s="4" t="s">
        <v>874</v>
      </c>
      <c r="D203" s="316" t="s">
        <v>3125</v>
      </c>
      <c r="E203" s="316"/>
      <c r="F203" s="336"/>
      <c r="G203" s="419">
        <v>39960</v>
      </c>
      <c r="H203" s="294">
        <v>23300</v>
      </c>
      <c r="I203" s="314" t="s">
        <v>2988</v>
      </c>
      <c r="J203" s="1189"/>
      <c r="K203" s="1189"/>
      <c r="L203" s="1208"/>
    </row>
    <row r="204" spans="1:12" ht="15" customHeight="1" thickBot="1">
      <c r="A204" s="6"/>
      <c r="B204" s="231"/>
      <c r="C204" s="7"/>
      <c r="D204" s="7"/>
      <c r="E204" s="7"/>
      <c r="F204" s="7"/>
      <c r="G204" s="9" t="s">
        <v>1219</v>
      </c>
      <c r="H204" s="87">
        <f>SUM(H69:H203)</f>
        <v>813847</v>
      </c>
      <c r="I204" s="87"/>
      <c r="J204" s="7"/>
      <c r="K204" s="7"/>
      <c r="L204" s="8"/>
    </row>
    <row r="205" spans="1:12" ht="12.75"/>
    <row r="206" spans="1:12" ht="12.75"/>
    <row r="207" spans="1:12" ht="12.75"/>
    <row r="208" spans="1:12" ht="16.5" thickBot="1">
      <c r="A208" s="1213" t="s">
        <v>1171</v>
      </c>
      <c r="B208" s="1213"/>
      <c r="C208" s="1213"/>
      <c r="D208" s="1213"/>
      <c r="E208" s="1213"/>
      <c r="F208" s="1213"/>
      <c r="G208" s="1213"/>
      <c r="H208" s="1213"/>
      <c r="I208" s="1213"/>
      <c r="J208" s="1213"/>
      <c r="K208" s="1213"/>
      <c r="L208" s="207"/>
    </row>
    <row r="209" spans="1:12" ht="60">
      <c r="A209" s="49" t="s">
        <v>1172</v>
      </c>
      <c r="B209" s="360" t="s">
        <v>3193</v>
      </c>
      <c r="C209" s="51" t="s">
        <v>1173</v>
      </c>
      <c r="D209" s="51" t="s">
        <v>1174</v>
      </c>
      <c r="E209" s="51" t="s">
        <v>1175</v>
      </c>
      <c r="F209" s="51" t="s">
        <v>1176</v>
      </c>
      <c r="G209" s="50" t="s">
        <v>1177</v>
      </c>
      <c r="H209" s="50" t="s">
        <v>1463</v>
      </c>
      <c r="I209" s="50" t="s">
        <v>2979</v>
      </c>
      <c r="J209" s="50" t="s">
        <v>1179</v>
      </c>
      <c r="K209" s="50" t="s">
        <v>1180</v>
      </c>
      <c r="L209" s="52" t="s">
        <v>3141</v>
      </c>
    </row>
    <row r="210" spans="1:12" ht="15" customHeight="1">
      <c r="A210" s="89">
        <v>1</v>
      </c>
      <c r="B210" s="230">
        <v>23603</v>
      </c>
      <c r="C210" s="4" t="s">
        <v>874</v>
      </c>
      <c r="D210" s="4" t="s">
        <v>1194</v>
      </c>
      <c r="E210" s="4"/>
      <c r="F210" s="4" t="s">
        <v>1040</v>
      </c>
      <c r="G210" s="418">
        <v>39960</v>
      </c>
      <c r="H210" s="191">
        <v>28900</v>
      </c>
      <c r="I210" s="182" t="s">
        <v>3020</v>
      </c>
      <c r="J210" s="1163">
        <v>150</v>
      </c>
      <c r="K210" s="1163">
        <v>50</v>
      </c>
      <c r="L210" s="1376" t="s">
        <v>3188</v>
      </c>
    </row>
    <row r="211" spans="1:12" ht="15" customHeight="1">
      <c r="A211" s="89">
        <v>2</v>
      </c>
      <c r="B211" s="230">
        <v>23604</v>
      </c>
      <c r="C211" s="4" t="s">
        <v>874</v>
      </c>
      <c r="D211" s="4" t="s">
        <v>1194</v>
      </c>
      <c r="E211" s="4"/>
      <c r="F211" s="4" t="s">
        <v>884</v>
      </c>
      <c r="G211" s="418">
        <v>39960</v>
      </c>
      <c r="H211" s="191">
        <v>8210</v>
      </c>
      <c r="I211" s="182" t="s">
        <v>3020</v>
      </c>
      <c r="J211" s="1163"/>
      <c r="K211" s="1163"/>
      <c r="L211" s="1262"/>
    </row>
    <row r="212" spans="1:12" ht="15" customHeight="1">
      <c r="A212" s="89">
        <v>3</v>
      </c>
      <c r="B212" s="230">
        <v>23567</v>
      </c>
      <c r="C212" s="4" t="s">
        <v>874</v>
      </c>
      <c r="D212" s="4" t="s">
        <v>1194</v>
      </c>
      <c r="E212" s="4"/>
      <c r="F212" s="4" t="s">
        <v>1041</v>
      </c>
      <c r="G212" s="418">
        <v>39960</v>
      </c>
      <c r="H212" s="191">
        <v>6900</v>
      </c>
      <c r="I212" s="182" t="s">
        <v>3020</v>
      </c>
      <c r="J212" s="1163"/>
      <c r="K212" s="1163"/>
      <c r="L212" s="1262"/>
    </row>
    <row r="213" spans="1:12" ht="15" customHeight="1">
      <c r="A213" s="89">
        <v>4</v>
      </c>
      <c r="B213" s="230">
        <v>23605</v>
      </c>
      <c r="C213" s="4" t="s">
        <v>874</v>
      </c>
      <c r="D213" s="4" t="s">
        <v>1194</v>
      </c>
      <c r="E213" s="4"/>
      <c r="F213" s="4" t="s">
        <v>1042</v>
      </c>
      <c r="G213" s="418">
        <v>39960</v>
      </c>
      <c r="H213" s="191">
        <v>9190</v>
      </c>
      <c r="I213" s="182" t="s">
        <v>3020</v>
      </c>
      <c r="J213" s="1163"/>
      <c r="K213" s="1163"/>
      <c r="L213" s="1262"/>
    </row>
    <row r="214" spans="1:12" ht="15" customHeight="1">
      <c r="A214" s="89">
        <v>5</v>
      </c>
      <c r="B214" s="230"/>
      <c r="C214" s="4" t="s">
        <v>874</v>
      </c>
      <c r="D214" s="4" t="s">
        <v>1194</v>
      </c>
      <c r="E214" s="4"/>
      <c r="F214" s="158" t="s">
        <v>483</v>
      </c>
      <c r="G214" s="418">
        <v>40236</v>
      </c>
      <c r="H214" s="191"/>
      <c r="I214" s="188"/>
      <c r="J214" s="1163"/>
      <c r="K214" s="1163"/>
      <c r="L214" s="1262"/>
    </row>
    <row r="215" spans="1:12" ht="15" customHeight="1">
      <c r="A215" s="89">
        <v>6</v>
      </c>
      <c r="B215" s="230">
        <v>23569</v>
      </c>
      <c r="C215" s="4" t="s">
        <v>874</v>
      </c>
      <c r="D215" s="4" t="s">
        <v>1194</v>
      </c>
      <c r="E215" s="4"/>
      <c r="F215" s="171" t="s">
        <v>2894</v>
      </c>
      <c r="G215" s="418">
        <v>40332</v>
      </c>
      <c r="H215" s="191"/>
      <c r="I215" s="188"/>
      <c r="J215" s="1163"/>
      <c r="K215" s="1163"/>
      <c r="L215" s="1262"/>
    </row>
    <row r="216" spans="1:12" ht="15" customHeight="1">
      <c r="A216" s="89">
        <v>7</v>
      </c>
      <c r="B216" s="230">
        <v>23606</v>
      </c>
      <c r="C216" s="4" t="s">
        <v>874</v>
      </c>
      <c r="D216" s="4" t="s">
        <v>1194</v>
      </c>
      <c r="E216" s="4"/>
      <c r="F216" s="4" t="s">
        <v>1043</v>
      </c>
      <c r="G216" s="418">
        <v>39960</v>
      </c>
      <c r="H216" s="191">
        <v>9230</v>
      </c>
      <c r="I216" s="182" t="s">
        <v>2988</v>
      </c>
      <c r="J216" s="1163"/>
      <c r="K216" s="1163"/>
      <c r="L216" s="1262"/>
    </row>
    <row r="217" spans="1:12" ht="15" customHeight="1">
      <c r="A217" s="89">
        <v>8</v>
      </c>
      <c r="B217" s="230">
        <v>23607</v>
      </c>
      <c r="C217" s="4" t="s">
        <v>874</v>
      </c>
      <c r="D217" s="4" t="s">
        <v>1194</v>
      </c>
      <c r="E217" s="4"/>
      <c r="F217" s="4" t="s">
        <v>1044</v>
      </c>
      <c r="G217" s="418">
        <v>39960</v>
      </c>
      <c r="H217" s="191">
        <v>3600</v>
      </c>
      <c r="I217" s="182" t="s">
        <v>3020</v>
      </c>
      <c r="J217" s="1163"/>
      <c r="K217" s="1163"/>
      <c r="L217" s="1262"/>
    </row>
    <row r="218" spans="1:12" ht="15" customHeight="1">
      <c r="A218" s="89">
        <v>9</v>
      </c>
      <c r="B218" s="230">
        <v>23608</v>
      </c>
      <c r="C218" s="4" t="s">
        <v>874</v>
      </c>
      <c r="D218" s="4" t="s">
        <v>1194</v>
      </c>
      <c r="E218" s="4"/>
      <c r="F218" s="4" t="s">
        <v>1045</v>
      </c>
      <c r="G218" s="418">
        <v>39960</v>
      </c>
      <c r="H218" s="191">
        <v>5630</v>
      </c>
      <c r="I218" s="182" t="s">
        <v>3020</v>
      </c>
      <c r="J218" s="1163"/>
      <c r="K218" s="1163"/>
      <c r="L218" s="1262"/>
    </row>
    <row r="219" spans="1:12" ht="15" customHeight="1">
      <c r="A219" s="89">
        <v>10</v>
      </c>
      <c r="B219" s="230">
        <v>23609</v>
      </c>
      <c r="C219" s="4" t="s">
        <v>874</v>
      </c>
      <c r="D219" s="4" t="s">
        <v>1194</v>
      </c>
      <c r="E219" s="4"/>
      <c r="F219" s="4" t="s">
        <v>1046</v>
      </c>
      <c r="G219" s="418">
        <v>39960</v>
      </c>
      <c r="H219" s="191">
        <v>7810</v>
      </c>
      <c r="I219" s="182" t="s">
        <v>3020</v>
      </c>
      <c r="J219" s="1163"/>
      <c r="K219" s="1163"/>
      <c r="L219" s="1262"/>
    </row>
    <row r="220" spans="1:12" ht="15" customHeight="1">
      <c r="A220" s="89">
        <v>11</v>
      </c>
      <c r="B220" s="230">
        <v>23610</v>
      </c>
      <c r="C220" s="4" t="s">
        <v>874</v>
      </c>
      <c r="D220" s="4" t="s">
        <v>1194</v>
      </c>
      <c r="E220" s="4"/>
      <c r="F220" s="4" t="s">
        <v>1047</v>
      </c>
      <c r="G220" s="418">
        <v>39960</v>
      </c>
      <c r="H220" s="191">
        <v>5070</v>
      </c>
      <c r="I220" s="182" t="s">
        <v>3020</v>
      </c>
      <c r="J220" s="1163"/>
      <c r="K220" s="1163"/>
      <c r="L220" s="1262"/>
    </row>
    <row r="221" spans="1:12" ht="15" customHeight="1">
      <c r="A221" s="89">
        <v>12</v>
      </c>
      <c r="B221" s="230">
        <v>23611</v>
      </c>
      <c r="C221" s="4" t="s">
        <v>874</v>
      </c>
      <c r="D221" s="4" t="s">
        <v>1194</v>
      </c>
      <c r="E221" s="4"/>
      <c r="F221" s="4" t="s">
        <v>1048</v>
      </c>
      <c r="G221" s="418">
        <v>39960</v>
      </c>
      <c r="H221" s="191">
        <v>7450</v>
      </c>
      <c r="I221" s="182" t="s">
        <v>3020</v>
      </c>
      <c r="J221" s="1163"/>
      <c r="K221" s="1163"/>
      <c r="L221" s="1262"/>
    </row>
    <row r="222" spans="1:12" ht="15" customHeight="1">
      <c r="A222" s="89">
        <v>13</v>
      </c>
      <c r="B222" s="230">
        <v>23612</v>
      </c>
      <c r="C222" s="4" t="s">
        <v>874</v>
      </c>
      <c r="D222" s="4" t="s">
        <v>1194</v>
      </c>
      <c r="E222" s="4"/>
      <c r="F222" s="4" t="s">
        <v>1049</v>
      </c>
      <c r="G222" s="418">
        <v>39960</v>
      </c>
      <c r="H222" s="191">
        <v>4330</v>
      </c>
      <c r="I222" s="182" t="s">
        <v>3020</v>
      </c>
      <c r="J222" s="1163"/>
      <c r="K222" s="1163"/>
      <c r="L222" s="1262"/>
    </row>
    <row r="223" spans="1:12" ht="15" customHeight="1">
      <c r="A223" s="89">
        <v>14</v>
      </c>
      <c r="B223" s="230">
        <v>23857</v>
      </c>
      <c r="C223" s="4" t="s">
        <v>874</v>
      </c>
      <c r="D223" s="4" t="s">
        <v>1194</v>
      </c>
      <c r="E223" s="4"/>
      <c r="F223" s="169" t="s">
        <v>2968</v>
      </c>
      <c r="G223" s="418">
        <v>40397</v>
      </c>
      <c r="H223" s="191"/>
      <c r="I223" s="182" t="s">
        <v>3020</v>
      </c>
      <c r="J223" s="1163"/>
      <c r="K223" s="1163"/>
      <c r="L223" s="1262"/>
    </row>
    <row r="224" spans="1:12" ht="15" customHeight="1">
      <c r="A224" s="89">
        <v>15</v>
      </c>
      <c r="B224" s="230">
        <v>23613</v>
      </c>
      <c r="C224" s="4" t="s">
        <v>874</v>
      </c>
      <c r="D224" s="4" t="s">
        <v>1194</v>
      </c>
      <c r="E224" s="4"/>
      <c r="F224" s="4" t="s">
        <v>1050</v>
      </c>
      <c r="G224" s="418">
        <v>39960</v>
      </c>
      <c r="H224" s="191">
        <v>6000</v>
      </c>
      <c r="I224" s="182" t="s">
        <v>3020</v>
      </c>
      <c r="J224" s="1163"/>
      <c r="K224" s="1163"/>
      <c r="L224" s="1262"/>
    </row>
    <row r="225" spans="1:12" ht="15" customHeight="1">
      <c r="A225" s="89">
        <v>16</v>
      </c>
      <c r="B225" s="230">
        <v>23576</v>
      </c>
      <c r="C225" s="4" t="s">
        <v>874</v>
      </c>
      <c r="D225" s="4" t="s">
        <v>1194</v>
      </c>
      <c r="E225" s="4"/>
      <c r="F225" s="4" t="s">
        <v>1051</v>
      </c>
      <c r="G225" s="418">
        <v>39960</v>
      </c>
      <c r="H225" s="191">
        <v>2290</v>
      </c>
      <c r="I225" s="188"/>
      <c r="J225" s="1163"/>
      <c r="K225" s="1163"/>
      <c r="L225" s="1262"/>
    </row>
    <row r="226" spans="1:12" ht="15" customHeight="1">
      <c r="A226" s="89">
        <v>17</v>
      </c>
      <c r="B226" s="230">
        <v>23579</v>
      </c>
      <c r="C226" s="4" t="s">
        <v>874</v>
      </c>
      <c r="D226" s="4" t="s">
        <v>1194</v>
      </c>
      <c r="E226" s="4"/>
      <c r="F226" s="158" t="s">
        <v>2941</v>
      </c>
      <c r="G226" s="418">
        <v>40387</v>
      </c>
      <c r="H226" s="191"/>
      <c r="I226" s="182" t="s">
        <v>2988</v>
      </c>
      <c r="J226" s="1163"/>
      <c r="K226" s="1163"/>
      <c r="L226" s="1262"/>
    </row>
    <row r="227" spans="1:12" ht="15" customHeight="1">
      <c r="A227" s="89">
        <v>18</v>
      </c>
      <c r="B227" s="230">
        <v>23580</v>
      </c>
      <c r="C227" s="4" t="s">
        <v>874</v>
      </c>
      <c r="D227" s="4" t="s">
        <v>1194</v>
      </c>
      <c r="E227" s="4"/>
      <c r="F227" s="4" t="s">
        <v>1052</v>
      </c>
      <c r="G227" s="418">
        <v>39960</v>
      </c>
      <c r="H227" s="191">
        <v>7990</v>
      </c>
      <c r="I227" s="188"/>
      <c r="J227" s="1163"/>
      <c r="K227" s="1163"/>
      <c r="L227" s="1262"/>
    </row>
    <row r="228" spans="1:12" ht="15" customHeight="1">
      <c r="A228" s="89">
        <v>19</v>
      </c>
      <c r="B228" s="230">
        <v>23582</v>
      </c>
      <c r="C228" s="4" t="s">
        <v>874</v>
      </c>
      <c r="D228" s="4" t="s">
        <v>1194</v>
      </c>
      <c r="E228" s="4"/>
      <c r="F228" s="4" t="s">
        <v>1053</v>
      </c>
      <c r="G228" s="418">
        <v>39960</v>
      </c>
      <c r="H228" s="191">
        <v>26260</v>
      </c>
      <c r="I228" s="182" t="s">
        <v>2988</v>
      </c>
      <c r="J228" s="1163"/>
      <c r="K228" s="1163"/>
      <c r="L228" s="1262"/>
    </row>
    <row r="229" spans="1:12" ht="15" customHeight="1">
      <c r="A229" s="89">
        <v>20</v>
      </c>
      <c r="B229" s="230">
        <v>23583</v>
      </c>
      <c r="C229" s="4" t="s">
        <v>874</v>
      </c>
      <c r="D229" s="4" t="s">
        <v>1194</v>
      </c>
      <c r="E229" s="4"/>
      <c r="F229" s="4" t="s">
        <v>1054</v>
      </c>
      <c r="G229" s="418">
        <v>39960</v>
      </c>
      <c r="H229" s="191"/>
      <c r="I229" s="188"/>
      <c r="J229" s="1163"/>
      <c r="K229" s="1163"/>
      <c r="L229" s="1262"/>
    </row>
    <row r="230" spans="1:12" ht="15" customHeight="1">
      <c r="A230" s="89">
        <v>21</v>
      </c>
      <c r="B230" s="230">
        <v>23614</v>
      </c>
      <c r="C230" s="4" t="s">
        <v>874</v>
      </c>
      <c r="D230" s="4" t="s">
        <v>1194</v>
      </c>
      <c r="E230" s="4"/>
      <c r="F230" s="4" t="s">
        <v>1055</v>
      </c>
      <c r="G230" s="418">
        <v>39960</v>
      </c>
      <c r="H230" s="191">
        <v>9550</v>
      </c>
      <c r="I230" s="182" t="s">
        <v>3020</v>
      </c>
      <c r="J230" s="1163"/>
      <c r="K230" s="1163"/>
      <c r="L230" s="1262"/>
    </row>
    <row r="231" spans="1:12" ht="15" customHeight="1">
      <c r="A231" s="89">
        <v>22</v>
      </c>
      <c r="B231" s="230">
        <v>23615</v>
      </c>
      <c r="C231" s="4" t="s">
        <v>874</v>
      </c>
      <c r="D231" s="4" t="s">
        <v>1194</v>
      </c>
      <c r="E231" s="4"/>
      <c r="F231" s="4" t="s">
        <v>1056</v>
      </c>
      <c r="G231" s="418">
        <v>39960</v>
      </c>
      <c r="H231" s="191">
        <v>8540</v>
      </c>
      <c r="I231" s="182" t="s">
        <v>3020</v>
      </c>
      <c r="J231" s="1163"/>
      <c r="K231" s="1163"/>
      <c r="L231" s="1262"/>
    </row>
    <row r="232" spans="1:12" ht="15" customHeight="1">
      <c r="A232" s="89">
        <v>23</v>
      </c>
      <c r="B232" s="230">
        <v>23615</v>
      </c>
      <c r="C232" s="4" t="s">
        <v>874</v>
      </c>
      <c r="D232" s="4" t="s">
        <v>1194</v>
      </c>
      <c r="E232" s="4"/>
      <c r="F232" s="4" t="s">
        <v>1057</v>
      </c>
      <c r="G232" s="418">
        <v>39960</v>
      </c>
      <c r="H232" s="191">
        <v>13670</v>
      </c>
      <c r="I232" s="182" t="s">
        <v>3020</v>
      </c>
      <c r="J232" s="1163"/>
      <c r="K232" s="1163"/>
      <c r="L232" s="1262"/>
    </row>
    <row r="233" spans="1:12" ht="15" customHeight="1">
      <c r="A233" s="89">
        <v>24</v>
      </c>
      <c r="B233" s="230">
        <v>23617</v>
      </c>
      <c r="C233" s="4" t="s">
        <v>874</v>
      </c>
      <c r="D233" s="4" t="s">
        <v>1194</v>
      </c>
      <c r="E233" s="4"/>
      <c r="F233" s="4" t="s">
        <v>1058</v>
      </c>
      <c r="G233" s="418">
        <v>39960</v>
      </c>
      <c r="H233" s="191">
        <v>9160</v>
      </c>
      <c r="I233" s="182" t="s">
        <v>3020</v>
      </c>
      <c r="J233" s="1163"/>
      <c r="K233" s="1163"/>
      <c r="L233" s="1262"/>
    </row>
    <row r="234" spans="1:12" ht="15" customHeight="1">
      <c r="A234" s="89">
        <v>25</v>
      </c>
      <c r="B234" s="230">
        <v>23618</v>
      </c>
      <c r="C234" s="4" t="s">
        <v>874</v>
      </c>
      <c r="D234" s="4" t="s">
        <v>1194</v>
      </c>
      <c r="E234" s="4"/>
      <c r="F234" s="4" t="s">
        <v>868</v>
      </c>
      <c r="G234" s="418">
        <v>39960</v>
      </c>
      <c r="H234" s="191">
        <v>5840</v>
      </c>
      <c r="I234" s="182" t="s">
        <v>3020</v>
      </c>
      <c r="J234" s="1163"/>
      <c r="K234" s="1163"/>
      <c r="L234" s="1262"/>
    </row>
    <row r="235" spans="1:12" ht="15" customHeight="1">
      <c r="A235" s="89">
        <v>26</v>
      </c>
      <c r="B235" s="230">
        <v>23619</v>
      </c>
      <c r="C235" s="4" t="s">
        <v>874</v>
      </c>
      <c r="D235" s="4" t="s">
        <v>1194</v>
      </c>
      <c r="E235" s="4"/>
      <c r="F235" s="4" t="s">
        <v>1059</v>
      </c>
      <c r="G235" s="418">
        <v>39960</v>
      </c>
      <c r="H235" s="191">
        <v>1920</v>
      </c>
      <c r="I235" s="182" t="s">
        <v>3020</v>
      </c>
      <c r="J235" s="1163"/>
      <c r="K235" s="1163"/>
      <c r="L235" s="1262"/>
    </row>
    <row r="236" spans="1:12" ht="15" customHeight="1">
      <c r="A236" s="89">
        <v>27</v>
      </c>
      <c r="B236" s="230">
        <v>23620</v>
      </c>
      <c r="C236" s="4" t="s">
        <v>874</v>
      </c>
      <c r="D236" s="4" t="s">
        <v>1194</v>
      </c>
      <c r="E236" s="4"/>
      <c r="F236" s="158" t="s">
        <v>482</v>
      </c>
      <c r="G236" s="418">
        <v>40236</v>
      </c>
      <c r="H236" s="191"/>
      <c r="I236" s="182" t="s">
        <v>2988</v>
      </c>
      <c r="J236" s="1163"/>
      <c r="K236" s="1163"/>
      <c r="L236" s="1262"/>
    </row>
    <row r="237" spans="1:12" ht="15" customHeight="1">
      <c r="A237" s="89">
        <v>28</v>
      </c>
      <c r="B237" s="230"/>
      <c r="C237" s="4" t="s">
        <v>874</v>
      </c>
      <c r="D237" s="4" t="s">
        <v>1194</v>
      </c>
      <c r="E237" s="4"/>
      <c r="F237" s="158" t="s">
        <v>484</v>
      </c>
      <c r="G237" s="418">
        <v>40236</v>
      </c>
      <c r="H237" s="191"/>
      <c r="I237" s="188"/>
      <c r="J237" s="1163"/>
      <c r="K237" s="1163"/>
      <c r="L237" s="1262"/>
    </row>
    <row r="238" spans="1:12" ht="15" customHeight="1">
      <c r="A238" s="89">
        <v>29</v>
      </c>
      <c r="B238" s="230">
        <v>23621</v>
      </c>
      <c r="C238" s="4" t="s">
        <v>874</v>
      </c>
      <c r="D238" s="4" t="s">
        <v>1194</v>
      </c>
      <c r="E238" s="4"/>
      <c r="F238" s="169" t="s">
        <v>2969</v>
      </c>
      <c r="G238" s="418">
        <v>40397</v>
      </c>
      <c r="H238" s="191"/>
      <c r="I238" s="182" t="s">
        <v>3020</v>
      </c>
      <c r="J238" s="1163"/>
      <c r="K238" s="1163"/>
      <c r="L238" s="1262"/>
    </row>
    <row r="239" spans="1:12" ht="15" customHeight="1">
      <c r="A239" s="89">
        <v>30</v>
      </c>
      <c r="B239" s="230">
        <v>23588</v>
      </c>
      <c r="C239" s="4" t="s">
        <v>874</v>
      </c>
      <c r="D239" s="4" t="s">
        <v>1194</v>
      </c>
      <c r="E239" s="4"/>
      <c r="F239" s="158" t="s">
        <v>1161</v>
      </c>
      <c r="G239" s="418">
        <v>40236</v>
      </c>
      <c r="H239" s="191"/>
      <c r="I239" s="188"/>
      <c r="J239" s="1163"/>
      <c r="K239" s="1163"/>
      <c r="L239" s="1262"/>
    </row>
    <row r="240" spans="1:12" ht="15" customHeight="1">
      <c r="A240" s="89">
        <v>31</v>
      </c>
      <c r="B240" s="230">
        <v>23590</v>
      </c>
      <c r="C240" s="4" t="s">
        <v>874</v>
      </c>
      <c r="D240" s="4" t="s">
        <v>1194</v>
      </c>
      <c r="E240" s="4"/>
      <c r="F240" s="4" t="s">
        <v>1060</v>
      </c>
      <c r="G240" s="418">
        <v>39960</v>
      </c>
      <c r="H240" s="191">
        <v>25370</v>
      </c>
      <c r="I240" s="188"/>
      <c r="J240" s="1163"/>
      <c r="K240" s="1163"/>
      <c r="L240" s="1262"/>
    </row>
    <row r="241" spans="1:12" ht="15" customHeight="1">
      <c r="A241" s="89">
        <v>32</v>
      </c>
      <c r="B241" s="230">
        <v>23591</v>
      </c>
      <c r="C241" s="4" t="s">
        <v>874</v>
      </c>
      <c r="D241" s="4" t="s">
        <v>1194</v>
      </c>
      <c r="E241" s="4"/>
      <c r="F241" s="4" t="s">
        <v>1061</v>
      </c>
      <c r="G241" s="418">
        <v>39960</v>
      </c>
      <c r="H241" s="191">
        <v>3900</v>
      </c>
      <c r="I241" s="188"/>
      <c r="J241" s="1163"/>
      <c r="K241" s="1163"/>
      <c r="L241" s="1262"/>
    </row>
    <row r="242" spans="1:12" ht="15" customHeight="1">
      <c r="A242" s="89">
        <v>33</v>
      </c>
      <c r="B242" s="230">
        <v>23622</v>
      </c>
      <c r="C242" s="4" t="s">
        <v>874</v>
      </c>
      <c r="D242" s="4" t="s">
        <v>1194</v>
      </c>
      <c r="E242" s="4"/>
      <c r="F242" s="4" t="s">
        <v>1062</v>
      </c>
      <c r="G242" s="418">
        <v>39960</v>
      </c>
      <c r="H242" s="191">
        <v>3930</v>
      </c>
      <c r="I242" s="182" t="s">
        <v>3019</v>
      </c>
      <c r="J242" s="1163"/>
      <c r="K242" s="1163"/>
      <c r="L242" s="1262"/>
    </row>
    <row r="243" spans="1:12" ht="15" customHeight="1">
      <c r="A243" s="89">
        <v>34</v>
      </c>
      <c r="B243" s="230">
        <v>23623</v>
      </c>
      <c r="C243" s="4" t="s">
        <v>874</v>
      </c>
      <c r="D243" s="4" t="s">
        <v>1194</v>
      </c>
      <c r="E243" s="4"/>
      <c r="F243" s="4" t="s">
        <v>1063</v>
      </c>
      <c r="G243" s="418">
        <v>39960</v>
      </c>
      <c r="H243" s="191">
        <v>19220</v>
      </c>
      <c r="I243" s="182" t="s">
        <v>3020</v>
      </c>
      <c r="J243" s="1163"/>
      <c r="K243" s="1163"/>
      <c r="L243" s="1262"/>
    </row>
    <row r="244" spans="1:12" ht="15" customHeight="1">
      <c r="A244" s="89">
        <v>35</v>
      </c>
      <c r="B244" s="230">
        <v>23597</v>
      </c>
      <c r="C244" s="4" t="s">
        <v>874</v>
      </c>
      <c r="D244" s="4" t="s">
        <v>1194</v>
      </c>
      <c r="E244" s="4"/>
      <c r="F244" s="171" t="s">
        <v>652</v>
      </c>
      <c r="G244" s="418">
        <v>40332</v>
      </c>
      <c r="H244" s="191"/>
      <c r="I244" s="188"/>
      <c r="J244" s="1163"/>
      <c r="K244" s="1163"/>
      <c r="L244" s="1262"/>
    </row>
    <row r="245" spans="1:12" ht="15" customHeight="1">
      <c r="A245" s="89">
        <v>36</v>
      </c>
      <c r="B245" s="230">
        <v>23598</v>
      </c>
      <c r="C245" s="4" t="s">
        <v>874</v>
      </c>
      <c r="D245" s="4" t="s">
        <v>1194</v>
      </c>
      <c r="E245" s="4"/>
      <c r="F245" s="171" t="s">
        <v>751</v>
      </c>
      <c r="G245" s="418">
        <v>40332</v>
      </c>
      <c r="H245" s="191"/>
      <c r="I245" s="188"/>
      <c r="J245" s="1163"/>
      <c r="K245" s="1163"/>
      <c r="L245" s="1262"/>
    </row>
    <row r="246" spans="1:12" ht="15" customHeight="1">
      <c r="A246" s="89">
        <v>37</v>
      </c>
      <c r="B246" s="230">
        <v>23599</v>
      </c>
      <c r="C246" s="4" t="s">
        <v>874</v>
      </c>
      <c r="D246" s="4" t="s">
        <v>1194</v>
      </c>
      <c r="E246" s="4"/>
      <c r="F246" s="158" t="s">
        <v>2942</v>
      </c>
      <c r="G246" s="418">
        <v>40387</v>
      </c>
      <c r="H246" s="191"/>
      <c r="I246" s="182" t="s">
        <v>2988</v>
      </c>
      <c r="J246" s="1163"/>
      <c r="K246" s="1163"/>
      <c r="L246" s="1262"/>
    </row>
    <row r="247" spans="1:12" ht="15" customHeight="1">
      <c r="A247" s="89">
        <v>38</v>
      </c>
      <c r="B247" s="230">
        <v>23624</v>
      </c>
      <c r="C247" s="4" t="s">
        <v>874</v>
      </c>
      <c r="D247" s="4" t="s">
        <v>1194</v>
      </c>
      <c r="E247" s="4"/>
      <c r="F247" s="4" t="s">
        <v>1064</v>
      </c>
      <c r="G247" s="418">
        <v>39960</v>
      </c>
      <c r="H247" s="191">
        <v>10710</v>
      </c>
      <c r="I247" s="182" t="s">
        <v>3020</v>
      </c>
      <c r="J247" s="1163"/>
      <c r="K247" s="1163"/>
      <c r="L247" s="1262"/>
    </row>
    <row r="248" spans="1:12" ht="15" customHeight="1">
      <c r="A248" s="89">
        <v>39</v>
      </c>
      <c r="B248" s="230"/>
      <c r="C248" s="4" t="s">
        <v>874</v>
      </c>
      <c r="D248" s="4" t="s">
        <v>1194</v>
      </c>
      <c r="E248" s="4"/>
      <c r="F248" s="158" t="s">
        <v>485</v>
      </c>
      <c r="G248" s="418">
        <v>40236</v>
      </c>
      <c r="H248" s="191"/>
      <c r="I248" s="188"/>
      <c r="J248" s="1163"/>
      <c r="K248" s="1163"/>
      <c r="L248" s="1262"/>
    </row>
    <row r="249" spans="1:12" ht="15" customHeight="1">
      <c r="A249" s="89">
        <v>40</v>
      </c>
      <c r="B249" s="230">
        <v>23625</v>
      </c>
      <c r="C249" s="4" t="s">
        <v>874</v>
      </c>
      <c r="D249" s="4" t="s">
        <v>1194</v>
      </c>
      <c r="E249" s="4"/>
      <c r="F249" s="169" t="s">
        <v>2970</v>
      </c>
      <c r="G249" s="418">
        <v>40397</v>
      </c>
      <c r="H249" s="191"/>
      <c r="I249" s="182" t="s">
        <v>3020</v>
      </c>
      <c r="J249" s="1163"/>
      <c r="K249" s="1163"/>
      <c r="L249" s="1262"/>
    </row>
    <row r="250" spans="1:12" ht="15" customHeight="1">
      <c r="A250" s="89">
        <v>41</v>
      </c>
      <c r="B250" s="230">
        <v>23600</v>
      </c>
      <c r="C250" s="4" t="s">
        <v>874</v>
      </c>
      <c r="D250" s="4" t="s">
        <v>1194</v>
      </c>
      <c r="E250" s="4"/>
      <c r="F250" s="4" t="s">
        <v>1065</v>
      </c>
      <c r="G250" s="418">
        <v>39960</v>
      </c>
      <c r="H250" s="191">
        <v>1810</v>
      </c>
      <c r="I250" s="188"/>
      <c r="J250" s="1163"/>
      <c r="K250" s="1163"/>
      <c r="L250" s="1462"/>
    </row>
    <row r="251" spans="1:12" ht="15" customHeight="1" thickBot="1">
      <c r="A251" s="6"/>
      <c r="B251" s="231"/>
      <c r="C251" s="7"/>
      <c r="D251" s="7"/>
      <c r="E251" s="7"/>
      <c r="F251" s="7"/>
      <c r="G251" s="9" t="s">
        <v>1219</v>
      </c>
      <c r="H251" s="87">
        <f>SUM(H210:H250)</f>
        <v>252480</v>
      </c>
      <c r="I251" s="87"/>
      <c r="J251" s="7"/>
      <c r="K251" s="7"/>
      <c r="L251" s="8"/>
    </row>
    <row r="252" spans="1:12" ht="12.75"/>
    <row r="253" spans="1:12" ht="12.75"/>
    <row r="254" spans="1:12" ht="12.75"/>
    <row r="255" spans="1:12" ht="16.5" thickBot="1">
      <c r="A255" s="1213" t="s">
        <v>1171</v>
      </c>
      <c r="B255" s="1213"/>
      <c r="C255" s="1213"/>
      <c r="D255" s="1213"/>
      <c r="E255" s="1213"/>
      <c r="F255" s="1213"/>
      <c r="G255" s="1213"/>
      <c r="H255" s="1213"/>
      <c r="I255" s="1213"/>
      <c r="J255" s="1213"/>
      <c r="K255" s="1213"/>
      <c r="L255" s="207"/>
    </row>
    <row r="256" spans="1:12" ht="60">
      <c r="A256" s="49" t="s">
        <v>1172</v>
      </c>
      <c r="B256" s="360" t="s">
        <v>3193</v>
      </c>
      <c r="C256" s="51" t="s">
        <v>1173</v>
      </c>
      <c r="D256" s="51" t="s">
        <v>1174</v>
      </c>
      <c r="E256" s="51" t="s">
        <v>1175</v>
      </c>
      <c r="F256" s="51" t="s">
        <v>1176</v>
      </c>
      <c r="G256" s="50" t="s">
        <v>1177</v>
      </c>
      <c r="H256" s="50" t="s">
        <v>1463</v>
      </c>
      <c r="I256" s="50" t="s">
        <v>2979</v>
      </c>
      <c r="J256" s="50" t="s">
        <v>1179</v>
      </c>
      <c r="K256" s="50" t="s">
        <v>1180</v>
      </c>
      <c r="L256" s="52" t="s">
        <v>3141</v>
      </c>
    </row>
    <row r="257" spans="1:12" ht="15" customHeight="1">
      <c r="A257" s="353">
        <v>1</v>
      </c>
      <c r="B257" s="353">
        <v>24008</v>
      </c>
      <c r="C257" s="4" t="s">
        <v>874</v>
      </c>
      <c r="D257" s="4" t="s">
        <v>1073</v>
      </c>
      <c r="E257" s="4"/>
      <c r="F257" s="4" t="s">
        <v>1066</v>
      </c>
      <c r="G257" s="418">
        <v>39960</v>
      </c>
      <c r="H257" s="191">
        <v>11690</v>
      </c>
      <c r="I257" s="188"/>
      <c r="J257" s="1163">
        <v>150</v>
      </c>
      <c r="K257" s="1163">
        <v>50</v>
      </c>
      <c r="L257" s="1376" t="s">
        <v>3190</v>
      </c>
    </row>
    <row r="258" spans="1:12" ht="15" customHeight="1">
      <c r="A258" s="353">
        <v>2</v>
      </c>
      <c r="B258" s="4"/>
      <c r="C258" s="4" t="s">
        <v>874</v>
      </c>
      <c r="D258" s="4" t="s">
        <v>1073</v>
      </c>
      <c r="E258" s="4"/>
      <c r="F258" s="697" t="s">
        <v>5658</v>
      </c>
      <c r="G258" s="418">
        <v>39960</v>
      </c>
      <c r="H258" s="4"/>
      <c r="I258" s="188"/>
      <c r="J258" s="1163"/>
      <c r="K258" s="1163"/>
      <c r="L258" s="1191"/>
    </row>
    <row r="259" spans="1:12" ht="15" customHeight="1">
      <c r="A259" s="353">
        <v>3</v>
      </c>
      <c r="B259" s="4"/>
      <c r="C259" s="4" t="s">
        <v>874</v>
      </c>
      <c r="D259" s="4" t="s">
        <v>1073</v>
      </c>
      <c r="E259" s="4"/>
      <c r="F259" s="773" t="s">
        <v>5659</v>
      </c>
      <c r="G259" s="418">
        <v>39960</v>
      </c>
      <c r="H259" s="4"/>
      <c r="I259" s="188"/>
      <c r="J259" s="1163"/>
      <c r="K259" s="1163"/>
      <c r="L259" s="1191"/>
    </row>
    <row r="260" spans="1:12" ht="15" customHeight="1">
      <c r="A260" s="353">
        <v>4</v>
      </c>
      <c r="B260" s="4"/>
      <c r="C260" s="4" t="s">
        <v>874</v>
      </c>
      <c r="D260" s="4" t="s">
        <v>1073</v>
      </c>
      <c r="E260" s="4"/>
      <c r="F260" s="773" t="s">
        <v>5660</v>
      </c>
      <c r="G260" s="418">
        <v>39960</v>
      </c>
      <c r="H260" s="4"/>
      <c r="I260" s="188"/>
      <c r="J260" s="1163"/>
      <c r="K260" s="1163"/>
      <c r="L260" s="1191"/>
    </row>
    <row r="261" spans="1:12" ht="15" customHeight="1">
      <c r="A261" s="353">
        <v>5</v>
      </c>
      <c r="B261" s="353">
        <v>24025</v>
      </c>
      <c r="C261" s="4" t="s">
        <v>874</v>
      </c>
      <c r="D261" s="4" t="s">
        <v>1073</v>
      </c>
      <c r="E261" s="4"/>
      <c r="F261" s="4" t="s">
        <v>1068</v>
      </c>
      <c r="G261" s="418">
        <v>39960</v>
      </c>
      <c r="H261" s="191">
        <v>5590</v>
      </c>
      <c r="I261" s="188"/>
      <c r="J261" s="1163"/>
      <c r="K261" s="1163"/>
      <c r="L261" s="1191"/>
    </row>
    <row r="262" spans="1:12" ht="15" customHeight="1">
      <c r="A262" s="353">
        <v>6</v>
      </c>
      <c r="B262" s="353">
        <v>24030</v>
      </c>
      <c r="C262" s="4" t="s">
        <v>874</v>
      </c>
      <c r="D262" s="4" t="s">
        <v>1073</v>
      </c>
      <c r="E262" s="4"/>
      <c r="F262" s="4" t="s">
        <v>1069</v>
      </c>
      <c r="G262" s="418">
        <v>39960</v>
      </c>
      <c r="H262" s="191"/>
      <c r="I262" s="188"/>
      <c r="J262" s="1163"/>
      <c r="K262" s="1163"/>
      <c r="L262" s="1191"/>
    </row>
    <row r="263" spans="1:12" ht="15" customHeight="1">
      <c r="A263" s="353">
        <v>7</v>
      </c>
      <c r="B263" s="353">
        <v>24032</v>
      </c>
      <c r="C263" s="4" t="s">
        <v>874</v>
      </c>
      <c r="D263" s="4" t="s">
        <v>1073</v>
      </c>
      <c r="E263" s="4"/>
      <c r="F263" s="4" t="s">
        <v>1070</v>
      </c>
      <c r="G263" s="418">
        <v>39960</v>
      </c>
      <c r="H263" s="191">
        <v>6210</v>
      </c>
      <c r="I263" s="4"/>
      <c r="J263" s="1163"/>
      <c r="K263" s="1163"/>
      <c r="L263" s="1191"/>
    </row>
    <row r="264" spans="1:12" ht="15" customHeight="1">
      <c r="A264" s="353">
        <v>8</v>
      </c>
      <c r="B264" s="353">
        <v>24034</v>
      </c>
      <c r="C264" s="4" t="s">
        <v>874</v>
      </c>
      <c r="D264" s="4" t="s">
        <v>1073</v>
      </c>
      <c r="E264" s="4"/>
      <c r="F264" s="4" t="s">
        <v>1071</v>
      </c>
      <c r="G264" s="418">
        <v>39960</v>
      </c>
      <c r="H264" s="191">
        <v>12770</v>
      </c>
      <c r="I264" s="4"/>
      <c r="J264" s="1163"/>
      <c r="K264" s="1163"/>
      <c r="L264" s="1191"/>
    </row>
    <row r="265" spans="1:12" ht="15" customHeight="1">
      <c r="A265" s="353">
        <v>9</v>
      </c>
      <c r="B265" s="353">
        <v>24045</v>
      </c>
      <c r="C265" s="4" t="s">
        <v>874</v>
      </c>
      <c r="D265" s="4" t="s">
        <v>1073</v>
      </c>
      <c r="E265" s="4"/>
      <c r="F265" s="4" t="s">
        <v>1072</v>
      </c>
      <c r="G265" s="418">
        <v>39960</v>
      </c>
      <c r="H265" s="191">
        <v>9490</v>
      </c>
      <c r="I265" s="4"/>
      <c r="J265" s="1163"/>
      <c r="K265" s="1163"/>
      <c r="L265" s="1191"/>
    </row>
    <row r="266" spans="1:12" ht="15" customHeight="1" thickBot="1">
      <c r="A266" s="6"/>
      <c r="B266" s="231"/>
      <c r="C266" s="7"/>
      <c r="D266" s="7"/>
      <c r="E266" s="7"/>
      <c r="F266" s="7"/>
      <c r="G266" s="9" t="s">
        <v>1219</v>
      </c>
      <c r="H266" s="87">
        <f>SUM(H257:H265)</f>
        <v>45750</v>
      </c>
      <c r="I266" s="87"/>
      <c r="J266" s="7"/>
      <c r="K266" s="7"/>
      <c r="L266" s="8"/>
    </row>
    <row r="267" spans="1:12" ht="12.75"/>
    <row r="268" spans="1:12" ht="12.75"/>
    <row r="269" spans="1:12" ht="12.75"/>
    <row r="270" spans="1:12" ht="16.5" thickBot="1">
      <c r="A270" s="1213" t="s">
        <v>1171</v>
      </c>
      <c r="B270" s="1213"/>
      <c r="C270" s="1213"/>
      <c r="D270" s="1213"/>
      <c r="E270" s="1213"/>
      <c r="F270" s="1213"/>
      <c r="G270" s="1213"/>
      <c r="H270" s="1213"/>
      <c r="I270" s="1213"/>
      <c r="J270" s="1213"/>
      <c r="K270" s="1213"/>
      <c r="L270" s="207"/>
    </row>
    <row r="271" spans="1:12" ht="60">
      <c r="A271" s="49" t="s">
        <v>1172</v>
      </c>
      <c r="B271" s="360" t="s">
        <v>3193</v>
      </c>
      <c r="C271" s="51" t="s">
        <v>1173</v>
      </c>
      <c r="D271" s="51" t="s">
        <v>1174</v>
      </c>
      <c r="E271" s="51" t="s">
        <v>1175</v>
      </c>
      <c r="F271" s="51" t="s">
        <v>1176</v>
      </c>
      <c r="G271" s="50" t="s">
        <v>1177</v>
      </c>
      <c r="H271" s="50" t="s">
        <v>1463</v>
      </c>
      <c r="I271" s="50" t="s">
        <v>2979</v>
      </c>
      <c r="J271" s="50" t="s">
        <v>1179</v>
      </c>
      <c r="K271" s="50" t="s">
        <v>1180</v>
      </c>
      <c r="L271" s="52" t="s">
        <v>3141</v>
      </c>
    </row>
    <row r="272" spans="1:12" ht="15" customHeight="1">
      <c r="A272" s="89">
        <v>1</v>
      </c>
      <c r="B272" s="230">
        <v>24151</v>
      </c>
      <c r="C272" s="4" t="s">
        <v>874</v>
      </c>
      <c r="D272" s="4" t="s">
        <v>1078</v>
      </c>
      <c r="E272" s="4"/>
      <c r="F272" s="4" t="s">
        <v>1074</v>
      </c>
      <c r="G272" s="418">
        <v>39960</v>
      </c>
      <c r="H272" s="191">
        <v>9950</v>
      </c>
      <c r="I272" s="191"/>
      <c r="J272" s="1163">
        <v>150</v>
      </c>
      <c r="K272" s="1163">
        <v>50</v>
      </c>
      <c r="L272" s="1190" t="s">
        <v>3191</v>
      </c>
    </row>
    <row r="273" spans="1:12" ht="15" customHeight="1">
      <c r="A273" s="89">
        <v>2</v>
      </c>
      <c r="B273" s="230">
        <v>24152</v>
      </c>
      <c r="C273" s="4" t="s">
        <v>874</v>
      </c>
      <c r="D273" s="4" t="s">
        <v>1078</v>
      </c>
      <c r="E273" s="4"/>
      <c r="F273" s="4" t="s">
        <v>1075</v>
      </c>
      <c r="G273" s="418">
        <v>39960</v>
      </c>
      <c r="H273" s="191">
        <v>31260</v>
      </c>
      <c r="I273" s="191"/>
      <c r="J273" s="1163"/>
      <c r="K273" s="1163"/>
      <c r="L273" s="1191"/>
    </row>
    <row r="274" spans="1:12" ht="15" customHeight="1">
      <c r="A274" s="89">
        <v>3</v>
      </c>
      <c r="B274" s="230">
        <v>24153</v>
      </c>
      <c r="C274" s="4" t="s">
        <v>874</v>
      </c>
      <c r="D274" s="4" t="s">
        <v>1078</v>
      </c>
      <c r="E274" s="4"/>
      <c r="F274" s="4" t="s">
        <v>1076</v>
      </c>
      <c r="G274" s="418">
        <v>39960</v>
      </c>
      <c r="H274" s="191">
        <v>20590</v>
      </c>
      <c r="I274" s="191"/>
      <c r="J274" s="1163"/>
      <c r="K274" s="1163"/>
      <c r="L274" s="1191"/>
    </row>
    <row r="275" spans="1:12" ht="15" customHeight="1">
      <c r="A275" s="89">
        <v>4</v>
      </c>
      <c r="B275" s="230">
        <v>24155</v>
      </c>
      <c r="C275" s="4" t="s">
        <v>874</v>
      </c>
      <c r="D275" s="4" t="s">
        <v>1078</v>
      </c>
      <c r="E275" s="4"/>
      <c r="F275" s="4" t="s">
        <v>1077</v>
      </c>
      <c r="G275" s="418">
        <v>39960</v>
      </c>
      <c r="H275" s="191"/>
      <c r="I275" s="188"/>
      <c r="J275" s="1163"/>
      <c r="K275" s="1163"/>
      <c r="L275" s="1191"/>
    </row>
    <row r="276" spans="1:12" ht="15" customHeight="1">
      <c r="A276" s="89">
        <v>5</v>
      </c>
      <c r="B276" s="230">
        <v>24150</v>
      </c>
      <c r="C276" s="4" t="s">
        <v>874</v>
      </c>
      <c r="D276" s="4" t="s">
        <v>1078</v>
      </c>
      <c r="E276" s="4"/>
      <c r="F276" s="169" t="s">
        <v>2933</v>
      </c>
      <c r="G276" s="418">
        <v>40387</v>
      </c>
      <c r="H276" s="184"/>
      <c r="I276" s="184"/>
      <c r="J276" s="1163"/>
      <c r="K276" s="1163"/>
      <c r="L276" s="1191"/>
    </row>
    <row r="277" spans="1:12" ht="15" customHeight="1">
      <c r="A277" s="89">
        <v>6</v>
      </c>
      <c r="B277" s="230">
        <v>24154</v>
      </c>
      <c r="C277" s="4" t="s">
        <v>874</v>
      </c>
      <c r="D277" s="4" t="s">
        <v>1078</v>
      </c>
      <c r="E277" s="4"/>
      <c r="F277" s="169" t="s">
        <v>2934</v>
      </c>
      <c r="G277" s="418">
        <v>40387</v>
      </c>
      <c r="H277" s="184">
        <v>37000</v>
      </c>
      <c r="I277" s="184"/>
      <c r="J277" s="1163"/>
      <c r="K277" s="1163"/>
      <c r="L277" s="1191"/>
    </row>
    <row r="278" spans="1:12" ht="15" customHeight="1" thickBot="1">
      <c r="A278" s="6"/>
      <c r="B278" s="231"/>
      <c r="C278" s="7"/>
      <c r="D278" s="7"/>
      <c r="E278" s="7"/>
      <c r="F278" s="7"/>
      <c r="G278" s="9" t="s">
        <v>1219</v>
      </c>
      <c r="H278" s="87">
        <f>SUM(H272:H277)</f>
        <v>98800</v>
      </c>
      <c r="I278" s="87"/>
      <c r="J278" s="7"/>
      <c r="K278" s="7"/>
      <c r="L278" s="8"/>
    </row>
    <row r="279" spans="1:12" ht="12.75"/>
    <row r="280" spans="1:12" ht="12.75"/>
    <row r="281" spans="1:12" ht="12.75"/>
    <row r="282" spans="1:12" ht="16.5" thickBot="1">
      <c r="A282" s="1161" t="s">
        <v>1171</v>
      </c>
      <c r="B282" s="1161"/>
      <c r="C282" s="1161"/>
      <c r="D282" s="1161"/>
      <c r="E282" s="1161"/>
      <c r="F282" s="1161"/>
      <c r="G282" s="1161"/>
      <c r="H282" s="1161"/>
      <c r="I282" s="1161"/>
      <c r="J282" s="1161"/>
      <c r="K282" s="1161"/>
      <c r="L282" s="208"/>
    </row>
    <row r="283" spans="1:12" ht="60">
      <c r="A283" s="49" t="s">
        <v>1172</v>
      </c>
      <c r="B283" s="360" t="s">
        <v>3193</v>
      </c>
      <c r="C283" s="51" t="s">
        <v>1173</v>
      </c>
      <c r="D283" s="51" t="s">
        <v>1174</v>
      </c>
      <c r="E283" s="51" t="s">
        <v>1175</v>
      </c>
      <c r="F283" s="51" t="s">
        <v>1176</v>
      </c>
      <c r="G283" s="50" t="s">
        <v>1177</v>
      </c>
      <c r="H283" s="50" t="s">
        <v>1463</v>
      </c>
      <c r="I283" s="50" t="s">
        <v>2979</v>
      </c>
      <c r="J283" s="50" t="s">
        <v>1179</v>
      </c>
      <c r="K283" s="50" t="s">
        <v>1180</v>
      </c>
      <c r="L283" s="52" t="s">
        <v>3141</v>
      </c>
    </row>
    <row r="284" spans="1:12" ht="45" customHeight="1">
      <c r="A284" s="94">
        <v>1</v>
      </c>
      <c r="B284" s="232">
        <v>24165</v>
      </c>
      <c r="C284" s="227" t="s">
        <v>874</v>
      </c>
      <c r="D284" s="21" t="s">
        <v>2374</v>
      </c>
      <c r="E284" s="21"/>
      <c r="F284" s="228" t="s">
        <v>2936</v>
      </c>
      <c r="G284" s="416">
        <v>40387</v>
      </c>
      <c r="H284" s="267"/>
      <c r="I284" s="182" t="s">
        <v>2988</v>
      </c>
      <c r="J284" s="1463"/>
      <c r="K284" s="1463"/>
      <c r="L284" s="1376" t="s">
        <v>3192</v>
      </c>
    </row>
    <row r="285" spans="1:12" ht="45" customHeight="1">
      <c r="A285" s="226">
        <v>2</v>
      </c>
      <c r="B285" s="233">
        <v>24168</v>
      </c>
      <c r="C285" s="227" t="s">
        <v>874</v>
      </c>
      <c r="D285" s="21" t="s">
        <v>2374</v>
      </c>
      <c r="E285" s="21"/>
      <c r="F285" s="228" t="s">
        <v>2937</v>
      </c>
      <c r="G285" s="416">
        <v>40387</v>
      </c>
      <c r="H285" s="267"/>
      <c r="I285" s="182" t="s">
        <v>2988</v>
      </c>
      <c r="J285" s="1463"/>
      <c r="K285" s="1463"/>
      <c r="L285" s="1394"/>
    </row>
    <row r="286" spans="1:12" ht="16.5" thickBot="1">
      <c r="A286" s="44"/>
      <c r="B286" s="234"/>
      <c r="C286" s="45"/>
      <c r="D286" s="45"/>
      <c r="E286" s="45"/>
      <c r="F286" s="45"/>
      <c r="G286" s="9" t="s">
        <v>1219</v>
      </c>
      <c r="H286" s="87">
        <f>SUM(H284:H285)</f>
        <v>0</v>
      </c>
      <c r="I286" s="87"/>
      <c r="J286" s="45"/>
      <c r="K286" s="45"/>
      <c r="L286" s="46"/>
    </row>
    <row r="287" spans="1:12" ht="12.75"/>
    <row r="290" spans="1:8" s="322" customFormat="1" ht="15" customHeight="1">
      <c r="A290" s="1160" t="s">
        <v>3138</v>
      </c>
      <c r="B290" s="1160"/>
      <c r="C290" s="319">
        <f>N3</f>
        <v>6</v>
      </c>
      <c r="D290" s="322" t="s">
        <v>3109</v>
      </c>
      <c r="E290" s="319">
        <f>O3</f>
        <v>254</v>
      </c>
      <c r="F290" s="322" t="s">
        <v>3108</v>
      </c>
      <c r="G290" s="321">
        <f>P3</f>
        <v>1976577</v>
      </c>
      <c r="H290" s="322" t="s">
        <v>261</v>
      </c>
    </row>
  </sheetData>
  <sortState ref="B69:I204">
    <sortCondition ref="F69:F204"/>
    <sortCondition ref="D69:D204"/>
    <sortCondition ref="B69:B204"/>
    <sortCondition ref="G69:G204"/>
    <sortCondition ref="H69:H204"/>
    <sortCondition ref="I69:I204"/>
    <sortCondition ref="C69:C204"/>
  </sortState>
  <mergeCells count="35">
    <mergeCell ref="A290:B290"/>
    <mergeCell ref="K3:K63"/>
    <mergeCell ref="N5:N6"/>
    <mergeCell ref="O5:O6"/>
    <mergeCell ref="P5:P6"/>
    <mergeCell ref="A208:K208"/>
    <mergeCell ref="N7:P7"/>
    <mergeCell ref="A67:K67"/>
    <mergeCell ref="N8:O9"/>
    <mergeCell ref="P8:P9"/>
    <mergeCell ref="J210:J250"/>
    <mergeCell ref="K210:K250"/>
    <mergeCell ref="A255:K255"/>
    <mergeCell ref="J257:J265"/>
    <mergeCell ref="L272:L277"/>
    <mergeCell ref="L284:L285"/>
    <mergeCell ref="A1:K1"/>
    <mergeCell ref="N1:P1"/>
    <mergeCell ref="N3:N4"/>
    <mergeCell ref="O3:O4"/>
    <mergeCell ref="P3:P4"/>
    <mergeCell ref="J3:J63"/>
    <mergeCell ref="L3:L63"/>
    <mergeCell ref="A282:K282"/>
    <mergeCell ref="J284:J285"/>
    <mergeCell ref="K284:K285"/>
    <mergeCell ref="K272:K277"/>
    <mergeCell ref="A270:K270"/>
    <mergeCell ref="J272:J277"/>
    <mergeCell ref="J69:J203"/>
    <mergeCell ref="K69:K203"/>
    <mergeCell ref="L69:L203"/>
    <mergeCell ref="L210:L250"/>
    <mergeCell ref="L257:L265"/>
    <mergeCell ref="K257:K265"/>
  </mergeCells>
  <phoneticPr fontId="5" type="noConversion"/>
  <hyperlinks>
    <hyperlink ref="J3:J63" location="Sayfa2!A1" display="Sayfa2!A1"/>
    <hyperlink ref="K3:K63" location="Sayfa2!A1" display="Sayfa2!A1"/>
    <hyperlink ref="L3:L63" location="Sayfa2!A1" display="Sayfa2!A1"/>
    <hyperlink ref="J69:J203" location="Sayfa2!A1" display="Sayfa2!A1"/>
    <hyperlink ref="K69:K203" location="Sayfa2!A1" display="Sayfa2!A1"/>
    <hyperlink ref="J210:J250" location="Sayfa2!A1" display="Sayfa2!A1"/>
    <hyperlink ref="K210:K250" location="Sayfa2!A1" display="Sayfa2!A1"/>
    <hyperlink ref="L210:L250" location="Sayfa2!A1" display="Sayfa2!A1"/>
    <hyperlink ref="J257:J262" location="Sayfa2!A1" display="Sayfa2!A1"/>
    <hyperlink ref="K257:K262" location="Sayfa2!A1" display="Sayfa2!A1"/>
    <hyperlink ref="L257:L262" location="Sayfa2!A1" display="Sayfa2!A1"/>
    <hyperlink ref="J272:J277" location="Sayfa2!A1" display="Sayfa2!A1"/>
    <hyperlink ref="K272:K277" location="Sayfa2!A1" display="Sayfa2!A1"/>
    <hyperlink ref="L272:L277" location="Sayfa2!A1" display="Bağ:15"/>
    <hyperlink ref="L284:L285" location="Sayfa2!A1" display="Sayfa2!A1"/>
    <hyperlink ref="F258" location="Sayfa1!A1" display="Akçatarla"/>
    <hyperlink ref="F259" location="Sayfa1!A1" display="Çağlar"/>
    <hyperlink ref="F260" location="Sayfa1!A1" display="Çatalözü"/>
  </hyperlinks>
  <pageMargins left="0.75" right="0.75" top="1" bottom="1" header="0.5" footer="0.5"/>
  <headerFooter alignWithMargins="0"/>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O101"/>
  <sheetViews>
    <sheetView zoomScaleNormal="100" workbookViewId="0">
      <selection activeCell="O8" sqref="O8:O9"/>
    </sheetView>
  </sheetViews>
  <sheetFormatPr defaultColWidth="9.140625" defaultRowHeight="15"/>
  <cols>
    <col min="1" max="2" width="12.140625" style="43" customWidth="1"/>
    <col min="3" max="3" width="11.42578125" style="43" customWidth="1"/>
    <col min="4" max="4" width="13.5703125" style="43" bestFit="1" customWidth="1"/>
    <col min="5" max="5" width="16.5703125" style="43" bestFit="1" customWidth="1"/>
    <col min="6" max="6" width="22" style="43" bestFit="1" customWidth="1"/>
    <col min="7" max="7" width="12.5703125" style="43" bestFit="1" customWidth="1"/>
    <col min="8" max="8" width="14.42578125" style="43" bestFit="1" customWidth="1"/>
    <col min="9" max="9" width="14.42578125" style="43" customWidth="1"/>
    <col min="10" max="12" width="9.140625" style="43"/>
    <col min="13" max="14" width="13.5703125" style="43" customWidth="1"/>
    <col min="15" max="15" width="19.42578125" style="43" bestFit="1" customWidth="1"/>
    <col min="16" max="16384" width="9.140625" style="43"/>
  </cols>
  <sheetData>
    <row r="1" spans="1:15" ht="16.5" thickBot="1">
      <c r="A1" s="1213" t="s">
        <v>1171</v>
      </c>
      <c r="B1" s="1213"/>
      <c r="C1" s="1213"/>
      <c r="D1" s="1213"/>
      <c r="E1" s="1213"/>
      <c r="F1" s="1213"/>
      <c r="G1" s="1213"/>
      <c r="H1" s="1213"/>
      <c r="I1" s="1213"/>
      <c r="J1" s="1213"/>
      <c r="K1" s="1213"/>
      <c r="M1" s="1170" t="s">
        <v>1250</v>
      </c>
      <c r="N1" s="1171"/>
      <c r="O1" s="1172"/>
    </row>
    <row r="2" spans="1:15" ht="60.75" thickBot="1">
      <c r="A2" s="49" t="s">
        <v>1172</v>
      </c>
      <c r="B2" s="50" t="s">
        <v>3193</v>
      </c>
      <c r="C2" s="51" t="s">
        <v>1173</v>
      </c>
      <c r="D2" s="51" t="s">
        <v>1174</v>
      </c>
      <c r="E2" s="51" t="s">
        <v>1175</v>
      </c>
      <c r="F2" s="51" t="s">
        <v>1176</v>
      </c>
      <c r="G2" s="50" t="s">
        <v>1177</v>
      </c>
      <c r="H2" s="50" t="s">
        <v>1463</v>
      </c>
      <c r="I2" s="50" t="s">
        <v>2979</v>
      </c>
      <c r="J2" s="50" t="s">
        <v>1179</v>
      </c>
      <c r="K2" s="52" t="s">
        <v>1180</v>
      </c>
      <c r="M2" s="118" t="s">
        <v>263</v>
      </c>
      <c r="N2" s="118" t="s">
        <v>264</v>
      </c>
      <c r="O2" s="117" t="s">
        <v>262</v>
      </c>
    </row>
    <row r="3" spans="1:15" ht="15" customHeight="1">
      <c r="A3" s="70">
        <v>1</v>
      </c>
      <c r="B3" s="235"/>
      <c r="C3" s="122" t="s">
        <v>267</v>
      </c>
      <c r="D3" s="159" t="s">
        <v>3126</v>
      </c>
      <c r="E3" s="122"/>
      <c r="F3" s="122"/>
      <c r="G3" s="422">
        <v>39887</v>
      </c>
      <c r="H3" s="447">
        <v>29400</v>
      </c>
      <c r="I3" s="197"/>
      <c r="J3" s="1164">
        <v>295</v>
      </c>
      <c r="K3" s="1186">
        <v>80</v>
      </c>
      <c r="M3" s="1247">
        <f>SUM(A3+A25+A45)</f>
        <v>3</v>
      </c>
      <c r="N3" s="1247">
        <f>SUM(A19+A38+A96)</f>
        <v>83</v>
      </c>
      <c r="O3" s="1249">
        <f>SUM(H20+H39+H97)</f>
        <v>995842</v>
      </c>
    </row>
    <row r="4" spans="1:15" ht="15" customHeight="1" thickBot="1">
      <c r="A4" s="71">
        <v>2</v>
      </c>
      <c r="B4" s="237">
        <v>24795</v>
      </c>
      <c r="C4" s="122" t="s">
        <v>267</v>
      </c>
      <c r="D4" s="122" t="s">
        <v>268</v>
      </c>
      <c r="E4" s="122"/>
      <c r="F4" s="122" t="s">
        <v>269</v>
      </c>
      <c r="G4" s="422">
        <v>39887</v>
      </c>
      <c r="H4" s="447">
        <v>6970</v>
      </c>
      <c r="I4" s="197"/>
      <c r="J4" s="1164"/>
      <c r="K4" s="1186"/>
      <c r="M4" s="1248"/>
      <c r="N4" s="1248"/>
      <c r="O4" s="1250"/>
    </row>
    <row r="5" spans="1:15" ht="15" customHeight="1">
      <c r="A5" s="70">
        <v>3</v>
      </c>
      <c r="B5" s="235">
        <v>24796</v>
      </c>
      <c r="C5" s="122" t="s">
        <v>267</v>
      </c>
      <c r="D5" s="122" t="s">
        <v>268</v>
      </c>
      <c r="E5" s="122"/>
      <c r="F5" s="122" t="s">
        <v>1670</v>
      </c>
      <c r="G5" s="422">
        <v>39887</v>
      </c>
      <c r="H5" s="447">
        <v>5130</v>
      </c>
      <c r="I5" s="197"/>
      <c r="J5" s="1164"/>
      <c r="K5" s="1186"/>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A6" s="71">
        <v>4</v>
      </c>
      <c r="B6" s="237">
        <v>24797</v>
      </c>
      <c r="C6" s="122" t="s">
        <v>267</v>
      </c>
      <c r="D6" s="122" t="s">
        <v>268</v>
      </c>
      <c r="E6" s="122"/>
      <c r="F6" s="122" t="s">
        <v>270</v>
      </c>
      <c r="G6" s="422">
        <v>39887</v>
      </c>
      <c r="H6" s="447">
        <v>2250</v>
      </c>
      <c r="I6" s="197"/>
      <c r="J6" s="1164"/>
      <c r="K6" s="1186"/>
      <c r="M6" s="1169"/>
      <c r="N6" s="1169"/>
      <c r="O6" s="1169"/>
    </row>
    <row r="7" spans="1:15" ht="15" customHeight="1" thickBot="1">
      <c r="A7" s="70">
        <v>5</v>
      </c>
      <c r="B7" s="235">
        <v>24798</v>
      </c>
      <c r="C7" s="122" t="s">
        <v>267</v>
      </c>
      <c r="D7" s="122" t="s">
        <v>268</v>
      </c>
      <c r="E7" s="122"/>
      <c r="F7" s="122" t="s">
        <v>271</v>
      </c>
      <c r="G7" s="422">
        <v>39887</v>
      </c>
      <c r="H7" s="447">
        <v>5830</v>
      </c>
      <c r="I7" s="197"/>
      <c r="J7" s="1164"/>
      <c r="K7" s="1186"/>
      <c r="M7" s="1170" t="s">
        <v>265</v>
      </c>
      <c r="N7" s="1171"/>
      <c r="O7" s="1172"/>
    </row>
    <row r="8" spans="1:15" ht="15" customHeight="1">
      <c r="A8" s="71">
        <v>6</v>
      </c>
      <c r="B8" s="237">
        <v>24800</v>
      </c>
      <c r="C8" s="122" t="s">
        <v>267</v>
      </c>
      <c r="D8" s="122" t="s">
        <v>268</v>
      </c>
      <c r="E8" s="122"/>
      <c r="F8" s="122" t="s">
        <v>272</v>
      </c>
      <c r="G8" s="422">
        <v>39887</v>
      </c>
      <c r="H8" s="447">
        <v>11920</v>
      </c>
      <c r="I8" s="197"/>
      <c r="J8" s="1164"/>
      <c r="K8" s="1186"/>
      <c r="M8" s="1173" t="s">
        <v>266</v>
      </c>
      <c r="N8" s="1174"/>
      <c r="O8" s="1177">
        <v>59</v>
      </c>
    </row>
    <row r="9" spans="1:15" ht="15" customHeight="1" thickBot="1">
      <c r="A9" s="70">
        <v>7</v>
      </c>
      <c r="B9" s="235">
        <v>24799</v>
      </c>
      <c r="C9" s="122" t="s">
        <v>267</v>
      </c>
      <c r="D9" s="122" t="s">
        <v>268</v>
      </c>
      <c r="E9" s="122"/>
      <c r="F9" s="122" t="s">
        <v>273</v>
      </c>
      <c r="G9" s="422">
        <v>39887</v>
      </c>
      <c r="H9" s="447">
        <v>3120</v>
      </c>
      <c r="I9" s="197"/>
      <c r="J9" s="1164"/>
      <c r="K9" s="1186"/>
      <c r="M9" s="1175"/>
      <c r="N9" s="1176"/>
      <c r="O9" s="1178"/>
    </row>
    <row r="10" spans="1:15" ht="15" customHeight="1">
      <c r="A10" s="71">
        <v>8</v>
      </c>
      <c r="B10" s="237">
        <v>24802</v>
      </c>
      <c r="C10" s="122" t="s">
        <v>267</v>
      </c>
      <c r="D10" s="122" t="s">
        <v>268</v>
      </c>
      <c r="E10" s="122"/>
      <c r="F10" s="122" t="s">
        <v>274</v>
      </c>
      <c r="G10" s="422">
        <v>39887</v>
      </c>
      <c r="H10" s="447">
        <v>2930</v>
      </c>
      <c r="I10" s="197"/>
      <c r="J10" s="1164"/>
      <c r="K10" s="1186"/>
    </row>
    <row r="11" spans="1:15" ht="15" customHeight="1">
      <c r="A11" s="70">
        <v>9</v>
      </c>
      <c r="B11" s="235">
        <v>24803</v>
      </c>
      <c r="C11" s="122" t="s">
        <v>267</v>
      </c>
      <c r="D11" s="122" t="s">
        <v>268</v>
      </c>
      <c r="E11" s="122"/>
      <c r="F11" s="122" t="s">
        <v>275</v>
      </c>
      <c r="G11" s="422">
        <v>39887</v>
      </c>
      <c r="H11" s="447">
        <v>15320</v>
      </c>
      <c r="I11" s="197"/>
      <c r="J11" s="1164"/>
      <c r="K11" s="1186"/>
    </row>
    <row r="12" spans="1:15" ht="15" customHeight="1">
      <c r="A12" s="71">
        <v>10</v>
      </c>
      <c r="B12" s="237">
        <v>24804</v>
      </c>
      <c r="C12" s="122" t="s">
        <v>267</v>
      </c>
      <c r="D12" s="122" t="s">
        <v>268</v>
      </c>
      <c r="E12" s="122"/>
      <c r="F12" s="122" t="s">
        <v>519</v>
      </c>
      <c r="G12" s="422">
        <v>39887</v>
      </c>
      <c r="H12" s="447">
        <v>4010</v>
      </c>
      <c r="I12" s="197"/>
      <c r="J12" s="1164"/>
      <c r="K12" s="1186"/>
    </row>
    <row r="13" spans="1:15" ht="15" customHeight="1">
      <c r="A13" s="70">
        <v>11</v>
      </c>
      <c r="B13" s="235">
        <v>24805</v>
      </c>
      <c r="C13" s="122" t="s">
        <v>267</v>
      </c>
      <c r="D13" s="122" t="s">
        <v>268</v>
      </c>
      <c r="E13" s="122"/>
      <c r="F13" s="122" t="s">
        <v>520</v>
      </c>
      <c r="G13" s="422">
        <v>39887</v>
      </c>
      <c r="H13" s="447">
        <v>6400</v>
      </c>
      <c r="I13" s="197"/>
      <c r="J13" s="1164"/>
      <c r="K13" s="1186"/>
    </row>
    <row r="14" spans="1:15" ht="15" customHeight="1">
      <c r="A14" s="71">
        <v>12</v>
      </c>
      <c r="B14" s="237">
        <v>24806</v>
      </c>
      <c r="C14" s="122" t="s">
        <v>267</v>
      </c>
      <c r="D14" s="122" t="s">
        <v>268</v>
      </c>
      <c r="E14" s="122"/>
      <c r="F14" s="122" t="s">
        <v>521</v>
      </c>
      <c r="G14" s="422">
        <v>39887</v>
      </c>
      <c r="H14" s="447">
        <v>7080</v>
      </c>
      <c r="I14" s="197"/>
      <c r="J14" s="1164"/>
      <c r="K14" s="1186"/>
    </row>
    <row r="15" spans="1:15" ht="15" customHeight="1">
      <c r="A15" s="70">
        <v>13</v>
      </c>
      <c r="B15" s="235">
        <v>24807</v>
      </c>
      <c r="C15" s="122" t="s">
        <v>267</v>
      </c>
      <c r="D15" s="122" t="s">
        <v>268</v>
      </c>
      <c r="E15" s="122"/>
      <c r="F15" s="122" t="s">
        <v>54</v>
      </c>
      <c r="G15" s="422">
        <v>39887</v>
      </c>
      <c r="H15" s="447">
        <v>0</v>
      </c>
      <c r="I15" s="197"/>
      <c r="J15" s="1164"/>
      <c r="K15" s="1186"/>
    </row>
    <row r="16" spans="1:15" ht="15" customHeight="1">
      <c r="A16" s="71">
        <v>14</v>
      </c>
      <c r="B16" s="237">
        <v>24808</v>
      </c>
      <c r="C16" s="122" t="s">
        <v>267</v>
      </c>
      <c r="D16" s="122" t="s">
        <v>268</v>
      </c>
      <c r="E16" s="122"/>
      <c r="F16" s="122" t="s">
        <v>522</v>
      </c>
      <c r="G16" s="422">
        <v>39887</v>
      </c>
      <c r="H16" s="447">
        <v>4620</v>
      </c>
      <c r="I16" s="197"/>
      <c r="J16" s="1164"/>
      <c r="K16" s="1186"/>
    </row>
    <row r="17" spans="1:11" ht="15" customHeight="1">
      <c r="A17" s="70">
        <v>15</v>
      </c>
      <c r="B17" s="235">
        <v>24809</v>
      </c>
      <c r="C17" s="122" t="s">
        <v>267</v>
      </c>
      <c r="D17" s="122" t="s">
        <v>268</v>
      </c>
      <c r="E17" s="122"/>
      <c r="F17" s="122" t="s">
        <v>523</v>
      </c>
      <c r="G17" s="422">
        <v>39887</v>
      </c>
      <c r="H17" s="447">
        <v>3160</v>
      </c>
      <c r="I17" s="197"/>
      <c r="J17" s="1164"/>
      <c r="K17" s="1186"/>
    </row>
    <row r="18" spans="1:11" ht="15" customHeight="1">
      <c r="A18" s="71">
        <v>16</v>
      </c>
      <c r="B18" s="237">
        <v>24810</v>
      </c>
      <c r="C18" s="122" t="s">
        <v>267</v>
      </c>
      <c r="D18" s="122" t="s">
        <v>268</v>
      </c>
      <c r="E18" s="122"/>
      <c r="F18" s="122" t="s">
        <v>524</v>
      </c>
      <c r="G18" s="422">
        <v>39887</v>
      </c>
      <c r="H18" s="447">
        <v>11810</v>
      </c>
      <c r="I18" s="197"/>
      <c r="J18" s="1164"/>
      <c r="K18" s="1186"/>
    </row>
    <row r="19" spans="1:11" ht="15" customHeight="1">
      <c r="A19" s="70">
        <v>17</v>
      </c>
      <c r="B19" s="235">
        <v>24812</v>
      </c>
      <c r="C19" s="122" t="s">
        <v>267</v>
      </c>
      <c r="D19" s="122" t="s">
        <v>268</v>
      </c>
      <c r="E19" s="122"/>
      <c r="F19" s="122" t="s">
        <v>525</v>
      </c>
      <c r="G19" s="422">
        <v>39887</v>
      </c>
      <c r="H19" s="447">
        <v>4160</v>
      </c>
      <c r="I19" s="197"/>
      <c r="J19" s="1164"/>
      <c r="K19" s="1186"/>
    </row>
    <row r="20" spans="1:11" ht="15" customHeight="1" thickBot="1">
      <c r="A20" s="44"/>
      <c r="B20" s="234"/>
      <c r="C20" s="45"/>
      <c r="D20" s="45"/>
      <c r="E20" s="45"/>
      <c r="F20" s="45"/>
      <c r="G20" s="9" t="s">
        <v>1219</v>
      </c>
      <c r="H20" s="87">
        <f>SUM(H3:H19)</f>
        <v>124110</v>
      </c>
      <c r="I20" s="87"/>
      <c r="J20" s="45"/>
      <c r="K20" s="46"/>
    </row>
    <row r="23" spans="1:11" ht="16.5" thickBot="1">
      <c r="A23" s="1213" t="s">
        <v>1171</v>
      </c>
      <c r="B23" s="1213"/>
      <c r="C23" s="1213"/>
      <c r="D23" s="1213"/>
      <c r="E23" s="1213"/>
      <c r="F23" s="1213"/>
      <c r="G23" s="1213"/>
      <c r="H23" s="1213"/>
      <c r="I23" s="1213"/>
      <c r="J23" s="1213"/>
      <c r="K23" s="1213"/>
    </row>
    <row r="24" spans="1:11" s="47" customFormat="1" ht="60">
      <c r="A24" s="49" t="s">
        <v>1172</v>
      </c>
      <c r="B24" s="50" t="s">
        <v>3193</v>
      </c>
      <c r="C24" s="51" t="s">
        <v>1173</v>
      </c>
      <c r="D24" s="51" t="s">
        <v>1174</v>
      </c>
      <c r="E24" s="51" t="s">
        <v>1175</v>
      </c>
      <c r="F24" s="51" t="s">
        <v>1176</v>
      </c>
      <c r="G24" s="50" t="s">
        <v>1177</v>
      </c>
      <c r="H24" s="50" t="s">
        <v>1463</v>
      </c>
      <c r="I24" s="50" t="s">
        <v>2979</v>
      </c>
      <c r="J24" s="50" t="s">
        <v>1179</v>
      </c>
      <c r="K24" s="52" t="s">
        <v>1180</v>
      </c>
    </row>
    <row r="25" spans="1:11" s="47" customFormat="1" ht="15" customHeight="1">
      <c r="A25" s="71">
        <v>1</v>
      </c>
      <c r="B25" s="237"/>
      <c r="C25" s="122" t="s">
        <v>267</v>
      </c>
      <c r="D25" s="159" t="s">
        <v>3206</v>
      </c>
      <c r="E25" s="122"/>
      <c r="F25" s="122"/>
      <c r="G25" s="422">
        <v>39887</v>
      </c>
      <c r="H25" s="447">
        <v>29330</v>
      </c>
      <c r="I25" s="197"/>
      <c r="J25" s="1311">
        <v>276</v>
      </c>
      <c r="K25" s="1308">
        <v>75</v>
      </c>
    </row>
    <row r="26" spans="1:11" s="47" customFormat="1" ht="15" customHeight="1">
      <c r="A26" s="71">
        <v>2</v>
      </c>
      <c r="B26" s="237">
        <v>24815</v>
      </c>
      <c r="C26" s="122" t="s">
        <v>267</v>
      </c>
      <c r="D26" s="122" t="s">
        <v>526</v>
      </c>
      <c r="E26" s="122" t="s">
        <v>527</v>
      </c>
      <c r="F26" s="122"/>
      <c r="G26" s="422">
        <v>39887</v>
      </c>
      <c r="H26" s="447">
        <v>12010</v>
      </c>
      <c r="I26" s="197"/>
      <c r="J26" s="1311"/>
      <c r="K26" s="1308"/>
    </row>
    <row r="27" spans="1:11" s="47" customFormat="1" ht="15" customHeight="1">
      <c r="A27" s="71">
        <v>3</v>
      </c>
      <c r="B27" s="237">
        <v>24816</v>
      </c>
      <c r="C27" s="122" t="s">
        <v>267</v>
      </c>
      <c r="D27" s="122" t="s">
        <v>526</v>
      </c>
      <c r="E27" s="122" t="s">
        <v>1631</v>
      </c>
      <c r="F27" s="122"/>
      <c r="G27" s="422">
        <v>39887</v>
      </c>
      <c r="H27" s="447">
        <v>16120</v>
      </c>
      <c r="I27" s="197"/>
      <c r="J27" s="1311"/>
      <c r="K27" s="1308"/>
    </row>
    <row r="28" spans="1:11" s="47" customFormat="1" ht="15" customHeight="1">
      <c r="A28" s="71">
        <v>4</v>
      </c>
      <c r="B28" s="237"/>
      <c r="C28" s="122" t="s">
        <v>267</v>
      </c>
      <c r="D28" s="122" t="s">
        <v>526</v>
      </c>
      <c r="E28" s="122"/>
      <c r="F28" s="159" t="s">
        <v>8501</v>
      </c>
      <c r="G28" s="422">
        <v>42467</v>
      </c>
      <c r="H28" s="447"/>
      <c r="I28" s="197"/>
      <c r="J28" s="1311"/>
      <c r="K28" s="1308"/>
    </row>
    <row r="29" spans="1:11" s="47" customFormat="1" ht="15" customHeight="1">
      <c r="A29" s="71">
        <v>5</v>
      </c>
      <c r="B29" s="237">
        <v>24823</v>
      </c>
      <c r="C29" s="122" t="s">
        <v>267</v>
      </c>
      <c r="D29" s="122" t="s">
        <v>526</v>
      </c>
      <c r="E29" s="122"/>
      <c r="F29" s="122" t="s">
        <v>528</v>
      </c>
      <c r="G29" s="422">
        <v>39887</v>
      </c>
      <c r="H29" s="447">
        <v>13720</v>
      </c>
      <c r="I29" s="197"/>
      <c r="J29" s="1311"/>
      <c r="K29" s="1308"/>
    </row>
    <row r="30" spans="1:11" s="47" customFormat="1" ht="15" customHeight="1">
      <c r="A30" s="71">
        <v>6</v>
      </c>
      <c r="B30" s="237">
        <v>24824</v>
      </c>
      <c r="C30" s="122" t="s">
        <v>267</v>
      </c>
      <c r="D30" s="122" t="s">
        <v>526</v>
      </c>
      <c r="E30" s="122"/>
      <c r="F30" s="122" t="s">
        <v>529</v>
      </c>
      <c r="G30" s="422">
        <v>39887</v>
      </c>
      <c r="H30" s="447">
        <v>11500</v>
      </c>
      <c r="I30" s="197"/>
      <c r="J30" s="1311"/>
      <c r="K30" s="1308"/>
    </row>
    <row r="31" spans="1:11" s="47" customFormat="1" ht="15" customHeight="1">
      <c r="A31" s="71">
        <v>7</v>
      </c>
      <c r="B31" s="237">
        <v>24826</v>
      </c>
      <c r="C31" s="122" t="s">
        <v>267</v>
      </c>
      <c r="D31" s="122" t="s">
        <v>526</v>
      </c>
      <c r="E31" s="122"/>
      <c r="F31" s="122" t="s">
        <v>530</v>
      </c>
      <c r="G31" s="422">
        <v>39887</v>
      </c>
      <c r="H31" s="447">
        <v>13940</v>
      </c>
      <c r="I31" s="197"/>
      <c r="J31" s="1311"/>
      <c r="K31" s="1308"/>
    </row>
    <row r="32" spans="1:11" s="47" customFormat="1" ht="15" customHeight="1">
      <c r="A32" s="71">
        <v>8</v>
      </c>
      <c r="B32" s="237">
        <v>24828</v>
      </c>
      <c r="C32" s="122" t="s">
        <v>267</v>
      </c>
      <c r="D32" s="122" t="s">
        <v>526</v>
      </c>
      <c r="E32" s="122"/>
      <c r="F32" s="122" t="s">
        <v>531</v>
      </c>
      <c r="G32" s="422">
        <v>39887</v>
      </c>
      <c r="H32" s="447">
        <v>6500</v>
      </c>
      <c r="I32" s="197"/>
      <c r="J32" s="1311"/>
      <c r="K32" s="1308"/>
    </row>
    <row r="33" spans="1:11" s="47" customFormat="1" ht="15" customHeight="1">
      <c r="A33" s="71">
        <v>9</v>
      </c>
      <c r="B33" s="237">
        <v>24829</v>
      </c>
      <c r="C33" s="122" t="s">
        <v>267</v>
      </c>
      <c r="D33" s="122" t="s">
        <v>526</v>
      </c>
      <c r="E33" s="122"/>
      <c r="F33" s="122" t="s">
        <v>532</v>
      </c>
      <c r="G33" s="422">
        <v>39887</v>
      </c>
      <c r="H33" s="447">
        <v>12790</v>
      </c>
      <c r="I33" s="197"/>
      <c r="J33" s="1311"/>
      <c r="K33" s="1308"/>
    </row>
    <row r="34" spans="1:11" s="47" customFormat="1" ht="15" customHeight="1">
      <c r="A34" s="71">
        <v>10</v>
      </c>
      <c r="B34" s="237">
        <v>24831</v>
      </c>
      <c r="C34" s="122" t="s">
        <v>267</v>
      </c>
      <c r="D34" s="122" t="s">
        <v>526</v>
      </c>
      <c r="E34" s="122"/>
      <c r="F34" s="122" t="s">
        <v>533</v>
      </c>
      <c r="G34" s="422">
        <v>39887</v>
      </c>
      <c r="H34" s="447">
        <v>14020</v>
      </c>
      <c r="I34" s="197"/>
      <c r="J34" s="1311"/>
      <c r="K34" s="1308"/>
    </row>
    <row r="35" spans="1:11" s="47" customFormat="1" ht="15" customHeight="1">
      <c r="A35" s="71">
        <v>11</v>
      </c>
      <c r="B35" s="237">
        <v>24832</v>
      </c>
      <c r="C35" s="122" t="s">
        <v>267</v>
      </c>
      <c r="D35" s="122" t="s">
        <v>526</v>
      </c>
      <c r="E35" s="122"/>
      <c r="F35" s="122" t="s">
        <v>534</v>
      </c>
      <c r="G35" s="422">
        <v>39887</v>
      </c>
      <c r="H35" s="447">
        <v>22670</v>
      </c>
      <c r="I35" s="197"/>
      <c r="J35" s="1311"/>
      <c r="K35" s="1308"/>
    </row>
    <row r="36" spans="1:11" s="47" customFormat="1" ht="15" customHeight="1">
      <c r="A36" s="71">
        <v>12</v>
      </c>
      <c r="B36" s="237">
        <v>24834</v>
      </c>
      <c r="C36" s="122" t="s">
        <v>267</v>
      </c>
      <c r="D36" s="122" t="s">
        <v>526</v>
      </c>
      <c r="E36" s="122"/>
      <c r="F36" s="122" t="s">
        <v>535</v>
      </c>
      <c r="G36" s="422">
        <v>39887</v>
      </c>
      <c r="H36" s="447">
        <v>14820</v>
      </c>
      <c r="I36" s="197"/>
      <c r="J36" s="1311"/>
      <c r="K36" s="1308"/>
    </row>
    <row r="37" spans="1:11" s="47" customFormat="1" ht="15" customHeight="1">
      <c r="A37" s="71">
        <v>13</v>
      </c>
      <c r="B37" s="237">
        <v>24837</v>
      </c>
      <c r="C37" s="122" t="s">
        <v>267</v>
      </c>
      <c r="D37" s="122" t="s">
        <v>526</v>
      </c>
      <c r="E37" s="122"/>
      <c r="F37" s="122" t="s">
        <v>536</v>
      </c>
      <c r="G37" s="422">
        <v>39887</v>
      </c>
      <c r="H37" s="447">
        <v>12580</v>
      </c>
      <c r="I37" s="197"/>
      <c r="J37" s="1311"/>
      <c r="K37" s="1308"/>
    </row>
    <row r="38" spans="1:11" s="47" customFormat="1" ht="15" customHeight="1">
      <c r="A38" s="71">
        <v>14</v>
      </c>
      <c r="B38" s="237">
        <v>24840</v>
      </c>
      <c r="C38" s="122" t="s">
        <v>267</v>
      </c>
      <c r="D38" s="122" t="s">
        <v>526</v>
      </c>
      <c r="E38" s="122"/>
      <c r="F38" s="122" t="s">
        <v>537</v>
      </c>
      <c r="G38" s="422">
        <v>39887</v>
      </c>
      <c r="H38" s="447">
        <v>12520</v>
      </c>
      <c r="I38" s="197"/>
      <c r="J38" s="1311"/>
      <c r="K38" s="1308"/>
    </row>
    <row r="39" spans="1:11" ht="16.5" thickBot="1">
      <c r="A39" s="44"/>
      <c r="B39" s="234"/>
      <c r="C39" s="45"/>
      <c r="D39" s="45"/>
      <c r="E39" s="45"/>
      <c r="F39" s="45"/>
      <c r="G39" s="9" t="s">
        <v>1219</v>
      </c>
      <c r="H39" s="87">
        <f>SUM(H25:H38)</f>
        <v>192520</v>
      </c>
      <c r="I39" s="87"/>
      <c r="J39" s="45"/>
      <c r="K39" s="46"/>
    </row>
    <row r="41" spans="1:11" ht="15.75">
      <c r="A41" s="48"/>
      <c r="B41" s="48"/>
      <c r="C41" s="48"/>
      <c r="D41" s="48"/>
      <c r="E41" s="48"/>
      <c r="F41" s="48"/>
      <c r="G41" s="34"/>
      <c r="H41" s="14"/>
      <c r="I41" s="14"/>
      <c r="J41" s="48"/>
      <c r="K41" s="48"/>
    </row>
    <row r="43" spans="1:11" ht="16.5" thickBot="1">
      <c r="A43" s="1213" t="s">
        <v>1171</v>
      </c>
      <c r="B43" s="1213"/>
      <c r="C43" s="1213"/>
      <c r="D43" s="1213"/>
      <c r="E43" s="1213"/>
      <c r="F43" s="1213"/>
      <c r="G43" s="1213"/>
      <c r="H43" s="1213"/>
      <c r="I43" s="1213"/>
      <c r="J43" s="1213"/>
      <c r="K43" s="1213"/>
    </row>
    <row r="44" spans="1:11" s="64" customFormat="1" ht="60">
      <c r="A44" s="60" t="s">
        <v>1172</v>
      </c>
      <c r="B44" s="50" t="s">
        <v>3193</v>
      </c>
      <c r="C44" s="62" t="s">
        <v>1173</v>
      </c>
      <c r="D44" s="62" t="s">
        <v>1174</v>
      </c>
      <c r="E44" s="62" t="s">
        <v>1175</v>
      </c>
      <c r="F44" s="62" t="s">
        <v>1176</v>
      </c>
      <c r="G44" s="61" t="s">
        <v>1177</v>
      </c>
      <c r="H44" s="61" t="s">
        <v>1178</v>
      </c>
      <c r="I44" s="50" t="s">
        <v>2979</v>
      </c>
      <c r="J44" s="61" t="s">
        <v>1179</v>
      </c>
      <c r="K44" s="63" t="s">
        <v>1180</v>
      </c>
    </row>
    <row r="45" spans="1:11" s="64" customFormat="1" ht="15" customHeight="1">
      <c r="A45" s="76">
        <v>1</v>
      </c>
      <c r="B45" s="245">
        <v>24626</v>
      </c>
      <c r="C45" s="374" t="s">
        <v>267</v>
      </c>
      <c r="D45" s="374" t="s">
        <v>1194</v>
      </c>
      <c r="E45" s="374"/>
      <c r="F45" s="178" t="s">
        <v>3351</v>
      </c>
      <c r="G45" s="422">
        <v>40844</v>
      </c>
      <c r="H45" s="445"/>
      <c r="I45" s="375"/>
      <c r="J45" s="1427">
        <v>295</v>
      </c>
      <c r="K45" s="1336">
        <v>80</v>
      </c>
    </row>
    <row r="46" spans="1:11" s="64" customFormat="1" ht="15" customHeight="1">
      <c r="A46" s="76">
        <v>2</v>
      </c>
      <c r="B46" s="245">
        <v>24681</v>
      </c>
      <c r="C46" s="374" t="s">
        <v>267</v>
      </c>
      <c r="D46" s="374" t="s">
        <v>1194</v>
      </c>
      <c r="E46" s="374" t="s">
        <v>540</v>
      </c>
      <c r="F46" s="374" t="s">
        <v>545</v>
      </c>
      <c r="G46" s="422">
        <v>39887</v>
      </c>
      <c r="H46" s="445">
        <v>54050</v>
      </c>
      <c r="I46" s="375"/>
      <c r="J46" s="1428"/>
      <c r="K46" s="1430"/>
    </row>
    <row r="47" spans="1:11" s="64" customFormat="1" ht="15" customHeight="1">
      <c r="A47" s="76">
        <v>3</v>
      </c>
      <c r="B47" s="245">
        <v>24662</v>
      </c>
      <c r="C47" s="374" t="s">
        <v>267</v>
      </c>
      <c r="D47" s="374" t="s">
        <v>1194</v>
      </c>
      <c r="E47" s="374" t="s">
        <v>540</v>
      </c>
      <c r="F47" s="374" t="s">
        <v>546</v>
      </c>
      <c r="G47" s="422">
        <v>39887</v>
      </c>
      <c r="H47" s="445">
        <v>11190</v>
      </c>
      <c r="I47" s="375"/>
      <c r="J47" s="1428"/>
      <c r="K47" s="1430"/>
    </row>
    <row r="48" spans="1:11" s="64" customFormat="1" ht="15" customHeight="1">
      <c r="A48" s="76">
        <v>4</v>
      </c>
      <c r="B48" s="245"/>
      <c r="C48" s="374" t="s">
        <v>267</v>
      </c>
      <c r="D48" s="374" t="s">
        <v>1194</v>
      </c>
      <c r="E48" s="374"/>
      <c r="F48" s="178" t="s">
        <v>4496</v>
      </c>
      <c r="G48" s="422">
        <v>41220</v>
      </c>
      <c r="H48" s="445"/>
      <c r="I48" s="375"/>
      <c r="J48" s="1428"/>
      <c r="K48" s="1430"/>
    </row>
    <row r="49" spans="1:11" s="64" customFormat="1" ht="15" customHeight="1">
      <c r="A49" s="76">
        <v>5</v>
      </c>
      <c r="B49" s="245">
        <v>24713</v>
      </c>
      <c r="C49" s="374" t="s">
        <v>267</v>
      </c>
      <c r="D49" s="374" t="s">
        <v>1194</v>
      </c>
      <c r="E49" s="374" t="s">
        <v>540</v>
      </c>
      <c r="F49" s="374" t="s">
        <v>547</v>
      </c>
      <c r="G49" s="422">
        <v>39887</v>
      </c>
      <c r="H49" s="445">
        <v>7660</v>
      </c>
      <c r="I49" s="375"/>
      <c r="J49" s="1428"/>
      <c r="K49" s="1430"/>
    </row>
    <row r="50" spans="1:11" s="64" customFormat="1" ht="15" customHeight="1">
      <c r="A50" s="76">
        <v>6</v>
      </c>
      <c r="B50" s="245">
        <v>24630</v>
      </c>
      <c r="C50" s="374" t="s">
        <v>267</v>
      </c>
      <c r="D50" s="374" t="s">
        <v>1194</v>
      </c>
      <c r="E50" s="374" t="s">
        <v>540</v>
      </c>
      <c r="F50" s="374" t="s">
        <v>548</v>
      </c>
      <c r="G50" s="422">
        <v>39887</v>
      </c>
      <c r="H50" s="445">
        <v>6570</v>
      </c>
      <c r="I50" s="211" t="s">
        <v>3021</v>
      </c>
      <c r="J50" s="1428"/>
      <c r="K50" s="1430"/>
    </row>
    <row r="51" spans="1:11" s="64" customFormat="1" ht="15" customHeight="1">
      <c r="A51" s="76">
        <v>7</v>
      </c>
      <c r="B51" s="245">
        <v>24715</v>
      </c>
      <c r="C51" s="374" t="s">
        <v>267</v>
      </c>
      <c r="D51" s="374" t="s">
        <v>1194</v>
      </c>
      <c r="E51" s="374" t="s">
        <v>540</v>
      </c>
      <c r="F51" s="374" t="s">
        <v>549</v>
      </c>
      <c r="G51" s="422">
        <v>39887</v>
      </c>
      <c r="H51" s="445">
        <v>19510</v>
      </c>
      <c r="I51" s="375"/>
      <c r="J51" s="1428"/>
      <c r="K51" s="1430"/>
    </row>
    <row r="52" spans="1:11" s="64" customFormat="1" ht="15" customHeight="1">
      <c r="A52" s="76">
        <v>8</v>
      </c>
      <c r="B52" s="245">
        <v>24686</v>
      </c>
      <c r="C52" s="374" t="s">
        <v>267</v>
      </c>
      <c r="D52" s="374" t="s">
        <v>1194</v>
      </c>
      <c r="E52" s="374" t="s">
        <v>540</v>
      </c>
      <c r="F52" s="374" t="s">
        <v>550</v>
      </c>
      <c r="G52" s="422">
        <v>39887</v>
      </c>
      <c r="H52" s="445">
        <v>13870</v>
      </c>
      <c r="I52" s="375"/>
      <c r="J52" s="1428"/>
      <c r="K52" s="1430"/>
    </row>
    <row r="53" spans="1:11" s="64" customFormat="1" ht="15" customHeight="1">
      <c r="A53" s="76">
        <v>9</v>
      </c>
      <c r="B53" s="245">
        <v>24717</v>
      </c>
      <c r="C53" s="374" t="s">
        <v>267</v>
      </c>
      <c r="D53" s="374" t="s">
        <v>1194</v>
      </c>
      <c r="E53" s="374" t="s">
        <v>540</v>
      </c>
      <c r="F53" s="374" t="s">
        <v>551</v>
      </c>
      <c r="G53" s="422">
        <v>39887</v>
      </c>
      <c r="H53" s="445">
        <v>13720</v>
      </c>
      <c r="I53" s="375"/>
      <c r="J53" s="1428"/>
      <c r="K53" s="1430"/>
    </row>
    <row r="54" spans="1:11" s="64" customFormat="1" ht="15" customHeight="1">
      <c r="A54" s="76">
        <v>10</v>
      </c>
      <c r="B54" s="245">
        <v>24632</v>
      </c>
      <c r="C54" s="374" t="s">
        <v>267</v>
      </c>
      <c r="D54" s="374" t="s">
        <v>1194</v>
      </c>
      <c r="E54" s="374" t="s">
        <v>540</v>
      </c>
      <c r="F54" s="374" t="s">
        <v>552</v>
      </c>
      <c r="G54" s="422">
        <v>39887</v>
      </c>
      <c r="H54" s="445">
        <v>11380</v>
      </c>
      <c r="I54" s="211" t="s">
        <v>3021</v>
      </c>
      <c r="J54" s="1428"/>
      <c r="K54" s="1430"/>
    </row>
    <row r="55" spans="1:11" s="64" customFormat="1" ht="15" customHeight="1">
      <c r="A55" s="76">
        <v>11</v>
      </c>
      <c r="B55" s="245"/>
      <c r="C55" s="374" t="s">
        <v>267</v>
      </c>
      <c r="D55" s="374" t="s">
        <v>1194</v>
      </c>
      <c r="E55" s="374"/>
      <c r="F55" s="169" t="s">
        <v>4100</v>
      </c>
      <c r="G55" s="422">
        <v>41033</v>
      </c>
      <c r="H55" s="445">
        <v>6400</v>
      </c>
      <c r="I55" s="375"/>
      <c r="J55" s="1428"/>
      <c r="K55" s="1430"/>
    </row>
    <row r="56" spans="1:11" s="64" customFormat="1" ht="15" customHeight="1">
      <c r="A56" s="76">
        <v>12</v>
      </c>
      <c r="B56" s="245">
        <v>24634</v>
      </c>
      <c r="C56" s="374" t="s">
        <v>267</v>
      </c>
      <c r="D56" s="374" t="s">
        <v>1194</v>
      </c>
      <c r="E56" s="374" t="s">
        <v>540</v>
      </c>
      <c r="F56" s="374" t="s">
        <v>553</v>
      </c>
      <c r="G56" s="422">
        <v>39887</v>
      </c>
      <c r="H56" s="445">
        <v>10270</v>
      </c>
      <c r="I56" s="375"/>
      <c r="J56" s="1428"/>
      <c r="K56" s="1430"/>
    </row>
    <row r="57" spans="1:11" s="64" customFormat="1" ht="15" customHeight="1">
      <c r="A57" s="76">
        <v>13</v>
      </c>
      <c r="B57" s="245"/>
      <c r="C57" s="374" t="s">
        <v>267</v>
      </c>
      <c r="D57" s="374" t="s">
        <v>1194</v>
      </c>
      <c r="E57" s="374"/>
      <c r="F57" s="297" t="s">
        <v>7528</v>
      </c>
      <c r="G57" s="422">
        <v>42084</v>
      </c>
      <c r="H57" s="445"/>
      <c r="I57" s="375"/>
      <c r="J57" s="1428"/>
      <c r="K57" s="1430"/>
    </row>
    <row r="58" spans="1:11" s="64" customFormat="1" ht="15" customHeight="1">
      <c r="A58" s="76">
        <v>14</v>
      </c>
      <c r="B58" s="245">
        <v>24637</v>
      </c>
      <c r="C58" s="374" t="s">
        <v>267</v>
      </c>
      <c r="D58" s="374" t="s">
        <v>1194</v>
      </c>
      <c r="E58" s="374" t="s">
        <v>540</v>
      </c>
      <c r="F58" s="374" t="s">
        <v>554</v>
      </c>
      <c r="G58" s="422">
        <v>39887</v>
      </c>
      <c r="H58" s="445">
        <v>16930</v>
      </c>
      <c r="I58" s="375"/>
      <c r="J58" s="1428"/>
      <c r="K58" s="1430"/>
    </row>
    <row r="59" spans="1:11" s="64" customFormat="1" ht="15" customHeight="1">
      <c r="A59" s="76">
        <v>15</v>
      </c>
      <c r="B59" s="245">
        <v>24663</v>
      </c>
      <c r="C59" s="374" t="s">
        <v>267</v>
      </c>
      <c r="D59" s="374" t="s">
        <v>1194</v>
      </c>
      <c r="E59" s="374" t="s">
        <v>540</v>
      </c>
      <c r="F59" s="374" t="s">
        <v>555</v>
      </c>
      <c r="G59" s="422">
        <v>39887</v>
      </c>
      <c r="H59" s="445">
        <v>9350</v>
      </c>
      <c r="I59" s="375"/>
      <c r="J59" s="1428"/>
      <c r="K59" s="1430"/>
    </row>
    <row r="60" spans="1:11" s="64" customFormat="1" ht="15" customHeight="1">
      <c r="A60" s="76">
        <v>16</v>
      </c>
      <c r="B60" s="245">
        <v>24664</v>
      </c>
      <c r="C60" s="374" t="s">
        <v>267</v>
      </c>
      <c r="D60" s="374" t="s">
        <v>1194</v>
      </c>
      <c r="E60" s="374" t="s">
        <v>540</v>
      </c>
      <c r="F60" s="374" t="s">
        <v>556</v>
      </c>
      <c r="G60" s="422">
        <v>39887</v>
      </c>
      <c r="H60" s="445">
        <v>6480</v>
      </c>
      <c r="I60" s="375"/>
      <c r="J60" s="1428"/>
      <c r="K60" s="1430"/>
    </row>
    <row r="61" spans="1:11" s="64" customFormat="1" ht="15" customHeight="1">
      <c r="A61" s="76">
        <v>17</v>
      </c>
      <c r="B61" s="245">
        <v>24718</v>
      </c>
      <c r="C61" s="374" t="s">
        <v>267</v>
      </c>
      <c r="D61" s="374" t="s">
        <v>1194</v>
      </c>
      <c r="E61" s="374" t="s">
        <v>540</v>
      </c>
      <c r="F61" s="374" t="s">
        <v>557</v>
      </c>
      <c r="G61" s="422">
        <v>39887</v>
      </c>
      <c r="H61" s="445">
        <v>6590</v>
      </c>
      <c r="I61" s="375"/>
      <c r="J61" s="1428"/>
      <c r="K61" s="1430"/>
    </row>
    <row r="62" spans="1:11" s="64" customFormat="1" ht="15" customHeight="1">
      <c r="A62" s="76">
        <v>18</v>
      </c>
      <c r="B62" s="245">
        <v>24719</v>
      </c>
      <c r="C62" s="374" t="s">
        <v>267</v>
      </c>
      <c r="D62" s="374" t="s">
        <v>1194</v>
      </c>
      <c r="E62" s="374" t="s">
        <v>540</v>
      </c>
      <c r="F62" s="374" t="s">
        <v>558</v>
      </c>
      <c r="G62" s="422">
        <v>39887</v>
      </c>
      <c r="H62" s="445">
        <v>15100</v>
      </c>
      <c r="I62" s="375"/>
      <c r="J62" s="1428"/>
      <c r="K62" s="1430"/>
    </row>
    <row r="63" spans="1:11" s="64" customFormat="1" ht="15" customHeight="1">
      <c r="A63" s="76">
        <v>19</v>
      </c>
      <c r="B63" s="245">
        <v>24639</v>
      </c>
      <c r="C63" s="374" t="s">
        <v>267</v>
      </c>
      <c r="D63" s="374" t="s">
        <v>1194</v>
      </c>
      <c r="E63" s="374" t="s">
        <v>540</v>
      </c>
      <c r="F63" s="374" t="s">
        <v>559</v>
      </c>
      <c r="G63" s="422">
        <v>39887</v>
      </c>
      <c r="H63" s="445">
        <v>8710</v>
      </c>
      <c r="I63" s="211" t="s">
        <v>3021</v>
      </c>
      <c r="J63" s="1428"/>
      <c r="K63" s="1430"/>
    </row>
    <row r="64" spans="1:11" s="64" customFormat="1" ht="15" customHeight="1">
      <c r="A64" s="76">
        <v>20</v>
      </c>
      <c r="B64" s="245">
        <v>24666</v>
      </c>
      <c r="C64" s="374" t="s">
        <v>267</v>
      </c>
      <c r="D64" s="374" t="s">
        <v>1194</v>
      </c>
      <c r="E64" s="374" t="s">
        <v>540</v>
      </c>
      <c r="F64" s="374" t="s">
        <v>560</v>
      </c>
      <c r="G64" s="422">
        <v>39887</v>
      </c>
      <c r="H64" s="445">
        <v>9650</v>
      </c>
      <c r="I64" s="375"/>
      <c r="J64" s="1428"/>
      <c r="K64" s="1430"/>
    </row>
    <row r="65" spans="1:11" s="64" customFormat="1" ht="15" customHeight="1">
      <c r="A65" s="76">
        <v>21</v>
      </c>
      <c r="B65" s="245"/>
      <c r="C65" s="374" t="s">
        <v>267</v>
      </c>
      <c r="D65" s="374" t="s">
        <v>1194</v>
      </c>
      <c r="E65" s="374"/>
      <c r="F65" s="178" t="s">
        <v>7505</v>
      </c>
      <c r="G65" s="422">
        <v>41929</v>
      </c>
      <c r="H65" s="445"/>
      <c r="I65" s="375"/>
      <c r="J65" s="1428"/>
      <c r="K65" s="1430"/>
    </row>
    <row r="66" spans="1:11" s="64" customFormat="1" ht="15" customHeight="1">
      <c r="A66" s="76">
        <v>22</v>
      </c>
      <c r="B66" s="245"/>
      <c r="C66" s="374" t="s">
        <v>267</v>
      </c>
      <c r="D66" s="374" t="s">
        <v>1194</v>
      </c>
      <c r="E66" s="163"/>
      <c r="F66" s="178" t="s">
        <v>2677</v>
      </c>
      <c r="G66" s="422">
        <v>41220</v>
      </c>
      <c r="H66" s="445"/>
      <c r="I66" s="375"/>
      <c r="J66" s="1428"/>
      <c r="K66" s="1430"/>
    </row>
    <row r="67" spans="1:11" s="64" customFormat="1" ht="15" customHeight="1">
      <c r="A67" s="76">
        <v>23</v>
      </c>
      <c r="B67" s="245"/>
      <c r="C67" s="374" t="s">
        <v>267</v>
      </c>
      <c r="D67" s="374" t="s">
        <v>1194</v>
      </c>
      <c r="E67" s="163"/>
      <c r="F67" s="178" t="s">
        <v>2000</v>
      </c>
      <c r="G67" s="422">
        <v>41553</v>
      </c>
      <c r="H67" s="445"/>
      <c r="I67" s="375"/>
      <c r="J67" s="1428"/>
      <c r="K67" s="1430"/>
    </row>
    <row r="68" spans="1:11" s="64" customFormat="1" ht="15" customHeight="1">
      <c r="A68" s="76">
        <v>24</v>
      </c>
      <c r="B68" s="245"/>
      <c r="C68" s="374" t="s">
        <v>267</v>
      </c>
      <c r="D68" s="374" t="s">
        <v>1194</v>
      </c>
      <c r="E68" s="163"/>
      <c r="F68" s="178" t="s">
        <v>7529</v>
      </c>
      <c r="G68" s="422">
        <v>42084</v>
      </c>
      <c r="H68" s="445"/>
      <c r="I68" s="375"/>
      <c r="J68" s="1428"/>
      <c r="K68" s="1430"/>
    </row>
    <row r="69" spans="1:11" s="64" customFormat="1" ht="15" customHeight="1">
      <c r="A69" s="76">
        <v>25</v>
      </c>
      <c r="B69" s="245">
        <v>24646</v>
      </c>
      <c r="C69" s="374" t="s">
        <v>267</v>
      </c>
      <c r="D69" s="374" t="s">
        <v>1194</v>
      </c>
      <c r="E69" s="374" t="s">
        <v>540</v>
      </c>
      <c r="F69" s="374" t="s">
        <v>561</v>
      </c>
      <c r="G69" s="422">
        <v>39887</v>
      </c>
      <c r="H69" s="445">
        <v>16870</v>
      </c>
      <c r="I69" s="211" t="s">
        <v>3021</v>
      </c>
      <c r="J69" s="1428"/>
      <c r="K69" s="1430"/>
    </row>
    <row r="70" spans="1:11" s="64" customFormat="1" ht="15" customHeight="1">
      <c r="A70" s="76">
        <v>26</v>
      </c>
      <c r="B70" s="245"/>
      <c r="C70" s="374" t="s">
        <v>267</v>
      </c>
      <c r="D70" s="374" t="s">
        <v>1194</v>
      </c>
      <c r="E70" s="374"/>
      <c r="F70" s="297" t="s">
        <v>7530</v>
      </c>
      <c r="G70" s="422">
        <v>42084</v>
      </c>
      <c r="H70" s="445"/>
      <c r="I70" s="211"/>
      <c r="J70" s="1428"/>
      <c r="K70" s="1430"/>
    </row>
    <row r="71" spans="1:11" s="64" customFormat="1" ht="15" customHeight="1">
      <c r="A71" s="76">
        <v>27</v>
      </c>
      <c r="B71" s="245"/>
      <c r="C71" s="374" t="s">
        <v>267</v>
      </c>
      <c r="D71" s="374" t="s">
        <v>1194</v>
      </c>
      <c r="E71" s="374"/>
      <c r="F71" s="297" t="s">
        <v>7531</v>
      </c>
      <c r="G71" s="422">
        <v>42084</v>
      </c>
      <c r="H71" s="445"/>
      <c r="I71" s="211"/>
      <c r="J71" s="1428"/>
      <c r="K71" s="1430"/>
    </row>
    <row r="72" spans="1:11" s="64" customFormat="1" ht="15" customHeight="1">
      <c r="A72" s="76">
        <v>28</v>
      </c>
      <c r="B72" s="245">
        <v>24647</v>
      </c>
      <c r="C72" s="374" t="s">
        <v>267</v>
      </c>
      <c r="D72" s="374" t="s">
        <v>1194</v>
      </c>
      <c r="E72" s="374" t="s">
        <v>540</v>
      </c>
      <c r="F72" s="374" t="s">
        <v>1515</v>
      </c>
      <c r="G72" s="422">
        <v>39887</v>
      </c>
      <c r="H72" s="445">
        <v>4120</v>
      </c>
      <c r="I72" s="211" t="s">
        <v>3021</v>
      </c>
      <c r="J72" s="1428"/>
      <c r="K72" s="1430"/>
    </row>
    <row r="73" spans="1:11" s="64" customFormat="1" ht="15" customHeight="1">
      <c r="A73" s="76">
        <v>29</v>
      </c>
      <c r="B73" s="245">
        <v>24648</v>
      </c>
      <c r="C73" s="374" t="s">
        <v>267</v>
      </c>
      <c r="D73" s="374" t="s">
        <v>1194</v>
      </c>
      <c r="E73" s="374" t="s">
        <v>540</v>
      </c>
      <c r="F73" s="374" t="s">
        <v>562</v>
      </c>
      <c r="G73" s="422">
        <v>39887</v>
      </c>
      <c r="H73" s="445">
        <v>12810</v>
      </c>
      <c r="I73" s="375"/>
      <c r="J73" s="1428"/>
      <c r="K73" s="1430"/>
    </row>
    <row r="74" spans="1:11" s="64" customFormat="1" ht="15" customHeight="1">
      <c r="A74" s="76">
        <v>30</v>
      </c>
      <c r="B74" s="245">
        <v>24724</v>
      </c>
      <c r="C74" s="374" t="s">
        <v>267</v>
      </c>
      <c r="D74" s="374" t="s">
        <v>1194</v>
      </c>
      <c r="E74" s="374" t="s">
        <v>540</v>
      </c>
      <c r="F74" s="374" t="s">
        <v>563</v>
      </c>
      <c r="G74" s="422">
        <v>39887</v>
      </c>
      <c r="H74" s="445">
        <v>18710</v>
      </c>
      <c r="I74" s="375"/>
      <c r="J74" s="1428"/>
      <c r="K74" s="1430"/>
    </row>
    <row r="75" spans="1:11" s="64" customFormat="1" ht="15" customHeight="1">
      <c r="A75" s="76">
        <v>31</v>
      </c>
      <c r="B75" s="245">
        <v>24669</v>
      </c>
      <c r="C75" s="374" t="s">
        <v>267</v>
      </c>
      <c r="D75" s="374" t="s">
        <v>1194</v>
      </c>
      <c r="E75" s="374" t="s">
        <v>540</v>
      </c>
      <c r="F75" s="374" t="s">
        <v>564</v>
      </c>
      <c r="G75" s="422">
        <v>39887</v>
      </c>
      <c r="H75" s="445">
        <v>4680</v>
      </c>
      <c r="I75" s="375"/>
      <c r="J75" s="1428"/>
      <c r="K75" s="1430"/>
    </row>
    <row r="76" spans="1:11" s="64" customFormat="1" ht="15" customHeight="1">
      <c r="A76" s="76">
        <v>32</v>
      </c>
      <c r="B76" s="245">
        <v>24670</v>
      </c>
      <c r="C76" s="374" t="s">
        <v>267</v>
      </c>
      <c r="D76" s="374" t="s">
        <v>1194</v>
      </c>
      <c r="E76" s="374" t="s">
        <v>540</v>
      </c>
      <c r="F76" s="374" t="s">
        <v>565</v>
      </c>
      <c r="G76" s="422">
        <v>39887</v>
      </c>
      <c r="H76" s="445">
        <v>6990</v>
      </c>
      <c r="I76" s="375"/>
      <c r="J76" s="1428"/>
      <c r="K76" s="1430"/>
    </row>
    <row r="77" spans="1:11" s="64" customFormat="1" ht="15" customHeight="1">
      <c r="A77" s="76">
        <v>33</v>
      </c>
      <c r="B77" s="245">
        <v>24650</v>
      </c>
      <c r="C77" s="374" t="s">
        <v>267</v>
      </c>
      <c r="D77" s="374" t="s">
        <v>1194</v>
      </c>
      <c r="E77" s="374" t="s">
        <v>540</v>
      </c>
      <c r="F77" s="374" t="s">
        <v>566</v>
      </c>
      <c r="G77" s="422">
        <v>39887</v>
      </c>
      <c r="H77" s="445">
        <v>6310</v>
      </c>
      <c r="I77" s="375"/>
      <c r="J77" s="1428"/>
      <c r="K77" s="1430"/>
    </row>
    <row r="78" spans="1:11" s="64" customFormat="1" ht="15" customHeight="1">
      <c r="A78" s="76">
        <v>34</v>
      </c>
      <c r="B78" s="245">
        <v>24673</v>
      </c>
      <c r="C78" s="374" t="s">
        <v>267</v>
      </c>
      <c r="D78" s="374" t="s">
        <v>1194</v>
      </c>
      <c r="E78" s="374" t="s">
        <v>540</v>
      </c>
      <c r="F78" s="374" t="s">
        <v>567</v>
      </c>
      <c r="G78" s="422">
        <v>39887</v>
      </c>
      <c r="H78" s="445">
        <v>9430</v>
      </c>
      <c r="I78" s="375"/>
      <c r="J78" s="1428"/>
      <c r="K78" s="1430"/>
    </row>
    <row r="79" spans="1:11" s="64" customFormat="1" ht="15" customHeight="1">
      <c r="A79" s="76">
        <v>35</v>
      </c>
      <c r="B79" s="245"/>
      <c r="C79" s="374" t="s">
        <v>267</v>
      </c>
      <c r="D79" s="374" t="s">
        <v>1194</v>
      </c>
      <c r="E79" s="374"/>
      <c r="F79" s="169" t="s">
        <v>4098</v>
      </c>
      <c r="G79" s="422">
        <v>41033</v>
      </c>
      <c r="H79" s="445">
        <v>3790</v>
      </c>
      <c r="I79" s="375"/>
      <c r="J79" s="1428"/>
      <c r="K79" s="1430"/>
    </row>
    <row r="80" spans="1:11" s="64" customFormat="1" ht="15" customHeight="1">
      <c r="A80" s="76">
        <v>36</v>
      </c>
      <c r="B80" s="245">
        <v>24653</v>
      </c>
      <c r="C80" s="374" t="s">
        <v>267</v>
      </c>
      <c r="D80" s="374" t="s">
        <v>1194</v>
      </c>
      <c r="E80" s="374" t="s">
        <v>540</v>
      </c>
      <c r="F80" s="374" t="s">
        <v>568</v>
      </c>
      <c r="G80" s="422">
        <v>39887</v>
      </c>
      <c r="H80" s="445">
        <v>36370</v>
      </c>
      <c r="I80" s="375"/>
      <c r="J80" s="1428"/>
      <c r="K80" s="1430"/>
    </row>
    <row r="81" spans="1:11" s="64" customFormat="1" ht="15" customHeight="1">
      <c r="A81" s="76">
        <v>37</v>
      </c>
      <c r="B81" s="245">
        <v>24704</v>
      </c>
      <c r="C81" s="374" t="s">
        <v>267</v>
      </c>
      <c r="D81" s="374" t="s">
        <v>1194</v>
      </c>
      <c r="E81" s="374" t="s">
        <v>540</v>
      </c>
      <c r="F81" s="374" t="s">
        <v>569</v>
      </c>
      <c r="G81" s="422">
        <v>39887</v>
      </c>
      <c r="H81" s="445">
        <v>35180</v>
      </c>
      <c r="I81" s="375"/>
      <c r="J81" s="1428"/>
      <c r="K81" s="1430"/>
    </row>
    <row r="82" spans="1:11" s="64" customFormat="1" ht="15" customHeight="1">
      <c r="A82" s="76">
        <v>38</v>
      </c>
      <c r="B82" s="245"/>
      <c r="C82" s="374" t="s">
        <v>267</v>
      </c>
      <c r="D82" s="374" t="s">
        <v>1194</v>
      </c>
      <c r="E82" s="374"/>
      <c r="F82" s="169" t="s">
        <v>4101</v>
      </c>
      <c r="G82" s="422">
        <v>41033</v>
      </c>
      <c r="H82" s="445">
        <v>60337</v>
      </c>
      <c r="I82" s="375"/>
      <c r="J82" s="1428"/>
      <c r="K82" s="1430"/>
    </row>
    <row r="83" spans="1:11" s="64" customFormat="1" ht="15" customHeight="1">
      <c r="A83" s="76">
        <v>39</v>
      </c>
      <c r="B83" s="245"/>
      <c r="C83" s="374" t="s">
        <v>267</v>
      </c>
      <c r="D83" s="374" t="s">
        <v>1194</v>
      </c>
      <c r="E83" s="374"/>
      <c r="F83" s="169" t="s">
        <v>4102</v>
      </c>
      <c r="G83" s="422">
        <v>41033</v>
      </c>
      <c r="H83" s="445">
        <v>8317</v>
      </c>
      <c r="I83" s="375"/>
      <c r="J83" s="1428"/>
      <c r="K83" s="1430"/>
    </row>
    <row r="84" spans="1:11" s="64" customFormat="1" ht="15" customHeight="1">
      <c r="A84" s="76">
        <v>40</v>
      </c>
      <c r="B84" s="245">
        <v>24659</v>
      </c>
      <c r="C84" s="374" t="s">
        <v>267</v>
      </c>
      <c r="D84" s="374" t="s">
        <v>1194</v>
      </c>
      <c r="E84" s="374" t="s">
        <v>540</v>
      </c>
      <c r="F84" s="374" t="s">
        <v>570</v>
      </c>
      <c r="G84" s="422">
        <v>39887</v>
      </c>
      <c r="H84" s="445">
        <v>22240</v>
      </c>
      <c r="I84" s="375"/>
      <c r="J84" s="1428"/>
      <c r="K84" s="1430"/>
    </row>
    <row r="85" spans="1:11" s="64" customFormat="1" ht="15" customHeight="1">
      <c r="A85" s="76">
        <v>41</v>
      </c>
      <c r="B85" s="245">
        <v>24727</v>
      </c>
      <c r="C85" s="374" t="s">
        <v>267</v>
      </c>
      <c r="D85" s="374" t="s">
        <v>1194</v>
      </c>
      <c r="E85" s="374" t="s">
        <v>540</v>
      </c>
      <c r="F85" s="374" t="s">
        <v>571</v>
      </c>
      <c r="G85" s="422">
        <v>39887</v>
      </c>
      <c r="H85" s="445">
        <v>4070</v>
      </c>
      <c r="I85" s="375"/>
      <c r="J85" s="1428"/>
      <c r="K85" s="1430"/>
    </row>
    <row r="86" spans="1:11" s="64" customFormat="1" ht="15" customHeight="1">
      <c r="A86" s="76">
        <v>42</v>
      </c>
      <c r="B86" s="245"/>
      <c r="C86" s="374" t="s">
        <v>267</v>
      </c>
      <c r="D86" s="374" t="s">
        <v>1194</v>
      </c>
      <c r="E86" s="374"/>
      <c r="F86" s="297" t="s">
        <v>7532</v>
      </c>
      <c r="G86" s="422">
        <v>42084</v>
      </c>
      <c r="H86" s="445"/>
      <c r="I86" s="375"/>
      <c r="J86" s="1428"/>
      <c r="K86" s="1430"/>
    </row>
    <row r="87" spans="1:11" s="64" customFormat="1" ht="15" customHeight="1">
      <c r="A87" s="76">
        <v>43</v>
      </c>
      <c r="B87" s="245"/>
      <c r="C87" s="374" t="s">
        <v>267</v>
      </c>
      <c r="D87" s="374" t="s">
        <v>1194</v>
      </c>
      <c r="E87" s="374"/>
      <c r="F87" s="169" t="s">
        <v>4099</v>
      </c>
      <c r="G87" s="422">
        <v>41033</v>
      </c>
      <c r="H87" s="445">
        <v>2227</v>
      </c>
      <c r="I87" s="375"/>
      <c r="J87" s="1428"/>
      <c r="K87" s="1430"/>
    </row>
    <row r="88" spans="1:11" s="64" customFormat="1" ht="15" customHeight="1">
      <c r="A88" s="76">
        <v>44</v>
      </c>
      <c r="B88" s="245">
        <v>24728</v>
      </c>
      <c r="C88" s="374" t="s">
        <v>267</v>
      </c>
      <c r="D88" s="374" t="s">
        <v>1194</v>
      </c>
      <c r="E88" s="374" t="s">
        <v>540</v>
      </c>
      <c r="F88" s="374" t="s">
        <v>572</v>
      </c>
      <c r="G88" s="422">
        <v>39887</v>
      </c>
      <c r="H88" s="445">
        <v>21240</v>
      </c>
      <c r="I88" s="375"/>
      <c r="J88" s="1428"/>
      <c r="K88" s="1430"/>
    </row>
    <row r="89" spans="1:11" s="64" customFormat="1" ht="15" customHeight="1">
      <c r="A89" s="76">
        <v>45</v>
      </c>
      <c r="B89" s="245">
        <v>24730</v>
      </c>
      <c r="C89" s="374" t="s">
        <v>267</v>
      </c>
      <c r="D89" s="374" t="s">
        <v>1194</v>
      </c>
      <c r="E89" s="374" t="s">
        <v>540</v>
      </c>
      <c r="F89" s="374" t="s">
        <v>2337</v>
      </c>
      <c r="G89" s="422">
        <v>39887</v>
      </c>
      <c r="H89" s="445">
        <v>27720</v>
      </c>
      <c r="I89" s="375"/>
      <c r="J89" s="1428"/>
      <c r="K89" s="1430"/>
    </row>
    <row r="90" spans="1:11" s="64" customFormat="1" ht="15" customHeight="1">
      <c r="A90" s="76">
        <v>46</v>
      </c>
      <c r="B90" s="245">
        <v>24642</v>
      </c>
      <c r="C90" s="374" t="s">
        <v>267</v>
      </c>
      <c r="D90" s="374" t="s">
        <v>1194</v>
      </c>
      <c r="E90" s="374" t="s">
        <v>538</v>
      </c>
      <c r="F90" s="374"/>
      <c r="G90" s="422">
        <v>39887</v>
      </c>
      <c r="H90" s="445">
        <v>14610</v>
      </c>
      <c r="I90" s="375"/>
      <c r="J90" s="1428"/>
      <c r="K90" s="1430"/>
    </row>
    <row r="91" spans="1:11" s="64" customFormat="1" ht="15" customHeight="1">
      <c r="A91" s="76">
        <v>47</v>
      </c>
      <c r="B91" s="245">
        <v>24645</v>
      </c>
      <c r="C91" s="374" t="s">
        <v>267</v>
      </c>
      <c r="D91" s="374" t="s">
        <v>1194</v>
      </c>
      <c r="E91" s="374" t="s">
        <v>539</v>
      </c>
      <c r="F91" s="374"/>
      <c r="G91" s="422">
        <v>39887</v>
      </c>
      <c r="H91" s="445">
        <v>2861</v>
      </c>
      <c r="I91" s="375"/>
      <c r="J91" s="1428"/>
      <c r="K91" s="1430"/>
    </row>
    <row r="92" spans="1:11" s="64" customFormat="1" ht="15" customHeight="1">
      <c r="A92" s="76">
        <v>48</v>
      </c>
      <c r="B92" s="250">
        <v>24722</v>
      </c>
      <c r="C92" s="374" t="s">
        <v>267</v>
      </c>
      <c r="D92" s="374" t="s">
        <v>1194</v>
      </c>
      <c r="E92" s="376" t="s">
        <v>540</v>
      </c>
      <c r="F92" s="377"/>
      <c r="G92" s="423">
        <v>39887</v>
      </c>
      <c r="H92" s="446">
        <v>23570</v>
      </c>
      <c r="I92" s="378"/>
      <c r="J92" s="1428"/>
      <c r="K92" s="1430"/>
    </row>
    <row r="93" spans="1:11" s="64" customFormat="1" ht="15" customHeight="1">
      <c r="A93" s="76">
        <v>49</v>
      </c>
      <c r="B93" s="250">
        <v>24651</v>
      </c>
      <c r="C93" s="374" t="s">
        <v>267</v>
      </c>
      <c r="D93" s="374" t="s">
        <v>1194</v>
      </c>
      <c r="E93" s="376" t="s">
        <v>541</v>
      </c>
      <c r="F93" s="377"/>
      <c r="G93" s="423">
        <v>39887</v>
      </c>
      <c r="H93" s="446">
        <v>22300</v>
      </c>
      <c r="I93" s="378"/>
      <c r="J93" s="1428"/>
      <c r="K93" s="1430"/>
    </row>
    <row r="94" spans="1:11" s="64" customFormat="1" ht="15" customHeight="1">
      <c r="A94" s="76">
        <v>50</v>
      </c>
      <c r="B94" s="250">
        <v>24703</v>
      </c>
      <c r="C94" s="374" t="s">
        <v>267</v>
      </c>
      <c r="D94" s="374" t="s">
        <v>1194</v>
      </c>
      <c r="E94" s="376" t="s">
        <v>542</v>
      </c>
      <c r="F94" s="377"/>
      <c r="G94" s="423">
        <v>39887</v>
      </c>
      <c r="H94" s="446">
        <v>14750</v>
      </c>
      <c r="I94" s="378"/>
      <c r="J94" s="1428"/>
      <c r="K94" s="1430"/>
    </row>
    <row r="95" spans="1:11" s="64" customFormat="1" ht="15" customHeight="1">
      <c r="A95" s="76">
        <v>51</v>
      </c>
      <c r="B95" s="250">
        <v>24711</v>
      </c>
      <c r="C95" s="374" t="s">
        <v>267</v>
      </c>
      <c r="D95" s="374" t="s">
        <v>1194</v>
      </c>
      <c r="E95" s="376" t="s">
        <v>544</v>
      </c>
      <c r="F95" s="377"/>
      <c r="G95" s="423">
        <v>39887</v>
      </c>
      <c r="H95" s="446">
        <v>43990</v>
      </c>
      <c r="I95" s="378"/>
      <c r="J95" s="1428"/>
      <c r="K95" s="1430"/>
    </row>
    <row r="96" spans="1:11" s="64" customFormat="1" ht="15" customHeight="1">
      <c r="A96" s="76">
        <v>52</v>
      </c>
      <c r="B96" s="250">
        <v>24707</v>
      </c>
      <c r="C96" s="374" t="s">
        <v>267</v>
      </c>
      <c r="D96" s="374" t="s">
        <v>1194</v>
      </c>
      <c r="E96" s="376" t="s">
        <v>543</v>
      </c>
      <c r="F96" s="377"/>
      <c r="G96" s="423">
        <v>39887</v>
      </c>
      <c r="H96" s="446">
        <v>28290</v>
      </c>
      <c r="I96" s="378"/>
      <c r="J96" s="1429"/>
      <c r="K96" s="1337"/>
    </row>
    <row r="97" spans="1:11" s="65" customFormat="1" ht="16.5" thickBot="1">
      <c r="A97" s="77"/>
      <c r="B97" s="246"/>
      <c r="C97" s="66"/>
      <c r="D97" s="66"/>
      <c r="E97" s="66"/>
      <c r="F97" s="66"/>
      <c r="G97" s="67" t="s">
        <v>1219</v>
      </c>
      <c r="H97" s="88">
        <f>SUM(H45:H96)</f>
        <v>679212</v>
      </c>
      <c r="I97" s="88"/>
      <c r="J97" s="68"/>
      <c r="K97" s="69"/>
    </row>
    <row r="98" spans="1:11">
      <c r="A98" s="78"/>
      <c r="B98" s="78"/>
      <c r="C98" s="48"/>
      <c r="D98" s="48"/>
      <c r="E98" s="48"/>
      <c r="F98" s="48"/>
      <c r="G98" s="55"/>
      <c r="H98" s="56"/>
      <c r="I98" s="56"/>
      <c r="J98" s="57"/>
      <c r="K98" s="57"/>
    </row>
    <row r="99" spans="1:11">
      <c r="C99" s="48"/>
      <c r="D99" s="1267"/>
      <c r="E99" s="1267"/>
    </row>
    <row r="101" spans="1:11" s="323" customFormat="1">
      <c r="A101" s="1160" t="s">
        <v>3138</v>
      </c>
      <c r="B101" s="1160"/>
      <c r="C101" s="319">
        <f>M3</f>
        <v>3</v>
      </c>
      <c r="D101" s="322" t="s">
        <v>3109</v>
      </c>
      <c r="E101" s="319">
        <f>N3</f>
        <v>83</v>
      </c>
      <c r="F101" s="322" t="s">
        <v>3108</v>
      </c>
      <c r="G101" s="330">
        <f>O3</f>
        <v>995842</v>
      </c>
      <c r="H101" s="322" t="s">
        <v>261</v>
      </c>
    </row>
  </sheetData>
  <sortState ref="B44:I86">
    <sortCondition ref="F44:F86"/>
    <sortCondition ref="E44:E86"/>
    <sortCondition ref="B44:B86"/>
    <sortCondition ref="G44:G86"/>
    <sortCondition ref="H44:H86"/>
  </sortState>
  <mergeCells count="21">
    <mergeCell ref="A1:K1"/>
    <mergeCell ref="M7:O7"/>
    <mergeCell ref="O5:O6"/>
    <mergeCell ref="M1:O1"/>
    <mergeCell ref="M3:M4"/>
    <mergeCell ref="N3:N4"/>
    <mergeCell ref="O3:O4"/>
    <mergeCell ref="N5:N6"/>
    <mergeCell ref="J3:J19"/>
    <mergeCell ref="O8:O9"/>
    <mergeCell ref="J25:J38"/>
    <mergeCell ref="M5:M6"/>
    <mergeCell ref="K3:K19"/>
    <mergeCell ref="A101:B101"/>
    <mergeCell ref="A23:K23"/>
    <mergeCell ref="A43:K43"/>
    <mergeCell ref="M8:N9"/>
    <mergeCell ref="D99:E99"/>
    <mergeCell ref="J45:J96"/>
    <mergeCell ref="K45:K96"/>
    <mergeCell ref="K25:K38"/>
  </mergeCells>
  <phoneticPr fontId="5" type="noConversion"/>
  <hyperlinks>
    <hyperlink ref="J3:J19" location="Sayfa2!A1" display="Sayfa2!A1"/>
    <hyperlink ref="K3:K19" location="Sayfa2!A1" display="Sayfa2!A1"/>
    <hyperlink ref="J25:J38" location="Sayfa2!A1" display="Sayfa2!A1"/>
    <hyperlink ref="K25:K38" location="Sayfa2!A1" display="Sayfa2!A1"/>
    <hyperlink ref="J45:J96" location="Sayfa2!A1" display="Sayfa2!A1"/>
    <hyperlink ref="K45:K96" location="Sayfa2!A1" display="Sayfa2!A1"/>
  </hyperlinks>
  <pageMargins left="0.75" right="0.75" top="1" bottom="1" header="0.5" footer="0.5"/>
  <pageSetup paperSize="9"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35"/>
  <sheetViews>
    <sheetView zoomScaleNormal="100" workbookViewId="0">
      <selection activeCell="N8" sqref="N8:N9"/>
    </sheetView>
  </sheetViews>
  <sheetFormatPr defaultColWidth="9.140625" defaultRowHeight="15"/>
  <cols>
    <col min="1" max="2" width="10.85546875" style="43" customWidth="1"/>
    <col min="3" max="3" width="11.42578125" style="43" customWidth="1"/>
    <col min="4" max="4" width="13.5703125" style="43" bestFit="1" customWidth="1"/>
    <col min="5" max="5" width="16.42578125" style="43" bestFit="1" customWidth="1"/>
    <col min="6" max="6" width="22" style="43" bestFit="1" customWidth="1"/>
    <col min="7" max="7" width="12.5703125" style="43" bestFit="1" customWidth="1"/>
    <col min="8" max="8" width="11.42578125" style="43" bestFit="1" customWidth="1"/>
    <col min="9"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s="64" customFormat="1" ht="60.75" thickBot="1">
      <c r="A2" s="60" t="s">
        <v>1172</v>
      </c>
      <c r="B2" s="50" t="s">
        <v>3193</v>
      </c>
      <c r="C2" s="62" t="s">
        <v>1173</v>
      </c>
      <c r="D2" s="62" t="s">
        <v>1174</v>
      </c>
      <c r="E2" s="62" t="s">
        <v>1175</v>
      </c>
      <c r="F2" s="62" t="s">
        <v>1176</v>
      </c>
      <c r="G2" s="61" t="s">
        <v>1177</v>
      </c>
      <c r="H2" s="61" t="s">
        <v>1178</v>
      </c>
      <c r="I2" s="61" t="s">
        <v>1179</v>
      </c>
      <c r="J2" s="63" t="s">
        <v>1180</v>
      </c>
      <c r="L2" s="118" t="s">
        <v>263</v>
      </c>
      <c r="M2" s="118" t="s">
        <v>264</v>
      </c>
      <c r="N2" s="117" t="s">
        <v>262</v>
      </c>
    </row>
    <row r="3" spans="1:14" s="100" customFormat="1" ht="18" customHeight="1">
      <c r="A3" s="76">
        <v>1</v>
      </c>
      <c r="B3" s="1">
        <v>25130</v>
      </c>
      <c r="C3" s="18" t="s">
        <v>2070</v>
      </c>
      <c r="D3" s="18" t="s">
        <v>2071</v>
      </c>
      <c r="E3" s="18"/>
      <c r="F3" s="18" t="s">
        <v>2072</v>
      </c>
      <c r="G3" s="422">
        <v>39732</v>
      </c>
      <c r="H3" s="121">
        <v>23207</v>
      </c>
      <c r="I3" s="578">
        <v>270</v>
      </c>
      <c r="J3" s="579">
        <v>95</v>
      </c>
      <c r="L3" s="1247">
        <f>SUM(A3+A11+A19+A29)</f>
        <v>4</v>
      </c>
      <c r="M3" s="1247">
        <f>SUM(A3+A12+A22+A30)</f>
        <v>9</v>
      </c>
      <c r="N3" s="1249">
        <f>SUM(H4+H13+H23+H31)</f>
        <v>209453</v>
      </c>
    </row>
    <row r="4" spans="1:14" s="65" customFormat="1" ht="15" customHeight="1" thickBot="1">
      <c r="A4" s="77"/>
      <c r="B4" s="246"/>
      <c r="C4" s="273"/>
      <c r="D4" s="273"/>
      <c r="E4" s="273"/>
      <c r="F4" s="273"/>
      <c r="G4" s="274" t="s">
        <v>1219</v>
      </c>
      <c r="H4" s="88">
        <f>SUM(H3)</f>
        <v>23207</v>
      </c>
      <c r="I4" s="68"/>
      <c r="J4" s="69"/>
      <c r="L4" s="1248"/>
      <c r="M4" s="1248"/>
      <c r="N4" s="1248"/>
    </row>
    <row r="5" spans="1:14" s="65" customFormat="1" ht="15" customHeight="1">
      <c r="A5" s="83"/>
      <c r="B5" s="83"/>
      <c r="C5" s="85"/>
      <c r="D5" s="85"/>
      <c r="E5" s="85"/>
      <c r="F5" s="85"/>
      <c r="G5" s="106"/>
      <c r="H5" s="107"/>
      <c r="I5" s="108"/>
      <c r="J5" s="108"/>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s="65" customFormat="1" ht="15" customHeight="1" thickBot="1">
      <c r="A6" s="83"/>
      <c r="B6" s="83"/>
      <c r="C6" s="85"/>
      <c r="D6" s="85"/>
      <c r="E6" s="85"/>
      <c r="F6" s="85"/>
      <c r="G6" s="106"/>
      <c r="H6" s="107"/>
      <c r="I6" s="108"/>
      <c r="J6" s="108"/>
      <c r="L6" s="1169"/>
      <c r="M6" s="1169"/>
      <c r="N6" s="1169"/>
    </row>
    <row r="7" spans="1:14" s="65" customFormat="1" ht="15" customHeight="1" thickBot="1">
      <c r="A7" s="43"/>
      <c r="B7" s="43"/>
      <c r="D7" s="1464"/>
      <c r="E7" s="1464"/>
      <c r="F7" s="1464"/>
      <c r="G7" s="1464"/>
      <c r="H7" s="13"/>
      <c r="I7" s="114"/>
      <c r="J7" s="43"/>
      <c r="L7" s="1170" t="s">
        <v>265</v>
      </c>
      <c r="M7" s="1171"/>
      <c r="N7" s="1172"/>
    </row>
    <row r="8" spans="1:14" s="323" customFormat="1" ht="15" customHeight="1">
      <c r="L8" s="1173" t="s">
        <v>266</v>
      </c>
      <c r="M8" s="1174"/>
      <c r="N8" s="1177">
        <v>59</v>
      </c>
    </row>
    <row r="9" spans="1:14" ht="15.75" customHeight="1" thickBot="1">
      <c r="A9" s="1213" t="s">
        <v>1171</v>
      </c>
      <c r="B9" s="1213"/>
      <c r="C9" s="1213"/>
      <c r="D9" s="1213"/>
      <c r="E9" s="1213"/>
      <c r="F9" s="1213"/>
      <c r="G9" s="1213"/>
      <c r="H9" s="1213"/>
      <c r="I9" s="1213"/>
      <c r="J9" s="1213"/>
      <c r="L9" s="1175"/>
      <c r="M9" s="1176"/>
      <c r="N9" s="1178"/>
    </row>
    <row r="10" spans="1:14" ht="60">
      <c r="A10" s="60" t="s">
        <v>1172</v>
      </c>
      <c r="B10" s="50" t="s">
        <v>3193</v>
      </c>
      <c r="C10" s="62" t="s">
        <v>1173</v>
      </c>
      <c r="D10" s="62" t="s">
        <v>1174</v>
      </c>
      <c r="E10" s="62" t="s">
        <v>1175</v>
      </c>
      <c r="F10" s="62" t="s">
        <v>1176</v>
      </c>
      <c r="G10" s="61" t="s">
        <v>1177</v>
      </c>
      <c r="H10" s="61" t="s">
        <v>1178</v>
      </c>
      <c r="I10" s="61" t="s">
        <v>1179</v>
      </c>
      <c r="J10" s="63" t="s">
        <v>1180</v>
      </c>
    </row>
    <row r="11" spans="1:14">
      <c r="A11" s="76">
        <v>1</v>
      </c>
      <c r="B11" s="353"/>
      <c r="C11" s="20" t="s">
        <v>2070</v>
      </c>
      <c r="D11" s="20" t="s">
        <v>4497</v>
      </c>
      <c r="E11" s="20"/>
      <c r="F11" s="20" t="s">
        <v>4499</v>
      </c>
      <c r="G11" s="422">
        <v>41220</v>
      </c>
      <c r="H11" s="267">
        <v>43998</v>
      </c>
      <c r="I11" s="1311">
        <v>150</v>
      </c>
      <c r="J11" s="1312">
        <v>50</v>
      </c>
    </row>
    <row r="12" spans="1:14">
      <c r="A12" s="76">
        <v>2</v>
      </c>
      <c r="B12" s="353"/>
      <c r="C12" s="20" t="s">
        <v>2070</v>
      </c>
      <c r="D12" s="20" t="s">
        <v>4497</v>
      </c>
      <c r="E12" s="20"/>
      <c r="F12" s="20" t="s">
        <v>4498</v>
      </c>
      <c r="G12" s="422">
        <v>41220</v>
      </c>
      <c r="H12" s="267">
        <v>49395</v>
      </c>
      <c r="I12" s="1311"/>
      <c r="J12" s="1312"/>
    </row>
    <row r="13" spans="1:14" ht="16.5" thickBot="1">
      <c r="A13" s="77"/>
      <c r="B13" s="275"/>
      <c r="C13" s="273"/>
      <c r="D13" s="273"/>
      <c r="E13" s="273"/>
      <c r="F13" s="273"/>
      <c r="G13" s="274" t="s">
        <v>1219</v>
      </c>
      <c r="H13" s="88">
        <f>SUM(H11:H12)</f>
        <v>93393</v>
      </c>
      <c r="I13" s="68"/>
      <c r="J13" s="69"/>
    </row>
    <row r="17" spans="1:10" ht="16.5" thickBot="1">
      <c r="A17" s="1213" t="s">
        <v>1171</v>
      </c>
      <c r="B17" s="1213"/>
      <c r="C17" s="1213"/>
      <c r="D17" s="1213"/>
      <c r="E17" s="1213"/>
      <c r="F17" s="1213"/>
      <c r="G17" s="1213"/>
      <c r="H17" s="1213"/>
      <c r="I17" s="1213"/>
      <c r="J17" s="1213"/>
    </row>
    <row r="18" spans="1:10" ht="60">
      <c r="A18" s="60" t="s">
        <v>1172</v>
      </c>
      <c r="B18" s="50" t="s">
        <v>3193</v>
      </c>
      <c r="C18" s="62" t="s">
        <v>1173</v>
      </c>
      <c r="D18" s="62" t="s">
        <v>1174</v>
      </c>
      <c r="E18" s="62" t="s">
        <v>1175</v>
      </c>
      <c r="F18" s="62" t="s">
        <v>1176</v>
      </c>
      <c r="G18" s="61" t="s">
        <v>1177</v>
      </c>
      <c r="H18" s="61" t="s">
        <v>1178</v>
      </c>
      <c r="I18" s="61" t="s">
        <v>1179</v>
      </c>
      <c r="J18" s="63" t="s">
        <v>1180</v>
      </c>
    </row>
    <row r="19" spans="1:10">
      <c r="A19" s="76">
        <v>1</v>
      </c>
      <c r="B19" s="353"/>
      <c r="C19" s="20" t="s">
        <v>2070</v>
      </c>
      <c r="D19" s="20" t="s">
        <v>4500</v>
      </c>
      <c r="E19" s="20"/>
      <c r="F19" s="388" t="s">
        <v>4503</v>
      </c>
      <c r="G19" s="422">
        <v>41220</v>
      </c>
      <c r="H19" s="267">
        <v>41604</v>
      </c>
      <c r="I19" s="1427">
        <v>150</v>
      </c>
      <c r="J19" s="1336">
        <v>50</v>
      </c>
    </row>
    <row r="20" spans="1:10">
      <c r="A20" s="76">
        <v>2</v>
      </c>
      <c r="B20" s="353"/>
      <c r="C20" s="20" t="s">
        <v>2070</v>
      </c>
      <c r="D20" s="20" t="s">
        <v>4500</v>
      </c>
      <c r="E20" s="20"/>
      <c r="F20" s="388" t="s">
        <v>4504</v>
      </c>
      <c r="G20" s="422">
        <v>41220</v>
      </c>
      <c r="H20" s="267"/>
      <c r="I20" s="1428"/>
      <c r="J20" s="1430"/>
    </row>
    <row r="21" spans="1:10">
      <c r="A21" s="76">
        <v>3</v>
      </c>
      <c r="B21" s="318"/>
      <c r="C21" s="20" t="s">
        <v>2070</v>
      </c>
      <c r="D21" s="20" t="s">
        <v>4500</v>
      </c>
      <c r="E21" s="212"/>
      <c r="F21" s="388" t="s">
        <v>4501</v>
      </c>
      <c r="G21" s="422">
        <v>41220</v>
      </c>
      <c r="H21" s="283">
        <v>51249</v>
      </c>
      <c r="I21" s="1428"/>
      <c r="J21" s="1430"/>
    </row>
    <row r="22" spans="1:10">
      <c r="A22" s="76">
        <v>4</v>
      </c>
      <c r="B22" s="318"/>
      <c r="C22" s="20" t="s">
        <v>2070</v>
      </c>
      <c r="D22" s="20" t="s">
        <v>4500</v>
      </c>
      <c r="E22" s="212"/>
      <c r="F22" s="388" t="s">
        <v>4502</v>
      </c>
      <c r="G22" s="422">
        <v>41220</v>
      </c>
      <c r="H22" s="283"/>
      <c r="I22" s="1429"/>
      <c r="J22" s="1337"/>
    </row>
    <row r="23" spans="1:10" ht="16.5" thickBot="1">
      <c r="A23" s="77"/>
      <c r="B23" s="275"/>
      <c r="C23" s="273"/>
      <c r="D23" s="273"/>
      <c r="E23" s="273"/>
      <c r="F23" s="273"/>
      <c r="G23" s="274" t="s">
        <v>1219</v>
      </c>
      <c r="H23" s="88">
        <f>SUM(H19:H22)</f>
        <v>92853</v>
      </c>
      <c r="I23" s="68"/>
      <c r="J23" s="69"/>
    </row>
    <row r="27" spans="1:10" ht="16.5" thickBot="1">
      <c r="A27" s="1213" t="s">
        <v>1171</v>
      </c>
      <c r="B27" s="1213"/>
      <c r="C27" s="1213"/>
      <c r="D27" s="1213"/>
      <c r="E27" s="1213"/>
      <c r="F27" s="1213"/>
      <c r="G27" s="1213"/>
      <c r="H27" s="1213"/>
      <c r="I27" s="1213"/>
      <c r="J27" s="1213"/>
    </row>
    <row r="28" spans="1:10" ht="60">
      <c r="A28" s="60" t="s">
        <v>1172</v>
      </c>
      <c r="B28" s="50" t="s">
        <v>3193</v>
      </c>
      <c r="C28" s="62" t="s">
        <v>1173</v>
      </c>
      <c r="D28" s="62" t="s">
        <v>1174</v>
      </c>
      <c r="E28" s="62" t="s">
        <v>1175</v>
      </c>
      <c r="F28" s="62" t="s">
        <v>1176</v>
      </c>
      <c r="G28" s="61" t="s">
        <v>1177</v>
      </c>
      <c r="H28" s="61" t="s">
        <v>1178</v>
      </c>
      <c r="I28" s="61" t="s">
        <v>1179</v>
      </c>
      <c r="J28" s="63" t="s">
        <v>1180</v>
      </c>
    </row>
    <row r="29" spans="1:10">
      <c r="A29" s="76">
        <v>1</v>
      </c>
      <c r="B29" s="353"/>
      <c r="C29" s="20" t="s">
        <v>2070</v>
      </c>
      <c r="D29" s="20" t="s">
        <v>4505</v>
      </c>
      <c r="E29" s="20"/>
      <c r="F29" s="388" t="s">
        <v>4506</v>
      </c>
      <c r="G29" s="422">
        <v>41220</v>
      </c>
      <c r="H29" s="267"/>
      <c r="I29" s="1311">
        <v>150</v>
      </c>
      <c r="J29" s="1312">
        <v>50</v>
      </c>
    </row>
    <row r="30" spans="1:10">
      <c r="A30" s="76">
        <v>2</v>
      </c>
      <c r="B30" s="353"/>
      <c r="C30" s="20" t="s">
        <v>2070</v>
      </c>
      <c r="D30" s="20" t="s">
        <v>4505</v>
      </c>
      <c r="E30" s="20"/>
      <c r="F30" s="388" t="s">
        <v>4507</v>
      </c>
      <c r="G30" s="422">
        <v>41220</v>
      </c>
      <c r="H30" s="267"/>
      <c r="I30" s="1311"/>
      <c r="J30" s="1312"/>
    </row>
    <row r="31" spans="1:10" ht="16.5" thickBot="1">
      <c r="A31" s="77"/>
      <c r="B31" s="275"/>
      <c r="C31" s="273"/>
      <c r="D31" s="273"/>
      <c r="E31" s="273"/>
      <c r="F31" s="273"/>
      <c r="G31" s="274" t="s">
        <v>1219</v>
      </c>
      <c r="H31" s="88">
        <f>SUM(H29:H30)</f>
        <v>0</v>
      </c>
      <c r="I31" s="68"/>
      <c r="J31" s="69"/>
    </row>
    <row r="32" spans="1:10" ht="15.75">
      <c r="A32" s="399"/>
      <c r="B32" s="399"/>
      <c r="C32" s="392"/>
      <c r="D32" s="392"/>
      <c r="E32" s="392"/>
      <c r="F32" s="392"/>
      <c r="G32" s="393"/>
      <c r="H32" s="107"/>
      <c r="I32" s="108"/>
      <c r="J32" s="108"/>
    </row>
    <row r="33" spans="1:10" ht="15.75">
      <c r="A33" s="399"/>
      <c r="B33" s="399"/>
      <c r="C33" s="392"/>
      <c r="D33" s="392"/>
      <c r="E33" s="392"/>
      <c r="F33" s="392"/>
      <c r="G33" s="393"/>
      <c r="H33" s="107"/>
      <c r="I33" s="108"/>
      <c r="J33" s="108"/>
    </row>
    <row r="35" spans="1:10" ht="15.75">
      <c r="A35" s="1160" t="s">
        <v>3138</v>
      </c>
      <c r="B35" s="1160"/>
      <c r="C35" s="319">
        <f>L3</f>
        <v>4</v>
      </c>
      <c r="D35" s="324" t="s">
        <v>3109</v>
      </c>
      <c r="E35" s="319">
        <f>M3</f>
        <v>9</v>
      </c>
      <c r="F35" s="324" t="s">
        <v>3108</v>
      </c>
      <c r="G35" s="321">
        <f>N3</f>
        <v>209453</v>
      </c>
      <c r="H35" s="324" t="s">
        <v>261</v>
      </c>
    </row>
  </sheetData>
  <sortState ref="F11:F12">
    <sortCondition ref="F11"/>
  </sortState>
  <mergeCells count="22">
    <mergeCell ref="I29:I30"/>
    <mergeCell ref="J29:J30"/>
    <mergeCell ref="J11:J12"/>
    <mergeCell ref="A17:J17"/>
    <mergeCell ref="I19:I22"/>
    <mergeCell ref="J19:J22"/>
    <mergeCell ref="A1:J1"/>
    <mergeCell ref="A35:B35"/>
    <mergeCell ref="D7:G7"/>
    <mergeCell ref="L1:N1"/>
    <mergeCell ref="L3:L4"/>
    <mergeCell ref="M3:M4"/>
    <mergeCell ref="N3:N4"/>
    <mergeCell ref="L8:M9"/>
    <mergeCell ref="L5:L6"/>
    <mergeCell ref="M5:M6"/>
    <mergeCell ref="N5:N6"/>
    <mergeCell ref="L7:N7"/>
    <mergeCell ref="N8:N9"/>
    <mergeCell ref="A9:J9"/>
    <mergeCell ref="I11:I12"/>
    <mergeCell ref="A27:J27"/>
  </mergeCells>
  <phoneticPr fontId="5" type="noConversion"/>
  <hyperlinks>
    <hyperlink ref="I3" location="Sayfa2!A1" display="Sayfa2!A1"/>
    <hyperlink ref="J3" location="Sayfa2!A1" display="Sayfa2!A1"/>
    <hyperlink ref="I11:I12" location="Sayfa2!A1" display="Sayfa2!A1"/>
    <hyperlink ref="J11:J12" location="Sayfa2!A1" display="Sayfa2!A1"/>
    <hyperlink ref="I19:I22" location="Sayfa2!A1" display="Sayfa2!A1"/>
    <hyperlink ref="J19:J22" location="Sayfa2!A1" display="Sayfa2!A1"/>
    <hyperlink ref="I29:I30" location="Sayfa2!A1" display="Sayfa2!A1"/>
    <hyperlink ref="J29:J30" location="Sayfa2!A1" display="Sayfa2!A1"/>
  </hyperlinks>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60"/>
  <sheetViews>
    <sheetView zoomScaleNormal="100" workbookViewId="0">
      <selection activeCell="N8" sqref="N8:N9"/>
    </sheetView>
  </sheetViews>
  <sheetFormatPr defaultColWidth="9.140625" defaultRowHeight="15"/>
  <cols>
    <col min="1" max="1" width="10.42578125" style="43" customWidth="1"/>
    <col min="2" max="2" width="11" style="43" customWidth="1"/>
    <col min="3" max="3" width="11.42578125" style="43" customWidth="1"/>
    <col min="4" max="4" width="13.5703125" style="43" bestFit="1" customWidth="1"/>
    <col min="5" max="5" width="16.42578125" style="43" bestFit="1" customWidth="1"/>
    <col min="6" max="6" width="21.85546875" style="43" customWidth="1"/>
    <col min="7" max="7" width="12.5703125" style="43" bestFit="1" customWidth="1"/>
    <col min="8" max="8" width="11.42578125" style="43" bestFit="1" customWidth="1"/>
    <col min="9"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s="64" customFormat="1" ht="60.75" thickBot="1">
      <c r="A2" s="60" t="s">
        <v>1172</v>
      </c>
      <c r="B2" s="50" t="s">
        <v>3193</v>
      </c>
      <c r="C2" s="62" t="s">
        <v>1173</v>
      </c>
      <c r="D2" s="62" t="s">
        <v>1174</v>
      </c>
      <c r="E2" s="62" t="s">
        <v>1175</v>
      </c>
      <c r="F2" s="62" t="s">
        <v>1176</v>
      </c>
      <c r="G2" s="61" t="s">
        <v>1177</v>
      </c>
      <c r="H2" s="61" t="s">
        <v>1178</v>
      </c>
      <c r="I2" s="61" t="s">
        <v>1179</v>
      </c>
      <c r="J2" s="63" t="s">
        <v>1180</v>
      </c>
      <c r="L2" s="118" t="s">
        <v>263</v>
      </c>
      <c r="M2" s="118" t="s">
        <v>264</v>
      </c>
      <c r="N2" s="117" t="s">
        <v>262</v>
      </c>
    </row>
    <row r="3" spans="1:14" s="100" customFormat="1" ht="15" customHeight="1">
      <c r="A3" s="76">
        <v>1</v>
      </c>
      <c r="B3" s="259"/>
      <c r="C3" s="20" t="s">
        <v>2073</v>
      </c>
      <c r="D3" s="20" t="s">
        <v>2074</v>
      </c>
      <c r="E3" s="20" t="s">
        <v>1261</v>
      </c>
      <c r="F3" s="20"/>
      <c r="G3" s="422">
        <v>39441</v>
      </c>
      <c r="H3" s="267">
        <v>109129</v>
      </c>
      <c r="I3" s="1427">
        <v>120</v>
      </c>
      <c r="J3" s="1336">
        <v>70</v>
      </c>
      <c r="L3" s="1230">
        <f>SUM(A3+A19+A50)</f>
        <v>3</v>
      </c>
      <c r="M3" s="1230">
        <f>SUM(A12+A42+A53)</f>
        <v>38</v>
      </c>
      <c r="N3" s="1232">
        <f>SUM(H13+H43+H54)</f>
        <v>935355</v>
      </c>
    </row>
    <row r="4" spans="1:14" s="100" customFormat="1" ht="15" customHeight="1" thickBot="1">
      <c r="A4" s="76">
        <v>2</v>
      </c>
      <c r="B4" s="259"/>
      <c r="C4" s="20" t="s">
        <v>2073</v>
      </c>
      <c r="D4" s="20" t="s">
        <v>2074</v>
      </c>
      <c r="E4" s="20"/>
      <c r="F4" s="696" t="s">
        <v>6053</v>
      </c>
      <c r="G4" s="505">
        <v>41809</v>
      </c>
      <c r="H4" s="267"/>
      <c r="I4" s="1428"/>
      <c r="J4" s="1430"/>
      <c r="L4" s="1231"/>
      <c r="M4" s="1231"/>
      <c r="N4" s="1233"/>
    </row>
    <row r="5" spans="1:14" s="100" customFormat="1" ht="15" customHeight="1">
      <c r="A5" s="76">
        <v>3</v>
      </c>
      <c r="B5" s="259"/>
      <c r="C5" s="20" t="s">
        <v>2073</v>
      </c>
      <c r="D5" s="20" t="s">
        <v>2074</v>
      </c>
      <c r="E5" s="20"/>
      <c r="F5" s="388" t="s">
        <v>4513</v>
      </c>
      <c r="G5" s="505">
        <v>41220</v>
      </c>
      <c r="H5" s="267">
        <v>32838</v>
      </c>
      <c r="I5" s="1428"/>
      <c r="J5" s="1430"/>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s="100" customFormat="1" ht="15" customHeight="1" thickBot="1">
      <c r="A6" s="76">
        <v>4</v>
      </c>
      <c r="B6" s="259"/>
      <c r="C6" s="20" t="s">
        <v>2073</v>
      </c>
      <c r="D6" s="20" t="s">
        <v>2074</v>
      </c>
      <c r="E6" s="20"/>
      <c r="F6" s="696" t="s">
        <v>6054</v>
      </c>
      <c r="G6" s="505">
        <v>41809</v>
      </c>
      <c r="H6" s="267"/>
      <c r="I6" s="1428"/>
      <c r="J6" s="1430"/>
      <c r="L6" s="1169"/>
      <c r="M6" s="1169"/>
      <c r="N6" s="1169"/>
    </row>
    <row r="7" spans="1:14" s="65" customFormat="1" ht="15" customHeight="1" thickBot="1">
      <c r="A7" s="76">
        <v>5</v>
      </c>
      <c r="B7" s="259"/>
      <c r="C7" s="20" t="s">
        <v>2073</v>
      </c>
      <c r="D7" s="20" t="s">
        <v>2074</v>
      </c>
      <c r="E7" s="20"/>
      <c r="F7" s="388" t="s">
        <v>486</v>
      </c>
      <c r="G7" s="422">
        <v>40236</v>
      </c>
      <c r="H7" s="267">
        <v>60958</v>
      </c>
      <c r="I7" s="1428"/>
      <c r="J7" s="1430"/>
      <c r="L7" s="1170"/>
      <c r="M7" s="1171"/>
      <c r="N7" s="1172"/>
    </row>
    <row r="8" spans="1:14" s="65" customFormat="1" ht="15" customHeight="1">
      <c r="A8" s="76">
        <v>6</v>
      </c>
      <c r="B8" s="259"/>
      <c r="C8" s="20" t="s">
        <v>2073</v>
      </c>
      <c r="D8" s="20" t="s">
        <v>2074</v>
      </c>
      <c r="E8" s="20"/>
      <c r="F8" s="696" t="s">
        <v>6055</v>
      </c>
      <c r="G8" s="505">
        <v>41809</v>
      </c>
      <c r="H8" s="267"/>
      <c r="I8" s="1428"/>
      <c r="J8" s="1430"/>
      <c r="L8" s="1287" t="s">
        <v>266</v>
      </c>
      <c r="M8" s="1288"/>
      <c r="N8" s="1465">
        <v>59</v>
      </c>
    </row>
    <row r="9" spans="1:14" s="65" customFormat="1" ht="15" customHeight="1" thickBot="1">
      <c r="A9" s="76">
        <v>7</v>
      </c>
      <c r="B9" s="259"/>
      <c r="C9" s="20" t="s">
        <v>2073</v>
      </c>
      <c r="D9" s="20" t="s">
        <v>2074</v>
      </c>
      <c r="E9" s="20"/>
      <c r="F9" s="388" t="s">
        <v>4514</v>
      </c>
      <c r="G9" s="505">
        <v>41220</v>
      </c>
      <c r="H9" s="267">
        <v>29956</v>
      </c>
      <c r="I9" s="1428"/>
      <c r="J9" s="1430"/>
      <c r="L9" s="1289"/>
      <c r="M9" s="1290"/>
      <c r="N9" s="1466"/>
    </row>
    <row r="10" spans="1:14" s="65" customFormat="1" ht="15" customHeight="1">
      <c r="A10" s="76">
        <v>8</v>
      </c>
      <c r="B10" s="259"/>
      <c r="C10" s="20" t="s">
        <v>2073</v>
      </c>
      <c r="D10" s="20" t="s">
        <v>2074</v>
      </c>
      <c r="E10" s="20"/>
      <c r="F10" s="696" t="s">
        <v>6058</v>
      </c>
      <c r="G10" s="505">
        <v>41809</v>
      </c>
      <c r="H10" s="267"/>
      <c r="I10" s="1428"/>
      <c r="J10" s="1430"/>
      <c r="L10" s="43"/>
      <c r="M10" s="43"/>
      <c r="N10" s="43"/>
    </row>
    <row r="11" spans="1:14" ht="15" customHeight="1">
      <c r="A11" s="76">
        <v>9</v>
      </c>
      <c r="B11" s="840"/>
      <c r="C11" s="20" t="s">
        <v>2073</v>
      </c>
      <c r="D11" s="20" t="s">
        <v>2074</v>
      </c>
      <c r="E11" s="840"/>
      <c r="F11" s="696" t="s">
        <v>6056</v>
      </c>
      <c r="G11" s="505">
        <v>41809</v>
      </c>
      <c r="H11" s="840"/>
      <c r="I11" s="1428"/>
      <c r="J11" s="1430"/>
    </row>
    <row r="12" spans="1:14" ht="15" customHeight="1">
      <c r="A12" s="76">
        <v>10</v>
      </c>
      <c r="B12" s="163"/>
      <c r="C12" s="20" t="s">
        <v>2073</v>
      </c>
      <c r="D12" s="20" t="s">
        <v>2074</v>
      </c>
      <c r="E12" s="840"/>
      <c r="F12" s="696" t="s">
        <v>6057</v>
      </c>
      <c r="G12" s="505">
        <v>41809</v>
      </c>
      <c r="H12" s="841"/>
      <c r="I12" s="1429"/>
      <c r="J12" s="1337"/>
    </row>
    <row r="13" spans="1:14" ht="16.5" thickBot="1">
      <c r="A13" s="77"/>
      <c r="B13" s="275"/>
      <c r="C13" s="273"/>
      <c r="D13" s="273"/>
      <c r="E13" s="273"/>
      <c r="F13" s="273"/>
      <c r="G13" s="274" t="s">
        <v>1219</v>
      </c>
      <c r="H13" s="88">
        <f>SUM(H3:H12)</f>
        <v>232881</v>
      </c>
      <c r="I13" s="68"/>
      <c r="J13" s="69"/>
    </row>
    <row r="14" spans="1:14" ht="15.75">
      <c r="A14" s="827"/>
      <c r="B14" s="827"/>
      <c r="C14" s="392"/>
      <c r="D14" s="392"/>
      <c r="E14" s="392"/>
      <c r="F14" s="392"/>
      <c r="G14" s="393"/>
      <c r="H14" s="107"/>
      <c r="I14" s="108"/>
      <c r="J14" s="108"/>
    </row>
    <row r="15" spans="1:14" ht="15.75">
      <c r="A15" s="827"/>
      <c r="B15" s="827"/>
      <c r="C15" s="392"/>
      <c r="D15" s="392"/>
      <c r="E15" s="392"/>
      <c r="F15" s="392"/>
      <c r="G15" s="393"/>
      <c r="H15" s="107"/>
      <c r="I15" s="108"/>
      <c r="J15" s="108"/>
    </row>
    <row r="16" spans="1:14" ht="15.75">
      <c r="A16" s="827"/>
      <c r="B16" s="827"/>
      <c r="C16" s="392"/>
      <c r="D16" s="392"/>
      <c r="E16" s="392"/>
      <c r="F16" s="392"/>
      <c r="G16" s="393"/>
      <c r="H16" s="107"/>
      <c r="I16" s="108"/>
      <c r="J16" s="108"/>
    </row>
    <row r="17" spans="1:10" ht="16.5" thickBot="1">
      <c r="A17" s="1213" t="s">
        <v>1171</v>
      </c>
      <c r="B17" s="1213"/>
      <c r="C17" s="1213"/>
      <c r="D17" s="1213"/>
      <c r="E17" s="1213"/>
      <c r="F17" s="1213"/>
      <c r="G17" s="1213"/>
      <c r="H17" s="1213"/>
      <c r="I17" s="1213"/>
      <c r="J17" s="1213"/>
    </row>
    <row r="18" spans="1:10" ht="60">
      <c r="A18" s="49" t="s">
        <v>1172</v>
      </c>
      <c r="B18" s="50" t="s">
        <v>3193</v>
      </c>
      <c r="C18" s="51" t="s">
        <v>1173</v>
      </c>
      <c r="D18" s="51" t="s">
        <v>1174</v>
      </c>
      <c r="E18" s="51" t="s">
        <v>1175</v>
      </c>
      <c r="F18" s="51" t="s">
        <v>1176</v>
      </c>
      <c r="G18" s="50" t="s">
        <v>1177</v>
      </c>
      <c r="H18" s="50" t="s">
        <v>1463</v>
      </c>
      <c r="I18" s="50" t="s">
        <v>1179</v>
      </c>
      <c r="J18" s="52" t="s">
        <v>1180</v>
      </c>
    </row>
    <row r="19" spans="1:10">
      <c r="A19" s="71">
        <v>1</v>
      </c>
      <c r="B19" s="235">
        <v>25234</v>
      </c>
      <c r="C19" s="20" t="s">
        <v>2073</v>
      </c>
      <c r="D19" s="20" t="s">
        <v>1194</v>
      </c>
      <c r="E19" s="20"/>
      <c r="F19" s="157" t="s">
        <v>487</v>
      </c>
      <c r="G19" s="422">
        <v>40236</v>
      </c>
      <c r="H19" s="267">
        <v>31323</v>
      </c>
      <c r="I19" s="1432"/>
      <c r="J19" s="1435"/>
    </row>
    <row r="20" spans="1:10">
      <c r="A20" s="70">
        <v>2</v>
      </c>
      <c r="B20" s="237">
        <v>25193</v>
      </c>
      <c r="C20" s="20" t="s">
        <v>2073</v>
      </c>
      <c r="D20" s="20" t="s">
        <v>1194</v>
      </c>
      <c r="E20" s="20"/>
      <c r="F20" s="157" t="s">
        <v>498</v>
      </c>
      <c r="G20" s="422">
        <v>40236</v>
      </c>
      <c r="H20" s="267">
        <v>30020</v>
      </c>
      <c r="I20" s="1432"/>
      <c r="J20" s="1435"/>
    </row>
    <row r="21" spans="1:10">
      <c r="A21" s="71">
        <v>3</v>
      </c>
      <c r="B21" s="235">
        <v>25235</v>
      </c>
      <c r="C21" s="20" t="s">
        <v>2073</v>
      </c>
      <c r="D21" s="20" t="s">
        <v>1194</v>
      </c>
      <c r="E21" s="20"/>
      <c r="F21" s="157" t="s">
        <v>488</v>
      </c>
      <c r="G21" s="422">
        <v>40236</v>
      </c>
      <c r="H21" s="267">
        <v>27188</v>
      </c>
      <c r="I21" s="1432"/>
      <c r="J21" s="1435"/>
    </row>
    <row r="22" spans="1:10">
      <c r="A22" s="70">
        <v>4</v>
      </c>
      <c r="B22" s="235"/>
      <c r="C22" s="20" t="s">
        <v>2073</v>
      </c>
      <c r="D22" s="20" t="s">
        <v>1194</v>
      </c>
      <c r="E22" s="20"/>
      <c r="F22" s="405" t="s">
        <v>4511</v>
      </c>
      <c r="G22" s="422">
        <v>41220</v>
      </c>
      <c r="H22" s="267"/>
      <c r="I22" s="1432"/>
      <c r="J22" s="1435"/>
    </row>
    <row r="23" spans="1:10">
      <c r="A23" s="71">
        <v>5</v>
      </c>
      <c r="B23" s="237">
        <v>25197</v>
      </c>
      <c r="C23" s="20" t="s">
        <v>2073</v>
      </c>
      <c r="D23" s="20" t="s">
        <v>1194</v>
      </c>
      <c r="E23" s="20"/>
      <c r="F23" s="157" t="s">
        <v>489</v>
      </c>
      <c r="G23" s="422">
        <v>40236</v>
      </c>
      <c r="H23" s="267">
        <v>17994</v>
      </c>
      <c r="I23" s="1432"/>
      <c r="J23" s="1435"/>
    </row>
    <row r="24" spans="1:10">
      <c r="A24" s="70">
        <v>6</v>
      </c>
      <c r="B24" s="235"/>
      <c r="C24" s="20" t="s">
        <v>2073</v>
      </c>
      <c r="D24" s="20" t="s">
        <v>1194</v>
      </c>
      <c r="E24" s="20"/>
      <c r="F24" s="405" t="s">
        <v>4512</v>
      </c>
      <c r="G24" s="422">
        <v>41220</v>
      </c>
      <c r="H24" s="267"/>
      <c r="I24" s="1432"/>
      <c r="J24" s="1435"/>
    </row>
    <row r="25" spans="1:10">
      <c r="A25" s="71">
        <v>7</v>
      </c>
      <c r="B25" s="235"/>
      <c r="C25" s="20" t="s">
        <v>2073</v>
      </c>
      <c r="D25" s="212" t="s">
        <v>1194</v>
      </c>
      <c r="E25" s="212"/>
      <c r="F25" s="406" t="s">
        <v>4509</v>
      </c>
      <c r="G25" s="423">
        <v>41220</v>
      </c>
      <c r="H25" s="283"/>
      <c r="I25" s="1432"/>
      <c r="J25" s="1435"/>
    </row>
    <row r="26" spans="1:10">
      <c r="A26" s="70">
        <v>8</v>
      </c>
      <c r="B26" s="235">
        <v>25202</v>
      </c>
      <c r="C26" s="20" t="s">
        <v>2073</v>
      </c>
      <c r="D26" s="20" t="s">
        <v>1194</v>
      </c>
      <c r="E26" s="20"/>
      <c r="F26" s="158" t="s">
        <v>490</v>
      </c>
      <c r="G26" s="422">
        <v>40236</v>
      </c>
      <c r="H26" s="267">
        <v>76814</v>
      </c>
      <c r="I26" s="1432"/>
      <c r="J26" s="1435"/>
    </row>
    <row r="27" spans="1:10">
      <c r="A27" s="71">
        <v>9</v>
      </c>
      <c r="B27" s="237">
        <v>25203</v>
      </c>
      <c r="C27" s="20" t="s">
        <v>2073</v>
      </c>
      <c r="D27" s="20" t="s">
        <v>1194</v>
      </c>
      <c r="E27" s="20"/>
      <c r="F27" s="158" t="s">
        <v>491</v>
      </c>
      <c r="G27" s="422">
        <v>40236</v>
      </c>
      <c r="H27" s="267">
        <v>48108</v>
      </c>
      <c r="I27" s="1432"/>
      <c r="J27" s="1435"/>
    </row>
    <row r="28" spans="1:10">
      <c r="A28" s="70">
        <v>10</v>
      </c>
      <c r="B28" s="235">
        <v>25236</v>
      </c>
      <c r="C28" s="20" t="s">
        <v>2073</v>
      </c>
      <c r="D28" s="20" t="s">
        <v>1194</v>
      </c>
      <c r="E28" s="20"/>
      <c r="F28" s="158" t="s">
        <v>499</v>
      </c>
      <c r="G28" s="422">
        <v>40236</v>
      </c>
      <c r="H28" s="267">
        <v>22052</v>
      </c>
      <c r="I28" s="1432"/>
      <c r="J28" s="1435"/>
    </row>
    <row r="29" spans="1:10">
      <c r="A29" s="71">
        <v>11</v>
      </c>
      <c r="B29" s="235"/>
      <c r="C29" s="20" t="s">
        <v>2073</v>
      </c>
      <c r="D29" s="20" t="s">
        <v>1194</v>
      </c>
      <c r="E29" s="20"/>
      <c r="F29" s="388" t="s">
        <v>4510</v>
      </c>
      <c r="G29" s="422">
        <v>41220</v>
      </c>
      <c r="H29" s="267">
        <v>42830</v>
      </c>
      <c r="I29" s="1432"/>
      <c r="J29" s="1435"/>
    </row>
    <row r="30" spans="1:10">
      <c r="A30" s="70">
        <v>12</v>
      </c>
      <c r="B30" s="235"/>
      <c r="C30" s="20" t="s">
        <v>2073</v>
      </c>
      <c r="D30" s="20" t="s">
        <v>1194</v>
      </c>
      <c r="E30" s="20"/>
      <c r="F30" s="388" t="s">
        <v>7506</v>
      </c>
      <c r="G30" s="422">
        <v>41929</v>
      </c>
      <c r="H30" s="267"/>
      <c r="I30" s="1432"/>
      <c r="J30" s="1435"/>
    </row>
    <row r="31" spans="1:10">
      <c r="A31" s="71">
        <v>13</v>
      </c>
      <c r="B31" s="237">
        <v>25237</v>
      </c>
      <c r="C31" s="20" t="s">
        <v>2073</v>
      </c>
      <c r="D31" s="20" t="s">
        <v>1194</v>
      </c>
      <c r="E31" s="20"/>
      <c r="F31" s="158" t="s">
        <v>500</v>
      </c>
      <c r="G31" s="422">
        <v>40236</v>
      </c>
      <c r="H31" s="267">
        <v>30902</v>
      </c>
      <c r="I31" s="1432"/>
      <c r="J31" s="1435"/>
    </row>
    <row r="32" spans="1:10">
      <c r="A32" s="70">
        <v>14</v>
      </c>
      <c r="B32" s="235">
        <v>25215</v>
      </c>
      <c r="C32" s="20" t="s">
        <v>2073</v>
      </c>
      <c r="D32" s="20" t="s">
        <v>1194</v>
      </c>
      <c r="E32" s="20"/>
      <c r="F32" s="158" t="s">
        <v>492</v>
      </c>
      <c r="G32" s="422">
        <v>40236</v>
      </c>
      <c r="H32" s="267"/>
      <c r="I32" s="1432"/>
      <c r="J32" s="1435"/>
    </row>
    <row r="33" spans="1:14">
      <c r="A33" s="71">
        <v>15</v>
      </c>
      <c r="B33" s="235"/>
      <c r="C33" s="20" t="s">
        <v>2073</v>
      </c>
      <c r="D33" s="20" t="s">
        <v>1194</v>
      </c>
      <c r="E33" s="20"/>
      <c r="F33" s="388" t="s">
        <v>4508</v>
      </c>
      <c r="G33" s="422">
        <v>41220</v>
      </c>
      <c r="H33" s="267">
        <v>43934</v>
      </c>
      <c r="I33" s="1432"/>
      <c r="J33" s="1435"/>
    </row>
    <row r="34" spans="1:14">
      <c r="A34" s="70">
        <v>16</v>
      </c>
      <c r="B34" s="235">
        <v>25240</v>
      </c>
      <c r="C34" s="20" t="s">
        <v>2073</v>
      </c>
      <c r="D34" s="20" t="s">
        <v>1194</v>
      </c>
      <c r="E34" s="20"/>
      <c r="F34" s="502" t="s">
        <v>493</v>
      </c>
      <c r="G34" s="422">
        <v>40236</v>
      </c>
      <c r="H34" s="267">
        <v>76091</v>
      </c>
      <c r="I34" s="1432"/>
      <c r="J34" s="1435"/>
    </row>
    <row r="35" spans="1:14">
      <c r="A35" s="71">
        <v>17</v>
      </c>
      <c r="B35" s="340">
        <v>25243</v>
      </c>
      <c r="C35" s="20" t="s">
        <v>2073</v>
      </c>
      <c r="D35" s="20" t="s">
        <v>1194</v>
      </c>
      <c r="E35" s="20"/>
      <c r="F35" s="158" t="s">
        <v>494</v>
      </c>
      <c r="G35" s="422">
        <v>40236</v>
      </c>
      <c r="H35" s="267">
        <v>47900</v>
      </c>
      <c r="I35" s="1432"/>
      <c r="J35" s="1435"/>
    </row>
    <row r="36" spans="1:14">
      <c r="A36" s="70">
        <v>18</v>
      </c>
      <c r="B36" s="257">
        <v>25222</v>
      </c>
      <c r="C36" s="20" t="s">
        <v>2073</v>
      </c>
      <c r="D36" s="20" t="s">
        <v>1194</v>
      </c>
      <c r="E36" s="20"/>
      <c r="F36" s="158" t="s">
        <v>495</v>
      </c>
      <c r="G36" s="422">
        <v>40236</v>
      </c>
      <c r="H36" s="267">
        <v>49812</v>
      </c>
      <c r="I36" s="1432"/>
      <c r="J36" s="1435"/>
    </row>
    <row r="37" spans="1:14">
      <c r="A37" s="71">
        <v>19</v>
      </c>
      <c r="B37" s="257"/>
      <c r="C37" s="20" t="s">
        <v>2073</v>
      </c>
      <c r="D37" s="20" t="s">
        <v>1194</v>
      </c>
      <c r="E37" s="20"/>
      <c r="F37" s="158" t="s">
        <v>5289</v>
      </c>
      <c r="G37" s="422">
        <v>41469</v>
      </c>
      <c r="H37" s="267"/>
      <c r="I37" s="1432"/>
      <c r="J37" s="1435"/>
    </row>
    <row r="38" spans="1:14">
      <c r="A38" s="70">
        <v>20</v>
      </c>
      <c r="B38" s="340">
        <v>25244</v>
      </c>
      <c r="C38" s="20" t="s">
        <v>2073</v>
      </c>
      <c r="D38" s="20" t="s">
        <v>1194</v>
      </c>
      <c r="E38" s="20"/>
      <c r="F38" s="158" t="s">
        <v>501</v>
      </c>
      <c r="G38" s="422">
        <v>40236</v>
      </c>
      <c r="H38" s="267">
        <v>8005</v>
      </c>
      <c r="I38" s="1432"/>
      <c r="J38" s="1435"/>
    </row>
    <row r="39" spans="1:14">
      <c r="A39" s="71">
        <v>21</v>
      </c>
      <c r="B39" s="257"/>
      <c r="C39" s="20" t="s">
        <v>2073</v>
      </c>
      <c r="D39" s="20" t="s">
        <v>1194</v>
      </c>
      <c r="E39" s="20"/>
      <c r="F39" s="388" t="s">
        <v>510</v>
      </c>
      <c r="G39" s="422">
        <v>41220</v>
      </c>
      <c r="H39" s="267"/>
      <c r="I39" s="1432"/>
      <c r="J39" s="1435"/>
    </row>
    <row r="40" spans="1:14">
      <c r="A40" s="70">
        <v>22</v>
      </c>
      <c r="B40" s="257">
        <v>25232</v>
      </c>
      <c r="C40" s="20" t="s">
        <v>2073</v>
      </c>
      <c r="D40" s="20" t="s">
        <v>1194</v>
      </c>
      <c r="E40" s="20"/>
      <c r="F40" s="158" t="s">
        <v>496</v>
      </c>
      <c r="G40" s="422">
        <v>40236</v>
      </c>
      <c r="H40" s="267">
        <v>89378</v>
      </c>
      <c r="I40" s="1432"/>
      <c r="J40" s="1435"/>
    </row>
    <row r="41" spans="1:14">
      <c r="A41" s="71">
        <v>23</v>
      </c>
      <c r="B41" s="340">
        <v>25218</v>
      </c>
      <c r="C41" s="20" t="s">
        <v>2073</v>
      </c>
      <c r="D41" s="20" t="s">
        <v>1194</v>
      </c>
      <c r="E41" s="20"/>
      <c r="F41" s="158" t="s">
        <v>502</v>
      </c>
      <c r="G41" s="422">
        <v>40236</v>
      </c>
      <c r="H41" s="267">
        <v>12513</v>
      </c>
      <c r="I41" s="1432"/>
      <c r="J41" s="1435"/>
      <c r="L41" s="323"/>
      <c r="M41" s="323"/>
      <c r="N41" s="323"/>
    </row>
    <row r="42" spans="1:14">
      <c r="A42" s="70">
        <v>24</v>
      </c>
      <c r="B42" s="257">
        <v>25214</v>
      </c>
      <c r="C42" s="20" t="s">
        <v>2073</v>
      </c>
      <c r="D42" s="20" t="s">
        <v>1194</v>
      </c>
      <c r="E42" s="212"/>
      <c r="F42" s="158" t="s">
        <v>497</v>
      </c>
      <c r="G42" s="422">
        <v>40236</v>
      </c>
      <c r="H42" s="283">
        <v>47610</v>
      </c>
      <c r="I42" s="1433"/>
      <c r="J42" s="1436"/>
    </row>
    <row r="43" spans="1:14" s="323" customFormat="1" ht="16.5" thickBot="1">
      <c r="A43" s="269"/>
      <c r="B43" s="270"/>
      <c r="C43" s="271"/>
      <c r="D43" s="271"/>
      <c r="E43" s="271"/>
      <c r="F43" s="271"/>
      <c r="G43" s="274" t="s">
        <v>1219</v>
      </c>
      <c r="H43" s="87">
        <f>SUM(H19:H42)</f>
        <v>702474</v>
      </c>
      <c r="I43" s="129"/>
      <c r="J43" s="139"/>
      <c r="L43" s="43"/>
      <c r="M43" s="43"/>
      <c r="N43" s="43"/>
    </row>
    <row r="47" spans="1:14" ht="15.75">
      <c r="A47" s="1160"/>
      <c r="B47" s="1160"/>
      <c r="C47" s="319"/>
      <c r="D47" s="322"/>
      <c r="E47" s="319"/>
      <c r="F47" s="322"/>
      <c r="G47" s="321"/>
      <c r="H47" s="322"/>
      <c r="I47" s="323"/>
      <c r="J47" s="323"/>
    </row>
    <row r="48" spans="1:14" ht="16.5" thickBot="1">
      <c r="A48" s="1213" t="s">
        <v>1171</v>
      </c>
      <c r="B48" s="1213"/>
      <c r="C48" s="1213"/>
      <c r="D48" s="1213"/>
      <c r="E48" s="1213"/>
      <c r="F48" s="1213"/>
      <c r="G48" s="1213"/>
      <c r="H48" s="1213"/>
      <c r="I48" s="1213"/>
      <c r="J48" s="1213"/>
    </row>
    <row r="49" spans="1:12" ht="60">
      <c r="A49" s="60" t="s">
        <v>1172</v>
      </c>
      <c r="B49" s="50" t="s">
        <v>3193</v>
      </c>
      <c r="C49" s="62" t="s">
        <v>1173</v>
      </c>
      <c r="D49" s="62" t="s">
        <v>1174</v>
      </c>
      <c r="E49" s="62" t="s">
        <v>1175</v>
      </c>
      <c r="F49" s="62" t="s">
        <v>1176</v>
      </c>
      <c r="G49" s="61" t="s">
        <v>1177</v>
      </c>
      <c r="H49" s="61" t="s">
        <v>1178</v>
      </c>
      <c r="I49" s="61" t="s">
        <v>1179</v>
      </c>
      <c r="J49" s="63" t="s">
        <v>1180</v>
      </c>
      <c r="K49" s="61" t="s">
        <v>9409</v>
      </c>
      <c r="L49" s="63" t="s">
        <v>9408</v>
      </c>
    </row>
    <row r="50" spans="1:12">
      <c r="A50" s="76">
        <v>1</v>
      </c>
      <c r="B50" s="259"/>
      <c r="C50" s="20" t="s">
        <v>2073</v>
      </c>
      <c r="D50" s="20" t="s">
        <v>9287</v>
      </c>
      <c r="E50" s="20"/>
      <c r="F50" s="20" t="s">
        <v>1194</v>
      </c>
      <c r="G50" s="422">
        <v>43277</v>
      </c>
      <c r="H50" s="267"/>
      <c r="I50" s="1471">
        <v>200</v>
      </c>
      <c r="J50" s="1473">
        <v>85</v>
      </c>
      <c r="K50" s="1467">
        <v>10</v>
      </c>
      <c r="L50" s="1468">
        <v>3</v>
      </c>
    </row>
    <row r="51" spans="1:12">
      <c r="A51" s="76">
        <v>2</v>
      </c>
      <c r="B51" s="259"/>
      <c r="C51" s="20" t="s">
        <v>2073</v>
      </c>
      <c r="D51" s="20" t="s">
        <v>9287</v>
      </c>
      <c r="E51" s="20"/>
      <c r="F51" s="1116" t="s">
        <v>380</v>
      </c>
      <c r="G51" s="422">
        <v>43277</v>
      </c>
      <c r="H51" s="267"/>
      <c r="I51" s="1472"/>
      <c r="J51" s="1474"/>
      <c r="K51" s="1467"/>
      <c r="L51" s="1469"/>
    </row>
    <row r="52" spans="1:12">
      <c r="A52" s="76">
        <v>3</v>
      </c>
      <c r="B52" s="259"/>
      <c r="C52" s="20" t="s">
        <v>2073</v>
      </c>
      <c r="D52" s="20" t="s">
        <v>9287</v>
      </c>
      <c r="E52" s="20"/>
      <c r="F52" s="388" t="s">
        <v>9288</v>
      </c>
      <c r="G52" s="422">
        <v>43277</v>
      </c>
      <c r="H52" s="267"/>
      <c r="I52" s="1472"/>
      <c r="J52" s="1474"/>
      <c r="K52" s="1467"/>
      <c r="L52" s="1469"/>
    </row>
    <row r="53" spans="1:12">
      <c r="A53" s="76">
        <v>4</v>
      </c>
      <c r="B53" s="259"/>
      <c r="C53" s="20" t="s">
        <v>2073</v>
      </c>
      <c r="D53" s="20" t="s">
        <v>9287</v>
      </c>
      <c r="E53" s="20"/>
      <c r="F53" s="1115" t="s">
        <v>9289</v>
      </c>
      <c r="G53" s="422">
        <v>43277</v>
      </c>
      <c r="H53" s="267"/>
      <c r="I53" s="1472"/>
      <c r="J53" s="1474"/>
      <c r="K53" s="1467"/>
      <c r="L53" s="1470"/>
    </row>
    <row r="54" spans="1:12" ht="16.5" thickBot="1">
      <c r="A54" s="77"/>
      <c r="B54" s="275"/>
      <c r="C54" s="273"/>
      <c r="D54" s="273"/>
      <c r="E54" s="273"/>
      <c r="F54" s="273"/>
      <c r="G54" s="274" t="s">
        <v>1219</v>
      </c>
      <c r="H54" s="88">
        <v>0</v>
      </c>
      <c r="I54" s="68"/>
      <c r="J54" s="69"/>
      <c r="K54" s="1125"/>
      <c r="L54" s="1126"/>
    </row>
    <row r="60" spans="1:12" ht="15.75">
      <c r="A60" s="1160" t="s">
        <v>3138</v>
      </c>
      <c r="B60" s="1160"/>
      <c r="C60" s="1088">
        <v>3</v>
      </c>
      <c r="D60" s="322" t="s">
        <v>3109</v>
      </c>
      <c r="E60" s="1088">
        <v>38</v>
      </c>
      <c r="F60" s="322" t="s">
        <v>3108</v>
      </c>
      <c r="G60" s="321">
        <v>1039580</v>
      </c>
      <c r="H60" s="322" t="s">
        <v>261</v>
      </c>
      <c r="I60" s="323"/>
      <c r="J60" s="323"/>
    </row>
  </sheetData>
  <sortState ref="E3:H12">
    <sortCondition ref="E3:E12"/>
    <sortCondition ref="F3:F12"/>
    <sortCondition ref="G3:G12"/>
    <sortCondition ref="H3:H12"/>
  </sortState>
  <mergeCells count="23">
    <mergeCell ref="A1:J1"/>
    <mergeCell ref="K50:K53"/>
    <mergeCell ref="L50:L53"/>
    <mergeCell ref="A60:B60"/>
    <mergeCell ref="A48:J48"/>
    <mergeCell ref="I50:I53"/>
    <mergeCell ref="J50:J53"/>
    <mergeCell ref="I19:I42"/>
    <mergeCell ref="J19:J42"/>
    <mergeCell ref="A47:B47"/>
    <mergeCell ref="L1:N1"/>
    <mergeCell ref="A17:J17"/>
    <mergeCell ref="L3:L4"/>
    <mergeCell ref="L7:N7"/>
    <mergeCell ref="L5:L6"/>
    <mergeCell ref="M5:M6"/>
    <mergeCell ref="I3:I12"/>
    <mergeCell ref="J3:J12"/>
    <mergeCell ref="M3:M4"/>
    <mergeCell ref="N3:N4"/>
    <mergeCell ref="N8:N9"/>
    <mergeCell ref="L8:M9"/>
    <mergeCell ref="N5:N6"/>
  </mergeCells>
  <phoneticPr fontId="5" type="noConversion"/>
  <hyperlinks>
    <hyperlink ref="I3:I6" location="Sayfa2!A1" display="Sayfa2!A1"/>
    <hyperlink ref="J3:J6" location="Sayfa2!A1" display="Sayfa2!A1"/>
    <hyperlink ref="I19:I42" location="Sayfa2!A1" display="Sayfa2!A1"/>
    <hyperlink ref="J19:J42" location="Sayfa2!A1" display="Sayfa2!A1"/>
    <hyperlink ref="F4" location="Sayfa3!A1" display="Ağaarkı Mahallesi"/>
    <hyperlink ref="F6" location="Sayfa3!A1" display="Bentkavak Mahallesi"/>
    <hyperlink ref="F8" location="Sayfa3!A1" display="Gebere Mahallesi"/>
    <hyperlink ref="F10" location="Sayfa3!A1" display="Kayıyolu Köfterlik Mah."/>
    <hyperlink ref="F11" location="Sayfa3!A1" display="Kızılyer  Mahallesi"/>
    <hyperlink ref="F12" location="Sayfa3!A1" display="Sinandı Mahallesi"/>
    <hyperlink ref="F34" location="Sayfa2!A1" display="Konaklı Beldesi"/>
    <hyperlink ref="I50:I53" location="Sayfa2!A1" display="Sayfa2!A1"/>
    <hyperlink ref="J50:J53" location="Sayfa2!A1" display="Sayfa2!A1"/>
    <hyperlink ref="K50:K53" location="Sayfa2!A1" display="Sayfa2!A1"/>
    <hyperlink ref="L50:L53" location="Sayfa2!A1" display="Sayfa2!A1"/>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90"/>
  <sheetViews>
    <sheetView zoomScaleNormal="100" workbookViewId="0">
      <selection activeCell="N8" sqref="N8:N9"/>
    </sheetView>
  </sheetViews>
  <sheetFormatPr defaultRowHeight="15" customHeight="1"/>
  <cols>
    <col min="1" max="2" width="11.140625" customWidth="1"/>
    <col min="3" max="3" width="11.42578125" customWidth="1"/>
    <col min="4" max="4" width="14.5703125" bestFit="1" customWidth="1"/>
    <col min="5" max="5" width="10.42578125" customWidth="1"/>
    <col min="6" max="6" width="22" bestFit="1" customWidth="1"/>
    <col min="7" max="7" width="11.5703125" customWidth="1"/>
    <col min="8" max="8" width="11.42578125" bestFit="1" customWidth="1"/>
    <col min="9" max="10" width="9.42578125" bestFit="1" customWidth="1"/>
    <col min="12" max="13" width="13.5703125" customWidth="1"/>
    <col min="14" max="14" width="19.42578125" bestFit="1" customWidth="1"/>
  </cols>
  <sheetData>
    <row r="1" spans="1:14" ht="18.75" thickBot="1">
      <c r="A1" s="1193" t="s">
        <v>1171</v>
      </c>
      <c r="B1" s="1193"/>
      <c r="C1" s="1193"/>
      <c r="D1" s="1193"/>
      <c r="E1" s="1193"/>
      <c r="F1" s="1193"/>
      <c r="G1" s="1193"/>
      <c r="H1" s="1193"/>
      <c r="I1" s="1193"/>
      <c r="J1" s="1193"/>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ht="15" customHeight="1">
      <c r="A3" s="70">
        <v>1</v>
      </c>
      <c r="B3" s="172">
        <v>34777</v>
      </c>
      <c r="C3" s="20" t="s">
        <v>1296</v>
      </c>
      <c r="D3" s="20" t="s">
        <v>1194</v>
      </c>
      <c r="E3" s="21"/>
      <c r="F3" s="21" t="s">
        <v>1384</v>
      </c>
      <c r="G3" s="424">
        <v>33965</v>
      </c>
      <c r="H3" s="267">
        <v>103015</v>
      </c>
      <c r="I3" s="1218">
        <v>150</v>
      </c>
      <c r="J3" s="1220">
        <v>70</v>
      </c>
      <c r="L3" s="1179">
        <f>SUM(A3+A26+A35+A51+A73)</f>
        <v>5</v>
      </c>
      <c r="M3" s="1181">
        <f>SUM(A19+A44+A28+A66+A75)</f>
        <v>49</v>
      </c>
      <c r="N3" s="1183">
        <f>SUM(H20+H45+H29++H67+H76)</f>
        <v>1837218</v>
      </c>
    </row>
    <row r="4" spans="1:14" ht="15" customHeight="1" thickBot="1">
      <c r="A4" s="71">
        <v>2</v>
      </c>
      <c r="B4" s="90">
        <v>34780</v>
      </c>
      <c r="C4" s="20" t="s">
        <v>1296</v>
      </c>
      <c r="D4" s="20" t="s">
        <v>1194</v>
      </c>
      <c r="E4" s="21"/>
      <c r="F4" s="21" t="s">
        <v>1382</v>
      </c>
      <c r="G4" s="424">
        <v>33519</v>
      </c>
      <c r="H4" s="267">
        <v>31823</v>
      </c>
      <c r="I4" s="1219"/>
      <c r="J4" s="1221"/>
      <c r="L4" s="1180"/>
      <c r="M4" s="1182"/>
      <c r="N4" s="1180"/>
    </row>
    <row r="5" spans="1:14" ht="15" customHeight="1">
      <c r="A5" s="70">
        <v>3</v>
      </c>
      <c r="B5" s="90"/>
      <c r="C5" s="20" t="s">
        <v>1296</v>
      </c>
      <c r="D5" s="20" t="s">
        <v>1194</v>
      </c>
      <c r="E5" s="21"/>
      <c r="F5" s="21" t="s">
        <v>598</v>
      </c>
      <c r="G5" s="424">
        <v>41809</v>
      </c>
      <c r="H5" s="267"/>
      <c r="I5" s="1219"/>
      <c r="J5" s="1221"/>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71">
        <v>4</v>
      </c>
      <c r="B6" s="90">
        <v>34800</v>
      </c>
      <c r="C6" s="20" t="s">
        <v>1296</v>
      </c>
      <c r="D6" s="20" t="s">
        <v>1194</v>
      </c>
      <c r="E6" s="21" t="s">
        <v>1386</v>
      </c>
      <c r="F6" s="21"/>
      <c r="G6" s="424">
        <v>39306</v>
      </c>
      <c r="H6" s="267">
        <v>172169</v>
      </c>
      <c r="I6" s="1219"/>
      <c r="J6" s="1221"/>
      <c r="L6" s="1169"/>
      <c r="M6" s="1169"/>
      <c r="N6" s="1169"/>
    </row>
    <row r="7" spans="1:14" ht="15" customHeight="1" thickBot="1">
      <c r="A7" s="70">
        <v>5</v>
      </c>
      <c r="B7" s="90">
        <v>34791</v>
      </c>
      <c r="C7" s="20" t="s">
        <v>1296</v>
      </c>
      <c r="D7" s="20" t="s">
        <v>1194</v>
      </c>
      <c r="E7" s="21" t="s">
        <v>1383</v>
      </c>
      <c r="F7" s="4"/>
      <c r="G7" s="424">
        <v>33519</v>
      </c>
      <c r="H7" s="267">
        <v>410413</v>
      </c>
      <c r="I7" s="1219"/>
      <c r="J7" s="1221"/>
      <c r="L7" s="1170" t="s">
        <v>265</v>
      </c>
      <c r="M7" s="1171"/>
      <c r="N7" s="1172"/>
    </row>
    <row r="8" spans="1:14" ht="15" customHeight="1">
      <c r="A8" s="71">
        <v>6</v>
      </c>
      <c r="B8" s="90">
        <v>34808</v>
      </c>
      <c r="C8" s="20" t="s">
        <v>1296</v>
      </c>
      <c r="D8" s="20" t="s">
        <v>1194</v>
      </c>
      <c r="E8" s="20" t="s">
        <v>1381</v>
      </c>
      <c r="F8" s="21"/>
      <c r="G8" s="424">
        <v>33272</v>
      </c>
      <c r="H8" s="267">
        <v>145627</v>
      </c>
      <c r="I8" s="1219"/>
      <c r="J8" s="1221"/>
      <c r="L8" s="1173" t="s">
        <v>266</v>
      </c>
      <c r="M8" s="1174"/>
      <c r="N8" s="1177">
        <v>59</v>
      </c>
    </row>
    <row r="9" spans="1:14" ht="15" customHeight="1" thickBot="1">
      <c r="A9" s="70">
        <v>7</v>
      </c>
      <c r="B9" s="90">
        <v>34805</v>
      </c>
      <c r="C9" s="20" t="s">
        <v>1296</v>
      </c>
      <c r="D9" s="20" t="s">
        <v>1194</v>
      </c>
      <c r="E9" s="20" t="s">
        <v>1297</v>
      </c>
      <c r="F9" s="21"/>
      <c r="G9" s="424">
        <v>32767</v>
      </c>
      <c r="H9" s="267">
        <v>133288</v>
      </c>
      <c r="I9" s="1219"/>
      <c r="J9" s="1221"/>
      <c r="L9" s="1175"/>
      <c r="M9" s="1176"/>
      <c r="N9" s="1178"/>
    </row>
    <row r="10" spans="1:14" ht="15" customHeight="1">
      <c r="A10" s="71">
        <v>8</v>
      </c>
      <c r="B10" s="90">
        <v>34809</v>
      </c>
      <c r="C10" s="20" t="s">
        <v>1296</v>
      </c>
      <c r="D10" s="20" t="s">
        <v>1194</v>
      </c>
      <c r="E10" s="21" t="s">
        <v>1385</v>
      </c>
      <c r="F10" s="21"/>
      <c r="G10" s="424">
        <v>33965</v>
      </c>
      <c r="H10" s="267">
        <v>57037</v>
      </c>
      <c r="I10" s="1219"/>
      <c r="J10" s="1221"/>
    </row>
    <row r="11" spans="1:14" ht="15" customHeight="1">
      <c r="A11" s="70">
        <v>9</v>
      </c>
      <c r="B11" s="90">
        <v>34792</v>
      </c>
      <c r="C11" s="20" t="s">
        <v>1296</v>
      </c>
      <c r="D11" s="20" t="s">
        <v>1194</v>
      </c>
      <c r="E11" s="20" t="s">
        <v>2977</v>
      </c>
      <c r="F11" s="21"/>
      <c r="G11" s="424">
        <v>33965</v>
      </c>
      <c r="H11" s="267">
        <v>24936</v>
      </c>
      <c r="I11" s="1219"/>
      <c r="J11" s="1221"/>
    </row>
    <row r="12" spans="1:14" ht="15" customHeight="1">
      <c r="A12" s="71">
        <v>10</v>
      </c>
      <c r="B12" s="90"/>
      <c r="C12" s="20" t="s">
        <v>1296</v>
      </c>
      <c r="D12" s="20" t="s">
        <v>1194</v>
      </c>
      <c r="E12" s="20"/>
      <c r="F12" s="388" t="s">
        <v>4230</v>
      </c>
      <c r="G12" s="424">
        <v>41220</v>
      </c>
      <c r="H12" s="267">
        <v>28687</v>
      </c>
      <c r="I12" s="1219"/>
      <c r="J12" s="1221"/>
    </row>
    <row r="13" spans="1:14" ht="15" customHeight="1">
      <c r="A13" s="70">
        <v>11</v>
      </c>
      <c r="B13" s="90"/>
      <c r="C13" s="20" t="s">
        <v>1296</v>
      </c>
      <c r="D13" s="20" t="s">
        <v>1194</v>
      </c>
      <c r="E13" s="20"/>
      <c r="F13" s="388" t="s">
        <v>4231</v>
      </c>
      <c r="G13" s="424">
        <v>41220</v>
      </c>
      <c r="H13" s="267"/>
      <c r="I13" s="1219"/>
      <c r="J13" s="1221"/>
    </row>
    <row r="14" spans="1:14" ht="15" customHeight="1">
      <c r="A14" s="71">
        <v>12</v>
      </c>
      <c r="B14" s="90"/>
      <c r="C14" s="20" t="s">
        <v>1296</v>
      </c>
      <c r="D14" s="20" t="s">
        <v>1194</v>
      </c>
      <c r="E14" s="20"/>
      <c r="F14" s="388" t="s">
        <v>4232</v>
      </c>
      <c r="G14" s="424">
        <v>41220</v>
      </c>
      <c r="H14" s="267">
        <v>25327</v>
      </c>
      <c r="I14" s="1219"/>
      <c r="J14" s="1221"/>
    </row>
    <row r="15" spans="1:14" ht="15" customHeight="1">
      <c r="A15" s="70">
        <v>13</v>
      </c>
      <c r="B15" s="90"/>
      <c r="C15" s="20" t="s">
        <v>1296</v>
      </c>
      <c r="D15" s="20" t="s">
        <v>1194</v>
      </c>
      <c r="E15" s="20"/>
      <c r="F15" s="388" t="s">
        <v>4233</v>
      </c>
      <c r="G15" s="424">
        <v>41220</v>
      </c>
      <c r="H15" s="267">
        <v>7474</v>
      </c>
      <c r="I15" s="1219"/>
      <c r="J15" s="1221"/>
    </row>
    <row r="16" spans="1:14" ht="15" customHeight="1">
      <c r="A16" s="71">
        <v>14</v>
      </c>
      <c r="B16" s="90"/>
      <c r="C16" s="20" t="s">
        <v>1296</v>
      </c>
      <c r="D16" s="20" t="s">
        <v>1194</v>
      </c>
      <c r="E16" s="20"/>
      <c r="F16" s="388" t="s">
        <v>1010</v>
      </c>
      <c r="G16" s="424">
        <v>41220</v>
      </c>
      <c r="H16" s="267">
        <v>17567</v>
      </c>
      <c r="I16" s="1219"/>
      <c r="J16" s="1221"/>
    </row>
    <row r="17" spans="1:10" ht="15" customHeight="1">
      <c r="A17" s="70">
        <v>15</v>
      </c>
      <c r="B17" s="90"/>
      <c r="C17" s="20" t="s">
        <v>1296</v>
      </c>
      <c r="D17" s="20" t="s">
        <v>1194</v>
      </c>
      <c r="E17" s="20"/>
      <c r="F17" s="388" t="s">
        <v>4234</v>
      </c>
      <c r="G17" s="424">
        <v>41220</v>
      </c>
      <c r="H17" s="267">
        <v>23448</v>
      </c>
      <c r="I17" s="1219"/>
      <c r="J17" s="1221"/>
    </row>
    <row r="18" spans="1:10" ht="15" customHeight="1">
      <c r="A18" s="71">
        <v>16</v>
      </c>
      <c r="B18" s="90"/>
      <c r="C18" s="20" t="s">
        <v>1296</v>
      </c>
      <c r="D18" s="20" t="s">
        <v>1194</v>
      </c>
      <c r="E18" s="20"/>
      <c r="F18" s="388" t="s">
        <v>2892</v>
      </c>
      <c r="G18" s="424">
        <v>41220</v>
      </c>
      <c r="H18" s="267">
        <v>29852</v>
      </c>
      <c r="I18" s="1219"/>
      <c r="J18" s="1221"/>
    </row>
    <row r="19" spans="1:10" ht="12.75">
      <c r="A19" s="70">
        <v>17</v>
      </c>
      <c r="B19" s="90"/>
      <c r="C19" s="20" t="s">
        <v>1296</v>
      </c>
      <c r="D19" s="20" t="s">
        <v>1194</v>
      </c>
      <c r="E19" s="20"/>
      <c r="F19" s="388" t="s">
        <v>4235</v>
      </c>
      <c r="G19" s="424">
        <v>41220</v>
      </c>
      <c r="H19" s="267"/>
      <c r="I19" s="1219"/>
      <c r="J19" s="1221"/>
    </row>
    <row r="20" spans="1:10" ht="16.5" thickBot="1">
      <c r="A20" s="91"/>
      <c r="B20" s="389"/>
      <c r="C20" s="7"/>
      <c r="D20" s="7"/>
      <c r="E20" s="7"/>
      <c r="F20" s="7"/>
      <c r="G20" s="9" t="s">
        <v>1219</v>
      </c>
      <c r="H20" s="87">
        <f>SUM(H3:H19)</f>
        <v>1210663</v>
      </c>
      <c r="I20" s="7"/>
      <c r="J20" s="8"/>
    </row>
    <row r="21" spans="1:10" ht="15" customHeight="1">
      <c r="A21" s="206"/>
      <c r="B21" s="206"/>
      <c r="C21" s="2"/>
      <c r="D21" s="2"/>
      <c r="E21" s="2"/>
      <c r="F21" s="2"/>
      <c r="G21" s="81"/>
      <c r="H21" s="99"/>
      <c r="I21" s="2"/>
      <c r="J21" s="2"/>
    </row>
    <row r="22" spans="1:10" ht="15" customHeight="1">
      <c r="A22" s="206"/>
      <c r="B22" s="206"/>
      <c r="C22" s="2"/>
      <c r="D22" s="2"/>
      <c r="E22" s="2"/>
      <c r="F22" s="2"/>
      <c r="G22" s="81"/>
      <c r="H22" s="99"/>
      <c r="I22" s="2"/>
      <c r="J22" s="2"/>
    </row>
    <row r="23" spans="1:10" ht="18">
      <c r="A23" s="206"/>
      <c r="B23" s="206"/>
      <c r="C23" s="2"/>
      <c r="D23" s="2"/>
      <c r="E23" s="2"/>
      <c r="F23" s="2"/>
      <c r="G23" s="81"/>
      <c r="H23" s="99"/>
      <c r="I23" s="826"/>
      <c r="J23" s="826"/>
    </row>
    <row r="24" spans="1:10" ht="18.75" thickBot="1">
      <c r="A24" s="1223" t="s">
        <v>1171</v>
      </c>
      <c r="B24" s="1223"/>
      <c r="C24" s="1223"/>
      <c r="D24" s="1223"/>
      <c r="E24" s="1223"/>
      <c r="F24" s="1223"/>
      <c r="G24" s="1223"/>
      <c r="H24" s="1223"/>
      <c r="I24" s="1223"/>
      <c r="J24" s="1223"/>
    </row>
    <row r="25" spans="1:10" ht="60">
      <c r="A25" s="49" t="s">
        <v>1172</v>
      </c>
      <c r="B25" s="50" t="s">
        <v>3193</v>
      </c>
      <c r="C25" s="51" t="s">
        <v>1173</v>
      </c>
      <c r="D25" s="51" t="s">
        <v>1174</v>
      </c>
      <c r="E25" s="51" t="s">
        <v>1175</v>
      </c>
      <c r="F25" s="51" t="s">
        <v>1176</v>
      </c>
      <c r="G25" s="50" t="s">
        <v>1177</v>
      </c>
      <c r="H25" s="50" t="s">
        <v>1463</v>
      </c>
      <c r="I25" s="50" t="s">
        <v>1179</v>
      </c>
      <c r="J25" s="52" t="s">
        <v>1180</v>
      </c>
    </row>
    <row r="26" spans="1:10" ht="15" customHeight="1">
      <c r="A26" s="70">
        <v>1</v>
      </c>
      <c r="B26" s="235"/>
      <c r="C26" s="20" t="s">
        <v>1296</v>
      </c>
      <c r="D26" s="20" t="s">
        <v>4221</v>
      </c>
      <c r="E26" s="21"/>
      <c r="F26" s="388" t="s">
        <v>4223</v>
      </c>
      <c r="G26" s="424">
        <v>41220</v>
      </c>
      <c r="H26" s="267">
        <v>29567</v>
      </c>
      <c r="I26" s="1218">
        <v>150</v>
      </c>
      <c r="J26" s="1220">
        <v>75</v>
      </c>
    </row>
    <row r="27" spans="1:10" ht="15" customHeight="1">
      <c r="A27" s="71">
        <v>2</v>
      </c>
      <c r="B27" s="237"/>
      <c r="C27" s="20" t="s">
        <v>1296</v>
      </c>
      <c r="D27" s="20" t="s">
        <v>4221</v>
      </c>
      <c r="E27" s="21"/>
      <c r="F27" s="388" t="s">
        <v>4224</v>
      </c>
      <c r="G27" s="424">
        <v>41220</v>
      </c>
      <c r="H27" s="267">
        <v>11511</v>
      </c>
      <c r="I27" s="1219"/>
      <c r="J27" s="1221"/>
    </row>
    <row r="28" spans="1:10" ht="12.75">
      <c r="A28" s="71">
        <v>3</v>
      </c>
      <c r="B28" s="237"/>
      <c r="C28" s="20" t="s">
        <v>1296</v>
      </c>
      <c r="D28" s="20" t="s">
        <v>4221</v>
      </c>
      <c r="E28" s="21"/>
      <c r="F28" s="388" t="s">
        <v>3708</v>
      </c>
      <c r="G28" s="424">
        <v>41220</v>
      </c>
      <c r="H28" s="267"/>
      <c r="I28" s="1224"/>
      <c r="J28" s="1225"/>
    </row>
    <row r="29" spans="1:10" ht="15" customHeight="1" thickBot="1">
      <c r="A29" s="91"/>
      <c r="B29" s="239"/>
      <c r="C29" s="7"/>
      <c r="D29" s="7"/>
      <c r="E29" s="7"/>
      <c r="F29" s="7"/>
      <c r="G29" s="9" t="s">
        <v>1219</v>
      </c>
      <c r="H29" s="87">
        <f>SUM(H26:H28)</f>
        <v>41078</v>
      </c>
      <c r="I29" s="7"/>
      <c r="J29" s="8"/>
    </row>
    <row r="30" spans="1:10" ht="15" customHeight="1">
      <c r="A30" s="206"/>
      <c r="B30" s="206"/>
      <c r="C30" s="2"/>
      <c r="D30" s="2"/>
      <c r="E30" s="2"/>
      <c r="F30" s="2"/>
      <c r="G30" s="81"/>
      <c r="H30" s="99"/>
      <c r="I30" s="2"/>
      <c r="J30" s="2"/>
    </row>
    <row r="31" spans="1:10" ht="15" customHeight="1">
      <c r="A31" s="206"/>
      <c r="B31" s="206"/>
      <c r="C31" s="2"/>
      <c r="D31" s="2"/>
      <c r="E31" s="2"/>
      <c r="F31" s="2"/>
      <c r="G31" s="81"/>
      <c r="H31" s="99"/>
      <c r="I31" s="2"/>
      <c r="J31" s="2"/>
    </row>
    <row r="32" spans="1:10" ht="15" customHeight="1">
      <c r="A32" s="206"/>
      <c r="B32" s="206"/>
      <c r="C32" s="2"/>
      <c r="D32" s="2"/>
      <c r="E32" s="2"/>
      <c r="F32" s="2"/>
      <c r="G32" s="81"/>
      <c r="H32" s="99"/>
      <c r="I32" s="826"/>
      <c r="J32" s="826"/>
    </row>
    <row r="33" spans="1:10" ht="18.75" thickBot="1">
      <c r="A33" s="1223" t="s">
        <v>1171</v>
      </c>
      <c r="B33" s="1223"/>
      <c r="C33" s="1223"/>
      <c r="D33" s="1223"/>
      <c r="E33" s="1223"/>
      <c r="F33" s="1223"/>
      <c r="G33" s="1223"/>
      <c r="H33" s="1223"/>
      <c r="I33" s="1223"/>
      <c r="J33" s="1223"/>
    </row>
    <row r="34" spans="1:10" ht="60">
      <c r="A34" s="49" t="s">
        <v>1172</v>
      </c>
      <c r="B34" s="50" t="s">
        <v>3193</v>
      </c>
      <c r="C34" s="51" t="s">
        <v>1173</v>
      </c>
      <c r="D34" s="51" t="s">
        <v>1174</v>
      </c>
      <c r="E34" s="51" t="s">
        <v>1175</v>
      </c>
      <c r="F34" s="51" t="s">
        <v>1176</v>
      </c>
      <c r="G34" s="50" t="s">
        <v>1177</v>
      </c>
      <c r="H34" s="50" t="s">
        <v>1463</v>
      </c>
      <c r="I34" s="50" t="s">
        <v>1179</v>
      </c>
      <c r="J34" s="52" t="s">
        <v>1180</v>
      </c>
    </row>
    <row r="35" spans="1:10" ht="15" customHeight="1">
      <c r="A35" s="70">
        <v>1</v>
      </c>
      <c r="B35" s="172"/>
      <c r="C35" s="20" t="s">
        <v>1296</v>
      </c>
      <c r="D35" s="386" t="s">
        <v>3719</v>
      </c>
      <c r="E35" s="21"/>
      <c r="F35" s="354"/>
      <c r="G35" s="424">
        <v>40925</v>
      </c>
      <c r="H35" s="267"/>
      <c r="I35" s="1218">
        <v>152</v>
      </c>
      <c r="J35" s="1220">
        <v>72</v>
      </c>
    </row>
    <row r="36" spans="1:10" ht="15" customHeight="1">
      <c r="A36" s="71">
        <v>2</v>
      </c>
      <c r="B36" s="90"/>
      <c r="C36" s="20" t="s">
        <v>1296</v>
      </c>
      <c r="D36" s="387" t="s">
        <v>3714</v>
      </c>
      <c r="E36" s="21"/>
      <c r="F36" s="388" t="s">
        <v>4225</v>
      </c>
      <c r="G36" s="424">
        <v>41220</v>
      </c>
      <c r="H36" s="267">
        <v>17876</v>
      </c>
      <c r="I36" s="1219"/>
      <c r="J36" s="1221"/>
    </row>
    <row r="37" spans="1:10" ht="15" customHeight="1">
      <c r="A37" s="71">
        <v>3</v>
      </c>
      <c r="B37" s="90"/>
      <c r="C37" s="20" t="s">
        <v>1296</v>
      </c>
      <c r="D37" s="387" t="s">
        <v>3714</v>
      </c>
      <c r="E37" s="21"/>
      <c r="F37" s="354" t="s">
        <v>3715</v>
      </c>
      <c r="G37" s="424">
        <v>40925</v>
      </c>
      <c r="H37" s="267">
        <v>45614</v>
      </c>
      <c r="I37" s="1219"/>
      <c r="J37" s="1221"/>
    </row>
    <row r="38" spans="1:10" ht="15" customHeight="1">
      <c r="A38" s="71">
        <v>4</v>
      </c>
      <c r="B38" s="90"/>
      <c r="C38" s="20" t="s">
        <v>1296</v>
      </c>
      <c r="D38" s="387" t="s">
        <v>3714</v>
      </c>
      <c r="E38" s="21"/>
      <c r="F38" s="388" t="s">
        <v>4226</v>
      </c>
      <c r="G38" s="424">
        <v>41220</v>
      </c>
      <c r="H38" s="267">
        <v>28275</v>
      </c>
      <c r="I38" s="1219"/>
      <c r="J38" s="1221"/>
    </row>
    <row r="39" spans="1:10" ht="15" customHeight="1">
      <c r="A39" s="71">
        <v>5</v>
      </c>
      <c r="B39" s="90"/>
      <c r="C39" s="20" t="s">
        <v>1296</v>
      </c>
      <c r="D39" s="387" t="s">
        <v>3714</v>
      </c>
      <c r="E39" s="20"/>
      <c r="F39" s="388" t="s">
        <v>4228</v>
      </c>
      <c r="G39" s="424">
        <v>41220</v>
      </c>
      <c r="H39" s="267">
        <v>9635</v>
      </c>
      <c r="I39" s="1219"/>
      <c r="J39" s="1221"/>
    </row>
    <row r="40" spans="1:10" ht="15" customHeight="1">
      <c r="A40" s="71">
        <v>6</v>
      </c>
      <c r="B40" s="90"/>
      <c r="C40" s="20" t="s">
        <v>1296</v>
      </c>
      <c r="D40" s="387" t="s">
        <v>3714</v>
      </c>
      <c r="E40" s="20"/>
      <c r="F40" s="354" t="s">
        <v>3716</v>
      </c>
      <c r="G40" s="424">
        <v>40925</v>
      </c>
      <c r="H40" s="267">
        <v>35945</v>
      </c>
      <c r="I40" s="1219"/>
      <c r="J40" s="1221"/>
    </row>
    <row r="41" spans="1:10" ht="15" customHeight="1">
      <c r="A41" s="71">
        <v>7</v>
      </c>
      <c r="B41" s="90"/>
      <c r="C41" s="20" t="s">
        <v>1296</v>
      </c>
      <c r="D41" s="387" t="s">
        <v>3714</v>
      </c>
      <c r="E41" s="20"/>
      <c r="F41" s="388" t="s">
        <v>4227</v>
      </c>
      <c r="G41" s="424">
        <v>41220</v>
      </c>
      <c r="H41" s="267">
        <v>15464</v>
      </c>
      <c r="I41" s="1219"/>
      <c r="J41" s="1221"/>
    </row>
    <row r="42" spans="1:10" ht="15" customHeight="1">
      <c r="A42" s="71">
        <v>8</v>
      </c>
      <c r="B42" s="90"/>
      <c r="C42" s="20" t="s">
        <v>1296</v>
      </c>
      <c r="D42" s="387" t="s">
        <v>3714</v>
      </c>
      <c r="E42" s="20"/>
      <c r="F42" s="354" t="s">
        <v>3717</v>
      </c>
      <c r="G42" s="424">
        <v>40925</v>
      </c>
      <c r="H42" s="267">
        <v>50839</v>
      </c>
      <c r="I42" s="1219"/>
      <c r="J42" s="1221"/>
    </row>
    <row r="43" spans="1:10" ht="15" customHeight="1">
      <c r="A43" s="71">
        <v>9</v>
      </c>
      <c r="B43" s="90"/>
      <c r="C43" s="20" t="s">
        <v>1296</v>
      </c>
      <c r="D43" s="387" t="s">
        <v>3714</v>
      </c>
      <c r="E43" s="20"/>
      <c r="F43" s="354" t="s">
        <v>3718</v>
      </c>
      <c r="G43" s="424">
        <v>40925</v>
      </c>
      <c r="H43" s="267"/>
      <c r="I43" s="1219"/>
      <c r="J43" s="1221"/>
    </row>
    <row r="44" spans="1:10" ht="15" customHeight="1">
      <c r="A44" s="71">
        <v>10</v>
      </c>
      <c r="B44" s="90"/>
      <c r="C44" s="20" t="s">
        <v>1296</v>
      </c>
      <c r="D44" s="387" t="s">
        <v>3714</v>
      </c>
      <c r="E44" s="20"/>
      <c r="F44" s="388" t="s">
        <v>4229</v>
      </c>
      <c r="G44" s="424">
        <v>41220</v>
      </c>
      <c r="H44" s="267">
        <v>10967</v>
      </c>
      <c r="I44" s="1224"/>
      <c r="J44" s="1225"/>
    </row>
    <row r="45" spans="1:10" ht="15" customHeight="1" thickBot="1">
      <c r="A45" s="91"/>
      <c r="B45" s="239"/>
      <c r="C45" s="7"/>
      <c r="D45" s="7"/>
      <c r="E45" s="7"/>
      <c r="F45" s="7"/>
      <c r="G45" s="9" t="s">
        <v>1219</v>
      </c>
      <c r="H45" s="87">
        <f>SUM(H35:H44)</f>
        <v>214615</v>
      </c>
      <c r="I45" s="7"/>
      <c r="J45" s="8"/>
    </row>
    <row r="46" spans="1:10" ht="15" customHeight="1">
      <c r="A46" s="206"/>
      <c r="B46" s="206"/>
      <c r="C46" s="2"/>
      <c r="D46" s="2"/>
      <c r="E46" s="2"/>
      <c r="F46" s="2"/>
      <c r="G46" s="81"/>
      <c r="H46" s="99"/>
      <c r="I46" s="2"/>
      <c r="J46" s="2"/>
    </row>
    <row r="47" spans="1:10" ht="15" customHeight="1">
      <c r="A47" s="206"/>
      <c r="B47" s="206"/>
      <c r="C47" s="2"/>
      <c r="D47" s="2"/>
      <c r="E47" s="2"/>
      <c r="F47" s="2"/>
      <c r="G47" s="81"/>
      <c r="H47" s="99"/>
      <c r="I47" s="2"/>
      <c r="J47" s="2"/>
    </row>
    <row r="48" spans="1:10" ht="18">
      <c r="A48" s="206"/>
      <c r="B48" s="206"/>
      <c r="C48" s="2"/>
      <c r="D48" s="2"/>
      <c r="E48" s="2"/>
      <c r="F48" s="2"/>
      <c r="G48" s="81"/>
      <c r="H48" s="99"/>
      <c r="I48" s="826"/>
      <c r="J48" s="826"/>
    </row>
    <row r="49" spans="1:10" ht="18.75" thickBot="1">
      <c r="A49" s="1223" t="s">
        <v>1171</v>
      </c>
      <c r="B49" s="1223"/>
      <c r="C49" s="1223"/>
      <c r="D49" s="1223"/>
      <c r="E49" s="1223"/>
      <c r="F49" s="1223"/>
      <c r="G49" s="1223"/>
      <c r="H49" s="1223"/>
      <c r="I49" s="1223"/>
      <c r="J49" s="1223"/>
    </row>
    <row r="50" spans="1:10" ht="60">
      <c r="A50" s="49" t="s">
        <v>1172</v>
      </c>
      <c r="B50" s="50" t="s">
        <v>3193</v>
      </c>
      <c r="C50" s="51" t="s">
        <v>1173</v>
      </c>
      <c r="D50" s="51" t="s">
        <v>1174</v>
      </c>
      <c r="E50" s="51" t="s">
        <v>1175</v>
      </c>
      <c r="F50" s="51" t="s">
        <v>1176</v>
      </c>
      <c r="G50" s="50" t="s">
        <v>1177</v>
      </c>
      <c r="H50" s="50" t="s">
        <v>1463</v>
      </c>
      <c r="I50" s="50" t="s">
        <v>1179</v>
      </c>
      <c r="J50" s="52" t="s">
        <v>1180</v>
      </c>
    </row>
    <row r="51" spans="1:10" ht="15" customHeight="1">
      <c r="A51" s="70">
        <v>1</v>
      </c>
      <c r="B51" s="172"/>
      <c r="C51" s="20" t="s">
        <v>1296</v>
      </c>
      <c r="D51" s="20" t="s">
        <v>1857</v>
      </c>
      <c r="E51" s="21"/>
      <c r="F51" s="388" t="s">
        <v>4236</v>
      </c>
      <c r="G51" s="424">
        <v>41220</v>
      </c>
      <c r="H51" s="267"/>
      <c r="I51" s="1218">
        <v>150</v>
      </c>
      <c r="J51" s="1220">
        <v>75</v>
      </c>
    </row>
    <row r="52" spans="1:10" ht="15" customHeight="1">
      <c r="A52" s="71">
        <v>2</v>
      </c>
      <c r="B52" s="90"/>
      <c r="C52" s="20" t="s">
        <v>1296</v>
      </c>
      <c r="D52" s="20" t="s">
        <v>1857</v>
      </c>
      <c r="E52" s="21"/>
      <c r="F52" s="388" t="s">
        <v>4237</v>
      </c>
      <c r="G52" s="424">
        <v>41220</v>
      </c>
      <c r="H52" s="267">
        <v>43779</v>
      </c>
      <c r="I52" s="1219"/>
      <c r="J52" s="1221"/>
    </row>
    <row r="53" spans="1:10" ht="15" customHeight="1">
      <c r="A53" s="70">
        <v>3</v>
      </c>
      <c r="B53" s="90"/>
      <c r="C53" s="20" t="s">
        <v>1296</v>
      </c>
      <c r="D53" s="20" t="s">
        <v>1857</v>
      </c>
      <c r="E53" s="21"/>
      <c r="F53" s="388" t="s">
        <v>4242</v>
      </c>
      <c r="G53" s="424">
        <v>41220</v>
      </c>
      <c r="H53" s="267">
        <v>21166</v>
      </c>
      <c r="I53" s="1219"/>
      <c r="J53" s="1221"/>
    </row>
    <row r="54" spans="1:10" ht="15" customHeight="1">
      <c r="A54" s="71">
        <v>4</v>
      </c>
      <c r="B54" s="90"/>
      <c r="C54" s="20" t="s">
        <v>1296</v>
      </c>
      <c r="D54" s="20" t="s">
        <v>1857</v>
      </c>
      <c r="E54" s="21"/>
      <c r="F54" s="388" t="s">
        <v>4243</v>
      </c>
      <c r="G54" s="424">
        <v>41220</v>
      </c>
      <c r="H54" s="267">
        <v>31705</v>
      </c>
      <c r="I54" s="1219"/>
      <c r="J54" s="1221"/>
    </row>
    <row r="55" spans="1:10" ht="15" customHeight="1">
      <c r="A55" s="70">
        <v>5</v>
      </c>
      <c r="B55" s="90"/>
      <c r="C55" s="20" t="s">
        <v>1296</v>
      </c>
      <c r="D55" s="20" t="s">
        <v>1857</v>
      </c>
      <c r="E55" s="21"/>
      <c r="F55" s="388" t="s">
        <v>5666</v>
      </c>
      <c r="G55" s="424">
        <v>41553</v>
      </c>
      <c r="H55" s="267"/>
      <c r="I55" s="1219"/>
      <c r="J55" s="1221"/>
    </row>
    <row r="56" spans="1:10" ht="15" customHeight="1">
      <c r="A56" s="71">
        <v>6</v>
      </c>
      <c r="B56" s="90"/>
      <c r="C56" s="20" t="s">
        <v>1296</v>
      </c>
      <c r="D56" s="20" t="s">
        <v>1857</v>
      </c>
      <c r="E56" s="20"/>
      <c r="F56" s="388" t="s">
        <v>4238</v>
      </c>
      <c r="G56" s="424">
        <v>41220</v>
      </c>
      <c r="H56" s="267">
        <v>61146</v>
      </c>
      <c r="I56" s="1219"/>
      <c r="J56" s="1221"/>
    </row>
    <row r="57" spans="1:10" ht="15" customHeight="1">
      <c r="A57" s="70">
        <v>7</v>
      </c>
      <c r="B57" s="90"/>
      <c r="C57" s="20" t="s">
        <v>1296</v>
      </c>
      <c r="D57" s="20" t="s">
        <v>1857</v>
      </c>
      <c r="E57" s="20"/>
      <c r="F57" s="388" t="s">
        <v>4244</v>
      </c>
      <c r="G57" s="424">
        <v>41220</v>
      </c>
      <c r="H57" s="267">
        <v>17830</v>
      </c>
      <c r="I57" s="1219"/>
      <c r="J57" s="1221"/>
    </row>
    <row r="58" spans="1:10" ht="15" customHeight="1">
      <c r="A58" s="71">
        <v>8</v>
      </c>
      <c r="B58" s="90"/>
      <c r="C58" s="20" t="s">
        <v>1296</v>
      </c>
      <c r="D58" s="20" t="s">
        <v>1857</v>
      </c>
      <c r="E58" s="21"/>
      <c r="F58" s="388" t="s">
        <v>4245</v>
      </c>
      <c r="G58" s="424">
        <v>41220</v>
      </c>
      <c r="H58" s="267">
        <v>16765</v>
      </c>
      <c r="I58" s="1219"/>
      <c r="J58" s="1221"/>
    </row>
    <row r="59" spans="1:10" ht="15" customHeight="1">
      <c r="A59" s="70">
        <v>9</v>
      </c>
      <c r="B59" s="90"/>
      <c r="C59" s="20" t="s">
        <v>1296</v>
      </c>
      <c r="D59" s="20" t="s">
        <v>1857</v>
      </c>
      <c r="E59" s="20"/>
      <c r="F59" s="388" t="s">
        <v>4239</v>
      </c>
      <c r="G59" s="424">
        <v>41220</v>
      </c>
      <c r="H59" s="267"/>
      <c r="I59" s="1219"/>
      <c r="J59" s="1221"/>
    </row>
    <row r="60" spans="1:10" ht="15" customHeight="1">
      <c r="A60" s="71">
        <v>10</v>
      </c>
      <c r="B60" s="90"/>
      <c r="C60" s="20" t="s">
        <v>1296</v>
      </c>
      <c r="D60" s="20" t="s">
        <v>1857</v>
      </c>
      <c r="E60" s="20"/>
      <c r="F60" s="388" t="s">
        <v>4246</v>
      </c>
      <c r="G60" s="424">
        <v>41220</v>
      </c>
      <c r="H60" s="267">
        <v>8439</v>
      </c>
      <c r="I60" s="1219"/>
      <c r="J60" s="1221"/>
    </row>
    <row r="61" spans="1:10" ht="15" customHeight="1">
      <c r="A61" s="70">
        <v>11</v>
      </c>
      <c r="B61" s="90"/>
      <c r="C61" s="20" t="s">
        <v>1296</v>
      </c>
      <c r="D61" s="20" t="s">
        <v>1857</v>
      </c>
      <c r="E61" s="20"/>
      <c r="F61" s="388" t="s">
        <v>4240</v>
      </c>
      <c r="G61" s="424">
        <v>41220</v>
      </c>
      <c r="H61" s="267">
        <v>45005</v>
      </c>
      <c r="I61" s="1219"/>
      <c r="J61" s="1221"/>
    </row>
    <row r="62" spans="1:10" ht="15" customHeight="1">
      <c r="A62" s="71">
        <v>12</v>
      </c>
      <c r="B62" s="90"/>
      <c r="C62" s="20" t="s">
        <v>1296</v>
      </c>
      <c r="D62" s="20" t="s">
        <v>1857</v>
      </c>
      <c r="E62" s="20"/>
      <c r="F62" s="388" t="s">
        <v>4247</v>
      </c>
      <c r="G62" s="424">
        <v>41220</v>
      </c>
      <c r="H62" s="267">
        <v>8284</v>
      </c>
      <c r="I62" s="1219"/>
      <c r="J62" s="1221"/>
    </row>
    <row r="63" spans="1:10" ht="15" customHeight="1">
      <c r="A63" s="70">
        <v>13</v>
      </c>
      <c r="B63" s="90"/>
      <c r="C63" s="20" t="s">
        <v>1296</v>
      </c>
      <c r="D63" s="20" t="s">
        <v>1857</v>
      </c>
      <c r="E63" s="20"/>
      <c r="F63" s="388" t="s">
        <v>4248</v>
      </c>
      <c r="G63" s="424">
        <v>41220</v>
      </c>
      <c r="H63" s="267"/>
      <c r="I63" s="1219"/>
      <c r="J63" s="1221"/>
    </row>
    <row r="64" spans="1:10" ht="15" customHeight="1">
      <c r="A64" s="71">
        <v>14</v>
      </c>
      <c r="B64" s="90"/>
      <c r="C64" s="20" t="s">
        <v>1296</v>
      </c>
      <c r="D64" s="20" t="s">
        <v>1857</v>
      </c>
      <c r="E64" s="20"/>
      <c r="F64" s="388" t="s">
        <v>4250</v>
      </c>
      <c r="G64" s="424">
        <v>41220</v>
      </c>
      <c r="H64" s="267">
        <v>38692</v>
      </c>
      <c r="I64" s="1219"/>
      <c r="J64" s="1221"/>
    </row>
    <row r="65" spans="1:11" ht="15" customHeight="1">
      <c r="A65" s="70">
        <v>15</v>
      </c>
      <c r="B65" s="90"/>
      <c r="C65" s="20" t="s">
        <v>1296</v>
      </c>
      <c r="D65" s="20" t="s">
        <v>1857</v>
      </c>
      <c r="E65" s="20"/>
      <c r="F65" s="388" t="s">
        <v>4249</v>
      </c>
      <c r="G65" s="424">
        <v>41220</v>
      </c>
      <c r="H65" s="267">
        <v>10868</v>
      </c>
      <c r="I65" s="1219"/>
      <c r="J65" s="1221"/>
    </row>
    <row r="66" spans="1:11" ht="12.75">
      <c r="A66" s="774">
        <v>16</v>
      </c>
      <c r="B66" s="90"/>
      <c r="C66" s="20" t="s">
        <v>1296</v>
      </c>
      <c r="D66" s="20" t="s">
        <v>1857</v>
      </c>
      <c r="E66" s="20"/>
      <c r="F66" s="388" t="s">
        <v>4241</v>
      </c>
      <c r="G66" s="424">
        <v>41220</v>
      </c>
      <c r="H66" s="267">
        <v>67183</v>
      </c>
      <c r="I66" s="1224"/>
      <c r="J66" s="1225"/>
    </row>
    <row r="67" spans="1:11" ht="16.5" thickBot="1">
      <c r="A67" s="91"/>
      <c r="B67" s="389"/>
      <c r="C67" s="7"/>
      <c r="D67" s="7"/>
      <c r="E67" s="7"/>
      <c r="F67" s="7"/>
      <c r="G67" s="9" t="s">
        <v>1219</v>
      </c>
      <c r="H67" s="87">
        <f>SUM(H51:H66)</f>
        <v>370862</v>
      </c>
      <c r="I67" s="7"/>
      <c r="J67" s="8"/>
    </row>
    <row r="68" spans="1:11" ht="15.75">
      <c r="A68" s="206"/>
      <c r="B68" s="206"/>
      <c r="C68" s="2"/>
      <c r="D68" s="2"/>
      <c r="E68" s="2"/>
      <c r="F68" s="2"/>
      <c r="G68" s="81"/>
      <c r="H68" s="99"/>
      <c r="I68" s="2"/>
      <c r="J68" s="2"/>
    </row>
    <row r="69" spans="1:11" ht="15.75">
      <c r="A69" s="206"/>
      <c r="B69" s="206"/>
      <c r="C69" s="2"/>
      <c r="D69" s="2"/>
      <c r="E69" s="2"/>
      <c r="F69" s="2"/>
      <c r="G69" s="81"/>
      <c r="H69" s="99"/>
      <c r="I69" s="2"/>
      <c r="J69" s="2"/>
    </row>
    <row r="70" spans="1:11" ht="18">
      <c r="A70" s="206"/>
      <c r="B70" s="206"/>
      <c r="C70" s="2"/>
      <c r="D70" s="2"/>
      <c r="E70" s="2"/>
      <c r="F70" s="2"/>
      <c r="G70" s="81"/>
      <c r="H70" s="99"/>
      <c r="I70" s="826"/>
      <c r="J70" s="826"/>
    </row>
    <row r="71" spans="1:11" ht="18.75" thickBot="1">
      <c r="A71" s="1223" t="s">
        <v>1171</v>
      </c>
      <c r="B71" s="1223"/>
      <c r="C71" s="1223"/>
      <c r="D71" s="1223"/>
      <c r="E71" s="1223"/>
      <c r="F71" s="1223"/>
      <c r="G71" s="1223"/>
      <c r="H71" s="1223"/>
      <c r="I71" s="1223"/>
      <c r="J71" s="1223"/>
    </row>
    <row r="72" spans="1:11" ht="60">
      <c r="A72" s="49" t="s">
        <v>1172</v>
      </c>
      <c r="B72" s="50" t="s">
        <v>3193</v>
      </c>
      <c r="C72" s="51" t="s">
        <v>1173</v>
      </c>
      <c r="D72" s="51" t="s">
        <v>1174</v>
      </c>
      <c r="E72" s="51" t="s">
        <v>1175</v>
      </c>
      <c r="F72" s="51" t="s">
        <v>1176</v>
      </c>
      <c r="G72" s="50" t="s">
        <v>1177</v>
      </c>
      <c r="H72" s="50" t="s">
        <v>1463</v>
      </c>
      <c r="I72" s="50" t="s">
        <v>1179</v>
      </c>
      <c r="J72" s="52" t="s">
        <v>1180</v>
      </c>
    </row>
    <row r="73" spans="1:11" ht="15" customHeight="1">
      <c r="A73" s="70">
        <v>1</v>
      </c>
      <c r="B73" s="172"/>
      <c r="C73" s="20" t="s">
        <v>1296</v>
      </c>
      <c r="D73" s="20" t="s">
        <v>4251</v>
      </c>
      <c r="E73" s="21"/>
      <c r="F73" s="388" t="s">
        <v>4223</v>
      </c>
      <c r="G73" s="424">
        <v>41220</v>
      </c>
      <c r="H73" s="267"/>
      <c r="I73" s="1218">
        <v>150</v>
      </c>
      <c r="J73" s="1220">
        <v>75</v>
      </c>
    </row>
    <row r="74" spans="1:11" ht="15" customHeight="1">
      <c r="A74" s="71">
        <v>2</v>
      </c>
      <c r="B74" s="90"/>
      <c r="C74" s="20" t="s">
        <v>1296</v>
      </c>
      <c r="D74" s="20" t="s">
        <v>4251</v>
      </c>
      <c r="E74" s="21"/>
      <c r="F74" s="388" t="s">
        <v>4224</v>
      </c>
      <c r="G74" s="424">
        <v>41220</v>
      </c>
      <c r="H74" s="267"/>
      <c r="I74" s="1219"/>
      <c r="J74" s="1221"/>
    </row>
    <row r="75" spans="1:11" ht="15" customHeight="1">
      <c r="A75" s="71">
        <v>3</v>
      </c>
      <c r="B75" s="90"/>
      <c r="C75" s="20" t="s">
        <v>1296</v>
      </c>
      <c r="D75" s="20" t="s">
        <v>4251</v>
      </c>
      <c r="E75" s="21"/>
      <c r="F75" s="388" t="s">
        <v>3708</v>
      </c>
      <c r="G75" s="424">
        <v>41220</v>
      </c>
      <c r="H75" s="267"/>
      <c r="I75" s="1224"/>
      <c r="J75" s="1225"/>
    </row>
    <row r="76" spans="1:11" ht="15" customHeight="1" thickBot="1">
      <c r="A76" s="91"/>
      <c r="B76" s="389"/>
      <c r="C76" s="7"/>
      <c r="D76" s="7"/>
      <c r="E76" s="7"/>
      <c r="F76" s="7"/>
      <c r="G76" s="9" t="s">
        <v>1219</v>
      </c>
      <c r="H76" s="87">
        <f>SUM(H73:H75)</f>
        <v>0</v>
      </c>
      <c r="I76" s="7"/>
      <c r="J76" s="8"/>
    </row>
    <row r="77" spans="1:11" s="2" customFormat="1" ht="15" customHeight="1">
      <c r="A77" s="206"/>
      <c r="B77" s="206"/>
      <c r="G77" s="81"/>
      <c r="H77" s="99"/>
      <c r="K77"/>
    </row>
    <row r="78" spans="1:11" ht="15" customHeight="1">
      <c r="A78" s="206"/>
      <c r="B78" s="206"/>
      <c r="C78" s="2"/>
      <c r="D78" s="2"/>
      <c r="E78" s="2"/>
      <c r="F78" s="2"/>
      <c r="G78" s="81"/>
      <c r="H78" s="99"/>
    </row>
    <row r="79" spans="1:11" s="322" customFormat="1" ht="15" customHeight="1">
      <c r="A79"/>
      <c r="B79"/>
      <c r="C79"/>
      <c r="D79"/>
      <c r="E79"/>
      <c r="F79"/>
      <c r="G79"/>
      <c r="H79"/>
      <c r="K79" s="323"/>
    </row>
    <row r="81" spans="1:10" ht="15" customHeight="1">
      <c r="A81" s="1222"/>
      <c r="B81" s="1222"/>
      <c r="C81" s="1222"/>
      <c r="D81" s="1222"/>
      <c r="E81" s="1222"/>
      <c r="F81" s="1222"/>
      <c r="G81" s="1222"/>
      <c r="H81" s="1222"/>
      <c r="I81" s="1222"/>
      <c r="J81" s="1222"/>
    </row>
    <row r="90" spans="1:10" ht="15" customHeight="1">
      <c r="A90" s="1160" t="s">
        <v>3138</v>
      </c>
      <c r="B90" s="1160"/>
      <c r="C90" s="319">
        <v>5</v>
      </c>
      <c r="D90" s="322" t="s">
        <v>3109</v>
      </c>
      <c r="E90" s="319">
        <v>49</v>
      </c>
      <c r="F90" s="322" t="s">
        <v>3108</v>
      </c>
      <c r="G90" s="321" t="s">
        <v>9392</v>
      </c>
      <c r="H90" s="322" t="s">
        <v>261</v>
      </c>
    </row>
  </sheetData>
  <sortState ref="F50:F64">
    <sortCondition ref="F50"/>
  </sortState>
  <mergeCells count="27">
    <mergeCell ref="A81:J81"/>
    <mergeCell ref="A90:B90"/>
    <mergeCell ref="L5:L6"/>
    <mergeCell ref="A71:J71"/>
    <mergeCell ref="I51:I66"/>
    <mergeCell ref="J51:J66"/>
    <mergeCell ref="I73:I75"/>
    <mergeCell ref="J73:J75"/>
    <mergeCell ref="A24:J24"/>
    <mergeCell ref="A33:J33"/>
    <mergeCell ref="A49:J49"/>
    <mergeCell ref="I26:I28"/>
    <mergeCell ref="J26:J28"/>
    <mergeCell ref="I35:I44"/>
    <mergeCell ref="J35:J44"/>
    <mergeCell ref="A1:J1"/>
    <mergeCell ref="L1:N1"/>
    <mergeCell ref="L3:L4"/>
    <mergeCell ref="M3:M4"/>
    <mergeCell ref="N3:N4"/>
    <mergeCell ref="N5:N6"/>
    <mergeCell ref="L7:N7"/>
    <mergeCell ref="N8:N9"/>
    <mergeCell ref="I3:I19"/>
    <mergeCell ref="J3:J19"/>
    <mergeCell ref="M5:M6"/>
    <mergeCell ref="L8:M9"/>
  </mergeCells>
  <phoneticPr fontId="5" type="noConversion"/>
  <hyperlinks>
    <hyperlink ref="I3:I18" location="Sayfa2!A1" display="Sayfa2!A1"/>
    <hyperlink ref="J3:J18" location="Sayfa2!A1" display="Sayfa2!A1"/>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68"/>
  <sheetViews>
    <sheetView zoomScaleNormal="100" workbookViewId="0">
      <selection activeCell="L5" sqref="L5:L6"/>
    </sheetView>
  </sheetViews>
  <sheetFormatPr defaultRowHeight="15" customHeight="1"/>
  <cols>
    <col min="1" max="2" width="12" customWidth="1"/>
    <col min="3" max="3" width="11.42578125" customWidth="1"/>
    <col min="4" max="4" width="17.5703125" bestFit="1" customWidth="1"/>
    <col min="5" max="5" width="18" bestFit="1" customWidth="1"/>
    <col min="6" max="6" width="20.5703125" bestFit="1" customWidth="1"/>
    <col min="7" max="7" width="16.42578125" bestFit="1" customWidth="1"/>
    <col min="8" max="8" width="12.85546875" bestFit="1" customWidth="1"/>
    <col min="9" max="10" width="9.42578125" bestFit="1" customWidth="1"/>
    <col min="11" max="11" width="10.42578125" customWidth="1"/>
    <col min="12" max="13" width="13.5703125" customWidth="1"/>
    <col min="14" max="14" width="19.42578125" bestFit="1" customWidth="1"/>
  </cols>
  <sheetData>
    <row r="1" spans="1:14" ht="16.5" thickBot="1">
      <c r="A1" s="1213" t="s">
        <v>1171</v>
      </c>
      <c r="B1" s="1213"/>
      <c r="C1" s="1213"/>
      <c r="D1" s="1213"/>
      <c r="E1" s="1213"/>
      <c r="F1" s="1213"/>
      <c r="G1" s="1213"/>
      <c r="H1" s="1213"/>
      <c r="I1" s="1213"/>
      <c r="J1" s="1213"/>
      <c r="K1" s="43"/>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K2" s="43"/>
      <c r="L2" s="118" t="s">
        <v>263</v>
      </c>
      <c r="M2" s="118" t="s">
        <v>264</v>
      </c>
      <c r="N2" s="117" t="s">
        <v>262</v>
      </c>
    </row>
    <row r="3" spans="1:14">
      <c r="A3" s="409">
        <v>1</v>
      </c>
      <c r="B3" s="286"/>
      <c r="C3" s="20" t="s">
        <v>4553</v>
      </c>
      <c r="D3" s="20" t="s">
        <v>4552</v>
      </c>
      <c r="E3" s="20"/>
      <c r="F3" s="158" t="s">
        <v>4515</v>
      </c>
      <c r="G3" s="448">
        <v>41220</v>
      </c>
      <c r="H3" s="449">
        <v>7618</v>
      </c>
      <c r="I3" s="1307">
        <v>50</v>
      </c>
      <c r="J3" s="1308">
        <v>25</v>
      </c>
      <c r="K3" s="43"/>
      <c r="L3" s="1247">
        <f>SUM(A3+A50+A63)</f>
        <v>3</v>
      </c>
      <c r="M3" s="1247">
        <f>SUM(A43+A56+A63)</f>
        <v>49</v>
      </c>
      <c r="N3" s="1249">
        <f>SUM(H44+H57+H64)</f>
        <v>626407</v>
      </c>
    </row>
    <row r="4" spans="1:14" ht="15.75" thickBot="1">
      <c r="A4" s="409">
        <v>2</v>
      </c>
      <c r="B4" s="286"/>
      <c r="C4" s="20" t="s">
        <v>4553</v>
      </c>
      <c r="D4" s="20" t="s">
        <v>4552</v>
      </c>
      <c r="E4" s="20"/>
      <c r="F4" s="158" t="s">
        <v>4516</v>
      </c>
      <c r="G4" s="417">
        <v>41220</v>
      </c>
      <c r="H4" s="449">
        <v>3510</v>
      </c>
      <c r="I4" s="1307"/>
      <c r="J4" s="1308"/>
      <c r="K4" s="43"/>
      <c r="L4" s="1248"/>
      <c r="M4" s="1248"/>
      <c r="N4" s="1248"/>
    </row>
    <row r="5" spans="1:14" ht="15" customHeight="1">
      <c r="A5" s="409">
        <v>3</v>
      </c>
      <c r="B5" s="286"/>
      <c r="C5" s="20" t="s">
        <v>4553</v>
      </c>
      <c r="D5" s="20" t="s">
        <v>4552</v>
      </c>
      <c r="E5" s="20"/>
      <c r="F5" s="158" t="s">
        <v>4517</v>
      </c>
      <c r="G5" s="417">
        <v>41220</v>
      </c>
      <c r="H5" s="449">
        <v>8330</v>
      </c>
      <c r="I5" s="1307"/>
      <c r="J5" s="1308"/>
      <c r="K5" s="43"/>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75" customHeight="1" thickBot="1">
      <c r="A6" s="409">
        <v>4</v>
      </c>
      <c r="B6" s="286"/>
      <c r="C6" s="20" t="s">
        <v>4553</v>
      </c>
      <c r="D6" s="20" t="s">
        <v>4552</v>
      </c>
      <c r="E6" s="20"/>
      <c r="F6" s="158" t="s">
        <v>4518</v>
      </c>
      <c r="G6" s="417">
        <v>41220</v>
      </c>
      <c r="H6" s="449">
        <v>25100</v>
      </c>
      <c r="I6" s="1307"/>
      <c r="J6" s="1308"/>
      <c r="K6" s="43"/>
      <c r="L6" s="1169"/>
      <c r="M6" s="1169"/>
      <c r="N6" s="1169"/>
    </row>
    <row r="7" spans="1:14" ht="15.75" thickBot="1">
      <c r="A7" s="409">
        <v>5</v>
      </c>
      <c r="B7" s="286"/>
      <c r="C7" s="20" t="s">
        <v>4553</v>
      </c>
      <c r="D7" s="20" t="s">
        <v>4552</v>
      </c>
      <c r="E7" s="20"/>
      <c r="F7" s="158" t="s">
        <v>4519</v>
      </c>
      <c r="G7" s="417">
        <v>41220</v>
      </c>
      <c r="H7" s="449">
        <v>17260</v>
      </c>
      <c r="I7" s="1307"/>
      <c r="J7" s="1308"/>
      <c r="K7" s="43"/>
      <c r="L7" s="1170" t="s">
        <v>265</v>
      </c>
      <c r="M7" s="1171"/>
      <c r="N7" s="1172"/>
    </row>
    <row r="8" spans="1:14">
      <c r="A8" s="409">
        <v>6</v>
      </c>
      <c r="B8" s="286"/>
      <c r="C8" s="20" t="s">
        <v>4553</v>
      </c>
      <c r="D8" s="20" t="s">
        <v>4552</v>
      </c>
      <c r="E8" s="20"/>
      <c r="F8" s="158" t="s">
        <v>4520</v>
      </c>
      <c r="G8" s="448">
        <v>41220</v>
      </c>
      <c r="H8" s="449">
        <v>18690</v>
      </c>
      <c r="I8" s="1307"/>
      <c r="J8" s="1308"/>
      <c r="K8" s="43"/>
      <c r="L8" s="1173" t="s">
        <v>266</v>
      </c>
      <c r="M8" s="1174"/>
      <c r="N8" s="1177">
        <v>59</v>
      </c>
    </row>
    <row r="9" spans="1:14" ht="15.75" thickBot="1">
      <c r="A9" s="409">
        <v>7</v>
      </c>
      <c r="B9" s="286"/>
      <c r="C9" s="20" t="s">
        <v>4553</v>
      </c>
      <c r="D9" s="20" t="s">
        <v>4552</v>
      </c>
      <c r="E9" s="20"/>
      <c r="F9" s="158" t="s">
        <v>4521</v>
      </c>
      <c r="G9" s="448">
        <v>41220</v>
      </c>
      <c r="H9" s="449">
        <v>14730</v>
      </c>
      <c r="I9" s="1307"/>
      <c r="J9" s="1308"/>
      <c r="K9" s="43"/>
      <c r="L9" s="1175"/>
      <c r="M9" s="1176"/>
      <c r="N9" s="1178"/>
    </row>
    <row r="10" spans="1:14">
      <c r="A10" s="409">
        <v>8</v>
      </c>
      <c r="B10" s="286"/>
      <c r="C10" s="20" t="s">
        <v>4553</v>
      </c>
      <c r="D10" s="20" t="s">
        <v>4552</v>
      </c>
      <c r="E10" s="20"/>
      <c r="F10" s="158" t="s">
        <v>4522</v>
      </c>
      <c r="G10" s="448">
        <v>41220</v>
      </c>
      <c r="H10" s="449">
        <v>24580</v>
      </c>
      <c r="I10" s="1307"/>
      <c r="J10" s="1308"/>
      <c r="M10" s="43"/>
      <c r="N10" s="43"/>
    </row>
    <row r="11" spans="1:14">
      <c r="A11" s="409">
        <v>9</v>
      </c>
      <c r="B11" s="286"/>
      <c r="C11" s="20" t="s">
        <v>4553</v>
      </c>
      <c r="D11" s="20" t="s">
        <v>4552</v>
      </c>
      <c r="E11" s="20"/>
      <c r="F11" s="158" t="s">
        <v>4523</v>
      </c>
      <c r="G11" s="448">
        <v>41220</v>
      </c>
      <c r="H11" s="449">
        <v>6040</v>
      </c>
      <c r="I11" s="1307"/>
      <c r="J11" s="1308"/>
      <c r="M11" s="43"/>
      <c r="N11" s="43"/>
    </row>
    <row r="12" spans="1:14">
      <c r="A12" s="409">
        <v>10</v>
      </c>
      <c r="B12" s="286"/>
      <c r="C12" s="20" t="s">
        <v>4553</v>
      </c>
      <c r="D12" s="20" t="s">
        <v>4552</v>
      </c>
      <c r="E12" s="20"/>
      <c r="F12" s="158" t="s">
        <v>4524</v>
      </c>
      <c r="G12" s="448">
        <v>41220</v>
      </c>
      <c r="H12" s="449">
        <v>19454</v>
      </c>
      <c r="I12" s="1307"/>
      <c r="J12" s="1308"/>
      <c r="M12" s="43"/>
      <c r="N12" s="43"/>
    </row>
    <row r="13" spans="1:14">
      <c r="A13" s="409">
        <v>11</v>
      </c>
      <c r="B13" s="286"/>
      <c r="C13" s="20" t="s">
        <v>4553</v>
      </c>
      <c r="D13" s="20" t="s">
        <v>4552</v>
      </c>
      <c r="E13" s="20"/>
      <c r="F13" s="158" t="s">
        <v>4525</v>
      </c>
      <c r="G13" s="448">
        <v>41220</v>
      </c>
      <c r="H13" s="449">
        <v>6450</v>
      </c>
      <c r="I13" s="1307"/>
      <c r="J13" s="1308"/>
      <c r="M13" s="43"/>
      <c r="N13" s="43"/>
    </row>
    <row r="14" spans="1:14">
      <c r="A14" s="409">
        <v>12</v>
      </c>
      <c r="B14" s="286"/>
      <c r="C14" s="20" t="s">
        <v>4553</v>
      </c>
      <c r="D14" s="20" t="s">
        <v>4552</v>
      </c>
      <c r="E14" s="20"/>
      <c r="F14" s="158" t="s">
        <v>4526</v>
      </c>
      <c r="G14" s="448">
        <v>41220</v>
      </c>
      <c r="H14" s="449">
        <v>9910</v>
      </c>
      <c r="I14" s="1307"/>
      <c r="J14" s="1308"/>
      <c r="M14" s="43"/>
      <c r="N14" s="43"/>
    </row>
    <row r="15" spans="1:14">
      <c r="A15" s="409">
        <v>13</v>
      </c>
      <c r="B15" s="286"/>
      <c r="C15" s="20" t="s">
        <v>4553</v>
      </c>
      <c r="D15" s="20" t="s">
        <v>4552</v>
      </c>
      <c r="E15" s="20"/>
      <c r="F15" s="158" t="s">
        <v>4527</v>
      </c>
      <c r="G15" s="448">
        <v>41220</v>
      </c>
      <c r="H15" s="449">
        <v>9989</v>
      </c>
      <c r="I15" s="1307"/>
      <c r="J15" s="1308"/>
      <c r="M15" s="43"/>
      <c r="N15" s="43"/>
    </row>
    <row r="16" spans="1:14">
      <c r="A16" s="409">
        <v>14</v>
      </c>
      <c r="B16" s="286"/>
      <c r="C16" s="20" t="s">
        <v>4553</v>
      </c>
      <c r="D16" s="20" t="s">
        <v>4552</v>
      </c>
      <c r="E16" s="20"/>
      <c r="F16" s="158" t="s">
        <v>4528</v>
      </c>
      <c r="G16" s="448">
        <v>41220</v>
      </c>
      <c r="H16" s="449">
        <v>4890</v>
      </c>
      <c r="I16" s="1307"/>
      <c r="J16" s="1308"/>
      <c r="M16" s="43"/>
      <c r="N16" s="43"/>
    </row>
    <row r="17" spans="1:14">
      <c r="A17" s="409">
        <v>15</v>
      </c>
      <c r="B17" s="286"/>
      <c r="C17" s="20" t="s">
        <v>4553</v>
      </c>
      <c r="D17" s="20" t="s">
        <v>4552</v>
      </c>
      <c r="E17" s="20"/>
      <c r="F17" s="158" t="s">
        <v>4529</v>
      </c>
      <c r="G17" s="448">
        <v>41220</v>
      </c>
      <c r="H17" s="449">
        <v>9740</v>
      </c>
      <c r="I17" s="1307"/>
      <c r="J17" s="1308"/>
      <c r="M17" s="43"/>
      <c r="N17" s="43"/>
    </row>
    <row r="18" spans="1:14">
      <c r="A18" s="409">
        <v>16</v>
      </c>
      <c r="B18" s="286"/>
      <c r="C18" s="20" t="s">
        <v>4553</v>
      </c>
      <c r="D18" s="20" t="s">
        <v>4552</v>
      </c>
      <c r="E18" s="20"/>
      <c r="F18" s="158" t="s">
        <v>4530</v>
      </c>
      <c r="G18" s="448">
        <v>41220</v>
      </c>
      <c r="H18" s="449">
        <v>6180</v>
      </c>
      <c r="I18" s="1307"/>
      <c r="J18" s="1308"/>
      <c r="M18" s="43"/>
      <c r="N18" s="43"/>
    </row>
    <row r="19" spans="1:14">
      <c r="A19" s="409">
        <v>17</v>
      </c>
      <c r="B19" s="286"/>
      <c r="C19" s="20" t="s">
        <v>4553</v>
      </c>
      <c r="D19" s="20" t="s">
        <v>4552</v>
      </c>
      <c r="E19" s="20"/>
      <c r="F19" s="158" t="s">
        <v>4531</v>
      </c>
      <c r="G19" s="448">
        <v>41220</v>
      </c>
      <c r="H19" s="449">
        <v>14963</v>
      </c>
      <c r="I19" s="1307"/>
      <c r="J19" s="1308"/>
      <c r="M19" s="43"/>
      <c r="N19" s="43"/>
    </row>
    <row r="20" spans="1:14">
      <c r="A20" s="409">
        <v>18</v>
      </c>
      <c r="B20" s="286"/>
      <c r="C20" s="20" t="s">
        <v>4553</v>
      </c>
      <c r="D20" s="20" t="s">
        <v>4552</v>
      </c>
      <c r="E20" s="20"/>
      <c r="F20" s="158" t="s">
        <v>4532</v>
      </c>
      <c r="G20" s="448">
        <v>41220</v>
      </c>
      <c r="H20" s="449">
        <v>12990</v>
      </c>
      <c r="I20" s="1307"/>
      <c r="J20" s="1308"/>
      <c r="M20" s="43"/>
      <c r="N20" s="43"/>
    </row>
    <row r="21" spans="1:14">
      <c r="A21" s="409">
        <v>19</v>
      </c>
      <c r="B21" s="286"/>
      <c r="C21" s="20" t="s">
        <v>4553</v>
      </c>
      <c r="D21" s="20" t="s">
        <v>4552</v>
      </c>
      <c r="E21" s="20"/>
      <c r="F21" s="158" t="s">
        <v>4533</v>
      </c>
      <c r="G21" s="448">
        <v>41220</v>
      </c>
      <c r="H21" s="449">
        <v>2960</v>
      </c>
      <c r="I21" s="1307"/>
      <c r="J21" s="1308"/>
      <c r="M21" s="43"/>
      <c r="N21" s="43"/>
    </row>
    <row r="22" spans="1:14">
      <c r="A22" s="409">
        <v>20</v>
      </c>
      <c r="B22" s="286"/>
      <c r="C22" s="20" t="s">
        <v>4553</v>
      </c>
      <c r="D22" s="20" t="s">
        <v>4552</v>
      </c>
      <c r="E22" s="20"/>
      <c r="F22" s="158" t="s">
        <v>4534</v>
      </c>
      <c r="G22" s="448">
        <v>41220</v>
      </c>
      <c r="H22" s="449">
        <v>48674</v>
      </c>
      <c r="I22" s="1307"/>
      <c r="J22" s="1308"/>
      <c r="M22" s="43"/>
      <c r="N22" s="43"/>
    </row>
    <row r="23" spans="1:14">
      <c r="A23" s="409">
        <v>21</v>
      </c>
      <c r="B23" s="286"/>
      <c r="C23" s="20" t="s">
        <v>4553</v>
      </c>
      <c r="D23" s="20" t="s">
        <v>4552</v>
      </c>
      <c r="E23" s="20"/>
      <c r="F23" s="158" t="s">
        <v>4535</v>
      </c>
      <c r="G23" s="448">
        <v>41220</v>
      </c>
      <c r="H23" s="449">
        <v>16330</v>
      </c>
      <c r="I23" s="1307"/>
      <c r="J23" s="1308"/>
      <c r="M23" s="43"/>
      <c r="N23" s="43"/>
    </row>
    <row r="24" spans="1:14">
      <c r="A24" s="409">
        <v>22</v>
      </c>
      <c r="B24" s="286"/>
      <c r="C24" s="20" t="s">
        <v>4553</v>
      </c>
      <c r="D24" s="20" t="s">
        <v>4552</v>
      </c>
      <c r="E24" s="20"/>
      <c r="F24" s="158" t="s">
        <v>4536</v>
      </c>
      <c r="G24" s="448">
        <v>41220</v>
      </c>
      <c r="H24" s="449">
        <v>16470</v>
      </c>
      <c r="I24" s="1307"/>
      <c r="J24" s="1308"/>
      <c r="M24" s="43"/>
      <c r="N24" s="43"/>
    </row>
    <row r="25" spans="1:14">
      <c r="A25" s="409">
        <v>23</v>
      </c>
      <c r="B25" s="286"/>
      <c r="C25" s="20" t="s">
        <v>4553</v>
      </c>
      <c r="D25" s="20" t="s">
        <v>4552</v>
      </c>
      <c r="E25" s="20"/>
      <c r="F25" s="158" t="s">
        <v>4537</v>
      </c>
      <c r="G25" s="448">
        <v>41220</v>
      </c>
      <c r="H25" s="449">
        <v>12059</v>
      </c>
      <c r="I25" s="1307"/>
      <c r="J25" s="1308"/>
      <c r="M25" s="43"/>
      <c r="N25" s="43"/>
    </row>
    <row r="26" spans="1:14">
      <c r="A26" s="409">
        <v>24</v>
      </c>
      <c r="B26" s="286"/>
      <c r="C26" s="20" t="s">
        <v>4553</v>
      </c>
      <c r="D26" s="20" t="s">
        <v>4552</v>
      </c>
      <c r="E26" s="20"/>
      <c r="F26" s="158" t="s">
        <v>4246</v>
      </c>
      <c r="G26" s="448">
        <v>41220</v>
      </c>
      <c r="H26" s="449">
        <v>7410</v>
      </c>
      <c r="I26" s="1307"/>
      <c r="J26" s="1308"/>
      <c r="M26" s="43"/>
      <c r="N26" s="43"/>
    </row>
    <row r="27" spans="1:14">
      <c r="A27" s="409">
        <v>25</v>
      </c>
      <c r="B27" s="286"/>
      <c r="C27" s="20" t="s">
        <v>4553</v>
      </c>
      <c r="D27" s="20" t="s">
        <v>4552</v>
      </c>
      <c r="E27" s="20"/>
      <c r="F27" s="158" t="s">
        <v>3737</v>
      </c>
      <c r="G27" s="448">
        <v>41220</v>
      </c>
      <c r="H27" s="449">
        <v>7030</v>
      </c>
      <c r="I27" s="1307"/>
      <c r="J27" s="1308"/>
      <c r="M27" s="43"/>
      <c r="N27" s="43"/>
    </row>
    <row r="28" spans="1:14">
      <c r="A28" s="409">
        <v>26</v>
      </c>
      <c r="B28" s="286"/>
      <c r="C28" s="20" t="s">
        <v>4553</v>
      </c>
      <c r="D28" s="20" t="s">
        <v>4552</v>
      </c>
      <c r="E28" s="20"/>
      <c r="F28" s="158" t="s">
        <v>4538</v>
      </c>
      <c r="G28" s="448">
        <v>41220</v>
      </c>
      <c r="H28" s="449">
        <v>6070</v>
      </c>
      <c r="I28" s="1307"/>
      <c r="J28" s="1308"/>
      <c r="M28" s="43"/>
      <c r="N28" s="43"/>
    </row>
    <row r="29" spans="1:14">
      <c r="A29" s="409">
        <v>27</v>
      </c>
      <c r="B29" s="286"/>
      <c r="C29" s="20" t="s">
        <v>4553</v>
      </c>
      <c r="D29" s="20" t="s">
        <v>4552</v>
      </c>
      <c r="E29" s="20"/>
      <c r="F29" s="158" t="s">
        <v>4539</v>
      </c>
      <c r="G29" s="448">
        <v>41220</v>
      </c>
      <c r="H29" s="449">
        <v>10710</v>
      </c>
      <c r="I29" s="1307"/>
      <c r="J29" s="1308"/>
      <c r="M29" s="43"/>
      <c r="N29" s="43"/>
    </row>
    <row r="30" spans="1:14">
      <c r="A30" s="409">
        <v>28</v>
      </c>
      <c r="B30" s="286"/>
      <c r="C30" s="20" t="s">
        <v>4553</v>
      </c>
      <c r="D30" s="20" t="s">
        <v>4552</v>
      </c>
      <c r="E30" s="20"/>
      <c r="F30" s="158" t="s">
        <v>4540</v>
      </c>
      <c r="G30" s="448">
        <v>41220</v>
      </c>
      <c r="H30" s="449">
        <v>2270</v>
      </c>
      <c r="I30" s="1307"/>
      <c r="J30" s="1308"/>
      <c r="M30" s="43"/>
      <c r="N30" s="43"/>
    </row>
    <row r="31" spans="1:14">
      <c r="A31" s="409">
        <v>29</v>
      </c>
      <c r="B31" s="286"/>
      <c r="C31" s="20" t="s">
        <v>4553</v>
      </c>
      <c r="D31" s="20" t="s">
        <v>4552</v>
      </c>
      <c r="E31" s="410"/>
      <c r="F31" s="158" t="s">
        <v>4541</v>
      </c>
      <c r="G31" s="448">
        <v>41220</v>
      </c>
      <c r="H31" s="449">
        <v>8110</v>
      </c>
      <c r="I31" s="1307"/>
      <c r="J31" s="1308"/>
      <c r="M31" s="43"/>
      <c r="N31" s="43"/>
    </row>
    <row r="32" spans="1:14" ht="15" customHeight="1">
      <c r="A32" s="409">
        <v>30</v>
      </c>
      <c r="B32" s="411"/>
      <c r="C32" s="20" t="s">
        <v>4553</v>
      </c>
      <c r="D32" s="20" t="s">
        <v>4552</v>
      </c>
      <c r="E32" s="411"/>
      <c r="F32" s="158" t="s">
        <v>4542</v>
      </c>
      <c r="G32" s="448">
        <v>41220</v>
      </c>
      <c r="H32" s="449">
        <v>4600</v>
      </c>
      <c r="I32" s="1307"/>
      <c r="J32" s="1308"/>
    </row>
    <row r="33" spans="1:10" ht="15" customHeight="1">
      <c r="A33" s="409">
        <v>31</v>
      </c>
      <c r="B33" s="411"/>
      <c r="C33" s="20" t="s">
        <v>4553</v>
      </c>
      <c r="D33" s="20" t="s">
        <v>4552</v>
      </c>
      <c r="E33" s="411"/>
      <c r="F33" s="158" t="s">
        <v>4543</v>
      </c>
      <c r="G33" s="448">
        <v>41220</v>
      </c>
      <c r="H33" s="449">
        <v>6069</v>
      </c>
      <c r="I33" s="1307"/>
      <c r="J33" s="1308"/>
    </row>
    <row r="34" spans="1:10" ht="15" customHeight="1">
      <c r="A34" s="409">
        <v>32</v>
      </c>
      <c r="B34" s="411"/>
      <c r="C34" s="20" t="s">
        <v>4553</v>
      </c>
      <c r="D34" s="20" t="s">
        <v>4552</v>
      </c>
      <c r="E34" s="411"/>
      <c r="F34" s="158" t="s">
        <v>4544</v>
      </c>
      <c r="G34" s="448">
        <v>41220</v>
      </c>
      <c r="H34" s="449">
        <v>8550</v>
      </c>
      <c r="I34" s="1307"/>
      <c r="J34" s="1308"/>
    </row>
    <row r="35" spans="1:10" ht="15" customHeight="1">
      <c r="A35" s="409">
        <v>33</v>
      </c>
      <c r="B35" s="411"/>
      <c r="C35" s="20" t="s">
        <v>4553</v>
      </c>
      <c r="D35" s="20" t="s">
        <v>4552</v>
      </c>
      <c r="E35" s="411"/>
      <c r="F35" s="158" t="s">
        <v>4545</v>
      </c>
      <c r="G35" s="448">
        <v>41220</v>
      </c>
      <c r="H35" s="449">
        <v>1760</v>
      </c>
      <c r="I35" s="1307"/>
      <c r="J35" s="1308"/>
    </row>
    <row r="36" spans="1:10" ht="15" customHeight="1">
      <c r="A36" s="409">
        <v>34</v>
      </c>
      <c r="B36" s="411"/>
      <c r="C36" s="20" t="s">
        <v>4553</v>
      </c>
      <c r="D36" s="20" t="s">
        <v>4552</v>
      </c>
      <c r="E36" s="411"/>
      <c r="F36" s="158" t="s">
        <v>4546</v>
      </c>
      <c r="G36" s="448">
        <v>41220</v>
      </c>
      <c r="H36" s="449">
        <v>26220</v>
      </c>
      <c r="I36" s="1307"/>
      <c r="J36" s="1308"/>
    </row>
    <row r="37" spans="1:10" ht="15" customHeight="1">
      <c r="A37" s="409">
        <v>35</v>
      </c>
      <c r="B37" s="411"/>
      <c r="C37" s="20" t="s">
        <v>4553</v>
      </c>
      <c r="D37" s="20" t="s">
        <v>4552</v>
      </c>
      <c r="E37" s="411"/>
      <c r="F37" s="158" t="s">
        <v>4547</v>
      </c>
      <c r="G37" s="448">
        <v>41220</v>
      </c>
      <c r="H37" s="449">
        <v>14570</v>
      </c>
      <c r="I37" s="1307"/>
      <c r="J37" s="1308"/>
    </row>
    <row r="38" spans="1:10" ht="15" customHeight="1">
      <c r="A38" s="409">
        <v>36</v>
      </c>
      <c r="B38" s="411"/>
      <c r="C38" s="20" t="s">
        <v>4553</v>
      </c>
      <c r="D38" s="20" t="s">
        <v>4552</v>
      </c>
      <c r="E38" s="411"/>
      <c r="F38" s="158" t="s">
        <v>3711</v>
      </c>
      <c r="G38" s="448">
        <v>41220</v>
      </c>
      <c r="H38" s="449">
        <v>8020</v>
      </c>
      <c r="I38" s="1307"/>
      <c r="J38" s="1308"/>
    </row>
    <row r="39" spans="1:10" ht="15" customHeight="1">
      <c r="A39" s="409">
        <v>37</v>
      </c>
      <c r="B39" s="411"/>
      <c r="C39" s="20" t="s">
        <v>4553</v>
      </c>
      <c r="D39" s="20" t="s">
        <v>4552</v>
      </c>
      <c r="E39" s="411"/>
      <c r="F39" s="158" t="s">
        <v>4548</v>
      </c>
      <c r="G39" s="448">
        <v>41220</v>
      </c>
      <c r="H39" s="449">
        <v>5720</v>
      </c>
      <c r="I39" s="1307"/>
      <c r="J39" s="1308"/>
    </row>
    <row r="40" spans="1:10" ht="15" customHeight="1">
      <c r="A40" s="409">
        <v>38</v>
      </c>
      <c r="B40" s="411"/>
      <c r="C40" s="20" t="s">
        <v>4553</v>
      </c>
      <c r="D40" s="20" t="s">
        <v>4552</v>
      </c>
      <c r="E40" s="411"/>
      <c r="F40" s="158" t="s">
        <v>751</v>
      </c>
      <c r="G40" s="448">
        <v>41220</v>
      </c>
      <c r="H40" s="449">
        <v>9436</v>
      </c>
      <c r="I40" s="1307"/>
      <c r="J40" s="1308"/>
    </row>
    <row r="41" spans="1:10" ht="15" customHeight="1">
      <c r="A41" s="409">
        <v>39</v>
      </c>
      <c r="B41" s="411"/>
      <c r="C41" s="20" t="s">
        <v>4553</v>
      </c>
      <c r="D41" s="20" t="s">
        <v>4552</v>
      </c>
      <c r="E41" s="411"/>
      <c r="F41" s="158" t="s">
        <v>4549</v>
      </c>
      <c r="G41" s="448">
        <v>41220</v>
      </c>
      <c r="H41" s="449">
        <v>24110</v>
      </c>
      <c r="I41" s="1307"/>
      <c r="J41" s="1308"/>
    </row>
    <row r="42" spans="1:10" ht="15" customHeight="1">
      <c r="A42" s="409">
        <v>40</v>
      </c>
      <c r="B42" s="411"/>
      <c r="C42" s="20" t="s">
        <v>4553</v>
      </c>
      <c r="D42" s="20" t="s">
        <v>4552</v>
      </c>
      <c r="E42" s="411"/>
      <c r="F42" s="158" t="s">
        <v>4550</v>
      </c>
      <c r="G42" s="448">
        <v>41220</v>
      </c>
      <c r="H42" s="449">
        <v>31520</v>
      </c>
      <c r="I42" s="1307"/>
      <c r="J42" s="1308"/>
    </row>
    <row r="43" spans="1:10" ht="15" customHeight="1">
      <c r="A43" s="409">
        <v>41</v>
      </c>
      <c r="B43" s="411"/>
      <c r="C43" s="20" t="s">
        <v>4553</v>
      </c>
      <c r="D43" s="20" t="s">
        <v>4552</v>
      </c>
      <c r="E43" s="411"/>
      <c r="F43" s="158" t="s">
        <v>4551</v>
      </c>
      <c r="G43" s="448">
        <v>41220</v>
      </c>
      <c r="H43" s="449">
        <v>13130</v>
      </c>
      <c r="I43" s="1307"/>
      <c r="J43" s="1308"/>
    </row>
    <row r="44" spans="1:10" ht="16.5" thickBot="1">
      <c r="A44" s="6"/>
      <c r="B44" s="7"/>
      <c r="C44" s="7"/>
      <c r="D44" s="7"/>
      <c r="E44" s="7"/>
      <c r="F44" s="7"/>
      <c r="G44" s="86" t="s">
        <v>1219</v>
      </c>
      <c r="H44" s="87">
        <f>SUM(H3:H43)</f>
        <v>512222</v>
      </c>
      <c r="I44" s="45"/>
      <c r="J44" s="46"/>
    </row>
    <row r="48" spans="1:10" ht="16.5" thickBot="1">
      <c r="A48" s="1213" t="s">
        <v>1171</v>
      </c>
      <c r="B48" s="1213"/>
      <c r="C48" s="1213"/>
      <c r="D48" s="1213"/>
      <c r="E48" s="1213"/>
      <c r="F48" s="1213"/>
      <c r="G48" s="1213"/>
      <c r="H48" s="1213"/>
      <c r="I48" s="1213"/>
      <c r="J48" s="1213"/>
    </row>
    <row r="49" spans="1:10" ht="60">
      <c r="A49" s="49" t="s">
        <v>1172</v>
      </c>
      <c r="B49" s="50" t="s">
        <v>3193</v>
      </c>
      <c r="C49" s="51" t="s">
        <v>1173</v>
      </c>
      <c r="D49" s="51" t="s">
        <v>1174</v>
      </c>
      <c r="E49" s="51" t="s">
        <v>1175</v>
      </c>
      <c r="F49" s="51" t="s">
        <v>1176</v>
      </c>
      <c r="G49" s="50" t="s">
        <v>1177</v>
      </c>
      <c r="H49" s="50" t="s">
        <v>1463</v>
      </c>
      <c r="I49" s="50" t="s">
        <v>1179</v>
      </c>
      <c r="J49" s="52" t="s">
        <v>1180</v>
      </c>
    </row>
    <row r="50" spans="1:10" ht="15" customHeight="1">
      <c r="A50" s="407">
        <v>1</v>
      </c>
      <c r="B50" s="286"/>
      <c r="C50" s="20" t="s">
        <v>4553</v>
      </c>
      <c r="D50" s="20" t="s">
        <v>1194</v>
      </c>
      <c r="E50" s="20"/>
      <c r="F50" s="412" t="s">
        <v>4554</v>
      </c>
      <c r="G50" s="448">
        <v>41220</v>
      </c>
      <c r="H50" s="413"/>
      <c r="I50" s="1307">
        <v>40</v>
      </c>
      <c r="J50" s="1308">
        <v>20</v>
      </c>
    </row>
    <row r="51" spans="1:10" ht="15" customHeight="1">
      <c r="A51" s="407">
        <v>2</v>
      </c>
      <c r="B51" s="286"/>
      <c r="C51" s="20" t="s">
        <v>4553</v>
      </c>
      <c r="D51" s="20" t="s">
        <v>1194</v>
      </c>
      <c r="E51" s="20"/>
      <c r="F51" s="412" t="s">
        <v>4555</v>
      </c>
      <c r="G51" s="448">
        <v>41220</v>
      </c>
      <c r="H51" s="450">
        <v>22203</v>
      </c>
      <c r="I51" s="1307"/>
      <c r="J51" s="1308"/>
    </row>
    <row r="52" spans="1:10" ht="15" customHeight="1">
      <c r="A52" s="407">
        <v>3</v>
      </c>
      <c r="B52" s="286"/>
      <c r="C52" s="20" t="s">
        <v>4553</v>
      </c>
      <c r="D52" s="20" t="s">
        <v>1194</v>
      </c>
      <c r="E52" s="20"/>
      <c r="F52" s="412" t="s">
        <v>4556</v>
      </c>
      <c r="G52" s="448">
        <v>41220</v>
      </c>
      <c r="H52" s="450">
        <v>10233</v>
      </c>
      <c r="I52" s="1307"/>
      <c r="J52" s="1308"/>
    </row>
    <row r="53" spans="1:10" ht="15" customHeight="1">
      <c r="A53" s="407">
        <v>4</v>
      </c>
      <c r="B53" s="286"/>
      <c r="C53" s="20" t="s">
        <v>4553</v>
      </c>
      <c r="D53" s="20" t="s">
        <v>1194</v>
      </c>
      <c r="E53" s="20"/>
      <c r="F53" s="412" t="s">
        <v>4557</v>
      </c>
      <c r="G53" s="448">
        <v>41220</v>
      </c>
      <c r="H53" s="450">
        <v>24746</v>
      </c>
      <c r="I53" s="1307"/>
      <c r="J53" s="1308"/>
    </row>
    <row r="54" spans="1:10" ht="15" customHeight="1">
      <c r="A54" s="407">
        <v>5</v>
      </c>
      <c r="B54" s="286"/>
      <c r="C54" s="20" t="s">
        <v>4553</v>
      </c>
      <c r="D54" s="20" t="s">
        <v>1194</v>
      </c>
      <c r="E54" s="20"/>
      <c r="F54" s="412" t="s">
        <v>4558</v>
      </c>
      <c r="G54" s="448">
        <v>41220</v>
      </c>
      <c r="H54" s="450">
        <v>15250</v>
      </c>
      <c r="I54" s="1307"/>
      <c r="J54" s="1308"/>
    </row>
    <row r="55" spans="1:10" ht="15" customHeight="1">
      <c r="A55" s="407">
        <v>6</v>
      </c>
      <c r="B55" s="286"/>
      <c r="C55" s="20" t="s">
        <v>4553</v>
      </c>
      <c r="D55" s="20" t="s">
        <v>1194</v>
      </c>
      <c r="E55" s="20"/>
      <c r="F55" s="412" t="s">
        <v>4559</v>
      </c>
      <c r="G55" s="448">
        <v>41220</v>
      </c>
      <c r="H55" s="450">
        <v>3325</v>
      </c>
      <c r="I55" s="1307"/>
      <c r="J55" s="1308"/>
    </row>
    <row r="56" spans="1:10" ht="15" customHeight="1">
      <c r="A56" s="407">
        <v>7</v>
      </c>
      <c r="B56" s="286"/>
      <c r="C56" s="20" t="s">
        <v>4553</v>
      </c>
      <c r="D56" s="20" t="s">
        <v>1194</v>
      </c>
      <c r="E56" s="20"/>
      <c r="F56" s="412" t="s">
        <v>4560</v>
      </c>
      <c r="G56" s="448">
        <v>41220</v>
      </c>
      <c r="H56" s="450">
        <v>8478</v>
      </c>
      <c r="I56" s="1307"/>
      <c r="J56" s="1308"/>
    </row>
    <row r="57" spans="1:10" ht="16.5" thickBot="1">
      <c r="A57" s="6"/>
      <c r="B57" s="7"/>
      <c r="C57" s="7"/>
      <c r="D57" s="7"/>
      <c r="E57" s="7"/>
      <c r="F57" s="7"/>
      <c r="G57" s="86" t="s">
        <v>1219</v>
      </c>
      <c r="H57" s="87">
        <f>SUM(H50:H56)</f>
        <v>84235</v>
      </c>
      <c r="I57" s="45"/>
      <c r="J57" s="46"/>
    </row>
    <row r="61" spans="1:10" ht="16.5" thickBot="1">
      <c r="A61" s="1213" t="s">
        <v>1171</v>
      </c>
      <c r="B61" s="1213"/>
      <c r="C61" s="1213"/>
      <c r="D61" s="1213"/>
      <c r="E61" s="1213"/>
      <c r="F61" s="1213"/>
      <c r="G61" s="1213"/>
      <c r="H61" s="1213"/>
      <c r="I61" s="1213"/>
      <c r="J61" s="1213"/>
    </row>
    <row r="62" spans="1:10" ht="60">
      <c r="A62" s="49" t="s">
        <v>1172</v>
      </c>
      <c r="B62" s="50" t="s">
        <v>3193</v>
      </c>
      <c r="C62" s="51" t="s">
        <v>1173</v>
      </c>
      <c r="D62" s="51" t="s">
        <v>1174</v>
      </c>
      <c r="E62" s="51" t="s">
        <v>1175</v>
      </c>
      <c r="F62" s="51" t="s">
        <v>1176</v>
      </c>
      <c r="G62" s="50" t="s">
        <v>1177</v>
      </c>
      <c r="H62" s="50" t="s">
        <v>1463</v>
      </c>
      <c r="I62" s="50" t="s">
        <v>1179</v>
      </c>
      <c r="J62" s="52" t="s">
        <v>1180</v>
      </c>
    </row>
    <row r="63" spans="1:10" ht="15" customHeight="1">
      <c r="A63" s="407">
        <v>1</v>
      </c>
      <c r="B63" s="286"/>
      <c r="C63" s="20" t="s">
        <v>4553</v>
      </c>
      <c r="D63" s="20" t="s">
        <v>4572</v>
      </c>
      <c r="E63" s="20"/>
      <c r="F63" s="859" t="s">
        <v>4561</v>
      </c>
      <c r="G63" s="448">
        <v>41220</v>
      </c>
      <c r="H63" s="450">
        <v>29950</v>
      </c>
      <c r="I63" s="569">
        <v>50</v>
      </c>
      <c r="J63" s="570">
        <v>25</v>
      </c>
    </row>
    <row r="64" spans="1:10" ht="16.5" thickBot="1">
      <c r="A64" s="6"/>
      <c r="B64" s="7"/>
      <c r="C64" s="7"/>
      <c r="D64" s="7"/>
      <c r="E64" s="7"/>
      <c r="F64" s="7"/>
      <c r="G64" s="86" t="s">
        <v>1219</v>
      </c>
      <c r="H64" s="87">
        <f>SUM(H63:H63)</f>
        <v>29950</v>
      </c>
      <c r="I64" s="45"/>
      <c r="J64" s="46"/>
    </row>
    <row r="68" spans="1:9" ht="15" customHeight="1">
      <c r="A68" s="1160" t="s">
        <v>3138</v>
      </c>
      <c r="B68" s="1160"/>
      <c r="C68" s="400">
        <f>L3</f>
        <v>3</v>
      </c>
      <c r="D68" s="322" t="s">
        <v>3109</v>
      </c>
      <c r="E68" s="400">
        <f>M3</f>
        <v>49</v>
      </c>
      <c r="F68" s="322" t="s">
        <v>3108</v>
      </c>
      <c r="G68" s="321">
        <f>N3</f>
        <v>626407</v>
      </c>
      <c r="H68" s="322" t="s">
        <v>261</v>
      </c>
      <c r="I68" s="324"/>
    </row>
  </sheetData>
  <mergeCells count="18">
    <mergeCell ref="A1:J1"/>
    <mergeCell ref="L1:N1"/>
    <mergeCell ref="L3:L4"/>
    <mergeCell ref="M3:M4"/>
    <mergeCell ref="N3:N4"/>
    <mergeCell ref="I50:I56"/>
    <mergeCell ref="J50:J56"/>
    <mergeCell ref="A61:J61"/>
    <mergeCell ref="A68:B68"/>
    <mergeCell ref="L7:N7"/>
    <mergeCell ref="L8:M9"/>
    <mergeCell ref="N8:N9"/>
    <mergeCell ref="I3:I43"/>
    <mergeCell ref="J3:J43"/>
    <mergeCell ref="A48:J48"/>
    <mergeCell ref="L5:L6"/>
    <mergeCell ref="M5:M6"/>
    <mergeCell ref="N5:N6"/>
  </mergeCells>
  <hyperlinks>
    <hyperlink ref="I3:I43" location="Sayfa2!A1" display="Sayfa2!A1"/>
    <hyperlink ref="J3:J43" location="Sayfa2!A1" display="Sayfa2!A1"/>
    <hyperlink ref="I50:I56" location="Sayfa2!A1" display="Sayfa2!A1"/>
    <hyperlink ref="J50:J56" location="Sayfa2!A1" display="Sayfa2!A1"/>
    <hyperlink ref="I63" location="Sayfa2!A1" display="Sayfa2!A1"/>
    <hyperlink ref="J63" location="Sayfa2!A1" display="Sayfa2!A1"/>
    <hyperlink ref="F63" location="Sayfa3!A1" display="Alibeyli Beldesi"/>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O101"/>
  <sheetViews>
    <sheetView workbookViewId="0">
      <selection activeCell="M5" sqref="M5:M6"/>
    </sheetView>
  </sheetViews>
  <sheetFormatPr defaultRowHeight="12.75"/>
  <cols>
    <col min="1" max="1" width="11.42578125" customWidth="1"/>
    <col min="2" max="2" width="10.5703125" customWidth="1"/>
    <col min="3" max="3" width="10.140625" customWidth="1"/>
    <col min="4" max="4" width="12.42578125" bestFit="1" customWidth="1"/>
    <col min="6" max="6" width="28.42578125" customWidth="1"/>
    <col min="7" max="7" width="13.5703125" customWidth="1"/>
    <col min="8" max="8" width="10.140625" customWidth="1"/>
    <col min="9" max="9" width="10" customWidth="1"/>
    <col min="10" max="10" width="10.42578125" customWidth="1"/>
    <col min="12" max="12" width="12.42578125" customWidth="1"/>
    <col min="13" max="13" width="22.28515625" customWidth="1"/>
    <col min="14" max="14" width="23" customWidth="1"/>
    <col min="15" max="15" width="21.85546875" customWidth="1"/>
  </cols>
  <sheetData>
    <row r="1" spans="1:15" ht="13.5" thickBot="1">
      <c r="M1" s="1170" t="s">
        <v>1250</v>
      </c>
      <c r="N1" s="1171"/>
      <c r="O1" s="1172"/>
    </row>
    <row r="2" spans="1:15" ht="39.75" thickBot="1">
      <c r="A2" s="1213" t="s">
        <v>1171</v>
      </c>
      <c r="B2" s="1213"/>
      <c r="C2" s="1213"/>
      <c r="D2" s="1213"/>
      <c r="E2" s="1213"/>
      <c r="F2" s="1213"/>
      <c r="G2" s="1213"/>
      <c r="H2" s="1213"/>
      <c r="I2" s="1213"/>
      <c r="J2" s="1213"/>
      <c r="M2" s="118" t="s">
        <v>263</v>
      </c>
      <c r="N2" s="118" t="s">
        <v>264</v>
      </c>
      <c r="O2" s="117" t="s">
        <v>262</v>
      </c>
    </row>
    <row r="3" spans="1:15" ht="60">
      <c r="A3" s="49" t="s">
        <v>1172</v>
      </c>
      <c r="B3" s="50" t="s">
        <v>3193</v>
      </c>
      <c r="C3" s="51" t="s">
        <v>1173</v>
      </c>
      <c r="D3" s="51" t="s">
        <v>1174</v>
      </c>
      <c r="E3" s="51" t="s">
        <v>1175</v>
      </c>
      <c r="F3" s="51" t="s">
        <v>1176</v>
      </c>
      <c r="G3" s="50" t="s">
        <v>1177</v>
      </c>
      <c r="H3" s="50" t="s">
        <v>1463</v>
      </c>
      <c r="I3" s="50" t="s">
        <v>1179</v>
      </c>
      <c r="J3" s="52" t="s">
        <v>1180</v>
      </c>
      <c r="K3" s="50" t="s">
        <v>9409</v>
      </c>
      <c r="L3" s="52" t="s">
        <v>9408</v>
      </c>
      <c r="M3" s="1251">
        <f>SUM(A4+A28+A46)</f>
        <v>3</v>
      </c>
      <c r="N3" s="1247">
        <f>SUM(A21+A39+A62)</f>
        <v>47</v>
      </c>
      <c r="O3" s="1249">
        <f>SUM(H22+H40+H63)</f>
        <v>0</v>
      </c>
    </row>
    <row r="4" spans="1:15" ht="13.5" thickBot="1">
      <c r="A4" s="70">
        <v>1</v>
      </c>
      <c r="B4" s="172"/>
      <c r="C4" s="260" t="s">
        <v>9314</v>
      </c>
      <c r="D4" s="18" t="s">
        <v>9315</v>
      </c>
      <c r="E4" s="18"/>
      <c r="F4" s="18" t="s">
        <v>9316</v>
      </c>
      <c r="G4" s="414">
        <v>43277</v>
      </c>
      <c r="H4" s="121"/>
      <c r="I4" s="1254">
        <v>130</v>
      </c>
      <c r="J4" s="1478">
        <v>60</v>
      </c>
      <c r="K4" s="1237">
        <v>10</v>
      </c>
      <c r="L4" s="1238">
        <v>3</v>
      </c>
      <c r="M4" s="1252"/>
      <c r="N4" s="1248"/>
      <c r="O4" s="1248"/>
    </row>
    <row r="5" spans="1:15" ht="12.75" customHeight="1">
      <c r="A5" s="71">
        <v>2</v>
      </c>
      <c r="B5" s="90"/>
      <c r="C5" s="260" t="s">
        <v>9314</v>
      </c>
      <c r="D5" s="18" t="s">
        <v>9315</v>
      </c>
      <c r="E5" s="18"/>
      <c r="F5" s="18" t="s">
        <v>9317</v>
      </c>
      <c r="G5" s="414">
        <v>43277</v>
      </c>
      <c r="H5" s="121"/>
      <c r="I5" s="1254"/>
      <c r="J5" s="1478"/>
      <c r="K5" s="1237"/>
      <c r="L5" s="1238"/>
      <c r="M5" s="1168"/>
      <c r="N5" s="1168"/>
      <c r="O5" s="1168">
        <f>SUM(Adana!Q3+Adıyaman!P3+Afyonkarahisar!O3+Ağrı!O3+Aksaray!O3+Amasya!P3+Ankara!N3+Antalya!N3+Aydın!Q3+Batman!O3+Bayburt!O3+Bilecik!O3+Bingöl!P3+Bitlis!O3+Burdur!P3+Bursa!N3+Çanakkale!O3+Çankırı!O3+Çorum!O3+Denizli!P3+Diyarbakır!P3+Edirne!Q3+Elazığ!O3+Erzurum!P3+Eskişehir!O3+G.Antep!Q3+Gümüşhane!P3+Hatay!P3+Iğdır!O3+Isparta!O3+İçel!O3+Kahramanmaraş!O3+Karaman!P3+Kars!O3+Kayseri!O3+Kırıkkale!O3+Kırklareli!N3+Kırşehir!P3+Kilis!Q3+Kocaeli!P3+Konya!O3+Kütahya!P3+Malatya!Q3+Mardin!Q3+Muş!P3+Nevşehir!O3+Niğde!O3+Osmaniye!O3+Samsun!O3+Sinop!P3+Sivas!O3+Şanlıurfa!Q3+Tekirdağ!O3+Uşak!O3+Van!O3+Yalova!P3+Yozgat!P3+Tokat!N3+Erzincan!N3)</f>
        <v>0</v>
      </c>
    </row>
    <row r="6" spans="1:15" ht="13.5" customHeight="1" thickBot="1">
      <c r="A6" s="70">
        <v>3</v>
      </c>
      <c r="B6" s="90"/>
      <c r="C6" s="260" t="s">
        <v>9314</v>
      </c>
      <c r="D6" s="18" t="s">
        <v>9315</v>
      </c>
      <c r="E6" s="18"/>
      <c r="F6" s="18" t="s">
        <v>9318</v>
      </c>
      <c r="G6" s="414">
        <v>43277</v>
      </c>
      <c r="H6" s="121"/>
      <c r="I6" s="1254"/>
      <c r="J6" s="1478"/>
      <c r="K6" s="1237"/>
      <c r="L6" s="1238"/>
      <c r="M6" s="1169"/>
      <c r="N6" s="1169"/>
      <c r="O6" s="1169"/>
    </row>
    <row r="7" spans="1:15" ht="13.5" thickBot="1">
      <c r="A7" s="71">
        <v>4</v>
      </c>
      <c r="B7" s="90"/>
      <c r="C7" s="260" t="s">
        <v>9314</v>
      </c>
      <c r="D7" s="18" t="s">
        <v>9315</v>
      </c>
      <c r="E7" s="18"/>
      <c r="F7" s="18" t="s">
        <v>9319</v>
      </c>
      <c r="G7" s="414">
        <v>43277</v>
      </c>
      <c r="H7" s="121"/>
      <c r="I7" s="1254"/>
      <c r="J7" s="1478"/>
      <c r="K7" s="1237"/>
      <c r="L7" s="1238"/>
      <c r="M7" s="1171" t="s">
        <v>265</v>
      </c>
      <c r="N7" s="1171"/>
      <c r="O7" s="1172"/>
    </row>
    <row r="8" spans="1:15">
      <c r="A8" s="70">
        <v>5</v>
      </c>
      <c r="B8" s="90"/>
      <c r="C8" s="260" t="s">
        <v>9314</v>
      </c>
      <c r="D8" s="18" t="s">
        <v>9315</v>
      </c>
      <c r="E8" s="18"/>
      <c r="F8" s="18" t="s">
        <v>9320</v>
      </c>
      <c r="G8" s="414">
        <v>43277</v>
      </c>
      <c r="H8" s="121"/>
      <c r="I8" s="1254"/>
      <c r="J8" s="1478"/>
      <c r="K8" s="1237"/>
      <c r="L8" s="1238"/>
      <c r="M8" s="1476" t="s">
        <v>266</v>
      </c>
      <c r="N8" s="1174"/>
      <c r="O8" s="1177">
        <v>0</v>
      </c>
    </row>
    <row r="9" spans="1:15" ht="13.5" thickBot="1">
      <c r="A9" s="71">
        <v>6</v>
      </c>
      <c r="B9" s="90"/>
      <c r="C9" s="260" t="s">
        <v>9314</v>
      </c>
      <c r="D9" s="18" t="s">
        <v>9315</v>
      </c>
      <c r="E9" s="18"/>
      <c r="F9" s="18" t="s">
        <v>9321</v>
      </c>
      <c r="G9" s="414">
        <v>43277</v>
      </c>
      <c r="H9" s="121"/>
      <c r="I9" s="1254"/>
      <c r="J9" s="1478"/>
      <c r="K9" s="1237"/>
      <c r="L9" s="1238"/>
      <c r="M9" s="1477"/>
      <c r="N9" s="1176"/>
      <c r="O9" s="1178"/>
    </row>
    <row r="10" spans="1:15">
      <c r="A10" s="70">
        <v>7</v>
      </c>
      <c r="B10" s="90"/>
      <c r="C10" s="260" t="s">
        <v>9314</v>
      </c>
      <c r="D10" s="18" t="s">
        <v>9315</v>
      </c>
      <c r="E10" s="18"/>
      <c r="F10" s="18" t="s">
        <v>9322</v>
      </c>
      <c r="G10" s="414">
        <v>43277</v>
      </c>
      <c r="H10" s="121"/>
      <c r="I10" s="1254"/>
      <c r="J10" s="1478"/>
      <c r="K10" s="1237"/>
      <c r="L10" s="1238"/>
    </row>
    <row r="11" spans="1:15">
      <c r="A11" s="71">
        <v>8</v>
      </c>
      <c r="B11" s="90"/>
      <c r="C11" s="260" t="s">
        <v>9314</v>
      </c>
      <c r="D11" s="18" t="s">
        <v>9315</v>
      </c>
      <c r="E11" s="18"/>
      <c r="F11" s="18" t="s">
        <v>9323</v>
      </c>
      <c r="G11" s="414">
        <v>43277</v>
      </c>
      <c r="H11" s="121"/>
      <c r="I11" s="1254"/>
      <c r="J11" s="1478"/>
      <c r="K11" s="1237"/>
      <c r="L11" s="1238"/>
    </row>
    <row r="12" spans="1:15">
      <c r="A12" s="70">
        <v>9</v>
      </c>
      <c r="B12" s="90"/>
      <c r="C12" s="260" t="s">
        <v>9314</v>
      </c>
      <c r="D12" s="18" t="s">
        <v>9315</v>
      </c>
      <c r="E12" s="18"/>
      <c r="F12" s="18" t="s">
        <v>9324</v>
      </c>
      <c r="G12" s="414">
        <v>43277</v>
      </c>
      <c r="H12" s="121"/>
      <c r="I12" s="1254"/>
      <c r="J12" s="1478"/>
      <c r="K12" s="1237"/>
      <c r="L12" s="1238"/>
    </row>
    <row r="13" spans="1:15">
      <c r="A13" s="71">
        <v>10</v>
      </c>
      <c r="B13" s="90"/>
      <c r="C13" s="260" t="s">
        <v>9314</v>
      </c>
      <c r="D13" s="18" t="s">
        <v>9315</v>
      </c>
      <c r="E13" s="18"/>
      <c r="F13" s="18" t="s">
        <v>8521</v>
      </c>
      <c r="G13" s="414">
        <v>43277</v>
      </c>
      <c r="H13" s="121"/>
      <c r="I13" s="1254"/>
      <c r="J13" s="1478"/>
      <c r="K13" s="1237"/>
      <c r="L13" s="1238"/>
    </row>
    <row r="14" spans="1:15">
      <c r="A14" s="70">
        <v>11</v>
      </c>
      <c r="B14" s="90"/>
      <c r="C14" s="260" t="s">
        <v>9314</v>
      </c>
      <c r="D14" s="18" t="s">
        <v>9315</v>
      </c>
      <c r="E14" s="18"/>
      <c r="F14" s="18" t="s">
        <v>9325</v>
      </c>
      <c r="G14" s="414">
        <v>43277</v>
      </c>
      <c r="H14" s="121"/>
      <c r="I14" s="1254"/>
      <c r="J14" s="1478"/>
      <c r="K14" s="1237"/>
      <c r="L14" s="1238"/>
    </row>
    <row r="15" spans="1:15">
      <c r="A15" s="71">
        <v>12</v>
      </c>
      <c r="B15" s="90"/>
      <c r="C15" s="260" t="s">
        <v>9314</v>
      </c>
      <c r="D15" s="18" t="s">
        <v>9315</v>
      </c>
      <c r="E15" s="18"/>
      <c r="F15" s="18" t="s">
        <v>9326</v>
      </c>
      <c r="G15" s="414">
        <v>43277</v>
      </c>
      <c r="H15" s="121"/>
      <c r="I15" s="1254"/>
      <c r="J15" s="1478"/>
      <c r="K15" s="1237"/>
      <c r="L15" s="1238"/>
    </row>
    <row r="16" spans="1:15">
      <c r="A16" s="70">
        <v>13</v>
      </c>
      <c r="B16" s="90"/>
      <c r="C16" s="260" t="s">
        <v>9314</v>
      </c>
      <c r="D16" s="18" t="s">
        <v>9315</v>
      </c>
      <c r="E16" s="18"/>
      <c r="F16" s="18" t="s">
        <v>9327</v>
      </c>
      <c r="G16" s="414">
        <v>43277</v>
      </c>
      <c r="H16" s="121"/>
      <c r="I16" s="1254"/>
      <c r="J16" s="1478"/>
      <c r="K16" s="1237"/>
      <c r="L16" s="1238"/>
    </row>
    <row r="17" spans="1:12">
      <c r="A17" s="71">
        <v>14</v>
      </c>
      <c r="B17" s="90"/>
      <c r="C17" s="260" t="s">
        <v>9314</v>
      </c>
      <c r="D17" s="18" t="s">
        <v>9315</v>
      </c>
      <c r="E17" s="18"/>
      <c r="F17" s="18" t="s">
        <v>9328</v>
      </c>
      <c r="G17" s="414">
        <v>43277</v>
      </c>
      <c r="H17" s="121"/>
      <c r="I17" s="1254"/>
      <c r="J17" s="1478"/>
      <c r="K17" s="1237"/>
      <c r="L17" s="1238"/>
    </row>
    <row r="18" spans="1:12">
      <c r="A18" s="70">
        <v>15</v>
      </c>
      <c r="B18" s="90"/>
      <c r="C18" s="260" t="s">
        <v>9314</v>
      </c>
      <c r="D18" s="18" t="s">
        <v>9315</v>
      </c>
      <c r="E18" s="18"/>
      <c r="F18" s="18" t="s">
        <v>9329</v>
      </c>
      <c r="G18" s="414">
        <v>43277</v>
      </c>
      <c r="H18" s="121"/>
      <c r="I18" s="1254"/>
      <c r="J18" s="1478"/>
      <c r="K18" s="1237"/>
      <c r="L18" s="1238"/>
    </row>
    <row r="19" spans="1:12">
      <c r="A19" s="71">
        <v>16</v>
      </c>
      <c r="B19" s="90"/>
      <c r="C19" s="260" t="s">
        <v>9314</v>
      </c>
      <c r="D19" s="18" t="s">
        <v>9315</v>
      </c>
      <c r="E19" s="18"/>
      <c r="F19" s="18" t="s">
        <v>9330</v>
      </c>
      <c r="G19" s="414">
        <v>43277</v>
      </c>
      <c r="H19" s="121"/>
      <c r="I19" s="1254"/>
      <c r="J19" s="1478"/>
      <c r="K19" s="1237"/>
      <c r="L19" s="1238"/>
    </row>
    <row r="20" spans="1:12">
      <c r="A20" s="70">
        <v>17</v>
      </c>
      <c r="B20" s="90"/>
      <c r="C20" s="260" t="s">
        <v>9314</v>
      </c>
      <c r="D20" s="18" t="s">
        <v>9315</v>
      </c>
      <c r="E20" s="18"/>
      <c r="F20" s="18" t="s">
        <v>9331</v>
      </c>
      <c r="G20" s="414">
        <v>43277</v>
      </c>
      <c r="H20" s="121"/>
      <c r="I20" s="1254"/>
      <c r="J20" s="1478"/>
      <c r="K20" s="1237"/>
      <c r="L20" s="1238"/>
    </row>
    <row r="21" spans="1:12">
      <c r="A21" s="71">
        <v>18</v>
      </c>
      <c r="B21" s="90"/>
      <c r="C21" s="260" t="s">
        <v>9314</v>
      </c>
      <c r="D21" s="18" t="s">
        <v>9315</v>
      </c>
      <c r="E21" s="18"/>
      <c r="F21" s="18" t="s">
        <v>7504</v>
      </c>
      <c r="G21" s="414">
        <v>43277</v>
      </c>
      <c r="H21" s="121"/>
      <c r="I21" s="1254"/>
      <c r="J21" s="1478"/>
      <c r="K21" s="1237"/>
      <c r="L21" s="1238"/>
    </row>
    <row r="22" spans="1:12" ht="16.5" thickBot="1">
      <c r="A22" s="269"/>
      <c r="B22" s="270"/>
      <c r="C22" s="271"/>
      <c r="D22" s="271"/>
      <c r="E22" s="271"/>
      <c r="F22" s="271"/>
      <c r="G22" s="210" t="s">
        <v>1219</v>
      </c>
      <c r="H22" s="87">
        <v>0</v>
      </c>
      <c r="I22" s="45"/>
      <c r="J22" s="46"/>
      <c r="K22" s="1017"/>
      <c r="L22" s="1123"/>
    </row>
    <row r="26" spans="1:12" ht="16.5" thickBot="1">
      <c r="A26" s="1213" t="s">
        <v>1171</v>
      </c>
      <c r="B26" s="1213"/>
      <c r="C26" s="1213"/>
      <c r="D26" s="1213"/>
      <c r="E26" s="1213"/>
      <c r="F26" s="1213"/>
      <c r="G26" s="1213"/>
      <c r="H26" s="1213"/>
      <c r="I26" s="1213"/>
      <c r="J26" s="1213"/>
    </row>
    <row r="27" spans="1:12" ht="60">
      <c r="A27" s="49" t="s">
        <v>1172</v>
      </c>
      <c r="B27" s="50" t="s">
        <v>3193</v>
      </c>
      <c r="C27" s="51" t="s">
        <v>1173</v>
      </c>
      <c r="D27" s="51" t="s">
        <v>1174</v>
      </c>
      <c r="E27" s="51" t="s">
        <v>1175</v>
      </c>
      <c r="F27" s="51" t="s">
        <v>1176</v>
      </c>
      <c r="G27" s="50" t="s">
        <v>1177</v>
      </c>
      <c r="H27" s="50" t="s">
        <v>1463</v>
      </c>
      <c r="I27" s="50" t="s">
        <v>1179</v>
      </c>
      <c r="J27" s="52" t="s">
        <v>1180</v>
      </c>
      <c r="K27" s="50" t="s">
        <v>9409</v>
      </c>
      <c r="L27" s="52" t="s">
        <v>9408</v>
      </c>
    </row>
    <row r="28" spans="1:12">
      <c r="A28" s="407">
        <v>1</v>
      </c>
      <c r="B28" s="286"/>
      <c r="C28" s="260" t="s">
        <v>9314</v>
      </c>
      <c r="D28" s="18" t="s">
        <v>9332</v>
      </c>
      <c r="E28" s="20"/>
      <c r="F28" s="18" t="s">
        <v>9333</v>
      </c>
      <c r="G28" s="414">
        <v>43277</v>
      </c>
      <c r="H28" s="451"/>
      <c r="I28" s="1411">
        <v>130</v>
      </c>
      <c r="J28" s="1475">
        <v>60</v>
      </c>
      <c r="K28" s="1237">
        <v>10</v>
      </c>
      <c r="L28" s="1238">
        <v>3</v>
      </c>
    </row>
    <row r="29" spans="1:12">
      <c r="A29" s="407">
        <v>2</v>
      </c>
      <c r="B29" s="286"/>
      <c r="C29" s="260" t="s">
        <v>9314</v>
      </c>
      <c r="D29" s="18" t="s">
        <v>9332</v>
      </c>
      <c r="E29" s="20"/>
      <c r="F29" s="18" t="s">
        <v>9334</v>
      </c>
      <c r="G29" s="414">
        <v>43277</v>
      </c>
      <c r="H29" s="408"/>
      <c r="I29" s="1411"/>
      <c r="J29" s="1475"/>
      <c r="K29" s="1237"/>
      <c r="L29" s="1238"/>
    </row>
    <row r="30" spans="1:12">
      <c r="A30" s="407">
        <v>3</v>
      </c>
      <c r="B30" s="286"/>
      <c r="C30" s="260" t="s">
        <v>9314</v>
      </c>
      <c r="D30" s="18" t="s">
        <v>9332</v>
      </c>
      <c r="E30" s="20"/>
      <c r="F30" s="18" t="s">
        <v>9335</v>
      </c>
      <c r="G30" s="414">
        <v>43277</v>
      </c>
      <c r="H30" s="408"/>
      <c r="I30" s="1411"/>
      <c r="J30" s="1475"/>
      <c r="K30" s="1237"/>
      <c r="L30" s="1238"/>
    </row>
    <row r="31" spans="1:12">
      <c r="A31" s="407">
        <v>4</v>
      </c>
      <c r="B31" s="286"/>
      <c r="C31" s="260" t="s">
        <v>9314</v>
      </c>
      <c r="D31" s="18" t="s">
        <v>9332</v>
      </c>
      <c r="E31" s="20"/>
      <c r="F31" s="18" t="s">
        <v>9336</v>
      </c>
      <c r="G31" s="414">
        <v>43277</v>
      </c>
      <c r="H31" s="408"/>
      <c r="I31" s="1411"/>
      <c r="J31" s="1475"/>
      <c r="K31" s="1237"/>
      <c r="L31" s="1238"/>
    </row>
    <row r="32" spans="1:12">
      <c r="A32" s="407">
        <v>5</v>
      </c>
      <c r="B32" s="286"/>
      <c r="C32" s="260" t="s">
        <v>9314</v>
      </c>
      <c r="D32" s="18" t="s">
        <v>9332</v>
      </c>
      <c r="E32" s="20"/>
      <c r="F32" s="18" t="s">
        <v>9337</v>
      </c>
      <c r="G32" s="414">
        <v>43277</v>
      </c>
      <c r="H32" s="408"/>
      <c r="I32" s="1411"/>
      <c r="J32" s="1475"/>
      <c r="K32" s="1237"/>
      <c r="L32" s="1238"/>
    </row>
    <row r="33" spans="1:12">
      <c r="A33" s="407">
        <v>6</v>
      </c>
      <c r="B33" s="286"/>
      <c r="C33" s="260" t="s">
        <v>9314</v>
      </c>
      <c r="D33" s="18" t="s">
        <v>9332</v>
      </c>
      <c r="E33" s="20"/>
      <c r="F33" s="18" t="s">
        <v>9338</v>
      </c>
      <c r="G33" s="414">
        <v>43277</v>
      </c>
      <c r="H33" s="408"/>
      <c r="I33" s="1411"/>
      <c r="J33" s="1475"/>
      <c r="K33" s="1237"/>
      <c r="L33" s="1238"/>
    </row>
    <row r="34" spans="1:12">
      <c r="A34" s="407">
        <v>7</v>
      </c>
      <c r="B34" s="286"/>
      <c r="C34" s="260" t="s">
        <v>9314</v>
      </c>
      <c r="D34" s="18" t="s">
        <v>9332</v>
      </c>
      <c r="E34" s="20"/>
      <c r="F34" s="18" t="s">
        <v>9339</v>
      </c>
      <c r="G34" s="414">
        <v>43277</v>
      </c>
      <c r="H34" s="408"/>
      <c r="I34" s="1411"/>
      <c r="J34" s="1475"/>
      <c r="K34" s="1237"/>
      <c r="L34" s="1238"/>
    </row>
    <row r="35" spans="1:12">
      <c r="A35" s="407">
        <v>8</v>
      </c>
      <c r="B35" s="286"/>
      <c r="C35" s="260" t="s">
        <v>9314</v>
      </c>
      <c r="D35" s="18" t="s">
        <v>9332</v>
      </c>
      <c r="E35" s="20"/>
      <c r="F35" s="18" t="s">
        <v>9340</v>
      </c>
      <c r="G35" s="414">
        <v>43277</v>
      </c>
      <c r="H35" s="408"/>
      <c r="I35" s="1411"/>
      <c r="J35" s="1475"/>
      <c r="K35" s="1237"/>
      <c r="L35" s="1238"/>
    </row>
    <row r="36" spans="1:12">
      <c r="A36" s="407">
        <v>9</v>
      </c>
      <c r="B36" s="286"/>
      <c r="C36" s="260" t="s">
        <v>9314</v>
      </c>
      <c r="D36" s="18" t="s">
        <v>9332</v>
      </c>
      <c r="E36" s="20"/>
      <c r="F36" s="18" t="s">
        <v>9341</v>
      </c>
      <c r="G36" s="414">
        <v>43277</v>
      </c>
      <c r="H36" s="408"/>
      <c r="I36" s="1411"/>
      <c r="J36" s="1475"/>
      <c r="K36" s="1237"/>
      <c r="L36" s="1238"/>
    </row>
    <row r="37" spans="1:12">
      <c r="A37" s="407">
        <v>10</v>
      </c>
      <c r="B37" s="286"/>
      <c r="C37" s="260" t="s">
        <v>9314</v>
      </c>
      <c r="D37" s="18" t="s">
        <v>9332</v>
      </c>
      <c r="E37" s="20"/>
      <c r="F37" s="18" t="s">
        <v>9342</v>
      </c>
      <c r="G37" s="414">
        <v>43277</v>
      </c>
      <c r="H37" s="408"/>
      <c r="I37" s="1411"/>
      <c r="J37" s="1475"/>
      <c r="K37" s="1237"/>
      <c r="L37" s="1238"/>
    </row>
    <row r="38" spans="1:12">
      <c r="A38" s="407">
        <v>11</v>
      </c>
      <c r="B38" s="286"/>
      <c r="C38" s="260" t="s">
        <v>9314</v>
      </c>
      <c r="D38" s="18" t="s">
        <v>9332</v>
      </c>
      <c r="E38" s="20"/>
      <c r="F38" s="18" t="s">
        <v>9343</v>
      </c>
      <c r="G38" s="414">
        <v>43277</v>
      </c>
      <c r="H38" s="408"/>
      <c r="I38" s="1411"/>
      <c r="J38" s="1475"/>
      <c r="K38" s="1237"/>
      <c r="L38" s="1238"/>
    </row>
    <row r="39" spans="1:12">
      <c r="A39" s="407">
        <v>12</v>
      </c>
      <c r="B39" s="286"/>
      <c r="C39" s="260" t="s">
        <v>9314</v>
      </c>
      <c r="D39" s="18" t="s">
        <v>9332</v>
      </c>
      <c r="E39" s="20"/>
      <c r="F39" s="18" t="s">
        <v>9344</v>
      </c>
      <c r="G39" s="414">
        <v>43277</v>
      </c>
      <c r="H39" s="408"/>
      <c r="I39" s="1411"/>
      <c r="J39" s="1475"/>
      <c r="K39" s="1237"/>
      <c r="L39" s="1238"/>
    </row>
    <row r="40" spans="1:12" ht="16.5" thickBot="1">
      <c r="A40" s="6"/>
      <c r="B40" s="7"/>
      <c r="C40" s="7"/>
      <c r="D40" s="7"/>
      <c r="E40" s="7"/>
      <c r="F40" s="7"/>
      <c r="G40" s="86" t="s">
        <v>1219</v>
      </c>
      <c r="H40" s="87">
        <f>SUM(H28:H39)</f>
        <v>0</v>
      </c>
      <c r="I40" s="45"/>
      <c r="J40" s="46"/>
      <c r="K40" s="1017"/>
      <c r="L40" s="1123"/>
    </row>
    <row r="44" spans="1:12" ht="16.5" thickBot="1">
      <c r="A44" s="1213" t="s">
        <v>1171</v>
      </c>
      <c r="B44" s="1213"/>
      <c r="C44" s="1213"/>
      <c r="D44" s="1213"/>
      <c r="E44" s="1213"/>
      <c r="F44" s="1213"/>
      <c r="G44" s="1213"/>
      <c r="H44" s="1213"/>
      <c r="I44" s="1213"/>
      <c r="J44" s="1213"/>
    </row>
    <row r="45" spans="1:12" ht="60">
      <c r="A45" s="49" t="s">
        <v>1172</v>
      </c>
      <c r="B45" s="50" t="s">
        <v>3193</v>
      </c>
      <c r="C45" s="51" t="s">
        <v>1173</v>
      </c>
      <c r="D45" s="51" t="s">
        <v>1174</v>
      </c>
      <c r="E45" s="51" t="s">
        <v>1175</v>
      </c>
      <c r="F45" s="51" t="s">
        <v>1176</v>
      </c>
      <c r="G45" s="50" t="s">
        <v>1177</v>
      </c>
      <c r="H45" s="50" t="s">
        <v>1463</v>
      </c>
      <c r="I45" s="50" t="s">
        <v>1179</v>
      </c>
      <c r="J45" s="52" t="s">
        <v>1180</v>
      </c>
      <c r="K45" s="50" t="s">
        <v>9409</v>
      </c>
      <c r="L45" s="52" t="s">
        <v>9408</v>
      </c>
    </row>
    <row r="46" spans="1:12">
      <c r="A46" s="407">
        <v>1</v>
      </c>
      <c r="B46" s="286"/>
      <c r="C46" s="260" t="s">
        <v>9314</v>
      </c>
      <c r="D46" s="18" t="s">
        <v>1218</v>
      </c>
      <c r="E46" s="20"/>
      <c r="F46" s="18" t="s">
        <v>9345</v>
      </c>
      <c r="G46" s="414">
        <v>43277</v>
      </c>
      <c r="H46" s="451"/>
      <c r="I46" s="1411">
        <v>140</v>
      </c>
      <c r="J46" s="1475">
        <v>65</v>
      </c>
      <c r="K46" s="1237">
        <v>10</v>
      </c>
      <c r="L46" s="1238">
        <v>3</v>
      </c>
    </row>
    <row r="47" spans="1:12">
      <c r="A47" s="407">
        <v>2</v>
      </c>
      <c r="B47" s="286"/>
      <c r="C47" s="260" t="s">
        <v>9314</v>
      </c>
      <c r="D47" s="18" t="s">
        <v>1218</v>
      </c>
      <c r="E47" s="20"/>
      <c r="F47" s="18" t="s">
        <v>9346</v>
      </c>
      <c r="G47" s="414">
        <v>43277</v>
      </c>
      <c r="H47" s="408"/>
      <c r="I47" s="1411"/>
      <c r="J47" s="1475"/>
      <c r="K47" s="1237"/>
      <c r="L47" s="1238"/>
    </row>
    <row r="48" spans="1:12">
      <c r="A48" s="407">
        <v>3</v>
      </c>
      <c r="B48" s="286"/>
      <c r="C48" s="260" t="s">
        <v>9314</v>
      </c>
      <c r="D48" s="18" t="s">
        <v>1218</v>
      </c>
      <c r="E48" s="20"/>
      <c r="F48" s="18" t="s">
        <v>9347</v>
      </c>
      <c r="G48" s="414">
        <v>43277</v>
      </c>
      <c r="H48" s="408"/>
      <c r="I48" s="1411"/>
      <c r="J48" s="1475"/>
      <c r="K48" s="1237"/>
      <c r="L48" s="1238"/>
    </row>
    <row r="49" spans="1:12">
      <c r="A49" s="407">
        <v>4</v>
      </c>
      <c r="B49" s="286"/>
      <c r="C49" s="260" t="s">
        <v>9314</v>
      </c>
      <c r="D49" s="18" t="s">
        <v>1218</v>
      </c>
      <c r="E49" s="20"/>
      <c r="F49" s="18" t="s">
        <v>9348</v>
      </c>
      <c r="G49" s="414">
        <v>43277</v>
      </c>
      <c r="H49" s="408"/>
      <c r="I49" s="1411"/>
      <c r="J49" s="1475"/>
      <c r="K49" s="1237"/>
      <c r="L49" s="1238"/>
    </row>
    <row r="50" spans="1:12">
      <c r="A50" s="407">
        <v>5</v>
      </c>
      <c r="B50" s="286"/>
      <c r="C50" s="260" t="s">
        <v>9314</v>
      </c>
      <c r="D50" s="18" t="s">
        <v>1218</v>
      </c>
      <c r="E50" s="20"/>
      <c r="F50" s="18" t="s">
        <v>9349</v>
      </c>
      <c r="G50" s="414">
        <v>43277</v>
      </c>
      <c r="H50" s="408"/>
      <c r="I50" s="1411"/>
      <c r="J50" s="1475"/>
      <c r="K50" s="1237"/>
      <c r="L50" s="1238"/>
    </row>
    <row r="51" spans="1:12">
      <c r="A51" s="407">
        <v>6</v>
      </c>
      <c r="B51" s="286"/>
      <c r="C51" s="260" t="s">
        <v>9314</v>
      </c>
      <c r="D51" s="18" t="s">
        <v>1218</v>
      </c>
      <c r="E51" s="20"/>
      <c r="F51" s="18" t="s">
        <v>9350</v>
      </c>
      <c r="G51" s="414">
        <v>43277</v>
      </c>
      <c r="H51" s="408"/>
      <c r="I51" s="1411"/>
      <c r="J51" s="1475"/>
      <c r="K51" s="1237"/>
      <c r="L51" s="1238"/>
    </row>
    <row r="52" spans="1:12">
      <c r="A52" s="407">
        <v>7</v>
      </c>
      <c r="B52" s="286"/>
      <c r="C52" s="260" t="s">
        <v>9314</v>
      </c>
      <c r="D52" s="18" t="s">
        <v>1218</v>
      </c>
      <c r="E52" s="20"/>
      <c r="F52" s="18" t="s">
        <v>9353</v>
      </c>
      <c r="G52" s="414">
        <v>43277</v>
      </c>
      <c r="H52" s="408"/>
      <c r="I52" s="1411"/>
      <c r="J52" s="1475"/>
      <c r="K52" s="1237"/>
      <c r="L52" s="1238"/>
    </row>
    <row r="53" spans="1:12">
      <c r="A53" s="407">
        <v>8</v>
      </c>
      <c r="B53" s="286"/>
      <c r="C53" s="260" t="s">
        <v>9314</v>
      </c>
      <c r="D53" s="18" t="s">
        <v>1218</v>
      </c>
      <c r="E53" s="20"/>
      <c r="F53" s="18" t="s">
        <v>9351</v>
      </c>
      <c r="G53" s="414">
        <v>43277</v>
      </c>
      <c r="H53" s="408"/>
      <c r="I53" s="1411"/>
      <c r="J53" s="1475"/>
      <c r="K53" s="1237"/>
      <c r="L53" s="1238"/>
    </row>
    <row r="54" spans="1:12">
      <c r="A54" s="407">
        <v>9</v>
      </c>
      <c r="B54" s="286"/>
      <c r="C54" s="260" t="s">
        <v>9314</v>
      </c>
      <c r="D54" s="18" t="s">
        <v>1218</v>
      </c>
      <c r="E54" s="20"/>
      <c r="F54" s="18" t="s">
        <v>9352</v>
      </c>
      <c r="G54" s="414">
        <v>43277</v>
      </c>
      <c r="H54" s="408"/>
      <c r="I54" s="1411"/>
      <c r="J54" s="1475"/>
      <c r="K54" s="1237"/>
      <c r="L54" s="1238"/>
    </row>
    <row r="55" spans="1:12">
      <c r="A55" s="407">
        <v>10</v>
      </c>
      <c r="B55" s="286"/>
      <c r="C55" s="260" t="s">
        <v>9314</v>
      </c>
      <c r="D55" s="18" t="s">
        <v>1218</v>
      </c>
      <c r="E55" s="20"/>
      <c r="F55" s="18" t="s">
        <v>9354</v>
      </c>
      <c r="G55" s="414">
        <v>43277</v>
      </c>
      <c r="H55" s="408"/>
      <c r="I55" s="1411"/>
      <c r="J55" s="1475"/>
      <c r="K55" s="1237"/>
      <c r="L55" s="1238"/>
    </row>
    <row r="56" spans="1:12">
      <c r="A56" s="407">
        <v>11</v>
      </c>
      <c r="B56" s="286"/>
      <c r="C56" s="260" t="s">
        <v>9314</v>
      </c>
      <c r="D56" s="18" t="s">
        <v>1218</v>
      </c>
      <c r="E56" s="20"/>
      <c r="F56" s="18" t="s">
        <v>9355</v>
      </c>
      <c r="G56" s="414">
        <v>43277</v>
      </c>
      <c r="H56" s="408"/>
      <c r="I56" s="1411"/>
      <c r="J56" s="1475"/>
      <c r="K56" s="1237"/>
      <c r="L56" s="1238"/>
    </row>
    <row r="57" spans="1:12">
      <c r="A57" s="407">
        <v>12</v>
      </c>
      <c r="B57" s="286"/>
      <c r="C57" s="260" t="s">
        <v>9314</v>
      </c>
      <c r="D57" s="18" t="s">
        <v>1218</v>
      </c>
      <c r="E57" s="20"/>
      <c r="F57" s="18" t="s">
        <v>9356</v>
      </c>
      <c r="G57" s="414">
        <v>43277</v>
      </c>
      <c r="H57" s="408"/>
      <c r="I57" s="1411"/>
      <c r="J57" s="1475"/>
      <c r="K57" s="1237"/>
      <c r="L57" s="1238"/>
    </row>
    <row r="58" spans="1:12">
      <c r="A58" s="407">
        <v>13</v>
      </c>
      <c r="B58" s="286"/>
      <c r="C58" s="260" t="s">
        <v>9314</v>
      </c>
      <c r="D58" s="18" t="s">
        <v>1218</v>
      </c>
      <c r="E58" s="20"/>
      <c r="F58" s="18" t="s">
        <v>9357</v>
      </c>
      <c r="G58" s="414">
        <v>43277</v>
      </c>
      <c r="H58" s="408"/>
      <c r="I58" s="1411"/>
      <c r="J58" s="1475"/>
      <c r="K58" s="1237"/>
      <c r="L58" s="1238"/>
    </row>
    <row r="59" spans="1:12">
      <c r="A59" s="407">
        <v>14</v>
      </c>
      <c r="B59" s="286"/>
      <c r="C59" s="260" t="s">
        <v>9314</v>
      </c>
      <c r="D59" s="18" t="s">
        <v>1218</v>
      </c>
      <c r="E59" s="20"/>
      <c r="F59" s="18" t="s">
        <v>9358</v>
      </c>
      <c r="G59" s="414">
        <v>43277</v>
      </c>
      <c r="H59" s="408"/>
      <c r="I59" s="1411"/>
      <c r="J59" s="1475"/>
      <c r="K59" s="1237"/>
      <c r="L59" s="1238"/>
    </row>
    <row r="60" spans="1:12">
      <c r="A60" s="407">
        <v>15</v>
      </c>
      <c r="B60" s="286"/>
      <c r="C60" s="260" t="s">
        <v>9314</v>
      </c>
      <c r="D60" s="18" t="s">
        <v>1218</v>
      </c>
      <c r="E60" s="20"/>
      <c r="F60" s="18" t="s">
        <v>9359</v>
      </c>
      <c r="G60" s="414">
        <v>43277</v>
      </c>
      <c r="H60" s="408"/>
      <c r="I60" s="1411"/>
      <c r="J60" s="1475"/>
      <c r="K60" s="1237"/>
      <c r="L60" s="1238"/>
    </row>
    <row r="61" spans="1:12">
      <c r="A61" s="407">
        <v>16</v>
      </c>
      <c r="B61" s="286"/>
      <c r="C61" s="260" t="s">
        <v>9314</v>
      </c>
      <c r="D61" s="18" t="s">
        <v>1218</v>
      </c>
      <c r="E61" s="20"/>
      <c r="F61" s="18" t="s">
        <v>9360</v>
      </c>
      <c r="G61" s="414">
        <v>43277</v>
      </c>
      <c r="H61" s="408"/>
      <c r="I61" s="1411"/>
      <c r="J61" s="1475"/>
      <c r="K61" s="1237"/>
      <c r="L61" s="1238"/>
    </row>
    <row r="62" spans="1:12">
      <c r="A62" s="407">
        <v>17</v>
      </c>
      <c r="B62" s="286"/>
      <c r="C62" s="260" t="s">
        <v>9314</v>
      </c>
      <c r="D62" s="18" t="s">
        <v>1218</v>
      </c>
      <c r="E62" s="20"/>
      <c r="F62" s="18" t="s">
        <v>9361</v>
      </c>
      <c r="G62" s="414">
        <v>43277</v>
      </c>
      <c r="H62" s="408"/>
      <c r="I62" s="1411"/>
      <c r="J62" s="1475"/>
      <c r="K62" s="1237"/>
      <c r="L62" s="1238"/>
    </row>
    <row r="63" spans="1:12" ht="16.5" thickBot="1">
      <c r="A63" s="6"/>
      <c r="B63" s="7"/>
      <c r="C63" s="7"/>
      <c r="D63" s="7"/>
      <c r="E63" s="7"/>
      <c r="F63" s="7"/>
      <c r="G63" s="86" t="s">
        <v>1219</v>
      </c>
      <c r="H63" s="87">
        <f>SUM(H46:H62)</f>
        <v>0</v>
      </c>
      <c r="I63" s="45"/>
      <c r="J63" s="46"/>
      <c r="K63" s="1017"/>
      <c r="L63" s="1123"/>
    </row>
    <row r="71" spans="1:8" ht="15">
      <c r="A71" s="1160" t="s">
        <v>9362</v>
      </c>
      <c r="B71" s="1160"/>
      <c r="C71" s="1088">
        <v>3</v>
      </c>
      <c r="D71" s="322" t="s">
        <v>3109</v>
      </c>
      <c r="E71" s="1088">
        <v>47</v>
      </c>
      <c r="F71" s="322" t="s">
        <v>3108</v>
      </c>
      <c r="G71" s="321"/>
      <c r="H71" s="322" t="s">
        <v>261</v>
      </c>
    </row>
    <row r="101" spans="1:10" ht="15">
      <c r="A101" s="1160" t="s">
        <v>9362</v>
      </c>
      <c r="B101" s="1160"/>
      <c r="C101" s="1088">
        <v>3</v>
      </c>
      <c r="D101" s="322" t="s">
        <v>3109</v>
      </c>
      <c r="E101" s="1088">
        <v>47</v>
      </c>
      <c r="F101" s="322" t="s">
        <v>3108</v>
      </c>
      <c r="G101" s="321"/>
      <c r="H101" s="322" t="s">
        <v>261</v>
      </c>
      <c r="I101" s="324"/>
      <c r="J101" s="331"/>
    </row>
  </sheetData>
  <mergeCells count="27">
    <mergeCell ref="L4:L21"/>
    <mergeCell ref="K28:K39"/>
    <mergeCell ref="L28:L39"/>
    <mergeCell ref="K46:K62"/>
    <mergeCell ref="L46:L62"/>
    <mergeCell ref="M8:N9"/>
    <mergeCell ref="O8:O9"/>
    <mergeCell ref="J46:J62"/>
    <mergeCell ref="A71:B71"/>
    <mergeCell ref="M1:O1"/>
    <mergeCell ref="M3:M4"/>
    <mergeCell ref="N3:N4"/>
    <mergeCell ref="O3:O4"/>
    <mergeCell ref="M5:M6"/>
    <mergeCell ref="N5:N6"/>
    <mergeCell ref="O5:O6"/>
    <mergeCell ref="M7:O7"/>
    <mergeCell ref="A2:J2"/>
    <mergeCell ref="I4:I21"/>
    <mergeCell ref="J4:J21"/>
    <mergeCell ref="K4:K21"/>
    <mergeCell ref="A101:B101"/>
    <mergeCell ref="A26:J26"/>
    <mergeCell ref="I28:I39"/>
    <mergeCell ref="J28:J39"/>
    <mergeCell ref="A44:J44"/>
    <mergeCell ref="I46:I62"/>
  </mergeCells>
  <hyperlinks>
    <hyperlink ref="I4:I21" location="Sayfa2!A1" display="Sayfa2!A1"/>
    <hyperlink ref="J4:J21" location="Sayfa2!A1" display="Sayfa2!A1"/>
    <hyperlink ref="I28:I39" location="Sayfa2!A1" display="Sayfa2!A1"/>
    <hyperlink ref="J28:J39" location="Sayfa2!A1" display="Sayfa2!A1"/>
    <hyperlink ref="I46:I62" location="Sayfa2!A1" display="Sayfa2!A1"/>
    <hyperlink ref="J46:J62" location="Sayfa2!A1" display="Sayfa2!A1"/>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109"/>
  <sheetViews>
    <sheetView zoomScaleNormal="100" workbookViewId="0">
      <selection activeCell="L5" sqref="L5:N6"/>
    </sheetView>
  </sheetViews>
  <sheetFormatPr defaultColWidth="9.140625" defaultRowHeight="15"/>
  <cols>
    <col min="1" max="3" width="11.42578125" style="43" customWidth="1"/>
    <col min="4" max="4" width="13.85546875" style="43" bestFit="1" customWidth="1"/>
    <col min="5" max="5" width="11.42578125" style="43" customWidth="1"/>
    <col min="6" max="6" width="21.5703125" style="43" bestFit="1" customWidth="1"/>
    <col min="7" max="7" width="16.42578125" style="43" bestFit="1" customWidth="1"/>
    <col min="8" max="8" width="14.42578125" style="43" bestFit="1"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ht="15" customHeight="1">
      <c r="A3" s="70">
        <v>1</v>
      </c>
      <c r="B3" s="172">
        <v>26842</v>
      </c>
      <c r="C3" s="260" t="s">
        <v>1181</v>
      </c>
      <c r="D3" s="18" t="s">
        <v>2075</v>
      </c>
      <c r="E3" s="18"/>
      <c r="F3" s="18" t="s">
        <v>1736</v>
      </c>
      <c r="G3" s="414">
        <v>38870</v>
      </c>
      <c r="H3" s="121">
        <v>7078</v>
      </c>
      <c r="I3" s="1164">
        <v>65</v>
      </c>
      <c r="J3" s="1186">
        <v>35</v>
      </c>
      <c r="L3" s="1247">
        <f>SUM(A3+A21+A48+A58)</f>
        <v>4</v>
      </c>
      <c r="M3" s="1247">
        <f>SUM(A15+A41+A50+A81)</f>
        <v>61</v>
      </c>
      <c r="N3" s="1249">
        <f>SUM(H16+H42+H51+H82)</f>
        <v>223074</v>
      </c>
    </row>
    <row r="4" spans="1:14" ht="15" customHeight="1" thickBot="1">
      <c r="A4" s="71">
        <v>2</v>
      </c>
      <c r="B4" s="90">
        <v>26843</v>
      </c>
      <c r="C4" s="260" t="s">
        <v>1181</v>
      </c>
      <c r="D4" s="18" t="s">
        <v>2075</v>
      </c>
      <c r="E4" s="18"/>
      <c r="F4" s="18" t="s">
        <v>2076</v>
      </c>
      <c r="G4" s="414">
        <v>38870</v>
      </c>
      <c r="H4" s="121">
        <v>7972</v>
      </c>
      <c r="I4" s="1164"/>
      <c r="J4" s="1186"/>
      <c r="L4" s="1248"/>
      <c r="M4" s="1248"/>
      <c r="N4" s="1248"/>
    </row>
    <row r="5" spans="1:14" ht="15" customHeight="1">
      <c r="A5" s="70">
        <v>3</v>
      </c>
      <c r="B5" s="90"/>
      <c r="C5" s="260" t="s">
        <v>1181</v>
      </c>
      <c r="D5" s="18" t="s">
        <v>2075</v>
      </c>
      <c r="E5" s="18"/>
      <c r="F5" s="18" t="s">
        <v>3314</v>
      </c>
      <c r="G5" s="414">
        <v>40844</v>
      </c>
      <c r="H5" s="121"/>
      <c r="I5" s="1164"/>
      <c r="J5" s="1186"/>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71">
        <v>4</v>
      </c>
      <c r="B6" s="90">
        <v>26844</v>
      </c>
      <c r="C6" s="260" t="s">
        <v>1181</v>
      </c>
      <c r="D6" s="18" t="s">
        <v>2075</v>
      </c>
      <c r="E6" s="18"/>
      <c r="F6" s="18" t="s">
        <v>2077</v>
      </c>
      <c r="G6" s="414">
        <v>38870</v>
      </c>
      <c r="H6" s="121">
        <v>4269</v>
      </c>
      <c r="I6" s="1164"/>
      <c r="J6" s="1186"/>
      <c r="L6" s="1169"/>
      <c r="M6" s="1169"/>
      <c r="N6" s="1169"/>
    </row>
    <row r="7" spans="1:14" ht="15" customHeight="1" thickBot="1">
      <c r="A7" s="70">
        <v>5</v>
      </c>
      <c r="B7" s="90">
        <v>26846</v>
      </c>
      <c r="C7" s="260" t="s">
        <v>1181</v>
      </c>
      <c r="D7" s="18" t="s">
        <v>2075</v>
      </c>
      <c r="E7" s="18"/>
      <c r="F7" s="18" t="s">
        <v>2078</v>
      </c>
      <c r="G7" s="414">
        <v>38870</v>
      </c>
      <c r="H7" s="121">
        <v>8663</v>
      </c>
      <c r="I7" s="1164"/>
      <c r="J7" s="1186"/>
      <c r="L7" s="1170" t="s">
        <v>9450</v>
      </c>
      <c r="M7" s="1171"/>
      <c r="N7" s="1172"/>
    </row>
    <row r="8" spans="1:14" ht="15" customHeight="1">
      <c r="A8" s="71">
        <v>6</v>
      </c>
      <c r="B8" s="90">
        <v>26849</v>
      </c>
      <c r="C8" s="260" t="s">
        <v>1181</v>
      </c>
      <c r="D8" s="18" t="s">
        <v>2075</v>
      </c>
      <c r="E8" s="18"/>
      <c r="F8" s="18" t="s">
        <v>2079</v>
      </c>
      <c r="G8" s="414">
        <v>38870</v>
      </c>
      <c r="H8" s="121">
        <v>10777</v>
      </c>
      <c r="I8" s="1164"/>
      <c r="J8" s="1186"/>
      <c r="L8" s="1173" t="s">
        <v>266</v>
      </c>
      <c r="M8" s="1174"/>
      <c r="N8" s="1177">
        <v>59</v>
      </c>
    </row>
    <row r="9" spans="1:14" ht="15" customHeight="1" thickBot="1">
      <c r="A9" s="70">
        <v>7</v>
      </c>
      <c r="B9" s="90">
        <v>26855</v>
      </c>
      <c r="C9" s="260" t="s">
        <v>1181</v>
      </c>
      <c r="D9" s="18" t="s">
        <v>2075</v>
      </c>
      <c r="E9" s="18"/>
      <c r="F9" s="18" t="s">
        <v>2080</v>
      </c>
      <c r="G9" s="414">
        <v>38870</v>
      </c>
      <c r="H9" s="121">
        <v>3869</v>
      </c>
      <c r="I9" s="1164"/>
      <c r="J9" s="1186"/>
      <c r="L9" s="1175"/>
      <c r="M9" s="1176"/>
      <c r="N9" s="1178"/>
    </row>
    <row r="10" spans="1:14" ht="15" customHeight="1">
      <c r="A10" s="71">
        <v>8</v>
      </c>
      <c r="B10" s="90">
        <v>26866</v>
      </c>
      <c r="C10" s="260" t="s">
        <v>1181</v>
      </c>
      <c r="D10" s="18" t="s">
        <v>2075</v>
      </c>
      <c r="E10" s="18"/>
      <c r="F10" s="18" t="s">
        <v>2081</v>
      </c>
      <c r="G10" s="414">
        <v>38870</v>
      </c>
      <c r="H10" s="121">
        <v>13016</v>
      </c>
      <c r="I10" s="1164"/>
      <c r="J10" s="1186"/>
    </row>
    <row r="11" spans="1:14" ht="15" customHeight="1">
      <c r="A11" s="70">
        <v>9</v>
      </c>
      <c r="B11" s="90">
        <v>26871</v>
      </c>
      <c r="C11" s="260" t="s">
        <v>1181</v>
      </c>
      <c r="D11" s="18" t="s">
        <v>2075</v>
      </c>
      <c r="E11" s="18"/>
      <c r="F11" s="18" t="s">
        <v>2082</v>
      </c>
      <c r="G11" s="414">
        <v>38870</v>
      </c>
      <c r="H11" s="121">
        <v>3630</v>
      </c>
      <c r="I11" s="1164"/>
      <c r="J11" s="1186"/>
    </row>
    <row r="12" spans="1:14" ht="15" customHeight="1">
      <c r="A12" s="71">
        <v>10</v>
      </c>
      <c r="B12" s="90"/>
      <c r="C12" s="260" t="s">
        <v>1181</v>
      </c>
      <c r="D12" s="18" t="s">
        <v>2075</v>
      </c>
      <c r="E12" s="18"/>
      <c r="F12" s="18" t="s">
        <v>3315</v>
      </c>
      <c r="G12" s="414">
        <v>40844</v>
      </c>
      <c r="H12" s="121"/>
      <c r="I12" s="1164"/>
      <c r="J12" s="1186"/>
    </row>
    <row r="13" spans="1:14" ht="15" customHeight="1">
      <c r="A13" s="70">
        <v>11</v>
      </c>
      <c r="B13" s="90">
        <v>26876</v>
      </c>
      <c r="C13" s="260" t="s">
        <v>1181</v>
      </c>
      <c r="D13" s="18" t="s">
        <v>2075</v>
      </c>
      <c r="E13" s="18"/>
      <c r="F13" s="18" t="s">
        <v>1207</v>
      </c>
      <c r="G13" s="414">
        <v>38870</v>
      </c>
      <c r="H13" s="121">
        <v>845</v>
      </c>
      <c r="I13" s="1164"/>
      <c r="J13" s="1186"/>
    </row>
    <row r="14" spans="1:14" ht="15" customHeight="1">
      <c r="A14" s="71">
        <v>12</v>
      </c>
      <c r="B14" s="90">
        <v>26878</v>
      </c>
      <c r="C14" s="260" t="s">
        <v>1181</v>
      </c>
      <c r="D14" s="18" t="s">
        <v>2075</v>
      </c>
      <c r="E14" s="18"/>
      <c r="F14" s="18" t="s">
        <v>2083</v>
      </c>
      <c r="G14" s="414">
        <v>38870</v>
      </c>
      <c r="H14" s="121">
        <v>7204</v>
      </c>
      <c r="I14" s="1164"/>
      <c r="J14" s="1186"/>
    </row>
    <row r="15" spans="1:14" ht="15" customHeight="1">
      <c r="A15" s="70">
        <v>13</v>
      </c>
      <c r="B15" s="90">
        <v>26882</v>
      </c>
      <c r="C15" s="260" t="s">
        <v>1181</v>
      </c>
      <c r="D15" s="18" t="s">
        <v>2075</v>
      </c>
      <c r="E15" s="18"/>
      <c r="F15" s="18" t="s">
        <v>2084</v>
      </c>
      <c r="G15" s="414">
        <v>38870</v>
      </c>
      <c r="H15" s="121">
        <v>2948</v>
      </c>
      <c r="I15" s="1164"/>
      <c r="J15" s="1186"/>
    </row>
    <row r="16" spans="1:14" ht="15" customHeight="1" thickBot="1">
      <c r="A16" s="269"/>
      <c r="B16" s="270"/>
      <c r="C16" s="271"/>
      <c r="D16" s="271"/>
      <c r="E16" s="271"/>
      <c r="F16" s="271"/>
      <c r="G16" s="210" t="s">
        <v>1219</v>
      </c>
      <c r="H16" s="87">
        <f>SUM(H3:H15)</f>
        <v>70271</v>
      </c>
      <c r="I16" s="45"/>
      <c r="J16" s="46"/>
    </row>
    <row r="17" spans="1:10" ht="15" customHeight="1">
      <c r="A17" s="48"/>
      <c r="B17" s="48"/>
      <c r="C17" s="48"/>
      <c r="D17" s="48"/>
      <c r="E17" s="48"/>
      <c r="F17" s="48"/>
      <c r="G17" s="81"/>
      <c r="H17" s="99"/>
      <c r="I17" s="48"/>
      <c r="J17" s="48"/>
    </row>
    <row r="18" spans="1:10" ht="15" customHeight="1">
      <c r="A18" s="48"/>
      <c r="B18" s="48"/>
      <c r="C18" s="48"/>
      <c r="D18" s="48"/>
      <c r="E18" s="48"/>
      <c r="F18" s="48"/>
      <c r="G18" s="81"/>
      <c r="H18" s="99"/>
      <c r="I18" s="48"/>
      <c r="J18" s="48"/>
    </row>
    <row r="19" spans="1:10" ht="16.5" thickBot="1">
      <c r="A19" s="1213" t="s">
        <v>1171</v>
      </c>
      <c r="B19" s="1213"/>
      <c r="C19" s="1213"/>
      <c r="D19" s="1213"/>
      <c r="E19" s="1213"/>
      <c r="F19" s="1213"/>
      <c r="G19" s="1213"/>
      <c r="H19" s="1213"/>
      <c r="I19" s="1213"/>
      <c r="J19" s="1213"/>
    </row>
    <row r="20" spans="1:10" s="47" customFormat="1" ht="60">
      <c r="A20" s="49" t="s">
        <v>1172</v>
      </c>
      <c r="B20" s="50" t="s">
        <v>3193</v>
      </c>
      <c r="C20" s="51" t="s">
        <v>1173</v>
      </c>
      <c r="D20" s="51" t="s">
        <v>1174</v>
      </c>
      <c r="E20" s="51" t="s">
        <v>1175</v>
      </c>
      <c r="F20" s="51" t="s">
        <v>1176</v>
      </c>
      <c r="G20" s="50" t="s">
        <v>1177</v>
      </c>
      <c r="H20" s="50" t="s">
        <v>1463</v>
      </c>
      <c r="I20" s="50" t="s">
        <v>1179</v>
      </c>
      <c r="J20" s="52" t="s">
        <v>1180</v>
      </c>
    </row>
    <row r="21" spans="1:10" s="47" customFormat="1">
      <c r="A21" s="70">
        <v>1</v>
      </c>
      <c r="B21" s="235">
        <v>26963</v>
      </c>
      <c r="C21" s="20" t="s">
        <v>1181</v>
      </c>
      <c r="D21" s="20" t="s">
        <v>2085</v>
      </c>
      <c r="E21" s="20" t="s">
        <v>2086</v>
      </c>
      <c r="F21" s="20"/>
      <c r="G21" s="414">
        <v>37007</v>
      </c>
      <c r="H21" s="267">
        <v>10371</v>
      </c>
      <c r="I21" s="1479">
        <v>50</v>
      </c>
      <c r="J21" s="1482">
        <v>28</v>
      </c>
    </row>
    <row r="22" spans="1:10" s="47" customFormat="1">
      <c r="A22" s="71">
        <v>2</v>
      </c>
      <c r="B22" s="237">
        <v>26953</v>
      </c>
      <c r="C22" s="20" t="s">
        <v>1181</v>
      </c>
      <c r="D22" s="20" t="s">
        <v>2085</v>
      </c>
      <c r="E22" s="20"/>
      <c r="F22" s="20" t="s">
        <v>2095</v>
      </c>
      <c r="G22" s="414">
        <v>37007</v>
      </c>
      <c r="H22" s="267">
        <v>3721</v>
      </c>
      <c r="I22" s="1480"/>
      <c r="J22" s="1483"/>
    </row>
    <row r="23" spans="1:10" s="47" customFormat="1">
      <c r="A23" s="71">
        <v>3</v>
      </c>
      <c r="B23" s="237">
        <v>26956</v>
      </c>
      <c r="C23" s="20" t="s">
        <v>1181</v>
      </c>
      <c r="D23" s="20" t="s">
        <v>2085</v>
      </c>
      <c r="E23" s="20"/>
      <c r="F23" s="20" t="s">
        <v>2097</v>
      </c>
      <c r="G23" s="414">
        <v>37007</v>
      </c>
      <c r="H23" s="267">
        <v>8709</v>
      </c>
      <c r="I23" s="1480"/>
      <c r="J23" s="1483"/>
    </row>
    <row r="24" spans="1:10" s="47" customFormat="1">
      <c r="A24" s="71">
        <v>4</v>
      </c>
      <c r="B24" s="237">
        <v>26966</v>
      </c>
      <c r="C24" s="20" t="s">
        <v>1181</v>
      </c>
      <c r="D24" s="20" t="s">
        <v>2085</v>
      </c>
      <c r="E24" s="20"/>
      <c r="F24" s="20" t="s">
        <v>2087</v>
      </c>
      <c r="G24" s="414">
        <v>37007</v>
      </c>
      <c r="H24" s="267">
        <v>3972</v>
      </c>
      <c r="I24" s="1480"/>
      <c r="J24" s="1483"/>
    </row>
    <row r="25" spans="1:10" s="47" customFormat="1">
      <c r="A25" s="71">
        <v>5</v>
      </c>
      <c r="B25" s="237">
        <v>26972</v>
      </c>
      <c r="C25" s="20" t="s">
        <v>1181</v>
      </c>
      <c r="D25" s="20" t="s">
        <v>2085</v>
      </c>
      <c r="E25" s="20"/>
      <c r="F25" s="20" t="s">
        <v>2088</v>
      </c>
      <c r="G25" s="414">
        <v>37007</v>
      </c>
      <c r="H25" s="267">
        <v>22686</v>
      </c>
      <c r="I25" s="1480"/>
      <c r="J25" s="1483"/>
    </row>
    <row r="26" spans="1:10" s="47" customFormat="1">
      <c r="A26" s="71">
        <v>6</v>
      </c>
      <c r="B26" s="237">
        <v>26975</v>
      </c>
      <c r="C26" s="20" t="s">
        <v>1181</v>
      </c>
      <c r="D26" s="20" t="s">
        <v>2085</v>
      </c>
      <c r="E26" s="20"/>
      <c r="F26" s="20" t="s">
        <v>2090</v>
      </c>
      <c r="G26" s="414">
        <v>37007</v>
      </c>
      <c r="H26" s="267">
        <v>20484</v>
      </c>
      <c r="I26" s="1480"/>
      <c r="J26" s="1483"/>
    </row>
    <row r="27" spans="1:10" s="47" customFormat="1">
      <c r="A27" s="71">
        <v>7</v>
      </c>
      <c r="B27" s="237">
        <v>26984</v>
      </c>
      <c r="C27" s="20" t="s">
        <v>1181</v>
      </c>
      <c r="D27" s="20" t="s">
        <v>2085</v>
      </c>
      <c r="E27" s="20"/>
      <c r="F27" s="20" t="s">
        <v>2092</v>
      </c>
      <c r="G27" s="414">
        <v>37007</v>
      </c>
      <c r="H27" s="267">
        <v>13208</v>
      </c>
      <c r="I27" s="1480"/>
      <c r="J27" s="1483"/>
    </row>
    <row r="28" spans="1:10" s="47" customFormat="1">
      <c r="A28" s="71">
        <v>8</v>
      </c>
      <c r="B28" s="237">
        <v>26986</v>
      </c>
      <c r="C28" s="20" t="s">
        <v>1181</v>
      </c>
      <c r="D28" s="20" t="s">
        <v>2085</v>
      </c>
      <c r="E28" s="20"/>
      <c r="F28" s="20" t="s">
        <v>2102</v>
      </c>
      <c r="G28" s="414">
        <v>37869</v>
      </c>
      <c r="H28" s="267">
        <v>2477</v>
      </c>
      <c r="I28" s="1480"/>
      <c r="J28" s="1483"/>
    </row>
    <row r="29" spans="1:10" s="47" customFormat="1">
      <c r="A29" s="71">
        <v>9</v>
      </c>
      <c r="B29" s="237">
        <v>26987</v>
      </c>
      <c r="C29" s="20" t="s">
        <v>1181</v>
      </c>
      <c r="D29" s="20" t="s">
        <v>2085</v>
      </c>
      <c r="E29" s="20"/>
      <c r="F29" s="20" t="s">
        <v>1498</v>
      </c>
      <c r="G29" s="414">
        <v>37007</v>
      </c>
      <c r="H29" s="267">
        <v>2106</v>
      </c>
      <c r="I29" s="1480"/>
      <c r="J29" s="1483"/>
    </row>
    <row r="30" spans="1:10" s="47" customFormat="1">
      <c r="A30" s="71">
        <v>10</v>
      </c>
      <c r="B30" s="237">
        <v>26990</v>
      </c>
      <c r="C30" s="20" t="s">
        <v>1181</v>
      </c>
      <c r="D30" s="20" t="s">
        <v>2085</v>
      </c>
      <c r="E30" s="20"/>
      <c r="F30" s="20" t="s">
        <v>2093</v>
      </c>
      <c r="G30" s="414">
        <v>37007</v>
      </c>
      <c r="H30" s="267">
        <v>4479</v>
      </c>
      <c r="I30" s="1480"/>
      <c r="J30" s="1483"/>
    </row>
    <row r="31" spans="1:10" s="47" customFormat="1">
      <c r="A31" s="71">
        <v>11</v>
      </c>
      <c r="B31" s="237">
        <v>26993</v>
      </c>
      <c r="C31" s="20" t="s">
        <v>1181</v>
      </c>
      <c r="D31" s="20" t="s">
        <v>2085</v>
      </c>
      <c r="E31" s="20"/>
      <c r="F31" s="20" t="s">
        <v>2094</v>
      </c>
      <c r="G31" s="414">
        <v>37007</v>
      </c>
      <c r="H31" s="267">
        <v>7262</v>
      </c>
      <c r="I31" s="1480"/>
      <c r="J31" s="1483"/>
    </row>
    <row r="32" spans="1:10" s="47" customFormat="1">
      <c r="A32" s="71">
        <v>12</v>
      </c>
      <c r="B32" s="237">
        <v>26996</v>
      </c>
      <c r="C32" s="20" t="s">
        <v>1181</v>
      </c>
      <c r="D32" s="20" t="s">
        <v>2085</v>
      </c>
      <c r="E32" s="20"/>
      <c r="F32" s="20" t="s">
        <v>2096</v>
      </c>
      <c r="G32" s="414">
        <v>37007</v>
      </c>
      <c r="H32" s="267">
        <v>8883</v>
      </c>
      <c r="I32" s="1480"/>
      <c r="J32" s="1483"/>
    </row>
    <row r="33" spans="1:10" s="47" customFormat="1">
      <c r="A33" s="71">
        <v>13</v>
      </c>
      <c r="B33" s="237">
        <v>26997</v>
      </c>
      <c r="C33" s="20" t="s">
        <v>1181</v>
      </c>
      <c r="D33" s="20" t="s">
        <v>2085</v>
      </c>
      <c r="E33" s="20"/>
      <c r="F33" s="20" t="s">
        <v>2103</v>
      </c>
      <c r="G33" s="414">
        <v>37869</v>
      </c>
      <c r="H33" s="267">
        <v>7118</v>
      </c>
      <c r="I33" s="1480"/>
      <c r="J33" s="1483"/>
    </row>
    <row r="34" spans="1:10" s="47" customFormat="1">
      <c r="A34" s="71">
        <v>14</v>
      </c>
      <c r="B34" s="237">
        <v>27000</v>
      </c>
      <c r="C34" s="20" t="s">
        <v>1181</v>
      </c>
      <c r="D34" s="20" t="s">
        <v>2085</v>
      </c>
      <c r="E34" s="20"/>
      <c r="F34" s="20" t="s">
        <v>2091</v>
      </c>
      <c r="G34" s="414">
        <v>37007</v>
      </c>
      <c r="H34" s="267">
        <v>11298</v>
      </c>
      <c r="I34" s="1480"/>
      <c r="J34" s="1483"/>
    </row>
    <row r="35" spans="1:10" s="47" customFormat="1">
      <c r="A35" s="71">
        <v>15</v>
      </c>
      <c r="B35" s="237">
        <v>27004</v>
      </c>
      <c r="C35" s="20" t="s">
        <v>1181</v>
      </c>
      <c r="D35" s="20" t="s">
        <v>2085</v>
      </c>
      <c r="E35" s="20"/>
      <c r="F35" s="20" t="s">
        <v>2099</v>
      </c>
      <c r="G35" s="414">
        <v>37007</v>
      </c>
      <c r="H35" s="267">
        <v>4280</v>
      </c>
      <c r="I35" s="1480"/>
      <c r="J35" s="1483"/>
    </row>
    <row r="36" spans="1:10" s="47" customFormat="1">
      <c r="A36" s="71">
        <v>16</v>
      </c>
      <c r="B36" s="237">
        <v>27011</v>
      </c>
      <c r="C36" s="20" t="s">
        <v>1181</v>
      </c>
      <c r="D36" s="20" t="s">
        <v>2085</v>
      </c>
      <c r="E36" s="20"/>
      <c r="F36" s="20" t="s">
        <v>2100</v>
      </c>
      <c r="G36" s="414">
        <v>37007</v>
      </c>
      <c r="H36" s="267">
        <v>7543</v>
      </c>
      <c r="I36" s="1480"/>
      <c r="J36" s="1483"/>
    </row>
    <row r="37" spans="1:10" s="47" customFormat="1">
      <c r="A37" s="71">
        <v>17</v>
      </c>
      <c r="B37" s="237">
        <v>27013</v>
      </c>
      <c r="C37" s="20" t="s">
        <v>1181</v>
      </c>
      <c r="D37" s="20" t="s">
        <v>2085</v>
      </c>
      <c r="E37" s="20"/>
      <c r="F37" s="20" t="s">
        <v>2089</v>
      </c>
      <c r="G37" s="414">
        <v>37007</v>
      </c>
      <c r="H37" s="267">
        <v>1948</v>
      </c>
      <c r="I37" s="1480"/>
      <c r="J37" s="1483"/>
    </row>
    <row r="38" spans="1:10" s="47" customFormat="1">
      <c r="A38" s="71">
        <v>18</v>
      </c>
      <c r="B38" s="237">
        <v>27020</v>
      </c>
      <c r="C38" s="20" t="s">
        <v>1181</v>
      </c>
      <c r="D38" s="20" t="s">
        <v>2085</v>
      </c>
      <c r="E38" s="20"/>
      <c r="F38" s="20" t="s">
        <v>2098</v>
      </c>
      <c r="G38" s="414">
        <v>37007</v>
      </c>
      <c r="H38" s="267">
        <v>5338</v>
      </c>
      <c r="I38" s="1480"/>
      <c r="J38" s="1483"/>
    </row>
    <row r="39" spans="1:10" s="47" customFormat="1">
      <c r="A39" s="71">
        <v>19</v>
      </c>
      <c r="B39" s="237"/>
      <c r="C39" s="20" t="s">
        <v>1181</v>
      </c>
      <c r="D39" s="20" t="s">
        <v>2085</v>
      </c>
      <c r="E39" s="20"/>
      <c r="F39" s="20" t="s">
        <v>4338</v>
      </c>
      <c r="G39" s="414">
        <v>41220</v>
      </c>
      <c r="H39" s="267"/>
      <c r="I39" s="1480"/>
      <c r="J39" s="1483"/>
    </row>
    <row r="40" spans="1:10" s="47" customFormat="1">
      <c r="A40" s="71">
        <v>20</v>
      </c>
      <c r="B40" s="237">
        <v>27027</v>
      </c>
      <c r="C40" s="20" t="s">
        <v>1181</v>
      </c>
      <c r="D40" s="20" t="s">
        <v>2085</v>
      </c>
      <c r="E40" s="20"/>
      <c r="F40" s="20" t="s">
        <v>2101</v>
      </c>
      <c r="G40" s="414">
        <v>37007</v>
      </c>
      <c r="H40" s="267">
        <v>3953</v>
      </c>
      <c r="I40" s="1480"/>
      <c r="J40" s="1483"/>
    </row>
    <row r="41" spans="1:10" s="47" customFormat="1">
      <c r="A41" s="307">
        <v>21</v>
      </c>
      <c r="B41" s="340">
        <v>27031</v>
      </c>
      <c r="C41" s="20" t="s">
        <v>1181</v>
      </c>
      <c r="D41" s="20" t="s">
        <v>2085</v>
      </c>
      <c r="E41" s="212"/>
      <c r="F41" s="212" t="s">
        <v>2104</v>
      </c>
      <c r="G41" s="415">
        <v>38354</v>
      </c>
      <c r="H41" s="283">
        <v>2967</v>
      </c>
      <c r="I41" s="1481"/>
      <c r="J41" s="1484"/>
    </row>
    <row r="42" spans="1:10" ht="16.5" thickBot="1">
      <c r="A42" s="269"/>
      <c r="B42" s="270"/>
      <c r="C42" s="271"/>
      <c r="D42" s="271"/>
      <c r="E42" s="271"/>
      <c r="F42" s="271"/>
      <c r="G42" s="210" t="s">
        <v>1219</v>
      </c>
      <c r="H42" s="87">
        <f>SUM(H21:H41)</f>
        <v>152803</v>
      </c>
      <c r="I42" s="45"/>
      <c r="J42" s="46"/>
    </row>
    <row r="43" spans="1:10" ht="15.75">
      <c r="A43" s="346"/>
      <c r="B43" s="346"/>
      <c r="C43" s="346"/>
      <c r="D43" s="346"/>
      <c r="E43" s="346"/>
      <c r="F43" s="346"/>
      <c r="G43" s="347"/>
      <c r="H43" s="99"/>
      <c r="I43" s="48"/>
      <c r="J43" s="48"/>
    </row>
    <row r="44" spans="1:10" ht="15.75">
      <c r="A44" s="346"/>
      <c r="B44" s="346"/>
      <c r="C44" s="346"/>
      <c r="D44" s="346"/>
      <c r="E44" s="346"/>
      <c r="F44" s="346"/>
      <c r="G44" s="347"/>
      <c r="H44" s="99"/>
      <c r="I44" s="48"/>
      <c r="J44" s="48"/>
    </row>
    <row r="45" spans="1:10" ht="15.75">
      <c r="A45" s="346"/>
      <c r="B45" s="346"/>
      <c r="C45" s="346"/>
      <c r="D45" s="346"/>
      <c r="E45" s="346"/>
      <c r="F45" s="346"/>
      <c r="G45" s="347"/>
      <c r="H45" s="99"/>
      <c r="I45" s="48"/>
      <c r="J45" s="48"/>
    </row>
    <row r="46" spans="1:10" ht="16.5" thickBot="1">
      <c r="A46" s="1213" t="s">
        <v>1171</v>
      </c>
      <c r="B46" s="1213"/>
      <c r="C46" s="1213"/>
      <c r="D46" s="1213"/>
      <c r="E46" s="1213"/>
      <c r="F46" s="1213"/>
      <c r="G46" s="1213"/>
      <c r="H46" s="1213"/>
      <c r="I46" s="1213"/>
      <c r="J46" s="1213"/>
    </row>
    <row r="47" spans="1:10" ht="60">
      <c r="A47" s="49" t="s">
        <v>1172</v>
      </c>
      <c r="B47" s="50" t="s">
        <v>3193</v>
      </c>
      <c r="C47" s="51" t="s">
        <v>1173</v>
      </c>
      <c r="D47" s="51" t="s">
        <v>1174</v>
      </c>
      <c r="E47" s="51" t="s">
        <v>1175</v>
      </c>
      <c r="F47" s="51" t="s">
        <v>1176</v>
      </c>
      <c r="G47" s="50" t="s">
        <v>1177</v>
      </c>
      <c r="H47" s="50" t="s">
        <v>1463</v>
      </c>
      <c r="I47" s="50" t="s">
        <v>1179</v>
      </c>
      <c r="J47" s="52" t="s">
        <v>1180</v>
      </c>
    </row>
    <row r="48" spans="1:10">
      <c r="A48" s="407">
        <v>1</v>
      </c>
      <c r="B48" s="286"/>
      <c r="C48" s="20" t="s">
        <v>1181</v>
      </c>
      <c r="D48" s="20" t="s">
        <v>4562</v>
      </c>
      <c r="E48" s="20"/>
      <c r="F48" s="20" t="s">
        <v>4563</v>
      </c>
      <c r="G48" s="417">
        <v>41220</v>
      </c>
      <c r="H48" s="451"/>
      <c r="I48" s="1307">
        <v>157</v>
      </c>
      <c r="J48" s="1308">
        <v>32</v>
      </c>
    </row>
    <row r="49" spans="1:14">
      <c r="A49" s="407">
        <v>2</v>
      </c>
      <c r="B49" s="286"/>
      <c r="C49" s="20" t="s">
        <v>1181</v>
      </c>
      <c r="D49" s="20" t="s">
        <v>4562</v>
      </c>
      <c r="E49" s="20"/>
      <c r="F49" s="20" t="s">
        <v>4564</v>
      </c>
      <c r="G49" s="417">
        <v>41220</v>
      </c>
      <c r="H49" s="408"/>
      <c r="I49" s="1307"/>
      <c r="J49" s="1308"/>
    </row>
    <row r="50" spans="1:14">
      <c r="A50" s="407">
        <v>3</v>
      </c>
      <c r="B50" s="286"/>
      <c r="C50" s="20" t="s">
        <v>1181</v>
      </c>
      <c r="D50" s="20" t="s">
        <v>4562</v>
      </c>
      <c r="E50" s="20"/>
      <c r="F50" s="20" t="s">
        <v>4565</v>
      </c>
      <c r="G50" s="417">
        <v>41220</v>
      </c>
      <c r="H50" s="408"/>
      <c r="I50" s="1307"/>
      <c r="J50" s="1308"/>
    </row>
    <row r="51" spans="1:14" ht="16.5" thickBot="1">
      <c r="A51" s="6"/>
      <c r="B51" s="7"/>
      <c r="C51" s="7"/>
      <c r="D51" s="7"/>
      <c r="E51" s="7"/>
      <c r="F51" s="7"/>
      <c r="G51" s="86" t="s">
        <v>1219</v>
      </c>
      <c r="H51" s="87">
        <f>SUM(H48:H50)</f>
        <v>0</v>
      </c>
      <c r="I51" s="45"/>
      <c r="J51" s="46"/>
    </row>
    <row r="52" spans="1:14" ht="15.75">
      <c r="A52" s="346"/>
      <c r="B52" s="346"/>
      <c r="C52" s="346"/>
      <c r="D52" s="346"/>
      <c r="E52" s="346"/>
      <c r="F52" s="346"/>
      <c r="G52" s="347"/>
      <c r="H52" s="99"/>
      <c r="I52" s="48"/>
      <c r="J52" s="48"/>
    </row>
    <row r="54" spans="1:14" ht="15.75">
      <c r="A54" s="103"/>
      <c r="B54" s="103"/>
      <c r="C54" s="96"/>
      <c r="D54" s="96"/>
      <c r="E54" s="97"/>
      <c r="F54" s="96"/>
      <c r="G54" s="98"/>
      <c r="H54" s="99"/>
      <c r="I54" s="57"/>
      <c r="J54" s="57"/>
      <c r="L54" s="331"/>
      <c r="M54" s="331"/>
      <c r="N54" s="331"/>
    </row>
    <row r="55" spans="1:14" s="331" customFormat="1" ht="15.75">
      <c r="A55" s="1160"/>
      <c r="B55" s="1160"/>
      <c r="C55" s="400"/>
      <c r="D55" s="322"/>
      <c r="E55" s="400"/>
      <c r="F55" s="322"/>
      <c r="G55" s="321"/>
      <c r="H55" s="322"/>
      <c r="I55" s="324"/>
      <c r="L55" s="43"/>
      <c r="M55" s="43"/>
      <c r="N55" s="43"/>
    </row>
    <row r="56" spans="1:14" ht="16.5" thickBot="1">
      <c r="A56" s="1213" t="s">
        <v>1171</v>
      </c>
      <c r="B56" s="1213"/>
      <c r="C56" s="1213"/>
      <c r="D56" s="1213"/>
      <c r="E56" s="1213"/>
      <c r="F56" s="1213"/>
      <c r="G56" s="1213"/>
      <c r="H56" s="1213"/>
      <c r="I56" s="1213"/>
      <c r="J56" s="1213"/>
    </row>
    <row r="57" spans="1:14" ht="60">
      <c r="A57" s="49" t="s">
        <v>1172</v>
      </c>
      <c r="B57" s="50" t="s">
        <v>3193</v>
      </c>
      <c r="C57" s="51" t="s">
        <v>1173</v>
      </c>
      <c r="D57" s="51" t="s">
        <v>1174</v>
      </c>
      <c r="E57" s="51" t="s">
        <v>1175</v>
      </c>
      <c r="F57" s="51" t="s">
        <v>1176</v>
      </c>
      <c r="G57" s="50" t="s">
        <v>1177</v>
      </c>
      <c r="H57" s="50" t="s">
        <v>1463</v>
      </c>
      <c r="I57" s="50" t="s">
        <v>1179</v>
      </c>
      <c r="J57" s="52" t="s">
        <v>1180</v>
      </c>
      <c r="K57" s="50" t="s">
        <v>9409</v>
      </c>
      <c r="L57" s="52" t="s">
        <v>9408</v>
      </c>
    </row>
    <row r="58" spans="1:14">
      <c r="A58" s="70">
        <v>1</v>
      </c>
      <c r="B58" s="235"/>
      <c r="C58" s="20" t="s">
        <v>1181</v>
      </c>
      <c r="D58" s="20" t="s">
        <v>9290</v>
      </c>
      <c r="E58" s="20"/>
      <c r="F58" s="20" t="s">
        <v>9291</v>
      </c>
      <c r="G58" s="414">
        <v>43277</v>
      </c>
      <c r="H58" s="267"/>
      <c r="I58" s="1487">
        <v>140</v>
      </c>
      <c r="J58" s="1490">
        <v>65</v>
      </c>
      <c r="K58" s="1485">
        <v>10</v>
      </c>
      <c r="L58" s="1486">
        <v>3</v>
      </c>
    </row>
    <row r="59" spans="1:14">
      <c r="A59" s="70">
        <v>2</v>
      </c>
      <c r="B59" s="237"/>
      <c r="C59" s="20" t="s">
        <v>1181</v>
      </c>
      <c r="D59" s="20" t="s">
        <v>9290</v>
      </c>
      <c r="E59" s="20"/>
      <c r="F59" s="20" t="s">
        <v>9292</v>
      </c>
      <c r="G59" s="414">
        <v>43277</v>
      </c>
      <c r="H59" s="267"/>
      <c r="I59" s="1488"/>
      <c r="J59" s="1491"/>
      <c r="K59" s="1485"/>
      <c r="L59" s="1486"/>
    </row>
    <row r="60" spans="1:14">
      <c r="A60" s="70">
        <v>3</v>
      </c>
      <c r="B60" s="237"/>
      <c r="C60" s="20" t="s">
        <v>1181</v>
      </c>
      <c r="D60" s="20" t="s">
        <v>9290</v>
      </c>
      <c r="E60" s="20"/>
      <c r="F60" s="20" t="s">
        <v>9293</v>
      </c>
      <c r="G60" s="414">
        <v>43277</v>
      </c>
      <c r="H60" s="267"/>
      <c r="I60" s="1488"/>
      <c r="J60" s="1491"/>
      <c r="K60" s="1485"/>
      <c r="L60" s="1486"/>
    </row>
    <row r="61" spans="1:14">
      <c r="A61" s="70">
        <v>4</v>
      </c>
      <c r="B61" s="237"/>
      <c r="C61" s="20" t="s">
        <v>1181</v>
      </c>
      <c r="D61" s="20" t="s">
        <v>9290</v>
      </c>
      <c r="E61" s="20"/>
      <c r="F61" s="20" t="s">
        <v>9294</v>
      </c>
      <c r="G61" s="414">
        <v>43277</v>
      </c>
      <c r="H61" s="267"/>
      <c r="I61" s="1488"/>
      <c r="J61" s="1491"/>
      <c r="K61" s="1485"/>
      <c r="L61" s="1486"/>
    </row>
    <row r="62" spans="1:14">
      <c r="A62" s="70">
        <v>5</v>
      </c>
      <c r="B62" s="237"/>
      <c r="C62" s="20" t="s">
        <v>1181</v>
      </c>
      <c r="D62" s="20" t="s">
        <v>9290</v>
      </c>
      <c r="E62" s="20"/>
      <c r="F62" s="20" t="s">
        <v>9295</v>
      </c>
      <c r="G62" s="414">
        <v>43277</v>
      </c>
      <c r="H62" s="267"/>
      <c r="I62" s="1488"/>
      <c r="J62" s="1491"/>
      <c r="K62" s="1485"/>
      <c r="L62" s="1486"/>
    </row>
    <row r="63" spans="1:14">
      <c r="A63" s="70">
        <v>6</v>
      </c>
      <c r="B63" s="237"/>
      <c r="C63" s="20" t="s">
        <v>1181</v>
      </c>
      <c r="D63" s="20" t="s">
        <v>9290</v>
      </c>
      <c r="E63" s="20"/>
      <c r="F63" s="20" t="s">
        <v>9296</v>
      </c>
      <c r="G63" s="414">
        <v>43277</v>
      </c>
      <c r="H63" s="267"/>
      <c r="I63" s="1488"/>
      <c r="J63" s="1491"/>
      <c r="K63" s="1485"/>
      <c r="L63" s="1486"/>
    </row>
    <row r="64" spans="1:14">
      <c r="A64" s="70">
        <v>7</v>
      </c>
      <c r="B64" s="237"/>
      <c r="C64" s="20" t="s">
        <v>1181</v>
      </c>
      <c r="D64" s="20" t="s">
        <v>9290</v>
      </c>
      <c r="E64" s="20"/>
      <c r="F64" s="20" t="s">
        <v>9297</v>
      </c>
      <c r="G64" s="414">
        <v>43277</v>
      </c>
      <c r="H64" s="267"/>
      <c r="I64" s="1488"/>
      <c r="J64" s="1491"/>
      <c r="K64" s="1485"/>
      <c r="L64" s="1486"/>
    </row>
    <row r="65" spans="1:12">
      <c r="A65" s="70">
        <v>8</v>
      </c>
      <c r="B65" s="237"/>
      <c r="C65" s="20" t="s">
        <v>1181</v>
      </c>
      <c r="D65" s="20" t="s">
        <v>9290</v>
      </c>
      <c r="E65" s="20"/>
      <c r="F65" s="20" t="s">
        <v>9298</v>
      </c>
      <c r="G65" s="414">
        <v>43277</v>
      </c>
      <c r="H65" s="267"/>
      <c r="I65" s="1488"/>
      <c r="J65" s="1491"/>
      <c r="K65" s="1485"/>
      <c r="L65" s="1486"/>
    </row>
    <row r="66" spans="1:12">
      <c r="A66" s="70">
        <v>9</v>
      </c>
      <c r="B66" s="237"/>
      <c r="C66" s="20" t="s">
        <v>1181</v>
      </c>
      <c r="D66" s="20" t="s">
        <v>9290</v>
      </c>
      <c r="E66" s="20"/>
      <c r="F66" s="20" t="s">
        <v>9299</v>
      </c>
      <c r="G66" s="414">
        <v>43277</v>
      </c>
      <c r="H66" s="267"/>
      <c r="I66" s="1488"/>
      <c r="J66" s="1491"/>
      <c r="K66" s="1485"/>
      <c r="L66" s="1486"/>
    </row>
    <row r="67" spans="1:12">
      <c r="A67" s="70">
        <v>10</v>
      </c>
      <c r="B67" s="237"/>
      <c r="C67" s="20" t="s">
        <v>1181</v>
      </c>
      <c r="D67" s="20" t="s">
        <v>9290</v>
      </c>
      <c r="E67" s="20"/>
      <c r="F67" s="20" t="s">
        <v>9300</v>
      </c>
      <c r="G67" s="414">
        <v>43277</v>
      </c>
      <c r="H67" s="267"/>
      <c r="I67" s="1488"/>
      <c r="J67" s="1491"/>
      <c r="K67" s="1485"/>
      <c r="L67" s="1486"/>
    </row>
    <row r="68" spans="1:12">
      <c r="A68" s="70">
        <v>11</v>
      </c>
      <c r="B68" s="237"/>
      <c r="C68" s="20" t="s">
        <v>1181</v>
      </c>
      <c r="D68" s="20" t="s">
        <v>9290</v>
      </c>
      <c r="E68" s="20"/>
      <c r="F68" s="20" t="s">
        <v>9301</v>
      </c>
      <c r="G68" s="414">
        <v>43277</v>
      </c>
      <c r="H68" s="267"/>
      <c r="I68" s="1488"/>
      <c r="J68" s="1491"/>
      <c r="K68" s="1485"/>
      <c r="L68" s="1486"/>
    </row>
    <row r="69" spans="1:12">
      <c r="A69" s="70">
        <v>12</v>
      </c>
      <c r="B69" s="237"/>
      <c r="C69" s="20" t="s">
        <v>1181</v>
      </c>
      <c r="D69" s="20" t="s">
        <v>9290</v>
      </c>
      <c r="E69" s="20"/>
      <c r="F69" s="20" t="s">
        <v>9302</v>
      </c>
      <c r="G69" s="414">
        <v>43277</v>
      </c>
      <c r="H69" s="267"/>
      <c r="I69" s="1488"/>
      <c r="J69" s="1491"/>
      <c r="K69" s="1485"/>
      <c r="L69" s="1486"/>
    </row>
    <row r="70" spans="1:12">
      <c r="A70" s="70">
        <v>13</v>
      </c>
      <c r="B70" s="237"/>
      <c r="C70" s="20" t="s">
        <v>1181</v>
      </c>
      <c r="D70" s="20" t="s">
        <v>9290</v>
      </c>
      <c r="E70" s="20"/>
      <c r="F70" s="20" t="s">
        <v>9303</v>
      </c>
      <c r="G70" s="414">
        <v>43277</v>
      </c>
      <c r="H70" s="267"/>
      <c r="I70" s="1488"/>
      <c r="J70" s="1491"/>
      <c r="K70" s="1485"/>
      <c r="L70" s="1486"/>
    </row>
    <row r="71" spans="1:12">
      <c r="A71" s="70">
        <v>14</v>
      </c>
      <c r="B71" s="237"/>
      <c r="C71" s="20" t="s">
        <v>1181</v>
      </c>
      <c r="D71" s="20" t="s">
        <v>9290</v>
      </c>
      <c r="E71" s="20"/>
      <c r="F71" s="20" t="s">
        <v>9304</v>
      </c>
      <c r="G71" s="414">
        <v>43277</v>
      </c>
      <c r="H71" s="267"/>
      <c r="I71" s="1488"/>
      <c r="J71" s="1491"/>
      <c r="K71" s="1485"/>
      <c r="L71" s="1486"/>
    </row>
    <row r="72" spans="1:12">
      <c r="A72" s="70">
        <v>15</v>
      </c>
      <c r="B72" s="237"/>
      <c r="C72" s="20" t="s">
        <v>1181</v>
      </c>
      <c r="D72" s="20" t="s">
        <v>9290</v>
      </c>
      <c r="E72" s="20"/>
      <c r="F72" s="20" t="s">
        <v>9305</v>
      </c>
      <c r="G72" s="414">
        <v>43277</v>
      </c>
      <c r="H72" s="267"/>
      <c r="I72" s="1488"/>
      <c r="J72" s="1491"/>
      <c r="K72" s="1485"/>
      <c r="L72" s="1486"/>
    </row>
    <row r="73" spans="1:12">
      <c r="A73" s="70">
        <v>16</v>
      </c>
      <c r="B73" s="237"/>
      <c r="C73" s="20" t="s">
        <v>1181</v>
      </c>
      <c r="D73" s="20" t="s">
        <v>9290</v>
      </c>
      <c r="E73" s="20"/>
      <c r="F73" s="20" t="s">
        <v>9306</v>
      </c>
      <c r="G73" s="414">
        <v>43277</v>
      </c>
      <c r="H73" s="267"/>
      <c r="I73" s="1488"/>
      <c r="J73" s="1491"/>
      <c r="K73" s="1485"/>
      <c r="L73" s="1486"/>
    </row>
    <row r="74" spans="1:12">
      <c r="A74" s="70">
        <v>17</v>
      </c>
      <c r="B74" s="237"/>
      <c r="C74" s="20" t="s">
        <v>1181</v>
      </c>
      <c r="D74" s="20" t="s">
        <v>9290</v>
      </c>
      <c r="E74" s="20"/>
      <c r="F74" s="20" t="s">
        <v>9307</v>
      </c>
      <c r="G74" s="414">
        <v>43277</v>
      </c>
      <c r="H74" s="267"/>
      <c r="I74" s="1488"/>
      <c r="J74" s="1491"/>
      <c r="K74" s="1485"/>
      <c r="L74" s="1486"/>
    </row>
    <row r="75" spans="1:12">
      <c r="A75" s="70">
        <v>18</v>
      </c>
      <c r="B75" s="237"/>
      <c r="C75" s="20" t="s">
        <v>1181</v>
      </c>
      <c r="D75" s="20" t="s">
        <v>9290</v>
      </c>
      <c r="E75" s="20"/>
      <c r="F75" s="20" t="s">
        <v>9308</v>
      </c>
      <c r="G75" s="414">
        <v>43277</v>
      </c>
      <c r="H75" s="267"/>
      <c r="I75" s="1488"/>
      <c r="J75" s="1491"/>
      <c r="K75" s="1485"/>
      <c r="L75" s="1486"/>
    </row>
    <row r="76" spans="1:12">
      <c r="A76" s="70">
        <v>19</v>
      </c>
      <c r="B76" s="237"/>
      <c r="C76" s="20" t="s">
        <v>1181</v>
      </c>
      <c r="D76" s="20" t="s">
        <v>9290</v>
      </c>
      <c r="E76" s="20"/>
      <c r="F76" s="20" t="s">
        <v>9309</v>
      </c>
      <c r="G76" s="414">
        <v>43277</v>
      </c>
      <c r="H76" s="267"/>
      <c r="I76" s="1488"/>
      <c r="J76" s="1491"/>
      <c r="K76" s="1485"/>
      <c r="L76" s="1486"/>
    </row>
    <row r="77" spans="1:12">
      <c r="A77" s="70">
        <v>20</v>
      </c>
      <c r="B77" s="237"/>
      <c r="C77" s="20" t="s">
        <v>1181</v>
      </c>
      <c r="D77" s="20" t="s">
        <v>9290</v>
      </c>
      <c r="E77" s="20"/>
      <c r="F77" s="20" t="s">
        <v>9310</v>
      </c>
      <c r="G77" s="414">
        <v>43277</v>
      </c>
      <c r="H77" s="267"/>
      <c r="I77" s="1488"/>
      <c r="J77" s="1491"/>
      <c r="K77" s="1485"/>
      <c r="L77" s="1486"/>
    </row>
    <row r="78" spans="1:12">
      <c r="A78" s="70">
        <v>21</v>
      </c>
      <c r="B78" s="237"/>
      <c r="C78" s="20" t="s">
        <v>1181</v>
      </c>
      <c r="D78" s="20" t="s">
        <v>9290</v>
      </c>
      <c r="E78" s="20"/>
      <c r="F78" s="20" t="s">
        <v>9311</v>
      </c>
      <c r="G78" s="414">
        <v>43277</v>
      </c>
      <c r="H78" s="267"/>
      <c r="I78" s="1488"/>
      <c r="J78" s="1491"/>
      <c r="K78" s="1485"/>
      <c r="L78" s="1486"/>
    </row>
    <row r="79" spans="1:12">
      <c r="A79" s="70">
        <v>22</v>
      </c>
      <c r="B79" s="237"/>
      <c r="C79" s="20" t="s">
        <v>1181</v>
      </c>
      <c r="D79" s="20" t="s">
        <v>9290</v>
      </c>
      <c r="E79" s="20"/>
      <c r="F79" s="20" t="s">
        <v>8599</v>
      </c>
      <c r="G79" s="414">
        <v>43277</v>
      </c>
      <c r="H79" s="267"/>
      <c r="I79" s="1488"/>
      <c r="J79" s="1491"/>
      <c r="K79" s="1485"/>
      <c r="L79" s="1486"/>
    </row>
    <row r="80" spans="1:12">
      <c r="A80" s="70">
        <v>23</v>
      </c>
      <c r="B80" s="237"/>
      <c r="C80" s="20" t="s">
        <v>1181</v>
      </c>
      <c r="D80" s="20" t="s">
        <v>9290</v>
      </c>
      <c r="E80" s="20"/>
      <c r="F80" s="20" t="s">
        <v>9312</v>
      </c>
      <c r="G80" s="414">
        <v>43277</v>
      </c>
      <c r="H80" s="267"/>
      <c r="I80" s="1488"/>
      <c r="J80" s="1491"/>
      <c r="K80" s="1485"/>
      <c r="L80" s="1486"/>
    </row>
    <row r="81" spans="1:12">
      <c r="A81" s="70">
        <v>24</v>
      </c>
      <c r="B81" s="340"/>
      <c r="C81" s="20" t="s">
        <v>1181</v>
      </c>
      <c r="D81" s="20" t="s">
        <v>9290</v>
      </c>
      <c r="E81" s="212"/>
      <c r="F81" s="212" t="s">
        <v>9313</v>
      </c>
      <c r="G81" s="414">
        <v>43277</v>
      </c>
      <c r="H81" s="283"/>
      <c r="I81" s="1489"/>
      <c r="J81" s="1492"/>
      <c r="K81" s="1485"/>
      <c r="L81" s="1486"/>
    </row>
    <row r="82" spans="1:12" ht="16.5" thickBot="1">
      <c r="A82" s="269"/>
      <c r="B82" s="270"/>
      <c r="C82" s="271"/>
      <c r="D82" s="271"/>
      <c r="E82" s="271"/>
      <c r="F82" s="271"/>
      <c r="G82" s="210" t="s">
        <v>1219</v>
      </c>
      <c r="H82" s="87">
        <v>0</v>
      </c>
      <c r="I82" s="45"/>
      <c r="J82" s="46"/>
      <c r="K82" s="1125"/>
      <c r="L82" s="1126"/>
    </row>
    <row r="87" spans="1:12" ht="15.75">
      <c r="A87" s="1160" t="s">
        <v>3138</v>
      </c>
      <c r="B87" s="1160"/>
      <c r="C87" s="1088">
        <v>4</v>
      </c>
      <c r="D87" s="322" t="s">
        <v>3109</v>
      </c>
      <c r="E87" s="1088">
        <v>61</v>
      </c>
      <c r="F87" s="322" t="s">
        <v>3108</v>
      </c>
      <c r="G87" s="321">
        <v>223074</v>
      </c>
      <c r="H87" s="322" t="s">
        <v>261</v>
      </c>
      <c r="I87" s="324"/>
      <c r="J87" s="331"/>
    </row>
    <row r="109" spans="1:10" ht="15.75">
      <c r="A109" s="1160"/>
      <c r="B109" s="1160"/>
      <c r="C109" s="1088"/>
      <c r="D109" s="322"/>
      <c r="E109" s="1088"/>
      <c r="F109" s="322"/>
      <c r="G109" s="321"/>
      <c r="H109" s="322"/>
      <c r="I109" s="324"/>
      <c r="J109" s="331"/>
    </row>
  </sheetData>
  <sortState ref="B21:H41">
    <sortCondition ref="E21:E41"/>
    <sortCondition ref="F21:F41"/>
    <sortCondition ref="G21:G41"/>
    <sortCondition ref="H21:H41"/>
    <sortCondition ref="B21:B41"/>
  </sortState>
  <mergeCells count="27">
    <mergeCell ref="K58:K81"/>
    <mergeCell ref="L58:L81"/>
    <mergeCell ref="A109:B109"/>
    <mergeCell ref="A56:J56"/>
    <mergeCell ref="I58:I81"/>
    <mergeCell ref="J58:J81"/>
    <mergeCell ref="A87:B87"/>
    <mergeCell ref="A19:J19"/>
    <mergeCell ref="L8:M9"/>
    <mergeCell ref="L7:N7"/>
    <mergeCell ref="N8:N9"/>
    <mergeCell ref="A55:B55"/>
    <mergeCell ref="I21:I41"/>
    <mergeCell ref="J21:J41"/>
    <mergeCell ref="A46:J46"/>
    <mergeCell ref="I48:I50"/>
    <mergeCell ref="J48:J50"/>
    <mergeCell ref="A1:J1"/>
    <mergeCell ref="I3:I15"/>
    <mergeCell ref="J3:J15"/>
    <mergeCell ref="L1:N1"/>
    <mergeCell ref="L3:L4"/>
    <mergeCell ref="M3:M4"/>
    <mergeCell ref="N3:N4"/>
    <mergeCell ref="M5:M6"/>
    <mergeCell ref="N5:N6"/>
    <mergeCell ref="L5:L6"/>
  </mergeCells>
  <phoneticPr fontId="5" type="noConversion"/>
  <hyperlinks>
    <hyperlink ref="I3:I15" location="Sayfa2!A1" display="Sayfa2!A1"/>
    <hyperlink ref="J3:J15" location="Sayfa2!A1" display="Sayfa2!A1"/>
    <hyperlink ref="I21:I41" location="Sayfa2!A1" display="Sayfa2!A1"/>
    <hyperlink ref="J21:J41" location="Sayfa2!A1" display="Sayfa2!A1"/>
    <hyperlink ref="I48:I50" location="Sayfa2!A1" display="Sayfa2!A1"/>
    <hyperlink ref="J48:J50" location="Sayfa2!A1" display="Sayfa2!A1"/>
    <hyperlink ref="I58:I81" location="Sayfa2!A1" display="Sayfa2!A1"/>
    <hyperlink ref="J58:J81" location="Sayfa2!A1" display="Sayfa2!A1"/>
  </hyperlinks>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O31"/>
  <sheetViews>
    <sheetView zoomScaleNormal="100" workbookViewId="0">
      <selection activeCell="O8" sqref="O8:O9"/>
    </sheetView>
  </sheetViews>
  <sheetFormatPr defaultColWidth="9.140625" defaultRowHeight="15"/>
  <cols>
    <col min="1" max="1" width="10.42578125" style="43" customWidth="1"/>
    <col min="2" max="2" width="10.5703125" style="43" bestFit="1" customWidth="1"/>
    <col min="3" max="3" width="11.42578125" style="43" customWidth="1"/>
    <col min="4" max="4" width="13.5703125" style="43" bestFit="1" customWidth="1"/>
    <col min="5" max="5" width="11.42578125" style="43" customWidth="1"/>
    <col min="6" max="6" width="22" style="43" bestFit="1" customWidth="1"/>
    <col min="7" max="7" width="12.85546875" style="43" bestFit="1" customWidth="1"/>
    <col min="8" max="8" width="14.42578125" style="43" bestFit="1" customWidth="1"/>
    <col min="9" max="9" width="14.42578125" style="43" customWidth="1"/>
    <col min="10" max="11" width="9.42578125" style="43" bestFit="1" customWidth="1"/>
    <col min="12" max="12" width="9.140625" style="43"/>
    <col min="13" max="14" width="13.5703125" style="43" customWidth="1"/>
    <col min="15" max="15" width="19.42578125" style="43" bestFit="1" customWidth="1"/>
    <col min="16" max="16384" width="9.140625" style="43"/>
  </cols>
  <sheetData>
    <row r="1" spans="1:15" ht="16.5" thickBot="1">
      <c r="A1" s="1213" t="s">
        <v>1171</v>
      </c>
      <c r="B1" s="1213"/>
      <c r="C1" s="1213"/>
      <c r="D1" s="1213"/>
      <c r="E1" s="1213"/>
      <c r="F1" s="1213"/>
      <c r="G1" s="1213"/>
      <c r="H1" s="1213"/>
      <c r="I1" s="1213"/>
      <c r="J1" s="1213"/>
      <c r="K1" s="1213"/>
      <c r="M1" s="1170" t="s">
        <v>1250</v>
      </c>
      <c r="N1" s="1171"/>
      <c r="O1" s="1172"/>
    </row>
    <row r="2" spans="1:15" ht="60.75" thickBot="1">
      <c r="A2" s="49" t="s">
        <v>1172</v>
      </c>
      <c r="B2" s="50" t="s">
        <v>3193</v>
      </c>
      <c r="C2" s="51" t="s">
        <v>1173</v>
      </c>
      <c r="D2" s="51" t="s">
        <v>1174</v>
      </c>
      <c r="E2" s="51" t="s">
        <v>1175</v>
      </c>
      <c r="F2" s="51" t="s">
        <v>1176</v>
      </c>
      <c r="G2" s="50" t="s">
        <v>1177</v>
      </c>
      <c r="H2" s="50" t="s">
        <v>1463</v>
      </c>
      <c r="I2" s="50" t="s">
        <v>2979</v>
      </c>
      <c r="J2" s="50" t="s">
        <v>1179</v>
      </c>
      <c r="K2" s="52" t="s">
        <v>1180</v>
      </c>
      <c r="M2" s="118" t="s">
        <v>263</v>
      </c>
      <c r="N2" s="118" t="s">
        <v>264</v>
      </c>
      <c r="O2" s="117" t="s">
        <v>262</v>
      </c>
    </row>
    <row r="3" spans="1:15" ht="15" customHeight="1">
      <c r="A3" s="70">
        <v>1</v>
      </c>
      <c r="B3" s="235"/>
      <c r="C3" s="20" t="s">
        <v>2105</v>
      </c>
      <c r="D3" s="20" t="s">
        <v>3127</v>
      </c>
      <c r="E3" s="20"/>
      <c r="F3" s="20"/>
      <c r="G3" s="414">
        <v>38910</v>
      </c>
      <c r="H3" s="267">
        <v>2760</v>
      </c>
      <c r="I3" s="211" t="s">
        <v>2995</v>
      </c>
      <c r="J3" s="1164">
        <v>127</v>
      </c>
      <c r="K3" s="1186">
        <v>41</v>
      </c>
      <c r="M3" s="1247">
        <f>SUM(A3+A14)</f>
        <v>2</v>
      </c>
      <c r="N3" s="1247">
        <f>SUM(A8+A25)</f>
        <v>18</v>
      </c>
      <c r="O3" s="1249">
        <f>SUM(H9+H26)</f>
        <v>50081</v>
      </c>
    </row>
    <row r="4" spans="1:15" ht="15" customHeight="1" thickBot="1">
      <c r="A4" s="71">
        <v>2</v>
      </c>
      <c r="B4" s="237">
        <v>28288</v>
      </c>
      <c r="C4" s="20" t="s">
        <v>2105</v>
      </c>
      <c r="D4" s="20" t="s">
        <v>2106</v>
      </c>
      <c r="E4" s="20"/>
      <c r="F4" s="20" t="s">
        <v>2108</v>
      </c>
      <c r="G4" s="414">
        <v>38910</v>
      </c>
      <c r="H4" s="267">
        <v>2349</v>
      </c>
      <c r="I4" s="211" t="s">
        <v>2995</v>
      </c>
      <c r="J4" s="1164"/>
      <c r="K4" s="1186"/>
      <c r="M4" s="1248"/>
      <c r="N4" s="1248"/>
      <c r="O4" s="1248"/>
    </row>
    <row r="5" spans="1:15" ht="15" customHeight="1">
      <c r="A5" s="71">
        <v>3</v>
      </c>
      <c r="B5" s="237">
        <v>28307</v>
      </c>
      <c r="C5" s="20" t="s">
        <v>2105</v>
      </c>
      <c r="D5" s="20" t="s">
        <v>2106</v>
      </c>
      <c r="E5" s="20"/>
      <c r="F5" s="20" t="s">
        <v>2109</v>
      </c>
      <c r="G5" s="429">
        <v>38910</v>
      </c>
      <c r="H5" s="267">
        <v>3399</v>
      </c>
      <c r="I5" s="211" t="s">
        <v>2995</v>
      </c>
      <c r="J5" s="1164"/>
      <c r="K5" s="1186"/>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A6" s="71">
        <v>4</v>
      </c>
      <c r="B6" s="237">
        <v>28321</v>
      </c>
      <c r="C6" s="20" t="s">
        <v>2105</v>
      </c>
      <c r="D6" s="20" t="s">
        <v>2106</v>
      </c>
      <c r="E6" s="20"/>
      <c r="F6" s="20" t="s">
        <v>2111</v>
      </c>
      <c r="G6" s="414">
        <v>38910</v>
      </c>
      <c r="H6" s="267">
        <v>3804</v>
      </c>
      <c r="I6" s="211" t="s">
        <v>2995</v>
      </c>
      <c r="J6" s="1164"/>
      <c r="K6" s="1186"/>
      <c r="M6" s="1169" t="e">
        <f>SUM(Adana!N4+Adıyaman!M4+Afyonkarahisar!L4+Ağrı!L4+Aksaray!L4+Amasya!M4+Ankara!K4+Antalya!K4+Aydın!N4+#REF!+Batman!L4+Bayburt!L4+Bilecik!L4+Bingöl!M4+Bitlis!L4+Burdur!M4+Bursa!K4+Çanakkale!L4+Çankırı!L4+Çorum!L4+Denizli!M4+Diyarbakır!M4+Edirne!N4+Elazığ!L4+Erzurum!M4+Eskişehir!L4+G.Antep!N4+Gümüşhane!M4+Hatay!M4+Iğdır!L4+Isparta!L4+İçel!L4+Kahramanmaraş!L4+Karaman!M4+Kars!L4+Kayseri!L4+Kırıkkale!L4+Kırklareli!K4+Kırşehir!M4+Kilis!N4+Kocaeli!M4+Konya!L4+Kütahya!M4+Malatya!N4+Mardin!N4+Muş!M4+Nevşehir!L4+Niğde!L4+Osmaniye!L4+Samsun!L4+Sinop!M4+Sivas!L4+Şanlıurfa!N4+Tekirdağ!L4+Uşak!L4+Van!L4+Yalova!M4+Yozgat!M4+Tokat!K4+Erzincan!K5)</f>
        <v>#REF!</v>
      </c>
      <c r="N6" s="1169" t="e">
        <f>SUM(Adana!O4+Adıyaman!N4+Afyonkarahisar!M4+Ağrı!M4+Aksaray!M4+Amasya!N4+Ankara!L4+Antalya!L4+Aydın!O4+#REF!+Batman!M4+Bayburt!M4+Bilecik!M4+Bingöl!N4+Bitlis!M4+Burdur!N4+Bursa!L4+Çanakkale!M4+Çankırı!M4+Çorum!M4+Denizli!N4+Diyarbakır!N4+Edirne!O4+Elazığ!M4+Erzurum!N4+Eskişehir!M4+G.Antep!O4+Gümüşhane!N4+Hatay!N4+Iğdır!M4+Isparta!M4+İçel!M4+Kahramanmaraş!M4+Karaman!N4+Kars!M4+Kayseri!M4+Kırıkkale!M4+Kırklareli!L4+Kırşehir!N4+Kilis!O4+Kocaeli!N4+Konya!M4+Kütahya!N4+Malatya!O4+Mardin!O4+Muş!N4+Nevşehir!M4+Niğde!M4+Osmaniye!M4+Samsun!M4+Sinop!N4+Sivas!M4+Şanlıurfa!O4+Tekirdağ!M4+Uşak!M4+Van!M4+Yalova!N4+Yozgat!N4+Tokat!L4+Erzincan!L5)</f>
        <v>#REF!</v>
      </c>
      <c r="O6" s="1169" t="e">
        <f>SUM(Adana!P4+Adıyaman!O4+Afyonkarahisar!N4+Ağrı!N4+Aksaray!N4+Amasya!O4+Ankara!M4+Antalya!M4+Aydın!P4+#REF!+Batman!N4+Bayburt!N4+Bilecik!N4+Bingöl!O4+Bitlis!N4+Burdur!O4+Bursa!M4+Çanakkale!N4+Çankırı!N4+Çorum!N4+Denizli!O4+Diyarbakır!O4+Edirne!P4+Elazığ!N4+Erzurum!O4+Eskişehir!N4+G.Antep!P4+Gümüşhane!O4+Hatay!O4+Iğdır!N4+Isparta!N4+İçel!N4+Kahramanmaraş!N4+Karaman!O4+Kars!N4+Kayseri!N4+Kırıkkale!N4+Kırklareli!M4+Kırşehir!O4+Kilis!P4+Kocaeli!O4+Konya!N4+Kütahya!O4+Malatya!P4+Mardin!P4+Muş!O4+Nevşehir!N4+Niğde!N4+Osmaniye!N4+Samsun!N4+Sinop!O4+Sivas!N4+Şanlıurfa!P4+Tekirdağ!N4+Uşak!N4+Van!N4+Yalova!O4+Yozgat!O4+Tokat!M4+Erzincan!M5)</f>
        <v>#REF!</v>
      </c>
    </row>
    <row r="7" spans="1:15" ht="15" customHeight="1" thickBot="1">
      <c r="A7" s="71">
        <v>5</v>
      </c>
      <c r="B7" s="237">
        <v>28323</v>
      </c>
      <c r="C7" s="20" t="s">
        <v>2105</v>
      </c>
      <c r="D7" s="20" t="s">
        <v>2106</v>
      </c>
      <c r="E7" s="20"/>
      <c r="F7" s="20" t="s">
        <v>2110</v>
      </c>
      <c r="G7" s="414">
        <v>38910</v>
      </c>
      <c r="H7" s="267">
        <v>3399</v>
      </c>
      <c r="I7" s="211" t="s">
        <v>2995</v>
      </c>
      <c r="J7" s="1164"/>
      <c r="K7" s="1186"/>
      <c r="M7" s="1170" t="s">
        <v>265</v>
      </c>
      <c r="N7" s="1171"/>
      <c r="O7" s="1172"/>
    </row>
    <row r="8" spans="1:15" ht="15" customHeight="1">
      <c r="A8" s="71">
        <v>6</v>
      </c>
      <c r="B8" s="237">
        <v>28326</v>
      </c>
      <c r="C8" s="20" t="s">
        <v>2105</v>
      </c>
      <c r="D8" s="20" t="s">
        <v>2106</v>
      </c>
      <c r="E8" s="20"/>
      <c r="F8" s="20" t="s">
        <v>2107</v>
      </c>
      <c r="G8" s="414">
        <v>39037</v>
      </c>
      <c r="H8" s="267"/>
      <c r="I8" s="211" t="s">
        <v>2995</v>
      </c>
      <c r="J8" s="1164"/>
      <c r="K8" s="1186"/>
      <c r="M8" s="1173" t="s">
        <v>266</v>
      </c>
      <c r="N8" s="1174"/>
      <c r="O8" s="1177">
        <v>59</v>
      </c>
    </row>
    <row r="9" spans="1:15" ht="15" customHeight="1" thickBot="1">
      <c r="A9" s="269"/>
      <c r="B9" s="270"/>
      <c r="C9" s="271"/>
      <c r="D9" s="271"/>
      <c r="E9" s="271"/>
      <c r="F9" s="271"/>
      <c r="G9" s="210" t="s">
        <v>1219</v>
      </c>
      <c r="H9" s="87">
        <f>SUM(H3:H8)</f>
        <v>15711</v>
      </c>
      <c r="I9" s="87"/>
      <c r="J9" s="45"/>
      <c r="K9" s="46"/>
      <c r="M9" s="1175"/>
      <c r="N9" s="1176"/>
      <c r="O9" s="1178"/>
    </row>
    <row r="10" spans="1:15" ht="15" customHeight="1"/>
    <row r="11" spans="1:15" ht="15" customHeight="1"/>
    <row r="12" spans="1:15" ht="16.5" thickBot="1">
      <c r="A12" s="1213" t="s">
        <v>1171</v>
      </c>
      <c r="B12" s="1213"/>
      <c r="C12" s="1213"/>
      <c r="D12" s="1213"/>
      <c r="E12" s="1213"/>
      <c r="F12" s="1213"/>
      <c r="G12" s="1213"/>
      <c r="H12" s="1213"/>
      <c r="I12" s="1213"/>
      <c r="J12" s="1213"/>
      <c r="K12" s="1213"/>
    </row>
    <row r="13" spans="1:15" s="47" customFormat="1" ht="60">
      <c r="A13" s="49" t="s">
        <v>1172</v>
      </c>
      <c r="B13" s="50" t="s">
        <v>3193</v>
      </c>
      <c r="C13" s="51" t="s">
        <v>1173</v>
      </c>
      <c r="D13" s="51" t="s">
        <v>1174</v>
      </c>
      <c r="E13" s="51" t="s">
        <v>1175</v>
      </c>
      <c r="F13" s="51" t="s">
        <v>1176</v>
      </c>
      <c r="G13" s="50" t="s">
        <v>1177</v>
      </c>
      <c r="H13" s="50" t="s">
        <v>1463</v>
      </c>
      <c r="I13" s="50" t="s">
        <v>2979</v>
      </c>
      <c r="J13" s="50" t="s">
        <v>1179</v>
      </c>
      <c r="K13" s="52" t="s">
        <v>1180</v>
      </c>
      <c r="M13" s="43"/>
      <c r="N13" s="43"/>
      <c r="O13" s="43"/>
    </row>
    <row r="14" spans="1:15" s="47" customFormat="1">
      <c r="A14" s="70">
        <v>1</v>
      </c>
      <c r="B14" s="235">
        <v>28164</v>
      </c>
      <c r="C14" s="20" t="s">
        <v>2105</v>
      </c>
      <c r="D14" s="20" t="s">
        <v>2112</v>
      </c>
      <c r="E14" s="20"/>
      <c r="F14" s="20" t="s">
        <v>2114</v>
      </c>
      <c r="G14" s="414">
        <v>38910</v>
      </c>
      <c r="H14" s="267">
        <v>6165</v>
      </c>
      <c r="I14" s="211" t="s">
        <v>2995</v>
      </c>
      <c r="J14" s="1493">
        <v>140</v>
      </c>
      <c r="K14" s="1494">
        <v>41</v>
      </c>
    </row>
    <row r="15" spans="1:15" s="47" customFormat="1">
      <c r="A15" s="71">
        <v>2</v>
      </c>
      <c r="B15" s="237">
        <v>28177</v>
      </c>
      <c r="C15" s="20" t="s">
        <v>2105</v>
      </c>
      <c r="D15" s="20" t="s">
        <v>2112</v>
      </c>
      <c r="E15" s="20"/>
      <c r="F15" s="20" t="s">
        <v>2115</v>
      </c>
      <c r="G15" s="414">
        <v>38910</v>
      </c>
      <c r="H15" s="267">
        <v>2134</v>
      </c>
      <c r="I15" s="211" t="s">
        <v>2995</v>
      </c>
      <c r="J15" s="1493"/>
      <c r="K15" s="1494"/>
    </row>
    <row r="16" spans="1:15" s="47" customFormat="1">
      <c r="A16" s="71">
        <v>3</v>
      </c>
      <c r="B16" s="237">
        <v>28183</v>
      </c>
      <c r="C16" s="20" t="s">
        <v>2105</v>
      </c>
      <c r="D16" s="20" t="s">
        <v>2112</v>
      </c>
      <c r="E16" s="20"/>
      <c r="F16" s="20" t="s">
        <v>2116</v>
      </c>
      <c r="G16" s="414">
        <v>38910</v>
      </c>
      <c r="H16" s="267">
        <v>3348</v>
      </c>
      <c r="I16" s="211" t="s">
        <v>2995</v>
      </c>
      <c r="J16" s="1493"/>
      <c r="K16" s="1494"/>
    </row>
    <row r="17" spans="1:15" s="47" customFormat="1">
      <c r="A17" s="71">
        <v>4</v>
      </c>
      <c r="B17" s="237">
        <v>28191</v>
      </c>
      <c r="C17" s="20" t="s">
        <v>2105</v>
      </c>
      <c r="D17" s="20" t="s">
        <v>2112</v>
      </c>
      <c r="E17" s="20"/>
      <c r="F17" s="20" t="s">
        <v>2117</v>
      </c>
      <c r="G17" s="414">
        <v>38910</v>
      </c>
      <c r="H17" s="267">
        <v>2708</v>
      </c>
      <c r="I17" s="211" t="s">
        <v>2995</v>
      </c>
      <c r="J17" s="1493"/>
      <c r="K17" s="1494"/>
    </row>
    <row r="18" spans="1:15" s="47" customFormat="1">
      <c r="A18" s="71">
        <v>5</v>
      </c>
      <c r="B18" s="237">
        <v>28199</v>
      </c>
      <c r="C18" s="20" t="s">
        <v>2105</v>
      </c>
      <c r="D18" s="20" t="s">
        <v>2112</v>
      </c>
      <c r="E18" s="20"/>
      <c r="F18" s="20" t="s">
        <v>1743</v>
      </c>
      <c r="G18" s="414">
        <v>38910</v>
      </c>
      <c r="H18" s="267">
        <v>4355</v>
      </c>
      <c r="I18" s="211" t="s">
        <v>2995</v>
      </c>
      <c r="J18" s="1493"/>
      <c r="K18" s="1494"/>
    </row>
    <row r="19" spans="1:15" s="47" customFormat="1">
      <c r="A19" s="71">
        <v>6</v>
      </c>
      <c r="B19" s="237">
        <v>28200</v>
      </c>
      <c r="C19" s="20" t="s">
        <v>2105</v>
      </c>
      <c r="D19" s="20" t="s">
        <v>2112</v>
      </c>
      <c r="E19" s="20"/>
      <c r="F19" s="20" t="s">
        <v>2118</v>
      </c>
      <c r="G19" s="414">
        <v>38910</v>
      </c>
      <c r="H19" s="267">
        <v>1776</v>
      </c>
      <c r="I19" s="211" t="s">
        <v>2995</v>
      </c>
      <c r="J19" s="1493"/>
      <c r="K19" s="1494"/>
    </row>
    <row r="20" spans="1:15" s="47" customFormat="1">
      <c r="A20" s="71">
        <v>7</v>
      </c>
      <c r="B20" s="237">
        <v>28208</v>
      </c>
      <c r="C20" s="20" t="s">
        <v>2105</v>
      </c>
      <c r="D20" s="20" t="s">
        <v>2112</v>
      </c>
      <c r="E20" s="20"/>
      <c r="F20" s="20" t="s">
        <v>2119</v>
      </c>
      <c r="G20" s="414">
        <v>38910</v>
      </c>
      <c r="H20" s="267">
        <v>3139</v>
      </c>
      <c r="I20" s="211" t="s">
        <v>2995</v>
      </c>
      <c r="J20" s="1493"/>
      <c r="K20" s="1494"/>
    </row>
    <row r="21" spans="1:15" s="47" customFormat="1">
      <c r="A21" s="71">
        <v>8</v>
      </c>
      <c r="B21" s="237">
        <v>28226</v>
      </c>
      <c r="C21" s="20" t="s">
        <v>2105</v>
      </c>
      <c r="D21" s="20" t="s">
        <v>2112</v>
      </c>
      <c r="E21" s="20"/>
      <c r="F21" s="20" t="s">
        <v>2120</v>
      </c>
      <c r="G21" s="414">
        <v>38910</v>
      </c>
      <c r="H21" s="267">
        <v>1155</v>
      </c>
      <c r="I21" s="211" t="s">
        <v>2995</v>
      </c>
      <c r="J21" s="1493"/>
      <c r="K21" s="1494"/>
    </row>
    <row r="22" spans="1:15" s="47" customFormat="1">
      <c r="A22" s="71">
        <v>9</v>
      </c>
      <c r="B22" s="237">
        <v>28227</v>
      </c>
      <c r="C22" s="20" t="s">
        <v>2105</v>
      </c>
      <c r="D22" s="20" t="s">
        <v>2112</v>
      </c>
      <c r="E22" s="20"/>
      <c r="F22" s="20" t="s">
        <v>2121</v>
      </c>
      <c r="G22" s="414">
        <v>38910</v>
      </c>
      <c r="H22" s="267">
        <v>4300</v>
      </c>
      <c r="I22" s="211" t="s">
        <v>2995</v>
      </c>
      <c r="J22" s="1493"/>
      <c r="K22" s="1494"/>
    </row>
    <row r="23" spans="1:15" s="47" customFormat="1">
      <c r="A23" s="71">
        <v>10</v>
      </c>
      <c r="B23" s="237">
        <v>28232</v>
      </c>
      <c r="C23" s="20" t="s">
        <v>2105</v>
      </c>
      <c r="D23" s="20" t="s">
        <v>2112</v>
      </c>
      <c r="E23" s="20"/>
      <c r="F23" s="20" t="s">
        <v>2122</v>
      </c>
      <c r="G23" s="414">
        <v>38910</v>
      </c>
      <c r="H23" s="267">
        <v>2940</v>
      </c>
      <c r="I23" s="211" t="s">
        <v>2995</v>
      </c>
      <c r="J23" s="1493"/>
      <c r="K23" s="1494"/>
    </row>
    <row r="24" spans="1:15" s="47" customFormat="1">
      <c r="A24" s="71">
        <v>11</v>
      </c>
      <c r="B24" s="237">
        <v>28238</v>
      </c>
      <c r="C24" s="20" t="s">
        <v>2105</v>
      </c>
      <c r="D24" s="20" t="s">
        <v>2112</v>
      </c>
      <c r="E24" s="20"/>
      <c r="F24" s="20" t="s">
        <v>2123</v>
      </c>
      <c r="G24" s="414">
        <v>38910</v>
      </c>
      <c r="H24" s="267">
        <v>1204</v>
      </c>
      <c r="I24" s="211" t="s">
        <v>2995</v>
      </c>
      <c r="J24" s="1493"/>
      <c r="K24" s="1494"/>
    </row>
    <row r="25" spans="1:15" s="47" customFormat="1">
      <c r="A25" s="71">
        <v>12</v>
      </c>
      <c r="B25" s="237">
        <v>28241</v>
      </c>
      <c r="C25" s="20" t="s">
        <v>2105</v>
      </c>
      <c r="D25" s="20" t="s">
        <v>2112</v>
      </c>
      <c r="E25" s="20"/>
      <c r="F25" s="20" t="s">
        <v>2113</v>
      </c>
      <c r="G25" s="414">
        <v>39037</v>
      </c>
      <c r="H25" s="267">
        <v>1146</v>
      </c>
      <c r="I25" s="211" t="s">
        <v>2995</v>
      </c>
      <c r="J25" s="1493"/>
      <c r="K25" s="1494"/>
    </row>
    <row r="26" spans="1:15" ht="16.5" thickBot="1">
      <c r="A26" s="269"/>
      <c r="B26" s="270"/>
      <c r="C26" s="271"/>
      <c r="D26" s="271"/>
      <c r="E26" s="271"/>
      <c r="F26" s="271"/>
      <c r="G26" s="210" t="s">
        <v>1219</v>
      </c>
      <c r="H26" s="87">
        <f>SUM(H14:H25)</f>
        <v>34370</v>
      </c>
      <c r="I26" s="87"/>
      <c r="J26" s="45"/>
      <c r="K26" s="46"/>
      <c r="M26" s="47"/>
      <c r="N26" s="47"/>
      <c r="O26" s="47"/>
    </row>
    <row r="29" spans="1:15" ht="15.75">
      <c r="A29" s="103"/>
      <c r="B29" s="103"/>
      <c r="C29" s="96"/>
      <c r="D29" s="96"/>
      <c r="E29" s="97"/>
      <c r="F29" s="96"/>
      <c r="G29" s="98"/>
      <c r="H29" s="99"/>
      <c r="I29" s="99"/>
      <c r="J29" s="57"/>
      <c r="K29" s="57"/>
    </row>
    <row r="30" spans="1:15">
      <c r="C30" s="48"/>
      <c r="D30" s="1267"/>
      <c r="E30" s="1267"/>
    </row>
    <row r="31" spans="1:15" s="322" customFormat="1">
      <c r="A31" s="1160" t="s">
        <v>3138</v>
      </c>
      <c r="B31" s="1160"/>
      <c r="C31" s="319">
        <f>M3</f>
        <v>2</v>
      </c>
      <c r="D31" s="322" t="s">
        <v>3109</v>
      </c>
      <c r="E31" s="319">
        <f>N3</f>
        <v>18</v>
      </c>
      <c r="F31" s="322" t="s">
        <v>3108</v>
      </c>
      <c r="G31" s="321">
        <f>O3</f>
        <v>50081</v>
      </c>
      <c r="H31" s="322" t="s">
        <v>261</v>
      </c>
    </row>
  </sheetData>
  <mergeCells count="18">
    <mergeCell ref="A31:B31"/>
    <mergeCell ref="A12:K12"/>
    <mergeCell ref="O8:O9"/>
    <mergeCell ref="D30:E30"/>
    <mergeCell ref="J14:J25"/>
    <mergeCell ref="K14:K25"/>
    <mergeCell ref="M8:N9"/>
    <mergeCell ref="M1:O1"/>
    <mergeCell ref="A1:K1"/>
    <mergeCell ref="J3:J8"/>
    <mergeCell ref="K3:K8"/>
    <mergeCell ref="M5:M6"/>
    <mergeCell ref="N5:N6"/>
    <mergeCell ref="O5:O6"/>
    <mergeCell ref="M7:O7"/>
    <mergeCell ref="M3:M4"/>
    <mergeCell ref="N3:N4"/>
    <mergeCell ref="O3:O4"/>
  </mergeCells>
  <phoneticPr fontId="5" type="noConversion"/>
  <hyperlinks>
    <hyperlink ref="J3:J8" location="Sayfa2!A1" display="Sayfa2!A1"/>
    <hyperlink ref="K3:K8" location="Sayfa2!A1" display="Sayfa2!A1"/>
    <hyperlink ref="J14:J25" location="Sayfa2!A1" display="Sayfa2!A1"/>
    <hyperlink ref="K14:K25" location="Sayfa2!A1" display="Sayfa2!A1"/>
  </hyperlinks>
  <pageMargins left="0.75" right="0.75" top="1" bottom="1" header="0.5" footer="0.5"/>
  <headerFooter alignWithMargins="0"/>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N114"/>
  <sheetViews>
    <sheetView zoomScaleNormal="100" workbookViewId="0">
      <selection activeCell="N8" sqref="N8:N9"/>
    </sheetView>
  </sheetViews>
  <sheetFormatPr defaultColWidth="9.140625" defaultRowHeight="15"/>
  <cols>
    <col min="1" max="1" width="10.85546875" style="43" customWidth="1"/>
    <col min="2" max="2" width="11.42578125" style="43" customWidth="1"/>
    <col min="3" max="3" width="15.85546875" style="43" bestFit="1" customWidth="1"/>
    <col min="4" max="4" width="12.42578125" style="43" customWidth="1"/>
    <col min="5" max="5" width="28.5703125" style="43" bestFit="1" customWidth="1"/>
    <col min="6" max="6" width="11.5703125" style="43" customWidth="1"/>
    <col min="7" max="7" width="14.42578125" style="43" bestFit="1" customWidth="1"/>
    <col min="8" max="8" width="14.42578125" style="43"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21" customHeight="1" thickBot="1">
      <c r="A1" s="1213" t="s">
        <v>1171</v>
      </c>
      <c r="B1" s="1213"/>
      <c r="C1" s="1213"/>
      <c r="D1" s="1213"/>
      <c r="E1" s="1213"/>
      <c r="F1" s="1213"/>
      <c r="G1" s="1213"/>
      <c r="H1" s="1213"/>
      <c r="I1" s="1213"/>
      <c r="J1" s="1213"/>
      <c r="L1" s="1170" t="s">
        <v>1250</v>
      </c>
      <c r="M1" s="1171"/>
      <c r="N1" s="1172"/>
    </row>
    <row r="2" spans="1:14" ht="60.75" thickBot="1">
      <c r="A2" s="49" t="s">
        <v>1172</v>
      </c>
      <c r="B2" s="51" t="s">
        <v>1173</v>
      </c>
      <c r="C2" s="51" t="s">
        <v>1174</v>
      </c>
      <c r="D2" s="51" t="s">
        <v>1175</v>
      </c>
      <c r="E2" s="51" t="s">
        <v>1176</v>
      </c>
      <c r="F2" s="50" t="s">
        <v>1177</v>
      </c>
      <c r="G2" s="50" t="s">
        <v>1463</v>
      </c>
      <c r="H2" s="50" t="s">
        <v>2979</v>
      </c>
      <c r="I2" s="50" t="s">
        <v>1179</v>
      </c>
      <c r="J2" s="52" t="s">
        <v>1180</v>
      </c>
      <c r="L2" s="118" t="s">
        <v>263</v>
      </c>
      <c r="M2" s="118" t="s">
        <v>264</v>
      </c>
      <c r="N2" s="117" t="s">
        <v>262</v>
      </c>
    </row>
    <row r="3" spans="1:14" ht="15" customHeight="1">
      <c r="A3" s="70">
        <v>1</v>
      </c>
      <c r="B3" s="20" t="s">
        <v>2124</v>
      </c>
      <c r="C3" s="20" t="s">
        <v>1194</v>
      </c>
      <c r="D3" s="20"/>
      <c r="E3" s="20" t="s">
        <v>2125</v>
      </c>
      <c r="F3" s="429">
        <v>39441</v>
      </c>
      <c r="G3" s="267">
        <v>12003</v>
      </c>
      <c r="H3" s="211" t="s">
        <v>3008</v>
      </c>
      <c r="I3" s="1197">
        <v>153</v>
      </c>
      <c r="J3" s="1508">
        <v>70</v>
      </c>
      <c r="L3" s="1247">
        <f>SUM(A3+A16+A30+A53+A66+A80+A87+A100)</f>
        <v>8</v>
      </c>
      <c r="M3" s="1247">
        <f>SUM(A8+A23+A46+A59+A73+A80+A93+A109)</f>
        <v>64</v>
      </c>
      <c r="N3" s="1249">
        <f>SUM(G9+G24+G47+G60+G74+G81+G94+G110)</f>
        <v>864442</v>
      </c>
    </row>
    <row r="4" spans="1:14" ht="15" customHeight="1" thickBot="1">
      <c r="A4" s="71">
        <v>2</v>
      </c>
      <c r="B4" s="20" t="s">
        <v>2124</v>
      </c>
      <c r="C4" s="20" t="s">
        <v>1194</v>
      </c>
      <c r="D4" s="290"/>
      <c r="E4" s="169" t="s">
        <v>3180</v>
      </c>
      <c r="F4" s="429">
        <v>40659</v>
      </c>
      <c r="G4" s="184">
        <v>21509</v>
      </c>
      <c r="H4" s="290"/>
      <c r="I4" s="1198"/>
      <c r="J4" s="1509"/>
      <c r="L4" s="1248"/>
      <c r="M4" s="1248"/>
      <c r="N4" s="1248"/>
    </row>
    <row r="5" spans="1:14" ht="15" customHeight="1">
      <c r="A5" s="70">
        <v>3</v>
      </c>
      <c r="B5" s="20" t="s">
        <v>2124</v>
      </c>
      <c r="C5" s="20" t="s">
        <v>1194</v>
      </c>
      <c r="D5" s="290"/>
      <c r="E5" s="168" t="s">
        <v>3181</v>
      </c>
      <c r="F5" s="429">
        <v>40659</v>
      </c>
      <c r="G5" s="306">
        <v>11314</v>
      </c>
      <c r="H5" s="290"/>
      <c r="I5" s="1198"/>
      <c r="J5" s="1509"/>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71">
        <v>4</v>
      </c>
      <c r="B6" s="20" t="s">
        <v>2124</v>
      </c>
      <c r="C6" s="20" t="s">
        <v>1194</v>
      </c>
      <c r="D6" s="290"/>
      <c r="E6" s="168" t="s">
        <v>3182</v>
      </c>
      <c r="F6" s="429">
        <v>40659</v>
      </c>
      <c r="G6" s="306">
        <v>14502</v>
      </c>
      <c r="H6" s="290"/>
      <c r="I6" s="1198"/>
      <c r="J6" s="1509"/>
      <c r="L6" s="1169" t="e">
        <f>SUM(Adana!N4+Adıyaman!M4+Afyonkarahisar!L4+Ağrı!L4+Aksaray!L4+Amasya!M4+Ankara!K4+Antalya!K4+Aydın!N4+#REF!+Batman!L4+Bayburt!L4+Bilecik!L4+Bingöl!M4+Bitlis!L4+Burdur!M4+Bursa!K4+Çanakkale!L4+Çankırı!L4+Çorum!L4+Denizli!M4+Diyarbakır!M4+Edirne!N4+Elazığ!L4+Erzurum!M4+Eskişehir!L4+G.Antep!N4+Gümüşhane!M4+Hatay!M4+Iğdır!L4+Isparta!L4+İçel!L4+Kahramanmaraş!L4+Karaman!M4+Kars!L4+Kayseri!L4+Kırıkkale!L4+Kırklareli!K4+Kırşehir!M4+Kilis!N4+Kocaeli!M4+Konya!L4+Kütahya!M4+Malatya!N4+Mardin!N4+Muş!M4+Nevşehir!L4+Niğde!L4+Osmaniye!L4+Samsun!L4+Sinop!M4+Sivas!L4+Şanlıurfa!N4+Tekirdağ!L4+Uşak!L4+Van!L4+Yalova!M4+Yozgat!M4+Tokat!K4+Erzincan!K5)</f>
        <v>#REF!</v>
      </c>
      <c r="M6" s="1169" t="e">
        <f>SUM(Adana!O4+Adıyaman!N4+Afyonkarahisar!M4+Ağrı!M4+Aksaray!M4+Amasya!N4+Ankara!L4+Antalya!L4+Aydın!O4+#REF!+Batman!M4+Bayburt!M4+Bilecik!M4+Bingöl!N4+Bitlis!M4+Burdur!N4+Bursa!L4+Çanakkale!M4+Çankırı!M4+Çorum!M4+Denizli!N4+Diyarbakır!N4+Edirne!O4+Elazığ!M4+Erzurum!N4+Eskişehir!M4+G.Antep!O4+Gümüşhane!N4+Hatay!N4+Iğdır!M4+Isparta!M4+İçel!M4+Kahramanmaraş!M4+Karaman!N4+Kars!M4+Kayseri!M4+Kırıkkale!M4+Kırklareli!L4+Kırşehir!N4+Kilis!O4+Kocaeli!N4+Konya!M4+Kütahya!N4+Malatya!O4+Mardin!O4+Muş!N4+Nevşehir!M4+Niğde!M4+Osmaniye!M4+Samsun!M4+Sinop!N4+Sivas!M4+Şanlıurfa!O4+Tekirdağ!M4+Uşak!M4+Van!M4+Yalova!N4+Yozgat!N4+Tokat!L4+Erzincan!L5)</f>
        <v>#REF!</v>
      </c>
      <c r="N6" s="1169" t="e">
        <f>SUM(Adana!P4+Adıyaman!O4+Afyonkarahisar!N4+Ağrı!N4+Aksaray!N4+Amasya!O4+Ankara!M4+Antalya!M4+Aydın!P4+#REF!+Batman!N4+Bayburt!N4+Bilecik!N4+Bingöl!O4+Bitlis!N4+Burdur!O4+Bursa!M4+Çanakkale!N4+Çankırı!N4+Çorum!N4+Denizli!O4+Diyarbakır!O4+Edirne!P4+Elazığ!N4+Erzurum!O4+Eskişehir!N4+G.Antep!P4+Gümüşhane!O4+Hatay!O4+Iğdır!N4+Isparta!N4+İçel!N4+Kahramanmaraş!N4+Karaman!O4+Kars!N4+Kayseri!N4+Kırıkkale!N4+Kırklareli!M4+Kırşehir!O4+Kilis!P4+Kocaeli!O4+Konya!N4+Kütahya!O4+Malatya!P4+Mardin!P4+Muş!O4+Nevşehir!N4+Niğde!N4+Osmaniye!N4+Samsun!N4+Sinop!O4+Sivas!N4+Şanlıurfa!P4+Tekirdağ!N4+Uşak!N4+Van!N4+Yalova!O4+Yozgat!O4+Tokat!M4+Erzincan!M5)</f>
        <v>#REF!</v>
      </c>
    </row>
    <row r="7" spans="1:14" ht="15" customHeight="1" thickBot="1">
      <c r="A7" s="70">
        <v>5</v>
      </c>
      <c r="B7" s="20" t="s">
        <v>2124</v>
      </c>
      <c r="C7" s="20" t="s">
        <v>1194</v>
      </c>
      <c r="D7" s="290"/>
      <c r="E7" s="168" t="s">
        <v>3183</v>
      </c>
      <c r="F7" s="429">
        <v>40659</v>
      </c>
      <c r="G7" s="306">
        <v>6068</v>
      </c>
      <c r="H7" s="290"/>
      <c r="I7" s="1198"/>
      <c r="J7" s="1509"/>
      <c r="L7" s="1333" t="s">
        <v>265</v>
      </c>
      <c r="M7" s="1504"/>
      <c r="N7" s="1505"/>
    </row>
    <row r="8" spans="1:14" ht="15" customHeight="1">
      <c r="A8" s="71">
        <v>6</v>
      </c>
      <c r="B8" s="20" t="s">
        <v>2124</v>
      </c>
      <c r="C8" s="20" t="s">
        <v>1194</v>
      </c>
      <c r="D8" s="20"/>
      <c r="E8" s="18" t="s">
        <v>2126</v>
      </c>
      <c r="F8" s="429">
        <v>39441</v>
      </c>
      <c r="G8" s="121">
        <v>6720</v>
      </c>
      <c r="H8" s="211" t="s">
        <v>3008</v>
      </c>
      <c r="I8" s="1511"/>
      <c r="J8" s="1510"/>
      <c r="L8" s="1500" t="s">
        <v>266</v>
      </c>
      <c r="M8" s="1501"/>
      <c r="N8" s="1506">
        <v>59</v>
      </c>
    </row>
    <row r="9" spans="1:14" ht="15" customHeight="1" thickBot="1">
      <c r="A9" s="269"/>
      <c r="B9" s="271"/>
      <c r="C9" s="271"/>
      <c r="D9" s="271"/>
      <c r="E9" s="271"/>
      <c r="F9" s="210" t="s">
        <v>1219</v>
      </c>
      <c r="G9" s="87">
        <f>SUM(G3:G8)</f>
        <v>72116</v>
      </c>
      <c r="H9" s="87"/>
      <c r="I9" s="45"/>
      <c r="J9" s="46"/>
      <c r="L9" s="1502"/>
      <c r="M9" s="1503"/>
      <c r="N9" s="1507"/>
    </row>
    <row r="10" spans="1:14" ht="15" customHeight="1">
      <c r="L10" s="223"/>
      <c r="M10" s="224"/>
      <c r="N10" s="225"/>
    </row>
    <row r="11" spans="1:14" ht="15" customHeight="1">
      <c r="L11" s="223"/>
      <c r="M11" s="224"/>
      <c r="N11" s="225"/>
    </row>
    <row r="12" spans="1:14" ht="15" customHeight="1">
      <c r="L12" s="223"/>
      <c r="M12" s="224"/>
      <c r="N12" s="225"/>
    </row>
    <row r="13" spans="1:14" ht="15" customHeight="1">
      <c r="L13" s="223"/>
      <c r="M13" s="224"/>
      <c r="N13" s="225"/>
    </row>
    <row r="14" spans="1:14" ht="15" customHeight="1" thickBot="1">
      <c r="A14" s="1216" t="s">
        <v>1171</v>
      </c>
      <c r="B14" s="1216"/>
      <c r="C14" s="1216"/>
      <c r="D14" s="1216"/>
      <c r="E14" s="1216"/>
      <c r="F14" s="1216"/>
      <c r="G14" s="1216"/>
      <c r="H14" s="1216"/>
      <c r="I14" s="1216"/>
      <c r="J14" s="1216"/>
      <c r="L14" s="223"/>
      <c r="M14" s="224"/>
      <c r="N14" s="225"/>
    </row>
    <row r="15" spans="1:14" ht="60.75" customHeight="1">
      <c r="A15" s="49" t="s">
        <v>1172</v>
      </c>
      <c r="B15" s="51" t="s">
        <v>1173</v>
      </c>
      <c r="C15" s="51" t="s">
        <v>1174</v>
      </c>
      <c r="D15" s="51" t="s">
        <v>1175</v>
      </c>
      <c r="E15" s="51" t="s">
        <v>1176</v>
      </c>
      <c r="F15" s="50" t="s">
        <v>1177</v>
      </c>
      <c r="G15" s="50" t="s">
        <v>1463</v>
      </c>
      <c r="H15" s="50" t="s">
        <v>2979</v>
      </c>
      <c r="I15" s="50" t="s">
        <v>1179</v>
      </c>
      <c r="J15" s="52" t="s">
        <v>1180</v>
      </c>
    </row>
    <row r="16" spans="1:14" ht="15" customHeight="1">
      <c r="A16" s="70">
        <v>1</v>
      </c>
      <c r="B16" s="20" t="s">
        <v>2124</v>
      </c>
      <c r="C16" s="20" t="s">
        <v>2127</v>
      </c>
      <c r="D16" s="20"/>
      <c r="E16" s="20" t="s">
        <v>2133</v>
      </c>
      <c r="F16" s="414">
        <v>39441</v>
      </c>
      <c r="G16" s="267">
        <v>16143</v>
      </c>
      <c r="H16" s="211" t="s">
        <v>3008</v>
      </c>
      <c r="I16" s="1495">
        <v>153</v>
      </c>
      <c r="J16" s="1496">
        <v>70</v>
      </c>
    </row>
    <row r="17" spans="1:10" s="47" customFormat="1">
      <c r="A17" s="71">
        <v>2</v>
      </c>
      <c r="B17" s="20" t="s">
        <v>2124</v>
      </c>
      <c r="C17" s="20" t="s">
        <v>2127</v>
      </c>
      <c r="D17" s="20"/>
      <c r="E17" s="20" t="s">
        <v>2130</v>
      </c>
      <c r="F17" s="414">
        <v>39441</v>
      </c>
      <c r="G17" s="267">
        <v>9036</v>
      </c>
      <c r="H17" s="211" t="s">
        <v>3008</v>
      </c>
      <c r="I17" s="1495"/>
      <c r="J17" s="1496"/>
    </row>
    <row r="18" spans="1:10" s="47" customFormat="1">
      <c r="A18" s="71">
        <v>3</v>
      </c>
      <c r="B18" s="20" t="s">
        <v>2124</v>
      </c>
      <c r="C18" s="20" t="s">
        <v>2127</v>
      </c>
      <c r="D18" s="20"/>
      <c r="E18" s="20" t="s">
        <v>2132</v>
      </c>
      <c r="F18" s="414">
        <v>39441</v>
      </c>
      <c r="G18" s="267">
        <v>20839</v>
      </c>
      <c r="H18" s="211" t="s">
        <v>3008</v>
      </c>
      <c r="I18" s="1495"/>
      <c r="J18" s="1496"/>
    </row>
    <row r="19" spans="1:10" s="47" customFormat="1">
      <c r="A19" s="71">
        <v>4</v>
      </c>
      <c r="B19" s="20" t="s">
        <v>2124</v>
      </c>
      <c r="C19" s="20" t="s">
        <v>2127</v>
      </c>
      <c r="D19" s="20"/>
      <c r="E19" s="20" t="s">
        <v>2128</v>
      </c>
      <c r="F19" s="414">
        <v>39441</v>
      </c>
      <c r="G19" s="267"/>
      <c r="H19" s="211" t="s">
        <v>3008</v>
      </c>
      <c r="I19" s="1495"/>
      <c r="J19" s="1496"/>
    </row>
    <row r="20" spans="1:10" s="47" customFormat="1">
      <c r="A20" s="71">
        <v>5</v>
      </c>
      <c r="B20" s="20" t="s">
        <v>2124</v>
      </c>
      <c r="C20" s="20" t="s">
        <v>2127</v>
      </c>
      <c r="D20" s="20"/>
      <c r="E20" s="20" t="s">
        <v>2129</v>
      </c>
      <c r="F20" s="414">
        <v>39441</v>
      </c>
      <c r="G20" s="267"/>
      <c r="H20" s="211" t="s">
        <v>3008</v>
      </c>
      <c r="I20" s="1495"/>
      <c r="J20" s="1496"/>
    </row>
    <row r="21" spans="1:10" s="47" customFormat="1">
      <c r="A21" s="71">
        <v>6</v>
      </c>
      <c r="B21" s="20" t="s">
        <v>2124</v>
      </c>
      <c r="C21" s="20" t="s">
        <v>2127</v>
      </c>
      <c r="D21" s="20"/>
      <c r="E21" s="20" t="s">
        <v>2134</v>
      </c>
      <c r="F21" s="414">
        <v>39441</v>
      </c>
      <c r="G21" s="267">
        <v>10336</v>
      </c>
      <c r="H21" s="211" t="s">
        <v>3008</v>
      </c>
      <c r="I21" s="1495"/>
      <c r="J21" s="1496"/>
    </row>
    <row r="22" spans="1:10" s="47" customFormat="1">
      <c r="A22" s="71">
        <v>7</v>
      </c>
      <c r="B22" s="20" t="s">
        <v>2124</v>
      </c>
      <c r="C22" s="20" t="s">
        <v>2127</v>
      </c>
      <c r="D22" s="20"/>
      <c r="E22" s="20" t="s">
        <v>2131</v>
      </c>
      <c r="F22" s="414">
        <v>39441</v>
      </c>
      <c r="G22" s="267">
        <v>16647</v>
      </c>
      <c r="H22" s="211" t="s">
        <v>3008</v>
      </c>
      <c r="I22" s="1495"/>
      <c r="J22" s="1496"/>
    </row>
    <row r="23" spans="1:10" s="47" customFormat="1">
      <c r="A23" s="71">
        <v>8</v>
      </c>
      <c r="B23" s="20" t="s">
        <v>2124</v>
      </c>
      <c r="C23" s="20" t="s">
        <v>3128</v>
      </c>
      <c r="D23" s="20"/>
      <c r="E23" s="20"/>
      <c r="F23" s="414">
        <v>39441</v>
      </c>
      <c r="G23" s="267">
        <v>48038</v>
      </c>
      <c r="H23" s="211" t="s">
        <v>3008</v>
      </c>
      <c r="I23" s="1495"/>
      <c r="J23" s="1496"/>
    </row>
    <row r="24" spans="1:10" s="47" customFormat="1" ht="16.5" thickBot="1">
      <c r="A24" s="269"/>
      <c r="B24" s="271"/>
      <c r="C24" s="271"/>
      <c r="D24" s="271"/>
      <c r="E24" s="271"/>
      <c r="F24" s="210" t="s">
        <v>1219</v>
      </c>
      <c r="G24" s="87">
        <f>SUM(G16:G23)</f>
        <v>121039</v>
      </c>
      <c r="H24" s="87"/>
      <c r="I24" s="45"/>
      <c r="J24" s="46"/>
    </row>
    <row r="25" spans="1:10" s="47" customFormat="1">
      <c r="A25" s="43"/>
      <c r="B25" s="43"/>
      <c r="C25" s="43"/>
      <c r="D25" s="43"/>
      <c r="E25" s="43"/>
      <c r="F25" s="43"/>
      <c r="G25" s="43"/>
      <c r="H25" s="43"/>
      <c r="I25" s="43"/>
      <c r="J25" s="43"/>
    </row>
    <row r="26" spans="1:10" s="47" customFormat="1">
      <c r="A26" s="43"/>
      <c r="B26" s="43"/>
      <c r="C26" s="43"/>
      <c r="D26" s="43"/>
      <c r="E26" s="43"/>
      <c r="F26" s="43"/>
      <c r="G26" s="43"/>
      <c r="H26" s="43"/>
      <c r="I26" s="43"/>
      <c r="J26" s="43"/>
    </row>
    <row r="27" spans="1:10" s="47" customFormat="1">
      <c r="A27" s="43"/>
      <c r="B27" s="43"/>
      <c r="C27" s="43"/>
      <c r="D27" s="43"/>
      <c r="E27" s="43"/>
      <c r="F27" s="43"/>
      <c r="G27" s="43"/>
      <c r="H27" s="43"/>
      <c r="I27" s="43"/>
      <c r="J27" s="43"/>
    </row>
    <row r="28" spans="1:10" s="47" customFormat="1" ht="16.5" thickBot="1">
      <c r="A28" s="1216" t="s">
        <v>1171</v>
      </c>
      <c r="B28" s="1216"/>
      <c r="C28" s="1216"/>
      <c r="D28" s="1216"/>
      <c r="E28" s="1216"/>
      <c r="F28" s="1216"/>
      <c r="G28" s="1216"/>
      <c r="H28" s="1216"/>
      <c r="I28" s="1216"/>
      <c r="J28" s="1216"/>
    </row>
    <row r="29" spans="1:10" s="47" customFormat="1" ht="60">
      <c r="A29" s="49" t="s">
        <v>1172</v>
      </c>
      <c r="B29" s="51" t="s">
        <v>1173</v>
      </c>
      <c r="C29" s="51" t="s">
        <v>1174</v>
      </c>
      <c r="D29" s="51" t="s">
        <v>1175</v>
      </c>
      <c r="E29" s="51" t="s">
        <v>1176</v>
      </c>
      <c r="F29" s="50" t="s">
        <v>1177</v>
      </c>
      <c r="G29" s="50" t="s">
        <v>1463</v>
      </c>
      <c r="H29" s="50" t="s">
        <v>2979</v>
      </c>
      <c r="I29" s="50" t="s">
        <v>1179</v>
      </c>
      <c r="J29" s="52" t="s">
        <v>1180</v>
      </c>
    </row>
    <row r="30" spans="1:10" s="47" customFormat="1">
      <c r="A30" s="70">
        <v>1</v>
      </c>
      <c r="B30" s="20" t="s">
        <v>2124</v>
      </c>
      <c r="C30" s="20" t="s">
        <v>503</v>
      </c>
      <c r="D30" s="20"/>
      <c r="E30" s="158" t="s">
        <v>505</v>
      </c>
      <c r="F30" s="414">
        <v>40236</v>
      </c>
      <c r="G30" s="267">
        <v>22939</v>
      </c>
      <c r="H30" s="211" t="s">
        <v>3008</v>
      </c>
      <c r="I30" s="1487">
        <v>222</v>
      </c>
      <c r="J30" s="1497">
        <v>80</v>
      </c>
    </row>
    <row r="31" spans="1:10" s="47" customFormat="1">
      <c r="A31" s="71">
        <v>2</v>
      </c>
      <c r="B31" s="20" t="s">
        <v>2124</v>
      </c>
      <c r="C31" s="20" t="s">
        <v>503</v>
      </c>
      <c r="D31" s="20"/>
      <c r="E31" s="169" t="s">
        <v>3095</v>
      </c>
      <c r="F31" s="414">
        <v>40659</v>
      </c>
      <c r="G31" s="184">
        <v>11627</v>
      </c>
      <c r="H31" s="211"/>
      <c r="I31" s="1488"/>
      <c r="J31" s="1498"/>
    </row>
    <row r="32" spans="1:10" s="47" customFormat="1">
      <c r="A32" s="70">
        <v>3</v>
      </c>
      <c r="B32" s="20" t="s">
        <v>2124</v>
      </c>
      <c r="C32" s="20" t="s">
        <v>503</v>
      </c>
      <c r="D32" s="20"/>
      <c r="E32" s="158" t="s">
        <v>506</v>
      </c>
      <c r="F32" s="414">
        <v>40236</v>
      </c>
      <c r="G32" s="267">
        <v>16815</v>
      </c>
      <c r="H32" s="211" t="s">
        <v>3008</v>
      </c>
      <c r="I32" s="1488"/>
      <c r="J32" s="1498"/>
    </row>
    <row r="33" spans="1:10" s="47" customFormat="1">
      <c r="A33" s="71">
        <v>4</v>
      </c>
      <c r="B33" s="20" t="s">
        <v>2124</v>
      </c>
      <c r="C33" s="20" t="s">
        <v>503</v>
      </c>
      <c r="D33" s="20"/>
      <c r="E33" s="169" t="s">
        <v>3173</v>
      </c>
      <c r="F33" s="414">
        <v>40659</v>
      </c>
      <c r="G33" s="184">
        <v>11440</v>
      </c>
      <c r="H33" s="211"/>
      <c r="I33" s="1488"/>
      <c r="J33" s="1498"/>
    </row>
    <row r="34" spans="1:10" s="47" customFormat="1">
      <c r="A34" s="70">
        <v>5</v>
      </c>
      <c r="B34" s="20" t="s">
        <v>2124</v>
      </c>
      <c r="C34" s="20" t="s">
        <v>503</v>
      </c>
      <c r="D34" s="20"/>
      <c r="E34" s="158" t="s">
        <v>507</v>
      </c>
      <c r="F34" s="414">
        <v>40236</v>
      </c>
      <c r="G34" s="267">
        <v>16315</v>
      </c>
      <c r="H34" s="211" t="s">
        <v>3008</v>
      </c>
      <c r="I34" s="1488"/>
      <c r="J34" s="1498"/>
    </row>
    <row r="35" spans="1:10" s="47" customFormat="1">
      <c r="A35" s="71">
        <v>6</v>
      </c>
      <c r="B35" s="20" t="s">
        <v>2124</v>
      </c>
      <c r="C35" s="20" t="s">
        <v>503</v>
      </c>
      <c r="D35" s="20"/>
      <c r="E35" s="169" t="s">
        <v>3174</v>
      </c>
      <c r="F35" s="414">
        <v>40659</v>
      </c>
      <c r="G35" s="184">
        <v>8851</v>
      </c>
      <c r="H35" s="211"/>
      <c r="I35" s="1488"/>
      <c r="J35" s="1498"/>
    </row>
    <row r="36" spans="1:10" s="47" customFormat="1">
      <c r="A36" s="70">
        <v>7</v>
      </c>
      <c r="B36" s="20" t="s">
        <v>2124</v>
      </c>
      <c r="C36" s="20" t="s">
        <v>503</v>
      </c>
      <c r="D36" s="20"/>
      <c r="E36" s="169" t="s">
        <v>3175</v>
      </c>
      <c r="F36" s="414">
        <v>40659</v>
      </c>
      <c r="G36" s="184">
        <v>15554</v>
      </c>
      <c r="H36" s="211"/>
      <c r="I36" s="1488"/>
      <c r="J36" s="1498"/>
    </row>
    <row r="37" spans="1:10" s="47" customFormat="1">
      <c r="A37" s="71">
        <v>8</v>
      </c>
      <c r="B37" s="20" t="s">
        <v>2124</v>
      </c>
      <c r="C37" s="20" t="s">
        <v>503</v>
      </c>
      <c r="D37" s="212"/>
      <c r="E37" s="168" t="s">
        <v>3176</v>
      </c>
      <c r="F37" s="415">
        <v>40659</v>
      </c>
      <c r="G37" s="306">
        <v>17520</v>
      </c>
      <c r="H37" s="213"/>
      <c r="I37" s="1488"/>
      <c r="J37" s="1498"/>
    </row>
    <row r="38" spans="1:10" s="47" customFormat="1">
      <c r="A38" s="70">
        <v>9</v>
      </c>
      <c r="B38" s="20" t="s">
        <v>2124</v>
      </c>
      <c r="C38" s="20" t="s">
        <v>503</v>
      </c>
      <c r="D38" s="212"/>
      <c r="E38" s="157" t="s">
        <v>508</v>
      </c>
      <c r="F38" s="415">
        <v>40236</v>
      </c>
      <c r="G38" s="121">
        <v>15930</v>
      </c>
      <c r="H38" s="213" t="s">
        <v>3008</v>
      </c>
      <c r="I38" s="1488"/>
      <c r="J38" s="1498"/>
    </row>
    <row r="39" spans="1:10" s="47" customFormat="1">
      <c r="A39" s="71">
        <v>10</v>
      </c>
      <c r="B39" s="20" t="s">
        <v>2124</v>
      </c>
      <c r="C39" s="20" t="s">
        <v>503</v>
      </c>
      <c r="D39" s="212"/>
      <c r="E39" s="168" t="s">
        <v>3171</v>
      </c>
      <c r="F39" s="415">
        <v>40659</v>
      </c>
      <c r="G39" s="306">
        <v>11894</v>
      </c>
      <c r="H39" s="213"/>
      <c r="I39" s="1488"/>
      <c r="J39" s="1498"/>
    </row>
    <row r="40" spans="1:10" s="47" customFormat="1">
      <c r="A40" s="70">
        <v>11</v>
      </c>
      <c r="B40" s="20" t="s">
        <v>2124</v>
      </c>
      <c r="C40" s="20" t="s">
        <v>503</v>
      </c>
      <c r="D40" s="212"/>
      <c r="E40" s="168" t="s">
        <v>3177</v>
      </c>
      <c r="F40" s="415">
        <v>40659</v>
      </c>
      <c r="G40" s="306">
        <v>29086</v>
      </c>
      <c r="H40" s="213"/>
      <c r="I40" s="1488"/>
      <c r="J40" s="1498"/>
    </row>
    <row r="41" spans="1:10" s="47" customFormat="1">
      <c r="A41" s="71">
        <v>12</v>
      </c>
      <c r="B41" s="20" t="s">
        <v>2124</v>
      </c>
      <c r="C41" s="20" t="s">
        <v>503</v>
      </c>
      <c r="D41" s="212"/>
      <c r="E41" s="168" t="s">
        <v>3178</v>
      </c>
      <c r="F41" s="415">
        <v>40659</v>
      </c>
      <c r="G41" s="306">
        <v>8020</v>
      </c>
      <c r="H41" s="213"/>
      <c r="I41" s="1488"/>
      <c r="J41" s="1498"/>
    </row>
    <row r="42" spans="1:10" s="47" customFormat="1">
      <c r="A42" s="70">
        <v>13</v>
      </c>
      <c r="B42" s="20" t="s">
        <v>2124</v>
      </c>
      <c r="C42" s="20" t="s">
        <v>503</v>
      </c>
      <c r="D42" s="212"/>
      <c r="E42" s="157" t="s">
        <v>509</v>
      </c>
      <c r="F42" s="415">
        <v>40236</v>
      </c>
      <c r="G42" s="121">
        <v>24993</v>
      </c>
      <c r="H42" s="213" t="s">
        <v>3008</v>
      </c>
      <c r="I42" s="1488"/>
      <c r="J42" s="1498"/>
    </row>
    <row r="43" spans="1:10" s="47" customFormat="1">
      <c r="A43" s="71">
        <v>14</v>
      </c>
      <c r="B43" s="20" t="s">
        <v>2124</v>
      </c>
      <c r="C43" s="20" t="s">
        <v>503</v>
      </c>
      <c r="D43" s="212"/>
      <c r="E43" s="168" t="s">
        <v>3172</v>
      </c>
      <c r="F43" s="415">
        <v>40659</v>
      </c>
      <c r="G43" s="306">
        <v>2856</v>
      </c>
      <c r="H43" s="213"/>
      <c r="I43" s="1488"/>
      <c r="J43" s="1498"/>
    </row>
    <row r="44" spans="1:10" s="47" customFormat="1">
      <c r="A44" s="70">
        <v>15</v>
      </c>
      <c r="B44" s="20" t="s">
        <v>2124</v>
      </c>
      <c r="C44" s="20" t="s">
        <v>503</v>
      </c>
      <c r="D44" s="212"/>
      <c r="E44" s="168" t="s">
        <v>3179</v>
      </c>
      <c r="F44" s="415">
        <v>40659</v>
      </c>
      <c r="G44" s="306">
        <v>23794</v>
      </c>
      <c r="H44" s="213"/>
      <c r="I44" s="1488"/>
      <c r="J44" s="1498"/>
    </row>
    <row r="45" spans="1:10" s="47" customFormat="1">
      <c r="A45" s="71">
        <v>16</v>
      </c>
      <c r="B45" s="20" t="s">
        <v>2124</v>
      </c>
      <c r="C45" s="20" t="s">
        <v>503</v>
      </c>
      <c r="D45" s="212"/>
      <c r="E45" s="157" t="s">
        <v>510</v>
      </c>
      <c r="F45" s="415">
        <v>40236</v>
      </c>
      <c r="G45" s="121">
        <v>30173</v>
      </c>
      <c r="H45" s="213" t="s">
        <v>3008</v>
      </c>
      <c r="I45" s="1488"/>
      <c r="J45" s="1498"/>
    </row>
    <row r="46" spans="1:10" s="47" customFormat="1">
      <c r="A46" s="70">
        <v>17</v>
      </c>
      <c r="B46" s="20" t="s">
        <v>2124</v>
      </c>
      <c r="C46" s="20" t="s">
        <v>503</v>
      </c>
      <c r="D46" s="212"/>
      <c r="E46" s="157" t="s">
        <v>504</v>
      </c>
      <c r="F46" s="415">
        <v>40236</v>
      </c>
      <c r="G46" s="121">
        <v>19043</v>
      </c>
      <c r="H46" s="213" t="s">
        <v>3008</v>
      </c>
      <c r="I46" s="1489"/>
      <c r="J46" s="1499"/>
    </row>
    <row r="47" spans="1:10" s="47" customFormat="1" ht="16.5" thickBot="1">
      <c r="A47" s="269"/>
      <c r="B47" s="271"/>
      <c r="C47" s="271"/>
      <c r="D47" s="271"/>
      <c r="E47" s="271"/>
      <c r="F47" s="210" t="s">
        <v>1219</v>
      </c>
      <c r="G47" s="87">
        <f>SUM(G30:G46)</f>
        <v>286850</v>
      </c>
      <c r="H47" s="87"/>
      <c r="I47" s="45"/>
      <c r="J47" s="46"/>
    </row>
    <row r="48" spans="1:10" s="47" customFormat="1">
      <c r="A48" s="43"/>
      <c r="B48" s="43"/>
      <c r="C48" s="43"/>
      <c r="D48" s="43"/>
      <c r="E48" s="43"/>
      <c r="F48" s="43"/>
      <c r="G48" s="43"/>
      <c r="H48" s="43"/>
      <c r="I48" s="43"/>
      <c r="J48" s="43"/>
    </row>
    <row r="49" spans="1:10" s="47" customFormat="1">
      <c r="A49" s="43"/>
      <c r="B49" s="43"/>
      <c r="C49" s="43"/>
      <c r="D49" s="43"/>
      <c r="E49" s="43"/>
      <c r="F49" s="43"/>
      <c r="G49" s="43"/>
      <c r="H49" s="43"/>
      <c r="I49" s="43"/>
      <c r="J49" s="43"/>
    </row>
    <row r="50" spans="1:10" s="47" customFormat="1">
      <c r="A50" s="43"/>
      <c r="B50" s="43"/>
      <c r="C50" s="43"/>
      <c r="D50" s="43"/>
      <c r="E50" s="43"/>
      <c r="F50" s="43"/>
      <c r="G50" s="43"/>
      <c r="H50" s="43"/>
      <c r="I50" s="43"/>
      <c r="J50" s="43"/>
    </row>
    <row r="51" spans="1:10" s="47" customFormat="1" ht="16.5" thickBot="1">
      <c r="A51" s="1216" t="s">
        <v>1171</v>
      </c>
      <c r="B51" s="1216"/>
      <c r="C51" s="1216"/>
      <c r="D51" s="1216"/>
      <c r="E51" s="1216"/>
      <c r="F51" s="1216"/>
      <c r="G51" s="1216"/>
      <c r="H51" s="1216"/>
      <c r="I51" s="1216"/>
      <c r="J51" s="1216"/>
    </row>
    <row r="52" spans="1:10" s="47" customFormat="1" ht="60">
      <c r="A52" s="49" t="s">
        <v>1172</v>
      </c>
      <c r="B52" s="51" t="s">
        <v>1173</v>
      </c>
      <c r="C52" s="51" t="s">
        <v>1174</v>
      </c>
      <c r="D52" s="51" t="s">
        <v>1175</v>
      </c>
      <c r="E52" s="51" t="s">
        <v>1176</v>
      </c>
      <c r="F52" s="50" t="s">
        <v>1177</v>
      </c>
      <c r="G52" s="50" t="s">
        <v>1463</v>
      </c>
      <c r="H52" s="50" t="s">
        <v>2979</v>
      </c>
      <c r="I52" s="50" t="s">
        <v>1179</v>
      </c>
      <c r="J52" s="52" t="s">
        <v>1180</v>
      </c>
    </row>
    <row r="53" spans="1:10" s="47" customFormat="1">
      <c r="A53" s="70">
        <v>1</v>
      </c>
      <c r="B53" s="20" t="s">
        <v>2124</v>
      </c>
      <c r="C53" s="20" t="s">
        <v>511</v>
      </c>
      <c r="D53" s="20"/>
      <c r="E53" s="158" t="s">
        <v>515</v>
      </c>
      <c r="F53" s="414">
        <v>40236</v>
      </c>
      <c r="G53" s="267">
        <v>19163</v>
      </c>
      <c r="H53" s="211" t="s">
        <v>3008</v>
      </c>
      <c r="I53" s="1495">
        <v>212</v>
      </c>
      <c r="J53" s="1496">
        <v>86</v>
      </c>
    </row>
    <row r="54" spans="1:10" s="47" customFormat="1">
      <c r="A54" s="71">
        <v>2</v>
      </c>
      <c r="B54" s="20" t="s">
        <v>2124</v>
      </c>
      <c r="C54" s="20" t="s">
        <v>511</v>
      </c>
      <c r="D54" s="20"/>
      <c r="E54" s="158" t="s">
        <v>516</v>
      </c>
      <c r="F54" s="414">
        <v>40236</v>
      </c>
      <c r="G54" s="267">
        <v>32745</v>
      </c>
      <c r="H54" s="211" t="s">
        <v>3008</v>
      </c>
      <c r="I54" s="1495"/>
      <c r="J54" s="1496"/>
    </row>
    <row r="55" spans="1:10" s="47" customFormat="1">
      <c r="A55" s="70">
        <v>3</v>
      </c>
      <c r="B55" s="20" t="s">
        <v>2124</v>
      </c>
      <c r="C55" s="20" t="s">
        <v>511</v>
      </c>
      <c r="D55" s="20"/>
      <c r="E55" s="158" t="s">
        <v>388</v>
      </c>
      <c r="F55" s="414">
        <v>40236</v>
      </c>
      <c r="G55" s="267">
        <v>61704</v>
      </c>
      <c r="H55" s="211" t="s">
        <v>3008</v>
      </c>
      <c r="I55" s="1495"/>
      <c r="J55" s="1496"/>
    </row>
    <row r="56" spans="1:10" s="47" customFormat="1">
      <c r="A56" s="71">
        <v>4</v>
      </c>
      <c r="B56" s="20" t="s">
        <v>2124</v>
      </c>
      <c r="C56" s="20" t="s">
        <v>511</v>
      </c>
      <c r="D56" s="20"/>
      <c r="E56" s="158" t="s">
        <v>517</v>
      </c>
      <c r="F56" s="414">
        <v>40236</v>
      </c>
      <c r="G56" s="267">
        <v>1541</v>
      </c>
      <c r="H56" s="211" t="s">
        <v>3008</v>
      </c>
      <c r="I56" s="1495"/>
      <c r="J56" s="1496"/>
    </row>
    <row r="57" spans="1:10" s="47" customFormat="1">
      <c r="A57" s="70">
        <v>5</v>
      </c>
      <c r="B57" s="20" t="s">
        <v>2124</v>
      </c>
      <c r="C57" s="20" t="s">
        <v>511</v>
      </c>
      <c r="D57" s="20"/>
      <c r="E57" s="158" t="s">
        <v>512</v>
      </c>
      <c r="F57" s="414">
        <v>40236</v>
      </c>
      <c r="G57" s="267">
        <v>21391</v>
      </c>
      <c r="H57" s="211" t="s">
        <v>3008</v>
      </c>
      <c r="I57" s="1495"/>
      <c r="J57" s="1496"/>
    </row>
    <row r="58" spans="1:10" s="47" customFormat="1">
      <c r="A58" s="71">
        <v>6</v>
      </c>
      <c r="B58" s="20" t="s">
        <v>2124</v>
      </c>
      <c r="C58" s="20" t="s">
        <v>511</v>
      </c>
      <c r="D58" s="20"/>
      <c r="E58" s="158" t="s">
        <v>513</v>
      </c>
      <c r="F58" s="414">
        <v>40236</v>
      </c>
      <c r="G58" s="267">
        <v>252</v>
      </c>
      <c r="H58" s="211" t="s">
        <v>3008</v>
      </c>
      <c r="I58" s="1495"/>
      <c r="J58" s="1496"/>
    </row>
    <row r="59" spans="1:10" s="47" customFormat="1">
      <c r="A59" s="70">
        <v>7</v>
      </c>
      <c r="B59" s="20" t="s">
        <v>2124</v>
      </c>
      <c r="C59" s="20" t="s">
        <v>511</v>
      </c>
      <c r="D59" s="20"/>
      <c r="E59" s="158" t="s">
        <v>514</v>
      </c>
      <c r="F59" s="414">
        <v>40236</v>
      </c>
      <c r="G59" s="267">
        <v>34190</v>
      </c>
      <c r="H59" s="211" t="s">
        <v>3008</v>
      </c>
      <c r="I59" s="1495"/>
      <c r="J59" s="1496"/>
    </row>
    <row r="60" spans="1:10" s="47" customFormat="1" ht="16.5" thickBot="1">
      <c r="A60" s="269"/>
      <c r="B60" s="271"/>
      <c r="C60" s="271"/>
      <c r="D60" s="271"/>
      <c r="E60" s="271"/>
      <c r="F60" s="210" t="s">
        <v>1219</v>
      </c>
      <c r="G60" s="87">
        <f>SUM(G53:G59)</f>
        <v>170986</v>
      </c>
      <c r="H60" s="87"/>
      <c r="I60" s="45"/>
      <c r="J60" s="46"/>
    </row>
    <row r="61" spans="1:10" s="47" customFormat="1" ht="15.75">
      <c r="A61" s="346"/>
      <c r="B61" s="346"/>
      <c r="C61" s="346"/>
      <c r="D61" s="346"/>
      <c r="E61" s="346"/>
      <c r="F61" s="347"/>
      <c r="G61" s="99"/>
      <c r="H61" s="99"/>
      <c r="I61" s="48"/>
      <c r="J61" s="48"/>
    </row>
    <row r="62" spans="1:10" s="47" customFormat="1" ht="15.75">
      <c r="A62" s="346"/>
      <c r="B62" s="346"/>
      <c r="C62" s="346"/>
      <c r="D62" s="346"/>
      <c r="E62" s="346"/>
      <c r="F62" s="347"/>
      <c r="G62" s="99"/>
      <c r="H62" s="99"/>
      <c r="I62" s="48"/>
      <c r="J62" s="48"/>
    </row>
    <row r="63" spans="1:10" s="47" customFormat="1" ht="15.75">
      <c r="A63" s="346"/>
      <c r="B63" s="346"/>
      <c r="C63" s="346"/>
      <c r="D63" s="346"/>
      <c r="E63" s="346"/>
      <c r="F63" s="347"/>
      <c r="G63" s="99"/>
      <c r="H63" s="99"/>
      <c r="I63" s="48"/>
      <c r="J63" s="48"/>
    </row>
    <row r="64" spans="1:10" s="47" customFormat="1" ht="16.5" thickBot="1">
      <c r="A64" s="1161" t="s">
        <v>1171</v>
      </c>
      <c r="B64" s="1161"/>
      <c r="C64" s="1161"/>
      <c r="D64" s="1161"/>
      <c r="E64" s="1161"/>
      <c r="F64" s="1161"/>
      <c r="G64" s="1161"/>
      <c r="H64" s="1161"/>
      <c r="I64" s="1161"/>
      <c r="J64" s="1161"/>
    </row>
    <row r="65" spans="1:10" s="47" customFormat="1" ht="60">
      <c r="A65" s="49" t="s">
        <v>1172</v>
      </c>
      <c r="B65" s="51" t="s">
        <v>1173</v>
      </c>
      <c r="C65" s="51" t="s">
        <v>1174</v>
      </c>
      <c r="D65" s="51" t="s">
        <v>1175</v>
      </c>
      <c r="E65" s="51" t="s">
        <v>1176</v>
      </c>
      <c r="F65" s="50" t="s">
        <v>1177</v>
      </c>
      <c r="G65" s="50" t="s">
        <v>1463</v>
      </c>
      <c r="H65" s="50" t="s">
        <v>2979</v>
      </c>
      <c r="I65" s="50" t="s">
        <v>1179</v>
      </c>
      <c r="J65" s="52" t="s">
        <v>1180</v>
      </c>
    </row>
    <row r="66" spans="1:10" s="47" customFormat="1">
      <c r="A66" s="70">
        <v>1</v>
      </c>
      <c r="B66" s="20" t="s">
        <v>2124</v>
      </c>
      <c r="C66" s="20" t="s">
        <v>3760</v>
      </c>
      <c r="D66" s="20"/>
      <c r="E66" s="356" t="s">
        <v>3766</v>
      </c>
      <c r="F66" s="414">
        <v>40925</v>
      </c>
      <c r="G66" s="267">
        <v>68550</v>
      </c>
      <c r="H66" s="211"/>
      <c r="I66" s="1495">
        <v>215</v>
      </c>
      <c r="J66" s="1496">
        <v>81</v>
      </c>
    </row>
    <row r="67" spans="1:10" s="47" customFormat="1">
      <c r="A67" s="71">
        <v>2</v>
      </c>
      <c r="B67" s="20" t="s">
        <v>2124</v>
      </c>
      <c r="C67" s="20" t="s">
        <v>3760</v>
      </c>
      <c r="D67" s="20"/>
      <c r="E67" s="356" t="s">
        <v>3762</v>
      </c>
      <c r="F67" s="414">
        <v>40925</v>
      </c>
      <c r="G67" s="267"/>
      <c r="H67" s="211"/>
      <c r="I67" s="1495"/>
      <c r="J67" s="1496"/>
    </row>
    <row r="68" spans="1:10" s="47" customFormat="1">
      <c r="A68" s="71">
        <v>3</v>
      </c>
      <c r="B68" s="20" t="s">
        <v>2124</v>
      </c>
      <c r="C68" s="20" t="s">
        <v>3760</v>
      </c>
      <c r="D68" s="20"/>
      <c r="E68" s="356" t="s">
        <v>3767</v>
      </c>
      <c r="F68" s="414">
        <v>40925</v>
      </c>
      <c r="G68" s="267">
        <v>14310</v>
      </c>
      <c r="H68" s="211"/>
      <c r="I68" s="1495"/>
      <c r="J68" s="1496"/>
    </row>
    <row r="69" spans="1:10" s="47" customFormat="1">
      <c r="A69" s="71">
        <v>4</v>
      </c>
      <c r="B69" s="20" t="s">
        <v>2124</v>
      </c>
      <c r="C69" s="20" t="s">
        <v>3760</v>
      </c>
      <c r="D69" s="20"/>
      <c r="E69" s="356" t="s">
        <v>3764</v>
      </c>
      <c r="F69" s="414">
        <v>40925</v>
      </c>
      <c r="G69" s="267"/>
      <c r="H69" s="211"/>
      <c r="I69" s="1495"/>
      <c r="J69" s="1496"/>
    </row>
    <row r="70" spans="1:10" s="47" customFormat="1">
      <c r="A70" s="71">
        <v>5</v>
      </c>
      <c r="B70" s="20" t="s">
        <v>2124</v>
      </c>
      <c r="C70" s="20" t="s">
        <v>3760</v>
      </c>
      <c r="D70" s="20"/>
      <c r="E70" s="356" t="s">
        <v>3761</v>
      </c>
      <c r="F70" s="414">
        <v>40925</v>
      </c>
      <c r="G70" s="267"/>
      <c r="H70" s="211"/>
      <c r="I70" s="1495"/>
      <c r="J70" s="1496"/>
    </row>
    <row r="71" spans="1:10" s="47" customFormat="1">
      <c r="A71" s="71">
        <v>6</v>
      </c>
      <c r="B71" s="20" t="s">
        <v>2124</v>
      </c>
      <c r="C71" s="20" t="s">
        <v>3760</v>
      </c>
      <c r="D71" s="20"/>
      <c r="E71" s="356" t="s">
        <v>3763</v>
      </c>
      <c r="F71" s="414">
        <v>40925</v>
      </c>
      <c r="G71" s="267"/>
      <c r="H71" s="211"/>
      <c r="I71" s="1495"/>
      <c r="J71" s="1496"/>
    </row>
    <row r="72" spans="1:10" s="47" customFormat="1">
      <c r="A72" s="71">
        <v>7</v>
      </c>
      <c r="B72" s="20" t="s">
        <v>2124</v>
      </c>
      <c r="C72" s="20" t="s">
        <v>3760</v>
      </c>
      <c r="D72" s="20"/>
      <c r="E72" s="356" t="s">
        <v>3765</v>
      </c>
      <c r="F72" s="414">
        <v>40925</v>
      </c>
      <c r="G72" s="267"/>
      <c r="H72" s="211"/>
      <c r="I72" s="1495"/>
      <c r="J72" s="1496"/>
    </row>
    <row r="73" spans="1:10" s="47" customFormat="1">
      <c r="A73" s="71">
        <v>8</v>
      </c>
      <c r="B73" s="20" t="s">
        <v>2124</v>
      </c>
      <c r="C73" s="20" t="s">
        <v>3760</v>
      </c>
      <c r="D73" s="20"/>
      <c r="E73" s="356" t="s">
        <v>3768</v>
      </c>
      <c r="F73" s="414">
        <v>40925</v>
      </c>
      <c r="G73" s="267">
        <v>43031</v>
      </c>
      <c r="H73" s="211"/>
      <c r="I73" s="1495"/>
      <c r="J73" s="1496"/>
    </row>
    <row r="74" spans="1:10" s="47" customFormat="1" ht="16.5" thickBot="1">
      <c r="A74" s="269"/>
      <c r="B74" s="271"/>
      <c r="C74" s="271"/>
      <c r="D74" s="271"/>
      <c r="E74" s="271"/>
      <c r="F74" s="210" t="s">
        <v>1219</v>
      </c>
      <c r="G74" s="87">
        <f>SUM(G66:G73)</f>
        <v>125891</v>
      </c>
      <c r="H74" s="87"/>
      <c r="I74" s="45"/>
      <c r="J74" s="46"/>
    </row>
    <row r="75" spans="1:10" s="47" customFormat="1" ht="15.75">
      <c r="A75" s="346"/>
      <c r="B75" s="346"/>
      <c r="C75" s="346"/>
      <c r="D75" s="346"/>
      <c r="E75" s="346"/>
      <c r="F75" s="347"/>
      <c r="G75" s="99"/>
      <c r="H75" s="99"/>
      <c r="I75" s="48"/>
      <c r="J75" s="48"/>
    </row>
    <row r="76" spans="1:10" s="47" customFormat="1" ht="15.75">
      <c r="A76" s="346"/>
      <c r="B76" s="346"/>
      <c r="C76" s="346"/>
      <c r="D76" s="346"/>
      <c r="E76" s="346"/>
      <c r="F76" s="347"/>
      <c r="G76" s="99"/>
      <c r="H76" s="99"/>
      <c r="I76" s="48"/>
      <c r="J76" s="48"/>
    </row>
    <row r="77" spans="1:10" s="47" customFormat="1" ht="15.75">
      <c r="A77" s="346"/>
      <c r="B77" s="346"/>
      <c r="C77" s="346"/>
      <c r="D77" s="346"/>
      <c r="E77" s="346"/>
      <c r="F77" s="347"/>
      <c r="G77" s="99"/>
      <c r="H77" s="99"/>
      <c r="I77" s="48"/>
      <c r="J77" s="48"/>
    </row>
    <row r="78" spans="1:10" s="47" customFormat="1" ht="16.5" thickBot="1">
      <c r="A78" s="1161" t="s">
        <v>1171</v>
      </c>
      <c r="B78" s="1161"/>
      <c r="C78" s="1161"/>
      <c r="D78" s="1161"/>
      <c r="E78" s="1161"/>
      <c r="F78" s="1161"/>
      <c r="G78" s="1161"/>
      <c r="H78" s="1161"/>
      <c r="I78" s="1161"/>
      <c r="J78" s="1161"/>
    </row>
    <row r="79" spans="1:10" s="47" customFormat="1" ht="60">
      <c r="A79" s="49" t="s">
        <v>1172</v>
      </c>
      <c r="B79" s="51" t="s">
        <v>1173</v>
      </c>
      <c r="C79" s="51" t="s">
        <v>1174</v>
      </c>
      <c r="D79" s="51" t="s">
        <v>1175</v>
      </c>
      <c r="E79" s="51" t="s">
        <v>1176</v>
      </c>
      <c r="F79" s="50" t="s">
        <v>1177</v>
      </c>
      <c r="G79" s="50" t="s">
        <v>1463</v>
      </c>
      <c r="H79" s="50" t="s">
        <v>2979</v>
      </c>
      <c r="I79" s="50" t="s">
        <v>1179</v>
      </c>
      <c r="J79" s="52" t="s">
        <v>1180</v>
      </c>
    </row>
    <row r="80" spans="1:10" s="47" customFormat="1">
      <c r="A80" s="70">
        <v>1</v>
      </c>
      <c r="B80" s="20" t="s">
        <v>2124</v>
      </c>
      <c r="C80" s="20" t="s">
        <v>4566</v>
      </c>
      <c r="D80" s="20"/>
      <c r="E80" s="356"/>
      <c r="F80" s="414">
        <v>41220</v>
      </c>
      <c r="G80" s="267">
        <v>87560</v>
      </c>
      <c r="H80" s="211"/>
      <c r="I80" s="1040">
        <v>60</v>
      </c>
      <c r="J80" s="1041">
        <v>20</v>
      </c>
    </row>
    <row r="81" spans="1:10" s="47" customFormat="1" ht="16.5" thickBot="1">
      <c r="A81" s="269"/>
      <c r="B81" s="271"/>
      <c r="C81" s="271"/>
      <c r="D81" s="271"/>
      <c r="E81" s="271"/>
      <c r="F81" s="210" t="s">
        <v>1219</v>
      </c>
      <c r="G81" s="87">
        <f>SUM(G80:G80)</f>
        <v>87560</v>
      </c>
      <c r="H81" s="87"/>
      <c r="I81" s="45"/>
      <c r="J81" s="46"/>
    </row>
    <row r="82" spans="1:10" s="47" customFormat="1" ht="15.75">
      <c r="A82" s="346"/>
      <c r="B82" s="346"/>
      <c r="C82" s="346"/>
      <c r="D82" s="346"/>
      <c r="E82" s="346"/>
      <c r="F82" s="347"/>
      <c r="G82" s="99"/>
      <c r="H82" s="99"/>
      <c r="I82" s="48"/>
      <c r="J82" s="48"/>
    </row>
    <row r="83" spans="1:10" s="47" customFormat="1" ht="15.75">
      <c r="A83" s="346"/>
      <c r="B83" s="346"/>
      <c r="C83" s="346"/>
      <c r="D83" s="346"/>
      <c r="E83" s="346"/>
      <c r="F83" s="347"/>
      <c r="G83" s="99"/>
      <c r="H83" s="99"/>
      <c r="I83" s="48"/>
      <c r="J83" s="48"/>
    </row>
    <row r="84" spans="1:10" s="47" customFormat="1" ht="15.75">
      <c r="A84" s="346"/>
      <c r="B84" s="346"/>
      <c r="C84" s="346"/>
      <c r="D84" s="346"/>
      <c r="E84" s="346"/>
      <c r="F84" s="347"/>
      <c r="G84" s="99"/>
      <c r="H84" s="99"/>
      <c r="I84" s="48"/>
      <c r="J84" s="48"/>
    </row>
    <row r="85" spans="1:10" s="47" customFormat="1" ht="16.5" thickBot="1">
      <c r="A85" s="1161" t="s">
        <v>1171</v>
      </c>
      <c r="B85" s="1161"/>
      <c r="C85" s="1161"/>
      <c r="D85" s="1161"/>
      <c r="E85" s="1161"/>
      <c r="F85" s="1161"/>
      <c r="G85" s="1161"/>
      <c r="H85" s="1161"/>
      <c r="I85" s="1161"/>
      <c r="J85" s="1161"/>
    </row>
    <row r="86" spans="1:10" s="47" customFormat="1" ht="60">
      <c r="A86" s="49" t="s">
        <v>1172</v>
      </c>
      <c r="B86" s="51" t="s">
        <v>1173</v>
      </c>
      <c r="C86" s="51" t="s">
        <v>1174</v>
      </c>
      <c r="D86" s="51" t="s">
        <v>1175</v>
      </c>
      <c r="E86" s="51" t="s">
        <v>1176</v>
      </c>
      <c r="F86" s="50" t="s">
        <v>1177</v>
      </c>
      <c r="G86" s="50" t="s">
        <v>1463</v>
      </c>
      <c r="H86" s="50" t="s">
        <v>2979</v>
      </c>
      <c r="I86" s="50" t="s">
        <v>1179</v>
      </c>
      <c r="J86" s="52" t="s">
        <v>1180</v>
      </c>
    </row>
    <row r="87" spans="1:10" s="47" customFormat="1">
      <c r="A87" s="70">
        <v>1</v>
      </c>
      <c r="B87" s="20" t="s">
        <v>2124</v>
      </c>
      <c r="C87" s="20" t="s">
        <v>9223</v>
      </c>
      <c r="D87" s="20"/>
      <c r="E87" s="20" t="s">
        <v>9225</v>
      </c>
      <c r="F87" s="414">
        <v>43083</v>
      </c>
      <c r="G87" s="267"/>
      <c r="H87" s="211"/>
      <c r="I87" s="1495">
        <v>140</v>
      </c>
      <c r="J87" s="1496">
        <v>70</v>
      </c>
    </row>
    <row r="88" spans="1:10" s="47" customFormat="1">
      <c r="A88" s="71">
        <v>2</v>
      </c>
      <c r="B88" s="20" t="s">
        <v>2124</v>
      </c>
      <c r="C88" s="20" t="s">
        <v>9223</v>
      </c>
      <c r="D88" s="20"/>
      <c r="E88" s="20" t="s">
        <v>9226</v>
      </c>
      <c r="F88" s="414">
        <v>43083</v>
      </c>
      <c r="G88" s="267"/>
      <c r="H88" s="211"/>
      <c r="I88" s="1495"/>
      <c r="J88" s="1496"/>
    </row>
    <row r="89" spans="1:10" s="47" customFormat="1">
      <c r="A89" s="71">
        <v>3</v>
      </c>
      <c r="B89" s="20" t="s">
        <v>2124</v>
      </c>
      <c r="C89" s="20" t="s">
        <v>9223</v>
      </c>
      <c r="D89" s="20"/>
      <c r="E89" s="20" t="s">
        <v>9227</v>
      </c>
      <c r="F89" s="414">
        <v>43083</v>
      </c>
      <c r="G89" s="267"/>
      <c r="H89" s="211"/>
      <c r="I89" s="1495"/>
      <c r="J89" s="1496"/>
    </row>
    <row r="90" spans="1:10" s="47" customFormat="1">
      <c r="A90" s="71">
        <v>4</v>
      </c>
      <c r="B90" s="20" t="s">
        <v>2124</v>
      </c>
      <c r="C90" s="20" t="s">
        <v>9223</v>
      </c>
      <c r="D90" s="20"/>
      <c r="E90" s="20" t="s">
        <v>9224</v>
      </c>
      <c r="F90" s="414">
        <v>43083</v>
      </c>
      <c r="G90" s="267"/>
      <c r="H90" s="211"/>
      <c r="I90" s="1495"/>
      <c r="J90" s="1496"/>
    </row>
    <row r="91" spans="1:10" s="47" customFormat="1">
      <c r="A91" s="71">
        <v>5</v>
      </c>
      <c r="B91" s="20" t="s">
        <v>2124</v>
      </c>
      <c r="C91" s="20" t="s">
        <v>9223</v>
      </c>
      <c r="D91" s="20"/>
      <c r="E91" s="20" t="s">
        <v>9228</v>
      </c>
      <c r="F91" s="414">
        <v>43083</v>
      </c>
      <c r="G91" s="267"/>
      <c r="H91" s="211"/>
      <c r="I91" s="1495"/>
      <c r="J91" s="1496"/>
    </row>
    <row r="92" spans="1:10" s="47" customFormat="1">
      <c r="A92" s="71">
        <v>6</v>
      </c>
      <c r="B92" s="20" t="s">
        <v>2124</v>
      </c>
      <c r="C92" s="20" t="s">
        <v>9223</v>
      </c>
      <c r="D92" s="20"/>
      <c r="E92" s="20" t="s">
        <v>9229</v>
      </c>
      <c r="F92" s="414">
        <v>43083</v>
      </c>
      <c r="G92" s="267"/>
      <c r="H92" s="211"/>
      <c r="I92" s="1495"/>
      <c r="J92" s="1496"/>
    </row>
    <row r="93" spans="1:10" s="47" customFormat="1">
      <c r="A93" s="71">
        <v>7</v>
      </c>
      <c r="B93" s="20" t="s">
        <v>2124</v>
      </c>
      <c r="C93" s="20" t="s">
        <v>9223</v>
      </c>
      <c r="D93" s="20"/>
      <c r="E93" s="20" t="s">
        <v>9230</v>
      </c>
      <c r="F93" s="414">
        <v>43083</v>
      </c>
      <c r="G93" s="267"/>
      <c r="H93" s="211"/>
      <c r="I93" s="1495"/>
      <c r="J93" s="1496"/>
    </row>
    <row r="94" spans="1:10" s="47" customFormat="1" ht="16.5" thickBot="1">
      <c r="A94" s="269"/>
      <c r="B94" s="271"/>
      <c r="C94" s="271"/>
      <c r="D94" s="271"/>
      <c r="E94" s="271"/>
      <c r="F94" s="210" t="s">
        <v>1219</v>
      </c>
      <c r="G94" s="87">
        <f>SUM(G87:G93)</f>
        <v>0</v>
      </c>
      <c r="H94" s="87"/>
      <c r="I94" s="45"/>
      <c r="J94" s="46"/>
    </row>
    <row r="95" spans="1:10" s="47" customFormat="1" ht="15.75">
      <c r="A95" s="346"/>
      <c r="B95" s="346"/>
      <c r="C95" s="346"/>
      <c r="D95" s="346"/>
      <c r="E95" s="346"/>
      <c r="F95" s="347"/>
      <c r="G95" s="99"/>
      <c r="H95" s="99"/>
      <c r="I95" s="48"/>
      <c r="J95" s="48"/>
    </row>
    <row r="96" spans="1:10" s="47" customFormat="1" ht="15.75">
      <c r="A96" s="346"/>
      <c r="B96" s="346"/>
      <c r="C96" s="346"/>
      <c r="D96" s="346"/>
      <c r="E96" s="346"/>
      <c r="F96" s="347"/>
      <c r="G96" s="99"/>
      <c r="H96" s="99"/>
      <c r="I96" s="48"/>
      <c r="J96" s="48"/>
    </row>
    <row r="97" spans="1:10" s="47" customFormat="1" ht="15.75">
      <c r="A97" s="346"/>
      <c r="B97" s="346"/>
      <c r="C97" s="346"/>
      <c r="D97" s="346"/>
      <c r="E97" s="346"/>
      <c r="F97" s="347"/>
      <c r="G97" s="99"/>
      <c r="H97" s="99"/>
      <c r="I97" s="48"/>
      <c r="J97" s="48"/>
    </row>
    <row r="98" spans="1:10" s="47" customFormat="1" ht="16.5" thickBot="1">
      <c r="A98" s="1161" t="s">
        <v>1171</v>
      </c>
      <c r="B98" s="1161"/>
      <c r="C98" s="1161"/>
      <c r="D98" s="1161"/>
      <c r="E98" s="1161"/>
      <c r="F98" s="1161"/>
      <c r="G98" s="1161"/>
      <c r="H98" s="1161"/>
      <c r="I98" s="1161"/>
      <c r="J98" s="1161"/>
    </row>
    <row r="99" spans="1:10" s="47" customFormat="1" ht="60">
      <c r="A99" s="49" t="s">
        <v>1172</v>
      </c>
      <c r="B99" s="51" t="s">
        <v>1173</v>
      </c>
      <c r="C99" s="51" t="s">
        <v>1174</v>
      </c>
      <c r="D99" s="51" t="s">
        <v>1175</v>
      </c>
      <c r="E99" s="51" t="s">
        <v>1176</v>
      </c>
      <c r="F99" s="50" t="s">
        <v>1177</v>
      </c>
      <c r="G99" s="50" t="s">
        <v>1463</v>
      </c>
      <c r="H99" s="50" t="s">
        <v>2979</v>
      </c>
      <c r="I99" s="50" t="s">
        <v>1179</v>
      </c>
      <c r="J99" s="52" t="s">
        <v>1180</v>
      </c>
    </row>
    <row r="100" spans="1:10" s="47" customFormat="1">
      <c r="A100" s="70">
        <v>1</v>
      </c>
      <c r="B100" s="20" t="s">
        <v>2124</v>
      </c>
      <c r="C100" s="20" t="s">
        <v>9231</v>
      </c>
      <c r="D100" s="20"/>
      <c r="E100" s="20" t="s">
        <v>9232</v>
      </c>
      <c r="F100" s="414">
        <v>43083</v>
      </c>
      <c r="G100" s="267"/>
      <c r="H100" s="211"/>
      <c r="I100" s="1487">
        <v>135</v>
      </c>
      <c r="J100" s="1497">
        <v>70</v>
      </c>
    </row>
    <row r="101" spans="1:10" s="47" customFormat="1">
      <c r="A101" s="71">
        <v>2</v>
      </c>
      <c r="B101" s="20" t="s">
        <v>2124</v>
      </c>
      <c r="C101" s="20" t="s">
        <v>9231</v>
      </c>
      <c r="D101" s="20"/>
      <c r="E101" s="20" t="s">
        <v>9233</v>
      </c>
      <c r="F101" s="414">
        <v>43083</v>
      </c>
      <c r="G101" s="267"/>
      <c r="H101" s="211"/>
      <c r="I101" s="1488"/>
      <c r="J101" s="1498"/>
    </row>
    <row r="102" spans="1:10" s="47" customFormat="1">
      <c r="A102" s="71">
        <v>3</v>
      </c>
      <c r="B102" s="20" t="s">
        <v>2124</v>
      </c>
      <c r="C102" s="20" t="s">
        <v>9231</v>
      </c>
      <c r="D102" s="20"/>
      <c r="E102" s="20" t="s">
        <v>9234</v>
      </c>
      <c r="F102" s="414">
        <v>43083</v>
      </c>
      <c r="G102" s="267"/>
      <c r="H102" s="211"/>
      <c r="I102" s="1488"/>
      <c r="J102" s="1498"/>
    </row>
    <row r="103" spans="1:10" s="47" customFormat="1">
      <c r="A103" s="71">
        <v>4</v>
      </c>
      <c r="B103" s="20" t="s">
        <v>2124</v>
      </c>
      <c r="C103" s="20" t="s">
        <v>9231</v>
      </c>
      <c r="D103" s="20"/>
      <c r="E103" s="20" t="s">
        <v>9235</v>
      </c>
      <c r="F103" s="414">
        <v>43083</v>
      </c>
      <c r="G103" s="267"/>
      <c r="H103" s="211"/>
      <c r="I103" s="1488"/>
      <c r="J103" s="1498"/>
    </row>
    <row r="104" spans="1:10" s="47" customFormat="1">
      <c r="A104" s="71">
        <v>5</v>
      </c>
      <c r="B104" s="20" t="s">
        <v>2124</v>
      </c>
      <c r="C104" s="20" t="s">
        <v>9231</v>
      </c>
      <c r="D104" s="20"/>
      <c r="E104" s="20" t="s">
        <v>9236</v>
      </c>
      <c r="F104" s="414">
        <v>43083</v>
      </c>
      <c r="G104" s="267"/>
      <c r="H104" s="211"/>
      <c r="I104" s="1488"/>
      <c r="J104" s="1498"/>
    </row>
    <row r="105" spans="1:10" s="47" customFormat="1">
      <c r="A105" s="71">
        <v>6</v>
      </c>
      <c r="B105" s="20" t="s">
        <v>2124</v>
      </c>
      <c r="C105" s="20" t="s">
        <v>9231</v>
      </c>
      <c r="D105" s="20"/>
      <c r="E105" s="20" t="s">
        <v>9237</v>
      </c>
      <c r="F105" s="414">
        <v>43083</v>
      </c>
      <c r="G105" s="267"/>
      <c r="H105" s="211"/>
      <c r="I105" s="1488"/>
      <c r="J105" s="1498"/>
    </row>
    <row r="106" spans="1:10" s="47" customFormat="1">
      <c r="A106" s="71">
        <v>7</v>
      </c>
      <c r="B106" s="20" t="s">
        <v>2124</v>
      </c>
      <c r="C106" s="20" t="s">
        <v>9231</v>
      </c>
      <c r="D106" s="20"/>
      <c r="E106" s="20" t="s">
        <v>9238</v>
      </c>
      <c r="F106" s="414">
        <v>43083</v>
      </c>
      <c r="G106" s="267"/>
      <c r="H106" s="211"/>
      <c r="I106" s="1488"/>
      <c r="J106" s="1498"/>
    </row>
    <row r="107" spans="1:10" s="47" customFormat="1">
      <c r="A107" s="71">
        <v>8</v>
      </c>
      <c r="B107" s="20" t="s">
        <v>2124</v>
      </c>
      <c r="C107" s="20" t="s">
        <v>9231</v>
      </c>
      <c r="D107" s="20"/>
      <c r="E107" s="20" t="s">
        <v>9239</v>
      </c>
      <c r="F107" s="414">
        <v>43083</v>
      </c>
      <c r="G107" s="267"/>
      <c r="H107" s="211"/>
      <c r="I107" s="1488"/>
      <c r="J107" s="1498"/>
    </row>
    <row r="108" spans="1:10" s="47" customFormat="1">
      <c r="A108" s="71">
        <v>9</v>
      </c>
      <c r="B108" s="20" t="s">
        <v>2124</v>
      </c>
      <c r="C108" s="20" t="s">
        <v>9231</v>
      </c>
      <c r="D108" s="20"/>
      <c r="E108" s="20" t="s">
        <v>9240</v>
      </c>
      <c r="F108" s="414">
        <v>43083</v>
      </c>
      <c r="G108" s="267"/>
      <c r="H108" s="211"/>
      <c r="I108" s="1488"/>
      <c r="J108" s="1498"/>
    </row>
    <row r="109" spans="1:10" s="47" customFormat="1">
      <c r="A109" s="71">
        <v>10</v>
      </c>
      <c r="B109" s="20" t="s">
        <v>2124</v>
      </c>
      <c r="C109" s="20" t="s">
        <v>9231</v>
      </c>
      <c r="D109" s="20"/>
      <c r="E109" s="20" t="s">
        <v>9241</v>
      </c>
      <c r="F109" s="414">
        <v>43083</v>
      </c>
      <c r="G109" s="267"/>
      <c r="H109" s="211"/>
      <c r="I109" s="1489"/>
      <c r="J109" s="1499"/>
    </row>
    <row r="110" spans="1:10" s="47" customFormat="1" ht="16.5" thickBot="1">
      <c r="A110" s="269"/>
      <c r="B110" s="271"/>
      <c r="C110" s="271"/>
      <c r="D110" s="271"/>
      <c r="E110" s="1012"/>
      <c r="F110" s="210" t="s">
        <v>1219</v>
      </c>
      <c r="G110" s="87">
        <f>SUM(G100:G109)</f>
        <v>0</v>
      </c>
      <c r="H110" s="87"/>
      <c r="I110" s="45"/>
      <c r="J110" s="46"/>
    </row>
    <row r="111" spans="1:10" s="47" customFormat="1" ht="15.75">
      <c r="A111" s="346"/>
      <c r="B111" s="346"/>
      <c r="C111" s="346"/>
      <c r="D111" s="346"/>
      <c r="F111" s="347"/>
      <c r="G111" s="99"/>
      <c r="H111" s="99"/>
      <c r="I111" s="48"/>
      <c r="J111" s="48"/>
    </row>
    <row r="112" spans="1:10" s="47" customFormat="1">
      <c r="A112" s="43"/>
      <c r="B112" s="43"/>
      <c r="C112" s="43"/>
      <c r="D112" s="43"/>
      <c r="F112" s="43"/>
      <c r="G112" s="43"/>
      <c r="H112" s="43"/>
      <c r="I112" s="43"/>
      <c r="J112" s="43"/>
    </row>
    <row r="113" spans="1:9">
      <c r="B113" s="48"/>
      <c r="C113" s="1267"/>
      <c r="D113" s="1267"/>
    </row>
    <row r="114" spans="1:9" s="322" customFormat="1" ht="15" customHeight="1">
      <c r="A114" s="1160" t="s">
        <v>3138</v>
      </c>
      <c r="B114" s="1160"/>
      <c r="C114" s="319">
        <f>L3</f>
        <v>8</v>
      </c>
      <c r="D114" s="322" t="s">
        <v>3109</v>
      </c>
      <c r="E114" s="319">
        <f>M3</f>
        <v>64</v>
      </c>
      <c r="F114" s="1160" t="s">
        <v>3108</v>
      </c>
      <c r="G114" s="1160"/>
      <c r="H114" s="321">
        <f>N3</f>
        <v>864442</v>
      </c>
      <c r="I114" s="322" t="s">
        <v>261</v>
      </c>
    </row>
  </sheetData>
  <sortState ref="E87:E93">
    <sortCondition ref="E87"/>
  </sortState>
  <mergeCells count="35">
    <mergeCell ref="A78:J78"/>
    <mergeCell ref="N3:N4"/>
    <mergeCell ref="I53:I59"/>
    <mergeCell ref="J53:J59"/>
    <mergeCell ref="A28:J28"/>
    <mergeCell ref="A51:J51"/>
    <mergeCell ref="I30:I46"/>
    <mergeCell ref="J30:J46"/>
    <mergeCell ref="J3:J8"/>
    <mergeCell ref="I16:I23"/>
    <mergeCell ref="J16:J23"/>
    <mergeCell ref="I3:I8"/>
    <mergeCell ref="A64:J64"/>
    <mergeCell ref="I66:I73"/>
    <mergeCell ref="J66:J73"/>
    <mergeCell ref="L1:N1"/>
    <mergeCell ref="A1:J1"/>
    <mergeCell ref="L3:L4"/>
    <mergeCell ref="A14:J14"/>
    <mergeCell ref="L8:M9"/>
    <mergeCell ref="L5:L6"/>
    <mergeCell ref="L7:N7"/>
    <mergeCell ref="M5:M6"/>
    <mergeCell ref="N5:N6"/>
    <mergeCell ref="N8:N9"/>
    <mergeCell ref="M3:M4"/>
    <mergeCell ref="A114:B114"/>
    <mergeCell ref="F114:G114"/>
    <mergeCell ref="A85:J85"/>
    <mergeCell ref="I87:I93"/>
    <mergeCell ref="J87:J93"/>
    <mergeCell ref="A98:J98"/>
    <mergeCell ref="I100:I109"/>
    <mergeCell ref="J100:J109"/>
    <mergeCell ref="C113:D113"/>
  </mergeCells>
  <phoneticPr fontId="5" type="noConversion"/>
  <hyperlinks>
    <hyperlink ref="I3:I8" location="Sayfa2!A1" display="Sayfa2!A1"/>
    <hyperlink ref="J3:J8" location="Sayfa2!A1" display="Sayfa2!A1"/>
    <hyperlink ref="I16:I23" location="Sayfa2!A1" display="Sayfa2!A1"/>
    <hyperlink ref="J16:J23" location="Sayfa2!A1" display="Sayfa2!A1"/>
    <hyperlink ref="I30:I46" location="Sayfa2!A1" display="Sayfa2!A1"/>
    <hyperlink ref="J30:J46" location="Sayfa2!A1" display="Sayfa2!A1"/>
    <hyperlink ref="I53:I59" location="Sayfa2!A1" display="Sayfa2!A1"/>
    <hyperlink ref="J53:J59" location="Sayfa2!A1" display="Sayfa2!A1"/>
    <hyperlink ref="I66:I73" location="Sayfa2!A1" display="Sayfa2!A1"/>
    <hyperlink ref="J66:J73" location="Sayfa2!A1" display="Sayfa2!A1"/>
    <hyperlink ref="I80" location="Sayfa2!A1" display="Sayfa2!A1"/>
    <hyperlink ref="J80" location="Sayfa2!A1" display="Sayfa2!A1"/>
  </hyperlinks>
  <pageMargins left="0.75" right="0.75" top="1" bottom="1" header="0.5" footer="0.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P1117"/>
  <sheetViews>
    <sheetView zoomScaleNormal="100" workbookViewId="0">
      <selection activeCell="P8" sqref="P8:P9"/>
    </sheetView>
  </sheetViews>
  <sheetFormatPr defaultColWidth="9.140625" defaultRowHeight="15"/>
  <cols>
    <col min="1" max="1" width="11" style="43" customWidth="1"/>
    <col min="2" max="2" width="11.140625" style="43" customWidth="1"/>
    <col min="3" max="3" width="10.5703125" style="43" customWidth="1"/>
    <col min="4" max="4" width="17.5703125" style="43" bestFit="1" customWidth="1"/>
    <col min="5" max="5" width="18.42578125" style="43" customWidth="1"/>
    <col min="6" max="6" width="27.42578125" style="43" bestFit="1" customWidth="1"/>
    <col min="7" max="8" width="12.5703125" style="43" bestFit="1" customWidth="1"/>
    <col min="9" max="9" width="22.5703125" style="43" bestFit="1" customWidth="1"/>
    <col min="10" max="11" width="9.42578125" style="43" bestFit="1" customWidth="1"/>
    <col min="12" max="12" width="11.42578125" style="43" customWidth="1"/>
    <col min="13" max="13" width="9.140625" style="43"/>
    <col min="14" max="14" width="13.5703125" style="43" customWidth="1"/>
    <col min="15" max="15" width="14.42578125" style="43" bestFit="1" customWidth="1"/>
    <col min="16" max="16" width="19.42578125" style="43" bestFit="1" customWidth="1"/>
    <col min="17" max="16384" width="9.140625" style="43"/>
  </cols>
  <sheetData>
    <row r="1" spans="1:16" ht="23.25" customHeight="1" thickBot="1">
      <c r="A1" s="1213" t="s">
        <v>1171</v>
      </c>
      <c r="B1" s="1213"/>
      <c r="C1" s="1213"/>
      <c r="D1" s="1213"/>
      <c r="E1" s="1213"/>
      <c r="F1" s="1213"/>
      <c r="G1" s="1213"/>
      <c r="H1" s="1213"/>
      <c r="I1" s="1213"/>
      <c r="J1" s="1213"/>
      <c r="K1" s="1213"/>
      <c r="L1" s="308"/>
      <c r="N1" s="1170" t="s">
        <v>1250</v>
      </c>
      <c r="O1" s="1171"/>
      <c r="P1" s="1172"/>
    </row>
    <row r="2" spans="1:16" ht="60.75" thickBot="1">
      <c r="A2" s="49" t="s">
        <v>1172</v>
      </c>
      <c r="B2" s="50" t="s">
        <v>3193</v>
      </c>
      <c r="C2" s="51" t="s">
        <v>1173</v>
      </c>
      <c r="D2" s="51" t="s">
        <v>1174</v>
      </c>
      <c r="E2" s="51" t="s">
        <v>1175</v>
      </c>
      <c r="F2" s="51" t="s">
        <v>1176</v>
      </c>
      <c r="G2" s="50" t="s">
        <v>1177</v>
      </c>
      <c r="H2" s="50" t="s">
        <v>1463</v>
      </c>
      <c r="I2" s="50" t="s">
        <v>2979</v>
      </c>
      <c r="J2" s="50" t="s">
        <v>1179</v>
      </c>
      <c r="K2" s="50" t="s">
        <v>1180</v>
      </c>
      <c r="L2" s="52" t="s">
        <v>3141</v>
      </c>
      <c r="N2" s="118" t="s">
        <v>263</v>
      </c>
      <c r="O2" s="118" t="s">
        <v>264</v>
      </c>
      <c r="P2" s="117" t="s">
        <v>262</v>
      </c>
    </row>
    <row r="3" spans="1:16" ht="15" customHeight="1">
      <c r="A3" s="70">
        <v>1</v>
      </c>
      <c r="B3" s="172">
        <v>32014</v>
      </c>
      <c r="C3" s="20" t="s">
        <v>1481</v>
      </c>
      <c r="D3" s="20" t="s">
        <v>1668</v>
      </c>
      <c r="E3" s="20"/>
      <c r="F3" s="119" t="s">
        <v>2211</v>
      </c>
      <c r="G3" s="414">
        <v>31579</v>
      </c>
      <c r="H3" s="110"/>
      <c r="I3" s="196" t="s">
        <v>3010</v>
      </c>
      <c r="J3" s="1514">
        <v>143</v>
      </c>
      <c r="K3" s="1514">
        <v>43</v>
      </c>
      <c r="L3" s="1357"/>
      <c r="N3" s="1247">
        <f>SUM(A3+A179+A237+A342+A366+A407+A483+A557+A796+A958+A1055)</f>
        <v>11</v>
      </c>
      <c r="O3" s="1247">
        <f>SUM(A171+A230+A335+A360+A400+A476+A550+A789+A951+A1048+A1109)</f>
        <v>1047</v>
      </c>
      <c r="P3" s="1249">
        <v>19032740</v>
      </c>
    </row>
    <row r="4" spans="1:16" ht="15" customHeight="1" thickBot="1">
      <c r="A4" s="71">
        <v>2</v>
      </c>
      <c r="B4" s="90">
        <v>32327</v>
      </c>
      <c r="C4" s="20" t="s">
        <v>1481</v>
      </c>
      <c r="D4" s="20" t="s">
        <v>1668</v>
      </c>
      <c r="E4" s="20" t="s">
        <v>2226</v>
      </c>
      <c r="F4" s="119" t="s">
        <v>2228</v>
      </c>
      <c r="G4" s="414">
        <v>31579</v>
      </c>
      <c r="H4" s="110"/>
      <c r="I4" s="110"/>
      <c r="J4" s="1514"/>
      <c r="K4" s="1514"/>
      <c r="L4" s="1357"/>
      <c r="N4" s="1378"/>
      <c r="O4" s="1378"/>
      <c r="P4" s="1378"/>
    </row>
    <row r="5" spans="1:16" ht="15" customHeight="1">
      <c r="A5" s="70">
        <v>3</v>
      </c>
      <c r="B5" s="172">
        <v>32015</v>
      </c>
      <c r="C5" s="20" t="s">
        <v>1481</v>
      </c>
      <c r="D5" s="20" t="s">
        <v>1668</v>
      </c>
      <c r="E5" s="20"/>
      <c r="F5" s="119" t="s">
        <v>2212</v>
      </c>
      <c r="G5" s="414">
        <v>31579</v>
      </c>
      <c r="H5" s="110"/>
      <c r="I5" s="110"/>
      <c r="J5" s="1514"/>
      <c r="K5" s="1514"/>
      <c r="L5" s="1357"/>
      <c r="N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O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P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6" ht="15" customHeight="1" thickBot="1">
      <c r="A6" s="71">
        <v>4</v>
      </c>
      <c r="B6" s="90"/>
      <c r="C6" s="20" t="s">
        <v>1481</v>
      </c>
      <c r="D6" s="20" t="s">
        <v>3129</v>
      </c>
      <c r="E6" s="20"/>
      <c r="F6" s="176"/>
      <c r="G6" s="414">
        <v>31579</v>
      </c>
      <c r="H6" s="110"/>
      <c r="I6" s="110"/>
      <c r="J6" s="1514"/>
      <c r="K6" s="1514"/>
      <c r="L6" s="1357"/>
      <c r="N6" s="1169"/>
      <c r="O6" s="1169"/>
      <c r="P6" s="1169"/>
    </row>
    <row r="7" spans="1:16" ht="15" customHeight="1" thickBot="1">
      <c r="A7" s="70">
        <v>5</v>
      </c>
      <c r="B7" s="172">
        <v>32016</v>
      </c>
      <c r="C7" s="20" t="s">
        <v>1481</v>
      </c>
      <c r="D7" s="20" t="s">
        <v>1668</v>
      </c>
      <c r="E7" s="20"/>
      <c r="F7" s="177" t="s">
        <v>1519</v>
      </c>
      <c r="G7" s="414">
        <v>31579</v>
      </c>
      <c r="H7" s="110"/>
      <c r="I7" s="110"/>
      <c r="J7" s="1514"/>
      <c r="K7" s="1514"/>
      <c r="L7" s="1357"/>
      <c r="N7" s="1170" t="s">
        <v>265</v>
      </c>
      <c r="O7" s="1171"/>
      <c r="P7" s="1172"/>
    </row>
    <row r="8" spans="1:16" ht="15" customHeight="1">
      <c r="A8" s="71">
        <v>6</v>
      </c>
      <c r="B8" s="90">
        <v>32017</v>
      </c>
      <c r="C8" s="20" t="s">
        <v>1481</v>
      </c>
      <c r="D8" s="20" t="s">
        <v>1668</v>
      </c>
      <c r="E8" s="20"/>
      <c r="F8" s="177" t="s">
        <v>2143</v>
      </c>
      <c r="G8" s="414">
        <v>31579</v>
      </c>
      <c r="H8" s="110"/>
      <c r="I8" s="110"/>
      <c r="J8" s="1514"/>
      <c r="K8" s="1514"/>
      <c r="L8" s="1357"/>
      <c r="N8" s="1173" t="s">
        <v>266</v>
      </c>
      <c r="O8" s="1174"/>
      <c r="P8" s="1177">
        <v>59</v>
      </c>
    </row>
    <row r="9" spans="1:16" ht="15" customHeight="1" thickBot="1">
      <c r="A9" s="70">
        <v>7</v>
      </c>
      <c r="B9" s="172">
        <v>32018</v>
      </c>
      <c r="C9" s="20" t="s">
        <v>1481</v>
      </c>
      <c r="D9" s="20" t="s">
        <v>1668</v>
      </c>
      <c r="E9" s="20"/>
      <c r="F9" s="177" t="s">
        <v>2144</v>
      </c>
      <c r="G9" s="414">
        <v>31579</v>
      </c>
      <c r="H9" s="110"/>
      <c r="I9" s="211" t="s">
        <v>3024</v>
      </c>
      <c r="J9" s="1514"/>
      <c r="K9" s="1514"/>
      <c r="L9" s="1357"/>
      <c r="N9" s="1175"/>
      <c r="O9" s="1176"/>
      <c r="P9" s="1178"/>
    </row>
    <row r="10" spans="1:16" ht="15" customHeight="1">
      <c r="A10" s="71">
        <v>8</v>
      </c>
      <c r="B10" s="90">
        <v>32065</v>
      </c>
      <c r="C10" s="20" t="s">
        <v>1481</v>
      </c>
      <c r="D10" s="20" t="s">
        <v>1668</v>
      </c>
      <c r="E10" s="20"/>
      <c r="F10" s="177" t="s">
        <v>2145</v>
      </c>
      <c r="G10" s="414">
        <v>31579</v>
      </c>
      <c r="H10" s="110"/>
      <c r="I10" s="110"/>
      <c r="J10" s="1514"/>
      <c r="K10" s="1514"/>
      <c r="L10" s="1357"/>
    </row>
    <row r="11" spans="1:16" ht="15" customHeight="1">
      <c r="A11" s="70">
        <v>9</v>
      </c>
      <c r="B11" s="172">
        <v>136829</v>
      </c>
      <c r="C11" s="20" t="s">
        <v>1481</v>
      </c>
      <c r="D11" s="20" t="s">
        <v>1668</v>
      </c>
      <c r="E11" s="20" t="s">
        <v>2226</v>
      </c>
      <c r="F11" s="119" t="s">
        <v>2229</v>
      </c>
      <c r="G11" s="414">
        <v>31579</v>
      </c>
      <c r="H11" s="110"/>
      <c r="I11" s="110"/>
      <c r="J11" s="1514"/>
      <c r="K11" s="1514"/>
      <c r="L11" s="1357"/>
    </row>
    <row r="12" spans="1:16" ht="15" customHeight="1">
      <c r="A12" s="71">
        <v>10</v>
      </c>
      <c r="B12" s="90">
        <v>32019</v>
      </c>
      <c r="C12" s="20" t="s">
        <v>1481</v>
      </c>
      <c r="D12" s="20" t="s">
        <v>1668</v>
      </c>
      <c r="E12" s="20"/>
      <c r="F12" s="177" t="s">
        <v>2146</v>
      </c>
      <c r="G12" s="414">
        <v>31579</v>
      </c>
      <c r="H12" s="110"/>
      <c r="I12" s="110"/>
      <c r="J12" s="1514"/>
      <c r="K12" s="1514"/>
      <c r="L12" s="1357"/>
    </row>
    <row r="13" spans="1:16" ht="15" customHeight="1">
      <c r="A13" s="70">
        <v>11</v>
      </c>
      <c r="B13" s="172">
        <v>32330</v>
      </c>
      <c r="C13" s="20" t="s">
        <v>1481</v>
      </c>
      <c r="D13" s="20" t="s">
        <v>1668</v>
      </c>
      <c r="E13" s="20" t="s">
        <v>2226</v>
      </c>
      <c r="F13" s="119" t="s">
        <v>2230</v>
      </c>
      <c r="G13" s="414">
        <v>31579</v>
      </c>
      <c r="H13" s="110"/>
      <c r="I13" s="110"/>
      <c r="J13" s="1514"/>
      <c r="K13" s="1514"/>
      <c r="L13" s="1357"/>
    </row>
    <row r="14" spans="1:16" ht="15" customHeight="1">
      <c r="A14" s="71">
        <v>12</v>
      </c>
      <c r="B14" s="90">
        <v>32020</v>
      </c>
      <c r="C14" s="20" t="s">
        <v>1481</v>
      </c>
      <c r="D14" s="20" t="s">
        <v>1668</v>
      </c>
      <c r="E14" s="20"/>
      <c r="F14" s="177" t="s">
        <v>2147</v>
      </c>
      <c r="G14" s="414">
        <v>31579</v>
      </c>
      <c r="H14" s="110"/>
      <c r="I14" s="110"/>
      <c r="J14" s="1514"/>
      <c r="K14" s="1514"/>
      <c r="L14" s="1357"/>
    </row>
    <row r="15" spans="1:16" ht="15" customHeight="1">
      <c r="A15" s="70">
        <v>13</v>
      </c>
      <c r="B15" s="172">
        <v>32021</v>
      </c>
      <c r="C15" s="20" t="s">
        <v>1481</v>
      </c>
      <c r="D15" s="20" t="s">
        <v>1668</v>
      </c>
      <c r="E15" s="20"/>
      <c r="F15" s="177" t="s">
        <v>2148</v>
      </c>
      <c r="G15" s="414">
        <v>31579</v>
      </c>
      <c r="H15" s="110"/>
      <c r="I15" s="196" t="s">
        <v>3010</v>
      </c>
      <c r="J15" s="1514"/>
      <c r="K15" s="1514"/>
      <c r="L15" s="1357"/>
    </row>
    <row r="16" spans="1:16" ht="15" customHeight="1">
      <c r="A16" s="71">
        <v>14</v>
      </c>
      <c r="B16" s="90">
        <v>32022</v>
      </c>
      <c r="C16" s="20" t="s">
        <v>1481</v>
      </c>
      <c r="D16" s="20" t="s">
        <v>1668</v>
      </c>
      <c r="E16" s="20"/>
      <c r="F16" s="177" t="s">
        <v>2149</v>
      </c>
      <c r="G16" s="414">
        <v>31579</v>
      </c>
      <c r="H16" s="110"/>
      <c r="I16" s="196" t="s">
        <v>3010</v>
      </c>
      <c r="J16" s="1514"/>
      <c r="K16" s="1514"/>
      <c r="L16" s="1357"/>
    </row>
    <row r="17" spans="1:12" ht="15" customHeight="1">
      <c r="A17" s="70">
        <v>15</v>
      </c>
      <c r="B17" s="172">
        <v>32333</v>
      </c>
      <c r="C17" s="20" t="s">
        <v>1481</v>
      </c>
      <c r="D17" s="20" t="s">
        <v>1668</v>
      </c>
      <c r="E17" s="20" t="s">
        <v>2226</v>
      </c>
      <c r="F17" s="119" t="s">
        <v>2231</v>
      </c>
      <c r="G17" s="414">
        <v>31579</v>
      </c>
      <c r="H17" s="110"/>
      <c r="I17" s="196" t="s">
        <v>3010</v>
      </c>
      <c r="J17" s="1514"/>
      <c r="K17" s="1514"/>
      <c r="L17" s="1357"/>
    </row>
    <row r="18" spans="1:12" ht="15" customHeight="1">
      <c r="A18" s="71">
        <v>16</v>
      </c>
      <c r="B18" s="90">
        <v>32067</v>
      </c>
      <c r="C18" s="20" t="s">
        <v>1481</v>
      </c>
      <c r="D18" s="20" t="s">
        <v>1668</v>
      </c>
      <c r="E18" s="178" t="s">
        <v>2193</v>
      </c>
      <c r="F18" s="119" t="s">
        <v>2295</v>
      </c>
      <c r="G18" s="414">
        <v>31579</v>
      </c>
      <c r="H18" s="110"/>
      <c r="I18" s="110"/>
      <c r="J18" s="1514"/>
      <c r="K18" s="1514"/>
      <c r="L18" s="1357"/>
    </row>
    <row r="19" spans="1:12" ht="15" customHeight="1">
      <c r="A19" s="70">
        <v>17</v>
      </c>
      <c r="B19" s="172">
        <v>32335</v>
      </c>
      <c r="C19" s="20" t="s">
        <v>1481</v>
      </c>
      <c r="D19" s="20" t="s">
        <v>1668</v>
      </c>
      <c r="E19" s="20" t="s">
        <v>2226</v>
      </c>
      <c r="F19" s="119" t="s">
        <v>2232</v>
      </c>
      <c r="G19" s="414">
        <v>31579</v>
      </c>
      <c r="H19" s="110"/>
      <c r="I19" s="110"/>
      <c r="J19" s="1514"/>
      <c r="K19" s="1514"/>
      <c r="L19" s="1357"/>
    </row>
    <row r="20" spans="1:12" ht="15" customHeight="1">
      <c r="A20" s="71">
        <v>18</v>
      </c>
      <c r="B20" s="90">
        <v>32336</v>
      </c>
      <c r="C20" s="20" t="s">
        <v>1481</v>
      </c>
      <c r="D20" s="20" t="s">
        <v>1668</v>
      </c>
      <c r="E20" s="20" t="s">
        <v>2226</v>
      </c>
      <c r="F20" s="119" t="s">
        <v>2233</v>
      </c>
      <c r="G20" s="414">
        <v>31579</v>
      </c>
      <c r="H20" s="110"/>
      <c r="I20" s="110"/>
      <c r="J20" s="1514"/>
      <c r="K20" s="1514"/>
      <c r="L20" s="1357"/>
    </row>
    <row r="21" spans="1:12" ht="15" customHeight="1">
      <c r="A21" s="70">
        <v>19</v>
      </c>
      <c r="B21" s="172">
        <v>32066</v>
      </c>
      <c r="C21" s="20" t="s">
        <v>1481</v>
      </c>
      <c r="D21" s="20" t="s">
        <v>1668</v>
      </c>
      <c r="E21" s="20"/>
      <c r="F21" s="177" t="s">
        <v>2150</v>
      </c>
      <c r="G21" s="414">
        <v>31579</v>
      </c>
      <c r="H21" s="110"/>
      <c r="I21" s="110"/>
      <c r="J21" s="1514"/>
      <c r="K21" s="1514"/>
      <c r="L21" s="1357"/>
    </row>
    <row r="22" spans="1:12" ht="15" customHeight="1">
      <c r="A22" s="71">
        <v>20</v>
      </c>
      <c r="B22" s="90">
        <v>32067</v>
      </c>
      <c r="C22" s="20" t="s">
        <v>1481</v>
      </c>
      <c r="D22" s="20" t="s">
        <v>1668</v>
      </c>
      <c r="E22" s="20"/>
      <c r="F22" s="177" t="s">
        <v>2151</v>
      </c>
      <c r="G22" s="414">
        <v>31579</v>
      </c>
      <c r="H22" s="110"/>
      <c r="I22" s="110"/>
      <c r="J22" s="1514"/>
      <c r="K22" s="1514"/>
      <c r="L22" s="1357"/>
    </row>
    <row r="23" spans="1:12" ht="15" customHeight="1">
      <c r="A23" s="70">
        <v>21</v>
      </c>
      <c r="B23" s="172">
        <v>32058</v>
      </c>
      <c r="C23" s="20" t="s">
        <v>1481</v>
      </c>
      <c r="D23" s="20" t="s">
        <v>1668</v>
      </c>
      <c r="E23" s="20"/>
      <c r="F23" s="177" t="s">
        <v>236</v>
      </c>
      <c r="G23" s="414">
        <v>31579</v>
      </c>
      <c r="H23" s="110"/>
      <c r="I23" s="110"/>
      <c r="J23" s="1514"/>
      <c r="K23" s="1514"/>
      <c r="L23" s="1357"/>
    </row>
    <row r="24" spans="1:12" ht="15" customHeight="1">
      <c r="A24" s="71">
        <v>22</v>
      </c>
      <c r="B24" s="90">
        <v>32178</v>
      </c>
      <c r="C24" s="20" t="s">
        <v>1481</v>
      </c>
      <c r="D24" s="20" t="s">
        <v>1668</v>
      </c>
      <c r="E24" s="20" t="s">
        <v>2226</v>
      </c>
      <c r="F24" s="119" t="s">
        <v>2234</v>
      </c>
      <c r="G24" s="414">
        <v>31579</v>
      </c>
      <c r="H24" s="110"/>
      <c r="I24" s="110"/>
      <c r="J24" s="1514"/>
      <c r="K24" s="1514"/>
      <c r="L24" s="1357"/>
    </row>
    <row r="25" spans="1:12" ht="15" customHeight="1">
      <c r="A25" s="70">
        <v>23</v>
      </c>
      <c r="B25" s="172">
        <v>32474</v>
      </c>
      <c r="C25" s="20" t="s">
        <v>1481</v>
      </c>
      <c r="D25" s="20" t="s">
        <v>1668</v>
      </c>
      <c r="E25" s="178" t="s">
        <v>2193</v>
      </c>
      <c r="F25" s="119" t="s">
        <v>2207</v>
      </c>
      <c r="G25" s="414">
        <v>31579</v>
      </c>
      <c r="H25" s="110"/>
      <c r="I25" s="110"/>
      <c r="J25" s="1514"/>
      <c r="K25" s="1514"/>
      <c r="L25" s="1357"/>
    </row>
    <row r="26" spans="1:12" ht="15" customHeight="1">
      <c r="A26" s="71">
        <v>24</v>
      </c>
      <c r="B26" s="90">
        <v>32068</v>
      </c>
      <c r="C26" s="20" t="s">
        <v>1481</v>
      </c>
      <c r="D26" s="20" t="s">
        <v>1668</v>
      </c>
      <c r="E26" s="20"/>
      <c r="F26" s="177" t="s">
        <v>2152</v>
      </c>
      <c r="G26" s="414">
        <v>31579</v>
      </c>
      <c r="H26" s="110"/>
      <c r="I26" s="110"/>
      <c r="J26" s="1514"/>
      <c r="K26" s="1514"/>
      <c r="L26" s="1357"/>
    </row>
    <row r="27" spans="1:12" ht="15" customHeight="1">
      <c r="A27" s="70">
        <v>25</v>
      </c>
      <c r="B27" s="172">
        <v>32023</v>
      </c>
      <c r="C27" s="20" t="s">
        <v>1481</v>
      </c>
      <c r="D27" s="20" t="s">
        <v>1668</v>
      </c>
      <c r="E27" s="20"/>
      <c r="F27" s="177" t="s">
        <v>2153</v>
      </c>
      <c r="G27" s="414">
        <v>31579</v>
      </c>
      <c r="H27" s="110"/>
      <c r="I27" s="110"/>
      <c r="J27" s="1514"/>
      <c r="K27" s="1514"/>
      <c r="L27" s="1357"/>
    </row>
    <row r="28" spans="1:12" ht="15" customHeight="1">
      <c r="A28" s="71">
        <v>26</v>
      </c>
      <c r="B28" s="90">
        <v>32339</v>
      </c>
      <c r="C28" s="20" t="s">
        <v>1481</v>
      </c>
      <c r="D28" s="20" t="s">
        <v>1668</v>
      </c>
      <c r="E28" s="20" t="s">
        <v>2226</v>
      </c>
      <c r="F28" s="119" t="s">
        <v>2235</v>
      </c>
      <c r="G28" s="414">
        <v>31579</v>
      </c>
      <c r="H28" s="110"/>
      <c r="I28" s="110"/>
      <c r="J28" s="1514"/>
      <c r="K28" s="1514"/>
      <c r="L28" s="1357"/>
    </row>
    <row r="29" spans="1:12" ht="15" customHeight="1">
      <c r="A29" s="70">
        <v>27</v>
      </c>
      <c r="B29" s="172">
        <v>32069</v>
      </c>
      <c r="C29" s="20" t="s">
        <v>1481</v>
      </c>
      <c r="D29" s="20" t="s">
        <v>1668</v>
      </c>
      <c r="E29" s="20"/>
      <c r="F29" s="177" t="s">
        <v>2154</v>
      </c>
      <c r="G29" s="414">
        <v>31579</v>
      </c>
      <c r="H29" s="110"/>
      <c r="I29" s="110"/>
      <c r="J29" s="1514"/>
      <c r="K29" s="1514"/>
      <c r="L29" s="1357"/>
    </row>
    <row r="30" spans="1:12" ht="15" customHeight="1">
      <c r="A30" s="71">
        <v>28</v>
      </c>
      <c r="B30" s="90">
        <v>32342</v>
      </c>
      <c r="C30" s="20" t="s">
        <v>1481</v>
      </c>
      <c r="D30" s="20" t="s">
        <v>1668</v>
      </c>
      <c r="E30" s="20" t="s">
        <v>2226</v>
      </c>
      <c r="F30" s="119" t="s">
        <v>2236</v>
      </c>
      <c r="G30" s="414">
        <v>31579</v>
      </c>
      <c r="H30" s="110"/>
      <c r="I30" s="110"/>
      <c r="J30" s="1514"/>
      <c r="K30" s="1514"/>
      <c r="L30" s="1357"/>
    </row>
    <row r="31" spans="1:12" ht="15" customHeight="1">
      <c r="A31" s="70">
        <v>29</v>
      </c>
      <c r="B31" s="172">
        <v>32024</v>
      </c>
      <c r="C31" s="20" t="s">
        <v>1481</v>
      </c>
      <c r="D31" s="20" t="s">
        <v>1668</v>
      </c>
      <c r="E31" s="20"/>
      <c r="F31" s="177" t="s">
        <v>2155</v>
      </c>
      <c r="G31" s="414">
        <v>31579</v>
      </c>
      <c r="H31" s="110"/>
      <c r="I31" s="110"/>
      <c r="J31" s="1514"/>
      <c r="K31" s="1514"/>
      <c r="L31" s="1357"/>
    </row>
    <row r="32" spans="1:12" ht="15" customHeight="1">
      <c r="A32" s="71">
        <v>30</v>
      </c>
      <c r="B32" s="90">
        <v>32025</v>
      </c>
      <c r="C32" s="20" t="s">
        <v>1481</v>
      </c>
      <c r="D32" s="20" t="s">
        <v>1668</v>
      </c>
      <c r="E32" s="20"/>
      <c r="F32" s="177" t="s">
        <v>2156</v>
      </c>
      <c r="G32" s="414">
        <v>31579</v>
      </c>
      <c r="H32" s="110"/>
      <c r="I32" s="110"/>
      <c r="J32" s="1514"/>
      <c r="K32" s="1514"/>
      <c r="L32" s="1357"/>
    </row>
    <row r="33" spans="1:12" ht="15" customHeight="1">
      <c r="A33" s="70">
        <v>31</v>
      </c>
      <c r="B33" s="172">
        <v>32070</v>
      </c>
      <c r="C33" s="20" t="s">
        <v>1481</v>
      </c>
      <c r="D33" s="20" t="s">
        <v>1668</v>
      </c>
      <c r="E33" s="178" t="s">
        <v>2193</v>
      </c>
      <c r="F33" s="119" t="s">
        <v>2296</v>
      </c>
      <c r="G33" s="414">
        <v>31579</v>
      </c>
      <c r="H33" s="110"/>
      <c r="I33" s="211" t="s">
        <v>3016</v>
      </c>
      <c r="J33" s="1514"/>
      <c r="K33" s="1514"/>
      <c r="L33" s="1357"/>
    </row>
    <row r="34" spans="1:12" ht="15" customHeight="1">
      <c r="A34" s="71">
        <v>32</v>
      </c>
      <c r="B34" s="90">
        <v>32298</v>
      </c>
      <c r="C34" s="20" t="s">
        <v>1481</v>
      </c>
      <c r="D34" s="20" t="s">
        <v>1668</v>
      </c>
      <c r="E34" s="20" t="s">
        <v>2226</v>
      </c>
      <c r="F34" s="119" t="s">
        <v>2237</v>
      </c>
      <c r="G34" s="414">
        <v>31579</v>
      </c>
      <c r="H34" s="110"/>
      <c r="I34" s="211" t="s">
        <v>3062</v>
      </c>
      <c r="J34" s="1514"/>
      <c r="K34" s="1514"/>
      <c r="L34" s="1357"/>
    </row>
    <row r="35" spans="1:12" ht="15" customHeight="1">
      <c r="A35" s="70">
        <v>33</v>
      </c>
      <c r="B35" s="172"/>
      <c r="C35" s="20" t="s">
        <v>1481</v>
      </c>
      <c r="D35" s="20" t="s">
        <v>1668</v>
      </c>
      <c r="E35" s="178" t="s">
        <v>2193</v>
      </c>
      <c r="F35" s="119" t="s">
        <v>2294</v>
      </c>
      <c r="G35" s="414">
        <v>31579</v>
      </c>
      <c r="H35" s="110"/>
      <c r="I35" s="110"/>
      <c r="J35" s="1514"/>
      <c r="K35" s="1514"/>
      <c r="L35" s="1357"/>
    </row>
    <row r="36" spans="1:12" ht="15" customHeight="1">
      <c r="A36" s="71">
        <v>34</v>
      </c>
      <c r="B36" s="90">
        <v>32344</v>
      </c>
      <c r="C36" s="20" t="s">
        <v>1481</v>
      </c>
      <c r="D36" s="20" t="s">
        <v>1668</v>
      </c>
      <c r="E36" s="20" t="s">
        <v>2226</v>
      </c>
      <c r="F36" s="119" t="s">
        <v>2238</v>
      </c>
      <c r="G36" s="414">
        <v>31579</v>
      </c>
      <c r="H36" s="110"/>
      <c r="I36" s="110"/>
      <c r="J36" s="1514"/>
      <c r="K36" s="1514"/>
      <c r="L36" s="1357"/>
    </row>
    <row r="37" spans="1:12" ht="15" customHeight="1">
      <c r="A37" s="70">
        <v>35</v>
      </c>
      <c r="B37" s="172">
        <v>32060</v>
      </c>
      <c r="C37" s="20" t="s">
        <v>1481</v>
      </c>
      <c r="D37" s="20" t="s">
        <v>1668</v>
      </c>
      <c r="E37" s="20"/>
      <c r="F37" s="177" t="s">
        <v>2157</v>
      </c>
      <c r="G37" s="414">
        <v>31579</v>
      </c>
      <c r="H37" s="110"/>
      <c r="I37" s="110"/>
      <c r="J37" s="1514"/>
      <c r="K37" s="1514"/>
      <c r="L37" s="1357"/>
    </row>
    <row r="38" spans="1:12" ht="15" customHeight="1">
      <c r="A38" s="71">
        <v>36</v>
      </c>
      <c r="B38" s="90">
        <v>32345</v>
      </c>
      <c r="C38" s="20" t="s">
        <v>1481</v>
      </c>
      <c r="D38" s="20" t="s">
        <v>1668</v>
      </c>
      <c r="E38" s="20" t="s">
        <v>2226</v>
      </c>
      <c r="F38" s="119" t="s">
        <v>2239</v>
      </c>
      <c r="G38" s="414">
        <v>31579</v>
      </c>
      <c r="H38" s="110"/>
      <c r="I38" s="110"/>
      <c r="J38" s="1514"/>
      <c r="K38" s="1514"/>
      <c r="L38" s="1357"/>
    </row>
    <row r="39" spans="1:12" ht="15" customHeight="1">
      <c r="A39" s="70">
        <v>37</v>
      </c>
      <c r="B39" s="172"/>
      <c r="C39" s="20" t="s">
        <v>1481</v>
      </c>
      <c r="D39" s="20" t="s">
        <v>1668</v>
      </c>
      <c r="E39" s="20"/>
      <c r="F39" s="119" t="s">
        <v>2208</v>
      </c>
      <c r="G39" s="414">
        <v>31579</v>
      </c>
      <c r="H39" s="110"/>
      <c r="I39" s="110"/>
      <c r="J39" s="1514"/>
      <c r="K39" s="1514"/>
      <c r="L39" s="1357"/>
    </row>
    <row r="40" spans="1:12" ht="15" customHeight="1">
      <c r="A40" s="71">
        <v>38</v>
      </c>
      <c r="B40" s="90"/>
      <c r="C40" s="20" t="s">
        <v>1481</v>
      </c>
      <c r="D40" s="20" t="s">
        <v>1668</v>
      </c>
      <c r="E40" s="20"/>
      <c r="F40" s="177" t="s">
        <v>2158</v>
      </c>
      <c r="G40" s="414">
        <v>31579</v>
      </c>
      <c r="H40" s="110"/>
      <c r="I40" s="110"/>
      <c r="J40" s="1514"/>
      <c r="K40" s="1514"/>
      <c r="L40" s="1357"/>
    </row>
    <row r="41" spans="1:12" ht="15" customHeight="1">
      <c r="A41" s="70">
        <v>39</v>
      </c>
      <c r="B41" s="172">
        <v>32346</v>
      </c>
      <c r="C41" s="20" t="s">
        <v>1481</v>
      </c>
      <c r="D41" s="20" t="s">
        <v>1668</v>
      </c>
      <c r="E41" s="20" t="s">
        <v>2226</v>
      </c>
      <c r="F41" s="119" t="s">
        <v>2240</v>
      </c>
      <c r="G41" s="414">
        <v>31579</v>
      </c>
      <c r="H41" s="110"/>
      <c r="I41" s="110"/>
      <c r="J41" s="1514"/>
      <c r="K41" s="1514"/>
      <c r="L41" s="1357"/>
    </row>
    <row r="42" spans="1:12" ht="15" customHeight="1">
      <c r="A42" s="71">
        <v>40</v>
      </c>
      <c r="B42" s="90">
        <v>32062</v>
      </c>
      <c r="C42" s="20" t="s">
        <v>1481</v>
      </c>
      <c r="D42" s="20" t="s">
        <v>1668</v>
      </c>
      <c r="E42" s="20"/>
      <c r="F42" s="177" t="s">
        <v>2159</v>
      </c>
      <c r="G42" s="414">
        <v>31579</v>
      </c>
      <c r="H42" s="110"/>
      <c r="I42" s="110"/>
      <c r="J42" s="1514"/>
      <c r="K42" s="1514"/>
      <c r="L42" s="1357"/>
    </row>
    <row r="43" spans="1:12" ht="15" customHeight="1">
      <c r="A43" s="70">
        <v>41</v>
      </c>
      <c r="B43" s="172">
        <v>32027</v>
      </c>
      <c r="C43" s="20" t="s">
        <v>1481</v>
      </c>
      <c r="D43" s="20" t="s">
        <v>1668</v>
      </c>
      <c r="E43" s="20"/>
      <c r="F43" s="119" t="s">
        <v>2214</v>
      </c>
      <c r="G43" s="414">
        <v>31579</v>
      </c>
      <c r="H43" s="110"/>
      <c r="I43" s="211" t="s">
        <v>3024</v>
      </c>
      <c r="J43" s="1514"/>
      <c r="K43" s="1514"/>
      <c r="L43" s="1357"/>
    </row>
    <row r="44" spans="1:12" ht="15" customHeight="1">
      <c r="A44" s="71">
        <v>42</v>
      </c>
      <c r="B44" s="90">
        <v>32071</v>
      </c>
      <c r="C44" s="20" t="s">
        <v>1481</v>
      </c>
      <c r="D44" s="20" t="s">
        <v>1668</v>
      </c>
      <c r="E44" s="20"/>
      <c r="F44" s="177" t="s">
        <v>2160</v>
      </c>
      <c r="G44" s="414">
        <v>31579</v>
      </c>
      <c r="H44" s="110"/>
      <c r="I44" s="211" t="s">
        <v>3016</v>
      </c>
      <c r="J44" s="1514"/>
      <c r="K44" s="1514"/>
      <c r="L44" s="1357"/>
    </row>
    <row r="45" spans="1:12" ht="15" customHeight="1">
      <c r="A45" s="70">
        <v>43</v>
      </c>
      <c r="B45" s="172">
        <v>32026</v>
      </c>
      <c r="C45" s="20" t="s">
        <v>1481</v>
      </c>
      <c r="D45" s="20" t="s">
        <v>1668</v>
      </c>
      <c r="E45" s="20"/>
      <c r="F45" s="119" t="s">
        <v>2213</v>
      </c>
      <c r="G45" s="414">
        <v>31579</v>
      </c>
      <c r="H45" s="110"/>
      <c r="I45" s="211" t="s">
        <v>3024</v>
      </c>
      <c r="J45" s="1514"/>
      <c r="K45" s="1514"/>
      <c r="L45" s="1357"/>
    </row>
    <row r="46" spans="1:12" ht="15" customHeight="1">
      <c r="A46" s="71">
        <v>44</v>
      </c>
      <c r="B46" s="90">
        <v>32028</v>
      </c>
      <c r="C46" s="20" t="s">
        <v>1481</v>
      </c>
      <c r="D46" s="20" t="s">
        <v>1668</v>
      </c>
      <c r="E46" s="20"/>
      <c r="F46" s="177" t="s">
        <v>2161</v>
      </c>
      <c r="G46" s="414">
        <v>31579</v>
      </c>
      <c r="H46" s="110"/>
      <c r="I46" s="110"/>
      <c r="J46" s="1514"/>
      <c r="K46" s="1514"/>
      <c r="L46" s="1357"/>
    </row>
    <row r="47" spans="1:12" ht="15" customHeight="1">
      <c r="A47" s="70">
        <v>45</v>
      </c>
      <c r="B47" s="172"/>
      <c r="C47" s="20" t="s">
        <v>1481</v>
      </c>
      <c r="D47" s="20" t="s">
        <v>1668</v>
      </c>
      <c r="E47" s="20"/>
      <c r="F47" s="119" t="s">
        <v>2140</v>
      </c>
      <c r="G47" s="414">
        <v>31579</v>
      </c>
      <c r="H47" s="110"/>
      <c r="I47" s="110"/>
      <c r="J47" s="1514"/>
      <c r="K47" s="1514"/>
      <c r="L47" s="1357"/>
    </row>
    <row r="48" spans="1:12" ht="15" customHeight="1">
      <c r="A48" s="71">
        <v>46</v>
      </c>
      <c r="B48" s="90">
        <v>32351</v>
      </c>
      <c r="C48" s="20" t="s">
        <v>1481</v>
      </c>
      <c r="D48" s="20" t="s">
        <v>1668</v>
      </c>
      <c r="E48" s="20" t="s">
        <v>2226</v>
      </c>
      <c r="F48" s="119" t="s">
        <v>2241</v>
      </c>
      <c r="G48" s="414">
        <v>31579</v>
      </c>
      <c r="H48" s="110"/>
      <c r="I48" s="211" t="s">
        <v>3062</v>
      </c>
      <c r="J48" s="1514"/>
      <c r="K48" s="1514"/>
      <c r="L48" s="1357"/>
    </row>
    <row r="49" spans="1:12" ht="15" customHeight="1">
      <c r="A49" s="70">
        <v>47</v>
      </c>
      <c r="B49" s="172">
        <v>32072</v>
      </c>
      <c r="C49" s="20" t="s">
        <v>1481</v>
      </c>
      <c r="D49" s="20" t="s">
        <v>1668</v>
      </c>
      <c r="E49" s="178" t="s">
        <v>2193</v>
      </c>
      <c r="F49" s="119" t="s">
        <v>2297</v>
      </c>
      <c r="G49" s="414">
        <v>31579</v>
      </c>
      <c r="H49" s="110"/>
      <c r="I49" s="211" t="s">
        <v>3016</v>
      </c>
      <c r="J49" s="1514"/>
      <c r="K49" s="1514"/>
      <c r="L49" s="1357"/>
    </row>
    <row r="50" spans="1:12" ht="15" customHeight="1">
      <c r="A50" s="71">
        <v>48</v>
      </c>
      <c r="B50" s="90">
        <v>32352</v>
      </c>
      <c r="C50" s="20" t="s">
        <v>1481</v>
      </c>
      <c r="D50" s="20" t="s">
        <v>1668</v>
      </c>
      <c r="E50" s="20" t="s">
        <v>2226</v>
      </c>
      <c r="F50" s="119" t="s">
        <v>2242</v>
      </c>
      <c r="G50" s="414">
        <v>31579</v>
      </c>
      <c r="H50" s="110"/>
      <c r="I50" s="110"/>
      <c r="J50" s="1514"/>
      <c r="K50" s="1514"/>
      <c r="L50" s="1357"/>
    </row>
    <row r="51" spans="1:12" ht="15" customHeight="1">
      <c r="A51" s="70">
        <v>49</v>
      </c>
      <c r="B51" s="172">
        <v>32353</v>
      </c>
      <c r="C51" s="20" t="s">
        <v>1481</v>
      </c>
      <c r="D51" s="20" t="s">
        <v>1668</v>
      </c>
      <c r="E51" s="20" t="s">
        <v>2226</v>
      </c>
      <c r="F51" s="119" t="s">
        <v>2243</v>
      </c>
      <c r="G51" s="414">
        <v>31579</v>
      </c>
      <c r="H51" s="110"/>
      <c r="I51" s="110"/>
      <c r="J51" s="1514"/>
      <c r="K51" s="1514"/>
      <c r="L51" s="1357"/>
    </row>
    <row r="52" spans="1:12" ht="15" customHeight="1">
      <c r="A52" s="71">
        <v>50</v>
      </c>
      <c r="B52" s="90">
        <v>32355</v>
      </c>
      <c r="C52" s="20" t="s">
        <v>1481</v>
      </c>
      <c r="D52" s="20" t="s">
        <v>1668</v>
      </c>
      <c r="E52" s="20" t="s">
        <v>2226</v>
      </c>
      <c r="F52" s="119" t="s">
        <v>2244</v>
      </c>
      <c r="G52" s="414">
        <v>31579</v>
      </c>
      <c r="H52" s="110"/>
      <c r="I52" s="110"/>
      <c r="J52" s="1514"/>
      <c r="K52" s="1514"/>
      <c r="L52" s="1357"/>
    </row>
    <row r="53" spans="1:12" ht="15" customHeight="1">
      <c r="A53" s="70">
        <v>51</v>
      </c>
      <c r="B53" s="172">
        <v>32356</v>
      </c>
      <c r="C53" s="20" t="s">
        <v>1481</v>
      </c>
      <c r="D53" s="20" t="s">
        <v>1668</v>
      </c>
      <c r="E53" s="20" t="s">
        <v>2226</v>
      </c>
      <c r="F53" s="119" t="s">
        <v>2245</v>
      </c>
      <c r="G53" s="414">
        <v>31579</v>
      </c>
      <c r="H53" s="110"/>
      <c r="I53" s="110"/>
      <c r="J53" s="1514"/>
      <c r="K53" s="1514"/>
      <c r="L53" s="1357"/>
    </row>
    <row r="54" spans="1:12" ht="15" customHeight="1">
      <c r="A54" s="71">
        <v>52</v>
      </c>
      <c r="B54" s="90">
        <v>32073</v>
      </c>
      <c r="C54" s="20" t="s">
        <v>1481</v>
      </c>
      <c r="D54" s="20" t="s">
        <v>1668</v>
      </c>
      <c r="E54" s="20"/>
      <c r="F54" s="177" t="s">
        <v>2162</v>
      </c>
      <c r="G54" s="414">
        <v>31579</v>
      </c>
      <c r="H54" s="110"/>
      <c r="I54" s="110"/>
      <c r="J54" s="1514"/>
      <c r="K54" s="1514"/>
      <c r="L54" s="1357"/>
    </row>
    <row r="55" spans="1:12" ht="15" customHeight="1">
      <c r="A55" s="70">
        <v>53</v>
      </c>
      <c r="B55" s="172">
        <v>32074</v>
      </c>
      <c r="C55" s="20" t="s">
        <v>1481</v>
      </c>
      <c r="D55" s="20" t="s">
        <v>1668</v>
      </c>
      <c r="E55" s="20"/>
      <c r="F55" s="177" t="s">
        <v>2163</v>
      </c>
      <c r="G55" s="414">
        <v>31579</v>
      </c>
      <c r="H55" s="110"/>
      <c r="I55" s="110"/>
      <c r="J55" s="1514"/>
      <c r="K55" s="1514"/>
      <c r="L55" s="1357"/>
    </row>
    <row r="56" spans="1:12" ht="15" customHeight="1">
      <c r="A56" s="71">
        <v>54</v>
      </c>
      <c r="B56" s="90">
        <v>32075</v>
      </c>
      <c r="C56" s="20" t="s">
        <v>1481</v>
      </c>
      <c r="D56" s="20" t="s">
        <v>1668</v>
      </c>
      <c r="E56" s="20"/>
      <c r="F56" s="177" t="s">
        <v>2164</v>
      </c>
      <c r="G56" s="414">
        <v>31579</v>
      </c>
      <c r="H56" s="110"/>
      <c r="I56" s="110"/>
      <c r="J56" s="1514"/>
      <c r="K56" s="1514"/>
      <c r="L56" s="1357"/>
    </row>
    <row r="57" spans="1:12" ht="15" customHeight="1">
      <c r="A57" s="70">
        <v>55</v>
      </c>
      <c r="B57" s="172">
        <v>32358</v>
      </c>
      <c r="C57" s="20" t="s">
        <v>1481</v>
      </c>
      <c r="D57" s="20" t="s">
        <v>1668</v>
      </c>
      <c r="E57" s="20" t="s">
        <v>2226</v>
      </c>
      <c r="F57" s="119" t="s">
        <v>2246</v>
      </c>
      <c r="G57" s="414">
        <v>31579</v>
      </c>
      <c r="H57" s="110"/>
      <c r="I57" s="110"/>
      <c r="J57" s="1514"/>
      <c r="K57" s="1514"/>
      <c r="L57" s="1357"/>
    </row>
    <row r="58" spans="1:12" ht="15" customHeight="1">
      <c r="A58" s="71">
        <v>56</v>
      </c>
      <c r="B58" s="90">
        <v>32076</v>
      </c>
      <c r="C58" s="20" t="s">
        <v>1481</v>
      </c>
      <c r="D58" s="20" t="s">
        <v>1668</v>
      </c>
      <c r="E58" s="20"/>
      <c r="F58" s="177" t="s">
        <v>2165</v>
      </c>
      <c r="G58" s="414">
        <v>31579</v>
      </c>
      <c r="H58" s="110"/>
      <c r="I58" s="211" t="s">
        <v>3016</v>
      </c>
      <c r="J58" s="1514"/>
      <c r="K58" s="1514"/>
      <c r="L58" s="1357"/>
    </row>
    <row r="59" spans="1:12" ht="15" customHeight="1">
      <c r="A59" s="70">
        <v>57</v>
      </c>
      <c r="B59" s="172">
        <v>32029</v>
      </c>
      <c r="C59" s="20" t="s">
        <v>1481</v>
      </c>
      <c r="D59" s="20" t="s">
        <v>1668</v>
      </c>
      <c r="E59" s="20"/>
      <c r="F59" s="177" t="s">
        <v>2166</v>
      </c>
      <c r="G59" s="414">
        <v>31579</v>
      </c>
      <c r="H59" s="110"/>
      <c r="I59" s="110"/>
      <c r="J59" s="1514"/>
      <c r="K59" s="1514"/>
      <c r="L59" s="1357"/>
    </row>
    <row r="60" spans="1:12" ht="15" customHeight="1">
      <c r="A60" s="71">
        <v>58</v>
      </c>
      <c r="B60" s="90">
        <v>32077</v>
      </c>
      <c r="C60" s="20" t="s">
        <v>1481</v>
      </c>
      <c r="D60" s="20" t="s">
        <v>1668</v>
      </c>
      <c r="E60" s="178" t="s">
        <v>2193</v>
      </c>
      <c r="F60" s="119" t="s">
        <v>2298</v>
      </c>
      <c r="G60" s="414">
        <v>31579</v>
      </c>
      <c r="H60" s="110"/>
      <c r="I60" s="211" t="s">
        <v>3016</v>
      </c>
      <c r="J60" s="1514"/>
      <c r="K60" s="1514"/>
      <c r="L60" s="1357"/>
    </row>
    <row r="61" spans="1:12" ht="15" customHeight="1">
      <c r="A61" s="70">
        <v>59</v>
      </c>
      <c r="B61" s="172">
        <v>32078</v>
      </c>
      <c r="C61" s="20" t="s">
        <v>1481</v>
      </c>
      <c r="D61" s="20" t="s">
        <v>1668</v>
      </c>
      <c r="E61" s="178" t="s">
        <v>2193</v>
      </c>
      <c r="F61" s="119" t="s">
        <v>2205</v>
      </c>
      <c r="G61" s="414">
        <v>31579</v>
      </c>
      <c r="H61" s="110"/>
      <c r="I61" s="110"/>
      <c r="J61" s="1514"/>
      <c r="K61" s="1514"/>
      <c r="L61" s="1357"/>
    </row>
    <row r="62" spans="1:12" ht="15" customHeight="1">
      <c r="A62" s="71">
        <v>60</v>
      </c>
      <c r="B62" s="90">
        <v>32078</v>
      </c>
      <c r="C62" s="20" t="s">
        <v>1481</v>
      </c>
      <c r="D62" s="20" t="s">
        <v>1668</v>
      </c>
      <c r="E62" s="20"/>
      <c r="F62" s="119" t="s">
        <v>2205</v>
      </c>
      <c r="G62" s="414">
        <v>31579</v>
      </c>
      <c r="H62" s="110"/>
      <c r="I62" s="110"/>
      <c r="J62" s="1514"/>
      <c r="K62" s="1514"/>
      <c r="L62" s="1357"/>
    </row>
    <row r="63" spans="1:12" ht="15" customHeight="1">
      <c r="A63" s="70">
        <v>61</v>
      </c>
      <c r="B63" s="172">
        <v>32030</v>
      </c>
      <c r="C63" s="20" t="s">
        <v>1481</v>
      </c>
      <c r="D63" s="20" t="s">
        <v>1668</v>
      </c>
      <c r="E63" s="178" t="s">
        <v>2193</v>
      </c>
      <c r="F63" s="177" t="s">
        <v>2167</v>
      </c>
      <c r="G63" s="414">
        <v>31579</v>
      </c>
      <c r="H63" s="110"/>
      <c r="I63" s="196" t="s">
        <v>3010</v>
      </c>
      <c r="J63" s="1514"/>
      <c r="K63" s="1514"/>
      <c r="L63" s="1357"/>
    </row>
    <row r="64" spans="1:12" ht="15" customHeight="1">
      <c r="A64" s="71">
        <v>62</v>
      </c>
      <c r="B64" s="90">
        <v>32079</v>
      </c>
      <c r="C64" s="20" t="s">
        <v>1481</v>
      </c>
      <c r="D64" s="20" t="s">
        <v>1668</v>
      </c>
      <c r="E64" s="20"/>
      <c r="F64" s="177" t="s">
        <v>2168</v>
      </c>
      <c r="G64" s="414">
        <v>31579</v>
      </c>
      <c r="H64" s="110"/>
      <c r="I64" s="110"/>
      <c r="J64" s="1514"/>
      <c r="K64" s="1514"/>
      <c r="L64" s="1357"/>
    </row>
    <row r="65" spans="1:12" ht="15" customHeight="1">
      <c r="A65" s="70">
        <v>63</v>
      </c>
      <c r="B65" s="172">
        <v>32080</v>
      </c>
      <c r="C65" s="20" t="s">
        <v>1481</v>
      </c>
      <c r="D65" s="20" t="s">
        <v>1668</v>
      </c>
      <c r="E65" s="20"/>
      <c r="F65" s="177" t="s">
        <v>2169</v>
      </c>
      <c r="G65" s="414">
        <v>31579</v>
      </c>
      <c r="H65" s="110"/>
      <c r="I65" s="110"/>
      <c r="J65" s="1514"/>
      <c r="K65" s="1514"/>
      <c r="L65" s="1357"/>
    </row>
    <row r="66" spans="1:12" ht="15" customHeight="1">
      <c r="A66" s="71">
        <v>64</v>
      </c>
      <c r="B66" s="90">
        <v>32360</v>
      </c>
      <c r="C66" s="20" t="s">
        <v>1481</v>
      </c>
      <c r="D66" s="20" t="s">
        <v>1668</v>
      </c>
      <c r="E66" s="20" t="s">
        <v>2226</v>
      </c>
      <c r="F66" s="119" t="s">
        <v>2247</v>
      </c>
      <c r="G66" s="414">
        <v>31579</v>
      </c>
      <c r="H66" s="110"/>
      <c r="I66" s="110"/>
      <c r="J66" s="1514"/>
      <c r="K66" s="1514"/>
      <c r="L66" s="1357"/>
    </row>
    <row r="67" spans="1:12" ht="15" customHeight="1">
      <c r="A67" s="70">
        <v>65</v>
      </c>
      <c r="B67" s="172"/>
      <c r="C67" s="20" t="s">
        <v>1481</v>
      </c>
      <c r="D67" s="20" t="s">
        <v>1668</v>
      </c>
      <c r="E67" s="20"/>
      <c r="F67" s="119" t="s">
        <v>2139</v>
      </c>
      <c r="G67" s="414">
        <v>31579</v>
      </c>
      <c r="H67" s="110"/>
      <c r="I67" s="110"/>
      <c r="J67" s="1514"/>
      <c r="K67" s="1514"/>
      <c r="L67" s="1357"/>
    </row>
    <row r="68" spans="1:12" ht="15" customHeight="1">
      <c r="A68" s="71">
        <v>66</v>
      </c>
      <c r="B68" s="90"/>
      <c r="C68" s="20" t="s">
        <v>1481</v>
      </c>
      <c r="D68" s="20" t="s">
        <v>1668</v>
      </c>
      <c r="E68" s="20"/>
      <c r="F68" s="119" t="s">
        <v>2138</v>
      </c>
      <c r="G68" s="414">
        <v>31579</v>
      </c>
      <c r="H68" s="110"/>
      <c r="I68" s="110"/>
      <c r="J68" s="1514"/>
      <c r="K68" s="1514"/>
      <c r="L68" s="1357"/>
    </row>
    <row r="69" spans="1:12" ht="15" customHeight="1">
      <c r="A69" s="70">
        <v>67</v>
      </c>
      <c r="B69" s="172"/>
      <c r="C69" s="20" t="s">
        <v>1481</v>
      </c>
      <c r="D69" s="20" t="s">
        <v>1668</v>
      </c>
      <c r="E69" s="178" t="s">
        <v>2193</v>
      </c>
      <c r="F69" s="119" t="s">
        <v>2209</v>
      </c>
      <c r="G69" s="414">
        <v>31579</v>
      </c>
      <c r="H69" s="110"/>
      <c r="I69" s="110"/>
      <c r="J69" s="1514"/>
      <c r="K69" s="1514"/>
      <c r="L69" s="1357"/>
    </row>
    <row r="70" spans="1:12" ht="15" customHeight="1">
      <c r="A70" s="71">
        <v>68</v>
      </c>
      <c r="B70" s="90">
        <v>32127</v>
      </c>
      <c r="C70" s="20" t="s">
        <v>1481</v>
      </c>
      <c r="D70" s="20" t="s">
        <v>1668</v>
      </c>
      <c r="E70" s="20"/>
      <c r="F70" s="177" t="s">
        <v>2170</v>
      </c>
      <c r="G70" s="414">
        <v>31579</v>
      </c>
      <c r="H70" s="110"/>
      <c r="I70" s="110"/>
      <c r="J70" s="1514"/>
      <c r="K70" s="1514"/>
      <c r="L70" s="1357"/>
    </row>
    <row r="71" spans="1:12" ht="15" customHeight="1">
      <c r="A71" s="70">
        <v>69</v>
      </c>
      <c r="B71" s="172">
        <v>32361</v>
      </c>
      <c r="C71" s="20" t="s">
        <v>1481</v>
      </c>
      <c r="D71" s="20" t="s">
        <v>1668</v>
      </c>
      <c r="E71" s="20" t="s">
        <v>2226</v>
      </c>
      <c r="F71" s="119" t="s">
        <v>2248</v>
      </c>
      <c r="G71" s="414">
        <v>31579</v>
      </c>
      <c r="H71" s="110"/>
      <c r="I71" s="110"/>
      <c r="J71" s="1514"/>
      <c r="K71" s="1514"/>
      <c r="L71" s="1357"/>
    </row>
    <row r="72" spans="1:12" ht="15" customHeight="1">
      <c r="A72" s="71">
        <v>70</v>
      </c>
      <c r="B72" s="90">
        <v>32362</v>
      </c>
      <c r="C72" s="20" t="s">
        <v>1481</v>
      </c>
      <c r="D72" s="20" t="s">
        <v>1668</v>
      </c>
      <c r="E72" s="20" t="s">
        <v>2226</v>
      </c>
      <c r="F72" s="119" t="s">
        <v>2249</v>
      </c>
      <c r="G72" s="414">
        <v>31579</v>
      </c>
      <c r="H72" s="110"/>
      <c r="I72" s="110"/>
      <c r="J72" s="1514"/>
      <c r="K72" s="1514"/>
      <c r="L72" s="1357"/>
    </row>
    <row r="73" spans="1:12" ht="15" customHeight="1">
      <c r="A73" s="70">
        <v>71</v>
      </c>
      <c r="B73" s="172">
        <v>32363</v>
      </c>
      <c r="C73" s="20" t="s">
        <v>1481</v>
      </c>
      <c r="D73" s="20" t="s">
        <v>1668</v>
      </c>
      <c r="E73" s="20" t="s">
        <v>2226</v>
      </c>
      <c r="F73" s="119" t="s">
        <v>2250</v>
      </c>
      <c r="G73" s="414">
        <v>31579</v>
      </c>
      <c r="H73" s="110"/>
      <c r="I73" s="110"/>
      <c r="J73" s="1514"/>
      <c r="K73" s="1514"/>
      <c r="L73" s="1357"/>
    </row>
    <row r="74" spans="1:12" ht="15" customHeight="1">
      <c r="A74" s="71">
        <v>72</v>
      </c>
      <c r="B74" s="90">
        <v>32059</v>
      </c>
      <c r="C74" s="20" t="s">
        <v>1481</v>
      </c>
      <c r="D74" s="20" t="s">
        <v>1668</v>
      </c>
      <c r="E74" s="20"/>
      <c r="F74" s="177" t="s">
        <v>2171</v>
      </c>
      <c r="G74" s="414">
        <v>31579</v>
      </c>
      <c r="H74" s="110"/>
      <c r="I74" s="110"/>
      <c r="J74" s="1514"/>
      <c r="K74" s="1514"/>
      <c r="L74" s="1357"/>
    </row>
    <row r="75" spans="1:12" ht="15" customHeight="1">
      <c r="A75" s="70">
        <v>73</v>
      </c>
      <c r="B75" s="172">
        <v>32364</v>
      </c>
      <c r="C75" s="20" t="s">
        <v>1481</v>
      </c>
      <c r="D75" s="20" t="s">
        <v>1668</v>
      </c>
      <c r="E75" s="20" t="s">
        <v>2226</v>
      </c>
      <c r="F75" s="119" t="s">
        <v>2251</v>
      </c>
      <c r="G75" s="414">
        <v>31579</v>
      </c>
      <c r="H75" s="110"/>
      <c r="I75" s="110"/>
      <c r="J75" s="1514"/>
      <c r="K75" s="1514"/>
      <c r="L75" s="1357"/>
    </row>
    <row r="76" spans="1:12" ht="15" customHeight="1">
      <c r="A76" s="71">
        <v>74</v>
      </c>
      <c r="B76" s="90">
        <v>32031</v>
      </c>
      <c r="C76" s="20" t="s">
        <v>1481</v>
      </c>
      <c r="D76" s="20" t="s">
        <v>1668</v>
      </c>
      <c r="E76" s="20"/>
      <c r="F76" s="177" t="s">
        <v>2172</v>
      </c>
      <c r="G76" s="414">
        <v>31579</v>
      </c>
      <c r="H76" s="110"/>
      <c r="I76" s="110"/>
      <c r="J76" s="1514"/>
      <c r="K76" s="1514"/>
      <c r="L76" s="1357"/>
    </row>
    <row r="77" spans="1:12" ht="15" customHeight="1">
      <c r="A77" s="70">
        <v>75</v>
      </c>
      <c r="B77" s="172">
        <v>32032</v>
      </c>
      <c r="C77" s="20" t="s">
        <v>1481</v>
      </c>
      <c r="D77" s="20" t="s">
        <v>1668</v>
      </c>
      <c r="E77" s="20"/>
      <c r="F77" s="119" t="s">
        <v>2215</v>
      </c>
      <c r="G77" s="414">
        <v>31579</v>
      </c>
      <c r="H77" s="110"/>
      <c r="I77" s="211" t="s">
        <v>3016</v>
      </c>
      <c r="J77" s="1514"/>
      <c r="K77" s="1514"/>
      <c r="L77" s="1357"/>
    </row>
    <row r="78" spans="1:12" ht="15" customHeight="1">
      <c r="A78" s="71">
        <v>76</v>
      </c>
      <c r="B78" s="90">
        <v>32033</v>
      </c>
      <c r="C78" s="20" t="s">
        <v>1481</v>
      </c>
      <c r="D78" s="20" t="s">
        <v>1668</v>
      </c>
      <c r="E78" s="20"/>
      <c r="F78" s="177" t="s">
        <v>2173</v>
      </c>
      <c r="G78" s="414">
        <v>31579</v>
      </c>
      <c r="H78" s="110"/>
      <c r="I78" s="196" t="s">
        <v>3010</v>
      </c>
      <c r="J78" s="1514"/>
      <c r="K78" s="1514"/>
      <c r="L78" s="1357"/>
    </row>
    <row r="79" spans="1:12" ht="15" customHeight="1">
      <c r="A79" s="70">
        <v>77</v>
      </c>
      <c r="B79" s="172">
        <v>32365</v>
      </c>
      <c r="C79" s="20" t="s">
        <v>1481</v>
      </c>
      <c r="D79" s="20" t="s">
        <v>1668</v>
      </c>
      <c r="E79" s="20" t="s">
        <v>2226</v>
      </c>
      <c r="F79" s="119" t="s">
        <v>2252</v>
      </c>
      <c r="G79" s="414">
        <v>31579</v>
      </c>
      <c r="H79" s="110"/>
      <c r="I79" s="110"/>
      <c r="J79" s="1514"/>
      <c r="K79" s="1514"/>
      <c r="L79" s="1357"/>
    </row>
    <row r="80" spans="1:12" ht="15" customHeight="1">
      <c r="A80" s="71">
        <v>78</v>
      </c>
      <c r="B80" s="90">
        <v>32034</v>
      </c>
      <c r="C80" s="20" t="s">
        <v>1481</v>
      </c>
      <c r="D80" s="20" t="s">
        <v>1668</v>
      </c>
      <c r="E80" s="20"/>
      <c r="F80" s="177" t="s">
        <v>2174</v>
      </c>
      <c r="G80" s="414">
        <v>31579</v>
      </c>
      <c r="H80" s="110"/>
      <c r="I80" s="211" t="s">
        <v>3016</v>
      </c>
      <c r="J80" s="1514"/>
      <c r="K80" s="1514"/>
      <c r="L80" s="1357"/>
    </row>
    <row r="81" spans="1:12" ht="15" customHeight="1">
      <c r="A81" s="70">
        <v>79</v>
      </c>
      <c r="B81" s="172">
        <v>32082</v>
      </c>
      <c r="C81" s="20" t="s">
        <v>1481</v>
      </c>
      <c r="D81" s="20" t="s">
        <v>1668</v>
      </c>
      <c r="E81" s="179" t="s">
        <v>2193</v>
      </c>
      <c r="F81" s="180" t="s">
        <v>2175</v>
      </c>
      <c r="G81" s="414">
        <v>31579</v>
      </c>
      <c r="H81" s="110"/>
      <c r="I81" s="110"/>
      <c r="J81" s="1514"/>
      <c r="K81" s="1514"/>
      <c r="L81" s="1357"/>
    </row>
    <row r="82" spans="1:12" ht="15" customHeight="1">
      <c r="A82" s="71">
        <v>80</v>
      </c>
      <c r="B82" s="90">
        <v>32082</v>
      </c>
      <c r="C82" s="20" t="s">
        <v>1481</v>
      </c>
      <c r="D82" s="20" t="s">
        <v>1668</v>
      </c>
      <c r="E82" s="20"/>
      <c r="F82" s="177" t="s">
        <v>2175</v>
      </c>
      <c r="G82" s="414">
        <v>31579</v>
      </c>
      <c r="H82" s="110"/>
      <c r="I82" s="110"/>
      <c r="J82" s="1514"/>
      <c r="K82" s="1514"/>
      <c r="L82" s="1357"/>
    </row>
    <row r="83" spans="1:12" ht="15" customHeight="1">
      <c r="A83" s="70">
        <v>81</v>
      </c>
      <c r="B83" s="172">
        <v>32083</v>
      </c>
      <c r="C83" s="20" t="s">
        <v>1481</v>
      </c>
      <c r="D83" s="20" t="s">
        <v>1668</v>
      </c>
      <c r="E83" s="20"/>
      <c r="F83" s="177" t="s">
        <v>2176</v>
      </c>
      <c r="G83" s="414">
        <v>31579</v>
      </c>
      <c r="H83" s="110"/>
      <c r="I83" s="110"/>
      <c r="J83" s="1514"/>
      <c r="K83" s="1514"/>
      <c r="L83" s="1357"/>
    </row>
    <row r="84" spans="1:12" ht="15" customHeight="1">
      <c r="A84" s="71">
        <v>82</v>
      </c>
      <c r="B84" s="90"/>
      <c r="C84" s="20" t="s">
        <v>1481</v>
      </c>
      <c r="D84" s="20" t="s">
        <v>1668</v>
      </c>
      <c r="E84" s="20" t="s">
        <v>2226</v>
      </c>
      <c r="F84" s="119" t="s">
        <v>2227</v>
      </c>
      <c r="G84" s="414">
        <v>31579</v>
      </c>
      <c r="H84" s="110"/>
      <c r="I84" s="110"/>
      <c r="J84" s="1514"/>
      <c r="K84" s="1514"/>
      <c r="L84" s="1357"/>
    </row>
    <row r="85" spans="1:12" ht="15" customHeight="1">
      <c r="A85" s="70">
        <v>83</v>
      </c>
      <c r="B85" s="172"/>
      <c r="C85" s="20" t="s">
        <v>1481</v>
      </c>
      <c r="D85" s="20" t="s">
        <v>1668</v>
      </c>
      <c r="E85" s="20"/>
      <c r="F85" s="119" t="s">
        <v>2137</v>
      </c>
      <c r="G85" s="414">
        <v>31579</v>
      </c>
      <c r="H85" s="110"/>
      <c r="I85" s="110"/>
      <c r="J85" s="1514"/>
      <c r="K85" s="1514"/>
      <c r="L85" s="1357"/>
    </row>
    <row r="86" spans="1:12" ht="15" customHeight="1">
      <c r="A86" s="71">
        <v>84</v>
      </c>
      <c r="B86" s="90">
        <v>31703</v>
      </c>
      <c r="C86" s="20" t="s">
        <v>1481</v>
      </c>
      <c r="D86" s="20" t="s">
        <v>1668</v>
      </c>
      <c r="E86" s="20"/>
      <c r="F86" s="119" t="s">
        <v>2216</v>
      </c>
      <c r="G86" s="414">
        <v>31579</v>
      </c>
      <c r="H86" s="110"/>
      <c r="I86" s="110"/>
      <c r="J86" s="1514"/>
      <c r="K86" s="1514"/>
      <c r="L86" s="1357"/>
    </row>
    <row r="87" spans="1:12" ht="15" customHeight="1">
      <c r="A87" s="70">
        <v>85</v>
      </c>
      <c r="B87" s="172">
        <v>32367</v>
      </c>
      <c r="C87" s="20" t="s">
        <v>1481</v>
      </c>
      <c r="D87" s="20" t="s">
        <v>1668</v>
      </c>
      <c r="E87" s="20" t="s">
        <v>2226</v>
      </c>
      <c r="F87" s="119" t="s">
        <v>2253</v>
      </c>
      <c r="G87" s="414">
        <v>31579</v>
      </c>
      <c r="H87" s="110"/>
      <c r="I87" s="110"/>
      <c r="J87" s="1514"/>
      <c r="K87" s="1514"/>
      <c r="L87" s="1357"/>
    </row>
    <row r="88" spans="1:12" ht="15" customHeight="1">
      <c r="A88" s="71">
        <v>86</v>
      </c>
      <c r="B88" s="90">
        <v>32084</v>
      </c>
      <c r="C88" s="20" t="s">
        <v>1481</v>
      </c>
      <c r="D88" s="20" t="s">
        <v>1668</v>
      </c>
      <c r="E88" s="20"/>
      <c r="F88" s="177" t="s">
        <v>2177</v>
      </c>
      <c r="G88" s="414">
        <v>31579</v>
      </c>
      <c r="H88" s="110"/>
      <c r="I88" s="110"/>
      <c r="J88" s="1514"/>
      <c r="K88" s="1514"/>
      <c r="L88" s="1357"/>
    </row>
    <row r="89" spans="1:12" ht="15" customHeight="1">
      <c r="A89" s="70">
        <v>87</v>
      </c>
      <c r="B89" s="172">
        <v>32085</v>
      </c>
      <c r="C89" s="20" t="s">
        <v>1481</v>
      </c>
      <c r="D89" s="20" t="s">
        <v>1668</v>
      </c>
      <c r="E89" s="20"/>
      <c r="F89" s="177" t="s">
        <v>2178</v>
      </c>
      <c r="G89" s="414">
        <v>31579</v>
      </c>
      <c r="H89" s="110"/>
      <c r="I89" s="110"/>
      <c r="J89" s="1514"/>
      <c r="K89" s="1514"/>
      <c r="L89" s="1357"/>
    </row>
    <row r="90" spans="1:12" ht="15" customHeight="1">
      <c r="A90" s="71">
        <v>88</v>
      </c>
      <c r="B90" s="90">
        <v>32036</v>
      </c>
      <c r="C90" s="20" t="s">
        <v>1481</v>
      </c>
      <c r="D90" s="20" t="s">
        <v>1668</v>
      </c>
      <c r="E90" s="20"/>
      <c r="F90" s="177" t="s">
        <v>2179</v>
      </c>
      <c r="G90" s="414">
        <v>31579</v>
      </c>
      <c r="H90" s="110"/>
      <c r="I90" s="196" t="s">
        <v>3010</v>
      </c>
      <c r="J90" s="1514"/>
      <c r="K90" s="1514"/>
      <c r="L90" s="1357"/>
    </row>
    <row r="91" spans="1:12" ht="15" customHeight="1">
      <c r="A91" s="70">
        <v>89</v>
      </c>
      <c r="B91" s="172">
        <v>32037</v>
      </c>
      <c r="C91" s="20" t="s">
        <v>1481</v>
      </c>
      <c r="D91" s="20" t="s">
        <v>1668</v>
      </c>
      <c r="E91" s="20"/>
      <c r="F91" s="177" t="s">
        <v>2180</v>
      </c>
      <c r="G91" s="414">
        <v>31579</v>
      </c>
      <c r="H91" s="110"/>
      <c r="I91" s="110"/>
      <c r="J91" s="1514"/>
      <c r="K91" s="1514"/>
      <c r="L91" s="1357"/>
    </row>
    <row r="92" spans="1:12" ht="15" customHeight="1">
      <c r="A92" s="71">
        <v>90</v>
      </c>
      <c r="B92" s="90">
        <v>32038</v>
      </c>
      <c r="C92" s="20" t="s">
        <v>1481</v>
      </c>
      <c r="D92" s="20" t="s">
        <v>1668</v>
      </c>
      <c r="E92" s="20"/>
      <c r="F92" s="177" t="s">
        <v>2181</v>
      </c>
      <c r="G92" s="414">
        <v>31579</v>
      </c>
      <c r="H92" s="110"/>
      <c r="I92" s="110"/>
      <c r="J92" s="1514"/>
      <c r="K92" s="1514"/>
      <c r="L92" s="1357"/>
    </row>
    <row r="93" spans="1:12" ht="15" customHeight="1">
      <c r="A93" s="70">
        <v>91</v>
      </c>
      <c r="B93" s="172">
        <v>32061</v>
      </c>
      <c r="C93" s="20" t="s">
        <v>1481</v>
      </c>
      <c r="D93" s="20" t="s">
        <v>1668</v>
      </c>
      <c r="E93" s="20" t="s">
        <v>2226</v>
      </c>
      <c r="F93" s="119" t="s">
        <v>2264</v>
      </c>
      <c r="G93" s="414">
        <v>31579</v>
      </c>
      <c r="H93" s="110"/>
      <c r="I93" s="110"/>
      <c r="J93" s="1514"/>
      <c r="K93" s="1514"/>
      <c r="L93" s="1357"/>
    </row>
    <row r="94" spans="1:12" ht="15" customHeight="1">
      <c r="A94" s="71">
        <v>92</v>
      </c>
      <c r="B94" s="90">
        <v>32086</v>
      </c>
      <c r="C94" s="20" t="s">
        <v>1481</v>
      </c>
      <c r="D94" s="20" t="s">
        <v>1668</v>
      </c>
      <c r="E94" s="178" t="s">
        <v>2193</v>
      </c>
      <c r="F94" s="119" t="s">
        <v>2183</v>
      </c>
      <c r="G94" s="414">
        <v>31579</v>
      </c>
      <c r="H94" s="110"/>
      <c r="I94" s="110"/>
      <c r="J94" s="1514"/>
      <c r="K94" s="1514"/>
      <c r="L94" s="1357"/>
    </row>
    <row r="95" spans="1:12" ht="15" customHeight="1">
      <c r="A95" s="70">
        <v>93</v>
      </c>
      <c r="B95" s="172">
        <v>32086</v>
      </c>
      <c r="C95" s="20" t="s">
        <v>1481</v>
      </c>
      <c r="D95" s="20" t="s">
        <v>1668</v>
      </c>
      <c r="E95" s="20"/>
      <c r="F95" s="177" t="s">
        <v>2183</v>
      </c>
      <c r="G95" s="414">
        <v>31579</v>
      </c>
      <c r="H95" s="110"/>
      <c r="I95" s="110"/>
      <c r="J95" s="1514"/>
      <c r="K95" s="1514"/>
      <c r="L95" s="1357"/>
    </row>
    <row r="96" spans="1:12" ht="15" customHeight="1">
      <c r="A96" s="71">
        <v>94</v>
      </c>
      <c r="B96" s="90">
        <v>32375</v>
      </c>
      <c r="C96" s="20" t="s">
        <v>1481</v>
      </c>
      <c r="D96" s="20" t="s">
        <v>1668</v>
      </c>
      <c r="E96" s="20" t="s">
        <v>2226</v>
      </c>
      <c r="F96" s="119" t="s">
        <v>2265</v>
      </c>
      <c r="G96" s="414">
        <v>31579</v>
      </c>
      <c r="H96" s="110"/>
      <c r="I96" s="110"/>
      <c r="J96" s="1514"/>
      <c r="K96" s="1514"/>
      <c r="L96" s="1357"/>
    </row>
    <row r="97" spans="1:12" ht="15" customHeight="1">
      <c r="A97" s="70">
        <v>95</v>
      </c>
      <c r="B97" s="172">
        <v>32087</v>
      </c>
      <c r="C97" s="20" t="s">
        <v>1481</v>
      </c>
      <c r="D97" s="20" t="s">
        <v>1668</v>
      </c>
      <c r="E97" s="178" t="s">
        <v>2193</v>
      </c>
      <c r="F97" s="119" t="s">
        <v>2184</v>
      </c>
      <c r="G97" s="414">
        <v>31579</v>
      </c>
      <c r="H97" s="110"/>
      <c r="I97" s="110"/>
      <c r="J97" s="1514"/>
      <c r="K97" s="1514"/>
      <c r="L97" s="1357"/>
    </row>
    <row r="98" spans="1:12" ht="15" customHeight="1">
      <c r="A98" s="71">
        <v>96</v>
      </c>
      <c r="B98" s="90">
        <v>32087</v>
      </c>
      <c r="C98" s="20" t="s">
        <v>1481</v>
      </c>
      <c r="D98" s="20" t="s">
        <v>1668</v>
      </c>
      <c r="E98" s="20"/>
      <c r="F98" s="177" t="s">
        <v>2184</v>
      </c>
      <c r="G98" s="414">
        <v>31579</v>
      </c>
      <c r="H98" s="110"/>
      <c r="I98" s="110"/>
      <c r="J98" s="1514"/>
      <c r="K98" s="1514"/>
      <c r="L98" s="1357"/>
    </row>
    <row r="99" spans="1:12" ht="15" customHeight="1">
      <c r="A99" s="70">
        <v>97</v>
      </c>
      <c r="B99" s="172">
        <v>32088</v>
      </c>
      <c r="C99" s="20" t="s">
        <v>1481</v>
      </c>
      <c r="D99" s="20" t="s">
        <v>1668</v>
      </c>
      <c r="E99" s="20"/>
      <c r="F99" s="177" t="s">
        <v>2185</v>
      </c>
      <c r="G99" s="414">
        <v>31579</v>
      </c>
      <c r="H99" s="110"/>
      <c r="I99" s="110"/>
      <c r="J99" s="1514"/>
      <c r="K99" s="1514"/>
      <c r="L99" s="1357"/>
    </row>
    <row r="100" spans="1:12" ht="15" customHeight="1">
      <c r="A100" s="71">
        <v>98</v>
      </c>
      <c r="B100" s="90">
        <v>32376</v>
      </c>
      <c r="C100" s="20" t="s">
        <v>1481</v>
      </c>
      <c r="D100" s="20" t="s">
        <v>1668</v>
      </c>
      <c r="E100" s="20" t="s">
        <v>2226</v>
      </c>
      <c r="F100" s="119" t="s">
        <v>2266</v>
      </c>
      <c r="G100" s="414">
        <v>31579</v>
      </c>
      <c r="H100" s="110"/>
      <c r="I100" s="110"/>
      <c r="J100" s="1514"/>
      <c r="K100" s="1514"/>
      <c r="L100" s="1357"/>
    </row>
    <row r="101" spans="1:12" ht="15" customHeight="1">
      <c r="A101" s="70">
        <v>99</v>
      </c>
      <c r="B101" s="172">
        <v>32464</v>
      </c>
      <c r="C101" s="20" t="s">
        <v>1481</v>
      </c>
      <c r="D101" s="20" t="s">
        <v>1668</v>
      </c>
      <c r="E101" s="20"/>
      <c r="F101" s="177" t="s">
        <v>2142</v>
      </c>
      <c r="G101" s="414">
        <v>31579</v>
      </c>
      <c r="H101" s="110"/>
      <c r="I101" s="110"/>
      <c r="J101" s="1514"/>
      <c r="K101" s="1514"/>
      <c r="L101" s="1357"/>
    </row>
    <row r="102" spans="1:12" ht="15" customHeight="1">
      <c r="A102" s="71">
        <v>100</v>
      </c>
      <c r="B102" s="90">
        <v>32377</v>
      </c>
      <c r="C102" s="20" t="s">
        <v>1481</v>
      </c>
      <c r="D102" s="20" t="s">
        <v>1668</v>
      </c>
      <c r="E102" s="20" t="s">
        <v>2226</v>
      </c>
      <c r="F102" s="119" t="s">
        <v>2267</v>
      </c>
      <c r="G102" s="414">
        <v>31579</v>
      </c>
      <c r="H102" s="110"/>
      <c r="I102" s="110"/>
      <c r="J102" s="1514"/>
      <c r="K102" s="1514"/>
      <c r="L102" s="1357"/>
    </row>
    <row r="103" spans="1:12" ht="15" customHeight="1">
      <c r="A103" s="70">
        <v>101</v>
      </c>
      <c r="B103" s="172">
        <v>32378</v>
      </c>
      <c r="C103" s="20" t="s">
        <v>1481</v>
      </c>
      <c r="D103" s="20" t="s">
        <v>1668</v>
      </c>
      <c r="E103" s="20" t="s">
        <v>2226</v>
      </c>
      <c r="F103" s="119" t="s">
        <v>2268</v>
      </c>
      <c r="G103" s="414">
        <v>31579</v>
      </c>
      <c r="H103" s="110"/>
      <c r="I103" s="110"/>
      <c r="J103" s="1514"/>
      <c r="K103" s="1514"/>
      <c r="L103" s="1357"/>
    </row>
    <row r="104" spans="1:12" ht="15" customHeight="1">
      <c r="A104" s="71">
        <v>102</v>
      </c>
      <c r="B104" s="90">
        <v>32654</v>
      </c>
      <c r="C104" s="20" t="s">
        <v>1481</v>
      </c>
      <c r="D104" s="20" t="s">
        <v>1668</v>
      </c>
      <c r="E104" s="20" t="s">
        <v>2135</v>
      </c>
      <c r="F104" s="119"/>
      <c r="G104" s="414">
        <v>31579</v>
      </c>
      <c r="H104" s="110"/>
      <c r="I104" s="110"/>
      <c r="J104" s="1514"/>
      <c r="K104" s="1514"/>
      <c r="L104" s="1357"/>
    </row>
    <row r="105" spans="1:12" ht="15" customHeight="1">
      <c r="A105" s="70">
        <v>103</v>
      </c>
      <c r="B105" s="172">
        <v>32089</v>
      </c>
      <c r="C105" s="20" t="s">
        <v>1481</v>
      </c>
      <c r="D105" s="20" t="s">
        <v>1668</v>
      </c>
      <c r="E105" s="178" t="s">
        <v>2193</v>
      </c>
      <c r="F105" s="119" t="s">
        <v>2186</v>
      </c>
      <c r="G105" s="414">
        <v>31579</v>
      </c>
      <c r="H105" s="110"/>
      <c r="I105" s="110"/>
      <c r="J105" s="1514"/>
      <c r="K105" s="1514"/>
      <c r="L105" s="1357"/>
    </row>
    <row r="106" spans="1:12" ht="15" customHeight="1">
      <c r="A106" s="71">
        <v>104</v>
      </c>
      <c r="B106" s="90">
        <v>32089</v>
      </c>
      <c r="C106" s="20" t="s">
        <v>1481</v>
      </c>
      <c r="D106" s="20" t="s">
        <v>1668</v>
      </c>
      <c r="E106" s="20"/>
      <c r="F106" s="177" t="s">
        <v>2186</v>
      </c>
      <c r="G106" s="414">
        <v>31579</v>
      </c>
      <c r="H106" s="110"/>
      <c r="I106" s="110"/>
      <c r="J106" s="1514"/>
      <c r="K106" s="1514"/>
      <c r="L106" s="1357"/>
    </row>
    <row r="107" spans="1:12" ht="15" customHeight="1">
      <c r="A107" s="70">
        <v>105</v>
      </c>
      <c r="B107" s="172">
        <v>32379</v>
      </c>
      <c r="C107" s="20" t="s">
        <v>1481</v>
      </c>
      <c r="D107" s="20" t="s">
        <v>1668</v>
      </c>
      <c r="E107" s="20" t="s">
        <v>2226</v>
      </c>
      <c r="F107" s="119" t="s">
        <v>2269</v>
      </c>
      <c r="G107" s="414">
        <v>31579</v>
      </c>
      <c r="H107" s="110"/>
      <c r="I107" s="196" t="s">
        <v>3010</v>
      </c>
      <c r="J107" s="1514"/>
      <c r="K107" s="1514"/>
      <c r="L107" s="1357"/>
    </row>
    <row r="108" spans="1:12" ht="15" customHeight="1">
      <c r="A108" s="71">
        <v>106</v>
      </c>
      <c r="B108" s="172">
        <v>32090</v>
      </c>
      <c r="C108" s="20" t="s">
        <v>1481</v>
      </c>
      <c r="D108" s="20" t="s">
        <v>1668</v>
      </c>
      <c r="E108" s="178" t="s">
        <v>2193</v>
      </c>
      <c r="F108" s="119" t="s">
        <v>2299</v>
      </c>
      <c r="G108" s="414">
        <v>31579</v>
      </c>
      <c r="H108" s="110"/>
      <c r="I108" s="211" t="s">
        <v>3016</v>
      </c>
      <c r="J108" s="1514"/>
      <c r="K108" s="1514"/>
      <c r="L108" s="1357"/>
    </row>
    <row r="109" spans="1:12" ht="15" customHeight="1">
      <c r="A109" s="70">
        <v>107</v>
      </c>
      <c r="B109" s="90">
        <v>32380</v>
      </c>
      <c r="C109" s="20" t="s">
        <v>1481</v>
      </c>
      <c r="D109" s="20" t="s">
        <v>1668</v>
      </c>
      <c r="E109" s="20" t="s">
        <v>2226</v>
      </c>
      <c r="F109" s="119" t="s">
        <v>2270</v>
      </c>
      <c r="G109" s="414">
        <v>31579</v>
      </c>
      <c r="H109" s="110"/>
      <c r="I109" s="110"/>
      <c r="J109" s="1514"/>
      <c r="K109" s="1514"/>
      <c r="L109" s="1357"/>
    </row>
    <row r="110" spans="1:12" ht="15" customHeight="1">
      <c r="A110" s="71">
        <v>108</v>
      </c>
      <c r="B110" s="172">
        <v>32039</v>
      </c>
      <c r="C110" s="20" t="s">
        <v>1481</v>
      </c>
      <c r="D110" s="20" t="s">
        <v>1668</v>
      </c>
      <c r="E110" s="20"/>
      <c r="F110" s="177" t="s">
        <v>2187</v>
      </c>
      <c r="G110" s="414">
        <v>31579</v>
      </c>
      <c r="H110" s="110"/>
      <c r="I110" s="110"/>
      <c r="J110" s="1514"/>
      <c r="K110" s="1514"/>
      <c r="L110" s="1357"/>
    </row>
    <row r="111" spans="1:12" ht="15" customHeight="1">
      <c r="A111" s="70">
        <v>109</v>
      </c>
      <c r="B111" s="90">
        <v>32091</v>
      </c>
      <c r="C111" s="20" t="s">
        <v>1481</v>
      </c>
      <c r="D111" s="20" t="s">
        <v>1668</v>
      </c>
      <c r="E111" s="178" t="s">
        <v>2193</v>
      </c>
      <c r="F111" s="119" t="s">
        <v>2188</v>
      </c>
      <c r="G111" s="414">
        <v>31579</v>
      </c>
      <c r="H111" s="110"/>
      <c r="I111" s="211" t="s">
        <v>3016</v>
      </c>
      <c r="J111" s="1514"/>
      <c r="K111" s="1514"/>
      <c r="L111" s="1357"/>
    </row>
    <row r="112" spans="1:12" ht="15" customHeight="1">
      <c r="A112" s="71">
        <v>110</v>
      </c>
      <c r="B112" s="90">
        <v>32040</v>
      </c>
      <c r="C112" s="20" t="s">
        <v>1481</v>
      </c>
      <c r="D112" s="20" t="s">
        <v>1668</v>
      </c>
      <c r="E112" s="20"/>
      <c r="F112" s="177" t="s">
        <v>2189</v>
      </c>
      <c r="G112" s="414">
        <v>31579</v>
      </c>
      <c r="H112" s="110"/>
      <c r="I112" s="110"/>
      <c r="J112" s="1514"/>
      <c r="K112" s="1514"/>
      <c r="L112" s="1357"/>
    </row>
    <row r="113" spans="1:12" ht="15" customHeight="1">
      <c r="A113" s="70">
        <v>111</v>
      </c>
      <c r="B113" s="172">
        <v>32041</v>
      </c>
      <c r="C113" s="20" t="s">
        <v>1481</v>
      </c>
      <c r="D113" s="20" t="s">
        <v>1668</v>
      </c>
      <c r="E113" s="20"/>
      <c r="F113" s="177" t="s">
        <v>2190</v>
      </c>
      <c r="G113" s="414">
        <v>31579</v>
      </c>
      <c r="H113" s="110"/>
      <c r="I113" s="110"/>
      <c r="J113" s="1514"/>
      <c r="K113" s="1514"/>
      <c r="L113" s="1357"/>
    </row>
    <row r="114" spans="1:12" ht="15" customHeight="1">
      <c r="A114" s="71">
        <v>112</v>
      </c>
      <c r="B114" s="90">
        <v>32092</v>
      </c>
      <c r="C114" s="20" t="s">
        <v>1481</v>
      </c>
      <c r="D114" s="20" t="s">
        <v>1668</v>
      </c>
      <c r="E114" s="178" t="s">
        <v>2193</v>
      </c>
      <c r="F114" s="119" t="s">
        <v>2300</v>
      </c>
      <c r="G114" s="414">
        <v>31579</v>
      </c>
      <c r="H114" s="110"/>
      <c r="I114" s="110"/>
      <c r="J114" s="1514"/>
      <c r="K114" s="1514"/>
      <c r="L114" s="1357"/>
    </row>
    <row r="115" spans="1:12" ht="15" customHeight="1">
      <c r="A115" s="70">
        <v>113</v>
      </c>
      <c r="B115" s="172">
        <v>32042</v>
      </c>
      <c r="C115" s="20" t="s">
        <v>1481</v>
      </c>
      <c r="D115" s="20" t="s">
        <v>1668</v>
      </c>
      <c r="E115" s="20"/>
      <c r="F115" s="119" t="s">
        <v>2217</v>
      </c>
      <c r="G115" s="414">
        <v>31579</v>
      </c>
      <c r="H115" s="110"/>
      <c r="I115" s="196" t="s">
        <v>3010</v>
      </c>
      <c r="J115" s="1514"/>
      <c r="K115" s="1514"/>
      <c r="L115" s="1357"/>
    </row>
    <row r="116" spans="1:12" ht="15" customHeight="1">
      <c r="A116" s="71">
        <v>114</v>
      </c>
      <c r="B116" s="90">
        <v>32382</v>
      </c>
      <c r="C116" s="20" t="s">
        <v>1481</v>
      </c>
      <c r="D116" s="20" t="s">
        <v>1668</v>
      </c>
      <c r="E116" s="20" t="s">
        <v>2226</v>
      </c>
      <c r="F116" s="119" t="s">
        <v>2271</v>
      </c>
      <c r="G116" s="414">
        <v>31579</v>
      </c>
      <c r="H116" s="110"/>
      <c r="I116" s="110"/>
      <c r="J116" s="1514"/>
      <c r="K116" s="1514"/>
      <c r="L116" s="1357"/>
    </row>
    <row r="117" spans="1:12" ht="15" customHeight="1">
      <c r="A117" s="70">
        <v>115</v>
      </c>
      <c r="B117" s="172">
        <v>32384</v>
      </c>
      <c r="C117" s="20" t="s">
        <v>1481</v>
      </c>
      <c r="D117" s="20" t="s">
        <v>1668</v>
      </c>
      <c r="E117" s="20" t="s">
        <v>2226</v>
      </c>
      <c r="F117" s="119" t="s">
        <v>2272</v>
      </c>
      <c r="G117" s="414">
        <v>31579</v>
      </c>
      <c r="H117" s="110"/>
      <c r="I117" s="110"/>
      <c r="J117" s="1514"/>
      <c r="K117" s="1514"/>
      <c r="L117" s="1357"/>
    </row>
    <row r="118" spans="1:12" ht="15" customHeight="1">
      <c r="A118" s="71">
        <v>116</v>
      </c>
      <c r="B118" s="90">
        <v>32043</v>
      </c>
      <c r="C118" s="20" t="s">
        <v>1481</v>
      </c>
      <c r="D118" s="20" t="s">
        <v>1668</v>
      </c>
      <c r="E118" s="20"/>
      <c r="F118" s="119" t="s">
        <v>2218</v>
      </c>
      <c r="G118" s="414">
        <v>31579</v>
      </c>
      <c r="H118" s="110"/>
      <c r="I118" s="211" t="s">
        <v>3024</v>
      </c>
      <c r="J118" s="1514"/>
      <c r="K118" s="1514"/>
      <c r="L118" s="1357"/>
    </row>
    <row r="119" spans="1:12" ht="15" customHeight="1">
      <c r="A119" s="70">
        <v>117</v>
      </c>
      <c r="B119" s="172">
        <v>32385</v>
      </c>
      <c r="C119" s="20" t="s">
        <v>1481</v>
      </c>
      <c r="D119" s="20" t="s">
        <v>1668</v>
      </c>
      <c r="E119" s="20" t="s">
        <v>2226</v>
      </c>
      <c r="F119" s="119" t="s">
        <v>2273</v>
      </c>
      <c r="G119" s="414">
        <v>31579</v>
      </c>
      <c r="H119" s="110"/>
      <c r="I119" s="110"/>
      <c r="J119" s="1514"/>
      <c r="K119" s="1514"/>
      <c r="L119" s="1357"/>
    </row>
    <row r="120" spans="1:12" ht="15" customHeight="1">
      <c r="A120" s="71">
        <v>118</v>
      </c>
      <c r="B120" s="90">
        <v>31770</v>
      </c>
      <c r="C120" s="20" t="s">
        <v>1481</v>
      </c>
      <c r="D120" s="20" t="s">
        <v>1668</v>
      </c>
      <c r="E120" s="20"/>
      <c r="F120" s="177" t="s">
        <v>2191</v>
      </c>
      <c r="G120" s="414">
        <v>31579</v>
      </c>
      <c r="H120" s="110"/>
      <c r="I120" s="110"/>
      <c r="J120" s="1514"/>
      <c r="K120" s="1514"/>
      <c r="L120" s="1357"/>
    </row>
    <row r="121" spans="1:12" ht="15" customHeight="1">
      <c r="A121" s="70">
        <v>119</v>
      </c>
      <c r="B121" s="172">
        <v>32045</v>
      </c>
      <c r="C121" s="20" t="s">
        <v>1481</v>
      </c>
      <c r="D121" s="20" t="s">
        <v>1668</v>
      </c>
      <c r="E121" s="20"/>
      <c r="F121" s="119" t="s">
        <v>2219</v>
      </c>
      <c r="G121" s="414">
        <v>31579</v>
      </c>
      <c r="H121" s="110"/>
      <c r="I121" s="110"/>
      <c r="J121" s="1514"/>
      <c r="K121" s="1514"/>
      <c r="L121" s="1357"/>
    </row>
    <row r="122" spans="1:12" ht="15" customHeight="1">
      <c r="A122" s="71">
        <v>120</v>
      </c>
      <c r="B122" s="90">
        <v>32386</v>
      </c>
      <c r="C122" s="20" t="s">
        <v>1481</v>
      </c>
      <c r="D122" s="20" t="s">
        <v>1668</v>
      </c>
      <c r="E122" s="20" t="s">
        <v>2226</v>
      </c>
      <c r="F122" s="119" t="s">
        <v>2274</v>
      </c>
      <c r="G122" s="414">
        <v>31579</v>
      </c>
      <c r="H122" s="110"/>
      <c r="I122" s="110"/>
      <c r="J122" s="1514"/>
      <c r="K122" s="1514"/>
      <c r="L122" s="1357"/>
    </row>
    <row r="123" spans="1:12" ht="15" customHeight="1">
      <c r="A123" s="70">
        <v>121</v>
      </c>
      <c r="B123" s="172">
        <v>32388</v>
      </c>
      <c r="C123" s="20" t="s">
        <v>1481</v>
      </c>
      <c r="D123" s="20" t="s">
        <v>1668</v>
      </c>
      <c r="E123" s="20" t="s">
        <v>2226</v>
      </c>
      <c r="F123" s="119" t="s">
        <v>2275</v>
      </c>
      <c r="G123" s="414">
        <v>31579</v>
      </c>
      <c r="H123" s="110"/>
      <c r="I123" s="110"/>
      <c r="J123" s="1514"/>
      <c r="K123" s="1514"/>
      <c r="L123" s="1357"/>
    </row>
    <row r="124" spans="1:12" ht="15" customHeight="1">
      <c r="A124" s="71">
        <v>122</v>
      </c>
      <c r="B124" s="90">
        <v>32046</v>
      </c>
      <c r="C124" s="20" t="s">
        <v>1481</v>
      </c>
      <c r="D124" s="20" t="s">
        <v>1668</v>
      </c>
      <c r="E124" s="20"/>
      <c r="F124" s="119" t="s">
        <v>2220</v>
      </c>
      <c r="G124" s="414">
        <v>31579</v>
      </c>
      <c r="H124" s="110"/>
      <c r="I124" s="110"/>
      <c r="J124" s="1514"/>
      <c r="K124" s="1514"/>
      <c r="L124" s="1357"/>
    </row>
    <row r="125" spans="1:12" ht="15" customHeight="1">
      <c r="A125" s="70">
        <v>123</v>
      </c>
      <c r="B125" s="172">
        <v>32093</v>
      </c>
      <c r="C125" s="20" t="s">
        <v>1481</v>
      </c>
      <c r="D125" s="20" t="s">
        <v>1668</v>
      </c>
      <c r="E125" s="178" t="s">
        <v>2193</v>
      </c>
      <c r="F125" s="119" t="s">
        <v>2301</v>
      </c>
      <c r="G125" s="414">
        <v>31579</v>
      </c>
      <c r="H125" s="110"/>
      <c r="I125" s="110"/>
      <c r="J125" s="1514"/>
      <c r="K125" s="1514"/>
      <c r="L125" s="1357"/>
    </row>
    <row r="126" spans="1:12" ht="15" customHeight="1">
      <c r="A126" s="71">
        <v>124</v>
      </c>
      <c r="B126" s="90">
        <v>32389</v>
      </c>
      <c r="C126" s="20" t="s">
        <v>1481</v>
      </c>
      <c r="D126" s="20" t="s">
        <v>1668</v>
      </c>
      <c r="E126" s="20" t="s">
        <v>2226</v>
      </c>
      <c r="F126" s="119" t="s">
        <v>2276</v>
      </c>
      <c r="G126" s="414">
        <v>31579</v>
      </c>
      <c r="H126" s="110"/>
      <c r="I126" s="110"/>
      <c r="J126" s="1514"/>
      <c r="K126" s="1514"/>
      <c r="L126" s="1357"/>
    </row>
    <row r="127" spans="1:12" ht="15" customHeight="1">
      <c r="A127" s="70">
        <v>125</v>
      </c>
      <c r="B127" s="172">
        <v>32390</v>
      </c>
      <c r="C127" s="20" t="s">
        <v>1481</v>
      </c>
      <c r="D127" s="20" t="s">
        <v>1668</v>
      </c>
      <c r="E127" s="20" t="s">
        <v>2226</v>
      </c>
      <c r="F127" s="119" t="s">
        <v>2277</v>
      </c>
      <c r="G127" s="414">
        <v>31579</v>
      </c>
      <c r="H127" s="110"/>
      <c r="I127" s="110"/>
      <c r="J127" s="1514"/>
      <c r="K127" s="1514"/>
      <c r="L127" s="1357"/>
    </row>
    <row r="128" spans="1:12" ht="15" customHeight="1">
      <c r="A128" s="71">
        <v>126</v>
      </c>
      <c r="B128" s="90">
        <v>32391</v>
      </c>
      <c r="C128" s="20" t="s">
        <v>1481</v>
      </c>
      <c r="D128" s="20" t="s">
        <v>1668</v>
      </c>
      <c r="E128" s="20" t="s">
        <v>2226</v>
      </c>
      <c r="F128" s="119" t="s">
        <v>2278</v>
      </c>
      <c r="G128" s="414">
        <v>31579</v>
      </c>
      <c r="H128" s="110"/>
      <c r="I128" s="110"/>
      <c r="J128" s="1514"/>
      <c r="K128" s="1514"/>
      <c r="L128" s="1357"/>
    </row>
    <row r="129" spans="1:12" ht="15" customHeight="1">
      <c r="A129" s="70">
        <v>127</v>
      </c>
      <c r="B129" s="172">
        <v>32392</v>
      </c>
      <c r="C129" s="20" t="s">
        <v>1481</v>
      </c>
      <c r="D129" s="20" t="s">
        <v>1668</v>
      </c>
      <c r="E129" s="20" t="s">
        <v>2226</v>
      </c>
      <c r="F129" s="119" t="s">
        <v>2279</v>
      </c>
      <c r="G129" s="414">
        <v>31579</v>
      </c>
      <c r="H129" s="110"/>
      <c r="I129" s="110"/>
      <c r="J129" s="1514"/>
      <c r="K129" s="1514"/>
      <c r="L129" s="1357"/>
    </row>
    <row r="130" spans="1:12" ht="15" customHeight="1">
      <c r="A130" s="71">
        <v>128</v>
      </c>
      <c r="B130" s="90">
        <v>32047</v>
      </c>
      <c r="C130" s="20" t="s">
        <v>1481</v>
      </c>
      <c r="D130" s="20" t="s">
        <v>1668</v>
      </c>
      <c r="E130" s="20"/>
      <c r="F130" s="177" t="s">
        <v>2192</v>
      </c>
      <c r="G130" s="414">
        <v>31579</v>
      </c>
      <c r="H130" s="110"/>
      <c r="I130" s="110"/>
      <c r="J130" s="1514"/>
      <c r="K130" s="1514"/>
      <c r="L130" s="1357"/>
    </row>
    <row r="131" spans="1:12" ht="15" customHeight="1">
      <c r="A131" s="70">
        <v>129</v>
      </c>
      <c r="B131" s="172">
        <v>32394</v>
      </c>
      <c r="C131" s="20" t="s">
        <v>1481</v>
      </c>
      <c r="D131" s="20" t="s">
        <v>1668</v>
      </c>
      <c r="E131" s="20" t="s">
        <v>2226</v>
      </c>
      <c r="F131" s="119" t="s">
        <v>2280</v>
      </c>
      <c r="G131" s="414">
        <v>31579</v>
      </c>
      <c r="H131" s="110"/>
      <c r="I131" s="211" t="s">
        <v>3062</v>
      </c>
      <c r="J131" s="1514"/>
      <c r="K131" s="1514"/>
      <c r="L131" s="1357"/>
    </row>
    <row r="132" spans="1:12" ht="15" customHeight="1">
      <c r="A132" s="71">
        <v>130</v>
      </c>
      <c r="B132" s="90">
        <v>32395</v>
      </c>
      <c r="C132" s="20" t="s">
        <v>1481</v>
      </c>
      <c r="D132" s="20" t="s">
        <v>1668</v>
      </c>
      <c r="E132" s="20" t="s">
        <v>2226</v>
      </c>
      <c r="F132" s="119" t="s">
        <v>2281</v>
      </c>
      <c r="G132" s="414">
        <v>31579</v>
      </c>
      <c r="H132" s="110"/>
      <c r="I132" s="110"/>
      <c r="J132" s="1514"/>
      <c r="K132" s="1514"/>
      <c r="L132" s="1357"/>
    </row>
    <row r="133" spans="1:12" ht="15" customHeight="1">
      <c r="A133" s="70">
        <v>131</v>
      </c>
      <c r="B133" s="172">
        <v>32396</v>
      </c>
      <c r="C133" s="20" t="s">
        <v>1481</v>
      </c>
      <c r="D133" s="20" t="s">
        <v>1668</v>
      </c>
      <c r="E133" s="20" t="s">
        <v>2226</v>
      </c>
      <c r="F133" s="119" t="s">
        <v>2282</v>
      </c>
      <c r="G133" s="414">
        <v>31579</v>
      </c>
      <c r="H133" s="110"/>
      <c r="I133" s="110"/>
      <c r="J133" s="1514"/>
      <c r="K133" s="1514"/>
      <c r="L133" s="1357"/>
    </row>
    <row r="134" spans="1:12" ht="15" customHeight="1">
      <c r="A134" s="71">
        <v>132</v>
      </c>
      <c r="B134" s="90">
        <v>32101</v>
      </c>
      <c r="C134" s="20" t="s">
        <v>1481</v>
      </c>
      <c r="D134" s="20" t="s">
        <v>1668</v>
      </c>
      <c r="E134" s="178" t="s">
        <v>2193</v>
      </c>
      <c r="F134" s="119" t="s">
        <v>2206</v>
      </c>
      <c r="G134" s="414">
        <v>31579</v>
      </c>
      <c r="H134" s="110"/>
      <c r="I134" s="110"/>
      <c r="J134" s="1514"/>
      <c r="K134" s="1514"/>
      <c r="L134" s="1357"/>
    </row>
    <row r="135" spans="1:12" ht="15" customHeight="1">
      <c r="A135" s="70">
        <v>133</v>
      </c>
      <c r="B135" s="172">
        <v>32048</v>
      </c>
      <c r="C135" s="20" t="s">
        <v>1481</v>
      </c>
      <c r="D135" s="20" t="s">
        <v>1668</v>
      </c>
      <c r="E135" s="20"/>
      <c r="F135" s="177" t="s">
        <v>2194</v>
      </c>
      <c r="G135" s="414">
        <v>31579</v>
      </c>
      <c r="H135" s="110"/>
      <c r="I135" s="110"/>
      <c r="J135" s="1514"/>
      <c r="K135" s="1514"/>
      <c r="L135" s="1357"/>
    </row>
    <row r="136" spans="1:12" ht="15" customHeight="1">
      <c r="A136" s="71">
        <v>134</v>
      </c>
      <c r="B136" s="90">
        <v>32397</v>
      </c>
      <c r="C136" s="20" t="s">
        <v>1481</v>
      </c>
      <c r="D136" s="20" t="s">
        <v>1668</v>
      </c>
      <c r="E136" s="20"/>
      <c r="F136" s="119" t="s">
        <v>2556</v>
      </c>
      <c r="G136" s="414">
        <v>31579</v>
      </c>
      <c r="H136" s="110"/>
      <c r="I136" s="110"/>
      <c r="J136" s="1514"/>
      <c r="K136" s="1514"/>
      <c r="L136" s="1357"/>
    </row>
    <row r="137" spans="1:12" ht="15" customHeight="1">
      <c r="A137" s="70">
        <v>135</v>
      </c>
      <c r="B137" s="172">
        <v>32398</v>
      </c>
      <c r="C137" s="20" t="s">
        <v>1481</v>
      </c>
      <c r="D137" s="20" t="s">
        <v>1668</v>
      </c>
      <c r="E137" s="20" t="s">
        <v>2226</v>
      </c>
      <c r="F137" s="119" t="s">
        <v>2283</v>
      </c>
      <c r="G137" s="414">
        <v>31579</v>
      </c>
      <c r="H137" s="110"/>
      <c r="I137" s="110"/>
      <c r="J137" s="1514"/>
      <c r="K137" s="1514"/>
      <c r="L137" s="1357"/>
    </row>
    <row r="138" spans="1:12" ht="15" customHeight="1">
      <c r="A138" s="71">
        <v>136</v>
      </c>
      <c r="B138" s="90">
        <v>32049</v>
      </c>
      <c r="C138" s="20" t="s">
        <v>1481</v>
      </c>
      <c r="D138" s="20" t="s">
        <v>1668</v>
      </c>
      <c r="E138" s="20"/>
      <c r="F138" s="119" t="s">
        <v>2221</v>
      </c>
      <c r="G138" s="414">
        <v>31579</v>
      </c>
      <c r="H138" s="110"/>
      <c r="I138" s="110"/>
      <c r="J138" s="1514"/>
      <c r="K138" s="1514"/>
      <c r="L138" s="1357"/>
    </row>
    <row r="139" spans="1:12" ht="15" customHeight="1">
      <c r="A139" s="70">
        <v>137</v>
      </c>
      <c r="B139" s="172">
        <v>32399</v>
      </c>
      <c r="C139" s="20" t="s">
        <v>1481</v>
      </c>
      <c r="D139" s="20" t="s">
        <v>1668</v>
      </c>
      <c r="E139" s="20" t="s">
        <v>2226</v>
      </c>
      <c r="F139" s="119" t="s">
        <v>2284</v>
      </c>
      <c r="G139" s="414">
        <v>31579</v>
      </c>
      <c r="H139" s="110"/>
      <c r="I139" s="110"/>
      <c r="J139" s="1514"/>
      <c r="K139" s="1514"/>
      <c r="L139" s="1357"/>
    </row>
    <row r="140" spans="1:12" ht="15" customHeight="1">
      <c r="A140" s="71">
        <v>138</v>
      </c>
      <c r="B140" s="90">
        <v>32400</v>
      </c>
      <c r="C140" s="20" t="s">
        <v>1481</v>
      </c>
      <c r="D140" s="20" t="s">
        <v>1668</v>
      </c>
      <c r="E140" s="20" t="s">
        <v>2226</v>
      </c>
      <c r="F140" s="119" t="s">
        <v>1915</v>
      </c>
      <c r="G140" s="414">
        <v>31579</v>
      </c>
      <c r="H140" s="110"/>
      <c r="I140" s="110"/>
      <c r="J140" s="1514"/>
      <c r="K140" s="1514"/>
      <c r="L140" s="1357"/>
    </row>
    <row r="141" spans="1:12" ht="15" customHeight="1">
      <c r="A141" s="70">
        <v>139</v>
      </c>
      <c r="B141" s="172">
        <v>32094</v>
      </c>
      <c r="C141" s="20" t="s">
        <v>1481</v>
      </c>
      <c r="D141" s="20" t="s">
        <v>1668</v>
      </c>
      <c r="E141" s="20"/>
      <c r="F141" s="177" t="s">
        <v>2195</v>
      </c>
      <c r="G141" s="414">
        <v>31579</v>
      </c>
      <c r="H141" s="110"/>
      <c r="I141" s="110"/>
      <c r="J141" s="1514"/>
      <c r="K141" s="1514"/>
      <c r="L141" s="1357"/>
    </row>
    <row r="142" spans="1:12" ht="15" customHeight="1">
      <c r="A142" s="71">
        <v>140</v>
      </c>
      <c r="B142" s="90">
        <v>32050</v>
      </c>
      <c r="C142" s="20" t="s">
        <v>1481</v>
      </c>
      <c r="D142" s="20" t="s">
        <v>1668</v>
      </c>
      <c r="E142" s="20"/>
      <c r="F142" s="177" t="s">
        <v>2196</v>
      </c>
      <c r="G142" s="414">
        <v>31579</v>
      </c>
      <c r="H142" s="110"/>
      <c r="I142" s="110"/>
      <c r="J142" s="1514"/>
      <c r="K142" s="1514"/>
      <c r="L142" s="1357"/>
    </row>
    <row r="143" spans="1:12" ht="15" customHeight="1">
      <c r="A143" s="70">
        <v>141</v>
      </c>
      <c r="B143" s="172">
        <v>32095</v>
      </c>
      <c r="C143" s="20" t="s">
        <v>1481</v>
      </c>
      <c r="D143" s="20" t="s">
        <v>1668</v>
      </c>
      <c r="E143" s="178" t="s">
        <v>2193</v>
      </c>
      <c r="F143" s="119" t="s">
        <v>2197</v>
      </c>
      <c r="G143" s="414">
        <v>31579</v>
      </c>
      <c r="H143" s="110"/>
      <c r="I143" s="211" t="s">
        <v>3016</v>
      </c>
      <c r="J143" s="1514"/>
      <c r="K143" s="1514"/>
      <c r="L143" s="1357"/>
    </row>
    <row r="144" spans="1:12" ht="15" customHeight="1">
      <c r="A144" s="71">
        <v>142</v>
      </c>
      <c r="B144" s="90">
        <v>32095</v>
      </c>
      <c r="C144" s="20" t="s">
        <v>1481</v>
      </c>
      <c r="D144" s="20" t="s">
        <v>1668</v>
      </c>
      <c r="E144" s="20"/>
      <c r="F144" s="177" t="s">
        <v>2197</v>
      </c>
      <c r="G144" s="414">
        <v>31579</v>
      </c>
      <c r="H144" s="110"/>
      <c r="I144" s="211" t="s">
        <v>3016</v>
      </c>
      <c r="J144" s="1514"/>
      <c r="K144" s="1514"/>
      <c r="L144" s="1357"/>
    </row>
    <row r="145" spans="1:12" ht="15" customHeight="1">
      <c r="A145" s="70">
        <v>143</v>
      </c>
      <c r="B145" s="172">
        <v>32402</v>
      </c>
      <c r="C145" s="20" t="s">
        <v>1481</v>
      </c>
      <c r="D145" s="20" t="s">
        <v>1668</v>
      </c>
      <c r="E145" s="20" t="s">
        <v>2226</v>
      </c>
      <c r="F145" s="119" t="s">
        <v>2285</v>
      </c>
      <c r="G145" s="414">
        <v>31579</v>
      </c>
      <c r="H145" s="110"/>
      <c r="I145" s="110"/>
      <c r="J145" s="1514"/>
      <c r="K145" s="1514"/>
      <c r="L145" s="1357"/>
    </row>
    <row r="146" spans="1:12" ht="15" customHeight="1">
      <c r="A146" s="71">
        <v>144</v>
      </c>
      <c r="B146" s="90">
        <v>32403</v>
      </c>
      <c r="C146" s="20" t="s">
        <v>1481</v>
      </c>
      <c r="D146" s="20" t="s">
        <v>1668</v>
      </c>
      <c r="E146" s="20" t="s">
        <v>2226</v>
      </c>
      <c r="F146" s="119" t="s">
        <v>2286</v>
      </c>
      <c r="G146" s="414">
        <v>31579</v>
      </c>
      <c r="H146" s="110"/>
      <c r="I146" s="110"/>
      <c r="J146" s="1514"/>
      <c r="K146" s="1514"/>
      <c r="L146" s="1357"/>
    </row>
    <row r="147" spans="1:12" ht="15" customHeight="1">
      <c r="A147" s="70">
        <v>145</v>
      </c>
      <c r="B147" s="172">
        <v>32405</v>
      </c>
      <c r="C147" s="20" t="s">
        <v>1481</v>
      </c>
      <c r="D147" s="20" t="s">
        <v>1668</v>
      </c>
      <c r="E147" s="20" t="s">
        <v>2226</v>
      </c>
      <c r="F147" s="119" t="s">
        <v>2287</v>
      </c>
      <c r="G147" s="414">
        <v>31579</v>
      </c>
      <c r="H147" s="110"/>
      <c r="I147" s="110"/>
      <c r="J147" s="1514"/>
      <c r="K147" s="1514"/>
      <c r="L147" s="1357"/>
    </row>
    <row r="148" spans="1:12" ht="15" customHeight="1">
      <c r="A148" s="71">
        <v>146</v>
      </c>
      <c r="B148" s="90">
        <v>32051</v>
      </c>
      <c r="C148" s="20" t="s">
        <v>1481</v>
      </c>
      <c r="D148" s="20" t="s">
        <v>1668</v>
      </c>
      <c r="E148" s="20"/>
      <c r="F148" s="177" t="s">
        <v>2198</v>
      </c>
      <c r="G148" s="414">
        <v>31579</v>
      </c>
      <c r="H148" s="110"/>
      <c r="I148" s="110"/>
      <c r="J148" s="1514"/>
      <c r="K148" s="1514"/>
      <c r="L148" s="1357"/>
    </row>
    <row r="149" spans="1:12" ht="15" customHeight="1">
      <c r="A149" s="70">
        <v>147</v>
      </c>
      <c r="B149" s="172">
        <v>32096</v>
      </c>
      <c r="C149" s="20" t="s">
        <v>1481</v>
      </c>
      <c r="D149" s="20" t="s">
        <v>1668</v>
      </c>
      <c r="E149" s="178" t="s">
        <v>2193</v>
      </c>
      <c r="F149" s="119" t="s">
        <v>2199</v>
      </c>
      <c r="G149" s="414">
        <v>31579</v>
      </c>
      <c r="H149" s="110"/>
      <c r="I149" s="211" t="s">
        <v>3016</v>
      </c>
      <c r="J149" s="1514"/>
      <c r="K149" s="1514"/>
      <c r="L149" s="1357"/>
    </row>
    <row r="150" spans="1:12" ht="15" customHeight="1">
      <c r="A150" s="71">
        <v>148</v>
      </c>
      <c r="B150" s="90">
        <v>32096</v>
      </c>
      <c r="C150" s="20" t="s">
        <v>1481</v>
      </c>
      <c r="D150" s="20" t="s">
        <v>1668</v>
      </c>
      <c r="E150" s="20"/>
      <c r="F150" s="177" t="s">
        <v>2199</v>
      </c>
      <c r="G150" s="414">
        <v>31579</v>
      </c>
      <c r="H150" s="110"/>
      <c r="I150" s="211" t="s">
        <v>3016</v>
      </c>
      <c r="J150" s="1514"/>
      <c r="K150" s="1514"/>
      <c r="L150" s="1357"/>
    </row>
    <row r="151" spans="1:12" ht="15" customHeight="1">
      <c r="A151" s="70">
        <v>149</v>
      </c>
      <c r="B151" s="172">
        <v>32406</v>
      </c>
      <c r="C151" s="20" t="s">
        <v>1481</v>
      </c>
      <c r="D151" s="20" t="s">
        <v>1668</v>
      </c>
      <c r="E151" s="20" t="s">
        <v>2226</v>
      </c>
      <c r="F151" s="119" t="s">
        <v>2288</v>
      </c>
      <c r="G151" s="414">
        <v>31579</v>
      </c>
      <c r="H151" s="110"/>
      <c r="I151" s="110"/>
      <c r="J151" s="1514"/>
      <c r="K151" s="1514"/>
      <c r="L151" s="1357"/>
    </row>
    <row r="152" spans="1:12" ht="15" customHeight="1">
      <c r="A152" s="71">
        <v>150</v>
      </c>
      <c r="B152" s="90">
        <v>32407</v>
      </c>
      <c r="C152" s="20" t="s">
        <v>1481</v>
      </c>
      <c r="D152" s="20" t="s">
        <v>1668</v>
      </c>
      <c r="E152" s="20" t="s">
        <v>2226</v>
      </c>
      <c r="F152" s="119" t="s">
        <v>2289</v>
      </c>
      <c r="G152" s="414">
        <v>31579</v>
      </c>
      <c r="H152" s="110"/>
      <c r="I152" s="110"/>
      <c r="J152" s="1514"/>
      <c r="K152" s="1514"/>
      <c r="L152" s="1357"/>
    </row>
    <row r="153" spans="1:12" ht="15" customHeight="1">
      <c r="A153" s="70">
        <v>151</v>
      </c>
      <c r="B153" s="172">
        <v>32408</v>
      </c>
      <c r="C153" s="20" t="s">
        <v>1481</v>
      </c>
      <c r="D153" s="20" t="s">
        <v>1668</v>
      </c>
      <c r="E153" s="20" t="s">
        <v>2226</v>
      </c>
      <c r="F153" s="119" t="s">
        <v>2290</v>
      </c>
      <c r="G153" s="414">
        <v>31579</v>
      </c>
      <c r="H153" s="110"/>
      <c r="I153" s="110"/>
      <c r="J153" s="1514"/>
      <c r="K153" s="1514"/>
      <c r="L153" s="1357"/>
    </row>
    <row r="154" spans="1:12" ht="15" customHeight="1">
      <c r="A154" s="71">
        <v>152</v>
      </c>
      <c r="B154" s="90">
        <v>32409</v>
      </c>
      <c r="C154" s="20" t="s">
        <v>1481</v>
      </c>
      <c r="D154" s="20" t="s">
        <v>1668</v>
      </c>
      <c r="E154" s="20" t="s">
        <v>2226</v>
      </c>
      <c r="F154" s="119" t="s">
        <v>2291</v>
      </c>
      <c r="G154" s="414">
        <v>31579</v>
      </c>
      <c r="H154" s="110"/>
      <c r="I154" s="110"/>
      <c r="J154" s="1514"/>
      <c r="K154" s="1514"/>
      <c r="L154" s="1357"/>
    </row>
    <row r="155" spans="1:12" ht="15" customHeight="1">
      <c r="A155" s="70">
        <v>153</v>
      </c>
      <c r="B155" s="172">
        <v>32053</v>
      </c>
      <c r="C155" s="20" t="s">
        <v>1481</v>
      </c>
      <c r="D155" s="20" t="s">
        <v>1668</v>
      </c>
      <c r="E155" s="20"/>
      <c r="F155" s="177" t="s">
        <v>2200</v>
      </c>
      <c r="G155" s="414">
        <v>31579</v>
      </c>
      <c r="H155" s="110"/>
      <c r="I155" s="196" t="s">
        <v>3010</v>
      </c>
      <c r="J155" s="1514"/>
      <c r="K155" s="1514"/>
      <c r="L155" s="1357"/>
    </row>
    <row r="156" spans="1:12" ht="15" customHeight="1">
      <c r="A156" s="71">
        <v>154</v>
      </c>
      <c r="B156" s="90">
        <v>32000</v>
      </c>
      <c r="C156" s="20" t="s">
        <v>1481</v>
      </c>
      <c r="D156" s="20" t="s">
        <v>1668</v>
      </c>
      <c r="E156" s="20"/>
      <c r="F156" s="177" t="s">
        <v>1491</v>
      </c>
      <c r="G156" s="414">
        <v>31579</v>
      </c>
      <c r="H156" s="110"/>
      <c r="I156" s="211" t="s">
        <v>3016</v>
      </c>
      <c r="J156" s="1514"/>
      <c r="K156" s="1514"/>
      <c r="L156" s="1357"/>
    </row>
    <row r="157" spans="1:12" ht="15" customHeight="1">
      <c r="A157" s="70">
        <v>155</v>
      </c>
      <c r="B157" s="172"/>
      <c r="C157" s="20" t="s">
        <v>1481</v>
      </c>
      <c r="D157" s="20" t="s">
        <v>1668</v>
      </c>
      <c r="E157" s="20"/>
      <c r="F157" s="119" t="s">
        <v>2136</v>
      </c>
      <c r="G157" s="414">
        <v>31579</v>
      </c>
      <c r="H157" s="110"/>
      <c r="I157" s="110"/>
      <c r="J157" s="1514"/>
      <c r="K157" s="1514"/>
      <c r="L157" s="1357"/>
    </row>
    <row r="158" spans="1:12" ht="15" customHeight="1">
      <c r="A158" s="71">
        <v>156</v>
      </c>
      <c r="B158" s="90">
        <v>32054</v>
      </c>
      <c r="C158" s="20" t="s">
        <v>1481</v>
      </c>
      <c r="D158" s="20" t="s">
        <v>1668</v>
      </c>
      <c r="E158" s="20"/>
      <c r="F158" s="119" t="s">
        <v>2222</v>
      </c>
      <c r="G158" s="414">
        <v>31579</v>
      </c>
      <c r="H158" s="110"/>
      <c r="I158" s="110"/>
      <c r="J158" s="1514"/>
      <c r="K158" s="1514"/>
      <c r="L158" s="1357"/>
    </row>
    <row r="159" spans="1:12" ht="15" customHeight="1">
      <c r="A159" s="70">
        <v>157</v>
      </c>
      <c r="B159" s="172">
        <v>32282</v>
      </c>
      <c r="C159" s="20" t="s">
        <v>1481</v>
      </c>
      <c r="D159" s="20" t="s">
        <v>1668</v>
      </c>
      <c r="E159" s="20"/>
      <c r="F159" s="119" t="s">
        <v>2141</v>
      </c>
      <c r="G159" s="414">
        <v>31579</v>
      </c>
      <c r="H159" s="110"/>
      <c r="I159" s="110"/>
      <c r="J159" s="1514"/>
      <c r="K159" s="1514"/>
      <c r="L159" s="1357"/>
    </row>
    <row r="160" spans="1:12" ht="15" customHeight="1">
      <c r="A160" s="71">
        <v>158</v>
      </c>
      <c r="B160" s="90"/>
      <c r="C160" s="20" t="s">
        <v>1481</v>
      </c>
      <c r="D160" s="20" t="s">
        <v>1668</v>
      </c>
      <c r="E160" s="178" t="s">
        <v>2193</v>
      </c>
      <c r="F160" s="119" t="s">
        <v>2210</v>
      </c>
      <c r="G160" s="414">
        <v>31579</v>
      </c>
      <c r="H160" s="110"/>
      <c r="I160" s="110"/>
      <c r="J160" s="1514"/>
      <c r="K160" s="1514"/>
      <c r="L160" s="1357"/>
    </row>
    <row r="161" spans="1:12" ht="15" customHeight="1">
      <c r="A161" s="70">
        <v>159</v>
      </c>
      <c r="B161" s="172">
        <v>32411</v>
      </c>
      <c r="C161" s="20" t="s">
        <v>1481</v>
      </c>
      <c r="D161" s="20" t="s">
        <v>1668</v>
      </c>
      <c r="E161" s="20" t="s">
        <v>2226</v>
      </c>
      <c r="F161" s="119" t="s">
        <v>2292</v>
      </c>
      <c r="G161" s="414">
        <v>31579</v>
      </c>
      <c r="H161" s="110"/>
      <c r="I161" s="110"/>
      <c r="J161" s="1514"/>
      <c r="K161" s="1514"/>
      <c r="L161" s="1357"/>
    </row>
    <row r="162" spans="1:12" ht="15" customHeight="1">
      <c r="A162" s="71">
        <v>160</v>
      </c>
      <c r="B162" s="90">
        <v>32099</v>
      </c>
      <c r="C162" s="20" t="s">
        <v>1481</v>
      </c>
      <c r="D162" s="20" t="s">
        <v>1668</v>
      </c>
      <c r="E162" s="178" t="s">
        <v>2193</v>
      </c>
      <c r="F162" s="119" t="s">
        <v>2302</v>
      </c>
      <c r="G162" s="414">
        <v>31579</v>
      </c>
      <c r="H162" s="110"/>
      <c r="I162" s="110"/>
      <c r="J162" s="1514"/>
      <c r="K162" s="1514"/>
      <c r="L162" s="1357"/>
    </row>
    <row r="163" spans="1:12" ht="15" customHeight="1">
      <c r="A163" s="70">
        <v>161</v>
      </c>
      <c r="B163" s="172">
        <v>32055</v>
      </c>
      <c r="C163" s="20" t="s">
        <v>1481</v>
      </c>
      <c r="D163" s="20" t="s">
        <v>1668</v>
      </c>
      <c r="E163" s="20"/>
      <c r="F163" s="119" t="s">
        <v>2223</v>
      </c>
      <c r="G163" s="414">
        <v>31579</v>
      </c>
      <c r="H163" s="110"/>
      <c r="I163" s="110"/>
      <c r="J163" s="1514"/>
      <c r="K163" s="1514"/>
      <c r="L163" s="1357"/>
    </row>
    <row r="164" spans="1:12" ht="15" customHeight="1">
      <c r="A164" s="71">
        <v>162</v>
      </c>
      <c r="B164" s="90">
        <v>32413</v>
      </c>
      <c r="C164" s="20" t="s">
        <v>1481</v>
      </c>
      <c r="D164" s="20" t="s">
        <v>1668</v>
      </c>
      <c r="E164" s="20" t="s">
        <v>2226</v>
      </c>
      <c r="F164" s="119" t="s">
        <v>2293</v>
      </c>
      <c r="G164" s="414">
        <v>31579</v>
      </c>
      <c r="H164" s="110"/>
      <c r="I164" s="110"/>
      <c r="J164" s="1514"/>
      <c r="K164" s="1514"/>
      <c r="L164" s="1357"/>
    </row>
    <row r="165" spans="1:12" ht="15" customHeight="1">
      <c r="A165" s="70">
        <v>163</v>
      </c>
      <c r="B165" s="172">
        <v>32098</v>
      </c>
      <c r="C165" s="20" t="s">
        <v>1481</v>
      </c>
      <c r="D165" s="20" t="s">
        <v>1668</v>
      </c>
      <c r="E165" s="179" t="s">
        <v>2193</v>
      </c>
      <c r="F165" s="177" t="s">
        <v>2201</v>
      </c>
      <c r="G165" s="414">
        <v>31579</v>
      </c>
      <c r="H165" s="110"/>
      <c r="I165" s="110"/>
      <c r="J165" s="1514"/>
      <c r="K165" s="1514"/>
      <c r="L165" s="1357"/>
    </row>
    <row r="166" spans="1:12" ht="15" customHeight="1">
      <c r="A166" s="71">
        <v>164</v>
      </c>
      <c r="B166" s="90">
        <v>32099</v>
      </c>
      <c r="C166" s="20" t="s">
        <v>1481</v>
      </c>
      <c r="D166" s="20" t="s">
        <v>1668</v>
      </c>
      <c r="E166" s="20"/>
      <c r="F166" s="177" t="s">
        <v>2202</v>
      </c>
      <c r="G166" s="414">
        <v>31579</v>
      </c>
      <c r="H166" s="110"/>
      <c r="I166" s="110"/>
      <c r="J166" s="1514"/>
      <c r="K166" s="1514"/>
      <c r="L166" s="1357"/>
    </row>
    <row r="167" spans="1:12" ht="15" customHeight="1">
      <c r="A167" s="70">
        <v>165</v>
      </c>
      <c r="B167" s="172">
        <v>32055</v>
      </c>
      <c r="C167" s="20" t="s">
        <v>1481</v>
      </c>
      <c r="D167" s="20" t="s">
        <v>1668</v>
      </c>
      <c r="E167" s="20"/>
      <c r="F167" s="177" t="s">
        <v>2203</v>
      </c>
      <c r="G167" s="414">
        <v>31579</v>
      </c>
      <c r="H167" s="110"/>
      <c r="I167" s="110"/>
      <c r="J167" s="1514"/>
      <c r="K167" s="1514"/>
      <c r="L167" s="1357"/>
    </row>
    <row r="168" spans="1:12" ht="15" customHeight="1">
      <c r="A168" s="71">
        <v>166</v>
      </c>
      <c r="B168" s="90">
        <v>32100</v>
      </c>
      <c r="C168" s="20" t="s">
        <v>1481</v>
      </c>
      <c r="D168" s="20" t="s">
        <v>1668</v>
      </c>
      <c r="E168" s="178" t="s">
        <v>2193</v>
      </c>
      <c r="F168" s="119" t="s">
        <v>2204</v>
      </c>
      <c r="G168" s="414">
        <v>31579</v>
      </c>
      <c r="H168" s="110"/>
      <c r="I168" s="211" t="s">
        <v>3016</v>
      </c>
      <c r="J168" s="1514"/>
      <c r="K168" s="1514"/>
      <c r="L168" s="1357"/>
    </row>
    <row r="169" spans="1:12" ht="15" customHeight="1">
      <c r="A169" s="70">
        <v>167</v>
      </c>
      <c r="B169" s="172">
        <v>32100</v>
      </c>
      <c r="C169" s="20" t="s">
        <v>1481</v>
      </c>
      <c r="D169" s="20" t="s">
        <v>1668</v>
      </c>
      <c r="E169" s="20"/>
      <c r="F169" s="177" t="s">
        <v>2204</v>
      </c>
      <c r="G169" s="414">
        <v>31579</v>
      </c>
      <c r="H169" s="110"/>
      <c r="I169" s="211" t="s">
        <v>3016</v>
      </c>
      <c r="J169" s="1514"/>
      <c r="K169" s="1514"/>
      <c r="L169" s="1357"/>
    </row>
    <row r="170" spans="1:12" ht="15" customHeight="1">
      <c r="A170" s="71">
        <v>168</v>
      </c>
      <c r="B170" s="90">
        <v>32056</v>
      </c>
      <c r="C170" s="20" t="s">
        <v>1481</v>
      </c>
      <c r="D170" s="20" t="s">
        <v>1668</v>
      </c>
      <c r="E170" s="20"/>
      <c r="F170" s="119" t="s">
        <v>2224</v>
      </c>
      <c r="G170" s="414">
        <v>31579</v>
      </c>
      <c r="H170" s="110"/>
      <c r="I170" s="110"/>
      <c r="J170" s="1514"/>
      <c r="K170" s="1514"/>
      <c r="L170" s="1357"/>
    </row>
    <row r="171" spans="1:12" ht="15" customHeight="1">
      <c r="A171" s="70">
        <v>169</v>
      </c>
      <c r="B171" s="172">
        <v>32057</v>
      </c>
      <c r="C171" s="20" t="s">
        <v>1481</v>
      </c>
      <c r="D171" s="20" t="s">
        <v>1668</v>
      </c>
      <c r="E171" s="20"/>
      <c r="F171" s="119" t="s">
        <v>2225</v>
      </c>
      <c r="G171" s="414">
        <v>31579</v>
      </c>
      <c r="H171" s="110"/>
      <c r="I171" s="110"/>
      <c r="J171" s="1514"/>
      <c r="K171" s="1514"/>
      <c r="L171" s="1357"/>
    </row>
    <row r="172" spans="1:12" ht="15" customHeight="1" thickBot="1">
      <c r="A172" s="269"/>
      <c r="B172" s="271"/>
      <c r="C172" s="271"/>
      <c r="D172" s="271"/>
      <c r="E172" s="271"/>
      <c r="F172" s="271"/>
      <c r="G172" s="109" t="s">
        <v>1219</v>
      </c>
      <c r="H172" s="87">
        <f>SUM(H3:H171)</f>
        <v>0</v>
      </c>
      <c r="I172" s="87"/>
      <c r="J172" s="271"/>
      <c r="K172" s="271"/>
      <c r="L172" s="272"/>
    </row>
    <row r="173" spans="1:12" ht="15.75">
      <c r="A173" s="48"/>
      <c r="B173" s="48"/>
      <c r="C173" s="48"/>
      <c r="D173" s="48"/>
      <c r="E173" s="48"/>
      <c r="F173" s="48"/>
      <c r="G173" s="111"/>
      <c r="H173" s="99"/>
      <c r="I173" s="99"/>
      <c r="J173" s="48"/>
      <c r="K173" s="48"/>
      <c r="L173" s="48"/>
    </row>
    <row r="174" spans="1:12" ht="15.75">
      <c r="A174" s="48"/>
      <c r="B174" s="48"/>
      <c r="C174" s="48"/>
      <c r="D174" s="48"/>
      <c r="E174" s="48"/>
      <c r="F174" s="48"/>
      <c r="G174" s="111"/>
      <c r="H174" s="99"/>
      <c r="I174" s="99"/>
      <c r="J174" s="48"/>
      <c r="K174" s="48"/>
      <c r="L174" s="48"/>
    </row>
    <row r="177" spans="1:12" ht="16.5" thickBot="1">
      <c r="A177" s="1213" t="s">
        <v>1171</v>
      </c>
      <c r="B177" s="1213"/>
      <c r="C177" s="1213"/>
      <c r="D177" s="1213"/>
      <c r="E177" s="1213"/>
      <c r="F177" s="1213"/>
      <c r="G177" s="1213"/>
      <c r="H177" s="1213"/>
      <c r="I177" s="1213"/>
      <c r="J177" s="1213"/>
      <c r="K177" s="1213"/>
      <c r="L177" s="308"/>
    </row>
    <row r="178" spans="1:12" s="47" customFormat="1" ht="60">
      <c r="A178" s="49" t="s">
        <v>1172</v>
      </c>
      <c r="B178" s="50" t="s">
        <v>3193</v>
      </c>
      <c r="C178" s="51" t="s">
        <v>1173</v>
      </c>
      <c r="D178" s="51" t="s">
        <v>1174</v>
      </c>
      <c r="E178" s="51" t="s">
        <v>1175</v>
      </c>
      <c r="F178" s="51" t="s">
        <v>1176</v>
      </c>
      <c r="G178" s="50" t="s">
        <v>1177</v>
      </c>
      <c r="H178" s="50" t="s">
        <v>1463</v>
      </c>
      <c r="I178" s="50" t="s">
        <v>2979</v>
      </c>
      <c r="J178" s="50" t="s">
        <v>1179</v>
      </c>
      <c r="K178" s="50" t="s">
        <v>1180</v>
      </c>
      <c r="L178" s="52" t="s">
        <v>3141</v>
      </c>
    </row>
    <row r="179" spans="1:12" s="47" customFormat="1">
      <c r="A179" s="70">
        <v>1</v>
      </c>
      <c r="B179" s="172">
        <v>32105</v>
      </c>
      <c r="C179" s="20" t="s">
        <v>1481</v>
      </c>
      <c r="D179" s="20" t="s">
        <v>2303</v>
      </c>
      <c r="E179" s="20"/>
      <c r="F179" s="20" t="s">
        <v>2311</v>
      </c>
      <c r="G179" s="414">
        <v>31579</v>
      </c>
      <c r="H179" s="189"/>
      <c r="I179" s="189"/>
      <c r="J179" s="1307">
        <v>143</v>
      </c>
      <c r="K179" s="1307">
        <v>43</v>
      </c>
      <c r="L179" s="1308" t="s">
        <v>3214</v>
      </c>
    </row>
    <row r="180" spans="1:12" s="47" customFormat="1">
      <c r="A180" s="70">
        <v>2</v>
      </c>
      <c r="B180" s="172">
        <v>31732</v>
      </c>
      <c r="C180" s="20" t="s">
        <v>1481</v>
      </c>
      <c r="D180" s="20" t="s">
        <v>2303</v>
      </c>
      <c r="E180" s="20" t="s">
        <v>2320</v>
      </c>
      <c r="F180" s="20" t="s">
        <v>1775</v>
      </c>
      <c r="G180" s="414">
        <v>31579</v>
      </c>
      <c r="H180" s="189"/>
      <c r="I180" s="189"/>
      <c r="J180" s="1307"/>
      <c r="K180" s="1307"/>
      <c r="L180" s="1308"/>
    </row>
    <row r="181" spans="1:12" s="47" customFormat="1">
      <c r="A181" s="70">
        <v>3</v>
      </c>
      <c r="B181" s="90">
        <v>32106</v>
      </c>
      <c r="C181" s="20" t="s">
        <v>1481</v>
      </c>
      <c r="D181" s="20" t="s">
        <v>2303</v>
      </c>
      <c r="E181" s="20"/>
      <c r="F181" s="20" t="s">
        <v>2323</v>
      </c>
      <c r="G181" s="414">
        <v>31579</v>
      </c>
      <c r="H181" s="189"/>
      <c r="I181" s="189"/>
      <c r="J181" s="1307"/>
      <c r="K181" s="1307"/>
      <c r="L181" s="1308"/>
    </row>
    <row r="182" spans="1:12" s="47" customFormat="1">
      <c r="A182" s="70">
        <v>4</v>
      </c>
      <c r="B182" s="90">
        <v>32107</v>
      </c>
      <c r="C182" s="20" t="s">
        <v>1481</v>
      </c>
      <c r="D182" s="20" t="s">
        <v>2303</v>
      </c>
      <c r="E182" s="20"/>
      <c r="F182" s="20" t="s">
        <v>1631</v>
      </c>
      <c r="G182" s="414">
        <v>31579</v>
      </c>
      <c r="H182" s="189"/>
      <c r="I182" s="189"/>
      <c r="J182" s="1307"/>
      <c r="K182" s="1307"/>
      <c r="L182" s="1308"/>
    </row>
    <row r="183" spans="1:12" s="47" customFormat="1">
      <c r="A183" s="70">
        <v>5</v>
      </c>
      <c r="B183" s="90"/>
      <c r="C183" s="20" t="s">
        <v>1481</v>
      </c>
      <c r="D183" s="20" t="s">
        <v>2303</v>
      </c>
      <c r="E183" s="20"/>
      <c r="F183" s="20" t="s">
        <v>2314</v>
      </c>
      <c r="G183" s="414">
        <v>31579</v>
      </c>
      <c r="H183" s="189"/>
      <c r="I183" s="189"/>
      <c r="J183" s="1307"/>
      <c r="K183" s="1307"/>
      <c r="L183" s="1308"/>
    </row>
    <row r="184" spans="1:12" s="47" customFormat="1">
      <c r="A184" s="70">
        <v>6</v>
      </c>
      <c r="B184" s="172">
        <v>32108</v>
      </c>
      <c r="C184" s="20" t="s">
        <v>1481</v>
      </c>
      <c r="D184" s="20" t="s">
        <v>2303</v>
      </c>
      <c r="E184" s="20"/>
      <c r="F184" s="20" t="s">
        <v>2312</v>
      </c>
      <c r="G184" s="414">
        <v>31579</v>
      </c>
      <c r="H184" s="189"/>
      <c r="I184" s="189"/>
      <c r="J184" s="1307"/>
      <c r="K184" s="1307"/>
      <c r="L184" s="1308"/>
    </row>
    <row r="185" spans="1:12" s="47" customFormat="1">
      <c r="A185" s="70">
        <v>7</v>
      </c>
      <c r="B185" s="172">
        <v>32109</v>
      </c>
      <c r="C185" s="20" t="s">
        <v>1481</v>
      </c>
      <c r="D185" s="20" t="s">
        <v>2303</v>
      </c>
      <c r="E185" s="20"/>
      <c r="F185" s="20" t="s">
        <v>2313</v>
      </c>
      <c r="G185" s="414">
        <v>31579</v>
      </c>
      <c r="H185" s="189"/>
      <c r="I185" s="189"/>
      <c r="J185" s="1307"/>
      <c r="K185" s="1307"/>
      <c r="L185" s="1308"/>
    </row>
    <row r="186" spans="1:12" s="47" customFormat="1">
      <c r="A186" s="70">
        <v>8</v>
      </c>
      <c r="B186" s="90">
        <v>32110</v>
      </c>
      <c r="C186" s="20" t="s">
        <v>1481</v>
      </c>
      <c r="D186" s="20" t="s">
        <v>2303</v>
      </c>
      <c r="E186" s="20"/>
      <c r="F186" s="20" t="s">
        <v>2324</v>
      </c>
      <c r="G186" s="414">
        <v>31579</v>
      </c>
      <c r="H186" s="189"/>
      <c r="I186" s="189"/>
      <c r="J186" s="1307"/>
      <c r="K186" s="1307"/>
      <c r="L186" s="1308"/>
    </row>
    <row r="187" spans="1:12" s="47" customFormat="1">
      <c r="A187" s="70">
        <v>9</v>
      </c>
      <c r="B187" s="172">
        <v>32111</v>
      </c>
      <c r="C187" s="20" t="s">
        <v>1481</v>
      </c>
      <c r="D187" s="20" t="s">
        <v>2303</v>
      </c>
      <c r="E187" s="20"/>
      <c r="F187" s="20" t="s">
        <v>2315</v>
      </c>
      <c r="G187" s="414">
        <v>31579</v>
      </c>
      <c r="H187" s="189"/>
      <c r="I187" s="189"/>
      <c r="J187" s="1307"/>
      <c r="K187" s="1307"/>
      <c r="L187" s="1308"/>
    </row>
    <row r="188" spans="1:12" s="47" customFormat="1">
      <c r="A188" s="70">
        <v>10</v>
      </c>
      <c r="B188" s="90">
        <v>32112</v>
      </c>
      <c r="C188" s="20" t="s">
        <v>1481</v>
      </c>
      <c r="D188" s="20" t="s">
        <v>2303</v>
      </c>
      <c r="E188" s="20"/>
      <c r="F188" s="20" t="s">
        <v>2316</v>
      </c>
      <c r="G188" s="414">
        <v>31579</v>
      </c>
      <c r="H188" s="189"/>
      <c r="I188" s="189"/>
      <c r="J188" s="1307"/>
      <c r="K188" s="1307"/>
      <c r="L188" s="1308"/>
    </row>
    <row r="189" spans="1:12" s="47" customFormat="1">
      <c r="A189" s="70">
        <v>11</v>
      </c>
      <c r="B189" s="172">
        <v>32113</v>
      </c>
      <c r="C189" s="20" t="s">
        <v>1481</v>
      </c>
      <c r="D189" s="20" t="s">
        <v>2303</v>
      </c>
      <c r="E189" s="20"/>
      <c r="F189" s="20" t="s">
        <v>2317</v>
      </c>
      <c r="G189" s="414">
        <v>31579</v>
      </c>
      <c r="H189" s="189"/>
      <c r="I189" s="189"/>
      <c r="J189" s="1307"/>
      <c r="K189" s="1307"/>
      <c r="L189" s="1308"/>
    </row>
    <row r="190" spans="1:12" s="47" customFormat="1">
      <c r="A190" s="70">
        <v>12</v>
      </c>
      <c r="B190" s="90">
        <v>32114</v>
      </c>
      <c r="C190" s="20" t="s">
        <v>1481</v>
      </c>
      <c r="D190" s="20" t="s">
        <v>2303</v>
      </c>
      <c r="E190" s="20"/>
      <c r="F190" s="20" t="s">
        <v>2325</v>
      </c>
      <c r="G190" s="414">
        <v>31579</v>
      </c>
      <c r="H190" s="189"/>
      <c r="I190" s="189"/>
      <c r="J190" s="1307"/>
      <c r="K190" s="1307"/>
      <c r="L190" s="1308"/>
    </row>
    <row r="191" spans="1:12" s="47" customFormat="1">
      <c r="A191" s="70">
        <v>13</v>
      </c>
      <c r="B191" s="172">
        <v>32116</v>
      </c>
      <c r="C191" s="20" t="s">
        <v>1481</v>
      </c>
      <c r="D191" s="20" t="s">
        <v>2303</v>
      </c>
      <c r="E191" s="20"/>
      <c r="F191" s="20" t="s">
        <v>2321</v>
      </c>
      <c r="G191" s="414">
        <v>31579</v>
      </c>
      <c r="H191" s="189"/>
      <c r="I191" s="189"/>
      <c r="J191" s="1307"/>
      <c r="K191" s="1307"/>
      <c r="L191" s="1308"/>
    </row>
    <row r="192" spans="1:12" s="47" customFormat="1">
      <c r="A192" s="70">
        <v>14</v>
      </c>
      <c r="B192" s="90">
        <v>32116</v>
      </c>
      <c r="C192" s="20" t="s">
        <v>1481</v>
      </c>
      <c r="D192" s="20" t="s">
        <v>2303</v>
      </c>
      <c r="E192" s="20"/>
      <c r="F192" s="20" t="s">
        <v>2321</v>
      </c>
      <c r="G192" s="414">
        <v>31579</v>
      </c>
      <c r="H192" s="189"/>
      <c r="I192" s="189"/>
      <c r="J192" s="1307"/>
      <c r="K192" s="1307"/>
      <c r="L192" s="1308"/>
    </row>
    <row r="193" spans="1:12" s="47" customFormat="1">
      <c r="A193" s="70">
        <v>15</v>
      </c>
      <c r="B193" s="172">
        <v>32155</v>
      </c>
      <c r="C193" s="20" t="s">
        <v>1481</v>
      </c>
      <c r="D193" s="20" t="s">
        <v>2303</v>
      </c>
      <c r="E193" s="20"/>
      <c r="F193" s="20" t="s">
        <v>2308</v>
      </c>
      <c r="G193" s="414">
        <v>31579</v>
      </c>
      <c r="H193" s="189"/>
      <c r="I193" s="189"/>
      <c r="J193" s="1307"/>
      <c r="K193" s="1307"/>
      <c r="L193" s="1308"/>
    </row>
    <row r="194" spans="1:12" s="47" customFormat="1">
      <c r="A194" s="70">
        <v>16</v>
      </c>
      <c r="B194" s="172">
        <v>32117</v>
      </c>
      <c r="C194" s="20" t="s">
        <v>1481</v>
      </c>
      <c r="D194" s="20" t="s">
        <v>2303</v>
      </c>
      <c r="E194" s="20"/>
      <c r="F194" s="20" t="s">
        <v>2322</v>
      </c>
      <c r="G194" s="414">
        <v>31579</v>
      </c>
      <c r="H194" s="189"/>
      <c r="I194" s="189"/>
      <c r="J194" s="1307"/>
      <c r="K194" s="1307"/>
      <c r="L194" s="1308"/>
    </row>
    <row r="195" spans="1:12" s="47" customFormat="1">
      <c r="A195" s="70">
        <v>17</v>
      </c>
      <c r="B195" s="90">
        <v>32157</v>
      </c>
      <c r="C195" s="20" t="s">
        <v>1481</v>
      </c>
      <c r="D195" s="20" t="s">
        <v>2303</v>
      </c>
      <c r="E195" s="20" t="s">
        <v>2320</v>
      </c>
      <c r="F195" s="20" t="s">
        <v>2320</v>
      </c>
      <c r="G195" s="414">
        <v>31579</v>
      </c>
      <c r="H195" s="189"/>
      <c r="I195" s="189"/>
      <c r="J195" s="1307"/>
      <c r="K195" s="1307"/>
      <c r="L195" s="1308"/>
    </row>
    <row r="196" spans="1:12" s="47" customFormat="1">
      <c r="A196" s="70">
        <v>18</v>
      </c>
      <c r="B196" s="172">
        <v>32160</v>
      </c>
      <c r="C196" s="20" t="s">
        <v>1481</v>
      </c>
      <c r="D196" s="20" t="s">
        <v>2303</v>
      </c>
      <c r="E196" s="20" t="s">
        <v>2320</v>
      </c>
      <c r="F196" s="20" t="s">
        <v>2338</v>
      </c>
      <c r="G196" s="414">
        <v>31579</v>
      </c>
      <c r="H196" s="189"/>
      <c r="I196" s="189"/>
      <c r="J196" s="1307"/>
      <c r="K196" s="1307"/>
      <c r="L196" s="1308"/>
    </row>
    <row r="197" spans="1:12" s="47" customFormat="1">
      <c r="A197" s="70">
        <v>19</v>
      </c>
      <c r="B197" s="90">
        <v>32119</v>
      </c>
      <c r="C197" s="20" t="s">
        <v>1481</v>
      </c>
      <c r="D197" s="20" t="s">
        <v>2303</v>
      </c>
      <c r="E197" s="20"/>
      <c r="F197" s="20" t="s">
        <v>2326</v>
      </c>
      <c r="G197" s="414">
        <v>31579</v>
      </c>
      <c r="H197" s="189"/>
      <c r="I197" s="189"/>
      <c r="J197" s="1307"/>
      <c r="K197" s="1307"/>
      <c r="L197" s="1308"/>
    </row>
    <row r="198" spans="1:12" s="47" customFormat="1">
      <c r="A198" s="70">
        <v>20</v>
      </c>
      <c r="B198" s="172">
        <v>32120</v>
      </c>
      <c r="C198" s="20" t="s">
        <v>1481</v>
      </c>
      <c r="D198" s="20" t="s">
        <v>2303</v>
      </c>
      <c r="E198" s="20"/>
      <c r="F198" s="20" t="s">
        <v>2327</v>
      </c>
      <c r="G198" s="414">
        <v>31579</v>
      </c>
      <c r="H198" s="189"/>
      <c r="I198" s="189"/>
      <c r="J198" s="1307"/>
      <c r="K198" s="1307"/>
      <c r="L198" s="1308"/>
    </row>
    <row r="199" spans="1:12" s="47" customFormat="1">
      <c r="A199" s="70">
        <v>21</v>
      </c>
      <c r="B199" s="90">
        <v>32121</v>
      </c>
      <c r="C199" s="20" t="s">
        <v>1481</v>
      </c>
      <c r="D199" s="20" t="s">
        <v>2303</v>
      </c>
      <c r="E199" s="20"/>
      <c r="F199" s="20" t="s">
        <v>2328</v>
      </c>
      <c r="G199" s="414">
        <v>31579</v>
      </c>
      <c r="H199" s="189"/>
      <c r="I199" s="189"/>
      <c r="J199" s="1307"/>
      <c r="K199" s="1307"/>
      <c r="L199" s="1308"/>
    </row>
    <row r="200" spans="1:12" s="47" customFormat="1">
      <c r="A200" s="70">
        <v>22</v>
      </c>
      <c r="B200" s="172">
        <v>32162</v>
      </c>
      <c r="C200" s="20" t="s">
        <v>1481</v>
      </c>
      <c r="D200" s="20" t="s">
        <v>2303</v>
      </c>
      <c r="E200" s="20" t="s">
        <v>2320</v>
      </c>
      <c r="F200" s="20" t="s">
        <v>2339</v>
      </c>
      <c r="G200" s="414">
        <v>31579</v>
      </c>
      <c r="H200" s="189"/>
      <c r="I200" s="189"/>
      <c r="J200" s="1307"/>
      <c r="K200" s="1307"/>
      <c r="L200" s="1308"/>
    </row>
    <row r="201" spans="1:12" s="47" customFormat="1">
      <c r="A201" s="70">
        <v>23</v>
      </c>
      <c r="B201" s="90">
        <v>32163</v>
      </c>
      <c r="C201" s="20" t="s">
        <v>1481</v>
      </c>
      <c r="D201" s="20" t="s">
        <v>2303</v>
      </c>
      <c r="E201" s="20" t="s">
        <v>2320</v>
      </c>
      <c r="F201" s="20" t="s">
        <v>2310</v>
      </c>
      <c r="G201" s="414">
        <v>31579</v>
      </c>
      <c r="H201" s="189"/>
      <c r="I201" s="189"/>
      <c r="J201" s="1307"/>
      <c r="K201" s="1307"/>
      <c r="L201" s="1308"/>
    </row>
    <row r="202" spans="1:12" s="47" customFormat="1">
      <c r="A202" s="70">
        <v>24</v>
      </c>
      <c r="B202" s="172">
        <v>32124</v>
      </c>
      <c r="C202" s="20" t="s">
        <v>1481</v>
      </c>
      <c r="D202" s="20" t="s">
        <v>2303</v>
      </c>
      <c r="E202" s="20"/>
      <c r="F202" s="20" t="s">
        <v>2304</v>
      </c>
      <c r="G202" s="414">
        <v>31579</v>
      </c>
      <c r="H202" s="189"/>
      <c r="I202" s="189"/>
      <c r="J202" s="1307"/>
      <c r="K202" s="1307"/>
      <c r="L202" s="1308"/>
    </row>
    <row r="203" spans="1:12" s="47" customFormat="1">
      <c r="A203" s="70">
        <v>25</v>
      </c>
      <c r="B203" s="90">
        <v>32125</v>
      </c>
      <c r="C203" s="20" t="s">
        <v>1481</v>
      </c>
      <c r="D203" s="20" t="s">
        <v>2303</v>
      </c>
      <c r="E203" s="20"/>
      <c r="F203" s="20" t="s">
        <v>2307</v>
      </c>
      <c r="G203" s="414">
        <v>31579</v>
      </c>
      <c r="H203" s="189"/>
      <c r="I203" s="189"/>
      <c r="J203" s="1307"/>
      <c r="K203" s="1307"/>
      <c r="L203" s="1308"/>
    </row>
    <row r="204" spans="1:12" s="47" customFormat="1">
      <c r="A204" s="70">
        <v>26</v>
      </c>
      <c r="B204" s="172">
        <v>32164</v>
      </c>
      <c r="C204" s="20" t="s">
        <v>1481</v>
      </c>
      <c r="D204" s="20" t="s">
        <v>2303</v>
      </c>
      <c r="E204" s="20" t="s">
        <v>2320</v>
      </c>
      <c r="F204" s="20" t="s">
        <v>2340</v>
      </c>
      <c r="G204" s="414">
        <v>31579</v>
      </c>
      <c r="H204" s="189"/>
      <c r="I204" s="189"/>
      <c r="J204" s="1307"/>
      <c r="K204" s="1307"/>
      <c r="L204" s="1308"/>
    </row>
    <row r="205" spans="1:12" s="47" customFormat="1">
      <c r="A205" s="70">
        <v>27</v>
      </c>
      <c r="B205" s="90"/>
      <c r="C205" s="20" t="s">
        <v>1481</v>
      </c>
      <c r="D205" s="20" t="s">
        <v>2303</v>
      </c>
      <c r="E205" s="20"/>
      <c r="F205" s="20" t="s">
        <v>2318</v>
      </c>
      <c r="G205" s="414">
        <v>31579</v>
      </c>
      <c r="H205" s="189"/>
      <c r="I205" s="189"/>
      <c r="J205" s="1307"/>
      <c r="K205" s="1307"/>
      <c r="L205" s="1308"/>
    </row>
    <row r="206" spans="1:12" s="47" customFormat="1">
      <c r="A206" s="70">
        <v>28</v>
      </c>
      <c r="B206" s="172">
        <v>32127</v>
      </c>
      <c r="C206" s="20" t="s">
        <v>1481</v>
      </c>
      <c r="D206" s="20" t="s">
        <v>2303</v>
      </c>
      <c r="E206" s="20"/>
      <c r="F206" s="20" t="s">
        <v>2170</v>
      </c>
      <c r="G206" s="414">
        <v>31579</v>
      </c>
      <c r="H206" s="189"/>
      <c r="I206" s="189"/>
      <c r="J206" s="1307"/>
      <c r="K206" s="1307"/>
      <c r="L206" s="1308"/>
    </row>
    <row r="207" spans="1:12" s="47" customFormat="1">
      <c r="A207" s="70">
        <v>29</v>
      </c>
      <c r="B207" s="90">
        <v>31700</v>
      </c>
      <c r="C207" s="20" t="s">
        <v>1481</v>
      </c>
      <c r="D207" s="20" t="s">
        <v>2303</v>
      </c>
      <c r="E207" s="20"/>
      <c r="F207" s="20" t="s">
        <v>1815</v>
      </c>
      <c r="G207" s="414">
        <v>31579</v>
      </c>
      <c r="H207" s="189"/>
      <c r="I207" s="189"/>
      <c r="J207" s="1307"/>
      <c r="K207" s="1307"/>
      <c r="L207" s="1308"/>
    </row>
    <row r="208" spans="1:12" s="47" customFormat="1">
      <c r="A208" s="70">
        <v>30</v>
      </c>
      <c r="B208" s="172">
        <v>32165</v>
      </c>
      <c r="C208" s="20" t="s">
        <v>1481</v>
      </c>
      <c r="D208" s="20" t="s">
        <v>2303</v>
      </c>
      <c r="E208" s="20" t="s">
        <v>2320</v>
      </c>
      <c r="F208" s="20" t="s">
        <v>2341</v>
      </c>
      <c r="G208" s="414">
        <v>31579</v>
      </c>
      <c r="H208" s="189"/>
      <c r="I208" s="189"/>
      <c r="J208" s="1307"/>
      <c r="K208" s="1307"/>
      <c r="L208" s="1308"/>
    </row>
    <row r="209" spans="1:12" s="47" customFormat="1">
      <c r="A209" s="70">
        <v>31</v>
      </c>
      <c r="B209" s="90">
        <v>32166</v>
      </c>
      <c r="C209" s="20" t="s">
        <v>1481</v>
      </c>
      <c r="D209" s="20" t="s">
        <v>2303</v>
      </c>
      <c r="E209" s="20" t="s">
        <v>2320</v>
      </c>
      <c r="F209" s="20" t="s">
        <v>2342</v>
      </c>
      <c r="G209" s="414">
        <v>31579</v>
      </c>
      <c r="H209" s="189"/>
      <c r="I209" s="189"/>
      <c r="J209" s="1307"/>
      <c r="K209" s="1307"/>
      <c r="L209" s="1308"/>
    </row>
    <row r="210" spans="1:12" s="47" customFormat="1">
      <c r="A210" s="70">
        <v>32</v>
      </c>
      <c r="B210" s="172">
        <v>32167</v>
      </c>
      <c r="C210" s="20" t="s">
        <v>1481</v>
      </c>
      <c r="D210" s="20" t="s">
        <v>2303</v>
      </c>
      <c r="E210" s="20" t="s">
        <v>2320</v>
      </c>
      <c r="F210" s="20" t="s">
        <v>2343</v>
      </c>
      <c r="G210" s="414">
        <v>31579</v>
      </c>
      <c r="H210" s="189"/>
      <c r="I210" s="189"/>
      <c r="J210" s="1307"/>
      <c r="K210" s="1307"/>
      <c r="L210" s="1308"/>
    </row>
    <row r="211" spans="1:12" s="47" customFormat="1">
      <c r="A211" s="70">
        <v>33</v>
      </c>
      <c r="B211" s="90">
        <v>32131</v>
      </c>
      <c r="C211" s="20" t="s">
        <v>1481</v>
      </c>
      <c r="D211" s="20" t="s">
        <v>2303</v>
      </c>
      <c r="E211" s="20"/>
      <c r="F211" s="20" t="s">
        <v>2329</v>
      </c>
      <c r="G211" s="414">
        <v>31579</v>
      </c>
      <c r="H211" s="189"/>
      <c r="I211" s="189"/>
      <c r="J211" s="1307"/>
      <c r="K211" s="1307"/>
      <c r="L211" s="1308"/>
    </row>
    <row r="212" spans="1:12" s="47" customFormat="1">
      <c r="A212" s="70">
        <v>34</v>
      </c>
      <c r="B212" s="172"/>
      <c r="C212" s="20" t="s">
        <v>1481</v>
      </c>
      <c r="D212" s="20" t="s">
        <v>2303</v>
      </c>
      <c r="E212" s="20"/>
      <c r="F212" s="20" t="s">
        <v>2309</v>
      </c>
      <c r="G212" s="414">
        <v>31579</v>
      </c>
      <c r="H212" s="189"/>
      <c r="I212" s="189"/>
      <c r="J212" s="1307"/>
      <c r="K212" s="1307"/>
      <c r="L212" s="1308"/>
    </row>
    <row r="213" spans="1:12" s="47" customFormat="1">
      <c r="A213" s="70">
        <v>35</v>
      </c>
      <c r="B213" s="172">
        <v>32134</v>
      </c>
      <c r="C213" s="20" t="s">
        <v>1481</v>
      </c>
      <c r="D213" s="20" t="s">
        <v>2303</v>
      </c>
      <c r="E213" s="20"/>
      <c r="F213" s="20" t="s">
        <v>2305</v>
      </c>
      <c r="G213" s="414">
        <v>31579</v>
      </c>
      <c r="H213" s="189"/>
      <c r="I213" s="189"/>
      <c r="J213" s="1307"/>
      <c r="K213" s="1307"/>
      <c r="L213" s="1308"/>
    </row>
    <row r="214" spans="1:12" s="47" customFormat="1">
      <c r="A214" s="70">
        <v>36</v>
      </c>
      <c r="B214" s="90">
        <v>32134</v>
      </c>
      <c r="C214" s="20" t="s">
        <v>1481</v>
      </c>
      <c r="D214" s="20" t="s">
        <v>2303</v>
      </c>
      <c r="E214" s="20"/>
      <c r="F214" s="20" t="s">
        <v>2305</v>
      </c>
      <c r="G214" s="414">
        <v>31579</v>
      </c>
      <c r="H214" s="189"/>
      <c r="I214" s="189"/>
      <c r="J214" s="1307"/>
      <c r="K214" s="1307"/>
      <c r="L214" s="1308"/>
    </row>
    <row r="215" spans="1:12" s="47" customFormat="1">
      <c r="A215" s="70">
        <v>37</v>
      </c>
      <c r="B215" s="172">
        <v>32135</v>
      </c>
      <c r="C215" s="20" t="s">
        <v>1481</v>
      </c>
      <c r="D215" s="20" t="s">
        <v>2303</v>
      </c>
      <c r="E215" s="20"/>
      <c r="F215" s="20" t="s">
        <v>2330</v>
      </c>
      <c r="G215" s="414">
        <v>31579</v>
      </c>
      <c r="H215" s="189"/>
      <c r="I215" s="189"/>
      <c r="J215" s="1307"/>
      <c r="K215" s="1307"/>
      <c r="L215" s="1308"/>
    </row>
    <row r="216" spans="1:12" s="47" customFormat="1">
      <c r="A216" s="70">
        <v>38</v>
      </c>
      <c r="B216" s="90">
        <v>32136</v>
      </c>
      <c r="C216" s="20" t="s">
        <v>1481</v>
      </c>
      <c r="D216" s="20" t="s">
        <v>2303</v>
      </c>
      <c r="E216" s="20"/>
      <c r="F216" s="20" t="s">
        <v>2331</v>
      </c>
      <c r="G216" s="414">
        <v>31579</v>
      </c>
      <c r="H216" s="189"/>
      <c r="I216" s="189"/>
      <c r="J216" s="1307"/>
      <c r="K216" s="1307"/>
      <c r="L216" s="1308"/>
    </row>
    <row r="217" spans="1:12" s="47" customFormat="1">
      <c r="A217" s="70">
        <v>39</v>
      </c>
      <c r="B217" s="172">
        <v>32168</v>
      </c>
      <c r="C217" s="20" t="s">
        <v>1481</v>
      </c>
      <c r="D217" s="20" t="s">
        <v>2303</v>
      </c>
      <c r="E217" s="20" t="s">
        <v>2320</v>
      </c>
      <c r="F217" s="20" t="s">
        <v>2344</v>
      </c>
      <c r="G217" s="414">
        <v>31579</v>
      </c>
      <c r="H217" s="189"/>
      <c r="I217" s="189"/>
      <c r="J217" s="1307"/>
      <c r="K217" s="1307"/>
      <c r="L217" s="1308"/>
    </row>
    <row r="218" spans="1:12" s="47" customFormat="1">
      <c r="A218" s="70">
        <v>40</v>
      </c>
      <c r="B218" s="90">
        <v>31764</v>
      </c>
      <c r="C218" s="20" t="s">
        <v>1481</v>
      </c>
      <c r="D218" s="20" t="s">
        <v>2303</v>
      </c>
      <c r="E218" s="20"/>
      <c r="F218" s="20" t="s">
        <v>2319</v>
      </c>
      <c r="G218" s="414">
        <v>31579</v>
      </c>
      <c r="H218" s="189"/>
      <c r="I218" s="189"/>
      <c r="J218" s="1307"/>
      <c r="K218" s="1307"/>
      <c r="L218" s="1308"/>
    </row>
    <row r="219" spans="1:12" s="47" customFormat="1">
      <c r="A219" s="70">
        <v>41</v>
      </c>
      <c r="B219" s="172">
        <v>32139</v>
      </c>
      <c r="C219" s="20" t="s">
        <v>1481</v>
      </c>
      <c r="D219" s="20" t="s">
        <v>2303</v>
      </c>
      <c r="E219" s="20"/>
      <c r="F219" s="20" t="s">
        <v>2332</v>
      </c>
      <c r="G219" s="414">
        <v>31579</v>
      </c>
      <c r="H219" s="189"/>
      <c r="I219" s="189"/>
      <c r="J219" s="1307"/>
      <c r="K219" s="1307"/>
      <c r="L219" s="1308"/>
    </row>
    <row r="220" spans="1:12" s="47" customFormat="1">
      <c r="A220" s="70">
        <v>42</v>
      </c>
      <c r="B220" s="90">
        <v>32141</v>
      </c>
      <c r="C220" s="20" t="s">
        <v>1481</v>
      </c>
      <c r="D220" s="20" t="s">
        <v>2303</v>
      </c>
      <c r="E220" s="20"/>
      <c r="F220" s="20" t="s">
        <v>2306</v>
      </c>
      <c r="G220" s="414">
        <v>31579</v>
      </c>
      <c r="H220" s="189"/>
      <c r="I220" s="189"/>
      <c r="J220" s="1307"/>
      <c r="K220" s="1307"/>
      <c r="L220" s="1308"/>
    </row>
    <row r="221" spans="1:12" s="47" customFormat="1">
      <c r="A221" s="70">
        <v>43</v>
      </c>
      <c r="B221" s="90">
        <v>32142</v>
      </c>
      <c r="C221" s="20" t="s">
        <v>1481</v>
      </c>
      <c r="D221" s="20" t="s">
        <v>2303</v>
      </c>
      <c r="E221" s="20"/>
      <c r="F221" s="20" t="s">
        <v>3207</v>
      </c>
      <c r="G221" s="414">
        <v>31579</v>
      </c>
      <c r="H221" s="189"/>
      <c r="I221" s="189"/>
      <c r="J221" s="1307"/>
      <c r="K221" s="1307"/>
      <c r="L221" s="1308"/>
    </row>
    <row r="222" spans="1:12" s="47" customFormat="1">
      <c r="A222" s="70">
        <v>44</v>
      </c>
      <c r="B222" s="172">
        <v>32170</v>
      </c>
      <c r="C222" s="20" t="s">
        <v>1481</v>
      </c>
      <c r="D222" s="20" t="s">
        <v>2303</v>
      </c>
      <c r="E222" s="20" t="s">
        <v>2320</v>
      </c>
      <c r="F222" s="20" t="s">
        <v>2345</v>
      </c>
      <c r="G222" s="414">
        <v>31579</v>
      </c>
      <c r="H222" s="189"/>
      <c r="I222" s="189"/>
      <c r="J222" s="1307"/>
      <c r="K222" s="1307"/>
      <c r="L222" s="1308"/>
    </row>
    <row r="223" spans="1:12" s="47" customFormat="1">
      <c r="A223" s="70">
        <v>45</v>
      </c>
      <c r="B223" s="90">
        <v>31883</v>
      </c>
      <c r="C223" s="20" t="s">
        <v>1481</v>
      </c>
      <c r="D223" s="20" t="s">
        <v>2303</v>
      </c>
      <c r="E223" s="20" t="s">
        <v>2320</v>
      </c>
      <c r="F223" s="20" t="s">
        <v>2346</v>
      </c>
      <c r="G223" s="414">
        <v>31579</v>
      </c>
      <c r="H223" s="189"/>
      <c r="I223" s="189"/>
      <c r="J223" s="1307"/>
      <c r="K223" s="1307"/>
      <c r="L223" s="1308"/>
    </row>
    <row r="224" spans="1:12" s="47" customFormat="1">
      <c r="A224" s="70">
        <v>46</v>
      </c>
      <c r="B224" s="172">
        <v>32145</v>
      </c>
      <c r="C224" s="20" t="s">
        <v>1481</v>
      </c>
      <c r="D224" s="20" t="s">
        <v>2303</v>
      </c>
      <c r="E224" s="20"/>
      <c r="F224" s="20" t="s">
        <v>2333</v>
      </c>
      <c r="G224" s="414">
        <v>31579</v>
      </c>
      <c r="H224" s="189"/>
      <c r="I224" s="189"/>
      <c r="J224" s="1307"/>
      <c r="K224" s="1307"/>
      <c r="L224" s="1308"/>
    </row>
    <row r="225" spans="1:12" s="47" customFormat="1">
      <c r="A225" s="70">
        <v>47</v>
      </c>
      <c r="B225" s="90">
        <v>32172</v>
      </c>
      <c r="C225" s="20" t="s">
        <v>1481</v>
      </c>
      <c r="D225" s="20" t="s">
        <v>2303</v>
      </c>
      <c r="E225" s="20" t="s">
        <v>2320</v>
      </c>
      <c r="F225" s="20" t="s">
        <v>2347</v>
      </c>
      <c r="G225" s="414">
        <v>31579</v>
      </c>
      <c r="H225" s="189"/>
      <c r="I225" s="189"/>
      <c r="J225" s="1307"/>
      <c r="K225" s="1307"/>
      <c r="L225" s="1308"/>
    </row>
    <row r="226" spans="1:12" s="47" customFormat="1">
      <c r="A226" s="70">
        <v>48</v>
      </c>
      <c r="B226" s="172">
        <v>32146</v>
      </c>
      <c r="C226" s="20" t="s">
        <v>1481</v>
      </c>
      <c r="D226" s="20" t="s">
        <v>2303</v>
      </c>
      <c r="E226" s="20"/>
      <c r="F226" s="20" t="s">
        <v>2334</v>
      </c>
      <c r="G226" s="414">
        <v>31579</v>
      </c>
      <c r="H226" s="189"/>
      <c r="I226" s="189"/>
      <c r="J226" s="1307"/>
      <c r="K226" s="1307"/>
      <c r="L226" s="1308"/>
    </row>
    <row r="227" spans="1:12" s="47" customFormat="1">
      <c r="A227" s="70">
        <v>49</v>
      </c>
      <c r="B227" s="90">
        <v>32147</v>
      </c>
      <c r="C227" s="20" t="s">
        <v>1481</v>
      </c>
      <c r="D227" s="20" t="s">
        <v>2303</v>
      </c>
      <c r="E227" s="20"/>
      <c r="F227" s="20" t="s">
        <v>2335</v>
      </c>
      <c r="G227" s="414">
        <v>31579</v>
      </c>
      <c r="H227" s="189"/>
      <c r="I227" s="189"/>
      <c r="J227" s="1307"/>
      <c r="K227" s="1307"/>
      <c r="L227" s="1308"/>
    </row>
    <row r="228" spans="1:12" s="47" customFormat="1">
      <c r="A228" s="70">
        <v>50</v>
      </c>
      <c r="B228" s="172">
        <v>136652</v>
      </c>
      <c r="C228" s="20" t="s">
        <v>1481</v>
      </c>
      <c r="D228" s="20" t="s">
        <v>2303</v>
      </c>
      <c r="E228" s="20"/>
      <c r="F228" s="20" t="s">
        <v>2336</v>
      </c>
      <c r="G228" s="414">
        <v>31579</v>
      </c>
      <c r="H228" s="189"/>
      <c r="I228" s="189"/>
      <c r="J228" s="1307"/>
      <c r="K228" s="1307"/>
      <c r="L228" s="1308"/>
    </row>
    <row r="229" spans="1:12" s="47" customFormat="1">
      <c r="A229" s="70">
        <v>51</v>
      </c>
      <c r="B229" s="90">
        <v>32175</v>
      </c>
      <c r="C229" s="20" t="s">
        <v>1481</v>
      </c>
      <c r="D229" s="20" t="s">
        <v>2303</v>
      </c>
      <c r="E229" s="20" t="s">
        <v>2320</v>
      </c>
      <c r="F229" s="20" t="s">
        <v>2348</v>
      </c>
      <c r="G229" s="414">
        <v>31579</v>
      </c>
      <c r="H229" s="189"/>
      <c r="I229" s="189"/>
      <c r="J229" s="1307"/>
      <c r="K229" s="1307"/>
      <c r="L229" s="1308"/>
    </row>
    <row r="230" spans="1:12" s="47" customFormat="1">
      <c r="A230" s="70">
        <v>52</v>
      </c>
      <c r="B230" s="172">
        <v>32154</v>
      </c>
      <c r="C230" s="20" t="s">
        <v>1481</v>
      </c>
      <c r="D230" s="20" t="s">
        <v>2303</v>
      </c>
      <c r="E230" s="20"/>
      <c r="F230" s="20" t="s">
        <v>2337</v>
      </c>
      <c r="G230" s="414">
        <v>31579</v>
      </c>
      <c r="H230" s="189"/>
      <c r="I230" s="189"/>
      <c r="J230" s="1307"/>
      <c r="K230" s="1307"/>
      <c r="L230" s="1308"/>
    </row>
    <row r="231" spans="1:12" ht="16.5" thickBot="1">
      <c r="A231" s="269"/>
      <c r="B231" s="271"/>
      <c r="C231" s="271"/>
      <c r="D231" s="271"/>
      <c r="E231" s="271"/>
      <c r="F231" s="271"/>
      <c r="G231" s="210" t="s">
        <v>1219</v>
      </c>
      <c r="H231" s="87">
        <f>SUM(H179:H230)</f>
        <v>0</v>
      </c>
      <c r="I231" s="87"/>
      <c r="J231" s="45"/>
      <c r="K231" s="45"/>
      <c r="L231" s="46"/>
    </row>
    <row r="235" spans="1:12" ht="16.5" thickBot="1">
      <c r="A235" s="1213" t="s">
        <v>1171</v>
      </c>
      <c r="B235" s="1213"/>
      <c r="C235" s="1213"/>
      <c r="D235" s="1213"/>
      <c r="E235" s="1213"/>
      <c r="F235" s="1213"/>
      <c r="G235" s="1213"/>
      <c r="H235" s="1213"/>
      <c r="I235" s="1213"/>
      <c r="J235" s="1213"/>
      <c r="K235" s="1213"/>
      <c r="L235" s="308"/>
    </row>
    <row r="236" spans="1:12" s="64" customFormat="1" ht="60">
      <c r="A236" s="60" t="s">
        <v>1172</v>
      </c>
      <c r="B236" s="50" t="s">
        <v>3193</v>
      </c>
      <c r="C236" s="62" t="s">
        <v>1173</v>
      </c>
      <c r="D236" s="62" t="s">
        <v>1174</v>
      </c>
      <c r="E236" s="62" t="s">
        <v>1175</v>
      </c>
      <c r="F236" s="62" t="s">
        <v>1176</v>
      </c>
      <c r="G236" s="61" t="s">
        <v>1177</v>
      </c>
      <c r="H236" s="61" t="s">
        <v>1178</v>
      </c>
      <c r="I236" s="50" t="s">
        <v>2979</v>
      </c>
      <c r="J236" s="61" t="s">
        <v>1179</v>
      </c>
      <c r="K236" s="61" t="s">
        <v>1180</v>
      </c>
      <c r="L236" s="52" t="s">
        <v>3141</v>
      </c>
    </row>
    <row r="237" spans="1:12" s="64" customFormat="1">
      <c r="A237" s="75">
        <v>1</v>
      </c>
      <c r="B237" s="258">
        <v>32199</v>
      </c>
      <c r="C237" s="20" t="s">
        <v>1481</v>
      </c>
      <c r="D237" s="20" t="s">
        <v>2349</v>
      </c>
      <c r="E237" s="20" t="s">
        <v>2447</v>
      </c>
      <c r="F237" s="20" t="s">
        <v>2460</v>
      </c>
      <c r="G237" s="414">
        <v>31579</v>
      </c>
      <c r="H237" s="192"/>
      <c r="I237" s="192"/>
      <c r="J237" s="1311">
        <v>143</v>
      </c>
      <c r="K237" s="1311">
        <v>43</v>
      </c>
      <c r="L237" s="1312" t="s">
        <v>3215</v>
      </c>
    </row>
    <row r="238" spans="1:12" s="64" customFormat="1">
      <c r="A238" s="75">
        <v>2</v>
      </c>
      <c r="B238" s="258">
        <v>32579</v>
      </c>
      <c r="C238" s="20" t="s">
        <v>1481</v>
      </c>
      <c r="D238" s="20" t="s">
        <v>2349</v>
      </c>
      <c r="E238" s="20" t="s">
        <v>2351</v>
      </c>
      <c r="F238" s="20" t="s">
        <v>2393</v>
      </c>
      <c r="G238" s="414">
        <v>31579</v>
      </c>
      <c r="H238" s="192"/>
      <c r="I238" s="192"/>
      <c r="J238" s="1311"/>
      <c r="K238" s="1311"/>
      <c r="L238" s="1312"/>
    </row>
    <row r="239" spans="1:12" s="64" customFormat="1">
      <c r="A239" s="75">
        <v>3</v>
      </c>
      <c r="B239" s="258">
        <v>32214</v>
      </c>
      <c r="C239" s="20" t="s">
        <v>1481</v>
      </c>
      <c r="D239" s="20" t="s">
        <v>2349</v>
      </c>
      <c r="E239" s="20" t="s">
        <v>2351</v>
      </c>
      <c r="F239" s="20" t="s">
        <v>2397</v>
      </c>
      <c r="G239" s="414">
        <v>31579</v>
      </c>
      <c r="H239" s="192"/>
      <c r="I239" s="192"/>
      <c r="J239" s="1311"/>
      <c r="K239" s="1311"/>
      <c r="L239" s="1312"/>
    </row>
    <row r="240" spans="1:12" s="64" customFormat="1">
      <c r="A240" s="75">
        <v>4</v>
      </c>
      <c r="B240" s="258">
        <v>32215</v>
      </c>
      <c r="C240" s="20" t="s">
        <v>1481</v>
      </c>
      <c r="D240" s="20" t="s">
        <v>2349</v>
      </c>
      <c r="E240" s="20" t="s">
        <v>2351</v>
      </c>
      <c r="F240" s="20" t="s">
        <v>2400</v>
      </c>
      <c r="G240" s="414">
        <v>31579</v>
      </c>
      <c r="H240" s="192"/>
      <c r="I240" s="192"/>
      <c r="J240" s="1311"/>
      <c r="K240" s="1311"/>
      <c r="L240" s="1312"/>
    </row>
    <row r="241" spans="1:12" s="64" customFormat="1">
      <c r="A241" s="75">
        <v>5</v>
      </c>
      <c r="B241" s="258">
        <v>32428</v>
      </c>
      <c r="C241" s="20" t="s">
        <v>1481</v>
      </c>
      <c r="D241" s="20" t="s">
        <v>2349</v>
      </c>
      <c r="E241" s="20"/>
      <c r="F241" s="181" t="s">
        <v>2403</v>
      </c>
      <c r="G241" s="414">
        <v>31579</v>
      </c>
      <c r="H241" s="192"/>
      <c r="I241" s="192"/>
      <c r="J241" s="1311"/>
      <c r="K241" s="1311"/>
      <c r="L241" s="1312"/>
    </row>
    <row r="242" spans="1:12" s="64" customFormat="1">
      <c r="A242" s="75">
        <v>6</v>
      </c>
      <c r="B242" s="258">
        <v>105201</v>
      </c>
      <c r="C242" s="20" t="s">
        <v>1481</v>
      </c>
      <c r="D242" s="20" t="s">
        <v>2349</v>
      </c>
      <c r="E242" s="20"/>
      <c r="F242" s="20" t="s">
        <v>2450</v>
      </c>
      <c r="G242" s="414">
        <v>31579</v>
      </c>
      <c r="H242" s="192"/>
      <c r="I242" s="192"/>
      <c r="J242" s="1311"/>
      <c r="K242" s="1311"/>
      <c r="L242" s="1312"/>
    </row>
    <row r="243" spans="1:12" s="64" customFormat="1">
      <c r="A243" s="75">
        <v>7</v>
      </c>
      <c r="B243" s="258">
        <v>32178</v>
      </c>
      <c r="C243" s="20" t="s">
        <v>1481</v>
      </c>
      <c r="D243" s="20" t="s">
        <v>2349</v>
      </c>
      <c r="E243" s="20"/>
      <c r="F243" s="181" t="s">
        <v>2234</v>
      </c>
      <c r="G243" s="414">
        <v>31579</v>
      </c>
      <c r="H243" s="192"/>
      <c r="I243" s="192"/>
      <c r="J243" s="1311"/>
      <c r="K243" s="1311"/>
      <c r="L243" s="1312"/>
    </row>
    <row r="244" spans="1:12" s="64" customFormat="1">
      <c r="A244" s="75">
        <v>8</v>
      </c>
      <c r="B244" s="258">
        <v>32200</v>
      </c>
      <c r="C244" s="20" t="s">
        <v>1481</v>
      </c>
      <c r="D244" s="20" t="s">
        <v>2349</v>
      </c>
      <c r="E244" s="20" t="s">
        <v>2447</v>
      </c>
      <c r="F244" s="20" t="s">
        <v>2411</v>
      </c>
      <c r="G244" s="414">
        <v>31579</v>
      </c>
      <c r="H244" s="192"/>
      <c r="I244" s="192"/>
      <c r="J244" s="1311"/>
      <c r="K244" s="1311"/>
      <c r="L244" s="1312"/>
    </row>
    <row r="245" spans="1:12" s="64" customFormat="1">
      <c r="A245" s="75">
        <v>9</v>
      </c>
      <c r="B245" s="258">
        <v>32179</v>
      </c>
      <c r="C245" s="20" t="s">
        <v>1481</v>
      </c>
      <c r="D245" s="20" t="s">
        <v>2349</v>
      </c>
      <c r="E245" s="20"/>
      <c r="F245" s="181" t="s">
        <v>1199</v>
      </c>
      <c r="G245" s="414">
        <v>31579</v>
      </c>
      <c r="H245" s="192"/>
      <c r="I245" s="192"/>
      <c r="J245" s="1311"/>
      <c r="K245" s="1311"/>
      <c r="L245" s="1312"/>
    </row>
    <row r="246" spans="1:12" s="64" customFormat="1">
      <c r="A246" s="75">
        <v>10</v>
      </c>
      <c r="B246" s="258">
        <v>31736</v>
      </c>
      <c r="C246" s="20" t="s">
        <v>1481</v>
      </c>
      <c r="D246" s="20" t="s">
        <v>2349</v>
      </c>
      <c r="E246" s="20"/>
      <c r="F246" s="20" t="s">
        <v>2451</v>
      </c>
      <c r="G246" s="414">
        <v>31579</v>
      </c>
      <c r="H246" s="192"/>
      <c r="I246" s="192"/>
      <c r="J246" s="1311"/>
      <c r="K246" s="1311"/>
      <c r="L246" s="1312"/>
    </row>
    <row r="247" spans="1:12" s="64" customFormat="1">
      <c r="A247" s="75">
        <v>11</v>
      </c>
      <c r="B247" s="258"/>
      <c r="C247" s="20" t="s">
        <v>1481</v>
      </c>
      <c r="D247" s="20" t="s">
        <v>2349</v>
      </c>
      <c r="E247" s="297"/>
      <c r="F247" s="178" t="s">
        <v>237</v>
      </c>
      <c r="G247" s="414">
        <v>31579</v>
      </c>
      <c r="H247" s="192"/>
      <c r="I247" s="192"/>
      <c r="J247" s="1311"/>
      <c r="K247" s="1311"/>
      <c r="L247" s="1312"/>
    </row>
    <row r="248" spans="1:12" s="64" customFormat="1">
      <c r="A248" s="75">
        <v>12</v>
      </c>
      <c r="B248" s="258">
        <v>32717</v>
      </c>
      <c r="C248" s="20" t="s">
        <v>1481</v>
      </c>
      <c r="D248" s="20" t="s">
        <v>2349</v>
      </c>
      <c r="E248" s="20" t="s">
        <v>2351</v>
      </c>
      <c r="F248" s="20" t="s">
        <v>2419</v>
      </c>
      <c r="G248" s="414">
        <v>31579</v>
      </c>
      <c r="H248" s="192"/>
      <c r="I248" s="192"/>
      <c r="J248" s="1311"/>
      <c r="K248" s="1311"/>
      <c r="L248" s="1312"/>
    </row>
    <row r="249" spans="1:12" s="64" customFormat="1">
      <c r="A249" s="75">
        <v>13</v>
      </c>
      <c r="B249" s="258">
        <v>32159</v>
      </c>
      <c r="C249" s="20" t="s">
        <v>1481</v>
      </c>
      <c r="D249" s="20" t="s">
        <v>2349</v>
      </c>
      <c r="E249" s="20" t="s">
        <v>2447</v>
      </c>
      <c r="F249" s="20" t="s">
        <v>1724</v>
      </c>
      <c r="G249" s="414">
        <v>31579</v>
      </c>
      <c r="H249" s="192"/>
      <c r="I249" s="192"/>
      <c r="J249" s="1311"/>
      <c r="K249" s="1311"/>
      <c r="L249" s="1312"/>
    </row>
    <row r="250" spans="1:12" s="64" customFormat="1">
      <c r="A250" s="75">
        <v>14</v>
      </c>
      <c r="B250" s="258">
        <v>32202</v>
      </c>
      <c r="C250" s="20" t="s">
        <v>1481</v>
      </c>
      <c r="D250" s="20" t="s">
        <v>2349</v>
      </c>
      <c r="E250" s="20" t="s">
        <v>2447</v>
      </c>
      <c r="F250" s="20" t="s">
        <v>2125</v>
      </c>
      <c r="G250" s="414">
        <v>31579</v>
      </c>
      <c r="H250" s="192"/>
      <c r="I250" s="192"/>
      <c r="J250" s="1311"/>
      <c r="K250" s="1311"/>
      <c r="L250" s="1312"/>
    </row>
    <row r="251" spans="1:12" s="64" customFormat="1">
      <c r="A251" s="75">
        <v>15</v>
      </c>
      <c r="B251" s="258">
        <v>32196</v>
      </c>
      <c r="C251" s="20" t="s">
        <v>1481</v>
      </c>
      <c r="D251" s="20" t="s">
        <v>2349</v>
      </c>
      <c r="E251" s="20"/>
      <c r="F251" s="181" t="s">
        <v>2430</v>
      </c>
      <c r="G251" s="414">
        <v>31579</v>
      </c>
      <c r="H251" s="192"/>
      <c r="I251" s="192"/>
      <c r="J251" s="1311"/>
      <c r="K251" s="1311"/>
      <c r="L251" s="1312"/>
    </row>
    <row r="252" spans="1:12" s="64" customFormat="1">
      <c r="A252" s="75">
        <v>16</v>
      </c>
      <c r="B252" s="258">
        <v>32180</v>
      </c>
      <c r="C252" s="20" t="s">
        <v>1481</v>
      </c>
      <c r="D252" s="20" t="s">
        <v>2349</v>
      </c>
      <c r="E252" s="20"/>
      <c r="F252" s="181" t="s">
        <v>2434</v>
      </c>
      <c r="G252" s="414">
        <v>31579</v>
      </c>
      <c r="H252" s="192"/>
      <c r="I252" s="192"/>
      <c r="J252" s="1311"/>
      <c r="K252" s="1311"/>
      <c r="L252" s="1312"/>
    </row>
    <row r="253" spans="1:12" s="64" customFormat="1">
      <c r="A253" s="75">
        <v>17</v>
      </c>
      <c r="B253" s="258">
        <v>32203</v>
      </c>
      <c r="C253" s="20" t="s">
        <v>1481</v>
      </c>
      <c r="D253" s="20" t="s">
        <v>2349</v>
      </c>
      <c r="E253" s="20" t="s">
        <v>2447</v>
      </c>
      <c r="F253" s="20" t="s">
        <v>2438</v>
      </c>
      <c r="G253" s="414">
        <v>31579</v>
      </c>
      <c r="H253" s="192"/>
      <c r="I253" s="192"/>
      <c r="J253" s="1311"/>
      <c r="K253" s="1311"/>
      <c r="L253" s="1312"/>
    </row>
    <row r="254" spans="1:12" s="64" customFormat="1">
      <c r="A254" s="75">
        <v>18</v>
      </c>
      <c r="B254" s="258"/>
      <c r="C254" s="20" t="s">
        <v>1481</v>
      </c>
      <c r="D254" s="20" t="s">
        <v>2349</v>
      </c>
      <c r="E254" s="20" t="s">
        <v>2447</v>
      </c>
      <c r="F254" s="20" t="s">
        <v>2448</v>
      </c>
      <c r="G254" s="414">
        <v>31579</v>
      </c>
      <c r="H254" s="192"/>
      <c r="I254" s="192"/>
      <c r="J254" s="1311"/>
      <c r="K254" s="1311"/>
      <c r="L254" s="1312"/>
    </row>
    <row r="255" spans="1:12" s="64" customFormat="1">
      <c r="A255" s="75">
        <v>19</v>
      </c>
      <c r="B255" s="258">
        <v>32181</v>
      </c>
      <c r="C255" s="20" t="s">
        <v>1481</v>
      </c>
      <c r="D255" s="20" t="s">
        <v>2349</v>
      </c>
      <c r="E255" s="20"/>
      <c r="F255" s="181" t="s">
        <v>2443</v>
      </c>
      <c r="G255" s="414">
        <v>31579</v>
      </c>
      <c r="H255" s="192"/>
      <c r="I255" s="192"/>
      <c r="J255" s="1311"/>
      <c r="K255" s="1311"/>
      <c r="L255" s="1312"/>
    </row>
    <row r="256" spans="1:12" s="64" customFormat="1">
      <c r="A256" s="75">
        <v>20</v>
      </c>
      <c r="B256" s="258"/>
      <c r="C256" s="20" t="s">
        <v>1481</v>
      </c>
      <c r="D256" s="20" t="s">
        <v>2349</v>
      </c>
      <c r="E256" s="20" t="s">
        <v>2351</v>
      </c>
      <c r="F256" s="20" t="s">
        <v>2464</v>
      </c>
      <c r="G256" s="414">
        <v>31579</v>
      </c>
      <c r="H256" s="192"/>
      <c r="I256" s="192"/>
      <c r="J256" s="1311"/>
      <c r="K256" s="1311"/>
      <c r="L256" s="1312"/>
    </row>
    <row r="257" spans="1:12" s="64" customFormat="1">
      <c r="A257" s="75">
        <v>21</v>
      </c>
      <c r="B257" s="258">
        <v>32217</v>
      </c>
      <c r="C257" s="20" t="s">
        <v>1481</v>
      </c>
      <c r="D257" s="20" t="s">
        <v>2349</v>
      </c>
      <c r="E257" s="20" t="s">
        <v>2351</v>
      </c>
      <c r="F257" s="20" t="s">
        <v>2353</v>
      </c>
      <c r="G257" s="414">
        <v>31579</v>
      </c>
      <c r="H257" s="192"/>
      <c r="I257" s="192"/>
      <c r="J257" s="1311"/>
      <c r="K257" s="1311"/>
      <c r="L257" s="1312"/>
    </row>
    <row r="258" spans="1:12" s="64" customFormat="1">
      <c r="A258" s="75">
        <v>22</v>
      </c>
      <c r="B258" s="258">
        <v>32204</v>
      </c>
      <c r="C258" s="20" t="s">
        <v>1481</v>
      </c>
      <c r="D258" s="20" t="s">
        <v>2349</v>
      </c>
      <c r="E258" s="20" t="s">
        <v>2447</v>
      </c>
      <c r="F258" s="20" t="s">
        <v>2394</v>
      </c>
      <c r="G258" s="414">
        <v>31579</v>
      </c>
      <c r="H258" s="192"/>
      <c r="I258" s="192"/>
      <c r="J258" s="1311"/>
      <c r="K258" s="1311"/>
      <c r="L258" s="1312"/>
    </row>
    <row r="259" spans="1:12" s="64" customFormat="1">
      <c r="A259" s="75">
        <v>23</v>
      </c>
      <c r="B259" s="258">
        <v>32270</v>
      </c>
      <c r="C259" s="20" t="s">
        <v>1481</v>
      </c>
      <c r="D259" s="20" t="s">
        <v>2349</v>
      </c>
      <c r="E259" s="20"/>
      <c r="F259" s="20" t="s">
        <v>2452</v>
      </c>
      <c r="G259" s="414">
        <v>31579</v>
      </c>
      <c r="H259" s="192"/>
      <c r="I259" s="192"/>
      <c r="J259" s="1311"/>
      <c r="K259" s="1311"/>
      <c r="L259" s="1312"/>
    </row>
    <row r="260" spans="1:12" s="64" customFormat="1">
      <c r="A260" s="75">
        <v>24</v>
      </c>
      <c r="B260" s="258">
        <v>137326</v>
      </c>
      <c r="C260" s="20" t="s">
        <v>1481</v>
      </c>
      <c r="D260" s="20" t="s">
        <v>2349</v>
      </c>
      <c r="E260" s="20"/>
      <c r="F260" s="20" t="s">
        <v>2453</v>
      </c>
      <c r="G260" s="414">
        <v>31579</v>
      </c>
      <c r="H260" s="192"/>
      <c r="I260" s="192"/>
      <c r="J260" s="1311"/>
      <c r="K260" s="1311"/>
      <c r="L260" s="1312"/>
    </row>
    <row r="261" spans="1:12" s="64" customFormat="1">
      <c r="A261" s="75">
        <v>25</v>
      </c>
      <c r="B261" s="258">
        <v>32218</v>
      </c>
      <c r="C261" s="20" t="s">
        <v>1481</v>
      </c>
      <c r="D261" s="20" t="s">
        <v>2349</v>
      </c>
      <c r="E261" s="20" t="s">
        <v>2351</v>
      </c>
      <c r="F261" s="20" t="s">
        <v>1776</v>
      </c>
      <c r="G261" s="414">
        <v>31579</v>
      </c>
      <c r="H261" s="192"/>
      <c r="I261" s="192"/>
      <c r="J261" s="1311"/>
      <c r="K261" s="1311"/>
      <c r="L261" s="1312"/>
    </row>
    <row r="262" spans="1:12" s="64" customFormat="1">
      <c r="A262" s="75">
        <v>26</v>
      </c>
      <c r="B262" s="258">
        <v>32219</v>
      </c>
      <c r="C262" s="20" t="s">
        <v>1481</v>
      </c>
      <c r="D262" s="20" t="s">
        <v>2349</v>
      </c>
      <c r="E262" s="20" t="s">
        <v>2351</v>
      </c>
      <c r="F262" s="20" t="s">
        <v>2401</v>
      </c>
      <c r="G262" s="414">
        <v>31579</v>
      </c>
      <c r="H262" s="192"/>
      <c r="I262" s="192"/>
      <c r="J262" s="1311"/>
      <c r="K262" s="1311"/>
      <c r="L262" s="1312"/>
    </row>
    <row r="263" spans="1:12" s="64" customFormat="1">
      <c r="A263" s="75">
        <v>27</v>
      </c>
      <c r="B263" s="258"/>
      <c r="C263" s="20" t="s">
        <v>1481</v>
      </c>
      <c r="D263" s="20" t="s">
        <v>2349</v>
      </c>
      <c r="E263" s="20" t="s">
        <v>2351</v>
      </c>
      <c r="F263" s="20" t="s">
        <v>2465</v>
      </c>
      <c r="G263" s="414">
        <v>31579</v>
      </c>
      <c r="H263" s="192"/>
      <c r="I263" s="192"/>
      <c r="J263" s="1311"/>
      <c r="K263" s="1311"/>
      <c r="L263" s="1312"/>
    </row>
    <row r="264" spans="1:12" s="64" customFormat="1">
      <c r="A264" s="75">
        <v>28</v>
      </c>
      <c r="B264" s="258">
        <v>32220</v>
      </c>
      <c r="C264" s="20" t="s">
        <v>1481</v>
      </c>
      <c r="D264" s="20" t="s">
        <v>2349</v>
      </c>
      <c r="E264" s="20"/>
      <c r="F264" s="181" t="s">
        <v>2404</v>
      </c>
      <c r="G264" s="414">
        <v>31579</v>
      </c>
      <c r="H264" s="192"/>
      <c r="I264" s="192"/>
      <c r="J264" s="1311"/>
      <c r="K264" s="1311"/>
      <c r="L264" s="1312"/>
    </row>
    <row r="265" spans="1:12" s="64" customFormat="1">
      <c r="A265" s="75">
        <v>29</v>
      </c>
      <c r="B265" s="258"/>
      <c r="C265" s="20" t="s">
        <v>1481</v>
      </c>
      <c r="D265" s="20" t="s">
        <v>2349</v>
      </c>
      <c r="E265" s="20"/>
      <c r="F265" s="20" t="s">
        <v>2454</v>
      </c>
      <c r="G265" s="414">
        <v>31579</v>
      </c>
      <c r="H265" s="192"/>
      <c r="I265" s="192"/>
      <c r="J265" s="1311"/>
      <c r="K265" s="1311"/>
      <c r="L265" s="1312"/>
    </row>
    <row r="266" spans="1:12" s="64" customFormat="1">
      <c r="A266" s="75">
        <v>30</v>
      </c>
      <c r="B266" s="258">
        <v>32205</v>
      </c>
      <c r="C266" s="20" t="s">
        <v>1481</v>
      </c>
      <c r="D266" s="20" t="s">
        <v>2349</v>
      </c>
      <c r="E266" s="20" t="s">
        <v>2447</v>
      </c>
      <c r="F266" s="20" t="s">
        <v>2407</v>
      </c>
      <c r="G266" s="414">
        <v>31579</v>
      </c>
      <c r="H266" s="192"/>
      <c r="I266" s="192"/>
      <c r="J266" s="1311"/>
      <c r="K266" s="1311"/>
      <c r="L266" s="1312"/>
    </row>
    <row r="267" spans="1:12" s="64" customFormat="1">
      <c r="A267" s="75">
        <v>31</v>
      </c>
      <c r="B267" s="258">
        <v>32183</v>
      </c>
      <c r="C267" s="20" t="s">
        <v>1481</v>
      </c>
      <c r="D267" s="20" t="s">
        <v>2349</v>
      </c>
      <c r="E267" s="20"/>
      <c r="F267" s="181" t="s">
        <v>2412</v>
      </c>
      <c r="G267" s="414">
        <v>31579</v>
      </c>
      <c r="H267" s="192"/>
      <c r="I267" s="192"/>
      <c r="J267" s="1311"/>
      <c r="K267" s="1311"/>
      <c r="L267" s="1312"/>
    </row>
    <row r="268" spans="1:12" s="64" customFormat="1">
      <c r="A268" s="75">
        <v>32</v>
      </c>
      <c r="B268" s="258">
        <v>32221</v>
      </c>
      <c r="C268" s="20" t="s">
        <v>1481</v>
      </c>
      <c r="D268" s="20" t="s">
        <v>2349</v>
      </c>
      <c r="E268" s="20" t="s">
        <v>2351</v>
      </c>
      <c r="F268" s="20" t="s">
        <v>2416</v>
      </c>
      <c r="G268" s="414">
        <v>31579</v>
      </c>
      <c r="H268" s="192"/>
      <c r="I268" s="192"/>
      <c r="J268" s="1311"/>
      <c r="K268" s="1311"/>
      <c r="L268" s="1312"/>
    </row>
    <row r="269" spans="1:12" s="64" customFormat="1">
      <c r="A269" s="75">
        <v>33</v>
      </c>
      <c r="B269" s="258">
        <v>32222</v>
      </c>
      <c r="C269" s="20" t="s">
        <v>1481</v>
      </c>
      <c r="D269" s="20" t="s">
        <v>2349</v>
      </c>
      <c r="E269" s="20"/>
      <c r="F269" s="181" t="s">
        <v>2420</v>
      </c>
      <c r="G269" s="414">
        <v>31579</v>
      </c>
      <c r="H269" s="192"/>
      <c r="I269" s="192"/>
      <c r="J269" s="1311"/>
      <c r="K269" s="1311"/>
      <c r="L269" s="1312"/>
    </row>
    <row r="270" spans="1:12" s="64" customFormat="1">
      <c r="A270" s="75">
        <v>34</v>
      </c>
      <c r="B270" s="258">
        <v>32223</v>
      </c>
      <c r="C270" s="20" t="s">
        <v>1481</v>
      </c>
      <c r="D270" s="20" t="s">
        <v>2349</v>
      </c>
      <c r="E270" s="20" t="s">
        <v>2351</v>
      </c>
      <c r="F270" s="20" t="s">
        <v>1511</v>
      </c>
      <c r="G270" s="414">
        <v>31579</v>
      </c>
      <c r="H270" s="192"/>
      <c r="I270" s="192"/>
      <c r="J270" s="1311"/>
      <c r="K270" s="1311"/>
      <c r="L270" s="1312"/>
    </row>
    <row r="271" spans="1:12" s="64" customFormat="1">
      <c r="A271" s="75">
        <v>35</v>
      </c>
      <c r="B271" s="258">
        <v>32184</v>
      </c>
      <c r="C271" s="20" t="s">
        <v>1481</v>
      </c>
      <c r="D271" s="20" t="s">
        <v>2349</v>
      </c>
      <c r="E271" s="20"/>
      <c r="F271" s="181" t="s">
        <v>2426</v>
      </c>
      <c r="G271" s="414">
        <v>31579</v>
      </c>
      <c r="H271" s="192"/>
      <c r="I271" s="192"/>
      <c r="J271" s="1311"/>
      <c r="K271" s="1311"/>
      <c r="L271" s="1312"/>
    </row>
    <row r="272" spans="1:12" s="64" customFormat="1">
      <c r="A272" s="75">
        <v>36</v>
      </c>
      <c r="B272" s="258">
        <v>32224</v>
      </c>
      <c r="C272" s="20" t="s">
        <v>1481</v>
      </c>
      <c r="D272" s="20" t="s">
        <v>2349</v>
      </c>
      <c r="E272" s="20" t="s">
        <v>2351</v>
      </c>
      <c r="F272" s="20" t="s">
        <v>2466</v>
      </c>
      <c r="G272" s="414">
        <v>31579</v>
      </c>
      <c r="H272" s="192"/>
      <c r="I272" s="192"/>
      <c r="J272" s="1311"/>
      <c r="K272" s="1311"/>
      <c r="L272" s="1312"/>
    </row>
    <row r="273" spans="1:12" s="64" customFormat="1">
      <c r="A273" s="75">
        <v>37</v>
      </c>
      <c r="B273" s="258"/>
      <c r="C273" s="20" t="s">
        <v>1481</v>
      </c>
      <c r="D273" s="20" t="s">
        <v>2349</v>
      </c>
      <c r="E273" s="20"/>
      <c r="F273" s="20" t="s">
        <v>2455</v>
      </c>
      <c r="G273" s="414">
        <v>31579</v>
      </c>
      <c r="H273" s="192"/>
      <c r="I273" s="192"/>
      <c r="J273" s="1311"/>
      <c r="K273" s="1311"/>
      <c r="L273" s="1312"/>
    </row>
    <row r="274" spans="1:12" s="64" customFormat="1">
      <c r="A274" s="75">
        <v>38</v>
      </c>
      <c r="B274" s="258">
        <v>32206</v>
      </c>
      <c r="C274" s="20" t="s">
        <v>1481</v>
      </c>
      <c r="D274" s="20" t="s">
        <v>2349</v>
      </c>
      <c r="E274" s="20" t="s">
        <v>2447</v>
      </c>
      <c r="F274" s="20" t="s">
        <v>2461</v>
      </c>
      <c r="G274" s="414">
        <v>31579</v>
      </c>
      <c r="H274" s="192"/>
      <c r="I274" s="192"/>
      <c r="J274" s="1311"/>
      <c r="K274" s="1311"/>
      <c r="L274" s="1312"/>
    </row>
    <row r="275" spans="1:12" s="64" customFormat="1">
      <c r="A275" s="75">
        <v>39</v>
      </c>
      <c r="B275" s="258">
        <v>32132</v>
      </c>
      <c r="C275" s="20" t="s">
        <v>1481</v>
      </c>
      <c r="D275" s="20" t="s">
        <v>2349</v>
      </c>
      <c r="E275" s="20" t="s">
        <v>2351</v>
      </c>
      <c r="F275" s="20" t="s">
        <v>2439</v>
      </c>
      <c r="G275" s="414">
        <v>31579</v>
      </c>
      <c r="H275" s="192"/>
      <c r="I275" s="192"/>
      <c r="J275" s="1311"/>
      <c r="K275" s="1311"/>
      <c r="L275" s="1312"/>
    </row>
    <row r="276" spans="1:12" s="64" customFormat="1">
      <c r="A276" s="75">
        <v>40</v>
      </c>
      <c r="B276" s="258">
        <v>32226</v>
      </c>
      <c r="C276" s="20" t="s">
        <v>1481</v>
      </c>
      <c r="D276" s="20" t="s">
        <v>2349</v>
      </c>
      <c r="E276" s="20" t="s">
        <v>2351</v>
      </c>
      <c r="F276" s="20" t="s">
        <v>2467</v>
      </c>
      <c r="G276" s="414">
        <v>31579</v>
      </c>
      <c r="H276" s="192"/>
      <c r="I276" s="192"/>
      <c r="J276" s="1311"/>
      <c r="K276" s="1311"/>
      <c r="L276" s="1312"/>
    </row>
    <row r="277" spans="1:12" s="64" customFormat="1">
      <c r="A277" s="75">
        <v>41</v>
      </c>
      <c r="B277" s="258">
        <v>32227</v>
      </c>
      <c r="C277" s="20" t="s">
        <v>1481</v>
      </c>
      <c r="D277" s="20" t="s">
        <v>2349</v>
      </c>
      <c r="E277" s="20" t="s">
        <v>2351</v>
      </c>
      <c r="F277" s="20" t="s">
        <v>2390</v>
      </c>
      <c r="G277" s="414">
        <v>31579</v>
      </c>
      <c r="H277" s="192"/>
      <c r="I277" s="192"/>
      <c r="J277" s="1311"/>
      <c r="K277" s="1311"/>
      <c r="L277" s="1312"/>
    </row>
    <row r="278" spans="1:12" s="64" customFormat="1">
      <c r="A278" s="75">
        <v>42</v>
      </c>
      <c r="B278" s="258">
        <v>32693</v>
      </c>
      <c r="C278" s="20" t="s">
        <v>1481</v>
      </c>
      <c r="D278" s="20" t="s">
        <v>2349</v>
      </c>
      <c r="E278" s="20"/>
      <c r="F278" s="181" t="s">
        <v>2395</v>
      </c>
      <c r="G278" s="414">
        <v>31579</v>
      </c>
      <c r="H278" s="192"/>
      <c r="I278" s="192"/>
      <c r="J278" s="1311"/>
      <c r="K278" s="1311"/>
      <c r="L278" s="1312"/>
    </row>
    <row r="279" spans="1:12" s="64" customFormat="1">
      <c r="A279" s="75">
        <v>43</v>
      </c>
      <c r="B279" s="258">
        <v>32228</v>
      </c>
      <c r="C279" s="20" t="s">
        <v>1481</v>
      </c>
      <c r="D279" s="20" t="s">
        <v>2349</v>
      </c>
      <c r="E279" s="20" t="s">
        <v>2351</v>
      </c>
      <c r="F279" s="20" t="s">
        <v>1188</v>
      </c>
      <c r="G279" s="414">
        <v>31579</v>
      </c>
      <c r="H279" s="192"/>
      <c r="I279" s="192"/>
      <c r="J279" s="1311"/>
      <c r="K279" s="1311"/>
      <c r="L279" s="1312"/>
    </row>
    <row r="280" spans="1:12" s="64" customFormat="1">
      <c r="A280" s="75">
        <v>44</v>
      </c>
      <c r="B280" s="258">
        <v>32186</v>
      </c>
      <c r="C280" s="20" t="s">
        <v>1481</v>
      </c>
      <c r="D280" s="20" t="s">
        <v>2349</v>
      </c>
      <c r="E280" s="20"/>
      <c r="F280" s="181" t="s">
        <v>2402</v>
      </c>
      <c r="G280" s="414">
        <v>31579</v>
      </c>
      <c r="H280" s="192"/>
      <c r="I280" s="192"/>
      <c r="J280" s="1311"/>
      <c r="K280" s="1311"/>
      <c r="L280" s="1312"/>
    </row>
    <row r="281" spans="1:12" s="64" customFormat="1">
      <c r="A281" s="75">
        <v>45</v>
      </c>
      <c r="B281" s="258">
        <v>32461</v>
      </c>
      <c r="C281" s="20" t="s">
        <v>1481</v>
      </c>
      <c r="D281" s="20" t="s">
        <v>2349</v>
      </c>
      <c r="E281" s="20" t="s">
        <v>2351</v>
      </c>
      <c r="F281" s="20" t="s">
        <v>2051</v>
      </c>
      <c r="G281" s="414">
        <v>31579</v>
      </c>
      <c r="H281" s="192"/>
      <c r="I281" s="192"/>
      <c r="J281" s="1311"/>
      <c r="K281" s="1311"/>
      <c r="L281" s="1312"/>
    </row>
    <row r="282" spans="1:12" s="64" customFormat="1">
      <c r="A282" s="75">
        <v>46</v>
      </c>
      <c r="B282" s="258">
        <v>32230</v>
      </c>
      <c r="C282" s="20" t="s">
        <v>1481</v>
      </c>
      <c r="D282" s="20" t="s">
        <v>2349</v>
      </c>
      <c r="E282" s="20" t="s">
        <v>2351</v>
      </c>
      <c r="F282" s="20" t="s">
        <v>2408</v>
      </c>
      <c r="G282" s="414">
        <v>31579</v>
      </c>
      <c r="H282" s="192"/>
      <c r="I282" s="192"/>
      <c r="J282" s="1311"/>
      <c r="K282" s="1311"/>
      <c r="L282" s="1312"/>
    </row>
    <row r="283" spans="1:12" s="64" customFormat="1">
      <c r="A283" s="75">
        <v>47</v>
      </c>
      <c r="B283" s="258">
        <v>31760</v>
      </c>
      <c r="C283" s="20" t="s">
        <v>1481</v>
      </c>
      <c r="D283" s="20" t="s">
        <v>2349</v>
      </c>
      <c r="E283" s="20"/>
      <c r="F283" s="20" t="s">
        <v>2456</v>
      </c>
      <c r="G283" s="414">
        <v>31579</v>
      </c>
      <c r="H283" s="192"/>
      <c r="I283" s="192"/>
      <c r="J283" s="1311"/>
      <c r="K283" s="1311"/>
      <c r="L283" s="1312"/>
    </row>
    <row r="284" spans="1:12" s="64" customFormat="1">
      <c r="A284" s="75">
        <v>48</v>
      </c>
      <c r="B284" s="258">
        <v>32231</v>
      </c>
      <c r="C284" s="20" t="s">
        <v>1481</v>
      </c>
      <c r="D284" s="20" t="s">
        <v>2349</v>
      </c>
      <c r="E284" s="20"/>
      <c r="F284" s="181" t="s">
        <v>2413</v>
      </c>
      <c r="G284" s="414">
        <v>31579</v>
      </c>
      <c r="H284" s="192"/>
      <c r="I284" s="192"/>
      <c r="J284" s="1311"/>
      <c r="K284" s="1311"/>
      <c r="L284" s="1312"/>
    </row>
    <row r="285" spans="1:12" s="64" customFormat="1">
      <c r="A285" s="75">
        <v>49</v>
      </c>
      <c r="B285" s="258">
        <v>32231</v>
      </c>
      <c r="C285" s="20" t="s">
        <v>1481</v>
      </c>
      <c r="D285" s="20" t="s">
        <v>2349</v>
      </c>
      <c r="E285" s="20" t="s">
        <v>2351</v>
      </c>
      <c r="F285" s="20" t="s">
        <v>2468</v>
      </c>
      <c r="G285" s="414">
        <v>31579</v>
      </c>
      <c r="H285" s="192"/>
      <c r="I285" s="192"/>
      <c r="J285" s="1311"/>
      <c r="K285" s="1311"/>
      <c r="L285" s="1312"/>
    </row>
    <row r="286" spans="1:12" s="64" customFormat="1">
      <c r="A286" s="75">
        <v>50</v>
      </c>
      <c r="B286" s="258">
        <v>32187</v>
      </c>
      <c r="C286" s="20" t="s">
        <v>1481</v>
      </c>
      <c r="D286" s="20" t="s">
        <v>2349</v>
      </c>
      <c r="E286" s="20"/>
      <c r="F286" s="181" t="s">
        <v>2417</v>
      </c>
      <c r="G286" s="414">
        <v>31579</v>
      </c>
      <c r="H286" s="192"/>
      <c r="I286" s="192"/>
      <c r="J286" s="1311"/>
      <c r="K286" s="1311"/>
      <c r="L286" s="1312"/>
    </row>
    <row r="287" spans="1:12" s="64" customFormat="1">
      <c r="A287" s="75">
        <v>51</v>
      </c>
      <c r="B287" s="258">
        <v>32188</v>
      </c>
      <c r="C287" s="20" t="s">
        <v>1481</v>
      </c>
      <c r="D287" s="20" t="s">
        <v>2349</v>
      </c>
      <c r="E287" s="20"/>
      <c r="F287" s="181" t="s">
        <v>2421</v>
      </c>
      <c r="G287" s="414">
        <v>31579</v>
      </c>
      <c r="H287" s="192"/>
      <c r="I287" s="192"/>
      <c r="J287" s="1311"/>
      <c r="K287" s="1311"/>
      <c r="L287" s="1312"/>
    </row>
    <row r="288" spans="1:12" s="64" customFormat="1">
      <c r="A288" s="75">
        <v>52</v>
      </c>
      <c r="B288" s="258">
        <v>32232</v>
      </c>
      <c r="C288" s="20" t="s">
        <v>1481</v>
      </c>
      <c r="D288" s="20" t="s">
        <v>2349</v>
      </c>
      <c r="E288" s="20" t="s">
        <v>2351</v>
      </c>
      <c r="F288" s="20" t="s">
        <v>2423</v>
      </c>
      <c r="G288" s="414">
        <v>31579</v>
      </c>
      <c r="H288" s="192"/>
      <c r="I288" s="192"/>
      <c r="J288" s="1311"/>
      <c r="K288" s="1311"/>
      <c r="L288" s="1312"/>
    </row>
    <row r="289" spans="1:12" s="64" customFormat="1">
      <c r="A289" s="75">
        <v>53</v>
      </c>
      <c r="B289" s="258">
        <v>32233</v>
      </c>
      <c r="C289" s="20" t="s">
        <v>1481</v>
      </c>
      <c r="D289" s="20" t="s">
        <v>2349</v>
      </c>
      <c r="E289" s="20" t="s">
        <v>2351</v>
      </c>
      <c r="F289" s="20" t="s">
        <v>2427</v>
      </c>
      <c r="G289" s="414">
        <v>31579</v>
      </c>
      <c r="H289" s="192"/>
      <c r="I289" s="192"/>
      <c r="J289" s="1311"/>
      <c r="K289" s="1311"/>
      <c r="L289" s="1312"/>
    </row>
    <row r="290" spans="1:12" s="64" customFormat="1">
      <c r="A290" s="75">
        <v>54</v>
      </c>
      <c r="B290" s="258"/>
      <c r="C290" s="20" t="s">
        <v>1481</v>
      </c>
      <c r="D290" s="20" t="s">
        <v>2349</v>
      </c>
      <c r="E290" s="20"/>
      <c r="F290" s="181" t="s">
        <v>2431</v>
      </c>
      <c r="G290" s="414">
        <v>31579</v>
      </c>
      <c r="H290" s="192"/>
      <c r="I290" s="192"/>
      <c r="J290" s="1311"/>
      <c r="K290" s="1311"/>
      <c r="L290" s="1312"/>
    </row>
    <row r="291" spans="1:12" s="64" customFormat="1">
      <c r="A291" s="75">
        <v>55</v>
      </c>
      <c r="B291" s="258">
        <v>32234</v>
      </c>
      <c r="C291" s="20" t="s">
        <v>1481</v>
      </c>
      <c r="D291" s="20" t="s">
        <v>2349</v>
      </c>
      <c r="E291" s="20" t="s">
        <v>2351</v>
      </c>
      <c r="F291" s="20" t="s">
        <v>2469</v>
      </c>
      <c r="G291" s="414">
        <v>31579</v>
      </c>
      <c r="H291" s="192"/>
      <c r="I291" s="192"/>
      <c r="J291" s="1311"/>
      <c r="K291" s="1311"/>
      <c r="L291" s="1312"/>
    </row>
    <row r="292" spans="1:12" s="64" customFormat="1">
      <c r="A292" s="75">
        <v>56</v>
      </c>
      <c r="B292" s="258">
        <v>31706</v>
      </c>
      <c r="C292" s="20" t="s">
        <v>1481</v>
      </c>
      <c r="D292" s="20" t="s">
        <v>2349</v>
      </c>
      <c r="E292" s="20" t="s">
        <v>2447</v>
      </c>
      <c r="F292" s="20" t="s">
        <v>2435</v>
      </c>
      <c r="G292" s="414">
        <v>31579</v>
      </c>
      <c r="H292" s="192"/>
      <c r="I292" s="192"/>
      <c r="J292" s="1311"/>
      <c r="K292" s="1311"/>
      <c r="L292" s="1312"/>
    </row>
    <row r="293" spans="1:12" s="64" customFormat="1">
      <c r="A293" s="75">
        <v>57</v>
      </c>
      <c r="B293" s="258">
        <v>32235</v>
      </c>
      <c r="C293" s="20" t="s">
        <v>1481</v>
      </c>
      <c r="D293" s="20" t="s">
        <v>2349</v>
      </c>
      <c r="E293" s="20" t="s">
        <v>2351</v>
      </c>
      <c r="F293" s="20" t="s">
        <v>2440</v>
      </c>
      <c r="G293" s="414">
        <v>31579</v>
      </c>
      <c r="H293" s="192"/>
      <c r="I293" s="192"/>
      <c r="J293" s="1311"/>
      <c r="K293" s="1311"/>
      <c r="L293" s="1312"/>
    </row>
    <row r="294" spans="1:12" s="64" customFormat="1">
      <c r="A294" s="75">
        <v>58</v>
      </c>
      <c r="B294" s="258">
        <v>32236</v>
      </c>
      <c r="C294" s="20" t="s">
        <v>1481</v>
      </c>
      <c r="D294" s="20" t="s">
        <v>2349</v>
      </c>
      <c r="E294" s="20" t="s">
        <v>2351</v>
      </c>
      <c r="F294" s="20" t="s">
        <v>2444</v>
      </c>
      <c r="G294" s="414">
        <v>31579</v>
      </c>
      <c r="H294" s="192"/>
      <c r="I294" s="192"/>
      <c r="J294" s="1311"/>
      <c r="K294" s="1311"/>
      <c r="L294" s="1312"/>
    </row>
    <row r="295" spans="1:12" s="64" customFormat="1">
      <c r="A295" s="75">
        <v>59</v>
      </c>
      <c r="B295" s="258">
        <v>32255</v>
      </c>
      <c r="C295" s="20" t="s">
        <v>1481</v>
      </c>
      <c r="D295" s="20" t="s">
        <v>2349</v>
      </c>
      <c r="E295" s="20" t="s">
        <v>2351</v>
      </c>
      <c r="F295" s="20" t="s">
        <v>2352</v>
      </c>
      <c r="G295" s="414">
        <v>31579</v>
      </c>
      <c r="H295" s="192"/>
      <c r="I295" s="192"/>
      <c r="J295" s="1311"/>
      <c r="K295" s="1311"/>
      <c r="L295" s="1312"/>
    </row>
    <row r="296" spans="1:12" s="64" customFormat="1">
      <c r="A296" s="75">
        <v>60</v>
      </c>
      <c r="B296" s="258">
        <v>32237</v>
      </c>
      <c r="C296" s="20" t="s">
        <v>1481</v>
      </c>
      <c r="D296" s="20" t="s">
        <v>2349</v>
      </c>
      <c r="E296" s="20" t="s">
        <v>2351</v>
      </c>
      <c r="F296" s="20" t="s">
        <v>2391</v>
      </c>
      <c r="G296" s="414">
        <v>31579</v>
      </c>
      <c r="H296" s="192"/>
      <c r="I296" s="192"/>
      <c r="J296" s="1311"/>
      <c r="K296" s="1311"/>
      <c r="L296" s="1312"/>
    </row>
    <row r="297" spans="1:12" s="64" customFormat="1">
      <c r="A297" s="75">
        <v>61</v>
      </c>
      <c r="B297" s="258">
        <v>32238</v>
      </c>
      <c r="C297" s="20" t="s">
        <v>1481</v>
      </c>
      <c r="D297" s="20" t="s">
        <v>2349</v>
      </c>
      <c r="E297" s="20" t="s">
        <v>2351</v>
      </c>
      <c r="F297" s="20" t="s">
        <v>2396</v>
      </c>
      <c r="G297" s="414">
        <v>31579</v>
      </c>
      <c r="H297" s="192"/>
      <c r="I297" s="192"/>
      <c r="J297" s="1311"/>
      <c r="K297" s="1311"/>
      <c r="L297" s="1312"/>
    </row>
    <row r="298" spans="1:12" s="64" customFormat="1">
      <c r="A298" s="75">
        <v>62</v>
      </c>
      <c r="B298" s="258">
        <v>32189</v>
      </c>
      <c r="C298" s="20" t="s">
        <v>1481</v>
      </c>
      <c r="D298" s="20" t="s">
        <v>2349</v>
      </c>
      <c r="E298" s="20"/>
      <c r="F298" s="181" t="s">
        <v>2398</v>
      </c>
      <c r="G298" s="414">
        <v>31579</v>
      </c>
      <c r="H298" s="192"/>
      <c r="I298" s="192"/>
      <c r="J298" s="1311"/>
      <c r="K298" s="1311"/>
      <c r="L298" s="1312"/>
    </row>
    <row r="299" spans="1:12" s="64" customFormat="1">
      <c r="A299" s="75">
        <v>63</v>
      </c>
      <c r="B299" s="258">
        <v>31978</v>
      </c>
      <c r="C299" s="20" t="s">
        <v>1481</v>
      </c>
      <c r="D299" s="20" t="s">
        <v>2349</v>
      </c>
      <c r="E299" s="20"/>
      <c r="F299" s="181" t="s">
        <v>1241</v>
      </c>
      <c r="G299" s="414">
        <v>31579</v>
      </c>
      <c r="H299" s="192"/>
      <c r="I299" s="192"/>
      <c r="J299" s="1311"/>
      <c r="K299" s="1311"/>
      <c r="L299" s="1312"/>
    </row>
    <row r="300" spans="1:12" s="64" customFormat="1">
      <c r="A300" s="75">
        <v>64</v>
      </c>
      <c r="B300" s="258">
        <v>31712</v>
      </c>
      <c r="C300" s="20" t="s">
        <v>1481</v>
      </c>
      <c r="D300" s="20" t="s">
        <v>2349</v>
      </c>
      <c r="E300" s="20" t="s">
        <v>2351</v>
      </c>
      <c r="F300" s="20" t="s">
        <v>2405</v>
      </c>
      <c r="G300" s="414">
        <v>31579</v>
      </c>
      <c r="H300" s="192"/>
      <c r="I300" s="192"/>
      <c r="J300" s="1311"/>
      <c r="K300" s="1311"/>
      <c r="L300" s="1312"/>
    </row>
    <row r="301" spans="1:12" s="64" customFormat="1">
      <c r="A301" s="75">
        <v>65</v>
      </c>
      <c r="B301" s="258">
        <v>32212</v>
      </c>
      <c r="C301" s="20" t="s">
        <v>1481</v>
      </c>
      <c r="D301" s="20" t="s">
        <v>2349</v>
      </c>
      <c r="E301" s="20" t="s">
        <v>3208</v>
      </c>
      <c r="F301" s="20"/>
      <c r="G301" s="414">
        <v>31579</v>
      </c>
      <c r="H301" s="192"/>
      <c r="I301" s="192"/>
      <c r="J301" s="1311"/>
      <c r="K301" s="1311"/>
      <c r="L301" s="1312"/>
    </row>
    <row r="302" spans="1:12" s="64" customFormat="1">
      <c r="A302" s="75">
        <v>66</v>
      </c>
      <c r="B302" s="258">
        <v>32241</v>
      </c>
      <c r="C302" s="20" t="s">
        <v>1481</v>
      </c>
      <c r="D302" s="20" t="s">
        <v>2349</v>
      </c>
      <c r="E302" s="20" t="s">
        <v>2351</v>
      </c>
      <c r="F302" s="20" t="s">
        <v>2409</v>
      </c>
      <c r="G302" s="414">
        <v>31579</v>
      </c>
      <c r="H302" s="192"/>
      <c r="I302" s="192"/>
      <c r="J302" s="1311"/>
      <c r="K302" s="1311"/>
      <c r="L302" s="1312"/>
    </row>
    <row r="303" spans="1:12" s="64" customFormat="1">
      <c r="A303" s="75">
        <v>67</v>
      </c>
      <c r="B303" s="258">
        <v>32092</v>
      </c>
      <c r="C303" s="20" t="s">
        <v>1481</v>
      </c>
      <c r="D303" s="20" t="s">
        <v>2349</v>
      </c>
      <c r="E303" s="20"/>
      <c r="F303" s="181" t="s">
        <v>2414</v>
      </c>
      <c r="G303" s="414">
        <v>31579</v>
      </c>
      <c r="H303" s="192"/>
      <c r="I303" s="192"/>
      <c r="J303" s="1311"/>
      <c r="K303" s="1311"/>
      <c r="L303" s="1312"/>
    </row>
    <row r="304" spans="1:12" s="64" customFormat="1">
      <c r="A304" s="75">
        <v>68</v>
      </c>
      <c r="B304" s="258">
        <v>32242</v>
      </c>
      <c r="C304" s="20" t="s">
        <v>1481</v>
      </c>
      <c r="D304" s="20" t="s">
        <v>2349</v>
      </c>
      <c r="E304" s="20" t="s">
        <v>2351</v>
      </c>
      <c r="F304" s="20" t="s">
        <v>2418</v>
      </c>
      <c r="G304" s="414">
        <v>31579</v>
      </c>
      <c r="H304" s="192"/>
      <c r="I304" s="192"/>
      <c r="J304" s="1311"/>
      <c r="K304" s="1311"/>
      <c r="L304" s="1312"/>
    </row>
    <row r="305" spans="1:12" s="64" customFormat="1">
      <c r="A305" s="75">
        <v>69</v>
      </c>
      <c r="B305" s="258">
        <v>32243</v>
      </c>
      <c r="C305" s="20" t="s">
        <v>1481</v>
      </c>
      <c r="D305" s="20" t="s">
        <v>2349</v>
      </c>
      <c r="E305" s="20" t="s">
        <v>2351</v>
      </c>
      <c r="F305" s="20" t="s">
        <v>2422</v>
      </c>
      <c r="G305" s="414">
        <v>31579</v>
      </c>
      <c r="H305" s="192"/>
      <c r="I305" s="192"/>
      <c r="J305" s="1311"/>
      <c r="K305" s="1311"/>
      <c r="L305" s="1312"/>
    </row>
    <row r="306" spans="1:12" s="64" customFormat="1">
      <c r="A306" s="75">
        <v>70</v>
      </c>
      <c r="B306" s="258">
        <v>32244</v>
      </c>
      <c r="C306" s="20" t="s">
        <v>1481</v>
      </c>
      <c r="D306" s="20" t="s">
        <v>2349</v>
      </c>
      <c r="E306" s="20" t="s">
        <v>2351</v>
      </c>
      <c r="F306" s="20" t="s">
        <v>2424</v>
      </c>
      <c r="G306" s="414">
        <v>31579</v>
      </c>
      <c r="H306" s="192"/>
      <c r="I306" s="192"/>
      <c r="J306" s="1311"/>
      <c r="K306" s="1311"/>
      <c r="L306" s="1312"/>
    </row>
    <row r="307" spans="1:12" s="64" customFormat="1">
      <c r="A307" s="75">
        <v>71</v>
      </c>
      <c r="B307" s="258">
        <v>32191</v>
      </c>
      <c r="C307" s="20" t="s">
        <v>1481</v>
      </c>
      <c r="D307" s="20" t="s">
        <v>2349</v>
      </c>
      <c r="E307" s="20"/>
      <c r="F307" s="181" t="s">
        <v>2428</v>
      </c>
      <c r="G307" s="414">
        <v>31579</v>
      </c>
      <c r="H307" s="192"/>
      <c r="I307" s="192"/>
      <c r="J307" s="1311"/>
      <c r="K307" s="1311"/>
      <c r="L307" s="1312"/>
    </row>
    <row r="308" spans="1:12" s="64" customFormat="1">
      <c r="A308" s="75">
        <v>72</v>
      </c>
      <c r="B308" s="258">
        <v>32208</v>
      </c>
      <c r="C308" s="20" t="s">
        <v>1481</v>
      </c>
      <c r="D308" s="20" t="s">
        <v>2349</v>
      </c>
      <c r="E308" s="20"/>
      <c r="F308" s="181" t="s">
        <v>2432</v>
      </c>
      <c r="G308" s="414">
        <v>31579</v>
      </c>
      <c r="H308" s="192"/>
      <c r="I308" s="192"/>
      <c r="J308" s="1311"/>
      <c r="K308" s="1311"/>
      <c r="L308" s="1312"/>
    </row>
    <row r="309" spans="1:12" s="64" customFormat="1">
      <c r="A309" s="75">
        <v>73</v>
      </c>
      <c r="B309" s="258">
        <v>32192</v>
      </c>
      <c r="C309" s="20" t="s">
        <v>1481</v>
      </c>
      <c r="D309" s="20" t="s">
        <v>2349</v>
      </c>
      <c r="E309" s="20"/>
      <c r="F309" s="181" t="s">
        <v>2436</v>
      </c>
      <c r="G309" s="414">
        <v>31579</v>
      </c>
      <c r="H309" s="192"/>
      <c r="I309" s="192"/>
      <c r="J309" s="1311"/>
      <c r="K309" s="1311"/>
      <c r="L309" s="1312"/>
    </row>
    <row r="310" spans="1:12" s="64" customFormat="1">
      <c r="A310" s="75">
        <v>74</v>
      </c>
      <c r="B310" s="258">
        <v>32245</v>
      </c>
      <c r="C310" s="20" t="s">
        <v>1481</v>
      </c>
      <c r="D310" s="20" t="s">
        <v>2349</v>
      </c>
      <c r="E310" s="20"/>
      <c r="F310" s="181" t="s">
        <v>2441</v>
      </c>
      <c r="G310" s="414">
        <v>31579</v>
      </c>
      <c r="H310" s="192"/>
      <c r="I310" s="192"/>
      <c r="J310" s="1311"/>
      <c r="K310" s="1311"/>
      <c r="L310" s="1312"/>
    </row>
    <row r="311" spans="1:12" s="64" customFormat="1">
      <c r="A311" s="75">
        <v>75</v>
      </c>
      <c r="B311" s="258">
        <v>32209</v>
      </c>
      <c r="C311" s="20" t="s">
        <v>1481</v>
      </c>
      <c r="D311" s="20" t="s">
        <v>2349</v>
      </c>
      <c r="E311" s="20" t="s">
        <v>2447</v>
      </c>
      <c r="F311" s="20" t="s">
        <v>2462</v>
      </c>
      <c r="G311" s="414">
        <v>31579</v>
      </c>
      <c r="H311" s="192"/>
      <c r="I311" s="192"/>
      <c r="J311" s="1311"/>
      <c r="K311" s="1311"/>
      <c r="L311" s="1312"/>
    </row>
    <row r="312" spans="1:12" s="64" customFormat="1">
      <c r="A312" s="75">
        <v>76</v>
      </c>
      <c r="B312" s="258">
        <v>32246</v>
      </c>
      <c r="C312" s="20" t="s">
        <v>1481</v>
      </c>
      <c r="D312" s="20" t="s">
        <v>2349</v>
      </c>
      <c r="E312" s="20" t="s">
        <v>2351</v>
      </c>
      <c r="F312" s="20" t="s">
        <v>2392</v>
      </c>
      <c r="G312" s="414">
        <v>31579</v>
      </c>
      <c r="H312" s="192"/>
      <c r="I312" s="192"/>
      <c r="J312" s="1311"/>
      <c r="K312" s="1311"/>
      <c r="L312" s="1312"/>
    </row>
    <row r="313" spans="1:12" s="64" customFormat="1">
      <c r="A313" s="75">
        <v>77</v>
      </c>
      <c r="B313" s="258">
        <v>32247</v>
      </c>
      <c r="C313" s="20" t="s">
        <v>1481</v>
      </c>
      <c r="D313" s="20" t="s">
        <v>2349</v>
      </c>
      <c r="E313" s="20" t="s">
        <v>2351</v>
      </c>
      <c r="F313" s="20" t="s">
        <v>1905</v>
      </c>
      <c r="G313" s="414">
        <v>31579</v>
      </c>
      <c r="H313" s="192"/>
      <c r="I313" s="192"/>
      <c r="J313" s="1311"/>
      <c r="K313" s="1311"/>
      <c r="L313" s="1312"/>
    </row>
    <row r="314" spans="1:12" s="64" customFormat="1">
      <c r="A314" s="75">
        <v>78</v>
      </c>
      <c r="B314" s="258">
        <v>32198</v>
      </c>
      <c r="C314" s="20" t="s">
        <v>1481</v>
      </c>
      <c r="D314" s="20" t="s">
        <v>2349</v>
      </c>
      <c r="E314" s="20"/>
      <c r="F314" s="181" t="s">
        <v>2399</v>
      </c>
      <c r="G314" s="414">
        <v>31579</v>
      </c>
      <c r="H314" s="192"/>
      <c r="I314" s="192"/>
      <c r="J314" s="1311"/>
      <c r="K314" s="1311"/>
      <c r="L314" s="1312"/>
    </row>
    <row r="315" spans="1:12" s="64" customFormat="1">
      <c r="A315" s="75">
        <v>79</v>
      </c>
      <c r="B315" s="258">
        <v>32248</v>
      </c>
      <c r="C315" s="20" t="s">
        <v>1481</v>
      </c>
      <c r="D315" s="20" t="s">
        <v>2349</v>
      </c>
      <c r="E315" s="20" t="s">
        <v>2351</v>
      </c>
      <c r="F315" s="20" t="s">
        <v>1209</v>
      </c>
      <c r="G315" s="414">
        <v>31579</v>
      </c>
      <c r="H315" s="192"/>
      <c r="I315" s="192"/>
      <c r="J315" s="1311"/>
      <c r="K315" s="1311"/>
      <c r="L315" s="1312"/>
    </row>
    <row r="316" spans="1:12" s="64" customFormat="1">
      <c r="A316" s="75">
        <v>80</v>
      </c>
      <c r="B316" s="258">
        <v>32193</v>
      </c>
      <c r="C316" s="20" t="s">
        <v>1481</v>
      </c>
      <c r="D316" s="20" t="s">
        <v>2349</v>
      </c>
      <c r="E316" s="20"/>
      <c r="F316" s="181" t="s">
        <v>2406</v>
      </c>
      <c r="G316" s="414">
        <v>31579</v>
      </c>
      <c r="H316" s="192"/>
      <c r="I316" s="192"/>
      <c r="J316" s="1311"/>
      <c r="K316" s="1311"/>
      <c r="L316" s="1312"/>
    </row>
    <row r="317" spans="1:12" s="64" customFormat="1">
      <c r="A317" s="75">
        <v>81</v>
      </c>
      <c r="B317" s="258">
        <v>32194</v>
      </c>
      <c r="C317" s="20" t="s">
        <v>1481</v>
      </c>
      <c r="D317" s="20" t="s">
        <v>2349</v>
      </c>
      <c r="E317" s="20"/>
      <c r="F317" s="181" t="s">
        <v>2410</v>
      </c>
      <c r="G317" s="414">
        <v>31579</v>
      </c>
      <c r="H317" s="192"/>
      <c r="I317" s="192"/>
      <c r="J317" s="1311"/>
      <c r="K317" s="1311"/>
      <c r="L317" s="1312"/>
    </row>
    <row r="318" spans="1:12" s="64" customFormat="1">
      <c r="A318" s="75">
        <v>82</v>
      </c>
      <c r="B318" s="258">
        <v>32195</v>
      </c>
      <c r="C318" s="20" t="s">
        <v>1481</v>
      </c>
      <c r="D318" s="20" t="s">
        <v>2349</v>
      </c>
      <c r="E318" s="20"/>
      <c r="F318" s="181" t="s">
        <v>2415</v>
      </c>
      <c r="G318" s="414">
        <v>31579</v>
      </c>
      <c r="H318" s="192"/>
      <c r="I318" s="192"/>
      <c r="J318" s="1311"/>
      <c r="K318" s="1311"/>
      <c r="L318" s="1312"/>
    </row>
    <row r="319" spans="1:12" s="64" customFormat="1">
      <c r="A319" s="75">
        <v>83</v>
      </c>
      <c r="B319" s="258">
        <v>31933</v>
      </c>
      <c r="C319" s="20" t="s">
        <v>1481</v>
      </c>
      <c r="D319" s="20" t="s">
        <v>2349</v>
      </c>
      <c r="E319" s="20"/>
      <c r="F319" s="20" t="s">
        <v>2446</v>
      </c>
      <c r="G319" s="414">
        <v>31579</v>
      </c>
      <c r="H319" s="192"/>
      <c r="I319" s="192"/>
      <c r="J319" s="1311"/>
      <c r="K319" s="1311"/>
      <c r="L319" s="1312"/>
    </row>
    <row r="320" spans="1:12" s="64" customFormat="1">
      <c r="A320" s="75">
        <v>84</v>
      </c>
      <c r="B320" s="258">
        <v>106744</v>
      </c>
      <c r="C320" s="20" t="s">
        <v>1481</v>
      </c>
      <c r="D320" s="20" t="s">
        <v>2349</v>
      </c>
      <c r="E320" s="20"/>
      <c r="F320" s="20" t="s">
        <v>2457</v>
      </c>
      <c r="G320" s="414">
        <v>31579</v>
      </c>
      <c r="H320" s="192"/>
      <c r="I320" s="192"/>
      <c r="J320" s="1311"/>
      <c r="K320" s="1311"/>
      <c r="L320" s="1312"/>
    </row>
    <row r="321" spans="1:12" s="64" customFormat="1">
      <c r="A321" s="75">
        <v>85</v>
      </c>
      <c r="B321" s="258">
        <v>32400</v>
      </c>
      <c r="C321" s="20" t="s">
        <v>1481</v>
      </c>
      <c r="D321" s="20" t="s">
        <v>2349</v>
      </c>
      <c r="E321" s="20" t="s">
        <v>2447</v>
      </c>
      <c r="F321" s="20" t="s">
        <v>1915</v>
      </c>
      <c r="G321" s="414">
        <v>31579</v>
      </c>
      <c r="H321" s="192"/>
      <c r="I321" s="192"/>
      <c r="J321" s="1311"/>
      <c r="K321" s="1311"/>
      <c r="L321" s="1312"/>
    </row>
    <row r="322" spans="1:12" s="64" customFormat="1">
      <c r="A322" s="75">
        <v>86</v>
      </c>
      <c r="B322" s="258">
        <v>32182</v>
      </c>
      <c r="C322" s="20" t="s">
        <v>1481</v>
      </c>
      <c r="D322" s="20" t="s">
        <v>2349</v>
      </c>
      <c r="E322" s="20"/>
      <c r="F322" s="181" t="s">
        <v>2425</v>
      </c>
      <c r="G322" s="414">
        <v>31579</v>
      </c>
      <c r="H322" s="192"/>
      <c r="I322" s="192"/>
      <c r="J322" s="1311"/>
      <c r="K322" s="1311"/>
      <c r="L322" s="1312"/>
    </row>
    <row r="323" spans="1:12" s="64" customFormat="1">
      <c r="A323" s="75">
        <v>87</v>
      </c>
      <c r="B323" s="258">
        <v>32249</v>
      </c>
      <c r="C323" s="20" t="s">
        <v>1481</v>
      </c>
      <c r="D323" s="20" t="s">
        <v>2349</v>
      </c>
      <c r="E323" s="20"/>
      <c r="F323" s="181" t="s">
        <v>2429</v>
      </c>
      <c r="G323" s="414">
        <v>31579</v>
      </c>
      <c r="H323" s="192"/>
      <c r="I323" s="192"/>
      <c r="J323" s="1311"/>
      <c r="K323" s="1311"/>
      <c r="L323" s="1312"/>
    </row>
    <row r="324" spans="1:12" s="64" customFormat="1">
      <c r="A324" s="75">
        <v>88</v>
      </c>
      <c r="B324" s="258">
        <v>32250</v>
      </c>
      <c r="C324" s="20" t="s">
        <v>1481</v>
      </c>
      <c r="D324" s="20" t="s">
        <v>2349</v>
      </c>
      <c r="E324" s="20" t="s">
        <v>2351</v>
      </c>
      <c r="F324" s="20" t="s">
        <v>2433</v>
      </c>
      <c r="G324" s="414">
        <v>31579</v>
      </c>
      <c r="H324" s="192"/>
      <c r="I324" s="192"/>
      <c r="J324" s="1311"/>
      <c r="K324" s="1311"/>
      <c r="L324" s="1312"/>
    </row>
    <row r="325" spans="1:12" s="64" customFormat="1">
      <c r="A325" s="75">
        <v>89</v>
      </c>
      <c r="B325" s="258">
        <v>32251</v>
      </c>
      <c r="C325" s="20" t="s">
        <v>1481</v>
      </c>
      <c r="D325" s="20" t="s">
        <v>2349</v>
      </c>
      <c r="E325" s="20" t="s">
        <v>2351</v>
      </c>
      <c r="F325" s="20" t="s">
        <v>2437</v>
      </c>
      <c r="G325" s="414">
        <v>31579</v>
      </c>
      <c r="H325" s="192"/>
      <c r="I325" s="192"/>
      <c r="J325" s="1311"/>
      <c r="K325" s="1311"/>
      <c r="L325" s="1312"/>
    </row>
    <row r="326" spans="1:12" s="64" customFormat="1">
      <c r="A326" s="75">
        <v>90</v>
      </c>
      <c r="B326" s="258">
        <v>32252</v>
      </c>
      <c r="C326" s="20" t="s">
        <v>1481</v>
      </c>
      <c r="D326" s="20" t="s">
        <v>2349</v>
      </c>
      <c r="E326" s="20" t="s">
        <v>2351</v>
      </c>
      <c r="F326" s="20" t="s">
        <v>2442</v>
      </c>
      <c r="G326" s="414">
        <v>31579</v>
      </c>
      <c r="H326" s="192"/>
      <c r="I326" s="192"/>
      <c r="J326" s="1311"/>
      <c r="K326" s="1311"/>
      <c r="L326" s="1312"/>
    </row>
    <row r="327" spans="1:12" s="64" customFormat="1">
      <c r="A327" s="75">
        <v>91</v>
      </c>
      <c r="B327" s="258">
        <v>32253</v>
      </c>
      <c r="C327" s="20" t="s">
        <v>1481</v>
      </c>
      <c r="D327" s="20" t="s">
        <v>2349</v>
      </c>
      <c r="E327" s="20" t="s">
        <v>2351</v>
      </c>
      <c r="F327" s="20" t="s">
        <v>2470</v>
      </c>
      <c r="G327" s="414">
        <v>31579</v>
      </c>
      <c r="H327" s="192"/>
      <c r="I327" s="192"/>
      <c r="J327" s="1311"/>
      <c r="K327" s="1311"/>
      <c r="L327" s="1312"/>
    </row>
    <row r="328" spans="1:12" s="64" customFormat="1">
      <c r="A328" s="75">
        <v>92</v>
      </c>
      <c r="B328" s="258">
        <v>32254</v>
      </c>
      <c r="C328" s="20" t="s">
        <v>1481</v>
      </c>
      <c r="D328" s="20" t="s">
        <v>2349</v>
      </c>
      <c r="E328" s="20" t="s">
        <v>2351</v>
      </c>
      <c r="F328" s="20" t="s">
        <v>2350</v>
      </c>
      <c r="G328" s="414">
        <v>31579</v>
      </c>
      <c r="H328" s="192"/>
      <c r="I328" s="192"/>
      <c r="J328" s="1311"/>
      <c r="K328" s="1311"/>
      <c r="L328" s="1312"/>
    </row>
    <row r="329" spans="1:12" s="64" customFormat="1">
      <c r="A329" s="75">
        <v>93</v>
      </c>
      <c r="B329" s="258"/>
      <c r="C329" s="20" t="s">
        <v>1481</v>
      </c>
      <c r="D329" s="20" t="s">
        <v>2349</v>
      </c>
      <c r="E329" s="20"/>
      <c r="F329" s="20" t="s">
        <v>1381</v>
      </c>
      <c r="G329" s="414">
        <v>31579</v>
      </c>
      <c r="H329" s="192"/>
      <c r="I329" s="192"/>
      <c r="J329" s="1311"/>
      <c r="K329" s="1311"/>
      <c r="L329" s="1312"/>
    </row>
    <row r="330" spans="1:12" s="64" customFormat="1">
      <c r="A330" s="75">
        <v>94</v>
      </c>
      <c r="B330" s="258"/>
      <c r="C330" s="20" t="s">
        <v>1481</v>
      </c>
      <c r="D330" s="20" t="s">
        <v>2349</v>
      </c>
      <c r="E330" s="20" t="s">
        <v>2447</v>
      </c>
      <c r="F330" s="20" t="s">
        <v>2449</v>
      </c>
      <c r="G330" s="414">
        <v>31579</v>
      </c>
      <c r="H330" s="192"/>
      <c r="I330" s="192"/>
      <c r="J330" s="1311"/>
      <c r="K330" s="1311"/>
      <c r="L330" s="1312"/>
    </row>
    <row r="331" spans="1:12" s="64" customFormat="1">
      <c r="A331" s="75">
        <v>95</v>
      </c>
      <c r="B331" s="258">
        <v>31780</v>
      </c>
      <c r="C331" s="20" t="s">
        <v>1481</v>
      </c>
      <c r="D331" s="20" t="s">
        <v>2349</v>
      </c>
      <c r="E331" s="20"/>
      <c r="F331" s="20" t="s">
        <v>2458</v>
      </c>
      <c r="G331" s="414">
        <v>31579</v>
      </c>
      <c r="H331" s="192"/>
      <c r="I331" s="192"/>
      <c r="J331" s="1311"/>
      <c r="K331" s="1311"/>
      <c r="L331" s="1312"/>
    </row>
    <row r="332" spans="1:12" s="64" customFormat="1">
      <c r="A332" s="75">
        <v>96</v>
      </c>
      <c r="B332" s="258"/>
      <c r="C332" s="20" t="s">
        <v>1481</v>
      </c>
      <c r="D332" s="20" t="s">
        <v>2349</v>
      </c>
      <c r="E332" s="20"/>
      <c r="F332" s="20" t="s">
        <v>2459</v>
      </c>
      <c r="G332" s="414">
        <v>31579</v>
      </c>
      <c r="H332" s="192"/>
      <c r="I332" s="192"/>
      <c r="J332" s="1311"/>
      <c r="K332" s="1311"/>
      <c r="L332" s="1312"/>
    </row>
    <row r="333" spans="1:12" s="64" customFormat="1">
      <c r="A333" s="75">
        <v>97</v>
      </c>
      <c r="B333" s="258">
        <v>32211</v>
      </c>
      <c r="C333" s="20" t="s">
        <v>1481</v>
      </c>
      <c r="D333" s="20" t="s">
        <v>2349</v>
      </c>
      <c r="E333" s="20" t="s">
        <v>2447</v>
      </c>
      <c r="F333" s="20" t="s">
        <v>2463</v>
      </c>
      <c r="G333" s="414">
        <v>31579</v>
      </c>
      <c r="H333" s="192"/>
      <c r="I333" s="192"/>
      <c r="J333" s="1311"/>
      <c r="K333" s="1311"/>
      <c r="L333" s="1312"/>
    </row>
    <row r="334" spans="1:12" s="64" customFormat="1">
      <c r="A334" s="75">
        <v>98</v>
      </c>
      <c r="B334" s="258">
        <v>32254</v>
      </c>
      <c r="C334" s="20" t="s">
        <v>1481</v>
      </c>
      <c r="D334" s="20" t="s">
        <v>2349</v>
      </c>
      <c r="E334" s="20" t="s">
        <v>2350</v>
      </c>
      <c r="F334" s="20"/>
      <c r="G334" s="414">
        <v>31579</v>
      </c>
      <c r="H334" s="192"/>
      <c r="I334" s="192"/>
      <c r="J334" s="1311"/>
      <c r="K334" s="1311"/>
      <c r="L334" s="1312"/>
    </row>
    <row r="335" spans="1:12" s="64" customFormat="1">
      <c r="A335" s="75">
        <v>99</v>
      </c>
      <c r="B335" s="258"/>
      <c r="C335" s="20" t="s">
        <v>1481</v>
      </c>
      <c r="D335" s="20" t="s">
        <v>3130</v>
      </c>
      <c r="E335" s="20"/>
      <c r="F335" s="20"/>
      <c r="G335" s="414">
        <v>31579</v>
      </c>
      <c r="H335" s="192"/>
      <c r="I335" s="192"/>
      <c r="J335" s="1311"/>
      <c r="K335" s="1311"/>
      <c r="L335" s="1312"/>
    </row>
    <row r="336" spans="1:12" s="65" customFormat="1" ht="16.5" thickBot="1">
      <c r="A336" s="77"/>
      <c r="B336" s="275"/>
      <c r="C336" s="273"/>
      <c r="D336" s="273"/>
      <c r="E336" s="273"/>
      <c r="F336" s="273"/>
      <c r="G336" s="274" t="s">
        <v>1219</v>
      </c>
      <c r="H336" s="88">
        <f>SUM(H237:H335)</f>
        <v>0</v>
      </c>
      <c r="I336" s="88"/>
      <c r="J336" s="68"/>
      <c r="K336" s="68"/>
      <c r="L336" s="69"/>
    </row>
    <row r="337" spans="1:12" s="65" customFormat="1" ht="15.75">
      <c r="A337" s="83"/>
      <c r="B337" s="83"/>
      <c r="C337" s="85"/>
      <c r="D337" s="85"/>
      <c r="E337" s="85"/>
      <c r="F337" s="85"/>
      <c r="G337" s="106"/>
      <c r="H337" s="107"/>
      <c r="I337" s="107"/>
      <c r="J337" s="108"/>
      <c r="K337" s="108"/>
      <c r="L337" s="108"/>
    </row>
    <row r="338" spans="1:12" s="65" customFormat="1" ht="15.75">
      <c r="A338" s="83"/>
      <c r="B338" s="83"/>
      <c r="C338" s="85"/>
      <c r="D338" s="85"/>
      <c r="E338" s="85"/>
      <c r="F338" s="85"/>
      <c r="G338" s="106"/>
      <c r="H338" s="107"/>
      <c r="I338" s="107"/>
      <c r="J338" s="108"/>
      <c r="K338" s="108"/>
      <c r="L338" s="108"/>
    </row>
    <row r="339" spans="1:12">
      <c r="A339" s="78"/>
      <c r="B339" s="78"/>
      <c r="C339" s="48"/>
      <c r="D339" s="48"/>
      <c r="E339" s="48"/>
      <c r="F339" s="48"/>
      <c r="G339" s="55"/>
      <c r="H339" s="56"/>
      <c r="I339" s="56"/>
      <c r="J339" s="57"/>
      <c r="K339" s="57"/>
      <c r="L339" s="57"/>
    </row>
    <row r="340" spans="1:12" ht="16.5" thickBot="1">
      <c r="A340" s="1213" t="s">
        <v>1171</v>
      </c>
      <c r="B340" s="1213"/>
      <c r="C340" s="1213"/>
      <c r="D340" s="1213"/>
      <c r="E340" s="1213"/>
      <c r="F340" s="1213"/>
      <c r="G340" s="1213"/>
      <c r="H340" s="1213"/>
      <c r="I340" s="1213"/>
      <c r="J340" s="1213"/>
      <c r="K340" s="1213"/>
      <c r="L340" s="308"/>
    </row>
    <row r="341" spans="1:12" ht="60">
      <c r="A341" s="49" t="s">
        <v>1172</v>
      </c>
      <c r="B341" s="50" t="s">
        <v>3193</v>
      </c>
      <c r="C341" s="51" t="s">
        <v>1173</v>
      </c>
      <c r="D341" s="51" t="s">
        <v>1174</v>
      </c>
      <c r="E341" s="51" t="s">
        <v>1175</v>
      </c>
      <c r="F341" s="51" t="s">
        <v>1176</v>
      </c>
      <c r="G341" s="50" t="s">
        <v>1177</v>
      </c>
      <c r="H341" s="50" t="s">
        <v>1178</v>
      </c>
      <c r="I341" s="50" t="s">
        <v>2979</v>
      </c>
      <c r="J341" s="50" t="s">
        <v>1179</v>
      </c>
      <c r="K341" s="50" t="s">
        <v>1180</v>
      </c>
      <c r="L341" s="52" t="s">
        <v>3141</v>
      </c>
    </row>
    <row r="342" spans="1:12">
      <c r="A342" s="70">
        <v>1</v>
      </c>
      <c r="B342" s="172">
        <v>32257</v>
      </c>
      <c r="C342" s="20" t="s">
        <v>1481</v>
      </c>
      <c r="D342" s="20" t="s">
        <v>2471</v>
      </c>
      <c r="E342" s="20"/>
      <c r="F342" s="20" t="s">
        <v>2478</v>
      </c>
      <c r="G342" s="414">
        <v>31579</v>
      </c>
      <c r="H342" s="110"/>
      <c r="I342" s="110"/>
      <c r="J342" s="1311">
        <v>143</v>
      </c>
      <c r="K342" s="1311">
        <v>43</v>
      </c>
      <c r="L342" s="1312" t="s">
        <v>3216</v>
      </c>
    </row>
    <row r="343" spans="1:12">
      <c r="A343" s="71">
        <v>2</v>
      </c>
      <c r="B343" s="90">
        <v>32258</v>
      </c>
      <c r="C343" s="20" t="s">
        <v>1481</v>
      </c>
      <c r="D343" s="20" t="s">
        <v>2471</v>
      </c>
      <c r="E343" s="20"/>
      <c r="F343" s="20" t="s">
        <v>2475</v>
      </c>
      <c r="G343" s="414">
        <v>31579</v>
      </c>
      <c r="H343" s="110"/>
      <c r="I343" s="110"/>
      <c r="J343" s="1311"/>
      <c r="K343" s="1311"/>
      <c r="L343" s="1312"/>
    </row>
    <row r="344" spans="1:12">
      <c r="A344" s="70">
        <v>3</v>
      </c>
      <c r="B344" s="172"/>
      <c r="C344" s="20" t="s">
        <v>1481</v>
      </c>
      <c r="D344" s="20" t="s">
        <v>2471</v>
      </c>
      <c r="E344" s="20"/>
      <c r="F344" s="20" t="s">
        <v>2487</v>
      </c>
      <c r="G344" s="414">
        <v>31579</v>
      </c>
      <c r="H344" s="110"/>
      <c r="I344" s="110"/>
      <c r="J344" s="1311"/>
      <c r="K344" s="1311"/>
      <c r="L344" s="1312"/>
    </row>
    <row r="345" spans="1:12">
      <c r="A345" s="71">
        <v>4</v>
      </c>
      <c r="B345" s="90">
        <v>32259</v>
      </c>
      <c r="C345" s="20" t="s">
        <v>1481</v>
      </c>
      <c r="D345" s="20" t="s">
        <v>2471</v>
      </c>
      <c r="E345" s="20"/>
      <c r="F345" s="20" t="s">
        <v>2483</v>
      </c>
      <c r="G345" s="414">
        <v>31579</v>
      </c>
      <c r="H345" s="110"/>
      <c r="I345" s="110"/>
      <c r="J345" s="1311"/>
      <c r="K345" s="1311"/>
      <c r="L345" s="1312"/>
    </row>
    <row r="346" spans="1:12">
      <c r="A346" s="70">
        <v>5</v>
      </c>
      <c r="B346" s="172">
        <v>32266</v>
      </c>
      <c r="C346" s="20" t="s">
        <v>1481</v>
      </c>
      <c r="D346" s="20" t="s">
        <v>2471</v>
      </c>
      <c r="E346" s="20"/>
      <c r="F346" s="20" t="s">
        <v>2480</v>
      </c>
      <c r="G346" s="414">
        <v>31579</v>
      </c>
      <c r="H346" s="110"/>
      <c r="I346" s="110"/>
      <c r="J346" s="1311"/>
      <c r="K346" s="1311"/>
      <c r="L346" s="1312"/>
    </row>
    <row r="347" spans="1:12">
      <c r="A347" s="71">
        <v>6</v>
      </c>
      <c r="B347" s="90">
        <v>32267</v>
      </c>
      <c r="C347" s="20" t="s">
        <v>1481</v>
      </c>
      <c r="D347" s="20" t="s">
        <v>2471</v>
      </c>
      <c r="E347" s="20"/>
      <c r="F347" s="20" t="s">
        <v>2481</v>
      </c>
      <c r="G347" s="414">
        <v>31579</v>
      </c>
      <c r="H347" s="110"/>
      <c r="I347" s="110"/>
      <c r="J347" s="1311"/>
      <c r="K347" s="1311"/>
      <c r="L347" s="1312"/>
    </row>
    <row r="348" spans="1:12">
      <c r="A348" s="70">
        <v>7</v>
      </c>
      <c r="B348" s="172">
        <v>32269</v>
      </c>
      <c r="C348" s="20" t="s">
        <v>1481</v>
      </c>
      <c r="D348" s="20" t="s">
        <v>2471</v>
      </c>
      <c r="E348" s="20"/>
      <c r="F348" s="20" t="s">
        <v>2482</v>
      </c>
      <c r="G348" s="414">
        <v>31579</v>
      </c>
      <c r="H348" s="110"/>
      <c r="I348" s="110"/>
      <c r="J348" s="1311"/>
      <c r="K348" s="1311"/>
      <c r="L348" s="1312"/>
    </row>
    <row r="349" spans="1:12">
      <c r="A349" s="71">
        <v>8</v>
      </c>
      <c r="B349" s="90">
        <v>32270</v>
      </c>
      <c r="C349" s="20" t="s">
        <v>1481</v>
      </c>
      <c r="D349" s="20" t="s">
        <v>2471</v>
      </c>
      <c r="E349" s="20"/>
      <c r="F349" s="20" t="s">
        <v>2452</v>
      </c>
      <c r="G349" s="414">
        <v>31579</v>
      </c>
      <c r="H349" s="110"/>
      <c r="I349" s="110"/>
      <c r="J349" s="1311"/>
      <c r="K349" s="1311"/>
      <c r="L349" s="1312"/>
    </row>
    <row r="350" spans="1:12">
      <c r="A350" s="70">
        <v>9</v>
      </c>
      <c r="B350" s="172">
        <v>32274</v>
      </c>
      <c r="C350" s="20" t="s">
        <v>1481</v>
      </c>
      <c r="D350" s="20" t="s">
        <v>2471</v>
      </c>
      <c r="E350" s="20"/>
      <c r="F350" s="20" t="s">
        <v>2485</v>
      </c>
      <c r="G350" s="414">
        <v>31579</v>
      </c>
      <c r="H350" s="110"/>
      <c r="I350" s="110"/>
      <c r="J350" s="1311"/>
      <c r="K350" s="1311"/>
      <c r="L350" s="1312"/>
    </row>
    <row r="351" spans="1:12">
      <c r="A351" s="71">
        <v>10</v>
      </c>
      <c r="B351" s="90">
        <v>32275</v>
      </c>
      <c r="C351" s="20" t="s">
        <v>1481</v>
      </c>
      <c r="D351" s="20" t="s">
        <v>2471</v>
      </c>
      <c r="E351" s="20"/>
      <c r="F351" s="20" t="s">
        <v>2479</v>
      </c>
      <c r="G351" s="414">
        <v>31579</v>
      </c>
      <c r="H351" s="110"/>
      <c r="I351" s="110"/>
      <c r="J351" s="1311"/>
      <c r="K351" s="1311"/>
      <c r="L351" s="1312"/>
    </row>
    <row r="352" spans="1:12">
      <c r="A352" s="70">
        <v>11</v>
      </c>
      <c r="B352" s="172"/>
      <c r="C352" s="20" t="s">
        <v>1481</v>
      </c>
      <c r="D352" s="20" t="s">
        <v>2471</v>
      </c>
      <c r="E352" s="20"/>
      <c r="F352" s="20" t="s">
        <v>2486</v>
      </c>
      <c r="G352" s="414">
        <v>31579</v>
      </c>
      <c r="H352" s="110"/>
      <c r="I352" s="110"/>
      <c r="J352" s="1311"/>
      <c r="K352" s="1311"/>
      <c r="L352" s="1312"/>
    </row>
    <row r="353" spans="1:12">
      <c r="A353" s="71">
        <v>12</v>
      </c>
      <c r="B353" s="90">
        <v>32277</v>
      </c>
      <c r="C353" s="20" t="s">
        <v>1481</v>
      </c>
      <c r="D353" s="20" t="s">
        <v>2471</v>
      </c>
      <c r="E353" s="20"/>
      <c r="F353" s="20" t="s">
        <v>2473</v>
      </c>
      <c r="G353" s="414">
        <v>31579</v>
      </c>
      <c r="H353" s="110"/>
      <c r="I353" s="110"/>
      <c r="J353" s="1311"/>
      <c r="K353" s="1311"/>
      <c r="L353" s="1312"/>
    </row>
    <row r="354" spans="1:12">
      <c r="A354" s="70">
        <v>13</v>
      </c>
      <c r="B354" s="172">
        <v>32279</v>
      </c>
      <c r="C354" s="20" t="s">
        <v>1481</v>
      </c>
      <c r="D354" s="20" t="s">
        <v>2471</v>
      </c>
      <c r="E354" s="20"/>
      <c r="F354" s="20" t="s">
        <v>2476</v>
      </c>
      <c r="G354" s="414">
        <v>31579</v>
      </c>
      <c r="H354" s="110"/>
      <c r="I354" s="110"/>
      <c r="J354" s="1311"/>
      <c r="K354" s="1311"/>
      <c r="L354" s="1312"/>
    </row>
    <row r="355" spans="1:12">
      <c r="A355" s="71">
        <v>14</v>
      </c>
      <c r="B355" s="90">
        <v>32280</v>
      </c>
      <c r="C355" s="20" t="s">
        <v>1481</v>
      </c>
      <c r="D355" s="20" t="s">
        <v>2471</v>
      </c>
      <c r="E355" s="20"/>
      <c r="F355" s="20" t="s">
        <v>2472</v>
      </c>
      <c r="G355" s="414">
        <v>31579</v>
      </c>
      <c r="H355" s="110"/>
      <c r="I355" s="110"/>
      <c r="J355" s="1311"/>
      <c r="K355" s="1311"/>
      <c r="L355" s="1312"/>
    </row>
    <row r="356" spans="1:12">
      <c r="A356" s="70">
        <v>15</v>
      </c>
      <c r="B356" s="172"/>
      <c r="C356" s="20" t="s">
        <v>1481</v>
      </c>
      <c r="D356" s="20" t="s">
        <v>2471</v>
      </c>
      <c r="E356" s="20"/>
      <c r="F356" s="20" t="s">
        <v>2477</v>
      </c>
      <c r="G356" s="414">
        <v>31579</v>
      </c>
      <c r="H356" s="110"/>
      <c r="I356" s="110"/>
      <c r="J356" s="1311"/>
      <c r="K356" s="1311"/>
      <c r="L356" s="1312"/>
    </row>
    <row r="357" spans="1:12">
      <c r="A357" s="71">
        <v>16</v>
      </c>
      <c r="B357" s="90"/>
      <c r="C357" s="20" t="s">
        <v>1481</v>
      </c>
      <c r="D357" s="20" t="s">
        <v>2471</v>
      </c>
      <c r="E357" s="20"/>
      <c r="F357" s="20" t="s">
        <v>2474</v>
      </c>
      <c r="G357" s="414">
        <v>31579</v>
      </c>
      <c r="H357" s="110"/>
      <c r="I357" s="110"/>
      <c r="J357" s="1311"/>
      <c r="K357" s="1311"/>
      <c r="L357" s="1312"/>
    </row>
    <row r="358" spans="1:12">
      <c r="A358" s="70">
        <v>17</v>
      </c>
      <c r="B358" s="172"/>
      <c r="C358" s="20" t="s">
        <v>1481</v>
      </c>
      <c r="D358" s="20" t="s">
        <v>2471</v>
      </c>
      <c r="E358" s="20"/>
      <c r="F358" s="20" t="s">
        <v>1295</v>
      </c>
      <c r="G358" s="414">
        <v>31579</v>
      </c>
      <c r="H358" s="110"/>
      <c r="I358" s="110"/>
      <c r="J358" s="1311"/>
      <c r="K358" s="1311"/>
      <c r="L358" s="1312"/>
    </row>
    <row r="359" spans="1:12">
      <c r="A359" s="71">
        <v>18</v>
      </c>
      <c r="B359" s="90">
        <v>32283</v>
      </c>
      <c r="C359" s="20" t="s">
        <v>1481</v>
      </c>
      <c r="D359" s="20" t="s">
        <v>2471</v>
      </c>
      <c r="E359" s="20"/>
      <c r="F359" s="20" t="s">
        <v>2484</v>
      </c>
      <c r="G359" s="414">
        <v>31579</v>
      </c>
      <c r="H359" s="110"/>
      <c r="I359" s="110"/>
      <c r="J359" s="1311"/>
      <c r="K359" s="1311"/>
      <c r="L359" s="1312"/>
    </row>
    <row r="360" spans="1:12">
      <c r="A360" s="70">
        <v>19</v>
      </c>
      <c r="B360" s="172"/>
      <c r="C360" s="20" t="s">
        <v>1481</v>
      </c>
      <c r="D360" s="20" t="s">
        <v>2471</v>
      </c>
      <c r="E360" s="20"/>
      <c r="F360" s="20" t="s">
        <v>3209</v>
      </c>
      <c r="G360" s="414">
        <v>31579</v>
      </c>
      <c r="H360" s="110"/>
      <c r="I360" s="110"/>
      <c r="J360" s="1311"/>
      <c r="K360" s="1311"/>
      <c r="L360" s="1312"/>
    </row>
    <row r="361" spans="1:12" ht="16.5" thickBot="1">
      <c r="A361" s="72"/>
      <c r="B361" s="309"/>
      <c r="C361" s="58"/>
      <c r="D361" s="58"/>
      <c r="E361" s="58"/>
      <c r="F361" s="58"/>
      <c r="G361" s="296" t="s">
        <v>1219</v>
      </c>
      <c r="H361" s="87">
        <f>SUM(H342:H360)</f>
        <v>0</v>
      </c>
      <c r="I361" s="87"/>
      <c r="J361" s="53"/>
      <c r="K361" s="53"/>
      <c r="L361" s="54"/>
    </row>
    <row r="362" spans="1:12" ht="15.75">
      <c r="A362" s="78"/>
      <c r="B362" s="78"/>
      <c r="C362" s="96"/>
      <c r="D362" s="96"/>
      <c r="E362" s="97"/>
      <c r="F362" s="96"/>
      <c r="G362" s="98"/>
      <c r="H362" s="99"/>
      <c r="I362" s="99"/>
      <c r="J362" s="57"/>
      <c r="K362" s="57"/>
      <c r="L362" s="57"/>
    </row>
    <row r="363" spans="1:12" ht="15.75">
      <c r="A363" s="78"/>
      <c r="B363" s="78"/>
      <c r="C363" s="96"/>
      <c r="D363" s="96"/>
      <c r="E363" s="97"/>
      <c r="F363" s="96"/>
      <c r="G363" s="98"/>
      <c r="H363" s="99"/>
      <c r="I363" s="99"/>
      <c r="J363" s="57"/>
      <c r="K363" s="57"/>
      <c r="L363" s="57"/>
    </row>
    <row r="364" spans="1:12" ht="16.5" thickBot="1">
      <c r="A364" s="1213" t="s">
        <v>1171</v>
      </c>
      <c r="B364" s="1213"/>
      <c r="C364" s="1213"/>
      <c r="D364" s="1213"/>
      <c r="E364" s="1213"/>
      <c r="F364" s="1213"/>
      <c r="G364" s="1213"/>
      <c r="H364" s="1213"/>
      <c r="I364" s="1213"/>
      <c r="J364" s="1213"/>
      <c r="K364" s="1213"/>
      <c r="L364" s="308"/>
    </row>
    <row r="365" spans="1:12" s="64" customFormat="1" ht="60">
      <c r="A365" s="60" t="s">
        <v>1172</v>
      </c>
      <c r="B365" s="50" t="s">
        <v>3193</v>
      </c>
      <c r="C365" s="62" t="s">
        <v>1173</v>
      </c>
      <c r="D365" s="62" t="s">
        <v>1174</v>
      </c>
      <c r="E365" s="62" t="s">
        <v>1175</v>
      </c>
      <c r="F365" s="62" t="s">
        <v>1176</v>
      </c>
      <c r="G365" s="61" t="s">
        <v>1177</v>
      </c>
      <c r="H365" s="61" t="s">
        <v>1178</v>
      </c>
      <c r="I365" s="50" t="s">
        <v>2979</v>
      </c>
      <c r="J365" s="61" t="s">
        <v>1179</v>
      </c>
      <c r="K365" s="61" t="s">
        <v>1180</v>
      </c>
      <c r="L365" s="52" t="s">
        <v>3141</v>
      </c>
    </row>
    <row r="366" spans="1:12" s="64" customFormat="1">
      <c r="A366" s="75">
        <v>1</v>
      </c>
      <c r="B366" s="258">
        <v>137276</v>
      </c>
      <c r="C366" s="20" t="s">
        <v>1481</v>
      </c>
      <c r="D366" s="20" t="s">
        <v>2488</v>
      </c>
      <c r="E366" s="20"/>
      <c r="F366" s="20" t="s">
        <v>2494</v>
      </c>
      <c r="G366" s="414">
        <v>31579</v>
      </c>
      <c r="H366" s="112"/>
      <c r="I366" s="112"/>
      <c r="J366" s="1311">
        <v>143</v>
      </c>
      <c r="K366" s="1311">
        <v>43</v>
      </c>
      <c r="L366" s="1312" t="s">
        <v>3217</v>
      </c>
    </row>
    <row r="367" spans="1:12" s="64" customFormat="1">
      <c r="A367" s="76">
        <v>2</v>
      </c>
      <c r="B367" s="259">
        <v>32294</v>
      </c>
      <c r="C367" s="20" t="s">
        <v>1481</v>
      </c>
      <c r="D367" s="20" t="s">
        <v>2488</v>
      </c>
      <c r="E367" s="20"/>
      <c r="F367" s="20" t="s">
        <v>2495</v>
      </c>
      <c r="G367" s="414">
        <v>31579</v>
      </c>
      <c r="H367" s="112"/>
      <c r="I367" s="112"/>
      <c r="J367" s="1311"/>
      <c r="K367" s="1311"/>
      <c r="L367" s="1312"/>
    </row>
    <row r="368" spans="1:12" s="64" customFormat="1">
      <c r="A368" s="75">
        <v>3</v>
      </c>
      <c r="B368" s="258">
        <v>32295</v>
      </c>
      <c r="C368" s="20" t="s">
        <v>1481</v>
      </c>
      <c r="D368" s="20" t="s">
        <v>2488</v>
      </c>
      <c r="E368" s="20"/>
      <c r="F368" s="20" t="s">
        <v>2496</v>
      </c>
      <c r="G368" s="414">
        <v>31579</v>
      </c>
      <c r="H368" s="112"/>
      <c r="I368" s="112"/>
      <c r="J368" s="1311"/>
      <c r="K368" s="1311"/>
      <c r="L368" s="1312"/>
    </row>
    <row r="369" spans="1:12" s="64" customFormat="1">
      <c r="A369" s="76">
        <v>4</v>
      </c>
      <c r="B369" s="259">
        <v>32685</v>
      </c>
      <c r="C369" s="20" t="s">
        <v>1481</v>
      </c>
      <c r="D369" s="20" t="s">
        <v>2488</v>
      </c>
      <c r="E369" s="20"/>
      <c r="F369" s="20" t="s">
        <v>2497</v>
      </c>
      <c r="G369" s="414">
        <v>31579</v>
      </c>
      <c r="H369" s="112"/>
      <c r="I369" s="112"/>
      <c r="J369" s="1311"/>
      <c r="K369" s="1311"/>
      <c r="L369" s="1312"/>
    </row>
    <row r="370" spans="1:12" s="64" customFormat="1">
      <c r="A370" s="75">
        <v>5</v>
      </c>
      <c r="B370" s="258">
        <v>32297</v>
      </c>
      <c r="C370" s="20" t="s">
        <v>1481</v>
      </c>
      <c r="D370" s="20" t="s">
        <v>2488</v>
      </c>
      <c r="E370" s="20"/>
      <c r="F370" s="20" t="s">
        <v>2498</v>
      </c>
      <c r="G370" s="414">
        <v>31579</v>
      </c>
      <c r="H370" s="112"/>
      <c r="I370" s="112"/>
      <c r="J370" s="1311"/>
      <c r="K370" s="1311"/>
      <c r="L370" s="1312"/>
    </row>
    <row r="371" spans="1:12" s="64" customFormat="1">
      <c r="A371" s="76">
        <v>6</v>
      </c>
      <c r="B371" s="259">
        <v>32298</v>
      </c>
      <c r="C371" s="20" t="s">
        <v>1481</v>
      </c>
      <c r="D371" s="20" t="s">
        <v>2488</v>
      </c>
      <c r="E371" s="20"/>
      <c r="F371" s="20" t="s">
        <v>2499</v>
      </c>
      <c r="G371" s="414">
        <v>31579</v>
      </c>
      <c r="H371" s="112"/>
      <c r="I371" s="112"/>
      <c r="J371" s="1311"/>
      <c r="K371" s="1311"/>
      <c r="L371" s="1312"/>
    </row>
    <row r="372" spans="1:12" s="64" customFormat="1">
      <c r="A372" s="75">
        <v>7</v>
      </c>
      <c r="B372" s="258">
        <v>32299</v>
      </c>
      <c r="C372" s="20" t="s">
        <v>1481</v>
      </c>
      <c r="D372" s="20" t="s">
        <v>2488</v>
      </c>
      <c r="E372" s="20"/>
      <c r="F372" s="20" t="s">
        <v>2500</v>
      </c>
      <c r="G372" s="414">
        <v>31579</v>
      </c>
      <c r="H372" s="112"/>
      <c r="I372" s="112"/>
      <c r="J372" s="1311"/>
      <c r="K372" s="1311"/>
      <c r="L372" s="1312"/>
    </row>
    <row r="373" spans="1:12" s="64" customFormat="1">
      <c r="A373" s="76">
        <v>8</v>
      </c>
      <c r="B373" s="259">
        <v>32300</v>
      </c>
      <c r="C373" s="20" t="s">
        <v>1481</v>
      </c>
      <c r="D373" s="20" t="s">
        <v>2488</v>
      </c>
      <c r="E373" s="20"/>
      <c r="F373" s="20" t="s">
        <v>1649</v>
      </c>
      <c r="G373" s="414">
        <v>31579</v>
      </c>
      <c r="H373" s="112"/>
      <c r="I373" s="112"/>
      <c r="J373" s="1311"/>
      <c r="K373" s="1311"/>
      <c r="L373" s="1312"/>
    </row>
    <row r="374" spans="1:12" s="64" customFormat="1">
      <c r="A374" s="75">
        <v>9</v>
      </c>
      <c r="B374" s="258">
        <v>32302</v>
      </c>
      <c r="C374" s="20" t="s">
        <v>1481</v>
      </c>
      <c r="D374" s="20" t="s">
        <v>2488</v>
      </c>
      <c r="E374" s="20"/>
      <c r="F374" s="20" t="s">
        <v>2501</v>
      </c>
      <c r="G374" s="414">
        <v>31579</v>
      </c>
      <c r="H374" s="112"/>
      <c r="I374" s="112"/>
      <c r="J374" s="1311"/>
      <c r="K374" s="1311"/>
      <c r="L374" s="1312"/>
    </row>
    <row r="375" spans="1:12" s="64" customFormat="1">
      <c r="A375" s="76">
        <v>10</v>
      </c>
      <c r="B375" s="259">
        <v>32303</v>
      </c>
      <c r="C375" s="20" t="s">
        <v>1481</v>
      </c>
      <c r="D375" s="20" t="s">
        <v>2488</v>
      </c>
      <c r="E375" s="20"/>
      <c r="F375" s="20" t="s">
        <v>2502</v>
      </c>
      <c r="G375" s="414">
        <v>31579</v>
      </c>
      <c r="H375" s="112"/>
      <c r="I375" s="112"/>
      <c r="J375" s="1311"/>
      <c r="K375" s="1311"/>
      <c r="L375" s="1312"/>
    </row>
    <row r="376" spans="1:12" s="64" customFormat="1">
      <c r="A376" s="75">
        <v>11</v>
      </c>
      <c r="B376" s="258">
        <v>32304</v>
      </c>
      <c r="C376" s="20" t="s">
        <v>1481</v>
      </c>
      <c r="D376" s="20" t="s">
        <v>2488</v>
      </c>
      <c r="E376" s="20"/>
      <c r="F376" s="20" t="s">
        <v>2503</v>
      </c>
      <c r="G376" s="414">
        <v>31579</v>
      </c>
      <c r="H376" s="112"/>
      <c r="I376" s="112"/>
      <c r="J376" s="1311"/>
      <c r="K376" s="1311"/>
      <c r="L376" s="1312"/>
    </row>
    <row r="377" spans="1:12" s="64" customFormat="1">
      <c r="A377" s="76">
        <v>12</v>
      </c>
      <c r="B377" s="259">
        <v>32305</v>
      </c>
      <c r="C377" s="20" t="s">
        <v>1481</v>
      </c>
      <c r="D377" s="20" t="s">
        <v>2488</v>
      </c>
      <c r="E377" s="20"/>
      <c r="F377" s="20" t="s">
        <v>2504</v>
      </c>
      <c r="G377" s="414">
        <v>31579</v>
      </c>
      <c r="H377" s="112"/>
      <c r="I377" s="112"/>
      <c r="J377" s="1311"/>
      <c r="K377" s="1311"/>
      <c r="L377" s="1312"/>
    </row>
    <row r="378" spans="1:12" s="64" customFormat="1">
      <c r="A378" s="75">
        <v>13</v>
      </c>
      <c r="B378" s="258">
        <v>32306</v>
      </c>
      <c r="C378" s="20" t="s">
        <v>1481</v>
      </c>
      <c r="D378" s="20" t="s">
        <v>2488</v>
      </c>
      <c r="E378" s="20"/>
      <c r="F378" s="20" t="s">
        <v>2489</v>
      </c>
      <c r="G378" s="414">
        <v>31579</v>
      </c>
      <c r="H378" s="112"/>
      <c r="I378" s="112"/>
      <c r="J378" s="1311"/>
      <c r="K378" s="1311"/>
      <c r="L378" s="1312"/>
    </row>
    <row r="379" spans="1:12" s="64" customFormat="1">
      <c r="A379" s="76">
        <v>14</v>
      </c>
      <c r="B379" s="259">
        <v>32306</v>
      </c>
      <c r="C379" s="20" t="s">
        <v>1481</v>
      </c>
      <c r="D379" s="20" t="s">
        <v>2488</v>
      </c>
      <c r="E379" s="20"/>
      <c r="F379" s="20" t="s">
        <v>2489</v>
      </c>
      <c r="G379" s="414">
        <v>31579</v>
      </c>
      <c r="H379" s="112"/>
      <c r="I379" s="112"/>
      <c r="J379" s="1311"/>
      <c r="K379" s="1311"/>
      <c r="L379" s="1312"/>
    </row>
    <row r="380" spans="1:12" s="64" customFormat="1">
      <c r="A380" s="75">
        <v>15</v>
      </c>
      <c r="B380" s="258">
        <v>32307</v>
      </c>
      <c r="C380" s="20" t="s">
        <v>1481</v>
      </c>
      <c r="D380" s="20" t="s">
        <v>2488</v>
      </c>
      <c r="E380" s="20"/>
      <c r="F380" s="20" t="s">
        <v>2505</v>
      </c>
      <c r="G380" s="414">
        <v>31579</v>
      </c>
      <c r="H380" s="112"/>
      <c r="I380" s="112"/>
      <c r="J380" s="1311"/>
      <c r="K380" s="1311"/>
      <c r="L380" s="1312"/>
    </row>
    <row r="381" spans="1:12" s="64" customFormat="1">
      <c r="A381" s="76">
        <v>16</v>
      </c>
      <c r="B381" s="259">
        <v>32308</v>
      </c>
      <c r="C381" s="20" t="s">
        <v>1481</v>
      </c>
      <c r="D381" s="20" t="s">
        <v>2488</v>
      </c>
      <c r="E381" s="20"/>
      <c r="F381" s="20" t="s">
        <v>2010</v>
      </c>
      <c r="G381" s="414">
        <v>31579</v>
      </c>
      <c r="H381" s="112"/>
      <c r="I381" s="112"/>
      <c r="J381" s="1311"/>
      <c r="K381" s="1311"/>
      <c r="L381" s="1312"/>
    </row>
    <row r="382" spans="1:12" s="64" customFormat="1">
      <c r="A382" s="75">
        <v>17</v>
      </c>
      <c r="B382" s="258">
        <v>32309</v>
      </c>
      <c r="C382" s="20" t="s">
        <v>1481</v>
      </c>
      <c r="D382" s="20" t="s">
        <v>2488</v>
      </c>
      <c r="E382" s="20"/>
      <c r="F382" s="20" t="s">
        <v>2506</v>
      </c>
      <c r="G382" s="414">
        <v>31579</v>
      </c>
      <c r="H382" s="112"/>
      <c r="I382" s="112"/>
      <c r="J382" s="1311"/>
      <c r="K382" s="1311"/>
      <c r="L382" s="1312"/>
    </row>
    <row r="383" spans="1:12" s="64" customFormat="1">
      <c r="A383" s="76">
        <v>18</v>
      </c>
      <c r="B383" s="259">
        <v>32310</v>
      </c>
      <c r="C383" s="20" t="s">
        <v>1481</v>
      </c>
      <c r="D383" s="20" t="s">
        <v>2488</v>
      </c>
      <c r="E383" s="20"/>
      <c r="F383" s="20" t="s">
        <v>2507</v>
      </c>
      <c r="G383" s="414">
        <v>31579</v>
      </c>
      <c r="H383" s="112"/>
      <c r="I383" s="112"/>
      <c r="J383" s="1311"/>
      <c r="K383" s="1311"/>
      <c r="L383" s="1312"/>
    </row>
    <row r="384" spans="1:12" s="64" customFormat="1">
      <c r="A384" s="75">
        <v>19</v>
      </c>
      <c r="B384" s="258">
        <v>32311</v>
      </c>
      <c r="C384" s="20" t="s">
        <v>1481</v>
      </c>
      <c r="D384" s="20" t="s">
        <v>2488</v>
      </c>
      <c r="E384" s="20"/>
      <c r="F384" s="20" t="s">
        <v>2508</v>
      </c>
      <c r="G384" s="414">
        <v>31579</v>
      </c>
      <c r="H384" s="112"/>
      <c r="I384" s="112"/>
      <c r="J384" s="1311"/>
      <c r="K384" s="1311"/>
      <c r="L384" s="1312"/>
    </row>
    <row r="385" spans="1:12" s="64" customFormat="1">
      <c r="A385" s="76">
        <v>20</v>
      </c>
      <c r="B385" s="259">
        <v>137269</v>
      </c>
      <c r="C385" s="20" t="s">
        <v>1481</v>
      </c>
      <c r="D385" s="20" t="s">
        <v>2488</v>
      </c>
      <c r="E385" s="20"/>
      <c r="F385" s="20" t="s">
        <v>2492</v>
      </c>
      <c r="G385" s="414">
        <v>31579</v>
      </c>
      <c r="H385" s="112"/>
      <c r="I385" s="112"/>
      <c r="J385" s="1311"/>
      <c r="K385" s="1311"/>
      <c r="L385" s="1312"/>
    </row>
    <row r="386" spans="1:12" s="64" customFormat="1">
      <c r="A386" s="75">
        <v>21</v>
      </c>
      <c r="B386" s="258">
        <v>32312</v>
      </c>
      <c r="C386" s="20" t="s">
        <v>1481</v>
      </c>
      <c r="D386" s="20" t="s">
        <v>2488</v>
      </c>
      <c r="E386" s="20"/>
      <c r="F386" s="20" t="s">
        <v>2509</v>
      </c>
      <c r="G386" s="414">
        <v>31579</v>
      </c>
      <c r="H386" s="112"/>
      <c r="I386" s="112"/>
      <c r="J386" s="1311"/>
      <c r="K386" s="1311"/>
      <c r="L386" s="1312"/>
    </row>
    <row r="387" spans="1:12" s="64" customFormat="1">
      <c r="A387" s="76">
        <v>22</v>
      </c>
      <c r="B387" s="259">
        <v>32313</v>
      </c>
      <c r="C387" s="20" t="s">
        <v>1481</v>
      </c>
      <c r="D387" s="20" t="s">
        <v>2488</v>
      </c>
      <c r="E387" s="20"/>
      <c r="F387" s="20" t="s">
        <v>2510</v>
      </c>
      <c r="G387" s="414">
        <v>31579</v>
      </c>
      <c r="H387" s="112"/>
      <c r="I387" s="112"/>
      <c r="J387" s="1311"/>
      <c r="K387" s="1311"/>
      <c r="L387" s="1312"/>
    </row>
    <row r="388" spans="1:12" s="64" customFormat="1">
      <c r="A388" s="75">
        <v>23</v>
      </c>
      <c r="B388" s="258"/>
      <c r="C388" s="20" t="s">
        <v>1481</v>
      </c>
      <c r="D388" s="20" t="s">
        <v>2488</v>
      </c>
      <c r="E388" s="20"/>
      <c r="F388" s="20" t="s">
        <v>2493</v>
      </c>
      <c r="G388" s="414">
        <v>31579</v>
      </c>
      <c r="H388" s="112"/>
      <c r="I388" s="112"/>
      <c r="J388" s="1311"/>
      <c r="K388" s="1311"/>
      <c r="L388" s="1312"/>
    </row>
    <row r="389" spans="1:12" s="64" customFormat="1">
      <c r="A389" s="76">
        <v>24</v>
      </c>
      <c r="B389" s="259">
        <v>32314</v>
      </c>
      <c r="C389" s="20" t="s">
        <v>1481</v>
      </c>
      <c r="D389" s="20" t="s">
        <v>2488</v>
      </c>
      <c r="E389" s="20"/>
      <c r="F389" s="20" t="s">
        <v>2511</v>
      </c>
      <c r="G389" s="414">
        <v>31579</v>
      </c>
      <c r="H389" s="112"/>
      <c r="I389" s="112"/>
      <c r="J389" s="1311"/>
      <c r="K389" s="1311"/>
      <c r="L389" s="1312"/>
    </row>
    <row r="390" spans="1:12" s="64" customFormat="1">
      <c r="A390" s="75">
        <v>25</v>
      </c>
      <c r="B390" s="258">
        <v>32315</v>
      </c>
      <c r="C390" s="20" t="s">
        <v>1481</v>
      </c>
      <c r="D390" s="20" t="s">
        <v>2488</v>
      </c>
      <c r="E390" s="20"/>
      <c r="F390" s="20" t="s">
        <v>2512</v>
      </c>
      <c r="G390" s="414">
        <v>31579</v>
      </c>
      <c r="H390" s="112"/>
      <c r="I390" s="112"/>
      <c r="J390" s="1311"/>
      <c r="K390" s="1311"/>
      <c r="L390" s="1312"/>
    </row>
    <row r="391" spans="1:12" s="64" customFormat="1">
      <c r="A391" s="76">
        <v>26</v>
      </c>
      <c r="B391" s="259">
        <v>32316</v>
      </c>
      <c r="C391" s="20" t="s">
        <v>1481</v>
      </c>
      <c r="D391" s="20" t="s">
        <v>2488</v>
      </c>
      <c r="E391" s="20"/>
      <c r="F391" s="20" t="s">
        <v>2513</v>
      </c>
      <c r="G391" s="414">
        <v>31579</v>
      </c>
      <c r="H391" s="112"/>
      <c r="I391" s="112"/>
      <c r="J391" s="1311"/>
      <c r="K391" s="1311"/>
      <c r="L391" s="1312"/>
    </row>
    <row r="392" spans="1:12" s="64" customFormat="1">
      <c r="A392" s="75">
        <v>27</v>
      </c>
      <c r="B392" s="258">
        <v>32445</v>
      </c>
      <c r="C392" s="20" t="s">
        <v>1481</v>
      </c>
      <c r="D392" s="20" t="s">
        <v>2488</v>
      </c>
      <c r="E392" s="20"/>
      <c r="F392" s="20" t="s">
        <v>2514</v>
      </c>
      <c r="G392" s="414">
        <v>31579</v>
      </c>
      <c r="H392" s="112"/>
      <c r="I392" s="112"/>
      <c r="J392" s="1311"/>
      <c r="K392" s="1311"/>
      <c r="L392" s="1312"/>
    </row>
    <row r="393" spans="1:12" s="64" customFormat="1">
      <c r="A393" s="76">
        <v>28</v>
      </c>
      <c r="B393" s="259">
        <v>32318</v>
      </c>
      <c r="C393" s="20" t="s">
        <v>1481</v>
      </c>
      <c r="D393" s="20" t="s">
        <v>2488</v>
      </c>
      <c r="E393" s="20"/>
      <c r="F393" s="20" t="s">
        <v>2515</v>
      </c>
      <c r="G393" s="414">
        <v>31579</v>
      </c>
      <c r="H393" s="112"/>
      <c r="I393" s="112"/>
      <c r="J393" s="1311"/>
      <c r="K393" s="1311"/>
      <c r="L393" s="1312"/>
    </row>
    <row r="394" spans="1:12" s="64" customFormat="1">
      <c r="A394" s="75">
        <v>29</v>
      </c>
      <c r="B394" s="258">
        <v>32319</v>
      </c>
      <c r="C394" s="20" t="s">
        <v>1481</v>
      </c>
      <c r="D394" s="20" t="s">
        <v>2488</v>
      </c>
      <c r="E394" s="20"/>
      <c r="F394" s="20" t="s">
        <v>2490</v>
      </c>
      <c r="G394" s="414">
        <v>31579</v>
      </c>
      <c r="H394" s="112"/>
      <c r="I394" s="112"/>
      <c r="J394" s="1311"/>
      <c r="K394" s="1311"/>
      <c r="L394" s="1312"/>
    </row>
    <row r="395" spans="1:12" s="64" customFormat="1">
      <c r="A395" s="76">
        <v>30</v>
      </c>
      <c r="B395" s="259">
        <v>32320</v>
      </c>
      <c r="C395" s="20" t="s">
        <v>1481</v>
      </c>
      <c r="D395" s="20" t="s">
        <v>2488</v>
      </c>
      <c r="E395" s="20"/>
      <c r="F395" s="20" t="s">
        <v>2491</v>
      </c>
      <c r="G395" s="414">
        <v>31579</v>
      </c>
      <c r="H395" s="112"/>
      <c r="I395" s="112"/>
      <c r="J395" s="1311"/>
      <c r="K395" s="1311"/>
      <c r="L395" s="1312"/>
    </row>
    <row r="396" spans="1:12" s="64" customFormat="1">
      <c r="A396" s="75">
        <v>31</v>
      </c>
      <c r="B396" s="258">
        <v>137275</v>
      </c>
      <c r="C396" s="20" t="s">
        <v>1481</v>
      </c>
      <c r="D396" s="20" t="s">
        <v>2488</v>
      </c>
      <c r="E396" s="20"/>
      <c r="F396" s="20" t="s">
        <v>2516</v>
      </c>
      <c r="G396" s="414">
        <v>31579</v>
      </c>
      <c r="H396" s="112"/>
      <c r="I396" s="112"/>
      <c r="J396" s="1311"/>
      <c r="K396" s="1311"/>
      <c r="L396" s="1312"/>
    </row>
    <row r="397" spans="1:12" s="64" customFormat="1">
      <c r="A397" s="76">
        <v>32</v>
      </c>
      <c r="B397" s="259">
        <v>32322</v>
      </c>
      <c r="C397" s="20" t="s">
        <v>1481</v>
      </c>
      <c r="D397" s="20" t="s">
        <v>2488</v>
      </c>
      <c r="E397" s="20"/>
      <c r="F397" s="20" t="s">
        <v>2517</v>
      </c>
      <c r="G397" s="414">
        <v>31579</v>
      </c>
      <c r="H397" s="112"/>
      <c r="I397" s="112"/>
      <c r="J397" s="1311"/>
      <c r="K397" s="1311"/>
      <c r="L397" s="1312"/>
    </row>
    <row r="398" spans="1:12" s="64" customFormat="1">
      <c r="A398" s="75">
        <v>33</v>
      </c>
      <c r="B398" s="258">
        <v>32323</v>
      </c>
      <c r="C398" s="20" t="s">
        <v>1481</v>
      </c>
      <c r="D398" s="20" t="s">
        <v>2488</v>
      </c>
      <c r="E398" s="20"/>
      <c r="F398" s="20" t="s">
        <v>2518</v>
      </c>
      <c r="G398" s="414">
        <v>31579</v>
      </c>
      <c r="H398" s="112"/>
      <c r="I398" s="112"/>
      <c r="J398" s="1311"/>
      <c r="K398" s="1311"/>
      <c r="L398" s="1312"/>
    </row>
    <row r="399" spans="1:12" s="64" customFormat="1">
      <c r="A399" s="76">
        <v>34</v>
      </c>
      <c r="B399" s="259">
        <v>32324</v>
      </c>
      <c r="C399" s="20" t="s">
        <v>1481</v>
      </c>
      <c r="D399" s="20" t="s">
        <v>2488</v>
      </c>
      <c r="E399" s="20"/>
      <c r="F399" s="20" t="s">
        <v>2519</v>
      </c>
      <c r="G399" s="414">
        <v>31579</v>
      </c>
      <c r="H399" s="112"/>
      <c r="I399" s="112"/>
      <c r="J399" s="1311"/>
      <c r="K399" s="1311"/>
      <c r="L399" s="1312"/>
    </row>
    <row r="400" spans="1:12" s="64" customFormat="1">
      <c r="A400" s="75">
        <v>35</v>
      </c>
      <c r="B400" s="258">
        <v>137270</v>
      </c>
      <c r="C400" s="20" t="s">
        <v>1481</v>
      </c>
      <c r="D400" s="20" t="s">
        <v>2488</v>
      </c>
      <c r="E400" s="20"/>
      <c r="F400" s="20" t="s">
        <v>2520</v>
      </c>
      <c r="G400" s="414">
        <v>31579</v>
      </c>
      <c r="H400" s="112"/>
      <c r="I400" s="112"/>
      <c r="J400" s="1311"/>
      <c r="K400" s="1311"/>
      <c r="L400" s="1312"/>
    </row>
    <row r="401" spans="1:12" s="65" customFormat="1" ht="15" customHeight="1" thickBot="1">
      <c r="A401" s="77"/>
      <c r="B401" s="275"/>
      <c r="C401" s="273"/>
      <c r="D401" s="273"/>
      <c r="E401" s="273"/>
      <c r="F401" s="273"/>
      <c r="G401" s="274" t="s">
        <v>1219</v>
      </c>
      <c r="H401" s="88">
        <f>SUM(H366:H400)</f>
        <v>0</v>
      </c>
      <c r="I401" s="88"/>
      <c r="J401" s="68"/>
      <c r="K401" s="68"/>
      <c r="L401" s="69"/>
    </row>
    <row r="402" spans="1:12" ht="15.75">
      <c r="A402" s="78"/>
      <c r="B402" s="78"/>
      <c r="C402" s="96"/>
      <c r="D402" s="96"/>
      <c r="E402" s="97"/>
      <c r="F402" s="96"/>
      <c r="G402" s="98"/>
      <c r="H402" s="99"/>
      <c r="I402" s="99"/>
      <c r="J402" s="57"/>
      <c r="K402" s="57"/>
      <c r="L402" s="57"/>
    </row>
    <row r="403" spans="1:12" s="65" customFormat="1" ht="15.75">
      <c r="A403" s="83"/>
      <c r="B403" s="83"/>
      <c r="C403" s="96"/>
      <c r="D403" s="96"/>
      <c r="E403" s="97"/>
      <c r="F403" s="96"/>
      <c r="G403" s="106"/>
      <c r="H403" s="107"/>
      <c r="I403" s="107"/>
      <c r="J403" s="108"/>
      <c r="K403" s="108"/>
      <c r="L403" s="108"/>
    </row>
    <row r="404" spans="1:12" ht="15.75">
      <c r="A404" s="78"/>
      <c r="B404" s="78"/>
      <c r="C404" s="96"/>
      <c r="D404" s="96"/>
      <c r="E404" s="97"/>
      <c r="F404" s="96"/>
      <c r="G404" s="98"/>
      <c r="H404" s="99"/>
      <c r="I404" s="99"/>
      <c r="J404" s="57"/>
      <c r="K404" s="57"/>
      <c r="L404" s="57"/>
    </row>
    <row r="405" spans="1:12" ht="16.5" thickBot="1">
      <c r="A405" s="1213" t="s">
        <v>1171</v>
      </c>
      <c r="B405" s="1213"/>
      <c r="C405" s="1213"/>
      <c r="D405" s="1213"/>
      <c r="E405" s="1213"/>
      <c r="F405" s="1213"/>
      <c r="G405" s="1213"/>
      <c r="H405" s="1213"/>
      <c r="I405" s="1213"/>
      <c r="J405" s="1213"/>
      <c r="K405" s="1213"/>
      <c r="L405" s="308"/>
    </row>
    <row r="406" spans="1:12" s="64" customFormat="1" ht="60">
      <c r="A406" s="60" t="s">
        <v>1172</v>
      </c>
      <c r="B406" s="50" t="s">
        <v>3193</v>
      </c>
      <c r="C406" s="62" t="s">
        <v>1173</v>
      </c>
      <c r="D406" s="62" t="s">
        <v>1174</v>
      </c>
      <c r="E406" s="62" t="s">
        <v>1175</v>
      </c>
      <c r="F406" s="62" t="s">
        <v>1176</v>
      </c>
      <c r="G406" s="61" t="s">
        <v>1177</v>
      </c>
      <c r="H406" s="61" t="s">
        <v>1178</v>
      </c>
      <c r="I406" s="50" t="s">
        <v>2979</v>
      </c>
      <c r="J406" s="61" t="s">
        <v>1179</v>
      </c>
      <c r="K406" s="61" t="s">
        <v>1180</v>
      </c>
      <c r="L406" s="52" t="s">
        <v>3141</v>
      </c>
    </row>
    <row r="407" spans="1:12" s="64" customFormat="1">
      <c r="A407" s="75">
        <v>1</v>
      </c>
      <c r="B407" s="258">
        <v>32327</v>
      </c>
      <c r="C407" s="20" t="s">
        <v>1481</v>
      </c>
      <c r="D407" s="20" t="s">
        <v>2521</v>
      </c>
      <c r="E407" s="20"/>
      <c r="F407" s="20" t="s">
        <v>2228</v>
      </c>
      <c r="G407" s="414">
        <v>31579</v>
      </c>
      <c r="H407" s="112"/>
      <c r="I407" s="112"/>
      <c r="J407" s="1311">
        <v>143</v>
      </c>
      <c r="K407" s="1311">
        <v>43</v>
      </c>
      <c r="L407" s="1312" t="s">
        <v>3218</v>
      </c>
    </row>
    <row r="408" spans="1:12" s="64" customFormat="1">
      <c r="A408" s="76">
        <v>2</v>
      </c>
      <c r="B408" s="259">
        <v>32328</v>
      </c>
      <c r="C408" s="20" t="s">
        <v>1481</v>
      </c>
      <c r="D408" s="20" t="s">
        <v>2521</v>
      </c>
      <c r="E408" s="20"/>
      <c r="F408" s="20" t="s">
        <v>3210</v>
      </c>
      <c r="G408" s="414">
        <v>31579</v>
      </c>
      <c r="H408" s="112"/>
      <c r="I408" s="112"/>
      <c r="J408" s="1311"/>
      <c r="K408" s="1311"/>
      <c r="L408" s="1312"/>
    </row>
    <row r="409" spans="1:12" s="64" customFormat="1">
      <c r="A409" s="75">
        <v>3</v>
      </c>
      <c r="B409" s="258">
        <v>32329</v>
      </c>
      <c r="C409" s="20" t="s">
        <v>1481</v>
      </c>
      <c r="D409" s="20" t="s">
        <v>2521</v>
      </c>
      <c r="E409" s="20"/>
      <c r="F409" s="20" t="s">
        <v>2522</v>
      </c>
      <c r="G409" s="414">
        <v>31579</v>
      </c>
      <c r="H409" s="112"/>
      <c r="I409" s="112"/>
      <c r="J409" s="1311"/>
      <c r="K409" s="1311"/>
      <c r="L409" s="1312"/>
    </row>
    <row r="410" spans="1:12" s="64" customFormat="1">
      <c r="A410" s="76">
        <v>4</v>
      </c>
      <c r="B410" s="259">
        <v>136829</v>
      </c>
      <c r="C410" s="20" t="s">
        <v>1481</v>
      </c>
      <c r="D410" s="20" t="s">
        <v>2521</v>
      </c>
      <c r="E410" s="20"/>
      <c r="F410" s="20" t="s">
        <v>2229</v>
      </c>
      <c r="G410" s="414">
        <v>31579</v>
      </c>
      <c r="H410" s="112"/>
      <c r="I410" s="112"/>
      <c r="J410" s="1311"/>
      <c r="K410" s="1311"/>
      <c r="L410" s="1312"/>
    </row>
    <row r="411" spans="1:12" s="64" customFormat="1">
      <c r="A411" s="75">
        <v>5</v>
      </c>
      <c r="B411" s="258">
        <v>32330</v>
      </c>
      <c r="C411" s="20" t="s">
        <v>1481</v>
      </c>
      <c r="D411" s="20" t="s">
        <v>2521</v>
      </c>
      <c r="E411" s="20"/>
      <c r="F411" s="20" t="s">
        <v>2230</v>
      </c>
      <c r="G411" s="414">
        <v>31579</v>
      </c>
      <c r="H411" s="112"/>
      <c r="I411" s="112"/>
      <c r="J411" s="1311"/>
      <c r="K411" s="1311"/>
      <c r="L411" s="1312"/>
    </row>
    <row r="412" spans="1:12" s="64" customFormat="1">
      <c r="A412" s="76">
        <v>6</v>
      </c>
      <c r="B412" s="259">
        <v>32331</v>
      </c>
      <c r="C412" s="20" t="s">
        <v>1481</v>
      </c>
      <c r="D412" s="20" t="s">
        <v>2521</v>
      </c>
      <c r="E412" s="20"/>
      <c r="F412" s="20" t="s">
        <v>2523</v>
      </c>
      <c r="G412" s="414">
        <v>31579</v>
      </c>
      <c r="H412" s="112"/>
      <c r="I412" s="112"/>
      <c r="J412" s="1311"/>
      <c r="K412" s="1311"/>
      <c r="L412" s="1312"/>
    </row>
    <row r="413" spans="1:12" s="64" customFormat="1">
      <c r="A413" s="75">
        <v>7</v>
      </c>
      <c r="B413" s="258">
        <v>32333</v>
      </c>
      <c r="C413" s="20" t="s">
        <v>1481</v>
      </c>
      <c r="D413" s="20" t="s">
        <v>2521</v>
      </c>
      <c r="E413" s="20"/>
      <c r="F413" s="20" t="s">
        <v>2525</v>
      </c>
      <c r="G413" s="414">
        <v>31579</v>
      </c>
      <c r="H413" s="112"/>
      <c r="I413" s="112"/>
      <c r="J413" s="1311"/>
      <c r="K413" s="1311"/>
      <c r="L413" s="1312"/>
    </row>
    <row r="414" spans="1:12" s="64" customFormat="1">
      <c r="A414" s="76">
        <v>8</v>
      </c>
      <c r="B414" s="259">
        <v>32334</v>
      </c>
      <c r="C414" s="20" t="s">
        <v>1481</v>
      </c>
      <c r="D414" s="20" t="s">
        <v>2521</v>
      </c>
      <c r="E414" s="20"/>
      <c r="F414" s="20" t="s">
        <v>2527</v>
      </c>
      <c r="G414" s="414">
        <v>31579</v>
      </c>
      <c r="H414" s="112"/>
      <c r="I414" s="112"/>
      <c r="J414" s="1311"/>
      <c r="K414" s="1311"/>
      <c r="L414" s="1312"/>
    </row>
    <row r="415" spans="1:12" s="64" customFormat="1">
      <c r="A415" s="75">
        <v>9</v>
      </c>
      <c r="B415" s="258">
        <v>32335</v>
      </c>
      <c r="C415" s="20" t="s">
        <v>1481</v>
      </c>
      <c r="D415" s="20" t="s">
        <v>2521</v>
      </c>
      <c r="E415" s="20"/>
      <c r="F415" s="20" t="s">
        <v>2524</v>
      </c>
      <c r="G415" s="414">
        <v>31579</v>
      </c>
      <c r="H415" s="112"/>
      <c r="I415" s="211" t="s">
        <v>3024</v>
      </c>
      <c r="J415" s="1311"/>
      <c r="K415" s="1311"/>
      <c r="L415" s="1312"/>
    </row>
    <row r="416" spans="1:12" s="64" customFormat="1">
      <c r="A416" s="76">
        <v>10</v>
      </c>
      <c r="B416" s="259">
        <v>32336</v>
      </c>
      <c r="C416" s="20" t="s">
        <v>1481</v>
      </c>
      <c r="D416" s="20" t="s">
        <v>2521</v>
      </c>
      <c r="E416" s="20"/>
      <c r="F416" s="20" t="s">
        <v>2526</v>
      </c>
      <c r="G416" s="414">
        <v>31579</v>
      </c>
      <c r="H416" s="112"/>
      <c r="I416" s="112"/>
      <c r="J416" s="1311"/>
      <c r="K416" s="1311"/>
      <c r="L416" s="1312"/>
    </row>
    <row r="417" spans="1:12" s="64" customFormat="1">
      <c r="A417" s="75">
        <v>11</v>
      </c>
      <c r="B417" s="258">
        <v>32178</v>
      </c>
      <c r="C417" s="20" t="s">
        <v>1481</v>
      </c>
      <c r="D417" s="20" t="s">
        <v>2521</v>
      </c>
      <c r="E417" s="20"/>
      <c r="F417" s="20" t="s">
        <v>2234</v>
      </c>
      <c r="G417" s="414">
        <v>31579</v>
      </c>
      <c r="H417" s="112"/>
      <c r="I417" s="211" t="s">
        <v>3024</v>
      </c>
      <c r="J417" s="1311"/>
      <c r="K417" s="1311"/>
      <c r="L417" s="1312"/>
    </row>
    <row r="418" spans="1:12" s="64" customFormat="1">
      <c r="A418" s="76">
        <v>12</v>
      </c>
      <c r="B418" s="259">
        <v>32338</v>
      </c>
      <c r="C418" s="20" t="s">
        <v>1481</v>
      </c>
      <c r="D418" s="20" t="s">
        <v>2521</v>
      </c>
      <c r="E418" s="20"/>
      <c r="F418" s="20" t="s">
        <v>2528</v>
      </c>
      <c r="G418" s="414">
        <v>31579</v>
      </c>
      <c r="H418" s="112"/>
      <c r="I418" s="112"/>
      <c r="J418" s="1311"/>
      <c r="K418" s="1311"/>
      <c r="L418" s="1312"/>
    </row>
    <row r="419" spans="1:12" s="64" customFormat="1">
      <c r="A419" s="75">
        <v>13</v>
      </c>
      <c r="B419" s="258">
        <v>32339</v>
      </c>
      <c r="C419" s="20" t="s">
        <v>1481</v>
      </c>
      <c r="D419" s="20" t="s">
        <v>2521</v>
      </c>
      <c r="E419" s="20"/>
      <c r="F419" s="20" t="s">
        <v>2235</v>
      </c>
      <c r="G419" s="414">
        <v>31579</v>
      </c>
      <c r="H419" s="112"/>
      <c r="I419" s="112"/>
      <c r="J419" s="1311"/>
      <c r="K419" s="1311"/>
      <c r="L419" s="1312"/>
    </row>
    <row r="420" spans="1:12" s="64" customFormat="1">
      <c r="A420" s="76">
        <v>14</v>
      </c>
      <c r="B420" s="259">
        <v>32341</v>
      </c>
      <c r="C420" s="20" t="s">
        <v>1481</v>
      </c>
      <c r="D420" s="20" t="s">
        <v>2521</v>
      </c>
      <c r="E420" s="20"/>
      <c r="F420" s="20" t="s">
        <v>2529</v>
      </c>
      <c r="G420" s="414">
        <v>31579</v>
      </c>
      <c r="H420" s="112"/>
      <c r="I420" s="112"/>
      <c r="J420" s="1311"/>
      <c r="K420" s="1311"/>
      <c r="L420" s="1312"/>
    </row>
    <row r="421" spans="1:12" s="64" customFormat="1">
      <c r="A421" s="75">
        <v>15</v>
      </c>
      <c r="B421" s="258">
        <v>32342</v>
      </c>
      <c r="C421" s="20" t="s">
        <v>1481</v>
      </c>
      <c r="D421" s="20" t="s">
        <v>2521</v>
      </c>
      <c r="E421" s="20"/>
      <c r="F421" s="20" t="s">
        <v>2530</v>
      </c>
      <c r="G421" s="414">
        <v>31579</v>
      </c>
      <c r="H421" s="112"/>
      <c r="I421" s="211" t="s">
        <v>3062</v>
      </c>
      <c r="J421" s="1311"/>
      <c r="K421" s="1311"/>
      <c r="L421" s="1312"/>
    </row>
    <row r="422" spans="1:12" s="64" customFormat="1">
      <c r="A422" s="76">
        <v>16</v>
      </c>
      <c r="B422" s="259">
        <v>32345</v>
      </c>
      <c r="C422" s="20" t="s">
        <v>1481</v>
      </c>
      <c r="D422" s="20" t="s">
        <v>2521</v>
      </c>
      <c r="E422" s="20"/>
      <c r="F422" s="20" t="s">
        <v>2239</v>
      </c>
      <c r="G422" s="414">
        <v>31579</v>
      </c>
      <c r="H422" s="112"/>
      <c r="I422" s="112"/>
      <c r="J422" s="1311"/>
      <c r="K422" s="1311"/>
      <c r="L422" s="1312"/>
    </row>
    <row r="423" spans="1:12" s="64" customFormat="1">
      <c r="A423" s="75">
        <v>17</v>
      </c>
      <c r="B423" s="258">
        <v>32346</v>
      </c>
      <c r="C423" s="20" t="s">
        <v>1481</v>
      </c>
      <c r="D423" s="20" t="s">
        <v>2521</v>
      </c>
      <c r="E423" s="20"/>
      <c r="F423" s="20" t="s">
        <v>2531</v>
      </c>
      <c r="G423" s="414">
        <v>31579</v>
      </c>
      <c r="H423" s="112"/>
      <c r="I423" s="112"/>
      <c r="J423" s="1311"/>
      <c r="K423" s="1311"/>
      <c r="L423" s="1312"/>
    </row>
    <row r="424" spans="1:12" s="64" customFormat="1">
      <c r="A424" s="76">
        <v>18</v>
      </c>
      <c r="B424" s="259">
        <v>32347</v>
      </c>
      <c r="C424" s="20" t="s">
        <v>1481</v>
      </c>
      <c r="D424" s="20" t="s">
        <v>2521</v>
      </c>
      <c r="E424" s="20"/>
      <c r="F424" s="20" t="s">
        <v>2532</v>
      </c>
      <c r="G424" s="414">
        <v>31579</v>
      </c>
      <c r="H424" s="112"/>
      <c r="I424" s="112"/>
      <c r="J424" s="1311"/>
      <c r="K424" s="1311"/>
      <c r="L424" s="1312"/>
    </row>
    <row r="425" spans="1:12" s="64" customFormat="1">
      <c r="A425" s="75">
        <v>19</v>
      </c>
      <c r="B425" s="258">
        <v>32348</v>
      </c>
      <c r="C425" s="20" t="s">
        <v>1481</v>
      </c>
      <c r="D425" s="20" t="s">
        <v>2521</v>
      </c>
      <c r="E425" s="20"/>
      <c r="F425" s="20" t="s">
        <v>2533</v>
      </c>
      <c r="G425" s="414">
        <v>31579</v>
      </c>
      <c r="H425" s="112"/>
      <c r="I425" s="112"/>
      <c r="J425" s="1311"/>
      <c r="K425" s="1311"/>
      <c r="L425" s="1312"/>
    </row>
    <row r="426" spans="1:12" s="64" customFormat="1">
      <c r="A426" s="76">
        <v>20</v>
      </c>
      <c r="B426" s="259">
        <v>32349</v>
      </c>
      <c r="C426" s="20" t="s">
        <v>1481</v>
      </c>
      <c r="D426" s="20" t="s">
        <v>2521</v>
      </c>
      <c r="E426" s="20"/>
      <c r="F426" s="20" t="s">
        <v>3025</v>
      </c>
      <c r="G426" s="414">
        <v>31579</v>
      </c>
      <c r="H426" s="112"/>
      <c r="I426" s="211" t="s">
        <v>3024</v>
      </c>
      <c r="J426" s="1311"/>
      <c r="K426" s="1311"/>
      <c r="L426" s="1312"/>
    </row>
    <row r="427" spans="1:12" s="64" customFormat="1">
      <c r="A427" s="75">
        <v>21</v>
      </c>
      <c r="B427" s="258">
        <v>32350</v>
      </c>
      <c r="C427" s="20" t="s">
        <v>1481</v>
      </c>
      <c r="D427" s="20" t="s">
        <v>2521</v>
      </c>
      <c r="E427" s="20"/>
      <c r="F427" s="20" t="s">
        <v>2534</v>
      </c>
      <c r="G427" s="414">
        <v>31579</v>
      </c>
      <c r="H427" s="112"/>
      <c r="I427" s="112"/>
      <c r="J427" s="1311"/>
      <c r="K427" s="1311"/>
      <c r="L427" s="1312"/>
    </row>
    <row r="428" spans="1:12" s="64" customFormat="1">
      <c r="A428" s="76">
        <v>22</v>
      </c>
      <c r="B428" s="259">
        <v>32352</v>
      </c>
      <c r="C428" s="20" t="s">
        <v>1481</v>
      </c>
      <c r="D428" s="20" t="s">
        <v>2521</v>
      </c>
      <c r="E428" s="20"/>
      <c r="F428" s="20" t="s">
        <v>2242</v>
      </c>
      <c r="G428" s="414">
        <v>31579</v>
      </c>
      <c r="H428" s="112"/>
      <c r="I428" s="112"/>
      <c r="J428" s="1311"/>
      <c r="K428" s="1311"/>
      <c r="L428" s="1312"/>
    </row>
    <row r="429" spans="1:12" s="64" customFormat="1" ht="15" customHeight="1">
      <c r="A429" s="75">
        <v>23</v>
      </c>
      <c r="B429" s="258">
        <v>32353</v>
      </c>
      <c r="C429" s="20" t="s">
        <v>1481</v>
      </c>
      <c r="D429" s="20" t="s">
        <v>2521</v>
      </c>
      <c r="E429" s="20"/>
      <c r="F429" s="20" t="s">
        <v>2243</v>
      </c>
      <c r="G429" s="414">
        <v>31579</v>
      </c>
      <c r="H429" s="112"/>
      <c r="I429" s="196" t="s">
        <v>3011</v>
      </c>
      <c r="J429" s="1311"/>
      <c r="K429" s="1311"/>
      <c r="L429" s="1312"/>
    </row>
    <row r="430" spans="1:12" s="64" customFormat="1">
      <c r="A430" s="76">
        <v>24</v>
      </c>
      <c r="B430" s="259">
        <v>32355</v>
      </c>
      <c r="C430" s="20" t="s">
        <v>1481</v>
      </c>
      <c r="D430" s="20" t="s">
        <v>2521</v>
      </c>
      <c r="E430" s="20"/>
      <c r="F430" s="20" t="s">
        <v>2244</v>
      </c>
      <c r="G430" s="414">
        <v>31579</v>
      </c>
      <c r="H430" s="112"/>
      <c r="I430" s="211" t="s">
        <v>3024</v>
      </c>
      <c r="J430" s="1311"/>
      <c r="K430" s="1311"/>
      <c r="L430" s="1312"/>
    </row>
    <row r="431" spans="1:12" s="64" customFormat="1">
      <c r="A431" s="75">
        <v>25</v>
      </c>
      <c r="B431" s="258">
        <v>32356</v>
      </c>
      <c r="C431" s="20" t="s">
        <v>1481</v>
      </c>
      <c r="D431" s="20" t="s">
        <v>2521</v>
      </c>
      <c r="E431" s="20"/>
      <c r="F431" s="20" t="s">
        <v>2245</v>
      </c>
      <c r="G431" s="414">
        <v>31579</v>
      </c>
      <c r="H431" s="112"/>
      <c r="I431" s="112"/>
      <c r="J431" s="1311"/>
      <c r="K431" s="1311"/>
      <c r="L431" s="1312"/>
    </row>
    <row r="432" spans="1:12" s="64" customFormat="1">
      <c r="A432" s="76">
        <v>26</v>
      </c>
      <c r="B432" s="259">
        <v>32357</v>
      </c>
      <c r="C432" s="20" t="s">
        <v>1481</v>
      </c>
      <c r="D432" s="20" t="s">
        <v>2521</v>
      </c>
      <c r="E432" s="20"/>
      <c r="F432" s="20" t="s">
        <v>2535</v>
      </c>
      <c r="G432" s="414">
        <v>31579</v>
      </c>
      <c r="H432" s="112"/>
      <c r="I432" s="112"/>
      <c r="J432" s="1311"/>
      <c r="K432" s="1311"/>
      <c r="L432" s="1312"/>
    </row>
    <row r="433" spans="1:12" s="64" customFormat="1">
      <c r="A433" s="75">
        <v>27</v>
      </c>
      <c r="B433" s="258">
        <v>32358</v>
      </c>
      <c r="C433" s="20" t="s">
        <v>1481</v>
      </c>
      <c r="D433" s="20" t="s">
        <v>2521</v>
      </c>
      <c r="E433" s="20"/>
      <c r="F433" s="20" t="s">
        <v>2246</v>
      </c>
      <c r="G433" s="414">
        <v>31579</v>
      </c>
      <c r="H433" s="112"/>
      <c r="I433" s="112"/>
      <c r="J433" s="1311"/>
      <c r="K433" s="1311"/>
      <c r="L433" s="1312"/>
    </row>
    <row r="434" spans="1:12" s="64" customFormat="1">
      <c r="A434" s="76">
        <v>28</v>
      </c>
      <c r="B434" s="259">
        <v>32359</v>
      </c>
      <c r="C434" s="20" t="s">
        <v>1481</v>
      </c>
      <c r="D434" s="20" t="s">
        <v>2521</v>
      </c>
      <c r="E434" s="20"/>
      <c r="F434" s="20" t="s">
        <v>2536</v>
      </c>
      <c r="G434" s="414">
        <v>31579</v>
      </c>
      <c r="H434" s="112"/>
      <c r="I434" s="211" t="s">
        <v>3062</v>
      </c>
      <c r="J434" s="1311"/>
      <c r="K434" s="1311"/>
      <c r="L434" s="1312"/>
    </row>
    <row r="435" spans="1:12" s="64" customFormat="1">
      <c r="A435" s="75">
        <v>29</v>
      </c>
      <c r="B435" s="258">
        <v>32360</v>
      </c>
      <c r="C435" s="20" t="s">
        <v>1481</v>
      </c>
      <c r="D435" s="20" t="s">
        <v>2521</v>
      </c>
      <c r="E435" s="20"/>
      <c r="F435" s="20" t="s">
        <v>2537</v>
      </c>
      <c r="G435" s="414">
        <v>31579</v>
      </c>
      <c r="H435" s="112"/>
      <c r="I435" s="112"/>
      <c r="J435" s="1311"/>
      <c r="K435" s="1311"/>
      <c r="L435" s="1312"/>
    </row>
    <row r="436" spans="1:12" s="64" customFormat="1">
      <c r="A436" s="76">
        <v>30</v>
      </c>
      <c r="B436" s="259">
        <v>32363</v>
      </c>
      <c r="C436" s="20" t="s">
        <v>1481</v>
      </c>
      <c r="D436" s="20" t="s">
        <v>2521</v>
      </c>
      <c r="E436" s="20"/>
      <c r="F436" s="20" t="s">
        <v>2539</v>
      </c>
      <c r="G436" s="414">
        <v>31579</v>
      </c>
      <c r="H436" s="112"/>
      <c r="I436" s="211" t="s">
        <v>3024</v>
      </c>
      <c r="J436" s="1311"/>
      <c r="K436" s="1311"/>
      <c r="L436" s="1312"/>
    </row>
    <row r="437" spans="1:12" s="64" customFormat="1">
      <c r="A437" s="75">
        <v>31</v>
      </c>
      <c r="B437" s="258">
        <v>32364</v>
      </c>
      <c r="C437" s="20" t="s">
        <v>1481</v>
      </c>
      <c r="D437" s="20" t="s">
        <v>2521</v>
      </c>
      <c r="E437" s="20"/>
      <c r="F437" s="20" t="s">
        <v>2251</v>
      </c>
      <c r="G437" s="414">
        <v>31579</v>
      </c>
      <c r="H437" s="112"/>
      <c r="I437" s="211" t="s">
        <v>3024</v>
      </c>
      <c r="J437" s="1311"/>
      <c r="K437" s="1311"/>
      <c r="L437" s="1312"/>
    </row>
    <row r="438" spans="1:12" s="64" customFormat="1" ht="15" customHeight="1">
      <c r="A438" s="76">
        <v>32</v>
      </c>
      <c r="B438" s="259">
        <v>32365</v>
      </c>
      <c r="C438" s="20" t="s">
        <v>1481</v>
      </c>
      <c r="D438" s="20" t="s">
        <v>2521</v>
      </c>
      <c r="E438" s="20"/>
      <c r="F438" s="20" t="s">
        <v>2538</v>
      </c>
      <c r="G438" s="414">
        <v>31579</v>
      </c>
      <c r="H438" s="112"/>
      <c r="I438" s="196" t="s">
        <v>3011</v>
      </c>
      <c r="J438" s="1311"/>
      <c r="K438" s="1311"/>
      <c r="L438" s="1312"/>
    </row>
    <row r="439" spans="1:12" s="64" customFormat="1">
      <c r="A439" s="75">
        <v>33</v>
      </c>
      <c r="B439" s="258"/>
      <c r="C439" s="20" t="s">
        <v>1481</v>
      </c>
      <c r="D439" s="20" t="s">
        <v>3211</v>
      </c>
      <c r="E439" s="20"/>
      <c r="F439" s="179"/>
      <c r="G439" s="414">
        <v>31579</v>
      </c>
      <c r="H439" s="112"/>
      <c r="I439" s="112"/>
      <c r="J439" s="1311"/>
      <c r="K439" s="1311"/>
      <c r="L439" s="1312"/>
    </row>
    <row r="440" spans="1:12" s="64" customFormat="1">
      <c r="A440" s="76">
        <v>34</v>
      </c>
      <c r="B440" s="259">
        <v>32366</v>
      </c>
      <c r="C440" s="20" t="s">
        <v>1481</v>
      </c>
      <c r="D440" s="20" t="s">
        <v>2521</v>
      </c>
      <c r="E440" s="20"/>
      <c r="F440" s="20" t="s">
        <v>2540</v>
      </c>
      <c r="G440" s="414">
        <v>31579</v>
      </c>
      <c r="H440" s="112"/>
      <c r="I440" s="112"/>
      <c r="J440" s="1311"/>
      <c r="K440" s="1311"/>
      <c r="L440" s="1312"/>
    </row>
    <row r="441" spans="1:12" s="64" customFormat="1">
      <c r="A441" s="75">
        <v>35</v>
      </c>
      <c r="B441" s="258">
        <v>32367</v>
      </c>
      <c r="C441" s="20" t="s">
        <v>1481</v>
      </c>
      <c r="D441" s="20" t="s">
        <v>2521</v>
      </c>
      <c r="E441" s="20"/>
      <c r="F441" s="20" t="s">
        <v>2253</v>
      </c>
      <c r="G441" s="414">
        <v>31579</v>
      </c>
      <c r="H441" s="112"/>
      <c r="I441" s="211" t="s">
        <v>3062</v>
      </c>
      <c r="J441" s="1311"/>
      <c r="K441" s="1311"/>
      <c r="L441" s="1312"/>
    </row>
    <row r="442" spans="1:12" s="64" customFormat="1">
      <c r="A442" s="76">
        <v>36</v>
      </c>
      <c r="B442" s="259">
        <v>32370</v>
      </c>
      <c r="C442" s="20" t="s">
        <v>1481</v>
      </c>
      <c r="D442" s="20" t="s">
        <v>2521</v>
      </c>
      <c r="E442" s="20"/>
      <c r="F442" s="20" t="s">
        <v>2541</v>
      </c>
      <c r="G442" s="414">
        <v>31579</v>
      </c>
      <c r="H442" s="112"/>
      <c r="I442" s="112"/>
      <c r="J442" s="1311"/>
      <c r="K442" s="1311"/>
      <c r="L442" s="1312"/>
    </row>
    <row r="443" spans="1:12" s="64" customFormat="1">
      <c r="A443" s="75">
        <v>37</v>
      </c>
      <c r="B443" s="258">
        <v>32371</v>
      </c>
      <c r="C443" s="20" t="s">
        <v>1481</v>
      </c>
      <c r="D443" s="20" t="s">
        <v>2521</v>
      </c>
      <c r="E443" s="20"/>
      <c r="F443" s="20" t="s">
        <v>2542</v>
      </c>
      <c r="G443" s="414">
        <v>31579</v>
      </c>
      <c r="H443" s="112"/>
      <c r="I443" s="112"/>
      <c r="J443" s="1311"/>
      <c r="K443" s="1311"/>
      <c r="L443" s="1312"/>
    </row>
    <row r="444" spans="1:12" s="64" customFormat="1">
      <c r="A444" s="76">
        <v>38</v>
      </c>
      <c r="B444" s="259">
        <v>32038</v>
      </c>
      <c r="C444" s="20" t="s">
        <v>1481</v>
      </c>
      <c r="D444" s="20" t="s">
        <v>2521</v>
      </c>
      <c r="E444" s="20"/>
      <c r="F444" s="179" t="s">
        <v>2181</v>
      </c>
      <c r="G444" s="414">
        <v>31579</v>
      </c>
      <c r="H444" s="112"/>
      <c r="I444" s="112"/>
      <c r="J444" s="1311"/>
      <c r="K444" s="1311"/>
      <c r="L444" s="1312"/>
    </row>
    <row r="445" spans="1:12" s="64" customFormat="1">
      <c r="A445" s="75">
        <v>39</v>
      </c>
      <c r="B445" s="258">
        <v>32061</v>
      </c>
      <c r="C445" s="20" t="s">
        <v>1481</v>
      </c>
      <c r="D445" s="20" t="s">
        <v>2521</v>
      </c>
      <c r="E445" s="20"/>
      <c r="F445" s="20" t="s">
        <v>2182</v>
      </c>
      <c r="G445" s="414">
        <v>31579</v>
      </c>
      <c r="H445" s="112"/>
      <c r="I445" s="112"/>
      <c r="J445" s="1311"/>
      <c r="K445" s="1311"/>
      <c r="L445" s="1312"/>
    </row>
    <row r="446" spans="1:12" s="64" customFormat="1">
      <c r="A446" s="76">
        <v>40</v>
      </c>
      <c r="B446" s="259">
        <v>32374</v>
      </c>
      <c r="C446" s="20" t="s">
        <v>1481</v>
      </c>
      <c r="D446" s="20" t="s">
        <v>2521</v>
      </c>
      <c r="E446" s="20"/>
      <c r="F446" s="20" t="s">
        <v>2543</v>
      </c>
      <c r="G446" s="414">
        <v>31579</v>
      </c>
      <c r="H446" s="112"/>
      <c r="I446" s="112"/>
      <c r="J446" s="1311"/>
      <c r="K446" s="1311"/>
      <c r="L446" s="1312"/>
    </row>
    <row r="447" spans="1:12" s="64" customFormat="1">
      <c r="A447" s="75">
        <v>41</v>
      </c>
      <c r="B447" s="258">
        <v>32375</v>
      </c>
      <c r="C447" s="20" t="s">
        <v>1481</v>
      </c>
      <c r="D447" s="20" t="s">
        <v>2521</v>
      </c>
      <c r="E447" s="20"/>
      <c r="F447" s="20" t="s">
        <v>2544</v>
      </c>
      <c r="G447" s="414">
        <v>31579</v>
      </c>
      <c r="H447" s="112"/>
      <c r="I447" s="112"/>
      <c r="J447" s="1311"/>
      <c r="K447" s="1311"/>
      <c r="L447" s="1312"/>
    </row>
    <row r="448" spans="1:12" s="64" customFormat="1">
      <c r="A448" s="76">
        <v>42</v>
      </c>
      <c r="B448" s="259">
        <v>32377</v>
      </c>
      <c r="C448" s="20" t="s">
        <v>1481</v>
      </c>
      <c r="D448" s="20" t="s">
        <v>2521</v>
      </c>
      <c r="E448" s="20"/>
      <c r="F448" s="20" t="s">
        <v>2546</v>
      </c>
      <c r="G448" s="414">
        <v>31579</v>
      </c>
      <c r="H448" s="112"/>
      <c r="I448" s="112"/>
      <c r="J448" s="1311"/>
      <c r="K448" s="1311"/>
      <c r="L448" s="1312"/>
    </row>
    <row r="449" spans="1:12" s="64" customFormat="1" ht="15" customHeight="1">
      <c r="A449" s="75">
        <v>43</v>
      </c>
      <c r="B449" s="258">
        <v>32378</v>
      </c>
      <c r="C449" s="20" t="s">
        <v>1481</v>
      </c>
      <c r="D449" s="20" t="s">
        <v>2521</v>
      </c>
      <c r="E449" s="20"/>
      <c r="F449" s="20" t="s">
        <v>2545</v>
      </c>
      <c r="G449" s="414">
        <v>31579</v>
      </c>
      <c r="H449" s="112"/>
      <c r="I449" s="196" t="s">
        <v>3011</v>
      </c>
      <c r="J449" s="1311"/>
      <c r="K449" s="1311"/>
      <c r="L449" s="1312"/>
    </row>
    <row r="450" spans="1:12" s="64" customFormat="1">
      <c r="A450" s="76">
        <v>44</v>
      </c>
      <c r="B450" s="259">
        <v>32379</v>
      </c>
      <c r="C450" s="20" t="s">
        <v>1481</v>
      </c>
      <c r="D450" s="20" t="s">
        <v>2521</v>
      </c>
      <c r="E450" s="20"/>
      <c r="F450" s="20" t="s">
        <v>2547</v>
      </c>
      <c r="G450" s="414">
        <v>31579</v>
      </c>
      <c r="H450" s="112"/>
      <c r="I450" s="211" t="s">
        <v>3024</v>
      </c>
      <c r="J450" s="1311"/>
      <c r="K450" s="1311"/>
      <c r="L450" s="1312"/>
    </row>
    <row r="451" spans="1:12" s="64" customFormat="1">
      <c r="A451" s="75">
        <v>45</v>
      </c>
      <c r="B451" s="258">
        <v>32381</v>
      </c>
      <c r="C451" s="20" t="s">
        <v>1481</v>
      </c>
      <c r="D451" s="20" t="s">
        <v>2521</v>
      </c>
      <c r="E451" s="20"/>
      <c r="F451" s="20" t="s">
        <v>2548</v>
      </c>
      <c r="G451" s="414">
        <v>31579</v>
      </c>
      <c r="H451" s="112"/>
      <c r="I451" s="211" t="s">
        <v>3062</v>
      </c>
      <c r="J451" s="1311"/>
      <c r="K451" s="1311"/>
      <c r="L451" s="1312"/>
    </row>
    <row r="452" spans="1:12" s="64" customFormat="1">
      <c r="A452" s="76">
        <v>46</v>
      </c>
      <c r="B452" s="259">
        <v>32382</v>
      </c>
      <c r="C452" s="20" t="s">
        <v>1481</v>
      </c>
      <c r="D452" s="20" t="s">
        <v>2521</v>
      </c>
      <c r="E452" s="20"/>
      <c r="F452" s="20" t="s">
        <v>2550</v>
      </c>
      <c r="G452" s="414">
        <v>31579</v>
      </c>
      <c r="H452" s="112"/>
      <c r="I452" s="112"/>
      <c r="J452" s="1311"/>
      <c r="K452" s="1311"/>
      <c r="L452" s="1312"/>
    </row>
    <row r="453" spans="1:12" s="64" customFormat="1">
      <c r="A453" s="75">
        <v>47</v>
      </c>
      <c r="B453" s="258">
        <v>32383</v>
      </c>
      <c r="C453" s="20" t="s">
        <v>1481</v>
      </c>
      <c r="D453" s="20" t="s">
        <v>2521</v>
      </c>
      <c r="E453" s="20"/>
      <c r="F453" s="20" t="s">
        <v>2549</v>
      </c>
      <c r="G453" s="414">
        <v>31579</v>
      </c>
      <c r="H453" s="112"/>
      <c r="I453" s="112"/>
      <c r="J453" s="1311"/>
      <c r="K453" s="1311"/>
      <c r="L453" s="1312"/>
    </row>
    <row r="454" spans="1:12" s="64" customFormat="1">
      <c r="A454" s="76">
        <v>48</v>
      </c>
      <c r="B454" s="259">
        <v>32384</v>
      </c>
      <c r="C454" s="20" t="s">
        <v>1481</v>
      </c>
      <c r="D454" s="20" t="s">
        <v>2521</v>
      </c>
      <c r="E454" s="20"/>
      <c r="F454" s="20" t="s">
        <v>3065</v>
      </c>
      <c r="G454" s="414">
        <v>31579</v>
      </c>
      <c r="H454" s="112"/>
      <c r="I454" s="112"/>
      <c r="J454" s="1311"/>
      <c r="K454" s="1311"/>
      <c r="L454" s="1312"/>
    </row>
    <row r="455" spans="1:12" s="64" customFormat="1">
      <c r="A455" s="75">
        <v>49</v>
      </c>
      <c r="B455" s="258">
        <v>32385</v>
      </c>
      <c r="C455" s="20" t="s">
        <v>1481</v>
      </c>
      <c r="D455" s="20" t="s">
        <v>2521</v>
      </c>
      <c r="E455" s="20"/>
      <c r="F455" s="20" t="s">
        <v>2273</v>
      </c>
      <c r="G455" s="414">
        <v>31579</v>
      </c>
      <c r="H455" s="112"/>
      <c r="I455" s="112"/>
      <c r="J455" s="1311"/>
      <c r="K455" s="1311"/>
      <c r="L455" s="1312"/>
    </row>
    <row r="456" spans="1:12" s="64" customFormat="1" ht="15" customHeight="1">
      <c r="A456" s="76">
        <v>50</v>
      </c>
      <c r="B456" s="259">
        <v>32386</v>
      </c>
      <c r="C456" s="20" t="s">
        <v>1481</v>
      </c>
      <c r="D456" s="20" t="s">
        <v>2521</v>
      </c>
      <c r="E456" s="20"/>
      <c r="F456" s="20" t="s">
        <v>2274</v>
      </c>
      <c r="G456" s="414">
        <v>31579</v>
      </c>
      <c r="H456" s="112"/>
      <c r="I456" s="196" t="s">
        <v>3011</v>
      </c>
      <c r="J456" s="1311"/>
      <c r="K456" s="1311"/>
      <c r="L456" s="1312"/>
    </row>
    <row r="457" spans="1:12" s="64" customFormat="1" ht="15" customHeight="1">
      <c r="A457" s="75">
        <v>51</v>
      </c>
      <c r="B457" s="258"/>
      <c r="C457" s="20" t="s">
        <v>1481</v>
      </c>
      <c r="D457" s="20" t="s">
        <v>2521</v>
      </c>
      <c r="E457" s="20"/>
      <c r="F457" s="20" t="s">
        <v>2552</v>
      </c>
      <c r="G457" s="414">
        <v>31579</v>
      </c>
      <c r="H457" s="112"/>
      <c r="I457" s="196" t="s">
        <v>3011</v>
      </c>
      <c r="J457" s="1311"/>
      <c r="K457" s="1311"/>
      <c r="L457" s="1312"/>
    </row>
    <row r="458" spans="1:12" s="64" customFormat="1">
      <c r="A458" s="76">
        <v>52</v>
      </c>
      <c r="B458" s="259">
        <v>32391</v>
      </c>
      <c r="C458" s="20" t="s">
        <v>1481</v>
      </c>
      <c r="D458" s="20" t="s">
        <v>2521</v>
      </c>
      <c r="E458" s="20"/>
      <c r="F458" s="20" t="s">
        <v>2551</v>
      </c>
      <c r="G458" s="414">
        <v>31579</v>
      </c>
      <c r="H458" s="112"/>
      <c r="I458" s="112"/>
      <c r="J458" s="1311"/>
      <c r="K458" s="1311"/>
      <c r="L458" s="1312"/>
    </row>
    <row r="459" spans="1:12" s="64" customFormat="1">
      <c r="A459" s="75">
        <v>53</v>
      </c>
      <c r="B459" s="258">
        <v>32392</v>
      </c>
      <c r="C459" s="20" t="s">
        <v>1481</v>
      </c>
      <c r="D459" s="20" t="s">
        <v>2521</v>
      </c>
      <c r="E459" s="20"/>
      <c r="F459" s="20" t="s">
        <v>2553</v>
      </c>
      <c r="G459" s="414">
        <v>31579</v>
      </c>
      <c r="H459" s="112"/>
      <c r="I459" s="112"/>
      <c r="J459" s="1311"/>
      <c r="K459" s="1311"/>
      <c r="L459" s="1312"/>
    </row>
    <row r="460" spans="1:12" s="64" customFormat="1">
      <c r="A460" s="76">
        <v>54</v>
      </c>
      <c r="B460" s="259">
        <v>32393</v>
      </c>
      <c r="C460" s="20" t="s">
        <v>1481</v>
      </c>
      <c r="D460" s="20" t="s">
        <v>2521</v>
      </c>
      <c r="E460" s="20"/>
      <c r="F460" s="20" t="s">
        <v>2554</v>
      </c>
      <c r="G460" s="414">
        <v>31579</v>
      </c>
      <c r="H460" s="112"/>
      <c r="I460" s="211" t="s">
        <v>3024</v>
      </c>
      <c r="J460" s="1311"/>
      <c r="K460" s="1311"/>
      <c r="L460" s="1312"/>
    </row>
    <row r="461" spans="1:12" s="64" customFormat="1">
      <c r="A461" s="75">
        <v>55</v>
      </c>
      <c r="B461" s="258">
        <v>32395</v>
      </c>
      <c r="C461" s="20" t="s">
        <v>1481</v>
      </c>
      <c r="D461" s="20" t="s">
        <v>2521</v>
      </c>
      <c r="E461" s="20"/>
      <c r="F461" s="20" t="s">
        <v>2555</v>
      </c>
      <c r="G461" s="414">
        <v>31579</v>
      </c>
      <c r="H461" s="112"/>
      <c r="I461" s="112"/>
      <c r="J461" s="1311"/>
      <c r="K461" s="1311"/>
      <c r="L461" s="1312"/>
    </row>
    <row r="462" spans="1:12" s="64" customFormat="1">
      <c r="A462" s="76">
        <v>56</v>
      </c>
      <c r="B462" s="259">
        <v>32396</v>
      </c>
      <c r="C462" s="20" t="s">
        <v>1481</v>
      </c>
      <c r="D462" s="20" t="s">
        <v>2521</v>
      </c>
      <c r="E462" s="20"/>
      <c r="F462" s="20" t="s">
        <v>2282</v>
      </c>
      <c r="G462" s="414">
        <v>31579</v>
      </c>
      <c r="H462" s="112"/>
      <c r="I462" s="211" t="s">
        <v>3062</v>
      </c>
      <c r="J462" s="1311"/>
      <c r="K462" s="1311"/>
      <c r="L462" s="1312"/>
    </row>
    <row r="463" spans="1:12" s="64" customFormat="1">
      <c r="A463" s="75">
        <v>57</v>
      </c>
      <c r="B463" s="258">
        <v>32397</v>
      </c>
      <c r="C463" s="20" t="s">
        <v>1481</v>
      </c>
      <c r="D463" s="20" t="s">
        <v>2521</v>
      </c>
      <c r="E463" s="20"/>
      <c r="F463" s="20" t="s">
        <v>2556</v>
      </c>
      <c r="G463" s="414">
        <v>31579</v>
      </c>
      <c r="H463" s="112"/>
      <c r="I463" s="112"/>
      <c r="J463" s="1311"/>
      <c r="K463" s="1311"/>
      <c r="L463" s="1312"/>
    </row>
    <row r="464" spans="1:12" s="64" customFormat="1">
      <c r="A464" s="76">
        <v>58</v>
      </c>
      <c r="B464" s="259">
        <v>32398</v>
      </c>
      <c r="C464" s="20" t="s">
        <v>1481</v>
      </c>
      <c r="D464" s="20" t="s">
        <v>2521</v>
      </c>
      <c r="E464" s="20"/>
      <c r="F464" s="20" t="s">
        <v>3063</v>
      </c>
      <c r="G464" s="414">
        <v>31579</v>
      </c>
      <c r="H464" s="112"/>
      <c r="I464" s="211" t="s">
        <v>3062</v>
      </c>
      <c r="J464" s="1311"/>
      <c r="K464" s="1311"/>
      <c r="L464" s="1312"/>
    </row>
    <row r="465" spans="1:12" s="64" customFormat="1" ht="15" customHeight="1">
      <c r="A465" s="75">
        <v>59</v>
      </c>
      <c r="B465" s="258">
        <v>32399</v>
      </c>
      <c r="C465" s="20" t="s">
        <v>1481</v>
      </c>
      <c r="D465" s="20" t="s">
        <v>2521</v>
      </c>
      <c r="E465" s="20"/>
      <c r="F465" s="20" t="s">
        <v>2557</v>
      </c>
      <c r="G465" s="414">
        <v>31579</v>
      </c>
      <c r="H465" s="112"/>
      <c r="I465" s="196" t="s">
        <v>3011</v>
      </c>
      <c r="J465" s="1311"/>
      <c r="K465" s="1311"/>
      <c r="L465" s="1312"/>
    </row>
    <row r="466" spans="1:12" s="64" customFormat="1">
      <c r="A466" s="76">
        <v>60</v>
      </c>
      <c r="B466" s="259">
        <v>32400</v>
      </c>
      <c r="C466" s="20" t="s">
        <v>1481</v>
      </c>
      <c r="D466" s="20" t="s">
        <v>2521</v>
      </c>
      <c r="E466" s="20"/>
      <c r="F466" s="20" t="s">
        <v>1915</v>
      </c>
      <c r="G466" s="414">
        <v>31579</v>
      </c>
      <c r="H466" s="112"/>
      <c r="I466" s="112"/>
      <c r="J466" s="1311"/>
      <c r="K466" s="1311"/>
      <c r="L466" s="1312"/>
    </row>
    <row r="467" spans="1:12" s="64" customFormat="1">
      <c r="A467" s="75">
        <v>61</v>
      </c>
      <c r="B467" s="258">
        <v>32401</v>
      </c>
      <c r="C467" s="20" t="s">
        <v>1481</v>
      </c>
      <c r="D467" s="20" t="s">
        <v>2521</v>
      </c>
      <c r="E467" s="20"/>
      <c r="F467" s="20" t="s">
        <v>2558</v>
      </c>
      <c r="G467" s="414">
        <v>31579</v>
      </c>
      <c r="H467" s="112"/>
      <c r="I467" s="112"/>
      <c r="J467" s="1311"/>
      <c r="K467" s="1311"/>
      <c r="L467" s="1312"/>
    </row>
    <row r="468" spans="1:12" s="64" customFormat="1" ht="15" customHeight="1">
      <c r="A468" s="76">
        <v>62</v>
      </c>
      <c r="B468" s="259">
        <v>32402</v>
      </c>
      <c r="C468" s="20" t="s">
        <v>1481</v>
      </c>
      <c r="D468" s="20" t="s">
        <v>2521</v>
      </c>
      <c r="E468" s="20"/>
      <c r="F468" s="20" t="s">
        <v>3026</v>
      </c>
      <c r="G468" s="414">
        <v>31579</v>
      </c>
      <c r="H468" s="112"/>
      <c r="I468" s="196" t="s">
        <v>3011</v>
      </c>
      <c r="J468" s="1311"/>
      <c r="K468" s="1311"/>
      <c r="L468" s="1312"/>
    </row>
    <row r="469" spans="1:12" s="64" customFormat="1">
      <c r="A469" s="75">
        <v>63</v>
      </c>
      <c r="B469" s="258">
        <v>32403</v>
      </c>
      <c r="C469" s="20" t="s">
        <v>1481</v>
      </c>
      <c r="D469" s="20" t="s">
        <v>2521</v>
      </c>
      <c r="E469" s="20"/>
      <c r="F469" s="20" t="s">
        <v>2559</v>
      </c>
      <c r="G469" s="414">
        <v>31579</v>
      </c>
      <c r="H469" s="112"/>
      <c r="I469" s="112"/>
      <c r="J469" s="1311"/>
      <c r="K469" s="1311"/>
      <c r="L469" s="1312"/>
    </row>
    <row r="470" spans="1:12" s="64" customFormat="1">
      <c r="A470" s="76">
        <v>64</v>
      </c>
      <c r="B470" s="259">
        <v>32405</v>
      </c>
      <c r="C470" s="20" t="s">
        <v>1481</v>
      </c>
      <c r="D470" s="20" t="s">
        <v>2521</v>
      </c>
      <c r="E470" s="20"/>
      <c r="F470" s="20" t="s">
        <v>2560</v>
      </c>
      <c r="G470" s="414">
        <v>31579</v>
      </c>
      <c r="H470" s="112"/>
      <c r="I470" s="112"/>
      <c r="J470" s="1311"/>
      <c r="K470" s="1311"/>
      <c r="L470" s="1312"/>
    </row>
    <row r="471" spans="1:12" s="64" customFormat="1">
      <c r="A471" s="75">
        <v>65</v>
      </c>
      <c r="B471" s="258">
        <v>32406</v>
      </c>
      <c r="C471" s="20" t="s">
        <v>1481</v>
      </c>
      <c r="D471" s="20" t="s">
        <v>2521</v>
      </c>
      <c r="E471" s="20"/>
      <c r="F471" s="20" t="s">
        <v>2561</v>
      </c>
      <c r="G471" s="414">
        <v>31579</v>
      </c>
      <c r="H471" s="112"/>
      <c r="I471" s="112"/>
      <c r="J471" s="1311"/>
      <c r="K471" s="1311"/>
      <c r="L471" s="1312"/>
    </row>
    <row r="472" spans="1:12" s="64" customFormat="1">
      <c r="A472" s="76">
        <v>66</v>
      </c>
      <c r="B472" s="259">
        <v>32407</v>
      </c>
      <c r="C472" s="20" t="s">
        <v>1481</v>
      </c>
      <c r="D472" s="20" t="s">
        <v>2521</v>
      </c>
      <c r="E472" s="20"/>
      <c r="F472" s="20" t="s">
        <v>2562</v>
      </c>
      <c r="G472" s="414">
        <v>31579</v>
      </c>
      <c r="H472" s="112"/>
      <c r="I472" s="112"/>
      <c r="J472" s="1311"/>
      <c r="K472" s="1311"/>
      <c r="L472" s="1312"/>
    </row>
    <row r="473" spans="1:12" s="64" customFormat="1">
      <c r="A473" s="75">
        <v>67</v>
      </c>
      <c r="B473" s="258">
        <v>32408</v>
      </c>
      <c r="C473" s="20" t="s">
        <v>1481</v>
      </c>
      <c r="D473" s="20" t="s">
        <v>2521</v>
      </c>
      <c r="E473" s="20"/>
      <c r="F473" s="20" t="s">
        <v>3064</v>
      </c>
      <c r="G473" s="414">
        <v>31579</v>
      </c>
      <c r="H473" s="112"/>
      <c r="I473" s="211" t="s">
        <v>3062</v>
      </c>
      <c r="J473" s="1311"/>
      <c r="K473" s="1311"/>
      <c r="L473" s="1312"/>
    </row>
    <row r="474" spans="1:12" s="64" customFormat="1">
      <c r="A474" s="76">
        <v>68</v>
      </c>
      <c r="B474" s="259">
        <v>32409</v>
      </c>
      <c r="C474" s="20" t="s">
        <v>1481</v>
      </c>
      <c r="D474" s="20" t="s">
        <v>2521</v>
      </c>
      <c r="E474" s="20"/>
      <c r="F474" s="20" t="s">
        <v>2563</v>
      </c>
      <c r="G474" s="414">
        <v>31579</v>
      </c>
      <c r="H474" s="112"/>
      <c r="I474" s="211" t="s">
        <v>3062</v>
      </c>
      <c r="J474" s="1311"/>
      <c r="K474" s="1311"/>
      <c r="L474" s="1312"/>
    </row>
    <row r="475" spans="1:12" s="64" customFormat="1">
      <c r="A475" s="75">
        <v>69</v>
      </c>
      <c r="B475" s="258">
        <v>32411</v>
      </c>
      <c r="C475" s="20" t="s">
        <v>1481</v>
      </c>
      <c r="D475" s="20" t="s">
        <v>2521</v>
      </c>
      <c r="E475" s="20"/>
      <c r="F475" s="20" t="s">
        <v>3212</v>
      </c>
      <c r="G475" s="414">
        <v>31579</v>
      </c>
      <c r="H475" s="112"/>
      <c r="I475" s="112"/>
      <c r="J475" s="1311"/>
      <c r="K475" s="1311"/>
      <c r="L475" s="1312"/>
    </row>
    <row r="476" spans="1:12" s="64" customFormat="1">
      <c r="A476" s="76">
        <v>70</v>
      </c>
      <c r="B476" s="259">
        <v>32413</v>
      </c>
      <c r="C476" s="20" t="s">
        <v>1481</v>
      </c>
      <c r="D476" s="20" t="s">
        <v>2521</v>
      </c>
      <c r="E476" s="20"/>
      <c r="F476" s="20" t="s">
        <v>2564</v>
      </c>
      <c r="G476" s="414">
        <v>31579</v>
      </c>
      <c r="H476" s="112"/>
      <c r="I476" s="112"/>
      <c r="J476" s="1311"/>
      <c r="K476" s="1311"/>
      <c r="L476" s="1312"/>
    </row>
    <row r="477" spans="1:12" s="65" customFormat="1" ht="16.5" thickBot="1">
      <c r="A477" s="77"/>
      <c r="B477" s="275"/>
      <c r="C477" s="273"/>
      <c r="D477" s="273"/>
      <c r="E477" s="273"/>
      <c r="F477" s="273"/>
      <c r="G477" s="274" t="s">
        <v>1219</v>
      </c>
      <c r="H477" s="88">
        <f>SUM(H407:H476)</f>
        <v>0</v>
      </c>
      <c r="I477" s="88"/>
      <c r="J477" s="68"/>
      <c r="K477" s="68"/>
      <c r="L477" s="312"/>
    </row>
    <row r="478" spans="1:12" s="65" customFormat="1" ht="15.75">
      <c r="A478" s="83"/>
      <c r="B478" s="83"/>
      <c r="C478" s="85"/>
      <c r="D478" s="85"/>
      <c r="E478" s="85"/>
      <c r="F478" s="85"/>
      <c r="G478" s="106"/>
      <c r="H478" s="107"/>
      <c r="I478" s="107"/>
      <c r="J478" s="108"/>
      <c r="K478" s="108"/>
      <c r="L478" s="108"/>
    </row>
    <row r="479" spans="1:12" s="65" customFormat="1" ht="15.75">
      <c r="A479" s="83"/>
      <c r="B479" s="83"/>
      <c r="C479" s="85"/>
      <c r="D479" s="85"/>
      <c r="E479" s="85"/>
      <c r="F479" s="85"/>
      <c r="G479" s="106"/>
      <c r="H479" s="107"/>
      <c r="I479" s="107"/>
      <c r="J479" s="108"/>
      <c r="K479" s="108"/>
      <c r="L479" s="108"/>
    </row>
    <row r="480" spans="1:12" s="65" customFormat="1" ht="15.75">
      <c r="A480" s="83"/>
      <c r="B480" s="83"/>
      <c r="C480" s="85"/>
      <c r="D480" s="85"/>
      <c r="E480" s="85"/>
      <c r="F480" s="85"/>
      <c r="G480" s="106"/>
      <c r="H480" s="107"/>
      <c r="I480" s="107"/>
      <c r="J480" s="108"/>
      <c r="K480" s="108"/>
      <c r="L480" s="108"/>
    </row>
    <row r="481" spans="1:12" ht="16.5" thickBot="1">
      <c r="A481" s="1213" t="s">
        <v>1171</v>
      </c>
      <c r="B481" s="1213"/>
      <c r="C481" s="1213"/>
      <c r="D481" s="1213"/>
      <c r="E481" s="1213"/>
      <c r="F481" s="1213"/>
      <c r="G481" s="1213"/>
      <c r="H481" s="1213"/>
      <c r="I481" s="1213"/>
      <c r="J481" s="1213"/>
      <c r="K481" s="1213"/>
      <c r="L481" s="308"/>
    </row>
    <row r="482" spans="1:12" s="64" customFormat="1" ht="60">
      <c r="A482" s="60" t="s">
        <v>1172</v>
      </c>
      <c r="B482" s="50" t="s">
        <v>3193</v>
      </c>
      <c r="C482" s="62" t="s">
        <v>1173</v>
      </c>
      <c r="D482" s="62" t="s">
        <v>1174</v>
      </c>
      <c r="E482" s="62" t="s">
        <v>1175</v>
      </c>
      <c r="F482" s="62" t="s">
        <v>1176</v>
      </c>
      <c r="G482" s="61" t="s">
        <v>1177</v>
      </c>
      <c r="H482" s="61" t="s">
        <v>1178</v>
      </c>
      <c r="I482" s="50" t="s">
        <v>2979</v>
      </c>
      <c r="J482" s="61" t="s">
        <v>1179</v>
      </c>
      <c r="K482" s="61" t="s">
        <v>1180</v>
      </c>
      <c r="L482" s="52" t="s">
        <v>3141</v>
      </c>
    </row>
    <row r="483" spans="1:12" s="64" customFormat="1">
      <c r="A483" s="75">
        <v>1</v>
      </c>
      <c r="B483" s="258">
        <v>32426</v>
      </c>
      <c r="C483" s="20" t="s">
        <v>1481</v>
      </c>
      <c r="D483" s="20" t="s">
        <v>2565</v>
      </c>
      <c r="E483" s="20"/>
      <c r="F483" s="20" t="s">
        <v>2576</v>
      </c>
      <c r="G483" s="414">
        <v>31579</v>
      </c>
      <c r="H483" s="112"/>
      <c r="I483" s="211" t="s">
        <v>3055</v>
      </c>
      <c r="J483" s="1311">
        <v>143</v>
      </c>
      <c r="K483" s="1311">
        <v>43</v>
      </c>
      <c r="L483" s="1312" t="s">
        <v>3219</v>
      </c>
    </row>
    <row r="484" spans="1:12" s="64" customFormat="1">
      <c r="A484" s="76">
        <v>2</v>
      </c>
      <c r="B484" s="259"/>
      <c r="C484" s="20" t="s">
        <v>1481</v>
      </c>
      <c r="D484" s="20" t="s">
        <v>2565</v>
      </c>
      <c r="E484" s="20" t="s">
        <v>2568</v>
      </c>
      <c r="F484" s="20" t="s">
        <v>1658</v>
      </c>
      <c r="G484" s="414">
        <v>31579</v>
      </c>
      <c r="H484" s="112"/>
      <c r="I484" s="112"/>
      <c r="J484" s="1311"/>
      <c r="K484" s="1311"/>
      <c r="L484" s="1312"/>
    </row>
    <row r="485" spans="1:12" s="64" customFormat="1">
      <c r="A485" s="75">
        <v>3</v>
      </c>
      <c r="B485" s="258">
        <v>32471</v>
      </c>
      <c r="C485" s="20" t="s">
        <v>1481</v>
      </c>
      <c r="D485" s="20" t="s">
        <v>2565</v>
      </c>
      <c r="E485" s="20" t="s">
        <v>2568</v>
      </c>
      <c r="F485" s="20" t="s">
        <v>2575</v>
      </c>
      <c r="G485" s="414">
        <v>31579</v>
      </c>
      <c r="H485" s="112"/>
      <c r="I485" s="112"/>
      <c r="J485" s="1311"/>
      <c r="K485" s="1311"/>
      <c r="L485" s="1312"/>
    </row>
    <row r="486" spans="1:12" s="64" customFormat="1">
      <c r="A486" s="76">
        <v>4</v>
      </c>
      <c r="B486" s="259">
        <v>32471</v>
      </c>
      <c r="C486" s="20" t="s">
        <v>1481</v>
      </c>
      <c r="D486" s="20" t="s">
        <v>2565</v>
      </c>
      <c r="E486" s="20" t="s">
        <v>2568</v>
      </c>
      <c r="F486" s="20" t="s">
        <v>2575</v>
      </c>
      <c r="G486" s="414">
        <v>31579</v>
      </c>
      <c r="H486" s="112"/>
      <c r="I486" s="112"/>
      <c r="J486" s="1311"/>
      <c r="K486" s="1311"/>
      <c r="L486" s="1312"/>
    </row>
    <row r="487" spans="1:12" s="64" customFormat="1">
      <c r="A487" s="75">
        <v>5</v>
      </c>
      <c r="B487" s="258">
        <v>32427</v>
      </c>
      <c r="C487" s="20" t="s">
        <v>1481</v>
      </c>
      <c r="D487" s="20" t="s">
        <v>2565</v>
      </c>
      <c r="E487" s="20"/>
      <c r="F487" s="20" t="s">
        <v>2577</v>
      </c>
      <c r="G487" s="414">
        <v>31579</v>
      </c>
      <c r="H487" s="112"/>
      <c r="I487" s="211" t="s">
        <v>3055</v>
      </c>
      <c r="J487" s="1311"/>
      <c r="K487" s="1311"/>
      <c r="L487" s="1312"/>
    </row>
    <row r="488" spans="1:12" s="64" customFormat="1">
      <c r="A488" s="76">
        <v>6</v>
      </c>
      <c r="B488" s="259">
        <v>32456</v>
      </c>
      <c r="C488" s="20" t="s">
        <v>1481</v>
      </c>
      <c r="D488" s="20" t="s">
        <v>2565</v>
      </c>
      <c r="E488" s="20" t="s">
        <v>2566</v>
      </c>
      <c r="F488" s="20" t="s">
        <v>2595</v>
      </c>
      <c r="G488" s="414">
        <v>31579</v>
      </c>
      <c r="H488" s="112"/>
      <c r="I488" s="211" t="s">
        <v>3023</v>
      </c>
      <c r="J488" s="1311"/>
      <c r="K488" s="1311"/>
      <c r="L488" s="1312"/>
    </row>
    <row r="489" spans="1:12" s="64" customFormat="1">
      <c r="A489" s="75">
        <v>7</v>
      </c>
      <c r="B489" s="258">
        <v>32108</v>
      </c>
      <c r="C489" s="20" t="s">
        <v>1481</v>
      </c>
      <c r="D489" s="20" t="s">
        <v>2565</v>
      </c>
      <c r="E489" s="20" t="s">
        <v>2566</v>
      </c>
      <c r="F489" s="20" t="s">
        <v>2312</v>
      </c>
      <c r="G489" s="414">
        <v>31579</v>
      </c>
      <c r="H489" s="112"/>
      <c r="I489" s="211" t="s">
        <v>3058</v>
      </c>
      <c r="J489" s="1311"/>
      <c r="K489" s="1311"/>
      <c r="L489" s="1312"/>
    </row>
    <row r="490" spans="1:12" s="64" customFormat="1">
      <c r="A490" s="76">
        <v>8</v>
      </c>
      <c r="B490" s="259">
        <v>105201</v>
      </c>
      <c r="C490" s="20" t="s">
        <v>1481</v>
      </c>
      <c r="D490" s="20" t="s">
        <v>2565</v>
      </c>
      <c r="E490" s="20"/>
      <c r="F490" s="20" t="s">
        <v>2450</v>
      </c>
      <c r="G490" s="414">
        <v>31579</v>
      </c>
      <c r="H490" s="112"/>
      <c r="I490" s="211" t="s">
        <v>3055</v>
      </c>
      <c r="J490" s="1311"/>
      <c r="K490" s="1311"/>
      <c r="L490" s="1312"/>
    </row>
    <row r="491" spans="1:12" s="64" customFormat="1">
      <c r="A491" s="75">
        <v>9</v>
      </c>
      <c r="B491" s="258">
        <v>32430</v>
      </c>
      <c r="C491" s="20" t="s">
        <v>1481</v>
      </c>
      <c r="D491" s="20" t="s">
        <v>2565</v>
      </c>
      <c r="E491" s="20"/>
      <c r="F491" s="20" t="s">
        <v>2578</v>
      </c>
      <c r="G491" s="414">
        <v>31579</v>
      </c>
      <c r="H491" s="112"/>
      <c r="I491" s="211" t="s">
        <v>3022</v>
      </c>
      <c r="J491" s="1311"/>
      <c r="K491" s="1311"/>
      <c r="L491" s="1312"/>
    </row>
    <row r="492" spans="1:12" s="64" customFormat="1">
      <c r="A492" s="76">
        <v>10</v>
      </c>
      <c r="B492" s="259">
        <v>32431</v>
      </c>
      <c r="C492" s="20" t="s">
        <v>1481</v>
      </c>
      <c r="D492" s="20" t="s">
        <v>2565</v>
      </c>
      <c r="E492" s="20"/>
      <c r="F492" s="20" t="s">
        <v>2579</v>
      </c>
      <c r="G492" s="414">
        <v>31579</v>
      </c>
      <c r="H492" s="112"/>
      <c r="I492" s="211" t="s">
        <v>3055</v>
      </c>
      <c r="J492" s="1311"/>
      <c r="K492" s="1311"/>
      <c r="L492" s="1312"/>
    </row>
    <row r="493" spans="1:12" s="64" customFormat="1">
      <c r="A493" s="75">
        <v>11</v>
      </c>
      <c r="B493" s="258">
        <v>32472</v>
      </c>
      <c r="C493" s="20" t="s">
        <v>1481</v>
      </c>
      <c r="D493" s="20" t="s">
        <v>2565</v>
      </c>
      <c r="E493" s="20" t="s">
        <v>2568</v>
      </c>
      <c r="F493" s="20" t="s">
        <v>2603</v>
      </c>
      <c r="G493" s="414">
        <v>31579</v>
      </c>
      <c r="H493" s="112"/>
      <c r="I493" s="211" t="s">
        <v>3022</v>
      </c>
      <c r="J493" s="1311"/>
      <c r="K493" s="1311"/>
      <c r="L493" s="1312"/>
    </row>
    <row r="494" spans="1:12" s="64" customFormat="1">
      <c r="A494" s="76">
        <v>12</v>
      </c>
      <c r="B494" s="259">
        <v>32432</v>
      </c>
      <c r="C494" s="20" t="s">
        <v>1481</v>
      </c>
      <c r="D494" s="20" t="s">
        <v>2565</v>
      </c>
      <c r="E494" s="20"/>
      <c r="F494" s="20" t="s">
        <v>2580</v>
      </c>
      <c r="G494" s="414">
        <v>31579</v>
      </c>
      <c r="H494" s="112"/>
      <c r="I494" s="112"/>
      <c r="J494" s="1311"/>
      <c r="K494" s="1311"/>
      <c r="L494" s="1312"/>
    </row>
    <row r="495" spans="1:12" s="64" customFormat="1">
      <c r="A495" s="75">
        <v>13</v>
      </c>
      <c r="B495" s="258">
        <v>32433</v>
      </c>
      <c r="C495" s="20" t="s">
        <v>1481</v>
      </c>
      <c r="D495" s="20" t="s">
        <v>2565</v>
      </c>
      <c r="E495" s="20"/>
      <c r="F495" s="20" t="s">
        <v>2581</v>
      </c>
      <c r="G495" s="414">
        <v>31579</v>
      </c>
      <c r="H495" s="112"/>
      <c r="I495" s="211" t="s">
        <v>3023</v>
      </c>
      <c r="J495" s="1311"/>
      <c r="K495" s="1311"/>
      <c r="L495" s="1312"/>
    </row>
    <row r="496" spans="1:12" s="64" customFormat="1">
      <c r="A496" s="76">
        <v>14</v>
      </c>
      <c r="B496" s="259"/>
      <c r="C496" s="20" t="s">
        <v>1481</v>
      </c>
      <c r="D496" s="20" t="s">
        <v>2565</v>
      </c>
      <c r="E496" s="20" t="s">
        <v>2568</v>
      </c>
      <c r="F496" s="178" t="s">
        <v>244</v>
      </c>
      <c r="G496" s="414">
        <v>31579</v>
      </c>
      <c r="H496" s="112"/>
      <c r="I496" s="112"/>
      <c r="J496" s="1311"/>
      <c r="K496" s="1311"/>
      <c r="L496" s="1312"/>
    </row>
    <row r="497" spans="1:12" s="64" customFormat="1">
      <c r="A497" s="75">
        <v>15</v>
      </c>
      <c r="B497" s="258">
        <v>32434</v>
      </c>
      <c r="C497" s="20" t="s">
        <v>1481</v>
      </c>
      <c r="D497" s="20" t="s">
        <v>2565</v>
      </c>
      <c r="E497" s="20"/>
      <c r="F497" s="20" t="s">
        <v>2582</v>
      </c>
      <c r="G497" s="414">
        <v>31579</v>
      </c>
      <c r="H497" s="112"/>
      <c r="I497" s="211" t="s">
        <v>3055</v>
      </c>
      <c r="J497" s="1311"/>
      <c r="K497" s="1311"/>
      <c r="L497" s="1312"/>
    </row>
    <row r="498" spans="1:12" s="64" customFormat="1">
      <c r="A498" s="76">
        <v>16</v>
      </c>
      <c r="B498" s="259"/>
      <c r="C498" s="20" t="s">
        <v>1481</v>
      </c>
      <c r="D498" s="20" t="s">
        <v>2565</v>
      </c>
      <c r="E498" s="20"/>
      <c r="F498" s="20" t="s">
        <v>2573</v>
      </c>
      <c r="G498" s="414">
        <v>31579</v>
      </c>
      <c r="H498" s="112"/>
      <c r="I498" s="112"/>
      <c r="J498" s="1311"/>
      <c r="K498" s="1311"/>
      <c r="L498" s="1312"/>
    </row>
    <row r="499" spans="1:12" s="64" customFormat="1">
      <c r="A499" s="75">
        <v>17</v>
      </c>
      <c r="B499" s="258">
        <v>31739</v>
      </c>
      <c r="C499" s="20" t="s">
        <v>1481</v>
      </c>
      <c r="D499" s="20" t="s">
        <v>2565</v>
      </c>
      <c r="E499" s="20"/>
      <c r="F499" s="20" t="s">
        <v>2570</v>
      </c>
      <c r="G499" s="414">
        <v>31579</v>
      </c>
      <c r="H499" s="112"/>
      <c r="I499" s="112"/>
      <c r="J499" s="1311"/>
      <c r="K499" s="1311"/>
      <c r="L499" s="1312"/>
    </row>
    <row r="500" spans="1:12" s="64" customFormat="1">
      <c r="A500" s="76">
        <v>18</v>
      </c>
      <c r="B500" s="259">
        <v>32458</v>
      </c>
      <c r="C500" s="20" t="s">
        <v>1481</v>
      </c>
      <c r="D500" s="20" t="s">
        <v>2565</v>
      </c>
      <c r="E500" s="20" t="s">
        <v>2566</v>
      </c>
      <c r="F500" s="20" t="s">
        <v>1269</v>
      </c>
      <c r="G500" s="414">
        <v>31579</v>
      </c>
      <c r="H500" s="112"/>
      <c r="I500" s="211" t="s">
        <v>3058</v>
      </c>
      <c r="J500" s="1311"/>
      <c r="K500" s="1311"/>
      <c r="L500" s="1312"/>
    </row>
    <row r="501" spans="1:12" s="64" customFormat="1">
      <c r="A501" s="75">
        <v>19</v>
      </c>
      <c r="B501" s="258">
        <v>32435</v>
      </c>
      <c r="C501" s="20" t="s">
        <v>1481</v>
      </c>
      <c r="D501" s="20" t="s">
        <v>2565</v>
      </c>
      <c r="E501" s="20"/>
      <c r="F501" s="20" t="s">
        <v>2583</v>
      </c>
      <c r="G501" s="414">
        <v>31579</v>
      </c>
      <c r="H501" s="112"/>
      <c r="I501" s="211" t="s">
        <v>3055</v>
      </c>
      <c r="J501" s="1311"/>
      <c r="K501" s="1311"/>
      <c r="L501" s="1312"/>
    </row>
    <row r="502" spans="1:12" s="64" customFormat="1">
      <c r="A502" s="76">
        <v>20</v>
      </c>
      <c r="B502" s="259"/>
      <c r="C502" s="20" t="s">
        <v>1481</v>
      </c>
      <c r="D502" s="20" t="s">
        <v>2565</v>
      </c>
      <c r="E502" s="20" t="s">
        <v>2566</v>
      </c>
      <c r="F502" s="20" t="s">
        <v>2596</v>
      </c>
      <c r="G502" s="414">
        <v>31579</v>
      </c>
      <c r="H502" s="112"/>
      <c r="I502" s="211" t="s">
        <v>3023</v>
      </c>
      <c r="J502" s="1311"/>
      <c r="K502" s="1311"/>
      <c r="L502" s="1312"/>
    </row>
    <row r="503" spans="1:12" s="64" customFormat="1">
      <c r="A503" s="75">
        <v>21</v>
      </c>
      <c r="B503" s="258">
        <v>31746</v>
      </c>
      <c r="C503" s="20" t="s">
        <v>1481</v>
      </c>
      <c r="D503" s="20" t="s">
        <v>2565</v>
      </c>
      <c r="E503" s="20" t="s">
        <v>2568</v>
      </c>
      <c r="F503" s="20" t="s">
        <v>1683</v>
      </c>
      <c r="G503" s="414">
        <v>31579</v>
      </c>
      <c r="H503" s="112"/>
      <c r="I503" s="211" t="s">
        <v>3022</v>
      </c>
      <c r="J503" s="1311"/>
      <c r="K503" s="1311"/>
      <c r="L503" s="1312"/>
    </row>
    <row r="504" spans="1:12" s="64" customFormat="1">
      <c r="A504" s="76">
        <v>22</v>
      </c>
      <c r="B504" s="259">
        <v>32352</v>
      </c>
      <c r="C504" s="20" t="s">
        <v>1481</v>
      </c>
      <c r="D504" s="20" t="s">
        <v>2565</v>
      </c>
      <c r="E504" s="20" t="s">
        <v>2568</v>
      </c>
      <c r="F504" s="20" t="s">
        <v>2242</v>
      </c>
      <c r="G504" s="414">
        <v>31579</v>
      </c>
      <c r="H504" s="112"/>
      <c r="I504" s="112"/>
      <c r="J504" s="1311"/>
      <c r="K504" s="1311"/>
      <c r="L504" s="1312"/>
    </row>
    <row r="505" spans="1:12" s="64" customFormat="1">
      <c r="A505" s="75">
        <v>23</v>
      </c>
      <c r="B505" s="258">
        <v>32460</v>
      </c>
      <c r="C505" s="20" t="s">
        <v>1481</v>
      </c>
      <c r="D505" s="20" t="s">
        <v>2565</v>
      </c>
      <c r="E505" s="20" t="s">
        <v>2566</v>
      </c>
      <c r="F505" s="20" t="s">
        <v>2597</v>
      </c>
      <c r="G505" s="414">
        <v>31579</v>
      </c>
      <c r="H505" s="112"/>
      <c r="I505" s="211" t="s">
        <v>3058</v>
      </c>
      <c r="J505" s="1311"/>
      <c r="K505" s="1311"/>
      <c r="L505" s="1312"/>
    </row>
    <row r="506" spans="1:12" s="64" customFormat="1">
      <c r="A506" s="76">
        <v>24</v>
      </c>
      <c r="B506" s="259">
        <v>31747</v>
      </c>
      <c r="C506" s="20" t="s">
        <v>1481</v>
      </c>
      <c r="D506" s="20" t="s">
        <v>2565</v>
      </c>
      <c r="E506" s="20" t="s">
        <v>2568</v>
      </c>
      <c r="F506" s="20" t="s">
        <v>2604</v>
      </c>
      <c r="G506" s="414">
        <v>31579</v>
      </c>
      <c r="H506" s="112"/>
      <c r="I506" s="211" t="s">
        <v>3022</v>
      </c>
      <c r="J506" s="1311"/>
      <c r="K506" s="1311"/>
      <c r="L506" s="1312"/>
    </row>
    <row r="507" spans="1:12" s="64" customFormat="1">
      <c r="A507" s="75">
        <v>25</v>
      </c>
      <c r="B507" s="258"/>
      <c r="C507" s="20" t="s">
        <v>1481</v>
      </c>
      <c r="D507" s="20" t="s">
        <v>2565</v>
      </c>
      <c r="E507" s="20" t="s">
        <v>2568</v>
      </c>
      <c r="F507" s="20" t="s">
        <v>238</v>
      </c>
      <c r="G507" s="414">
        <v>31579</v>
      </c>
      <c r="H507" s="112"/>
      <c r="I507" s="112"/>
      <c r="J507" s="1311"/>
      <c r="K507" s="1311"/>
      <c r="L507" s="1312"/>
    </row>
    <row r="508" spans="1:12" s="64" customFormat="1">
      <c r="A508" s="76">
        <v>26</v>
      </c>
      <c r="B508" s="259">
        <v>31749</v>
      </c>
      <c r="C508" s="20" t="s">
        <v>1481</v>
      </c>
      <c r="D508" s="20" t="s">
        <v>2565</v>
      </c>
      <c r="E508" s="20" t="s">
        <v>2568</v>
      </c>
      <c r="F508" s="20" t="s">
        <v>2605</v>
      </c>
      <c r="G508" s="414">
        <v>31579</v>
      </c>
      <c r="H508" s="112"/>
      <c r="I508" s="211" t="s">
        <v>3022</v>
      </c>
      <c r="J508" s="1311"/>
      <c r="K508" s="1311"/>
      <c r="L508" s="1312"/>
    </row>
    <row r="509" spans="1:12" s="64" customFormat="1">
      <c r="A509" s="75">
        <v>27</v>
      </c>
      <c r="B509" s="258">
        <v>32436</v>
      </c>
      <c r="C509" s="20" t="s">
        <v>1481</v>
      </c>
      <c r="D509" s="20" t="s">
        <v>2565</v>
      </c>
      <c r="E509" s="20"/>
      <c r="F509" s="20" t="s">
        <v>2584</v>
      </c>
      <c r="G509" s="414">
        <v>31579</v>
      </c>
      <c r="H509" s="112"/>
      <c r="I509" s="211" t="s">
        <v>3055</v>
      </c>
      <c r="J509" s="1311"/>
      <c r="K509" s="1311"/>
      <c r="L509" s="1312"/>
    </row>
    <row r="510" spans="1:12" s="64" customFormat="1">
      <c r="A510" s="76">
        <v>28</v>
      </c>
      <c r="B510" s="259"/>
      <c r="C510" s="20" t="s">
        <v>1481</v>
      </c>
      <c r="D510" s="20" t="s">
        <v>2565</v>
      </c>
      <c r="E510" s="20"/>
      <c r="F510" s="20" t="s">
        <v>2585</v>
      </c>
      <c r="G510" s="414">
        <v>31579</v>
      </c>
      <c r="H510" s="112"/>
      <c r="I510" s="112"/>
      <c r="J510" s="1311"/>
      <c r="K510" s="1311"/>
      <c r="L510" s="1312"/>
    </row>
    <row r="511" spans="1:12" s="64" customFormat="1">
      <c r="A511" s="75">
        <v>29</v>
      </c>
      <c r="B511" s="258">
        <v>32477</v>
      </c>
      <c r="C511" s="20" t="s">
        <v>1481</v>
      </c>
      <c r="D511" s="20" t="s">
        <v>2565</v>
      </c>
      <c r="E511" s="20" t="s">
        <v>2568</v>
      </c>
      <c r="F511" s="20" t="s">
        <v>2606</v>
      </c>
      <c r="G511" s="414">
        <v>31579</v>
      </c>
      <c r="H511" s="112"/>
      <c r="I511" s="211" t="s">
        <v>3055</v>
      </c>
      <c r="J511" s="1311"/>
      <c r="K511" s="1311"/>
      <c r="L511" s="1312"/>
    </row>
    <row r="512" spans="1:12" s="64" customFormat="1">
      <c r="A512" s="76">
        <v>30</v>
      </c>
      <c r="B512" s="259">
        <v>31700</v>
      </c>
      <c r="C512" s="20" t="s">
        <v>1481</v>
      </c>
      <c r="D512" s="20" t="s">
        <v>2565</v>
      </c>
      <c r="E512" s="20"/>
      <c r="F512" s="20" t="s">
        <v>1815</v>
      </c>
      <c r="G512" s="414">
        <v>31579</v>
      </c>
      <c r="H512" s="112"/>
      <c r="I512" s="211" t="s">
        <v>3055</v>
      </c>
      <c r="J512" s="1311"/>
      <c r="K512" s="1311"/>
      <c r="L512" s="1312"/>
    </row>
    <row r="513" spans="1:12" s="64" customFormat="1">
      <c r="A513" s="75">
        <v>31</v>
      </c>
      <c r="B513" s="258">
        <v>32059</v>
      </c>
      <c r="C513" s="20" t="s">
        <v>1481</v>
      </c>
      <c r="D513" s="20" t="s">
        <v>2565</v>
      </c>
      <c r="E513" s="20"/>
      <c r="F513" s="20" t="s">
        <v>2574</v>
      </c>
      <c r="G513" s="414">
        <v>31579</v>
      </c>
      <c r="H513" s="112"/>
      <c r="I513" s="112"/>
      <c r="J513" s="1311"/>
      <c r="K513" s="1311"/>
      <c r="L513" s="1312"/>
    </row>
    <row r="514" spans="1:12" s="64" customFormat="1">
      <c r="A514" s="76">
        <v>32</v>
      </c>
      <c r="B514" s="259">
        <v>32467</v>
      </c>
      <c r="C514" s="20" t="s">
        <v>1481</v>
      </c>
      <c r="D514" s="20" t="s">
        <v>2565</v>
      </c>
      <c r="E514" s="20" t="s">
        <v>2566</v>
      </c>
      <c r="F514" s="178" t="s">
        <v>245</v>
      </c>
      <c r="G514" s="414">
        <v>31579</v>
      </c>
      <c r="H514" s="112"/>
      <c r="I514" s="112"/>
      <c r="J514" s="1311"/>
      <c r="K514" s="1311"/>
      <c r="L514" s="1312"/>
    </row>
    <row r="515" spans="1:12" s="64" customFormat="1">
      <c r="A515" s="75">
        <v>33</v>
      </c>
      <c r="B515" s="258">
        <v>31752</v>
      </c>
      <c r="C515" s="20" t="s">
        <v>1481</v>
      </c>
      <c r="D515" s="20" t="s">
        <v>2565</v>
      </c>
      <c r="E515" s="20" t="s">
        <v>2568</v>
      </c>
      <c r="F515" s="20" t="s">
        <v>2607</v>
      </c>
      <c r="G515" s="414">
        <v>31579</v>
      </c>
      <c r="H515" s="112"/>
      <c r="I515" s="112"/>
      <c r="J515" s="1311"/>
      <c r="K515" s="1311"/>
      <c r="L515" s="1312"/>
    </row>
    <row r="516" spans="1:12" s="64" customFormat="1">
      <c r="A516" s="76">
        <v>34</v>
      </c>
      <c r="B516" s="259">
        <v>32486</v>
      </c>
      <c r="C516" s="20" t="s">
        <v>1481</v>
      </c>
      <c r="D516" s="20" t="s">
        <v>2565</v>
      </c>
      <c r="E516" s="20" t="s">
        <v>2568</v>
      </c>
      <c r="F516" s="20" t="s">
        <v>2571</v>
      </c>
      <c r="G516" s="414">
        <v>31579</v>
      </c>
      <c r="H516" s="112"/>
      <c r="I516" s="112"/>
      <c r="J516" s="1311"/>
      <c r="K516" s="1311"/>
      <c r="L516" s="1312"/>
    </row>
    <row r="517" spans="1:12" s="64" customFormat="1">
      <c r="A517" s="75">
        <v>35</v>
      </c>
      <c r="B517" s="258"/>
      <c r="C517" s="20" t="s">
        <v>1481</v>
      </c>
      <c r="D517" s="20" t="s">
        <v>2565</v>
      </c>
      <c r="E517" s="20" t="s">
        <v>2568</v>
      </c>
      <c r="F517" s="20" t="s">
        <v>2608</v>
      </c>
      <c r="G517" s="414">
        <v>31579</v>
      </c>
      <c r="H517" s="112"/>
      <c r="I517" s="112"/>
      <c r="J517" s="1311"/>
      <c r="K517" s="1311"/>
      <c r="L517" s="1312"/>
    </row>
    <row r="518" spans="1:12" s="64" customFormat="1">
      <c r="A518" s="76">
        <v>36</v>
      </c>
      <c r="B518" s="259"/>
      <c r="C518" s="20" t="s">
        <v>1481</v>
      </c>
      <c r="D518" s="20" t="s">
        <v>2565</v>
      </c>
      <c r="E518" s="20" t="s">
        <v>2566</v>
      </c>
      <c r="F518" s="20" t="s">
        <v>239</v>
      </c>
      <c r="G518" s="414">
        <v>31579</v>
      </c>
      <c r="H518" s="112"/>
      <c r="I518" s="112"/>
      <c r="J518" s="1311"/>
      <c r="K518" s="1311"/>
      <c r="L518" s="1312"/>
    </row>
    <row r="519" spans="1:12" s="64" customFormat="1">
      <c r="A519" s="75">
        <v>37</v>
      </c>
      <c r="B519" s="258">
        <v>32485</v>
      </c>
      <c r="C519" s="20" t="s">
        <v>1481</v>
      </c>
      <c r="D519" s="20" t="s">
        <v>2565</v>
      </c>
      <c r="E519" s="20" t="s">
        <v>2568</v>
      </c>
      <c r="F519" s="20" t="s">
        <v>2569</v>
      </c>
      <c r="G519" s="414">
        <v>31579</v>
      </c>
      <c r="H519" s="112"/>
      <c r="I519" s="112"/>
      <c r="J519" s="1311"/>
      <c r="K519" s="1311"/>
      <c r="L519" s="1312"/>
    </row>
    <row r="520" spans="1:12" s="64" customFormat="1">
      <c r="A520" s="76">
        <v>38</v>
      </c>
      <c r="B520" s="259">
        <v>31869</v>
      </c>
      <c r="C520" s="20" t="s">
        <v>1481</v>
      </c>
      <c r="D520" s="20" t="s">
        <v>2565</v>
      </c>
      <c r="E520" s="20" t="s">
        <v>2566</v>
      </c>
      <c r="F520" s="20" t="s">
        <v>2598</v>
      </c>
      <c r="G520" s="414">
        <v>31579</v>
      </c>
      <c r="H520" s="112"/>
      <c r="I520" s="211" t="s">
        <v>3023</v>
      </c>
      <c r="J520" s="1311"/>
      <c r="K520" s="1311"/>
      <c r="L520" s="1312"/>
    </row>
    <row r="521" spans="1:12" s="64" customFormat="1">
      <c r="A521" s="75">
        <v>39</v>
      </c>
      <c r="B521" s="258">
        <v>31820</v>
      </c>
      <c r="C521" s="20" t="s">
        <v>1481</v>
      </c>
      <c r="D521" s="20" t="s">
        <v>2565</v>
      </c>
      <c r="E521" s="20" t="s">
        <v>2568</v>
      </c>
      <c r="F521" s="20" t="s">
        <v>2609</v>
      </c>
      <c r="G521" s="414">
        <v>31579</v>
      </c>
      <c r="H521" s="112"/>
      <c r="I521" s="112"/>
      <c r="J521" s="1311"/>
      <c r="K521" s="1311"/>
      <c r="L521" s="1312"/>
    </row>
    <row r="522" spans="1:12" s="64" customFormat="1">
      <c r="A522" s="76">
        <v>40</v>
      </c>
      <c r="B522" s="259">
        <v>32440</v>
      </c>
      <c r="C522" s="20" t="s">
        <v>1481</v>
      </c>
      <c r="D522" s="20" t="s">
        <v>2565</v>
      </c>
      <c r="E522" s="20"/>
      <c r="F522" s="20" t="s">
        <v>2094</v>
      </c>
      <c r="G522" s="414">
        <v>31579</v>
      </c>
      <c r="H522" s="112"/>
      <c r="I522" s="211" t="s">
        <v>3055</v>
      </c>
      <c r="J522" s="1311"/>
      <c r="K522" s="1311"/>
      <c r="L522" s="1312"/>
    </row>
    <row r="523" spans="1:12" s="64" customFormat="1">
      <c r="A523" s="75">
        <v>41</v>
      </c>
      <c r="B523" s="258">
        <v>32478</v>
      </c>
      <c r="C523" s="20" t="s">
        <v>1481</v>
      </c>
      <c r="D523" s="20" t="s">
        <v>2565</v>
      </c>
      <c r="E523" s="20" t="s">
        <v>2568</v>
      </c>
      <c r="F523" s="20" t="s">
        <v>2610</v>
      </c>
      <c r="G523" s="414">
        <v>31579</v>
      </c>
      <c r="H523" s="112"/>
      <c r="I523" s="112"/>
      <c r="J523" s="1311"/>
      <c r="K523" s="1311"/>
      <c r="L523" s="1312"/>
    </row>
    <row r="524" spans="1:12" s="64" customFormat="1">
      <c r="A524" s="76">
        <v>42</v>
      </c>
      <c r="B524" s="259">
        <v>32441</v>
      </c>
      <c r="C524" s="20" t="s">
        <v>1481</v>
      </c>
      <c r="D524" s="20" t="s">
        <v>2565</v>
      </c>
      <c r="E524" s="20"/>
      <c r="F524" s="20" t="s">
        <v>2586</v>
      </c>
      <c r="G524" s="414">
        <v>31579</v>
      </c>
      <c r="H524" s="112"/>
      <c r="I524" s="211" t="s">
        <v>3055</v>
      </c>
      <c r="J524" s="1311"/>
      <c r="K524" s="1311"/>
      <c r="L524" s="1312"/>
    </row>
    <row r="525" spans="1:12" s="64" customFormat="1">
      <c r="A525" s="75">
        <v>43</v>
      </c>
      <c r="B525" s="258">
        <v>32462</v>
      </c>
      <c r="C525" s="20" t="s">
        <v>1481</v>
      </c>
      <c r="D525" s="20" t="s">
        <v>2565</v>
      </c>
      <c r="E525" s="20" t="s">
        <v>2566</v>
      </c>
      <c r="F525" s="20" t="s">
        <v>2599</v>
      </c>
      <c r="G525" s="414">
        <v>31579</v>
      </c>
      <c r="H525" s="112"/>
      <c r="I525" s="211" t="s">
        <v>3058</v>
      </c>
      <c r="J525" s="1311"/>
      <c r="K525" s="1311"/>
      <c r="L525" s="1312"/>
    </row>
    <row r="526" spans="1:12" s="64" customFormat="1">
      <c r="A526" s="76">
        <v>44</v>
      </c>
      <c r="B526" s="259">
        <v>32442</v>
      </c>
      <c r="C526" s="20" t="s">
        <v>1481</v>
      </c>
      <c r="D526" s="20" t="s">
        <v>2565</v>
      </c>
      <c r="E526" s="20"/>
      <c r="F526" s="20" t="s">
        <v>2587</v>
      </c>
      <c r="G526" s="414">
        <v>31579</v>
      </c>
      <c r="H526" s="112"/>
      <c r="I526" s="112"/>
      <c r="J526" s="1311"/>
      <c r="K526" s="1311"/>
      <c r="L526" s="1312"/>
    </row>
    <row r="527" spans="1:12" s="64" customFormat="1">
      <c r="A527" s="75">
        <v>45</v>
      </c>
      <c r="B527" s="258"/>
      <c r="C527" s="20" t="s">
        <v>1481</v>
      </c>
      <c r="D527" s="20" t="s">
        <v>2565</v>
      </c>
      <c r="E527" s="20" t="s">
        <v>2568</v>
      </c>
      <c r="F527" s="20" t="s">
        <v>2611</v>
      </c>
      <c r="G527" s="414">
        <v>31579</v>
      </c>
      <c r="H527" s="112"/>
      <c r="I527" s="112"/>
      <c r="J527" s="1311"/>
      <c r="K527" s="1311"/>
      <c r="L527" s="1312"/>
    </row>
    <row r="528" spans="1:12" s="64" customFormat="1">
      <c r="A528" s="76">
        <v>46</v>
      </c>
      <c r="B528" s="259">
        <v>31878</v>
      </c>
      <c r="C528" s="20" t="s">
        <v>1481</v>
      </c>
      <c r="D528" s="20" t="s">
        <v>2565</v>
      </c>
      <c r="E528" s="20" t="s">
        <v>2566</v>
      </c>
      <c r="F528" s="20" t="s">
        <v>2600</v>
      </c>
      <c r="G528" s="414">
        <v>31579</v>
      </c>
      <c r="H528" s="112"/>
      <c r="I528" s="211" t="s">
        <v>3023</v>
      </c>
      <c r="J528" s="1311"/>
      <c r="K528" s="1311"/>
      <c r="L528" s="1312"/>
    </row>
    <row r="529" spans="1:12" s="64" customFormat="1">
      <c r="A529" s="75">
        <v>47</v>
      </c>
      <c r="B529" s="258">
        <v>32463</v>
      </c>
      <c r="C529" s="20" t="s">
        <v>1481</v>
      </c>
      <c r="D529" s="20" t="s">
        <v>2565</v>
      </c>
      <c r="E529" s="20" t="s">
        <v>2566</v>
      </c>
      <c r="F529" s="20" t="s">
        <v>2601</v>
      </c>
      <c r="G529" s="414">
        <v>31579</v>
      </c>
      <c r="H529" s="112"/>
      <c r="I529" s="211" t="s">
        <v>3023</v>
      </c>
      <c r="J529" s="1311"/>
      <c r="K529" s="1311"/>
      <c r="L529" s="1312"/>
    </row>
    <row r="530" spans="1:12" s="64" customFormat="1">
      <c r="A530" s="76">
        <v>48</v>
      </c>
      <c r="B530" s="259">
        <v>32479</v>
      </c>
      <c r="C530" s="20" t="s">
        <v>1481</v>
      </c>
      <c r="D530" s="20" t="s">
        <v>2565</v>
      </c>
      <c r="E530" s="20" t="s">
        <v>2568</v>
      </c>
      <c r="F530" s="20" t="s">
        <v>2612</v>
      </c>
      <c r="G530" s="414">
        <v>31579</v>
      </c>
      <c r="H530" s="112"/>
      <c r="I530" s="112"/>
      <c r="J530" s="1311"/>
      <c r="K530" s="1311"/>
      <c r="L530" s="1312"/>
    </row>
    <row r="531" spans="1:12" s="64" customFormat="1">
      <c r="A531" s="75">
        <v>49</v>
      </c>
      <c r="B531" s="258">
        <v>32464</v>
      </c>
      <c r="C531" s="20" t="s">
        <v>1481</v>
      </c>
      <c r="D531" s="20" t="s">
        <v>2565</v>
      </c>
      <c r="E531" s="20" t="s">
        <v>2566</v>
      </c>
      <c r="F531" s="20" t="s">
        <v>2142</v>
      </c>
      <c r="G531" s="414">
        <v>31579</v>
      </c>
      <c r="H531" s="112"/>
      <c r="I531" s="211" t="s">
        <v>3053</v>
      </c>
      <c r="J531" s="1311"/>
      <c r="K531" s="1311"/>
      <c r="L531" s="1312"/>
    </row>
    <row r="532" spans="1:12" s="64" customFormat="1">
      <c r="A532" s="76">
        <v>50</v>
      </c>
      <c r="B532" s="259">
        <v>32468</v>
      </c>
      <c r="C532" s="20" t="s">
        <v>1481</v>
      </c>
      <c r="D532" s="20" t="s">
        <v>2565</v>
      </c>
      <c r="E532" s="20" t="s">
        <v>2566</v>
      </c>
      <c r="F532" s="20" t="s">
        <v>2567</v>
      </c>
      <c r="G532" s="414">
        <v>31579</v>
      </c>
      <c r="H532" s="112"/>
      <c r="I532" s="112"/>
      <c r="J532" s="1311"/>
      <c r="K532" s="1311"/>
      <c r="L532" s="1312"/>
    </row>
    <row r="533" spans="1:12" s="64" customFormat="1">
      <c r="A533" s="75">
        <v>51</v>
      </c>
      <c r="B533" s="258">
        <v>32444</v>
      </c>
      <c r="C533" s="20" t="s">
        <v>1481</v>
      </c>
      <c r="D533" s="20" t="s">
        <v>2565</v>
      </c>
      <c r="E533" s="20"/>
      <c r="F533" s="20" t="s">
        <v>2588</v>
      </c>
      <c r="G533" s="414">
        <v>31579</v>
      </c>
      <c r="H533" s="112"/>
      <c r="I533" s="211" t="s">
        <v>3055</v>
      </c>
      <c r="J533" s="1311"/>
      <c r="K533" s="1311"/>
      <c r="L533" s="1312"/>
    </row>
    <row r="534" spans="1:12" s="64" customFormat="1">
      <c r="A534" s="76">
        <v>52</v>
      </c>
      <c r="B534" s="259">
        <v>32465</v>
      </c>
      <c r="C534" s="20" t="s">
        <v>1481</v>
      </c>
      <c r="D534" s="20" t="s">
        <v>2565</v>
      </c>
      <c r="E534" s="20" t="s">
        <v>2566</v>
      </c>
      <c r="F534" s="20" t="s">
        <v>2602</v>
      </c>
      <c r="G534" s="414">
        <v>31579</v>
      </c>
      <c r="H534" s="112"/>
      <c r="I534" s="211" t="s">
        <v>3023</v>
      </c>
      <c r="J534" s="1311"/>
      <c r="K534" s="1311"/>
      <c r="L534" s="1312"/>
    </row>
    <row r="535" spans="1:12" s="64" customFormat="1">
      <c r="A535" s="75">
        <v>53</v>
      </c>
      <c r="B535" s="258"/>
      <c r="C535" s="20" t="s">
        <v>1481</v>
      </c>
      <c r="D535" s="20" t="s">
        <v>3134</v>
      </c>
      <c r="E535" s="20"/>
      <c r="F535" s="20"/>
      <c r="G535" s="414">
        <v>31579</v>
      </c>
      <c r="H535" s="112"/>
      <c r="I535" s="211" t="s">
        <v>3055</v>
      </c>
      <c r="J535" s="1311"/>
      <c r="K535" s="1311"/>
      <c r="L535" s="1312"/>
    </row>
    <row r="536" spans="1:12" s="64" customFormat="1">
      <c r="A536" s="76">
        <v>54</v>
      </c>
      <c r="B536" s="259">
        <v>32454</v>
      </c>
      <c r="C536" s="20" t="s">
        <v>1481</v>
      </c>
      <c r="D536" s="20" t="s">
        <v>2565</v>
      </c>
      <c r="E536" s="20" t="s">
        <v>2566</v>
      </c>
      <c r="F536" s="20"/>
      <c r="G536" s="414">
        <v>31579</v>
      </c>
      <c r="H536" s="112"/>
      <c r="I536" s="112"/>
      <c r="J536" s="1311"/>
      <c r="K536" s="1311"/>
      <c r="L536" s="1312"/>
    </row>
    <row r="537" spans="1:12" s="64" customFormat="1">
      <c r="A537" s="75">
        <v>55</v>
      </c>
      <c r="B537" s="258">
        <v>32470</v>
      </c>
      <c r="C537" s="20" t="s">
        <v>1481</v>
      </c>
      <c r="D537" s="20" t="s">
        <v>2565</v>
      </c>
      <c r="E537" s="20" t="s">
        <v>2568</v>
      </c>
      <c r="F537" s="20"/>
      <c r="G537" s="414">
        <v>31579</v>
      </c>
      <c r="H537" s="112"/>
      <c r="I537" s="211" t="s">
        <v>3022</v>
      </c>
      <c r="J537" s="1311"/>
      <c r="K537" s="1311"/>
      <c r="L537" s="1312"/>
    </row>
    <row r="538" spans="1:12" s="64" customFormat="1">
      <c r="A538" s="76">
        <v>56</v>
      </c>
      <c r="B538" s="259">
        <v>31766</v>
      </c>
      <c r="C538" s="20" t="s">
        <v>1481</v>
      </c>
      <c r="D538" s="20" t="s">
        <v>2565</v>
      </c>
      <c r="E538" s="20" t="s">
        <v>2568</v>
      </c>
      <c r="F538" s="20" t="s">
        <v>2613</v>
      </c>
      <c r="G538" s="414">
        <v>31579</v>
      </c>
      <c r="H538" s="112"/>
      <c r="I538" s="211" t="s">
        <v>3022</v>
      </c>
      <c r="J538" s="1311"/>
      <c r="K538" s="1311"/>
      <c r="L538" s="1312"/>
    </row>
    <row r="539" spans="1:12" s="64" customFormat="1">
      <c r="A539" s="75">
        <v>57</v>
      </c>
      <c r="B539" s="258"/>
      <c r="C539" s="20" t="s">
        <v>1481</v>
      </c>
      <c r="D539" s="20" t="s">
        <v>2565</v>
      </c>
      <c r="E539" s="20"/>
      <c r="F539" s="20" t="s">
        <v>2589</v>
      </c>
      <c r="G539" s="414">
        <v>31579</v>
      </c>
      <c r="H539" s="112"/>
      <c r="I539" s="112"/>
      <c r="J539" s="1311"/>
      <c r="K539" s="1311"/>
      <c r="L539" s="1312"/>
    </row>
    <row r="540" spans="1:12" s="64" customFormat="1">
      <c r="A540" s="76">
        <v>58</v>
      </c>
      <c r="B540" s="259">
        <v>32480</v>
      </c>
      <c r="C540" s="20" t="s">
        <v>1481</v>
      </c>
      <c r="D540" s="20" t="s">
        <v>2565</v>
      </c>
      <c r="E540" s="20" t="s">
        <v>2568</v>
      </c>
      <c r="F540" s="20" t="s">
        <v>1399</v>
      </c>
      <c r="G540" s="414">
        <v>31579</v>
      </c>
      <c r="H540" s="112"/>
      <c r="I540" s="211" t="s">
        <v>3055</v>
      </c>
      <c r="J540" s="1311"/>
      <c r="K540" s="1311"/>
      <c r="L540" s="1312"/>
    </row>
    <row r="541" spans="1:12" s="64" customFormat="1">
      <c r="A541" s="75">
        <v>59</v>
      </c>
      <c r="B541" s="258">
        <v>32447</v>
      </c>
      <c r="C541" s="20" t="s">
        <v>1481</v>
      </c>
      <c r="D541" s="20" t="s">
        <v>2565</v>
      </c>
      <c r="E541" s="20"/>
      <c r="F541" s="20" t="s">
        <v>2590</v>
      </c>
      <c r="G541" s="414">
        <v>31579</v>
      </c>
      <c r="H541" s="112"/>
      <c r="I541" s="211" t="s">
        <v>3055</v>
      </c>
      <c r="J541" s="1311"/>
      <c r="K541" s="1311"/>
      <c r="L541" s="1312"/>
    </row>
    <row r="542" spans="1:12" s="64" customFormat="1">
      <c r="A542" s="76">
        <v>60</v>
      </c>
      <c r="B542" s="259">
        <v>32247</v>
      </c>
      <c r="C542" s="20" t="s">
        <v>1481</v>
      </c>
      <c r="D542" s="20" t="s">
        <v>2565</v>
      </c>
      <c r="E542" s="20" t="s">
        <v>2568</v>
      </c>
      <c r="F542" s="20" t="s">
        <v>1905</v>
      </c>
      <c r="G542" s="414">
        <v>31579</v>
      </c>
      <c r="H542" s="112"/>
      <c r="I542" s="211" t="s">
        <v>3022</v>
      </c>
      <c r="J542" s="1311"/>
      <c r="K542" s="1311"/>
      <c r="L542" s="1312"/>
    </row>
    <row r="543" spans="1:12" s="64" customFormat="1">
      <c r="A543" s="75">
        <v>61</v>
      </c>
      <c r="B543" s="258"/>
      <c r="C543" s="20" t="s">
        <v>1481</v>
      </c>
      <c r="D543" s="20" t="s">
        <v>2565</v>
      </c>
      <c r="E543" s="20" t="s">
        <v>2566</v>
      </c>
      <c r="F543" s="20" t="s">
        <v>2572</v>
      </c>
      <c r="G543" s="414">
        <v>31579</v>
      </c>
      <c r="H543" s="112"/>
      <c r="I543" s="112"/>
      <c r="J543" s="1311"/>
      <c r="K543" s="1311"/>
      <c r="L543" s="1312"/>
    </row>
    <row r="544" spans="1:12" s="64" customFormat="1">
      <c r="A544" s="76">
        <v>62</v>
      </c>
      <c r="B544" s="259"/>
      <c r="C544" s="20" t="s">
        <v>1481</v>
      </c>
      <c r="D544" s="20" t="s">
        <v>2565</v>
      </c>
      <c r="E544" s="20" t="s">
        <v>2568</v>
      </c>
      <c r="F544" s="20" t="s">
        <v>2614</v>
      </c>
      <c r="G544" s="414">
        <v>31579</v>
      </c>
      <c r="H544" s="112"/>
      <c r="I544" s="112"/>
      <c r="J544" s="1311"/>
      <c r="K544" s="1311"/>
      <c r="L544" s="1312"/>
    </row>
    <row r="545" spans="1:12" s="64" customFormat="1">
      <c r="A545" s="75">
        <v>63</v>
      </c>
      <c r="B545" s="258">
        <v>32448</v>
      </c>
      <c r="C545" s="20" t="s">
        <v>1481</v>
      </c>
      <c r="D545" s="20" t="s">
        <v>2565</v>
      </c>
      <c r="E545" s="20"/>
      <c r="F545" s="20" t="s">
        <v>2591</v>
      </c>
      <c r="G545" s="414">
        <v>31579</v>
      </c>
      <c r="H545" s="112"/>
      <c r="I545" s="211" t="s">
        <v>3055</v>
      </c>
      <c r="J545" s="1311"/>
      <c r="K545" s="1311"/>
      <c r="L545" s="1312"/>
    </row>
    <row r="546" spans="1:12" s="64" customFormat="1">
      <c r="A546" s="76">
        <v>64</v>
      </c>
      <c r="B546" s="259">
        <v>32449</v>
      </c>
      <c r="C546" s="20" t="s">
        <v>1481</v>
      </c>
      <c r="D546" s="20" t="s">
        <v>2565</v>
      </c>
      <c r="E546" s="20"/>
      <c r="F546" s="20" t="s">
        <v>2592</v>
      </c>
      <c r="G546" s="414">
        <v>31579</v>
      </c>
      <c r="H546" s="112"/>
      <c r="I546" s="211" t="s">
        <v>3023</v>
      </c>
      <c r="J546" s="1311"/>
      <c r="K546" s="1311"/>
      <c r="L546" s="1312"/>
    </row>
    <row r="547" spans="1:12" s="64" customFormat="1">
      <c r="A547" s="75">
        <v>65</v>
      </c>
      <c r="B547" s="258">
        <v>32451</v>
      </c>
      <c r="C547" s="20" t="s">
        <v>1481</v>
      </c>
      <c r="D547" s="20" t="s">
        <v>2565</v>
      </c>
      <c r="E547" s="20"/>
      <c r="F547" s="20" t="s">
        <v>2593</v>
      </c>
      <c r="G547" s="414">
        <v>31579</v>
      </c>
      <c r="H547" s="112"/>
      <c r="I547" s="211" t="s">
        <v>3055</v>
      </c>
      <c r="J547" s="1311"/>
      <c r="K547" s="1311"/>
      <c r="L547" s="1312"/>
    </row>
    <row r="548" spans="1:12" s="64" customFormat="1">
      <c r="A548" s="76">
        <v>66</v>
      </c>
      <c r="B548" s="259">
        <v>32482</v>
      </c>
      <c r="C548" s="20" t="s">
        <v>1481</v>
      </c>
      <c r="D548" s="20" t="s">
        <v>2565</v>
      </c>
      <c r="E548" s="20" t="s">
        <v>2568</v>
      </c>
      <c r="F548" s="20" t="s">
        <v>2615</v>
      </c>
      <c r="G548" s="414">
        <v>31579</v>
      </c>
      <c r="H548" s="112"/>
      <c r="I548" s="211" t="s">
        <v>3022</v>
      </c>
      <c r="J548" s="1311"/>
      <c r="K548" s="1311"/>
      <c r="L548" s="1312"/>
    </row>
    <row r="549" spans="1:12" s="64" customFormat="1">
      <c r="A549" s="75">
        <v>67</v>
      </c>
      <c r="B549" s="258"/>
      <c r="C549" s="20" t="s">
        <v>1481</v>
      </c>
      <c r="D549" s="20" t="s">
        <v>2565</v>
      </c>
      <c r="E549" s="20" t="s">
        <v>2568</v>
      </c>
      <c r="F549" s="20" t="s">
        <v>2616</v>
      </c>
      <c r="G549" s="414">
        <v>31579</v>
      </c>
      <c r="H549" s="112"/>
      <c r="I549" s="211" t="s">
        <v>3023</v>
      </c>
      <c r="J549" s="1311"/>
      <c r="K549" s="1311"/>
      <c r="L549" s="1312"/>
    </row>
    <row r="550" spans="1:12" s="64" customFormat="1">
      <c r="A550" s="76">
        <v>68</v>
      </c>
      <c r="B550" s="259">
        <v>32452</v>
      </c>
      <c r="C550" s="20" t="s">
        <v>1481</v>
      </c>
      <c r="D550" s="20" t="s">
        <v>2565</v>
      </c>
      <c r="E550" s="20"/>
      <c r="F550" s="20" t="s">
        <v>2594</v>
      </c>
      <c r="G550" s="414">
        <v>31579</v>
      </c>
      <c r="H550" s="112"/>
      <c r="I550" s="211" t="s">
        <v>3055</v>
      </c>
      <c r="J550" s="1311"/>
      <c r="K550" s="1311"/>
      <c r="L550" s="1312"/>
    </row>
    <row r="551" spans="1:12" s="65" customFormat="1" ht="15" customHeight="1" thickBot="1">
      <c r="A551" s="77"/>
      <c r="B551" s="275"/>
      <c r="C551" s="273"/>
      <c r="D551" s="273"/>
      <c r="E551" s="273"/>
      <c r="F551" s="273"/>
      <c r="G551" s="274" t="s">
        <v>1219</v>
      </c>
      <c r="H551" s="88">
        <f>SUM(H407:H476)</f>
        <v>0</v>
      </c>
      <c r="I551" s="88"/>
      <c r="J551" s="68"/>
      <c r="K551" s="68"/>
      <c r="L551" s="69"/>
    </row>
    <row r="552" spans="1:12" s="65" customFormat="1" ht="15.75">
      <c r="A552" s="83"/>
      <c r="B552" s="83"/>
      <c r="C552" s="85"/>
      <c r="D552" s="85"/>
      <c r="E552" s="85"/>
      <c r="F552" s="85"/>
      <c r="G552" s="106"/>
      <c r="H552" s="107"/>
      <c r="I552" s="107"/>
      <c r="J552" s="108"/>
      <c r="K552" s="108"/>
      <c r="L552" s="108"/>
    </row>
    <row r="553" spans="1:12" s="65" customFormat="1" ht="15.75">
      <c r="A553" s="83"/>
      <c r="B553" s="83"/>
      <c r="C553" s="85"/>
      <c r="D553" s="85"/>
      <c r="E553" s="85"/>
      <c r="F553" s="85"/>
      <c r="G553" s="106"/>
      <c r="H553" s="107"/>
      <c r="I553" s="107"/>
      <c r="J553" s="108"/>
      <c r="K553" s="108"/>
      <c r="L553" s="108"/>
    </row>
    <row r="554" spans="1:12" s="65" customFormat="1" ht="15.75">
      <c r="A554" s="83"/>
      <c r="B554" s="83"/>
      <c r="C554" s="85"/>
      <c r="D554" s="85"/>
      <c r="E554" s="85"/>
      <c r="F554" s="85"/>
      <c r="G554" s="106"/>
      <c r="H554" s="107"/>
      <c r="I554" s="107"/>
      <c r="J554" s="108"/>
      <c r="K554" s="108"/>
      <c r="L554" s="108"/>
    </row>
    <row r="555" spans="1:12" ht="16.5" thickBot="1">
      <c r="A555" s="1213" t="s">
        <v>1171</v>
      </c>
      <c r="B555" s="1213"/>
      <c r="C555" s="1213"/>
      <c r="D555" s="1213"/>
      <c r="E555" s="1213"/>
      <c r="F555" s="1213"/>
      <c r="G555" s="1213"/>
      <c r="H555" s="1213"/>
      <c r="I555" s="1213"/>
      <c r="J555" s="1213"/>
      <c r="K555" s="1213"/>
      <c r="L555" s="308"/>
    </row>
    <row r="556" spans="1:12" s="64" customFormat="1" ht="60">
      <c r="A556" s="60" t="s">
        <v>1172</v>
      </c>
      <c r="B556" s="50" t="s">
        <v>3193</v>
      </c>
      <c r="C556" s="62" t="s">
        <v>1173</v>
      </c>
      <c r="D556" s="62" t="s">
        <v>1174</v>
      </c>
      <c r="E556" s="62" t="s">
        <v>1175</v>
      </c>
      <c r="F556" s="62" t="s">
        <v>1176</v>
      </c>
      <c r="G556" s="61" t="s">
        <v>1177</v>
      </c>
      <c r="H556" s="61" t="s">
        <v>1178</v>
      </c>
      <c r="I556" s="50" t="s">
        <v>2979</v>
      </c>
      <c r="J556" s="61" t="s">
        <v>1179</v>
      </c>
      <c r="K556" s="61" t="s">
        <v>1180</v>
      </c>
      <c r="L556" s="52" t="s">
        <v>3141</v>
      </c>
    </row>
    <row r="557" spans="1:12" s="64" customFormat="1">
      <c r="A557" s="75">
        <v>1</v>
      </c>
      <c r="B557" s="258">
        <v>31784</v>
      </c>
      <c r="C557" s="20" t="s">
        <v>1481</v>
      </c>
      <c r="D557" s="20" t="s">
        <v>1194</v>
      </c>
      <c r="E557" s="20" t="s">
        <v>2662</v>
      </c>
      <c r="F557" s="20" t="s">
        <v>2719</v>
      </c>
      <c r="G557" s="414">
        <v>31579</v>
      </c>
      <c r="H557" s="192"/>
      <c r="I557" s="211" t="s">
        <v>3054</v>
      </c>
      <c r="J557" s="1311">
        <v>143</v>
      </c>
      <c r="K557" s="1311">
        <v>43</v>
      </c>
      <c r="L557" s="1312" t="s">
        <v>3220</v>
      </c>
    </row>
    <row r="558" spans="1:12" s="64" customFormat="1">
      <c r="A558" s="75">
        <v>2</v>
      </c>
      <c r="B558" s="258">
        <v>31938</v>
      </c>
      <c r="C558" s="20" t="s">
        <v>1481</v>
      </c>
      <c r="D558" s="20" t="s">
        <v>1194</v>
      </c>
      <c r="E558" s="20" t="s">
        <v>2634</v>
      </c>
      <c r="F558" s="20" t="s">
        <v>2792</v>
      </c>
      <c r="G558" s="414">
        <v>31579</v>
      </c>
      <c r="H558" s="192"/>
      <c r="I558" s="192"/>
      <c r="J558" s="1311"/>
      <c r="K558" s="1311"/>
      <c r="L558" s="1312"/>
    </row>
    <row r="559" spans="1:12" s="64" customFormat="1">
      <c r="A559" s="75">
        <v>3</v>
      </c>
      <c r="B559" s="258">
        <v>31898</v>
      </c>
      <c r="C559" s="20" t="s">
        <v>1481</v>
      </c>
      <c r="D559" s="20" t="s">
        <v>1194</v>
      </c>
      <c r="E559" s="20" t="s">
        <v>2445</v>
      </c>
      <c r="F559" s="20" t="s">
        <v>2762</v>
      </c>
      <c r="G559" s="414">
        <v>31579</v>
      </c>
      <c r="H559" s="192"/>
      <c r="I559" s="192"/>
      <c r="J559" s="1311"/>
      <c r="K559" s="1311"/>
      <c r="L559" s="1312"/>
    </row>
    <row r="560" spans="1:12" s="64" customFormat="1">
      <c r="A560" s="75">
        <v>4</v>
      </c>
      <c r="B560" s="258">
        <v>31730</v>
      </c>
      <c r="C560" s="20" t="s">
        <v>1481</v>
      </c>
      <c r="D560" s="20" t="s">
        <v>1194</v>
      </c>
      <c r="E560" s="20" t="s">
        <v>2689</v>
      </c>
      <c r="F560" s="20" t="s">
        <v>2691</v>
      </c>
      <c r="G560" s="414">
        <v>31579</v>
      </c>
      <c r="H560" s="192"/>
      <c r="I560" s="211" t="s">
        <v>3023</v>
      </c>
      <c r="J560" s="1311"/>
      <c r="K560" s="1311"/>
      <c r="L560" s="1312"/>
    </row>
    <row r="561" spans="1:12" s="64" customFormat="1">
      <c r="A561" s="75">
        <v>5</v>
      </c>
      <c r="B561" s="258">
        <v>31731</v>
      </c>
      <c r="C561" s="20" t="s">
        <v>1481</v>
      </c>
      <c r="D561" s="20" t="s">
        <v>1194</v>
      </c>
      <c r="E561" s="20" t="s">
        <v>2689</v>
      </c>
      <c r="F561" s="20" t="s">
        <v>2692</v>
      </c>
      <c r="G561" s="414">
        <v>31579</v>
      </c>
      <c r="H561" s="192"/>
      <c r="I561" s="192"/>
      <c r="J561" s="1311"/>
      <c r="K561" s="1311"/>
      <c r="L561" s="1312"/>
    </row>
    <row r="562" spans="1:12" s="64" customFormat="1">
      <c r="A562" s="75">
        <v>6</v>
      </c>
      <c r="B562" s="258">
        <v>31691</v>
      </c>
      <c r="C562" s="20" t="s">
        <v>1481</v>
      </c>
      <c r="D562" s="20" t="s">
        <v>1194</v>
      </c>
      <c r="E562" s="20"/>
      <c r="F562" s="20" t="s">
        <v>2671</v>
      </c>
      <c r="G562" s="414">
        <v>31579</v>
      </c>
      <c r="H562" s="192"/>
      <c r="I562" s="192"/>
      <c r="J562" s="1311"/>
      <c r="K562" s="1311"/>
      <c r="L562" s="1312"/>
    </row>
    <row r="563" spans="1:12" s="64" customFormat="1">
      <c r="A563" s="75">
        <v>7</v>
      </c>
      <c r="B563" s="258"/>
      <c r="C563" s="20" t="s">
        <v>1481</v>
      </c>
      <c r="D563" s="20" t="s">
        <v>1194</v>
      </c>
      <c r="E563" s="20" t="s">
        <v>2634</v>
      </c>
      <c r="F563" s="20" t="s">
        <v>2664</v>
      </c>
      <c r="G563" s="414">
        <v>31579</v>
      </c>
      <c r="H563" s="192"/>
      <c r="I563" s="192"/>
      <c r="J563" s="1311"/>
      <c r="K563" s="1311"/>
      <c r="L563" s="1312"/>
    </row>
    <row r="564" spans="1:12" s="64" customFormat="1">
      <c r="A564" s="75">
        <v>8</v>
      </c>
      <c r="B564" s="258">
        <v>31939</v>
      </c>
      <c r="C564" s="20" t="s">
        <v>1481</v>
      </c>
      <c r="D564" s="20" t="s">
        <v>1194</v>
      </c>
      <c r="E564" s="20" t="s">
        <v>2634</v>
      </c>
      <c r="F564" s="20" t="s">
        <v>2793</v>
      </c>
      <c r="G564" s="414">
        <v>31579</v>
      </c>
      <c r="H564" s="192"/>
      <c r="I564" s="192"/>
      <c r="J564" s="1311"/>
      <c r="K564" s="1311"/>
      <c r="L564" s="1312"/>
    </row>
    <row r="565" spans="1:12" s="64" customFormat="1">
      <c r="A565" s="75">
        <v>9</v>
      </c>
      <c r="B565" s="258">
        <v>31786</v>
      </c>
      <c r="C565" s="20" t="s">
        <v>1481</v>
      </c>
      <c r="D565" s="20" t="s">
        <v>1194</v>
      </c>
      <c r="E565" s="20"/>
      <c r="F565" s="20" t="s">
        <v>2632</v>
      </c>
      <c r="G565" s="414">
        <v>31579</v>
      </c>
      <c r="H565" s="192"/>
      <c r="I565" s="192"/>
      <c r="J565" s="1311"/>
      <c r="K565" s="1311"/>
      <c r="L565" s="1312"/>
    </row>
    <row r="566" spans="1:12" s="64" customFormat="1">
      <c r="A566" s="75">
        <v>10</v>
      </c>
      <c r="B566" s="258">
        <v>31899</v>
      </c>
      <c r="C566" s="20" t="s">
        <v>1481</v>
      </c>
      <c r="D566" s="20" t="s">
        <v>1194</v>
      </c>
      <c r="E566" s="20" t="s">
        <v>2445</v>
      </c>
      <c r="F566" s="20" t="s">
        <v>2763</v>
      </c>
      <c r="G566" s="414">
        <v>31579</v>
      </c>
      <c r="H566" s="192"/>
      <c r="I566" s="192"/>
      <c r="J566" s="1311"/>
      <c r="K566" s="1311"/>
      <c r="L566" s="1312"/>
    </row>
    <row r="567" spans="1:12" s="64" customFormat="1">
      <c r="A567" s="75">
        <v>11</v>
      </c>
      <c r="B567" s="258">
        <v>32622</v>
      </c>
      <c r="C567" s="20" t="s">
        <v>1481</v>
      </c>
      <c r="D567" s="20" t="s">
        <v>1194</v>
      </c>
      <c r="E567" s="20" t="s">
        <v>2634</v>
      </c>
      <c r="F567" s="20" t="s">
        <v>2794</v>
      </c>
      <c r="G567" s="414">
        <v>31579</v>
      </c>
      <c r="H567" s="192"/>
      <c r="I567" s="192"/>
      <c r="J567" s="1311"/>
      <c r="K567" s="1311"/>
      <c r="L567" s="1312"/>
    </row>
    <row r="568" spans="1:12" s="64" customFormat="1">
      <c r="A568" s="75">
        <v>12</v>
      </c>
      <c r="B568" s="258">
        <v>31732</v>
      </c>
      <c r="C568" s="20" t="s">
        <v>1481</v>
      </c>
      <c r="D568" s="20" t="s">
        <v>1194</v>
      </c>
      <c r="E568" s="20" t="s">
        <v>2689</v>
      </c>
      <c r="F568" s="20" t="s">
        <v>1775</v>
      </c>
      <c r="G568" s="414">
        <v>31579</v>
      </c>
      <c r="H568" s="192"/>
      <c r="I568" s="211" t="s">
        <v>3022</v>
      </c>
      <c r="J568" s="1311"/>
      <c r="K568" s="1311"/>
      <c r="L568" s="1312"/>
    </row>
    <row r="569" spans="1:12" s="64" customFormat="1">
      <c r="A569" s="75">
        <v>13</v>
      </c>
      <c r="B569" s="258">
        <v>31787</v>
      </c>
      <c r="C569" s="20" t="s">
        <v>1481</v>
      </c>
      <c r="D569" s="20" t="s">
        <v>1194</v>
      </c>
      <c r="E569" s="20" t="s">
        <v>2662</v>
      </c>
      <c r="F569" s="20" t="s">
        <v>1864</v>
      </c>
      <c r="G569" s="414">
        <v>31579</v>
      </c>
      <c r="H569" s="192"/>
      <c r="I569" s="211" t="s">
        <v>3051</v>
      </c>
      <c r="J569" s="1311"/>
      <c r="K569" s="1311"/>
      <c r="L569" s="1312"/>
    </row>
    <row r="570" spans="1:12" s="64" customFormat="1">
      <c r="A570" s="75">
        <v>14</v>
      </c>
      <c r="B570" s="258">
        <v>31733</v>
      </c>
      <c r="C570" s="20" t="s">
        <v>1481</v>
      </c>
      <c r="D570" s="20" t="s">
        <v>1194</v>
      </c>
      <c r="E570" s="20" t="s">
        <v>2689</v>
      </c>
      <c r="F570" s="20" t="s">
        <v>2689</v>
      </c>
      <c r="G570" s="414">
        <v>31579</v>
      </c>
      <c r="H570" s="192"/>
      <c r="I570" s="211" t="s">
        <v>3022</v>
      </c>
      <c r="J570" s="1311"/>
      <c r="K570" s="1311"/>
      <c r="L570" s="1312"/>
    </row>
    <row r="571" spans="1:12" s="64" customFormat="1">
      <c r="A571" s="75">
        <v>15</v>
      </c>
      <c r="B571" s="258"/>
      <c r="C571" s="20" t="s">
        <v>1481</v>
      </c>
      <c r="D571" s="20" t="s">
        <v>1194</v>
      </c>
      <c r="E571" s="20" t="s">
        <v>2445</v>
      </c>
      <c r="F571" s="20" t="s">
        <v>2766</v>
      </c>
      <c r="G571" s="414">
        <v>31579</v>
      </c>
      <c r="H571" s="192"/>
      <c r="I571" s="211" t="s">
        <v>3016</v>
      </c>
      <c r="J571" s="1311"/>
      <c r="K571" s="1311"/>
      <c r="L571" s="1312"/>
    </row>
    <row r="572" spans="1:12" s="64" customFormat="1">
      <c r="A572" s="75">
        <v>16</v>
      </c>
      <c r="B572" s="258">
        <v>31900</v>
      </c>
      <c r="C572" s="20" t="s">
        <v>1481</v>
      </c>
      <c r="D572" s="20" t="s">
        <v>1194</v>
      </c>
      <c r="E572" s="20" t="s">
        <v>2445</v>
      </c>
      <c r="F572" s="20" t="s">
        <v>2764</v>
      </c>
      <c r="G572" s="414">
        <v>31579</v>
      </c>
      <c r="H572" s="192"/>
      <c r="I572" s="211" t="s">
        <v>3016</v>
      </c>
      <c r="J572" s="1311"/>
      <c r="K572" s="1311"/>
      <c r="L572" s="1312"/>
    </row>
    <row r="573" spans="1:12" s="64" customFormat="1">
      <c r="A573" s="75">
        <v>17</v>
      </c>
      <c r="B573" s="258">
        <v>31943</v>
      </c>
      <c r="C573" s="20" t="s">
        <v>1481</v>
      </c>
      <c r="D573" s="20" t="s">
        <v>1194</v>
      </c>
      <c r="E573" s="20" t="s">
        <v>2634</v>
      </c>
      <c r="F573" s="20" t="s">
        <v>2795</v>
      </c>
      <c r="G573" s="414">
        <v>31579</v>
      </c>
      <c r="H573" s="192"/>
      <c r="I573" s="192"/>
      <c r="J573" s="1311"/>
      <c r="K573" s="1311"/>
      <c r="L573" s="1312"/>
    </row>
    <row r="574" spans="1:12" s="64" customFormat="1">
      <c r="A574" s="75">
        <v>18</v>
      </c>
      <c r="B574" s="258">
        <v>31788</v>
      </c>
      <c r="C574" s="20" t="s">
        <v>1481</v>
      </c>
      <c r="D574" s="20" t="s">
        <v>1194</v>
      </c>
      <c r="E574" s="20" t="s">
        <v>2662</v>
      </c>
      <c r="F574" s="20" t="s">
        <v>2720</v>
      </c>
      <c r="G574" s="414">
        <v>31579</v>
      </c>
      <c r="H574" s="192"/>
      <c r="I574" s="192"/>
      <c r="J574" s="1311"/>
      <c r="K574" s="1311"/>
      <c r="L574" s="1312"/>
    </row>
    <row r="575" spans="1:12" s="64" customFormat="1">
      <c r="A575" s="75">
        <v>19</v>
      </c>
      <c r="B575" s="258">
        <v>31944</v>
      </c>
      <c r="C575" s="20" t="s">
        <v>1481</v>
      </c>
      <c r="D575" s="20" t="s">
        <v>1194</v>
      </c>
      <c r="E575" s="20" t="s">
        <v>2634</v>
      </c>
      <c r="F575" s="20" t="s">
        <v>2796</v>
      </c>
      <c r="G575" s="414">
        <v>31579</v>
      </c>
      <c r="H575" s="192"/>
      <c r="I575" s="192"/>
      <c r="J575" s="1311"/>
      <c r="K575" s="1311"/>
      <c r="L575" s="1312"/>
    </row>
    <row r="576" spans="1:12" s="64" customFormat="1">
      <c r="A576" s="75">
        <v>20</v>
      </c>
      <c r="B576" s="258">
        <v>31861</v>
      </c>
      <c r="C576" s="20" t="s">
        <v>1481</v>
      </c>
      <c r="D576" s="20" t="s">
        <v>1194</v>
      </c>
      <c r="E576" s="20" t="s">
        <v>2665</v>
      </c>
      <c r="F576" s="20" t="s">
        <v>2744</v>
      </c>
      <c r="G576" s="414">
        <v>31579</v>
      </c>
      <c r="H576" s="192"/>
      <c r="I576" s="211" t="s">
        <v>3051</v>
      </c>
      <c r="J576" s="1311"/>
      <c r="K576" s="1311"/>
      <c r="L576" s="1312"/>
    </row>
    <row r="577" spans="1:12" s="64" customFormat="1">
      <c r="A577" s="75">
        <v>21</v>
      </c>
      <c r="B577" s="258">
        <v>31901</v>
      </c>
      <c r="C577" s="20" t="s">
        <v>1481</v>
      </c>
      <c r="D577" s="20" t="s">
        <v>1194</v>
      </c>
      <c r="E577" s="20" t="s">
        <v>2445</v>
      </c>
      <c r="F577" s="20" t="s">
        <v>2765</v>
      </c>
      <c r="G577" s="414">
        <v>31579</v>
      </c>
      <c r="H577" s="192"/>
      <c r="I577" s="211" t="s">
        <v>3016</v>
      </c>
      <c r="J577" s="1311"/>
      <c r="K577" s="1311"/>
      <c r="L577" s="1312"/>
    </row>
    <row r="578" spans="1:12" s="64" customFormat="1">
      <c r="A578" s="75">
        <v>22</v>
      </c>
      <c r="B578" s="258">
        <v>31862</v>
      </c>
      <c r="C578" s="20" t="s">
        <v>1481</v>
      </c>
      <c r="D578" s="20" t="s">
        <v>1194</v>
      </c>
      <c r="E578" s="20" t="s">
        <v>2665</v>
      </c>
      <c r="F578" s="20" t="s">
        <v>2745</v>
      </c>
      <c r="G578" s="414">
        <v>31579</v>
      </c>
      <c r="H578" s="192"/>
      <c r="I578" s="211" t="s">
        <v>3022</v>
      </c>
      <c r="J578" s="1311"/>
      <c r="K578" s="1311"/>
      <c r="L578" s="1312"/>
    </row>
    <row r="579" spans="1:12" s="64" customFormat="1">
      <c r="A579" s="75">
        <v>23</v>
      </c>
      <c r="B579" s="258">
        <v>31863</v>
      </c>
      <c r="C579" s="20" t="s">
        <v>1481</v>
      </c>
      <c r="D579" s="20" t="s">
        <v>1194</v>
      </c>
      <c r="E579" s="20" t="s">
        <v>2665</v>
      </c>
      <c r="F579" s="20" t="s">
        <v>2746</v>
      </c>
      <c r="G579" s="414">
        <v>31579</v>
      </c>
      <c r="H579" s="192"/>
      <c r="I579" s="211" t="s">
        <v>3051</v>
      </c>
      <c r="J579" s="1311"/>
      <c r="K579" s="1311"/>
      <c r="L579" s="1312"/>
    </row>
    <row r="580" spans="1:12" s="64" customFormat="1">
      <c r="A580" s="75">
        <v>24</v>
      </c>
      <c r="B580" s="258">
        <v>31735</v>
      </c>
      <c r="C580" s="20" t="s">
        <v>1481</v>
      </c>
      <c r="D580" s="20" t="s">
        <v>1194</v>
      </c>
      <c r="E580" s="20" t="s">
        <v>2689</v>
      </c>
      <c r="F580" s="20" t="s">
        <v>1849</v>
      </c>
      <c r="G580" s="414">
        <v>31579</v>
      </c>
      <c r="H580" s="192"/>
      <c r="I580" s="211" t="s">
        <v>3022</v>
      </c>
      <c r="J580" s="1311"/>
      <c r="K580" s="1311"/>
      <c r="L580" s="1312"/>
    </row>
    <row r="581" spans="1:12" s="64" customFormat="1">
      <c r="A581" s="75">
        <v>25</v>
      </c>
      <c r="B581" s="258">
        <v>31895</v>
      </c>
      <c r="C581" s="20" t="s">
        <v>1481</v>
      </c>
      <c r="D581" s="20" t="s">
        <v>1194</v>
      </c>
      <c r="E581" s="20"/>
      <c r="F581" s="20" t="s">
        <v>240</v>
      </c>
      <c r="G581" s="414">
        <v>31579</v>
      </c>
      <c r="H581" s="192"/>
      <c r="I581" s="192"/>
      <c r="J581" s="1311"/>
      <c r="K581" s="1311"/>
      <c r="L581" s="1312"/>
    </row>
    <row r="582" spans="1:12" s="64" customFormat="1">
      <c r="A582" s="75">
        <v>26</v>
      </c>
      <c r="B582" s="258">
        <v>31692</v>
      </c>
      <c r="C582" s="20" t="s">
        <v>1481</v>
      </c>
      <c r="D582" s="20" t="s">
        <v>1194</v>
      </c>
      <c r="E582" s="20"/>
      <c r="F582" s="20" t="s">
        <v>2672</v>
      </c>
      <c r="G582" s="414">
        <v>31579</v>
      </c>
      <c r="H582" s="192"/>
      <c r="I582" s="192"/>
      <c r="J582" s="1311"/>
      <c r="K582" s="1311"/>
      <c r="L582" s="1312"/>
    </row>
    <row r="583" spans="1:12" s="64" customFormat="1">
      <c r="A583" s="75">
        <v>27</v>
      </c>
      <c r="B583" s="258">
        <v>31799</v>
      </c>
      <c r="C583" s="20" t="s">
        <v>1481</v>
      </c>
      <c r="D583" s="20" t="s">
        <v>1194</v>
      </c>
      <c r="E583" s="20" t="s">
        <v>2662</v>
      </c>
      <c r="F583" s="20" t="s">
        <v>2721</v>
      </c>
      <c r="G583" s="414">
        <v>31579</v>
      </c>
      <c r="H583" s="192"/>
      <c r="I583" s="192"/>
      <c r="J583" s="1311"/>
      <c r="K583" s="1311"/>
      <c r="L583" s="1312"/>
    </row>
    <row r="584" spans="1:12" s="64" customFormat="1">
      <c r="A584" s="75">
        <v>28</v>
      </c>
      <c r="B584" s="258"/>
      <c r="C584" s="20" t="s">
        <v>1481</v>
      </c>
      <c r="D584" s="20" t="s">
        <v>1194</v>
      </c>
      <c r="E584" s="20"/>
      <c r="F584" s="20" t="s">
        <v>2658</v>
      </c>
      <c r="G584" s="414">
        <v>31579</v>
      </c>
      <c r="H584" s="192"/>
      <c r="I584" s="192"/>
      <c r="J584" s="1311"/>
      <c r="K584" s="1311"/>
      <c r="L584" s="1312"/>
    </row>
    <row r="585" spans="1:12" s="64" customFormat="1">
      <c r="A585" s="75">
        <v>29</v>
      </c>
      <c r="B585" s="258">
        <v>31791</v>
      </c>
      <c r="C585" s="20" t="s">
        <v>1481</v>
      </c>
      <c r="D585" s="20" t="s">
        <v>1194</v>
      </c>
      <c r="E585" s="20" t="s">
        <v>2662</v>
      </c>
      <c r="F585" s="20" t="s">
        <v>2722</v>
      </c>
      <c r="G585" s="414">
        <v>31579</v>
      </c>
      <c r="H585" s="192"/>
      <c r="I585" s="192"/>
      <c r="J585" s="1311"/>
      <c r="K585" s="1311"/>
      <c r="L585" s="1312"/>
    </row>
    <row r="586" spans="1:12" s="64" customFormat="1">
      <c r="A586" s="75">
        <v>30</v>
      </c>
      <c r="B586" s="258" t="e">
        <v>#N/A</v>
      </c>
      <c r="C586" s="20" t="s">
        <v>1481</v>
      </c>
      <c r="D586" s="20" t="s">
        <v>1194</v>
      </c>
      <c r="E586" s="20"/>
      <c r="F586" s="20" t="s">
        <v>2631</v>
      </c>
      <c r="G586" s="414">
        <v>31579</v>
      </c>
      <c r="H586" s="192"/>
      <c r="I586" s="192"/>
      <c r="J586" s="1311"/>
      <c r="K586" s="1311"/>
      <c r="L586" s="1312"/>
    </row>
    <row r="587" spans="1:12" s="64" customFormat="1">
      <c r="A587" s="75">
        <v>31</v>
      </c>
      <c r="B587" s="258">
        <v>31948</v>
      </c>
      <c r="C587" s="20" t="s">
        <v>1481</v>
      </c>
      <c r="D587" s="20" t="s">
        <v>1194</v>
      </c>
      <c r="E587" s="20" t="s">
        <v>2634</v>
      </c>
      <c r="F587" s="20" t="s">
        <v>2797</v>
      </c>
      <c r="G587" s="414">
        <v>31579</v>
      </c>
      <c r="H587" s="192"/>
      <c r="I587" s="192"/>
      <c r="J587" s="1311"/>
      <c r="K587" s="1311"/>
      <c r="L587" s="1312"/>
    </row>
    <row r="588" spans="1:12" s="64" customFormat="1">
      <c r="A588" s="75">
        <v>32</v>
      </c>
      <c r="B588" s="258">
        <v>31792</v>
      </c>
      <c r="C588" s="20" t="s">
        <v>1481</v>
      </c>
      <c r="D588" s="20" t="s">
        <v>1194</v>
      </c>
      <c r="E588" s="20" t="s">
        <v>2662</v>
      </c>
      <c r="F588" s="20" t="s">
        <v>2723</v>
      </c>
      <c r="G588" s="414">
        <v>31579</v>
      </c>
      <c r="H588" s="192"/>
      <c r="I588" s="192"/>
      <c r="J588" s="1311"/>
      <c r="K588" s="1311"/>
      <c r="L588" s="1312"/>
    </row>
    <row r="589" spans="1:12" s="64" customFormat="1">
      <c r="A589" s="75">
        <v>33</v>
      </c>
      <c r="B589" s="258">
        <v>32009</v>
      </c>
      <c r="C589" s="20" t="s">
        <v>1481</v>
      </c>
      <c r="D589" s="20" t="s">
        <v>1194</v>
      </c>
      <c r="E589" s="20"/>
      <c r="F589" s="20" t="s">
        <v>2652</v>
      </c>
      <c r="G589" s="414">
        <v>31579</v>
      </c>
      <c r="H589" s="192"/>
      <c r="I589" s="192"/>
      <c r="J589" s="1311"/>
      <c r="K589" s="1311"/>
      <c r="L589" s="1312"/>
    </row>
    <row r="590" spans="1:12" s="64" customFormat="1">
      <c r="A590" s="75">
        <v>34</v>
      </c>
      <c r="B590" s="258"/>
      <c r="C590" s="20" t="s">
        <v>1481</v>
      </c>
      <c r="D590" s="20" t="s">
        <v>1194</v>
      </c>
      <c r="E590" s="20" t="s">
        <v>2689</v>
      </c>
      <c r="F590" s="20" t="s">
        <v>2693</v>
      </c>
      <c r="G590" s="414">
        <v>31579</v>
      </c>
      <c r="H590" s="192"/>
      <c r="I590" s="211" t="s">
        <v>3022</v>
      </c>
      <c r="J590" s="1311"/>
      <c r="K590" s="1311"/>
      <c r="L590" s="1312"/>
    </row>
    <row r="591" spans="1:12" s="64" customFormat="1">
      <c r="A591" s="75">
        <v>35</v>
      </c>
      <c r="B591" s="258"/>
      <c r="C591" s="20" t="s">
        <v>1481</v>
      </c>
      <c r="D591" s="20" t="s">
        <v>1194</v>
      </c>
      <c r="E591" s="20" t="s">
        <v>2634</v>
      </c>
      <c r="F591" s="20" t="s">
        <v>2798</v>
      </c>
      <c r="G591" s="414">
        <v>31579</v>
      </c>
      <c r="H591" s="192"/>
      <c r="I591" s="192"/>
      <c r="J591" s="1311"/>
      <c r="K591" s="1311"/>
      <c r="L591" s="1312"/>
    </row>
    <row r="592" spans="1:12" s="64" customFormat="1">
      <c r="A592" s="75">
        <v>36</v>
      </c>
      <c r="B592" s="258"/>
      <c r="C592" s="20" t="s">
        <v>1481</v>
      </c>
      <c r="D592" s="20" t="s">
        <v>1194</v>
      </c>
      <c r="E592" s="20" t="s">
        <v>2634</v>
      </c>
      <c r="F592" s="20" t="s">
        <v>2661</v>
      </c>
      <c r="G592" s="414">
        <v>31579</v>
      </c>
      <c r="H592" s="192"/>
      <c r="I592" s="192"/>
      <c r="J592" s="1311"/>
      <c r="K592" s="1311"/>
      <c r="L592" s="1312"/>
    </row>
    <row r="593" spans="1:12" s="64" customFormat="1">
      <c r="A593" s="75">
        <v>37</v>
      </c>
      <c r="B593" s="258">
        <v>32069</v>
      </c>
      <c r="C593" s="20" t="s">
        <v>1481</v>
      </c>
      <c r="D593" s="20" t="s">
        <v>1194</v>
      </c>
      <c r="E593" s="20"/>
      <c r="F593" s="20" t="s">
        <v>2154</v>
      </c>
      <c r="G593" s="414">
        <v>31579</v>
      </c>
      <c r="H593" s="192"/>
      <c r="I593" s="192"/>
      <c r="J593" s="1311"/>
      <c r="K593" s="1311"/>
      <c r="L593" s="1312"/>
    </row>
    <row r="594" spans="1:12" s="64" customFormat="1">
      <c r="A594" s="75">
        <v>38</v>
      </c>
      <c r="B594" s="258">
        <v>31951</v>
      </c>
      <c r="C594" s="20" t="s">
        <v>1481</v>
      </c>
      <c r="D594" s="20" t="s">
        <v>1194</v>
      </c>
      <c r="E594" s="20"/>
      <c r="F594" s="20" t="s">
        <v>1503</v>
      </c>
      <c r="G594" s="414">
        <v>31579</v>
      </c>
      <c r="H594" s="192"/>
      <c r="I594" s="192"/>
      <c r="J594" s="1311"/>
      <c r="K594" s="1311"/>
      <c r="L594" s="1312"/>
    </row>
    <row r="595" spans="1:12" s="64" customFormat="1">
      <c r="A595" s="75">
        <v>39</v>
      </c>
      <c r="B595" s="258">
        <v>31738</v>
      </c>
      <c r="C595" s="20" t="s">
        <v>1481</v>
      </c>
      <c r="D595" s="20" t="s">
        <v>1194</v>
      </c>
      <c r="E595" s="20" t="s">
        <v>2689</v>
      </c>
      <c r="F595" s="20" t="s">
        <v>2694</v>
      </c>
      <c r="G595" s="414">
        <v>31579</v>
      </c>
      <c r="H595" s="192"/>
      <c r="I595" s="192"/>
      <c r="J595" s="1311"/>
      <c r="K595" s="1311"/>
      <c r="L595" s="1312"/>
    </row>
    <row r="596" spans="1:12" s="64" customFormat="1">
      <c r="A596" s="75">
        <v>40</v>
      </c>
      <c r="B596" s="258">
        <v>31725</v>
      </c>
      <c r="C596" s="20" t="s">
        <v>1481</v>
      </c>
      <c r="D596" s="20" t="s">
        <v>1194</v>
      </c>
      <c r="E596" s="20"/>
      <c r="F596" s="20" t="s">
        <v>2646</v>
      </c>
      <c r="G596" s="414">
        <v>31579</v>
      </c>
      <c r="H596" s="192"/>
      <c r="I596" s="192"/>
      <c r="J596" s="1311"/>
      <c r="K596" s="1311"/>
      <c r="L596" s="1312"/>
    </row>
    <row r="597" spans="1:12" s="64" customFormat="1">
      <c r="A597" s="75">
        <v>41</v>
      </c>
      <c r="B597" s="258">
        <v>31693</v>
      </c>
      <c r="C597" s="20" t="s">
        <v>1481</v>
      </c>
      <c r="D597" s="20" t="s">
        <v>1194</v>
      </c>
      <c r="E597" s="20"/>
      <c r="F597" s="20" t="s">
        <v>2673</v>
      </c>
      <c r="G597" s="414">
        <v>31579</v>
      </c>
      <c r="H597" s="192"/>
      <c r="I597" s="192"/>
      <c r="J597" s="1311"/>
      <c r="K597" s="1311"/>
      <c r="L597" s="1312"/>
    </row>
    <row r="598" spans="1:12" s="64" customFormat="1">
      <c r="A598" s="75">
        <v>42</v>
      </c>
      <c r="B598" s="258">
        <v>31739</v>
      </c>
      <c r="C598" s="20" t="s">
        <v>1481</v>
      </c>
      <c r="D598" s="20" t="s">
        <v>1194</v>
      </c>
      <c r="E598" s="20" t="s">
        <v>2689</v>
      </c>
      <c r="F598" s="20" t="s">
        <v>2695</v>
      </c>
      <c r="G598" s="414">
        <v>31579</v>
      </c>
      <c r="H598" s="192"/>
      <c r="I598" s="211" t="s">
        <v>3022</v>
      </c>
      <c r="J598" s="1311"/>
      <c r="K598" s="1311"/>
      <c r="L598" s="1312"/>
    </row>
    <row r="599" spans="1:12" s="64" customFormat="1">
      <c r="A599" s="75">
        <v>43</v>
      </c>
      <c r="B599" s="258"/>
      <c r="C599" s="20" t="s">
        <v>1481</v>
      </c>
      <c r="D599" s="20" t="s">
        <v>1194</v>
      </c>
      <c r="E599" s="20" t="s">
        <v>2662</v>
      </c>
      <c r="F599" s="20" t="s">
        <v>2718</v>
      </c>
      <c r="G599" s="414">
        <v>31579</v>
      </c>
      <c r="H599" s="192"/>
      <c r="I599" s="192"/>
      <c r="J599" s="1311"/>
      <c r="K599" s="1311"/>
      <c r="L599" s="1312"/>
    </row>
    <row r="600" spans="1:12" s="64" customFormat="1">
      <c r="A600" s="75">
        <v>44</v>
      </c>
      <c r="B600" s="258"/>
      <c r="C600" s="20" t="s">
        <v>1481</v>
      </c>
      <c r="D600" s="20" t="s">
        <v>1194</v>
      </c>
      <c r="E600" s="20" t="s">
        <v>2634</v>
      </c>
      <c r="F600" s="20" t="s">
        <v>2791</v>
      </c>
      <c r="G600" s="414">
        <v>31579</v>
      </c>
      <c r="H600" s="192"/>
      <c r="I600" s="192"/>
      <c r="J600" s="1311"/>
      <c r="K600" s="1311"/>
      <c r="L600" s="1312"/>
    </row>
    <row r="601" spans="1:12" s="64" customFormat="1">
      <c r="A601" s="75">
        <v>45</v>
      </c>
      <c r="B601" s="258">
        <v>31694</v>
      </c>
      <c r="C601" s="20" t="s">
        <v>1481</v>
      </c>
      <c r="D601" s="20" t="s">
        <v>1194</v>
      </c>
      <c r="E601" s="20"/>
      <c r="F601" s="20" t="s">
        <v>2674</v>
      </c>
      <c r="G601" s="414">
        <v>31579</v>
      </c>
      <c r="H601" s="192"/>
      <c r="I601" s="192"/>
      <c r="J601" s="1311"/>
      <c r="K601" s="1311"/>
      <c r="L601" s="1312"/>
    </row>
    <row r="602" spans="1:12" s="64" customFormat="1">
      <c r="A602" s="75">
        <v>46</v>
      </c>
      <c r="B602" s="258">
        <v>31741</v>
      </c>
      <c r="C602" s="20" t="s">
        <v>1481</v>
      </c>
      <c r="D602" s="20" t="s">
        <v>1194</v>
      </c>
      <c r="E602" s="20" t="s">
        <v>2689</v>
      </c>
      <c r="F602" s="20" t="s">
        <v>2696</v>
      </c>
      <c r="G602" s="414">
        <v>31579</v>
      </c>
      <c r="H602" s="192"/>
      <c r="I602" s="211" t="s">
        <v>3022</v>
      </c>
      <c r="J602" s="1311"/>
      <c r="K602" s="1311"/>
      <c r="L602" s="1312"/>
    </row>
    <row r="603" spans="1:12" s="64" customFormat="1">
      <c r="A603" s="75">
        <v>47</v>
      </c>
      <c r="B603" s="258">
        <v>31954</v>
      </c>
      <c r="C603" s="20" t="s">
        <v>1481</v>
      </c>
      <c r="D603" s="20" t="s">
        <v>1194</v>
      </c>
      <c r="E603" s="20" t="s">
        <v>2634</v>
      </c>
      <c r="F603" s="20" t="s">
        <v>2799</v>
      </c>
      <c r="G603" s="414">
        <v>31579</v>
      </c>
      <c r="H603" s="192"/>
      <c r="I603" s="192"/>
      <c r="J603" s="1311"/>
      <c r="K603" s="1311"/>
      <c r="L603" s="1312"/>
    </row>
    <row r="604" spans="1:12" s="64" customFormat="1">
      <c r="A604" s="75">
        <v>48</v>
      </c>
      <c r="B604" s="258">
        <v>31742</v>
      </c>
      <c r="C604" s="20" t="s">
        <v>1481</v>
      </c>
      <c r="D604" s="20" t="s">
        <v>1194</v>
      </c>
      <c r="E604" s="20" t="s">
        <v>2689</v>
      </c>
      <c r="F604" s="20" t="s">
        <v>2697</v>
      </c>
      <c r="G604" s="414">
        <v>31579</v>
      </c>
      <c r="H604" s="192"/>
      <c r="I604" s="211" t="s">
        <v>3022</v>
      </c>
      <c r="J604" s="1311"/>
      <c r="K604" s="1311"/>
      <c r="L604" s="1312"/>
    </row>
    <row r="605" spans="1:12" s="64" customFormat="1">
      <c r="A605" s="75">
        <v>49</v>
      </c>
      <c r="B605" s="258">
        <v>31743</v>
      </c>
      <c r="C605" s="20" t="s">
        <v>1481</v>
      </c>
      <c r="D605" s="20" t="s">
        <v>1194</v>
      </c>
      <c r="E605" s="20" t="s">
        <v>2689</v>
      </c>
      <c r="F605" s="20" t="s">
        <v>2698</v>
      </c>
      <c r="G605" s="414">
        <v>31579</v>
      </c>
      <c r="H605" s="192"/>
      <c r="I605" s="192"/>
      <c r="J605" s="1311"/>
      <c r="K605" s="1311"/>
      <c r="L605" s="1312"/>
    </row>
    <row r="606" spans="1:12" s="64" customFormat="1">
      <c r="A606" s="75">
        <v>50</v>
      </c>
      <c r="B606" s="258">
        <v>31744</v>
      </c>
      <c r="C606" s="20" t="s">
        <v>1481</v>
      </c>
      <c r="D606" s="20" t="s">
        <v>1194</v>
      </c>
      <c r="E606" s="20" t="s">
        <v>2689</v>
      </c>
      <c r="F606" s="20" t="s">
        <v>2699</v>
      </c>
      <c r="G606" s="414">
        <v>31579</v>
      </c>
      <c r="H606" s="192"/>
      <c r="I606" s="211" t="s">
        <v>3022</v>
      </c>
      <c r="J606" s="1311"/>
      <c r="K606" s="1311"/>
      <c r="L606" s="1312"/>
    </row>
    <row r="607" spans="1:12" s="64" customFormat="1">
      <c r="A607" s="75">
        <v>51</v>
      </c>
      <c r="B607" s="258">
        <v>31954</v>
      </c>
      <c r="C607" s="20" t="s">
        <v>1481</v>
      </c>
      <c r="D607" s="20" t="s">
        <v>1194</v>
      </c>
      <c r="E607" s="20"/>
      <c r="F607" s="20" t="s">
        <v>2628</v>
      </c>
      <c r="G607" s="414">
        <v>31579</v>
      </c>
      <c r="H607" s="192"/>
      <c r="I607" s="192"/>
      <c r="J607" s="1311"/>
      <c r="K607" s="1311"/>
      <c r="L607" s="1312"/>
    </row>
    <row r="608" spans="1:12" s="64" customFormat="1">
      <c r="A608" s="75">
        <v>52</v>
      </c>
      <c r="B608" s="258">
        <v>31729</v>
      </c>
      <c r="C608" s="20" t="s">
        <v>1481</v>
      </c>
      <c r="D608" s="20" t="s">
        <v>1194</v>
      </c>
      <c r="E608" s="20" t="s">
        <v>2689</v>
      </c>
      <c r="F608" s="20" t="s">
        <v>2690</v>
      </c>
      <c r="G608" s="414">
        <v>31579</v>
      </c>
      <c r="H608" s="192"/>
      <c r="I608" s="192"/>
      <c r="J608" s="1311"/>
      <c r="K608" s="1311"/>
      <c r="L608" s="1312"/>
    </row>
    <row r="609" spans="1:12" s="64" customFormat="1">
      <c r="A609" s="75">
        <v>53</v>
      </c>
      <c r="B609" s="258">
        <v>31746</v>
      </c>
      <c r="C609" s="20" t="s">
        <v>1481</v>
      </c>
      <c r="D609" s="20" t="s">
        <v>1194</v>
      </c>
      <c r="E609" s="20" t="s">
        <v>2689</v>
      </c>
      <c r="F609" s="20" t="s">
        <v>1683</v>
      </c>
      <c r="G609" s="414">
        <v>31579</v>
      </c>
      <c r="H609" s="192"/>
      <c r="I609" s="211" t="s">
        <v>3022</v>
      </c>
      <c r="J609" s="1311"/>
      <c r="K609" s="1311"/>
      <c r="L609" s="1312"/>
    </row>
    <row r="610" spans="1:12" s="64" customFormat="1">
      <c r="A610" s="75">
        <v>54</v>
      </c>
      <c r="B610" s="258">
        <v>31696</v>
      </c>
      <c r="C610" s="20" t="s">
        <v>1481</v>
      </c>
      <c r="D610" s="20" t="s">
        <v>1194</v>
      </c>
      <c r="E610" s="20"/>
      <c r="F610" s="20" t="s">
        <v>1270</v>
      </c>
      <c r="G610" s="414">
        <v>31579</v>
      </c>
      <c r="H610" s="192"/>
      <c r="I610" s="192"/>
      <c r="J610" s="1311"/>
      <c r="K610" s="1311"/>
      <c r="L610" s="1312"/>
    </row>
    <row r="611" spans="1:12" s="64" customFormat="1">
      <c r="A611" s="75">
        <v>55</v>
      </c>
      <c r="B611" s="258">
        <v>32687</v>
      </c>
      <c r="C611" s="20" t="s">
        <v>1481</v>
      </c>
      <c r="D611" s="20" t="s">
        <v>1194</v>
      </c>
      <c r="E611" s="20" t="s">
        <v>2662</v>
      </c>
      <c r="F611" s="20" t="s">
        <v>2724</v>
      </c>
      <c r="G611" s="414">
        <v>31579</v>
      </c>
      <c r="H611" s="192"/>
      <c r="I611" s="192"/>
      <c r="J611" s="1311"/>
      <c r="K611" s="1311"/>
      <c r="L611" s="1312"/>
    </row>
    <row r="612" spans="1:12" s="64" customFormat="1">
      <c r="A612" s="75">
        <v>56</v>
      </c>
      <c r="B612" s="258">
        <v>31798</v>
      </c>
      <c r="C612" s="20" t="s">
        <v>1481</v>
      </c>
      <c r="D612" s="20" t="s">
        <v>1194</v>
      </c>
      <c r="E612" s="20" t="s">
        <v>2662</v>
      </c>
      <c r="F612" s="20" t="s">
        <v>2725</v>
      </c>
      <c r="G612" s="414">
        <v>31579</v>
      </c>
      <c r="H612" s="192"/>
      <c r="I612" s="192"/>
      <c r="J612" s="1311"/>
      <c r="K612" s="1311"/>
      <c r="L612" s="1312"/>
    </row>
    <row r="613" spans="1:12" s="64" customFormat="1">
      <c r="A613" s="75">
        <v>57</v>
      </c>
      <c r="B613" s="258">
        <v>31932</v>
      </c>
      <c r="C613" s="20" t="s">
        <v>1481</v>
      </c>
      <c r="D613" s="20" t="s">
        <v>1194</v>
      </c>
      <c r="E613" s="20"/>
      <c r="F613" s="20" t="s">
        <v>2651</v>
      </c>
      <c r="G613" s="414">
        <v>31579</v>
      </c>
      <c r="H613" s="192"/>
      <c r="I613" s="192"/>
      <c r="J613" s="1311"/>
      <c r="K613" s="1311"/>
      <c r="L613" s="1312"/>
    </row>
    <row r="614" spans="1:12" s="64" customFormat="1">
      <c r="A614" s="75">
        <v>58</v>
      </c>
      <c r="B614" s="258">
        <v>31906</v>
      </c>
      <c r="C614" s="20" t="s">
        <v>1481</v>
      </c>
      <c r="D614" s="20" t="s">
        <v>1194</v>
      </c>
      <c r="E614" s="20" t="s">
        <v>2445</v>
      </c>
      <c r="F614" s="20" t="s">
        <v>2767</v>
      </c>
      <c r="G614" s="414">
        <v>31579</v>
      </c>
      <c r="H614" s="192"/>
      <c r="I614" s="192"/>
      <c r="J614" s="1311"/>
      <c r="K614" s="1311"/>
      <c r="L614" s="1312"/>
    </row>
    <row r="615" spans="1:12" s="64" customFormat="1">
      <c r="A615" s="75">
        <v>59</v>
      </c>
      <c r="B615" s="258">
        <v>31697</v>
      </c>
      <c r="C615" s="20" t="s">
        <v>1481</v>
      </c>
      <c r="D615" s="20" t="s">
        <v>1194</v>
      </c>
      <c r="E615" s="20"/>
      <c r="F615" s="20" t="s">
        <v>2675</v>
      </c>
      <c r="G615" s="414">
        <v>31579</v>
      </c>
      <c r="H615" s="192"/>
      <c r="I615" s="211" t="s">
        <v>3051</v>
      </c>
      <c r="J615" s="1311"/>
      <c r="K615" s="1311"/>
      <c r="L615" s="1312"/>
    </row>
    <row r="616" spans="1:12" s="64" customFormat="1">
      <c r="A616" s="75">
        <v>60</v>
      </c>
      <c r="B616" s="258">
        <v>31800</v>
      </c>
      <c r="C616" s="20" t="s">
        <v>1481</v>
      </c>
      <c r="D616" s="20" t="s">
        <v>1194</v>
      </c>
      <c r="E616" s="20" t="s">
        <v>2662</v>
      </c>
      <c r="F616" s="20" t="s">
        <v>2726</v>
      </c>
      <c r="G616" s="414">
        <v>31579</v>
      </c>
      <c r="H616" s="192"/>
      <c r="I616" s="211" t="s">
        <v>3054</v>
      </c>
      <c r="J616" s="1311"/>
      <c r="K616" s="1311"/>
      <c r="L616" s="1312"/>
    </row>
    <row r="617" spans="1:12" s="64" customFormat="1">
      <c r="A617" s="75">
        <v>61</v>
      </c>
      <c r="B617" s="258">
        <v>31698</v>
      </c>
      <c r="C617" s="20" t="s">
        <v>1481</v>
      </c>
      <c r="D617" s="20" t="s">
        <v>1194</v>
      </c>
      <c r="E617" s="20"/>
      <c r="F617" s="20" t="s">
        <v>2676</v>
      </c>
      <c r="G617" s="414">
        <v>31579</v>
      </c>
      <c r="H617" s="192"/>
      <c r="I617" s="192"/>
      <c r="J617" s="1311"/>
      <c r="K617" s="1311"/>
      <c r="L617" s="1312"/>
    </row>
    <row r="618" spans="1:12" s="64" customFormat="1">
      <c r="A618" s="75">
        <v>62</v>
      </c>
      <c r="B618" s="258"/>
      <c r="C618" s="20" t="s">
        <v>1481</v>
      </c>
      <c r="D618" s="20" t="s">
        <v>1194</v>
      </c>
      <c r="E618" s="20" t="s">
        <v>2662</v>
      </c>
      <c r="F618" s="20" t="s">
        <v>2670</v>
      </c>
      <c r="G618" s="414">
        <v>31579</v>
      </c>
      <c r="H618" s="192"/>
      <c r="I618" s="192"/>
      <c r="J618" s="1311"/>
      <c r="K618" s="1311"/>
      <c r="L618" s="1312"/>
    </row>
    <row r="619" spans="1:12" s="64" customFormat="1">
      <c r="A619" s="75">
        <v>63</v>
      </c>
      <c r="B619" s="258"/>
      <c r="C619" s="20" t="s">
        <v>1481</v>
      </c>
      <c r="D619" s="20" t="s">
        <v>1194</v>
      </c>
      <c r="E619" s="20"/>
      <c r="F619" s="20" t="s">
        <v>2657</v>
      </c>
      <c r="G619" s="414">
        <v>31579</v>
      </c>
      <c r="H619" s="192"/>
      <c r="I619" s="192"/>
      <c r="J619" s="1311"/>
      <c r="K619" s="1311"/>
      <c r="L619" s="1312"/>
    </row>
    <row r="620" spans="1:12" s="64" customFormat="1">
      <c r="A620" s="75">
        <v>64</v>
      </c>
      <c r="B620" s="258">
        <v>31865</v>
      </c>
      <c r="C620" s="20" t="s">
        <v>1481</v>
      </c>
      <c r="D620" s="20" t="s">
        <v>1194</v>
      </c>
      <c r="E620" s="20" t="s">
        <v>2665</v>
      </c>
      <c r="F620" s="20" t="s">
        <v>2747</v>
      </c>
      <c r="G620" s="414">
        <v>31579</v>
      </c>
      <c r="H620" s="192"/>
      <c r="I620" s="211" t="s">
        <v>3051</v>
      </c>
      <c r="J620" s="1311"/>
      <c r="K620" s="1311"/>
      <c r="L620" s="1312"/>
    </row>
    <row r="621" spans="1:12" s="64" customFormat="1">
      <c r="A621" s="75">
        <v>65</v>
      </c>
      <c r="B621" s="258"/>
      <c r="C621" s="20" t="s">
        <v>1481</v>
      </c>
      <c r="D621" s="20" t="s">
        <v>1194</v>
      </c>
      <c r="E621" s="20" t="s">
        <v>2662</v>
      </c>
      <c r="F621" s="20" t="s">
        <v>2663</v>
      </c>
      <c r="G621" s="414">
        <v>31579</v>
      </c>
      <c r="H621" s="192"/>
      <c r="I621" s="192"/>
      <c r="J621" s="1311"/>
      <c r="K621" s="1311"/>
      <c r="L621" s="1312"/>
    </row>
    <row r="622" spans="1:12" s="64" customFormat="1">
      <c r="A622" s="75">
        <v>66</v>
      </c>
      <c r="B622" s="258">
        <v>31897</v>
      </c>
      <c r="C622" s="20" t="s">
        <v>1481</v>
      </c>
      <c r="D622" s="20" t="s">
        <v>1194</v>
      </c>
      <c r="E622" s="20" t="s">
        <v>2445</v>
      </c>
      <c r="F622" s="20" t="s">
        <v>2768</v>
      </c>
      <c r="G622" s="414">
        <v>31579</v>
      </c>
      <c r="H622" s="192"/>
      <c r="I622" s="192"/>
      <c r="J622" s="1311"/>
      <c r="K622" s="1311"/>
      <c r="L622" s="1312"/>
    </row>
    <row r="623" spans="1:12" s="64" customFormat="1">
      <c r="A623" s="75">
        <v>67</v>
      </c>
      <c r="B623" s="258">
        <v>31957</v>
      </c>
      <c r="C623" s="20" t="s">
        <v>1481</v>
      </c>
      <c r="D623" s="20" t="s">
        <v>1194</v>
      </c>
      <c r="E623" s="20"/>
      <c r="F623" s="20" t="s">
        <v>2638</v>
      </c>
      <c r="G623" s="414">
        <v>31579</v>
      </c>
      <c r="H623" s="192"/>
      <c r="I623" s="192"/>
      <c r="J623" s="1311"/>
      <c r="K623" s="1311"/>
      <c r="L623" s="1312"/>
    </row>
    <row r="624" spans="1:12" s="64" customFormat="1">
      <c r="A624" s="75">
        <v>68</v>
      </c>
      <c r="B624" s="258"/>
      <c r="C624" s="20" t="s">
        <v>1481</v>
      </c>
      <c r="D624" s="20" t="s">
        <v>1194</v>
      </c>
      <c r="E624" s="20"/>
      <c r="F624" s="20" t="s">
        <v>2659</v>
      </c>
      <c r="G624" s="414">
        <v>31579</v>
      </c>
      <c r="H624" s="192"/>
      <c r="I624" s="192"/>
      <c r="J624" s="1311"/>
      <c r="K624" s="1311"/>
      <c r="L624" s="1312"/>
    </row>
    <row r="625" spans="1:12" s="64" customFormat="1">
      <c r="A625" s="75">
        <v>69</v>
      </c>
      <c r="B625" s="258">
        <v>31958</v>
      </c>
      <c r="C625" s="20" t="s">
        <v>1481</v>
      </c>
      <c r="D625" s="20" t="s">
        <v>1194</v>
      </c>
      <c r="E625" s="20" t="s">
        <v>2634</v>
      </c>
      <c r="F625" s="20" t="s">
        <v>2800</v>
      </c>
      <c r="G625" s="414">
        <v>31579</v>
      </c>
      <c r="H625" s="192"/>
      <c r="I625" s="192"/>
      <c r="J625" s="1311"/>
      <c r="K625" s="1311"/>
      <c r="L625" s="1312"/>
    </row>
    <row r="626" spans="1:12" s="64" customFormat="1">
      <c r="A626" s="75">
        <v>70</v>
      </c>
      <c r="B626" s="258">
        <v>31805</v>
      </c>
      <c r="C626" s="20" t="s">
        <v>1481</v>
      </c>
      <c r="D626" s="20" t="s">
        <v>1194</v>
      </c>
      <c r="E626" s="20"/>
      <c r="F626" s="20" t="s">
        <v>2625</v>
      </c>
      <c r="G626" s="414">
        <v>31579</v>
      </c>
      <c r="H626" s="192"/>
      <c r="I626" s="192"/>
      <c r="J626" s="1311"/>
      <c r="K626" s="1311"/>
      <c r="L626" s="1312"/>
    </row>
    <row r="627" spans="1:12" s="64" customFormat="1">
      <c r="A627" s="75">
        <v>71</v>
      </c>
      <c r="B627" s="258">
        <v>31907</v>
      </c>
      <c r="C627" s="20" t="s">
        <v>1481</v>
      </c>
      <c r="D627" s="20" t="s">
        <v>1194</v>
      </c>
      <c r="E627" s="20" t="s">
        <v>2445</v>
      </c>
      <c r="F627" s="20" t="s">
        <v>2769</v>
      </c>
      <c r="G627" s="414">
        <v>31579</v>
      </c>
      <c r="H627" s="192"/>
      <c r="I627" s="192"/>
      <c r="J627" s="1311"/>
      <c r="K627" s="1311"/>
      <c r="L627" s="1312"/>
    </row>
    <row r="628" spans="1:12" s="64" customFormat="1">
      <c r="A628" s="75">
        <v>72</v>
      </c>
      <c r="B628" s="258">
        <v>31748</v>
      </c>
      <c r="C628" s="20" t="s">
        <v>1481</v>
      </c>
      <c r="D628" s="20" t="s">
        <v>1194</v>
      </c>
      <c r="E628" s="20" t="s">
        <v>2689</v>
      </c>
      <c r="F628" s="20" t="s">
        <v>2700</v>
      </c>
      <c r="G628" s="414">
        <v>31579</v>
      </c>
      <c r="H628" s="192"/>
      <c r="I628" s="192"/>
      <c r="J628" s="1311"/>
      <c r="K628" s="1311"/>
      <c r="L628" s="1312"/>
    </row>
    <row r="629" spans="1:12" s="64" customFormat="1">
      <c r="A629" s="75">
        <v>73</v>
      </c>
      <c r="B629" s="258"/>
      <c r="C629" s="20" t="s">
        <v>1481</v>
      </c>
      <c r="D629" s="20" t="s">
        <v>1194</v>
      </c>
      <c r="E629" s="20" t="s">
        <v>2634</v>
      </c>
      <c r="F629" s="20" t="s">
        <v>2667</v>
      </c>
      <c r="G629" s="414">
        <v>31579</v>
      </c>
      <c r="H629" s="192"/>
      <c r="I629" s="192"/>
      <c r="J629" s="1311"/>
      <c r="K629" s="1311"/>
      <c r="L629" s="1312"/>
    </row>
    <row r="630" spans="1:12" s="64" customFormat="1">
      <c r="A630" s="75">
        <v>74</v>
      </c>
      <c r="B630" s="258">
        <v>31908</v>
      </c>
      <c r="C630" s="20" t="s">
        <v>1481</v>
      </c>
      <c r="D630" s="20" t="s">
        <v>1194</v>
      </c>
      <c r="E630" s="20" t="s">
        <v>2445</v>
      </c>
      <c r="F630" s="20" t="s">
        <v>2770</v>
      </c>
      <c r="G630" s="414">
        <v>31579</v>
      </c>
      <c r="H630" s="192"/>
      <c r="I630" s="211" t="s">
        <v>3015</v>
      </c>
      <c r="J630" s="1311"/>
      <c r="K630" s="1311"/>
      <c r="L630" s="1312"/>
    </row>
    <row r="631" spans="1:12" s="64" customFormat="1">
      <c r="A631" s="75">
        <v>75</v>
      </c>
      <c r="B631" s="258">
        <v>31751</v>
      </c>
      <c r="C631" s="20" t="s">
        <v>1481</v>
      </c>
      <c r="D631" s="20" t="s">
        <v>1194</v>
      </c>
      <c r="E631" s="20" t="s">
        <v>2689</v>
      </c>
      <c r="F631" s="20" t="s">
        <v>2701</v>
      </c>
      <c r="G631" s="414">
        <v>31579</v>
      </c>
      <c r="H631" s="192"/>
      <c r="I631" s="211" t="s">
        <v>3022</v>
      </c>
      <c r="J631" s="1311"/>
      <c r="K631" s="1311"/>
      <c r="L631" s="1312"/>
    </row>
    <row r="632" spans="1:12" s="64" customFormat="1">
      <c r="A632" s="75">
        <v>76</v>
      </c>
      <c r="B632" s="258">
        <v>31909</v>
      </c>
      <c r="C632" s="20" t="s">
        <v>1481</v>
      </c>
      <c r="D632" s="20" t="s">
        <v>1194</v>
      </c>
      <c r="E632" s="20" t="s">
        <v>2445</v>
      </c>
      <c r="F632" s="20" t="s">
        <v>2771</v>
      </c>
      <c r="G632" s="414">
        <v>31579</v>
      </c>
      <c r="H632" s="192"/>
      <c r="I632" s="192"/>
      <c r="J632" s="1311"/>
      <c r="K632" s="1311"/>
      <c r="L632" s="1312"/>
    </row>
    <row r="633" spans="1:12" s="64" customFormat="1">
      <c r="A633" s="75">
        <v>77</v>
      </c>
      <c r="B633" s="258">
        <v>31700</v>
      </c>
      <c r="C633" s="20" t="s">
        <v>1481</v>
      </c>
      <c r="D633" s="20" t="s">
        <v>1194</v>
      </c>
      <c r="E633" s="20"/>
      <c r="F633" s="20" t="s">
        <v>1815</v>
      </c>
      <c r="G633" s="414">
        <v>31579</v>
      </c>
      <c r="H633" s="192"/>
      <c r="I633" s="211" t="s">
        <v>3051</v>
      </c>
      <c r="J633" s="1311"/>
      <c r="K633" s="1311"/>
      <c r="L633" s="1312"/>
    </row>
    <row r="634" spans="1:12" s="64" customFormat="1">
      <c r="A634" s="75">
        <v>78</v>
      </c>
      <c r="B634" s="258">
        <v>31910</v>
      </c>
      <c r="C634" s="20" t="s">
        <v>1481</v>
      </c>
      <c r="D634" s="20" t="s">
        <v>1194</v>
      </c>
      <c r="E634" s="20" t="s">
        <v>2445</v>
      </c>
      <c r="F634" s="20" t="s">
        <v>2772</v>
      </c>
      <c r="G634" s="414">
        <v>31579</v>
      </c>
      <c r="H634" s="192"/>
      <c r="I634" s="192"/>
      <c r="J634" s="1311"/>
      <c r="K634" s="1311"/>
      <c r="L634" s="1312"/>
    </row>
    <row r="635" spans="1:12" s="64" customFormat="1">
      <c r="A635" s="75">
        <v>79</v>
      </c>
      <c r="B635" s="258">
        <v>31753</v>
      </c>
      <c r="C635" s="20" t="s">
        <v>1481</v>
      </c>
      <c r="D635" s="20" t="s">
        <v>1194</v>
      </c>
      <c r="E635" s="20" t="s">
        <v>2689</v>
      </c>
      <c r="F635" s="20" t="s">
        <v>1766</v>
      </c>
      <c r="G635" s="414">
        <v>31579</v>
      </c>
      <c r="H635" s="192"/>
      <c r="I635" s="211" t="s">
        <v>3022</v>
      </c>
      <c r="J635" s="1311"/>
      <c r="K635" s="1311"/>
      <c r="L635" s="1312"/>
    </row>
    <row r="636" spans="1:12" s="64" customFormat="1">
      <c r="A636" s="75">
        <v>80</v>
      </c>
      <c r="B636" s="258">
        <v>31960</v>
      </c>
      <c r="C636" s="20" t="s">
        <v>1481</v>
      </c>
      <c r="D636" s="20" t="s">
        <v>1194</v>
      </c>
      <c r="E636" s="20" t="s">
        <v>2634</v>
      </c>
      <c r="F636" s="20" t="s">
        <v>2801</v>
      </c>
      <c r="G636" s="414">
        <v>31579</v>
      </c>
      <c r="H636" s="192"/>
      <c r="I636" s="192"/>
      <c r="J636" s="1311"/>
      <c r="K636" s="1311"/>
      <c r="L636" s="1312"/>
    </row>
    <row r="637" spans="1:12" s="64" customFormat="1">
      <c r="A637" s="75">
        <v>81</v>
      </c>
      <c r="B637" s="258">
        <v>31961</v>
      </c>
      <c r="C637" s="20" t="s">
        <v>1481</v>
      </c>
      <c r="D637" s="20" t="s">
        <v>1194</v>
      </c>
      <c r="E637" s="20" t="s">
        <v>2634</v>
      </c>
      <c r="F637" s="20" t="s">
        <v>2802</v>
      </c>
      <c r="G637" s="414">
        <v>31579</v>
      </c>
      <c r="H637" s="192"/>
      <c r="I637" s="192"/>
      <c r="J637" s="1311"/>
      <c r="K637" s="1311"/>
      <c r="L637" s="1312"/>
    </row>
    <row r="638" spans="1:12" s="64" customFormat="1">
      <c r="A638" s="75">
        <v>82</v>
      </c>
      <c r="B638" s="258">
        <v>31807</v>
      </c>
      <c r="C638" s="20" t="s">
        <v>1481</v>
      </c>
      <c r="D638" s="20" t="s">
        <v>1194</v>
      </c>
      <c r="E638" s="20" t="s">
        <v>2662</v>
      </c>
      <c r="F638" s="20" t="s">
        <v>2727</v>
      </c>
      <c r="G638" s="414">
        <v>31579</v>
      </c>
      <c r="H638" s="192"/>
      <c r="I638" s="192"/>
      <c r="J638" s="1311"/>
      <c r="K638" s="1311"/>
      <c r="L638" s="1312"/>
    </row>
    <row r="639" spans="1:12" s="64" customFormat="1">
      <c r="A639" s="75">
        <v>83</v>
      </c>
      <c r="B639" s="258">
        <v>32031</v>
      </c>
      <c r="C639" s="20" t="s">
        <v>1481</v>
      </c>
      <c r="D639" s="20" t="s">
        <v>1194</v>
      </c>
      <c r="E639" s="20" t="s">
        <v>2662</v>
      </c>
      <c r="F639" s="20" t="s">
        <v>2728</v>
      </c>
      <c r="G639" s="414">
        <v>31579</v>
      </c>
      <c r="H639" s="192"/>
      <c r="I639" s="192"/>
      <c r="J639" s="1311"/>
      <c r="K639" s="1311"/>
      <c r="L639" s="1312"/>
    </row>
    <row r="640" spans="1:12" s="64" customFormat="1">
      <c r="A640" s="75">
        <v>84</v>
      </c>
      <c r="B640" s="258">
        <v>31963</v>
      </c>
      <c r="C640" s="20" t="s">
        <v>1481</v>
      </c>
      <c r="D640" s="20" t="s">
        <v>1194</v>
      </c>
      <c r="E640" s="20" t="s">
        <v>2634</v>
      </c>
      <c r="F640" s="20" t="s">
        <v>2803</v>
      </c>
      <c r="G640" s="414">
        <v>31579</v>
      </c>
      <c r="H640" s="192"/>
      <c r="I640" s="192"/>
      <c r="J640" s="1311"/>
      <c r="K640" s="1311"/>
      <c r="L640" s="1312"/>
    </row>
    <row r="641" spans="1:12" s="64" customFormat="1">
      <c r="A641" s="75">
        <v>85</v>
      </c>
      <c r="B641" s="258"/>
      <c r="C641" s="20" t="s">
        <v>1481</v>
      </c>
      <c r="D641" s="20" t="s">
        <v>1194</v>
      </c>
      <c r="E641" s="20"/>
      <c r="F641" s="20" t="s">
        <v>2639</v>
      </c>
      <c r="G641" s="414">
        <v>31579</v>
      </c>
      <c r="H641" s="192"/>
      <c r="I641" s="192"/>
      <c r="J641" s="1311"/>
      <c r="K641" s="1311"/>
      <c r="L641" s="1312"/>
    </row>
    <row r="642" spans="1:12" s="64" customFormat="1">
      <c r="A642" s="75">
        <v>86</v>
      </c>
      <c r="B642" s="258">
        <v>31965</v>
      </c>
      <c r="C642" s="20" t="s">
        <v>1481</v>
      </c>
      <c r="D642" s="20" t="s">
        <v>1194</v>
      </c>
      <c r="E642" s="20" t="s">
        <v>2634</v>
      </c>
      <c r="F642" s="20" t="s">
        <v>2804</v>
      </c>
      <c r="G642" s="414">
        <v>31579</v>
      </c>
      <c r="H642" s="192"/>
      <c r="I642" s="192"/>
      <c r="J642" s="1311"/>
      <c r="K642" s="1311"/>
      <c r="L642" s="1312"/>
    </row>
    <row r="643" spans="1:12" s="64" customFormat="1">
      <c r="A643" s="75">
        <v>87</v>
      </c>
      <c r="B643" s="258">
        <v>31754</v>
      </c>
      <c r="C643" s="20" t="s">
        <v>1481</v>
      </c>
      <c r="D643" s="20" t="s">
        <v>1194</v>
      </c>
      <c r="E643" s="20" t="s">
        <v>2689</v>
      </c>
      <c r="F643" s="20" t="s">
        <v>2702</v>
      </c>
      <c r="G643" s="414">
        <v>31579</v>
      </c>
      <c r="H643" s="192"/>
      <c r="I643" s="211" t="s">
        <v>3022</v>
      </c>
      <c r="J643" s="1311"/>
      <c r="K643" s="1311"/>
      <c r="L643" s="1312"/>
    </row>
    <row r="644" spans="1:12" s="64" customFormat="1">
      <c r="A644" s="75">
        <v>88</v>
      </c>
      <c r="B644" s="258">
        <v>31868</v>
      </c>
      <c r="C644" s="20" t="s">
        <v>1481</v>
      </c>
      <c r="D644" s="20" t="s">
        <v>1194</v>
      </c>
      <c r="E644" s="20" t="s">
        <v>2665</v>
      </c>
      <c r="F644" s="20" t="s">
        <v>2748</v>
      </c>
      <c r="G644" s="414">
        <v>31579</v>
      </c>
      <c r="H644" s="192"/>
      <c r="I644" s="211" t="s">
        <v>3051</v>
      </c>
      <c r="J644" s="1311"/>
      <c r="K644" s="1311"/>
      <c r="L644" s="1312"/>
    </row>
    <row r="645" spans="1:12" s="64" customFormat="1">
      <c r="A645" s="75">
        <v>89</v>
      </c>
      <c r="B645" s="258">
        <v>31810</v>
      </c>
      <c r="C645" s="20" t="s">
        <v>1481</v>
      </c>
      <c r="D645" s="20" t="s">
        <v>1194</v>
      </c>
      <c r="E645" s="20" t="s">
        <v>2662</v>
      </c>
      <c r="F645" s="20" t="s">
        <v>2729</v>
      </c>
      <c r="G645" s="414">
        <v>31579</v>
      </c>
      <c r="H645" s="192"/>
      <c r="I645" s="192"/>
      <c r="J645" s="1311"/>
      <c r="K645" s="1311"/>
      <c r="L645" s="1312"/>
    </row>
    <row r="646" spans="1:12" s="64" customFormat="1">
      <c r="A646" s="75">
        <v>90</v>
      </c>
      <c r="B646" s="258">
        <v>32223</v>
      </c>
      <c r="C646" s="20" t="s">
        <v>1481</v>
      </c>
      <c r="D646" s="20" t="s">
        <v>1194</v>
      </c>
      <c r="E646" s="20" t="s">
        <v>2634</v>
      </c>
      <c r="F646" s="20" t="s">
        <v>1511</v>
      </c>
      <c r="G646" s="414">
        <v>31579</v>
      </c>
      <c r="H646" s="192"/>
      <c r="I646" s="192"/>
      <c r="J646" s="1311"/>
      <c r="K646" s="1311"/>
      <c r="L646" s="1312"/>
    </row>
    <row r="647" spans="1:12" s="64" customFormat="1">
      <c r="A647" s="75">
        <v>91</v>
      </c>
      <c r="B647" s="258">
        <v>31755</v>
      </c>
      <c r="C647" s="20" t="s">
        <v>1481</v>
      </c>
      <c r="D647" s="20" t="s">
        <v>1194</v>
      </c>
      <c r="E647" s="20" t="s">
        <v>2689</v>
      </c>
      <c r="F647" s="20" t="s">
        <v>2703</v>
      </c>
      <c r="G647" s="414">
        <v>31579</v>
      </c>
      <c r="H647" s="192"/>
      <c r="I647" s="211" t="s">
        <v>3022</v>
      </c>
      <c r="J647" s="1311"/>
      <c r="K647" s="1311"/>
      <c r="L647" s="1312"/>
    </row>
    <row r="648" spans="1:12" s="64" customFormat="1">
      <c r="A648" s="75">
        <v>92</v>
      </c>
      <c r="B648" s="258">
        <v>32005</v>
      </c>
      <c r="C648" s="20" t="s">
        <v>1481</v>
      </c>
      <c r="D648" s="20" t="s">
        <v>1194</v>
      </c>
      <c r="E648" s="20"/>
      <c r="F648" s="20" t="s">
        <v>2645</v>
      </c>
      <c r="G648" s="414">
        <v>31579</v>
      </c>
      <c r="H648" s="192"/>
      <c r="I648" s="192"/>
      <c r="J648" s="1311"/>
      <c r="K648" s="1311"/>
      <c r="L648" s="1312"/>
    </row>
    <row r="649" spans="1:12" s="64" customFormat="1">
      <c r="A649" s="75">
        <v>93</v>
      </c>
      <c r="B649" s="258"/>
      <c r="C649" s="20" t="s">
        <v>1481</v>
      </c>
      <c r="D649" s="20" t="s">
        <v>1194</v>
      </c>
      <c r="E649" s="20"/>
      <c r="F649" s="20" t="s">
        <v>2624</v>
      </c>
      <c r="G649" s="414">
        <v>31579</v>
      </c>
      <c r="H649" s="192"/>
      <c r="I649" s="192"/>
      <c r="J649" s="1311"/>
      <c r="K649" s="1311"/>
      <c r="L649" s="1312"/>
    </row>
    <row r="650" spans="1:12" s="64" customFormat="1">
      <c r="A650" s="75">
        <v>94</v>
      </c>
      <c r="B650" s="258">
        <v>31812</v>
      </c>
      <c r="C650" s="20" t="s">
        <v>1481</v>
      </c>
      <c r="D650" s="20" t="s">
        <v>1194</v>
      </c>
      <c r="E650" s="20" t="s">
        <v>2662</v>
      </c>
      <c r="F650" s="20" t="s">
        <v>2643</v>
      </c>
      <c r="G650" s="414">
        <v>31579</v>
      </c>
      <c r="H650" s="192"/>
      <c r="I650" s="192"/>
      <c r="J650" s="1311"/>
      <c r="K650" s="1311"/>
      <c r="L650" s="1312"/>
    </row>
    <row r="651" spans="1:12" s="64" customFormat="1">
      <c r="A651" s="75">
        <v>95</v>
      </c>
      <c r="B651" s="258">
        <v>31966</v>
      </c>
      <c r="C651" s="20" t="s">
        <v>1481</v>
      </c>
      <c r="D651" s="20" t="s">
        <v>1194</v>
      </c>
      <c r="E651" s="20" t="s">
        <v>2634</v>
      </c>
      <c r="F651" s="20" t="s">
        <v>2805</v>
      </c>
      <c r="G651" s="414">
        <v>31579</v>
      </c>
      <c r="H651" s="192"/>
      <c r="I651" s="192"/>
      <c r="J651" s="1311"/>
      <c r="K651" s="1311"/>
      <c r="L651" s="1312"/>
    </row>
    <row r="652" spans="1:12" s="64" customFormat="1">
      <c r="A652" s="75">
        <v>96</v>
      </c>
      <c r="B652" s="258">
        <v>31756</v>
      </c>
      <c r="C652" s="20" t="s">
        <v>1481</v>
      </c>
      <c r="D652" s="20" t="s">
        <v>1194</v>
      </c>
      <c r="E652" s="20" t="s">
        <v>2689</v>
      </c>
      <c r="F652" s="20" t="s">
        <v>2704</v>
      </c>
      <c r="G652" s="414">
        <v>31579</v>
      </c>
      <c r="H652" s="192"/>
      <c r="I652" s="211" t="s">
        <v>3022</v>
      </c>
      <c r="J652" s="1311"/>
      <c r="K652" s="1311"/>
      <c r="L652" s="1312"/>
    </row>
    <row r="653" spans="1:12" s="64" customFormat="1">
      <c r="A653" s="75">
        <v>97</v>
      </c>
      <c r="B653" s="258"/>
      <c r="C653" s="20" t="s">
        <v>1481</v>
      </c>
      <c r="D653" s="20" t="s">
        <v>1194</v>
      </c>
      <c r="E653" s="20" t="s">
        <v>2662</v>
      </c>
      <c r="F653" s="20" t="s">
        <v>2730</v>
      </c>
      <c r="G653" s="414">
        <v>31579</v>
      </c>
      <c r="H653" s="192"/>
      <c r="I653" s="192"/>
      <c r="J653" s="1311"/>
      <c r="K653" s="1311"/>
      <c r="L653" s="1312"/>
    </row>
    <row r="654" spans="1:12" s="64" customFormat="1">
      <c r="A654" s="75">
        <v>98</v>
      </c>
      <c r="B654" s="258">
        <v>31757</v>
      </c>
      <c r="C654" s="20" t="s">
        <v>1481</v>
      </c>
      <c r="D654" s="20" t="s">
        <v>1194</v>
      </c>
      <c r="E654" s="20" t="s">
        <v>2689</v>
      </c>
      <c r="F654" s="20" t="s">
        <v>2705</v>
      </c>
      <c r="G654" s="414">
        <v>31579</v>
      </c>
      <c r="H654" s="192"/>
      <c r="I654" s="211" t="s">
        <v>3022</v>
      </c>
      <c r="J654" s="1311"/>
      <c r="K654" s="1311"/>
      <c r="L654" s="1312"/>
    </row>
    <row r="655" spans="1:12" s="64" customFormat="1">
      <c r="A655" s="75">
        <v>99</v>
      </c>
      <c r="B655" s="258">
        <v>31814</v>
      </c>
      <c r="C655" s="20" t="s">
        <v>1481</v>
      </c>
      <c r="D655" s="20" t="s">
        <v>1194</v>
      </c>
      <c r="E655" s="20" t="s">
        <v>2662</v>
      </c>
      <c r="F655" s="20" t="s">
        <v>2617</v>
      </c>
      <c r="G655" s="414">
        <v>31579</v>
      </c>
      <c r="H655" s="192"/>
      <c r="I655" s="192"/>
      <c r="J655" s="1311"/>
      <c r="K655" s="1311"/>
      <c r="L655" s="1312"/>
    </row>
    <row r="656" spans="1:12" s="64" customFormat="1">
      <c r="A656" s="75">
        <v>100</v>
      </c>
      <c r="B656" s="258">
        <v>31758</v>
      </c>
      <c r="C656" s="20" t="s">
        <v>1481</v>
      </c>
      <c r="D656" s="20" t="s">
        <v>1194</v>
      </c>
      <c r="E656" s="20" t="s">
        <v>2689</v>
      </c>
      <c r="F656" s="20" t="s">
        <v>2706</v>
      </c>
      <c r="G656" s="414">
        <v>31579</v>
      </c>
      <c r="H656" s="192"/>
      <c r="I656" s="211" t="s">
        <v>3022</v>
      </c>
      <c r="J656" s="1311"/>
      <c r="K656" s="1311"/>
      <c r="L656" s="1312"/>
    </row>
    <row r="657" spans="1:12" s="64" customFormat="1">
      <c r="A657" s="75">
        <v>101</v>
      </c>
      <c r="B657" s="258">
        <v>32132</v>
      </c>
      <c r="C657" s="20" t="s">
        <v>1481</v>
      </c>
      <c r="D657" s="20" t="s">
        <v>1194</v>
      </c>
      <c r="E657" s="20"/>
      <c r="F657" s="20" t="s">
        <v>2636</v>
      </c>
      <c r="G657" s="414">
        <v>31579</v>
      </c>
      <c r="H657" s="192"/>
      <c r="I657" s="192"/>
      <c r="J657" s="1311"/>
      <c r="K657" s="1311"/>
      <c r="L657" s="1312"/>
    </row>
    <row r="658" spans="1:12" s="64" customFormat="1">
      <c r="A658" s="75">
        <v>102</v>
      </c>
      <c r="B658" s="258">
        <v>31818</v>
      </c>
      <c r="C658" s="20" t="s">
        <v>1481</v>
      </c>
      <c r="D658" s="20" t="s">
        <v>1194</v>
      </c>
      <c r="E658" s="20" t="s">
        <v>2662</v>
      </c>
      <c r="F658" s="20" t="s">
        <v>2731</v>
      </c>
      <c r="G658" s="414">
        <v>31579</v>
      </c>
      <c r="H658" s="192"/>
      <c r="I658" s="211" t="s">
        <v>3051</v>
      </c>
      <c r="J658" s="1311"/>
      <c r="K658" s="1311"/>
      <c r="L658" s="1312"/>
    </row>
    <row r="659" spans="1:12" s="64" customFormat="1">
      <c r="A659" s="75">
        <v>103</v>
      </c>
      <c r="B659" s="258">
        <v>31759</v>
      </c>
      <c r="C659" s="20" t="s">
        <v>1481</v>
      </c>
      <c r="D659" s="20" t="s">
        <v>1194</v>
      </c>
      <c r="E659" s="20" t="s">
        <v>2689</v>
      </c>
      <c r="F659" s="20" t="s">
        <v>2707</v>
      </c>
      <c r="G659" s="414">
        <v>31579</v>
      </c>
      <c r="H659" s="192"/>
      <c r="I659" s="211" t="s">
        <v>3022</v>
      </c>
      <c r="J659" s="1311"/>
      <c r="K659" s="1311"/>
      <c r="L659" s="1312"/>
    </row>
    <row r="660" spans="1:12" s="64" customFormat="1">
      <c r="A660" s="75">
        <v>104</v>
      </c>
      <c r="B660" s="258">
        <v>31967</v>
      </c>
      <c r="C660" s="20" t="s">
        <v>1481</v>
      </c>
      <c r="D660" s="20" t="s">
        <v>1194</v>
      </c>
      <c r="E660" s="20" t="s">
        <v>2634</v>
      </c>
      <c r="F660" s="20" t="s">
        <v>2806</v>
      </c>
      <c r="G660" s="414">
        <v>31579</v>
      </c>
      <c r="H660" s="192"/>
      <c r="I660" s="192"/>
      <c r="J660" s="1311"/>
      <c r="K660" s="1311"/>
      <c r="L660" s="1312"/>
    </row>
    <row r="661" spans="1:12" s="64" customFormat="1">
      <c r="A661" s="75">
        <v>105</v>
      </c>
      <c r="B661" s="258">
        <v>31819</v>
      </c>
      <c r="C661" s="20" t="s">
        <v>1481</v>
      </c>
      <c r="D661" s="20" t="s">
        <v>1194</v>
      </c>
      <c r="E661" s="20"/>
      <c r="F661" s="20" t="s">
        <v>2640</v>
      </c>
      <c r="G661" s="414">
        <v>31579</v>
      </c>
      <c r="H661" s="192"/>
      <c r="I661" s="192"/>
      <c r="J661" s="1311"/>
      <c r="K661" s="1311"/>
      <c r="L661" s="1312"/>
    </row>
    <row r="662" spans="1:12" s="64" customFormat="1">
      <c r="A662" s="75">
        <v>106</v>
      </c>
      <c r="B662" s="258">
        <v>31858</v>
      </c>
      <c r="C662" s="20" t="s">
        <v>1481</v>
      </c>
      <c r="D662" s="20" t="s">
        <v>1194</v>
      </c>
      <c r="E662" s="20" t="s">
        <v>2665</v>
      </c>
      <c r="F662" s="20" t="s">
        <v>2743</v>
      </c>
      <c r="G662" s="414">
        <v>31579</v>
      </c>
      <c r="H662" s="192"/>
      <c r="I662" s="211" t="s">
        <v>3051</v>
      </c>
      <c r="J662" s="1311"/>
      <c r="K662" s="1311"/>
      <c r="L662" s="1312"/>
    </row>
    <row r="663" spans="1:12" s="64" customFormat="1">
      <c r="A663" s="75">
        <v>107</v>
      </c>
      <c r="B663" s="258">
        <v>31820</v>
      </c>
      <c r="C663" s="20" t="s">
        <v>1481</v>
      </c>
      <c r="D663" s="20" t="s">
        <v>1194</v>
      </c>
      <c r="E663" s="20" t="s">
        <v>2662</v>
      </c>
      <c r="F663" s="20" t="s">
        <v>2609</v>
      </c>
      <c r="G663" s="414">
        <v>31579</v>
      </c>
      <c r="H663" s="192"/>
      <c r="I663" s="211" t="s">
        <v>3054</v>
      </c>
      <c r="J663" s="1311"/>
      <c r="K663" s="1311"/>
      <c r="L663" s="1312"/>
    </row>
    <row r="664" spans="1:12" s="64" customFormat="1">
      <c r="A664" s="75">
        <v>108</v>
      </c>
      <c r="B664" s="258">
        <v>31870</v>
      </c>
      <c r="C664" s="20" t="s">
        <v>1481</v>
      </c>
      <c r="D664" s="20" t="s">
        <v>1194</v>
      </c>
      <c r="E664" s="20" t="s">
        <v>2665</v>
      </c>
      <c r="F664" s="20" t="s">
        <v>2749</v>
      </c>
      <c r="G664" s="414">
        <v>31579</v>
      </c>
      <c r="H664" s="192"/>
      <c r="I664" s="211" t="s">
        <v>3051</v>
      </c>
      <c r="J664" s="1311"/>
      <c r="K664" s="1311"/>
      <c r="L664" s="1312"/>
    </row>
    <row r="665" spans="1:12" s="64" customFormat="1">
      <c r="A665" s="75">
        <v>109</v>
      </c>
      <c r="B665" s="258">
        <v>31911</v>
      </c>
      <c r="C665" s="20" t="s">
        <v>1481</v>
      </c>
      <c r="D665" s="20" t="s">
        <v>1194</v>
      </c>
      <c r="E665" s="20" t="s">
        <v>2445</v>
      </c>
      <c r="F665" s="20" t="s">
        <v>2773</v>
      </c>
      <c r="G665" s="414">
        <v>31579</v>
      </c>
      <c r="H665" s="192"/>
      <c r="I665" s="211" t="s">
        <v>3015</v>
      </c>
      <c r="J665" s="1311"/>
      <c r="K665" s="1311"/>
      <c r="L665" s="1312"/>
    </row>
    <row r="666" spans="1:12" s="64" customFormat="1">
      <c r="A666" s="75">
        <v>110</v>
      </c>
      <c r="B666" s="258">
        <v>31968</v>
      </c>
      <c r="C666" s="20" t="s">
        <v>1481</v>
      </c>
      <c r="D666" s="20" t="s">
        <v>1194</v>
      </c>
      <c r="E666" s="20" t="s">
        <v>2634</v>
      </c>
      <c r="F666" s="20" t="s">
        <v>2619</v>
      </c>
      <c r="G666" s="414">
        <v>31579</v>
      </c>
      <c r="H666" s="192"/>
      <c r="I666" s="192"/>
      <c r="J666" s="1311"/>
      <c r="K666" s="1311"/>
      <c r="L666" s="1312"/>
    </row>
    <row r="667" spans="1:12" s="64" customFormat="1">
      <c r="A667" s="75">
        <v>111</v>
      </c>
      <c r="B667" s="258">
        <v>31968</v>
      </c>
      <c r="C667" s="20" t="s">
        <v>1481</v>
      </c>
      <c r="D667" s="20" t="s">
        <v>1194</v>
      </c>
      <c r="E667" s="20"/>
      <c r="F667" s="20" t="s">
        <v>2619</v>
      </c>
      <c r="G667" s="414">
        <v>31579</v>
      </c>
      <c r="H667" s="192"/>
      <c r="I667" s="192"/>
      <c r="J667" s="1311"/>
      <c r="K667" s="1311"/>
      <c r="L667" s="1312"/>
    </row>
    <row r="668" spans="1:12" s="64" customFormat="1">
      <c r="A668" s="75">
        <v>112</v>
      </c>
      <c r="B668" s="258">
        <v>31705</v>
      </c>
      <c r="C668" s="20" t="s">
        <v>1481</v>
      </c>
      <c r="D668" s="20" t="s">
        <v>1194</v>
      </c>
      <c r="E668" s="20"/>
      <c r="F668" s="20" t="s">
        <v>2677</v>
      </c>
      <c r="G668" s="414">
        <v>31579</v>
      </c>
      <c r="H668" s="192"/>
      <c r="I668" s="192"/>
      <c r="J668" s="1311"/>
      <c r="K668" s="1311"/>
      <c r="L668" s="1312"/>
    </row>
    <row r="669" spans="1:12" s="64" customFormat="1">
      <c r="A669" s="75">
        <v>113</v>
      </c>
      <c r="B669" s="258">
        <v>32646</v>
      </c>
      <c r="C669" s="20" t="s">
        <v>1481</v>
      </c>
      <c r="D669" s="20" t="s">
        <v>1194</v>
      </c>
      <c r="E669" s="20" t="s">
        <v>2445</v>
      </c>
      <c r="F669" s="20" t="s">
        <v>2774</v>
      </c>
      <c r="G669" s="414">
        <v>31579</v>
      </c>
      <c r="H669" s="192"/>
      <c r="I669" s="211" t="s">
        <v>3015</v>
      </c>
      <c r="J669" s="1311"/>
      <c r="K669" s="1311"/>
      <c r="L669" s="1312"/>
    </row>
    <row r="670" spans="1:12" s="64" customFormat="1">
      <c r="A670" s="75">
        <v>114</v>
      </c>
      <c r="B670" s="258">
        <v>32085</v>
      </c>
      <c r="C670" s="20" t="s">
        <v>1481</v>
      </c>
      <c r="D670" s="20" t="s">
        <v>1194</v>
      </c>
      <c r="E670" s="20" t="s">
        <v>2662</v>
      </c>
      <c r="F670" s="20" t="s">
        <v>2178</v>
      </c>
      <c r="G670" s="414">
        <v>31579</v>
      </c>
      <c r="H670" s="192"/>
      <c r="I670" s="211" t="s">
        <v>3051</v>
      </c>
      <c r="J670" s="1311"/>
      <c r="K670" s="1311"/>
      <c r="L670" s="1312"/>
    </row>
    <row r="671" spans="1:12" s="64" customFormat="1">
      <c r="A671" s="75">
        <v>115</v>
      </c>
      <c r="B671" s="258">
        <v>31871</v>
      </c>
      <c r="C671" s="20" t="s">
        <v>1481</v>
      </c>
      <c r="D671" s="20" t="s">
        <v>1194</v>
      </c>
      <c r="E671" s="20" t="s">
        <v>2665</v>
      </c>
      <c r="F671" s="20" t="s">
        <v>2750</v>
      </c>
      <c r="G671" s="414">
        <v>31579</v>
      </c>
      <c r="H671" s="192"/>
      <c r="I671" s="211" t="s">
        <v>3051</v>
      </c>
      <c r="J671" s="1311"/>
      <c r="K671" s="1311"/>
      <c r="L671" s="1312"/>
    </row>
    <row r="672" spans="1:12" s="64" customFormat="1">
      <c r="A672" s="75">
        <v>116</v>
      </c>
      <c r="B672" s="258">
        <v>31853</v>
      </c>
      <c r="C672" s="20" t="s">
        <v>1481</v>
      </c>
      <c r="D672" s="20" t="s">
        <v>1194</v>
      </c>
      <c r="E672" s="20"/>
      <c r="F672" s="20" t="s">
        <v>2644</v>
      </c>
      <c r="G672" s="414">
        <v>31579</v>
      </c>
      <c r="H672" s="192"/>
      <c r="I672" s="192"/>
      <c r="J672" s="1311"/>
      <c r="K672" s="1311"/>
      <c r="L672" s="1312"/>
    </row>
    <row r="673" spans="1:12" s="64" customFormat="1">
      <c r="A673" s="75">
        <v>117</v>
      </c>
      <c r="B673" s="258">
        <v>32647</v>
      </c>
      <c r="C673" s="20" t="s">
        <v>1481</v>
      </c>
      <c r="D673" s="20" t="s">
        <v>1194</v>
      </c>
      <c r="E673" s="20" t="s">
        <v>2445</v>
      </c>
      <c r="F673" s="20" t="s">
        <v>2775</v>
      </c>
      <c r="G673" s="414">
        <v>31579</v>
      </c>
      <c r="H673" s="192"/>
      <c r="I673" s="192"/>
      <c r="J673" s="1311"/>
      <c r="K673" s="1311"/>
      <c r="L673" s="1312"/>
    </row>
    <row r="674" spans="1:12" s="64" customFormat="1">
      <c r="A674" s="75">
        <v>118</v>
      </c>
      <c r="B674" s="258">
        <v>31971</v>
      </c>
      <c r="C674" s="20" t="s">
        <v>1481</v>
      </c>
      <c r="D674" s="20" t="s">
        <v>1194</v>
      </c>
      <c r="E674" s="20" t="s">
        <v>2634</v>
      </c>
      <c r="F674" s="20" t="s">
        <v>2641</v>
      </c>
      <c r="G674" s="414">
        <v>31579</v>
      </c>
      <c r="H674" s="192"/>
      <c r="I674" s="192"/>
      <c r="J674" s="1311"/>
      <c r="K674" s="1311"/>
      <c r="L674" s="1312"/>
    </row>
    <row r="675" spans="1:12" s="64" customFormat="1">
      <c r="A675" s="75">
        <v>119</v>
      </c>
      <c r="B675" s="258">
        <v>31971</v>
      </c>
      <c r="C675" s="20" t="s">
        <v>1481</v>
      </c>
      <c r="D675" s="20" t="s">
        <v>1194</v>
      </c>
      <c r="E675" s="20"/>
      <c r="F675" s="20" t="s">
        <v>2641</v>
      </c>
      <c r="G675" s="414">
        <v>31579</v>
      </c>
      <c r="H675" s="192"/>
      <c r="I675" s="192"/>
      <c r="J675" s="1311"/>
      <c r="K675" s="1311"/>
      <c r="L675" s="1312"/>
    </row>
    <row r="676" spans="1:12" s="64" customFormat="1">
      <c r="A676" s="75">
        <v>120</v>
      </c>
      <c r="B676" s="258">
        <v>32036</v>
      </c>
      <c r="C676" s="20" t="s">
        <v>1481</v>
      </c>
      <c r="D676" s="20" t="s">
        <v>1194</v>
      </c>
      <c r="E676" s="20" t="s">
        <v>2665</v>
      </c>
      <c r="F676" s="20" t="s">
        <v>2179</v>
      </c>
      <c r="G676" s="414">
        <v>31579</v>
      </c>
      <c r="H676" s="192"/>
      <c r="I676" s="211" t="s">
        <v>3057</v>
      </c>
      <c r="J676" s="1311"/>
      <c r="K676" s="1311"/>
      <c r="L676" s="1312"/>
    </row>
    <row r="677" spans="1:12" s="64" customFormat="1">
      <c r="A677" s="75">
        <v>121</v>
      </c>
      <c r="B677" s="258">
        <v>31874</v>
      </c>
      <c r="C677" s="20" t="s">
        <v>1481</v>
      </c>
      <c r="D677" s="20" t="s">
        <v>1194</v>
      </c>
      <c r="E677" s="20" t="s">
        <v>2665</v>
      </c>
      <c r="F677" s="20" t="s">
        <v>2751</v>
      </c>
      <c r="G677" s="414">
        <v>31579</v>
      </c>
      <c r="H677" s="192"/>
      <c r="I677" s="211" t="s">
        <v>3051</v>
      </c>
      <c r="J677" s="1311"/>
      <c r="K677" s="1311"/>
      <c r="L677" s="1312"/>
    </row>
    <row r="678" spans="1:12" s="64" customFormat="1">
      <c r="A678" s="75">
        <v>122</v>
      </c>
      <c r="B678" s="258">
        <v>31826</v>
      </c>
      <c r="C678" s="20" t="s">
        <v>1481</v>
      </c>
      <c r="D678" s="20" t="s">
        <v>1194</v>
      </c>
      <c r="E678" s="20" t="s">
        <v>2662</v>
      </c>
      <c r="F678" s="20" t="s">
        <v>2732</v>
      </c>
      <c r="G678" s="414">
        <v>31579</v>
      </c>
      <c r="H678" s="192"/>
      <c r="I678" s="211" t="s">
        <v>3051</v>
      </c>
      <c r="J678" s="1311"/>
      <c r="K678" s="1311"/>
      <c r="L678" s="1312"/>
    </row>
    <row r="679" spans="1:12" s="64" customFormat="1">
      <c r="A679" s="75">
        <v>123</v>
      </c>
      <c r="B679" s="258">
        <v>31827</v>
      </c>
      <c r="C679" s="20" t="s">
        <v>1481</v>
      </c>
      <c r="D679" s="20" t="s">
        <v>1194</v>
      </c>
      <c r="E679" s="20" t="s">
        <v>2662</v>
      </c>
      <c r="F679" s="20" t="s">
        <v>2733</v>
      </c>
      <c r="G679" s="414">
        <v>31579</v>
      </c>
      <c r="H679" s="192"/>
      <c r="I679" s="211" t="s">
        <v>3051</v>
      </c>
      <c r="J679" s="1311"/>
      <c r="K679" s="1311"/>
      <c r="L679" s="1312"/>
    </row>
    <row r="680" spans="1:12" s="64" customFormat="1">
      <c r="A680" s="75">
        <v>124</v>
      </c>
      <c r="B680" s="258">
        <v>31914</v>
      </c>
      <c r="C680" s="20" t="s">
        <v>1481</v>
      </c>
      <c r="D680" s="20" t="s">
        <v>1194</v>
      </c>
      <c r="E680" s="20" t="s">
        <v>2445</v>
      </c>
      <c r="F680" s="20" t="s">
        <v>2776</v>
      </c>
      <c r="G680" s="414">
        <v>31579</v>
      </c>
      <c r="H680" s="192"/>
      <c r="I680" s="211" t="s">
        <v>3015</v>
      </c>
      <c r="J680" s="1311"/>
      <c r="K680" s="1311"/>
      <c r="L680" s="1312"/>
    </row>
    <row r="681" spans="1:12" s="64" customFormat="1">
      <c r="A681" s="75">
        <v>125</v>
      </c>
      <c r="B681" s="258">
        <v>31761</v>
      </c>
      <c r="C681" s="20" t="s">
        <v>1481</v>
      </c>
      <c r="D681" s="20" t="s">
        <v>1194</v>
      </c>
      <c r="E681" s="20" t="s">
        <v>2689</v>
      </c>
      <c r="F681" s="20" t="s">
        <v>2708</v>
      </c>
      <c r="G681" s="414">
        <v>31579</v>
      </c>
      <c r="H681" s="192"/>
      <c r="I681" s="211" t="s">
        <v>3022</v>
      </c>
      <c r="J681" s="1311"/>
      <c r="K681" s="1311"/>
      <c r="L681" s="1312"/>
    </row>
    <row r="682" spans="1:12" s="64" customFormat="1">
      <c r="A682" s="75">
        <v>126</v>
      </c>
      <c r="B682" s="258">
        <v>31828</v>
      </c>
      <c r="C682" s="20" t="s">
        <v>1481</v>
      </c>
      <c r="D682" s="20" t="s">
        <v>1194</v>
      </c>
      <c r="E682" s="20" t="s">
        <v>2662</v>
      </c>
      <c r="F682" s="20" t="s">
        <v>2734</v>
      </c>
      <c r="G682" s="414">
        <v>31579</v>
      </c>
      <c r="H682" s="192"/>
      <c r="I682" s="192"/>
      <c r="J682" s="1311"/>
      <c r="K682" s="1311"/>
      <c r="L682" s="1312"/>
    </row>
    <row r="683" spans="1:12" s="64" customFormat="1">
      <c r="A683" s="75">
        <v>127</v>
      </c>
      <c r="B683" s="258">
        <v>31915</v>
      </c>
      <c r="C683" s="20" t="s">
        <v>1481</v>
      </c>
      <c r="D683" s="20" t="s">
        <v>1194</v>
      </c>
      <c r="E683" s="20" t="s">
        <v>2445</v>
      </c>
      <c r="F683" s="20" t="s">
        <v>2777</v>
      </c>
      <c r="G683" s="414">
        <v>31579</v>
      </c>
      <c r="H683" s="192"/>
      <c r="I683" s="192"/>
      <c r="J683" s="1311"/>
      <c r="K683" s="1311"/>
      <c r="L683" s="1312"/>
    </row>
    <row r="684" spans="1:12" s="64" customFormat="1">
      <c r="A684" s="75">
        <v>128</v>
      </c>
      <c r="B684" s="258">
        <v>31916</v>
      </c>
      <c r="C684" s="20" t="s">
        <v>1481</v>
      </c>
      <c r="D684" s="20" t="s">
        <v>1194</v>
      </c>
      <c r="E684" s="20" t="s">
        <v>2445</v>
      </c>
      <c r="F684" s="20" t="s">
        <v>2778</v>
      </c>
      <c r="G684" s="414">
        <v>31579</v>
      </c>
      <c r="H684" s="192"/>
      <c r="I684" s="192"/>
      <c r="J684" s="1311"/>
      <c r="K684" s="1311"/>
      <c r="L684" s="1312"/>
    </row>
    <row r="685" spans="1:12" s="64" customFormat="1">
      <c r="A685" s="75">
        <v>129</v>
      </c>
      <c r="B685" s="258">
        <v>31876</v>
      </c>
      <c r="C685" s="20" t="s">
        <v>1481</v>
      </c>
      <c r="D685" s="20" t="s">
        <v>1194</v>
      </c>
      <c r="E685" s="20" t="s">
        <v>2665</v>
      </c>
      <c r="F685" s="20" t="s">
        <v>2752</v>
      </c>
      <c r="G685" s="414">
        <v>31579</v>
      </c>
      <c r="H685" s="192"/>
      <c r="I685" s="211" t="s">
        <v>3051</v>
      </c>
      <c r="J685" s="1311"/>
      <c r="K685" s="1311"/>
      <c r="L685" s="1312"/>
    </row>
    <row r="686" spans="1:12" s="64" customFormat="1">
      <c r="A686" s="75">
        <v>130</v>
      </c>
      <c r="B686" s="258">
        <v>31706</v>
      </c>
      <c r="C686" s="20" t="s">
        <v>1481</v>
      </c>
      <c r="D686" s="20" t="s">
        <v>1194</v>
      </c>
      <c r="E686" s="20"/>
      <c r="F686" s="20" t="s">
        <v>2435</v>
      </c>
      <c r="G686" s="414">
        <v>31579</v>
      </c>
      <c r="H686" s="192"/>
      <c r="I686" s="211" t="s">
        <v>3022</v>
      </c>
      <c r="J686" s="1311"/>
      <c r="K686" s="1311"/>
      <c r="L686" s="1312"/>
    </row>
    <row r="687" spans="1:12" s="64" customFormat="1">
      <c r="A687" s="75">
        <v>131</v>
      </c>
      <c r="B687" s="258">
        <v>31877</v>
      </c>
      <c r="C687" s="20" t="s">
        <v>1481</v>
      </c>
      <c r="D687" s="20" t="s">
        <v>1194</v>
      </c>
      <c r="E687" s="20" t="s">
        <v>2665</v>
      </c>
      <c r="F687" s="20" t="s">
        <v>2753</v>
      </c>
      <c r="G687" s="414">
        <v>31579</v>
      </c>
      <c r="H687" s="192"/>
      <c r="I687" s="211" t="s">
        <v>3057</v>
      </c>
      <c r="J687" s="1311"/>
      <c r="K687" s="1311"/>
      <c r="L687" s="1312"/>
    </row>
    <row r="688" spans="1:12" s="64" customFormat="1">
      <c r="A688" s="75">
        <v>132</v>
      </c>
      <c r="B688" s="258">
        <v>31917</v>
      </c>
      <c r="C688" s="20" t="s">
        <v>1481</v>
      </c>
      <c r="D688" s="20" t="s">
        <v>1194</v>
      </c>
      <c r="E688" s="20" t="s">
        <v>2445</v>
      </c>
      <c r="F688" s="20" t="s">
        <v>2779</v>
      </c>
      <c r="G688" s="414">
        <v>31579</v>
      </c>
      <c r="H688" s="192"/>
      <c r="I688" s="192"/>
      <c r="J688" s="1311"/>
      <c r="K688" s="1311"/>
      <c r="L688" s="1312"/>
    </row>
    <row r="689" spans="1:12" s="64" customFormat="1">
      <c r="A689" s="75">
        <v>133</v>
      </c>
      <c r="B689" s="258">
        <v>31707</v>
      </c>
      <c r="C689" s="20" t="s">
        <v>1481</v>
      </c>
      <c r="D689" s="20" t="s">
        <v>1194</v>
      </c>
      <c r="E689" s="20"/>
      <c r="F689" s="20" t="s">
        <v>2678</v>
      </c>
      <c r="G689" s="414">
        <v>31579</v>
      </c>
      <c r="H689" s="192"/>
      <c r="I689" s="192"/>
      <c r="J689" s="1311"/>
      <c r="K689" s="1311"/>
      <c r="L689" s="1312"/>
    </row>
    <row r="690" spans="1:12" s="64" customFormat="1">
      <c r="A690" s="75">
        <v>134</v>
      </c>
      <c r="B690" s="258">
        <v>31762</v>
      </c>
      <c r="C690" s="20" t="s">
        <v>1481</v>
      </c>
      <c r="D690" s="20" t="s">
        <v>1194</v>
      </c>
      <c r="E690" s="20" t="s">
        <v>2689</v>
      </c>
      <c r="F690" s="20" t="s">
        <v>2709</v>
      </c>
      <c r="G690" s="414">
        <v>31579</v>
      </c>
      <c r="H690" s="192"/>
      <c r="I690" s="192"/>
      <c r="J690" s="1311"/>
      <c r="K690" s="1311"/>
      <c r="L690" s="1312"/>
    </row>
    <row r="691" spans="1:12" s="64" customFormat="1">
      <c r="A691" s="75">
        <v>135</v>
      </c>
      <c r="B691" s="258">
        <v>31708</v>
      </c>
      <c r="C691" s="20" t="s">
        <v>1481</v>
      </c>
      <c r="D691" s="20" t="s">
        <v>1194</v>
      </c>
      <c r="E691" s="20"/>
      <c r="F691" s="20" t="s">
        <v>2679</v>
      </c>
      <c r="G691" s="414">
        <v>31579</v>
      </c>
      <c r="H691" s="192"/>
      <c r="I691" s="192"/>
      <c r="J691" s="1311"/>
      <c r="K691" s="1311"/>
      <c r="L691" s="1312"/>
    </row>
    <row r="692" spans="1:12" s="64" customFormat="1">
      <c r="A692" s="75">
        <v>136</v>
      </c>
      <c r="B692" s="258">
        <v>31709</v>
      </c>
      <c r="C692" s="20" t="s">
        <v>1481</v>
      </c>
      <c r="D692" s="20" t="s">
        <v>1194</v>
      </c>
      <c r="E692" s="20"/>
      <c r="F692" s="20" t="s">
        <v>2680</v>
      </c>
      <c r="G692" s="414">
        <v>31579</v>
      </c>
      <c r="H692" s="192"/>
      <c r="I692" s="192"/>
      <c r="J692" s="1311"/>
      <c r="K692" s="1311"/>
      <c r="L692" s="1312"/>
    </row>
    <row r="693" spans="1:12" s="64" customFormat="1">
      <c r="A693" s="75">
        <v>137</v>
      </c>
      <c r="B693" s="258">
        <v>31879</v>
      </c>
      <c r="C693" s="20" t="s">
        <v>1481</v>
      </c>
      <c r="D693" s="20" t="s">
        <v>1194</v>
      </c>
      <c r="E693" s="20" t="s">
        <v>2665</v>
      </c>
      <c r="F693" s="20" t="s">
        <v>2754</v>
      </c>
      <c r="G693" s="414">
        <v>31579</v>
      </c>
      <c r="H693" s="192"/>
      <c r="I693" s="211" t="s">
        <v>3057</v>
      </c>
      <c r="J693" s="1311"/>
      <c r="K693" s="1311"/>
      <c r="L693" s="1312"/>
    </row>
    <row r="694" spans="1:12" s="64" customFormat="1">
      <c r="A694" s="75">
        <v>138</v>
      </c>
      <c r="B694" s="258">
        <v>31831</v>
      </c>
      <c r="C694" s="20" t="s">
        <v>1481</v>
      </c>
      <c r="D694" s="20" t="s">
        <v>1194</v>
      </c>
      <c r="E694" s="20" t="s">
        <v>2662</v>
      </c>
      <c r="F694" s="20" t="s">
        <v>2735</v>
      </c>
      <c r="G694" s="414">
        <v>31579</v>
      </c>
      <c r="H694" s="192"/>
      <c r="I694" s="192"/>
      <c r="J694" s="1311"/>
      <c r="K694" s="1311"/>
      <c r="L694" s="1312"/>
    </row>
    <row r="695" spans="1:12" s="64" customFormat="1">
      <c r="A695" s="75">
        <v>139</v>
      </c>
      <c r="B695" s="258">
        <v>31975</v>
      </c>
      <c r="C695" s="20" t="s">
        <v>1481</v>
      </c>
      <c r="D695" s="20" t="s">
        <v>1194</v>
      </c>
      <c r="E695" s="20" t="s">
        <v>2634</v>
      </c>
      <c r="F695" s="20" t="s">
        <v>2629</v>
      </c>
      <c r="G695" s="414">
        <v>31579</v>
      </c>
      <c r="H695" s="192"/>
      <c r="I695" s="192"/>
      <c r="J695" s="1311"/>
      <c r="K695" s="1311"/>
      <c r="L695" s="1312"/>
    </row>
    <row r="696" spans="1:12" s="64" customFormat="1">
      <c r="A696" s="75">
        <v>140</v>
      </c>
      <c r="B696" s="258"/>
      <c r="C696" s="20" t="s">
        <v>1481</v>
      </c>
      <c r="D696" s="20" t="s">
        <v>1194</v>
      </c>
      <c r="E696" s="20"/>
      <c r="F696" s="20" t="s">
        <v>2666</v>
      </c>
      <c r="G696" s="414">
        <v>31579</v>
      </c>
      <c r="H696" s="192"/>
      <c r="I696" s="192"/>
      <c r="J696" s="1311"/>
      <c r="K696" s="1311"/>
      <c r="L696" s="1312"/>
    </row>
    <row r="697" spans="1:12" s="64" customFormat="1">
      <c r="A697" s="75">
        <v>141</v>
      </c>
      <c r="B697" s="258"/>
      <c r="C697" s="20" t="s">
        <v>1481</v>
      </c>
      <c r="D697" s="20" t="s">
        <v>1194</v>
      </c>
      <c r="E697" s="20" t="s">
        <v>2634</v>
      </c>
      <c r="F697" s="20" t="s">
        <v>2635</v>
      </c>
      <c r="G697" s="414">
        <v>31579</v>
      </c>
      <c r="H697" s="192"/>
      <c r="I697" s="192"/>
      <c r="J697" s="1311"/>
      <c r="K697" s="1311"/>
      <c r="L697" s="1312"/>
    </row>
    <row r="698" spans="1:12" s="64" customFormat="1">
      <c r="A698" s="75">
        <v>142</v>
      </c>
      <c r="B698" s="258">
        <v>31763</v>
      </c>
      <c r="C698" s="20" t="s">
        <v>1481</v>
      </c>
      <c r="D698" s="20" t="s">
        <v>1194</v>
      </c>
      <c r="E698" s="20" t="s">
        <v>2689</v>
      </c>
      <c r="F698" s="20" t="s">
        <v>2710</v>
      </c>
      <c r="G698" s="414">
        <v>31579</v>
      </c>
      <c r="H698" s="192"/>
      <c r="I698" s="211" t="s">
        <v>3022</v>
      </c>
      <c r="J698" s="1311"/>
      <c r="K698" s="1311"/>
      <c r="L698" s="1312"/>
    </row>
    <row r="699" spans="1:12" s="64" customFormat="1">
      <c r="A699" s="75">
        <v>143</v>
      </c>
      <c r="B699" s="258">
        <v>31710</v>
      </c>
      <c r="C699" s="20" t="s">
        <v>1481</v>
      </c>
      <c r="D699" s="20" t="s">
        <v>1194</v>
      </c>
      <c r="E699" s="20"/>
      <c r="F699" s="20" t="s">
        <v>2681</v>
      </c>
      <c r="G699" s="414">
        <v>31579</v>
      </c>
      <c r="H699" s="192"/>
      <c r="I699" s="192"/>
      <c r="J699" s="1311"/>
      <c r="K699" s="1311"/>
      <c r="L699" s="1312"/>
    </row>
    <row r="700" spans="1:12" s="64" customFormat="1">
      <c r="A700" s="75">
        <v>144</v>
      </c>
      <c r="B700" s="258">
        <v>103085</v>
      </c>
      <c r="C700" s="20" t="s">
        <v>1481</v>
      </c>
      <c r="D700" s="20" t="s">
        <v>1194</v>
      </c>
      <c r="E700" s="20"/>
      <c r="F700" s="20" t="s">
        <v>2682</v>
      </c>
      <c r="G700" s="414">
        <v>31579</v>
      </c>
      <c r="H700" s="192"/>
      <c r="I700" s="192"/>
      <c r="J700" s="1311"/>
      <c r="K700" s="1311"/>
      <c r="L700" s="1312"/>
    </row>
    <row r="701" spans="1:12" s="64" customFormat="1">
      <c r="A701" s="75">
        <v>145</v>
      </c>
      <c r="B701" s="258">
        <v>31765</v>
      </c>
      <c r="C701" s="20" t="s">
        <v>1481</v>
      </c>
      <c r="D701" s="20" t="s">
        <v>1194</v>
      </c>
      <c r="E701" s="20" t="s">
        <v>2689</v>
      </c>
      <c r="F701" s="20" t="s">
        <v>2711</v>
      </c>
      <c r="G701" s="414">
        <v>31579</v>
      </c>
      <c r="H701" s="192"/>
      <c r="I701" s="211" t="s">
        <v>3022</v>
      </c>
      <c r="J701" s="1311"/>
      <c r="K701" s="1311"/>
      <c r="L701" s="1312"/>
    </row>
    <row r="702" spans="1:12" s="64" customFormat="1">
      <c r="A702" s="75">
        <v>146</v>
      </c>
      <c r="B702" s="258">
        <v>31977</v>
      </c>
      <c r="C702" s="20" t="s">
        <v>1481</v>
      </c>
      <c r="D702" s="20" t="s">
        <v>1194</v>
      </c>
      <c r="E702" s="20" t="s">
        <v>2634</v>
      </c>
      <c r="F702" s="20" t="s">
        <v>2807</v>
      </c>
      <c r="G702" s="414">
        <v>31579</v>
      </c>
      <c r="H702" s="192"/>
      <c r="I702" s="192"/>
      <c r="J702" s="1311"/>
      <c r="K702" s="1311"/>
      <c r="L702" s="1312"/>
    </row>
    <row r="703" spans="1:12" s="64" customFormat="1">
      <c r="A703" s="75">
        <v>147</v>
      </c>
      <c r="B703" s="258">
        <v>31978</v>
      </c>
      <c r="C703" s="20" t="s">
        <v>1481</v>
      </c>
      <c r="D703" s="20" t="s">
        <v>1194</v>
      </c>
      <c r="E703" s="20"/>
      <c r="F703" s="20" t="s">
        <v>1241</v>
      </c>
      <c r="G703" s="414">
        <v>31579</v>
      </c>
      <c r="H703" s="192"/>
      <c r="I703" s="192"/>
      <c r="J703" s="1311"/>
      <c r="K703" s="1311"/>
      <c r="L703" s="1312"/>
    </row>
    <row r="704" spans="1:12" s="64" customFormat="1">
      <c r="A704" s="75">
        <v>148</v>
      </c>
      <c r="B704" s="258">
        <v>31833</v>
      </c>
      <c r="C704" s="20" t="s">
        <v>1481</v>
      </c>
      <c r="D704" s="20" t="s">
        <v>1194</v>
      </c>
      <c r="E704" s="20" t="s">
        <v>2662</v>
      </c>
      <c r="F704" s="20" t="s">
        <v>3052</v>
      </c>
      <c r="G704" s="414">
        <v>31579</v>
      </c>
      <c r="H704" s="192"/>
      <c r="I704" s="211" t="s">
        <v>3051</v>
      </c>
      <c r="J704" s="1311"/>
      <c r="K704" s="1311"/>
      <c r="L704" s="1312"/>
    </row>
    <row r="705" spans="1:12" s="64" customFormat="1">
      <c r="A705" s="75">
        <v>149</v>
      </c>
      <c r="B705" s="258">
        <v>31834</v>
      </c>
      <c r="C705" s="20" t="s">
        <v>1481</v>
      </c>
      <c r="D705" s="20" t="s">
        <v>1194</v>
      </c>
      <c r="E705" s="20" t="s">
        <v>2662</v>
      </c>
      <c r="F705" s="20" t="s">
        <v>2626</v>
      </c>
      <c r="G705" s="414">
        <v>31579</v>
      </c>
      <c r="H705" s="192"/>
      <c r="I705" s="192"/>
      <c r="J705" s="1311"/>
      <c r="K705" s="1311"/>
      <c r="L705" s="1312"/>
    </row>
    <row r="706" spans="1:12" s="64" customFormat="1">
      <c r="A706" s="75">
        <v>150</v>
      </c>
      <c r="B706" s="258">
        <v>31712</v>
      </c>
      <c r="C706" s="20" t="s">
        <v>1481</v>
      </c>
      <c r="D706" s="20" t="s">
        <v>1194</v>
      </c>
      <c r="E706" s="20"/>
      <c r="F706" s="20" t="s">
        <v>2405</v>
      </c>
      <c r="G706" s="414">
        <v>31579</v>
      </c>
      <c r="H706" s="192"/>
      <c r="I706" s="192"/>
      <c r="J706" s="1311"/>
      <c r="K706" s="1311"/>
      <c r="L706" s="1312"/>
    </row>
    <row r="707" spans="1:12" s="64" customFormat="1">
      <c r="A707" s="75">
        <v>151</v>
      </c>
      <c r="B707" s="258">
        <v>32768</v>
      </c>
      <c r="C707" s="20" t="s">
        <v>1481</v>
      </c>
      <c r="D707" s="20" t="s">
        <v>1194</v>
      </c>
      <c r="E707" s="20"/>
      <c r="F707" s="20" t="s">
        <v>2650</v>
      </c>
      <c r="G707" s="414">
        <v>31579</v>
      </c>
      <c r="H707" s="192"/>
      <c r="I707" s="192"/>
      <c r="J707" s="1311"/>
      <c r="K707" s="1311"/>
      <c r="L707" s="1312"/>
    </row>
    <row r="708" spans="1:12" s="64" customFormat="1">
      <c r="A708" s="75">
        <v>152</v>
      </c>
      <c r="B708" s="258">
        <v>31979</v>
      </c>
      <c r="C708" s="20" t="s">
        <v>1481</v>
      </c>
      <c r="D708" s="20" t="s">
        <v>1194</v>
      </c>
      <c r="E708" s="20"/>
      <c r="F708" s="20" t="s">
        <v>2622</v>
      </c>
      <c r="G708" s="414">
        <v>31579</v>
      </c>
      <c r="H708" s="192"/>
      <c r="I708" s="192"/>
      <c r="J708" s="1311"/>
      <c r="K708" s="1311"/>
      <c r="L708" s="1312"/>
    </row>
    <row r="709" spans="1:12" s="64" customFormat="1">
      <c r="A709" s="75">
        <v>153</v>
      </c>
      <c r="B709" s="258"/>
      <c r="C709" s="20" t="s">
        <v>1481</v>
      </c>
      <c r="D709" s="20" t="s">
        <v>1194</v>
      </c>
      <c r="E709" s="20" t="s">
        <v>2634</v>
      </c>
      <c r="F709" s="20" t="s">
        <v>2669</v>
      </c>
      <c r="G709" s="414">
        <v>31579</v>
      </c>
      <c r="H709" s="192"/>
      <c r="I709" s="192"/>
      <c r="J709" s="1311"/>
      <c r="K709" s="1311"/>
      <c r="L709" s="1312"/>
    </row>
    <row r="710" spans="1:12" s="64" customFormat="1">
      <c r="A710" s="75">
        <v>154</v>
      </c>
      <c r="B710" s="258">
        <v>31836</v>
      </c>
      <c r="C710" s="20" t="s">
        <v>1481</v>
      </c>
      <c r="D710" s="20" t="s">
        <v>1194</v>
      </c>
      <c r="E710" s="20" t="s">
        <v>2662</v>
      </c>
      <c r="F710" s="20" t="s">
        <v>2736</v>
      </c>
      <c r="G710" s="414">
        <v>31579</v>
      </c>
      <c r="H710" s="192"/>
      <c r="I710" s="192"/>
      <c r="J710" s="1311"/>
      <c r="K710" s="1311"/>
      <c r="L710" s="1312"/>
    </row>
    <row r="711" spans="1:12" s="64" customFormat="1">
      <c r="A711" s="75">
        <v>155</v>
      </c>
      <c r="B711" s="258">
        <v>32007</v>
      </c>
      <c r="C711" s="20" t="s">
        <v>1481</v>
      </c>
      <c r="D711" s="20" t="s">
        <v>1194</v>
      </c>
      <c r="E711" s="20"/>
      <c r="F711" s="20" t="s">
        <v>2647</v>
      </c>
      <c r="G711" s="414">
        <v>31579</v>
      </c>
      <c r="H711" s="192"/>
      <c r="I711" s="192"/>
      <c r="J711" s="1311"/>
      <c r="K711" s="1311"/>
      <c r="L711" s="1312"/>
    </row>
    <row r="712" spans="1:12" s="64" customFormat="1">
      <c r="A712" s="75">
        <v>156</v>
      </c>
      <c r="B712" s="258">
        <v>31713</v>
      </c>
      <c r="C712" s="20" t="s">
        <v>1481</v>
      </c>
      <c r="D712" s="20" t="s">
        <v>1194</v>
      </c>
      <c r="E712" s="20"/>
      <c r="F712" s="20" t="s">
        <v>2683</v>
      </c>
      <c r="G712" s="414">
        <v>31579</v>
      </c>
      <c r="H712" s="192"/>
      <c r="I712" s="211" t="s">
        <v>3051</v>
      </c>
      <c r="J712" s="1311"/>
      <c r="K712" s="1311"/>
      <c r="L712" s="1312"/>
    </row>
    <row r="713" spans="1:12" s="64" customFormat="1">
      <c r="A713" s="75">
        <v>157</v>
      </c>
      <c r="B713" s="258">
        <v>31714</v>
      </c>
      <c r="C713" s="20" t="s">
        <v>1481</v>
      </c>
      <c r="D713" s="20" t="s">
        <v>1194</v>
      </c>
      <c r="E713" s="20"/>
      <c r="F713" s="20" t="s">
        <v>2684</v>
      </c>
      <c r="G713" s="414">
        <v>31579</v>
      </c>
      <c r="H713" s="192"/>
      <c r="I713" s="192"/>
      <c r="J713" s="1311"/>
      <c r="K713" s="1311"/>
      <c r="L713" s="1312"/>
    </row>
    <row r="714" spans="1:12" s="64" customFormat="1">
      <c r="A714" s="75">
        <v>158</v>
      </c>
      <c r="B714" s="258">
        <v>31980</v>
      </c>
      <c r="C714" s="20" t="s">
        <v>1481</v>
      </c>
      <c r="D714" s="20" t="s">
        <v>1194</v>
      </c>
      <c r="E714" s="20"/>
      <c r="F714" s="20" t="s">
        <v>2621</v>
      </c>
      <c r="G714" s="414">
        <v>31579</v>
      </c>
      <c r="H714" s="192"/>
      <c r="I714" s="192"/>
      <c r="J714" s="1311"/>
      <c r="K714" s="1311"/>
      <c r="L714" s="1312"/>
    </row>
    <row r="715" spans="1:12" s="64" customFormat="1">
      <c r="A715" s="75">
        <v>159</v>
      </c>
      <c r="B715" s="258">
        <v>31980</v>
      </c>
      <c r="C715" s="20" t="s">
        <v>1481</v>
      </c>
      <c r="D715" s="20" t="s">
        <v>1194</v>
      </c>
      <c r="E715" s="20" t="s">
        <v>2634</v>
      </c>
      <c r="F715" s="20" t="s">
        <v>2808</v>
      </c>
      <c r="G715" s="414">
        <v>31579</v>
      </c>
      <c r="H715" s="192"/>
      <c r="I715" s="192"/>
      <c r="J715" s="1311"/>
      <c r="K715" s="1311"/>
      <c r="L715" s="1312"/>
    </row>
    <row r="716" spans="1:12" s="64" customFormat="1">
      <c r="A716" s="75">
        <v>160</v>
      </c>
      <c r="B716" s="258">
        <v>31918</v>
      </c>
      <c r="C716" s="20" t="s">
        <v>1481</v>
      </c>
      <c r="D716" s="20" t="s">
        <v>1194</v>
      </c>
      <c r="E716" s="20" t="s">
        <v>2445</v>
      </c>
      <c r="F716" s="20" t="s">
        <v>2780</v>
      </c>
      <c r="G716" s="414">
        <v>31579</v>
      </c>
      <c r="H716" s="192"/>
      <c r="I716" s="211" t="s">
        <v>3015</v>
      </c>
      <c r="J716" s="1311"/>
      <c r="K716" s="1311"/>
      <c r="L716" s="1312"/>
    </row>
    <row r="717" spans="1:12" s="64" customFormat="1">
      <c r="A717" s="75">
        <v>161</v>
      </c>
      <c r="B717" s="258">
        <v>31919</v>
      </c>
      <c r="C717" s="20" t="s">
        <v>1481</v>
      </c>
      <c r="D717" s="20" t="s">
        <v>1194</v>
      </c>
      <c r="E717" s="20" t="s">
        <v>2445</v>
      </c>
      <c r="F717" s="20" t="s">
        <v>2781</v>
      </c>
      <c r="G717" s="414">
        <v>31579</v>
      </c>
      <c r="H717" s="192"/>
      <c r="I717" s="192"/>
      <c r="J717" s="1311"/>
      <c r="K717" s="1311"/>
      <c r="L717" s="1312"/>
    </row>
    <row r="718" spans="1:12" s="64" customFormat="1">
      <c r="A718" s="75">
        <v>162</v>
      </c>
      <c r="B718" s="258">
        <v>32092</v>
      </c>
      <c r="C718" s="20" t="s">
        <v>1481</v>
      </c>
      <c r="D718" s="20" t="s">
        <v>1194</v>
      </c>
      <c r="E718" s="20" t="s">
        <v>2665</v>
      </c>
      <c r="F718" s="20" t="s">
        <v>2300</v>
      </c>
      <c r="G718" s="414">
        <v>31579</v>
      </c>
      <c r="H718" s="192"/>
      <c r="I718" s="211" t="s">
        <v>3051</v>
      </c>
      <c r="J718" s="1311"/>
      <c r="K718" s="1311"/>
      <c r="L718" s="1312"/>
    </row>
    <row r="719" spans="1:12" s="64" customFormat="1">
      <c r="A719" s="75">
        <v>163</v>
      </c>
      <c r="B719" s="258">
        <v>31837</v>
      </c>
      <c r="C719" s="20" t="s">
        <v>1481</v>
      </c>
      <c r="D719" s="20" t="s">
        <v>1194</v>
      </c>
      <c r="E719" s="20" t="s">
        <v>2662</v>
      </c>
      <c r="F719" s="20" t="s">
        <v>2737</v>
      </c>
      <c r="G719" s="414">
        <v>31579</v>
      </c>
      <c r="H719" s="192"/>
      <c r="I719" s="192"/>
      <c r="J719" s="1311"/>
      <c r="K719" s="1311"/>
      <c r="L719" s="1312"/>
    </row>
    <row r="720" spans="1:12" s="64" customFormat="1">
      <c r="A720" s="75">
        <v>164</v>
      </c>
      <c r="B720" s="258">
        <v>31715</v>
      </c>
      <c r="C720" s="20" t="s">
        <v>1481</v>
      </c>
      <c r="D720" s="20" t="s">
        <v>1194</v>
      </c>
      <c r="E720" s="20"/>
      <c r="F720" s="20" t="s">
        <v>2685</v>
      </c>
      <c r="G720" s="414">
        <v>31579</v>
      </c>
      <c r="H720" s="192"/>
      <c r="I720" s="192"/>
      <c r="J720" s="1311"/>
      <c r="K720" s="1311"/>
      <c r="L720" s="1312"/>
    </row>
    <row r="721" spans="1:12" s="64" customFormat="1">
      <c r="A721" s="75">
        <v>165</v>
      </c>
      <c r="B721" s="258">
        <v>31981</v>
      </c>
      <c r="C721" s="20" t="s">
        <v>1481</v>
      </c>
      <c r="D721" s="20" t="s">
        <v>1194</v>
      </c>
      <c r="E721" s="20" t="s">
        <v>2634</v>
      </c>
      <c r="F721" s="20" t="s">
        <v>2809</v>
      </c>
      <c r="G721" s="414">
        <v>31579</v>
      </c>
      <c r="H721" s="192"/>
      <c r="I721" s="192"/>
      <c r="J721" s="1311"/>
      <c r="K721" s="1311"/>
      <c r="L721" s="1312"/>
    </row>
    <row r="722" spans="1:12" s="64" customFormat="1">
      <c r="A722" s="75">
        <v>166</v>
      </c>
      <c r="B722" s="258">
        <v>31982</v>
      </c>
      <c r="C722" s="20" t="s">
        <v>1481</v>
      </c>
      <c r="D722" s="20" t="s">
        <v>1194</v>
      </c>
      <c r="E722" s="20" t="s">
        <v>2634</v>
      </c>
      <c r="F722" s="20" t="s">
        <v>2810</v>
      </c>
      <c r="G722" s="414">
        <v>31579</v>
      </c>
      <c r="H722" s="192"/>
      <c r="I722" s="192"/>
      <c r="J722" s="1311"/>
      <c r="K722" s="1311"/>
      <c r="L722" s="1312"/>
    </row>
    <row r="723" spans="1:12" s="64" customFormat="1">
      <c r="A723" s="75">
        <v>167</v>
      </c>
      <c r="B723" s="258">
        <v>31768</v>
      </c>
      <c r="C723" s="20" t="s">
        <v>1481</v>
      </c>
      <c r="D723" s="20" t="s">
        <v>1194</v>
      </c>
      <c r="E723" s="20" t="s">
        <v>2689</v>
      </c>
      <c r="F723" s="20" t="s">
        <v>2712</v>
      </c>
      <c r="G723" s="414">
        <v>31579</v>
      </c>
      <c r="H723" s="192"/>
      <c r="I723" s="211" t="s">
        <v>3022</v>
      </c>
      <c r="J723" s="1311"/>
      <c r="K723" s="1311"/>
      <c r="L723" s="1312"/>
    </row>
    <row r="724" spans="1:12" s="64" customFormat="1">
      <c r="A724" s="75">
        <v>168</v>
      </c>
      <c r="B724" s="258">
        <v>31920</v>
      </c>
      <c r="C724" s="20" t="s">
        <v>1481</v>
      </c>
      <c r="D724" s="20" t="s">
        <v>1194</v>
      </c>
      <c r="E724" s="20" t="s">
        <v>2445</v>
      </c>
      <c r="F724" s="20" t="s">
        <v>2782</v>
      </c>
      <c r="G724" s="414">
        <v>31579</v>
      </c>
      <c r="H724" s="192"/>
      <c r="I724" s="192"/>
      <c r="J724" s="1311"/>
      <c r="K724" s="1311"/>
      <c r="L724" s="1312"/>
    </row>
    <row r="725" spans="1:12" s="64" customFormat="1">
      <c r="A725" s="75">
        <v>169</v>
      </c>
      <c r="B725" s="258">
        <v>31716</v>
      </c>
      <c r="C725" s="20" t="s">
        <v>1481</v>
      </c>
      <c r="D725" s="20" t="s">
        <v>1194</v>
      </c>
      <c r="E725" s="20"/>
      <c r="F725" s="20" t="s">
        <v>2100</v>
      </c>
      <c r="G725" s="414">
        <v>31579</v>
      </c>
      <c r="H725" s="192"/>
      <c r="I725" s="211" t="s">
        <v>3051</v>
      </c>
      <c r="J725" s="1311"/>
      <c r="K725" s="1311"/>
      <c r="L725" s="1312"/>
    </row>
    <row r="726" spans="1:12" s="64" customFormat="1">
      <c r="A726" s="75">
        <v>170</v>
      </c>
      <c r="B726" s="258">
        <v>31983</v>
      </c>
      <c r="C726" s="20" t="s">
        <v>1481</v>
      </c>
      <c r="D726" s="20" t="s">
        <v>1194</v>
      </c>
      <c r="E726" s="20" t="s">
        <v>2634</v>
      </c>
      <c r="F726" s="20" t="s">
        <v>2811</v>
      </c>
      <c r="G726" s="414">
        <v>31579</v>
      </c>
      <c r="H726" s="192"/>
      <c r="I726" s="192"/>
      <c r="J726" s="1311"/>
      <c r="K726" s="1311"/>
      <c r="L726" s="1312"/>
    </row>
    <row r="727" spans="1:12" s="64" customFormat="1">
      <c r="A727" s="75">
        <v>171</v>
      </c>
      <c r="B727" s="258">
        <v>31921</v>
      </c>
      <c r="C727" s="20" t="s">
        <v>1481</v>
      </c>
      <c r="D727" s="20" t="s">
        <v>1194</v>
      </c>
      <c r="E727" s="20" t="s">
        <v>2445</v>
      </c>
      <c r="F727" s="20" t="s">
        <v>2783</v>
      </c>
      <c r="G727" s="414">
        <v>31579</v>
      </c>
      <c r="H727" s="192"/>
      <c r="I727" s="192"/>
      <c r="J727" s="1311"/>
      <c r="K727" s="1311"/>
      <c r="L727" s="1312"/>
    </row>
    <row r="728" spans="1:12" s="64" customFormat="1">
      <c r="A728" s="75">
        <v>172</v>
      </c>
      <c r="B728" s="258">
        <v>31984</v>
      </c>
      <c r="C728" s="20" t="s">
        <v>1481</v>
      </c>
      <c r="D728" s="20" t="s">
        <v>1194</v>
      </c>
      <c r="E728" s="20" t="s">
        <v>2634</v>
      </c>
      <c r="F728" s="20" t="s">
        <v>2812</v>
      </c>
      <c r="G728" s="414">
        <v>31579</v>
      </c>
      <c r="H728" s="192"/>
      <c r="I728" s="192"/>
      <c r="J728" s="1311"/>
      <c r="K728" s="1311"/>
      <c r="L728" s="1312"/>
    </row>
    <row r="729" spans="1:12" s="64" customFormat="1">
      <c r="A729" s="75">
        <v>173</v>
      </c>
      <c r="B729" s="258">
        <v>31838</v>
      </c>
      <c r="C729" s="20" t="s">
        <v>1481</v>
      </c>
      <c r="D729" s="20" t="s">
        <v>1194</v>
      </c>
      <c r="E729" s="20" t="s">
        <v>2662</v>
      </c>
      <c r="F729" s="20" t="s">
        <v>2738</v>
      </c>
      <c r="G729" s="414">
        <v>31579</v>
      </c>
      <c r="H729" s="192"/>
      <c r="I729" s="192"/>
      <c r="J729" s="1311"/>
      <c r="K729" s="1311"/>
      <c r="L729" s="1312"/>
    </row>
    <row r="730" spans="1:12" s="64" customFormat="1">
      <c r="A730" s="75">
        <v>174</v>
      </c>
      <c r="B730" s="258">
        <v>31923</v>
      </c>
      <c r="C730" s="20" t="s">
        <v>1481</v>
      </c>
      <c r="D730" s="20" t="s">
        <v>1194</v>
      </c>
      <c r="E730" s="20" t="s">
        <v>2445</v>
      </c>
      <c r="F730" s="20" t="s">
        <v>2761</v>
      </c>
      <c r="G730" s="414">
        <v>31579</v>
      </c>
      <c r="H730" s="192"/>
      <c r="I730" s="211" t="s">
        <v>3054</v>
      </c>
      <c r="J730" s="1311"/>
      <c r="K730" s="1311"/>
      <c r="L730" s="1312"/>
    </row>
    <row r="731" spans="1:12" s="64" customFormat="1">
      <c r="A731" s="75">
        <v>175</v>
      </c>
      <c r="B731" s="258">
        <v>31724</v>
      </c>
      <c r="C731" s="20" t="s">
        <v>1481</v>
      </c>
      <c r="D731" s="20" t="s">
        <v>1194</v>
      </c>
      <c r="E731" s="20"/>
      <c r="F731" s="20" t="s">
        <v>2649</v>
      </c>
      <c r="G731" s="414">
        <v>31579</v>
      </c>
      <c r="H731" s="192"/>
      <c r="I731" s="192"/>
      <c r="J731" s="1311"/>
      <c r="K731" s="1311"/>
      <c r="L731" s="1312"/>
    </row>
    <row r="732" spans="1:12" s="64" customFormat="1">
      <c r="A732" s="75">
        <v>176</v>
      </c>
      <c r="B732" s="258">
        <v>31769</v>
      </c>
      <c r="C732" s="20" t="s">
        <v>1481</v>
      </c>
      <c r="D732" s="20" t="s">
        <v>1194</v>
      </c>
      <c r="E732" s="20" t="s">
        <v>2689</v>
      </c>
      <c r="F732" s="20" t="s">
        <v>2713</v>
      </c>
      <c r="G732" s="414">
        <v>31579</v>
      </c>
      <c r="H732" s="192"/>
      <c r="I732" s="211" t="s">
        <v>3022</v>
      </c>
      <c r="J732" s="1311"/>
      <c r="K732" s="1311"/>
      <c r="L732" s="1312"/>
    </row>
    <row r="733" spans="1:12" s="64" customFormat="1">
      <c r="A733" s="75">
        <v>177</v>
      </c>
      <c r="B733" s="258">
        <v>31985</v>
      </c>
      <c r="C733" s="20" t="s">
        <v>1481</v>
      </c>
      <c r="D733" s="20" t="s">
        <v>1194</v>
      </c>
      <c r="E733" s="20"/>
      <c r="F733" s="20" t="s">
        <v>2618</v>
      </c>
      <c r="G733" s="414">
        <v>31579</v>
      </c>
      <c r="H733" s="192"/>
      <c r="I733" s="192"/>
      <c r="J733" s="1311"/>
      <c r="K733" s="1311"/>
      <c r="L733" s="1312"/>
    </row>
    <row r="734" spans="1:12" s="64" customFormat="1">
      <c r="A734" s="75">
        <v>178</v>
      </c>
      <c r="B734" s="258">
        <v>31985</v>
      </c>
      <c r="C734" s="20" t="s">
        <v>1481</v>
      </c>
      <c r="D734" s="20" t="s">
        <v>1194</v>
      </c>
      <c r="E734" s="20" t="s">
        <v>2634</v>
      </c>
      <c r="F734" s="20" t="s">
        <v>2813</v>
      </c>
      <c r="G734" s="414">
        <v>31579</v>
      </c>
      <c r="H734" s="192"/>
      <c r="I734" s="192"/>
      <c r="J734" s="1311"/>
      <c r="K734" s="1311"/>
      <c r="L734" s="1312"/>
    </row>
    <row r="735" spans="1:12" s="64" customFormat="1">
      <c r="A735" s="75">
        <v>179</v>
      </c>
      <c r="B735" s="258">
        <v>31770</v>
      </c>
      <c r="C735" s="20" t="s">
        <v>1481</v>
      </c>
      <c r="D735" s="20" t="s">
        <v>1194</v>
      </c>
      <c r="E735" s="20" t="s">
        <v>2689</v>
      </c>
      <c r="F735" s="20" t="s">
        <v>2714</v>
      </c>
      <c r="G735" s="414">
        <v>31579</v>
      </c>
      <c r="H735" s="192"/>
      <c r="I735" s="211" t="s">
        <v>3022</v>
      </c>
      <c r="J735" s="1311"/>
      <c r="K735" s="1311"/>
      <c r="L735" s="1312"/>
    </row>
    <row r="736" spans="1:12" s="64" customFormat="1">
      <c r="A736" s="75">
        <v>180</v>
      </c>
      <c r="B736" s="258">
        <v>31771</v>
      </c>
      <c r="C736" s="20" t="s">
        <v>1481</v>
      </c>
      <c r="D736" s="20" t="s">
        <v>1194</v>
      </c>
      <c r="E736" s="20" t="s">
        <v>2689</v>
      </c>
      <c r="F736" s="20" t="s">
        <v>2715</v>
      </c>
      <c r="G736" s="414">
        <v>31579</v>
      </c>
      <c r="H736" s="192"/>
      <c r="I736" s="211" t="s">
        <v>3022</v>
      </c>
      <c r="J736" s="1311"/>
      <c r="K736" s="1311"/>
      <c r="L736" s="1312"/>
    </row>
    <row r="737" spans="1:12" s="64" customFormat="1">
      <c r="A737" s="75">
        <v>181</v>
      </c>
      <c r="B737" s="258">
        <v>31882</v>
      </c>
      <c r="C737" s="20" t="s">
        <v>1481</v>
      </c>
      <c r="D737" s="20" t="s">
        <v>1194</v>
      </c>
      <c r="E737" s="20" t="s">
        <v>2665</v>
      </c>
      <c r="F737" s="20" t="s">
        <v>2755</v>
      </c>
      <c r="G737" s="414">
        <v>31579</v>
      </c>
      <c r="H737" s="192"/>
      <c r="I737" s="211" t="s">
        <v>3051</v>
      </c>
      <c r="J737" s="1311"/>
      <c r="K737" s="1311"/>
      <c r="L737" s="1312"/>
    </row>
    <row r="738" spans="1:12" s="64" customFormat="1">
      <c r="A738" s="75">
        <v>182</v>
      </c>
      <c r="B738" s="258"/>
      <c r="C738" s="20" t="s">
        <v>1481</v>
      </c>
      <c r="D738" s="20" t="s">
        <v>1194</v>
      </c>
      <c r="E738" s="20"/>
      <c r="F738" s="20" t="s">
        <v>2660</v>
      </c>
      <c r="G738" s="414">
        <v>31579</v>
      </c>
      <c r="H738" s="192"/>
      <c r="I738" s="192"/>
      <c r="J738" s="1311"/>
      <c r="K738" s="1311"/>
      <c r="L738" s="1312"/>
    </row>
    <row r="739" spans="1:12" s="64" customFormat="1">
      <c r="A739" s="75">
        <v>183</v>
      </c>
      <c r="B739" s="258"/>
      <c r="C739" s="20" t="s">
        <v>1481</v>
      </c>
      <c r="D739" s="20" t="s">
        <v>1194</v>
      </c>
      <c r="E739" s="20" t="s">
        <v>2445</v>
      </c>
      <c r="F739" s="20" t="s">
        <v>2784</v>
      </c>
      <c r="G739" s="414">
        <v>31579</v>
      </c>
      <c r="H739" s="192"/>
      <c r="I739" s="192"/>
      <c r="J739" s="1311"/>
      <c r="K739" s="1311"/>
      <c r="L739" s="1312"/>
    </row>
    <row r="740" spans="1:12" s="64" customFormat="1">
      <c r="A740" s="75">
        <v>184</v>
      </c>
      <c r="B740" s="258">
        <v>31986</v>
      </c>
      <c r="C740" s="20" t="s">
        <v>1481</v>
      </c>
      <c r="D740" s="20" t="s">
        <v>1194</v>
      </c>
      <c r="E740" s="20" t="s">
        <v>2634</v>
      </c>
      <c r="F740" s="20" t="s">
        <v>2633</v>
      </c>
      <c r="G740" s="414">
        <v>31579</v>
      </c>
      <c r="H740" s="192"/>
      <c r="I740" s="192"/>
      <c r="J740" s="1311"/>
      <c r="K740" s="1311"/>
      <c r="L740" s="1312"/>
    </row>
    <row r="741" spans="1:12" s="64" customFormat="1">
      <c r="A741" s="75">
        <v>185</v>
      </c>
      <c r="B741" s="258">
        <v>31986</v>
      </c>
      <c r="C741" s="20" t="s">
        <v>1481</v>
      </c>
      <c r="D741" s="20" t="s">
        <v>1194</v>
      </c>
      <c r="E741" s="20"/>
      <c r="F741" s="20" t="s">
        <v>2633</v>
      </c>
      <c r="G741" s="414">
        <v>31579</v>
      </c>
      <c r="H741" s="192"/>
      <c r="I741" s="192"/>
      <c r="J741" s="1311"/>
      <c r="K741" s="1311"/>
      <c r="L741" s="1312"/>
    </row>
    <row r="742" spans="1:12" s="64" customFormat="1">
      <c r="A742" s="75">
        <v>186</v>
      </c>
      <c r="B742" s="258">
        <v>31987</v>
      </c>
      <c r="C742" s="20" t="s">
        <v>1481</v>
      </c>
      <c r="D742" s="20" t="s">
        <v>1194</v>
      </c>
      <c r="E742" s="20" t="s">
        <v>2634</v>
      </c>
      <c r="F742" s="20" t="s">
        <v>2814</v>
      </c>
      <c r="G742" s="414">
        <v>31579</v>
      </c>
      <c r="H742" s="192"/>
      <c r="I742" s="192"/>
      <c r="J742" s="1311"/>
      <c r="K742" s="1311"/>
      <c r="L742" s="1312"/>
    </row>
    <row r="743" spans="1:12" s="64" customFormat="1">
      <c r="A743" s="75">
        <v>187</v>
      </c>
      <c r="B743" s="258">
        <v>31988</v>
      </c>
      <c r="C743" s="20" t="s">
        <v>1481</v>
      </c>
      <c r="D743" s="20" t="s">
        <v>1194</v>
      </c>
      <c r="E743" s="20" t="s">
        <v>2634</v>
      </c>
      <c r="F743" s="20" t="s">
        <v>2642</v>
      </c>
      <c r="G743" s="414">
        <v>31579</v>
      </c>
      <c r="H743" s="192"/>
      <c r="I743" s="192"/>
      <c r="J743" s="1311"/>
      <c r="K743" s="1311"/>
      <c r="L743" s="1312"/>
    </row>
    <row r="744" spans="1:12" s="64" customFormat="1">
      <c r="A744" s="75">
        <v>188</v>
      </c>
      <c r="B744" s="258">
        <v>31988</v>
      </c>
      <c r="C744" s="20" t="s">
        <v>1481</v>
      </c>
      <c r="D744" s="20" t="s">
        <v>1194</v>
      </c>
      <c r="E744" s="20"/>
      <c r="F744" s="20" t="s">
        <v>2642</v>
      </c>
      <c r="G744" s="414">
        <v>31579</v>
      </c>
      <c r="H744" s="192"/>
      <c r="I744" s="192"/>
      <c r="J744" s="1311"/>
      <c r="K744" s="1311"/>
      <c r="L744" s="1312"/>
    </row>
    <row r="745" spans="1:12" s="64" customFormat="1">
      <c r="A745" s="75">
        <v>189</v>
      </c>
      <c r="B745" s="258">
        <v>31842</v>
      </c>
      <c r="C745" s="20" t="s">
        <v>1481</v>
      </c>
      <c r="D745" s="20" t="s">
        <v>1194</v>
      </c>
      <c r="E745" s="20" t="s">
        <v>2662</v>
      </c>
      <c r="F745" s="20" t="s">
        <v>2739</v>
      </c>
      <c r="G745" s="414">
        <v>31579</v>
      </c>
      <c r="H745" s="192"/>
      <c r="I745" s="192"/>
      <c r="J745" s="1311"/>
      <c r="K745" s="1311"/>
      <c r="L745" s="1312"/>
    </row>
    <row r="746" spans="1:12" s="64" customFormat="1">
      <c r="A746" s="75">
        <v>190</v>
      </c>
      <c r="B746" s="258">
        <v>31719</v>
      </c>
      <c r="C746" s="20" t="s">
        <v>1481</v>
      </c>
      <c r="D746" s="20" t="s">
        <v>1194</v>
      </c>
      <c r="E746" s="20"/>
      <c r="F746" s="20" t="s">
        <v>2686</v>
      </c>
      <c r="G746" s="414">
        <v>31579</v>
      </c>
      <c r="H746" s="192"/>
      <c r="I746" s="192"/>
      <c r="J746" s="1311"/>
      <c r="K746" s="1311"/>
      <c r="L746" s="1312"/>
    </row>
    <row r="747" spans="1:12" s="64" customFormat="1">
      <c r="A747" s="75">
        <v>191</v>
      </c>
      <c r="B747" s="258">
        <v>32010</v>
      </c>
      <c r="C747" s="20" t="s">
        <v>1481</v>
      </c>
      <c r="D747" s="20" t="s">
        <v>1194</v>
      </c>
      <c r="E747" s="20"/>
      <c r="F747" s="20" t="s">
        <v>2654</v>
      </c>
      <c r="G747" s="414">
        <v>31579</v>
      </c>
      <c r="H747" s="192"/>
      <c r="I747" s="192"/>
      <c r="J747" s="1311"/>
      <c r="K747" s="1311"/>
      <c r="L747" s="1312"/>
    </row>
    <row r="748" spans="1:12" s="64" customFormat="1">
      <c r="A748" s="75">
        <v>192</v>
      </c>
      <c r="B748" s="258"/>
      <c r="C748" s="20" t="s">
        <v>1481</v>
      </c>
      <c r="D748" s="20" t="s">
        <v>1194</v>
      </c>
      <c r="E748" s="20" t="s">
        <v>2634</v>
      </c>
      <c r="F748" s="20" t="s">
        <v>2627</v>
      </c>
      <c r="G748" s="414">
        <v>31579</v>
      </c>
      <c r="H748" s="192"/>
      <c r="I748" s="192"/>
      <c r="J748" s="1311"/>
      <c r="K748" s="1311"/>
      <c r="L748" s="1312"/>
    </row>
    <row r="749" spans="1:12" s="64" customFormat="1">
      <c r="A749" s="75">
        <v>193</v>
      </c>
      <c r="B749" s="258"/>
      <c r="C749" s="20" t="s">
        <v>1481</v>
      </c>
      <c r="D749" s="20" t="s">
        <v>1194</v>
      </c>
      <c r="E749" s="20" t="s">
        <v>2665</v>
      </c>
      <c r="F749" s="20" t="s">
        <v>2756</v>
      </c>
      <c r="G749" s="414">
        <v>31579</v>
      </c>
      <c r="H749" s="192"/>
      <c r="I749" s="211" t="s">
        <v>3051</v>
      </c>
      <c r="J749" s="1311"/>
      <c r="K749" s="1311"/>
      <c r="L749" s="1312"/>
    </row>
    <row r="750" spans="1:12" s="64" customFormat="1">
      <c r="A750" s="75">
        <v>194</v>
      </c>
      <c r="B750" s="258">
        <v>31925</v>
      </c>
      <c r="C750" s="20" t="s">
        <v>1481</v>
      </c>
      <c r="D750" s="20" t="s">
        <v>1194</v>
      </c>
      <c r="E750" s="20" t="s">
        <v>2445</v>
      </c>
      <c r="F750" s="20" t="s">
        <v>2785</v>
      </c>
      <c r="G750" s="414">
        <v>31579</v>
      </c>
      <c r="H750" s="192"/>
      <c r="I750" s="192"/>
      <c r="J750" s="1311"/>
      <c r="K750" s="1311"/>
      <c r="L750" s="1312"/>
    </row>
    <row r="751" spans="1:12" s="64" customFormat="1">
      <c r="A751" s="75">
        <v>195</v>
      </c>
      <c r="B751" s="258">
        <v>31843</v>
      </c>
      <c r="C751" s="20" t="s">
        <v>1481</v>
      </c>
      <c r="D751" s="20" t="s">
        <v>1194</v>
      </c>
      <c r="E751" s="20" t="s">
        <v>2662</v>
      </c>
      <c r="F751" s="20" t="s">
        <v>2740</v>
      </c>
      <c r="G751" s="414">
        <v>31579</v>
      </c>
      <c r="H751" s="192"/>
      <c r="I751" s="192"/>
      <c r="J751" s="1311"/>
      <c r="K751" s="1311"/>
      <c r="L751" s="1312"/>
    </row>
    <row r="752" spans="1:12" s="64" customFormat="1">
      <c r="A752" s="75">
        <v>196</v>
      </c>
      <c r="B752" s="258">
        <v>31990</v>
      </c>
      <c r="C752" s="20" t="s">
        <v>1481</v>
      </c>
      <c r="D752" s="20" t="s">
        <v>1194</v>
      </c>
      <c r="E752" s="20" t="s">
        <v>2634</v>
      </c>
      <c r="F752" s="20" t="s">
        <v>2815</v>
      </c>
      <c r="G752" s="414">
        <v>31579</v>
      </c>
      <c r="H752" s="192"/>
      <c r="I752" s="192"/>
      <c r="J752" s="1311"/>
      <c r="K752" s="1311"/>
      <c r="L752" s="1312"/>
    </row>
    <row r="753" spans="1:12" s="64" customFormat="1">
      <c r="A753" s="75">
        <v>197</v>
      </c>
      <c r="B753" s="258">
        <v>31991</v>
      </c>
      <c r="C753" s="20" t="s">
        <v>1481</v>
      </c>
      <c r="D753" s="20" t="s">
        <v>1194</v>
      </c>
      <c r="E753" s="20"/>
      <c r="F753" s="20" t="s">
        <v>2630</v>
      </c>
      <c r="G753" s="414">
        <v>31579</v>
      </c>
      <c r="H753" s="192"/>
      <c r="I753" s="192"/>
      <c r="J753" s="1311"/>
      <c r="K753" s="1311"/>
      <c r="L753" s="1312"/>
    </row>
    <row r="754" spans="1:12" s="64" customFormat="1">
      <c r="A754" s="75">
        <v>198</v>
      </c>
      <c r="B754" s="258">
        <v>31774</v>
      </c>
      <c r="C754" s="20" t="s">
        <v>1481</v>
      </c>
      <c r="D754" s="20" t="s">
        <v>1194</v>
      </c>
      <c r="E754" s="20" t="s">
        <v>2689</v>
      </c>
      <c r="F754" s="20" t="s">
        <v>2716</v>
      </c>
      <c r="G754" s="414">
        <v>31579</v>
      </c>
      <c r="H754" s="192"/>
      <c r="I754" s="211" t="s">
        <v>3022</v>
      </c>
      <c r="J754" s="1311"/>
      <c r="K754" s="1311"/>
      <c r="L754" s="1312"/>
    </row>
    <row r="755" spans="1:12" s="64" customFormat="1">
      <c r="A755" s="75">
        <v>199</v>
      </c>
      <c r="B755" s="258">
        <v>31992</v>
      </c>
      <c r="C755" s="20" t="s">
        <v>1481</v>
      </c>
      <c r="D755" s="20" t="s">
        <v>1194</v>
      </c>
      <c r="E755" s="20" t="s">
        <v>2634</v>
      </c>
      <c r="F755" s="20" t="s">
        <v>2816</v>
      </c>
      <c r="G755" s="414">
        <v>31579</v>
      </c>
      <c r="H755" s="192"/>
      <c r="I755" s="192"/>
      <c r="J755" s="1311"/>
      <c r="K755" s="1311"/>
      <c r="L755" s="1312"/>
    </row>
    <row r="756" spans="1:12" s="64" customFormat="1">
      <c r="A756" s="75">
        <v>200</v>
      </c>
      <c r="B756" s="258">
        <v>31934</v>
      </c>
      <c r="C756" s="20" t="s">
        <v>1481</v>
      </c>
      <c r="D756" s="20" t="s">
        <v>1194</v>
      </c>
      <c r="E756" s="20"/>
      <c r="F756" s="20" t="s">
        <v>2655</v>
      </c>
      <c r="G756" s="414">
        <v>31579</v>
      </c>
      <c r="H756" s="192"/>
      <c r="I756" s="192"/>
      <c r="J756" s="1311"/>
      <c r="K756" s="1311"/>
      <c r="L756" s="1312"/>
    </row>
    <row r="757" spans="1:12" s="64" customFormat="1">
      <c r="A757" s="75">
        <v>201</v>
      </c>
      <c r="B757" s="258">
        <v>31720</v>
      </c>
      <c r="C757" s="20" t="s">
        <v>1481</v>
      </c>
      <c r="D757" s="20" t="s">
        <v>1194</v>
      </c>
      <c r="E757" s="20"/>
      <c r="F757" s="20" t="s">
        <v>2687</v>
      </c>
      <c r="G757" s="414">
        <v>31579</v>
      </c>
      <c r="H757" s="192"/>
      <c r="I757" s="192"/>
      <c r="J757" s="1311"/>
      <c r="K757" s="1311"/>
      <c r="L757" s="1312"/>
    </row>
    <row r="758" spans="1:12" s="64" customFormat="1">
      <c r="A758" s="75">
        <v>202</v>
      </c>
      <c r="B758" s="258">
        <v>31993</v>
      </c>
      <c r="C758" s="20" t="s">
        <v>1481</v>
      </c>
      <c r="D758" s="20" t="s">
        <v>1194</v>
      </c>
      <c r="E758" s="20" t="s">
        <v>2634</v>
      </c>
      <c r="F758" s="20" t="s">
        <v>2817</v>
      </c>
      <c r="G758" s="414">
        <v>31579</v>
      </c>
      <c r="H758" s="192"/>
      <c r="I758" s="192"/>
      <c r="J758" s="1311"/>
      <c r="K758" s="1311"/>
      <c r="L758" s="1312"/>
    </row>
    <row r="759" spans="1:12" s="64" customFormat="1">
      <c r="A759" s="75">
        <v>203</v>
      </c>
      <c r="B759" s="258">
        <v>31846</v>
      </c>
      <c r="C759" s="20" t="s">
        <v>1481</v>
      </c>
      <c r="D759" s="20" t="s">
        <v>1194</v>
      </c>
      <c r="E759" s="20" t="s">
        <v>2662</v>
      </c>
      <c r="F759" s="20" t="s">
        <v>2741</v>
      </c>
      <c r="G759" s="414">
        <v>31579</v>
      </c>
      <c r="H759" s="192"/>
      <c r="I759" s="192"/>
      <c r="J759" s="1311"/>
      <c r="K759" s="1311"/>
      <c r="L759" s="1312"/>
    </row>
    <row r="760" spans="1:12" s="64" customFormat="1">
      <c r="A760" s="75">
        <v>204</v>
      </c>
      <c r="B760" s="258">
        <v>31994</v>
      </c>
      <c r="C760" s="20" t="s">
        <v>1481</v>
      </c>
      <c r="D760" s="20" t="s">
        <v>1194</v>
      </c>
      <c r="E760" s="20" t="s">
        <v>2634</v>
      </c>
      <c r="F760" s="20" t="s">
        <v>2818</v>
      </c>
      <c r="G760" s="414">
        <v>31579</v>
      </c>
      <c r="H760" s="192"/>
      <c r="I760" s="192"/>
      <c r="J760" s="1311"/>
      <c r="K760" s="1311"/>
      <c r="L760" s="1312"/>
    </row>
    <row r="761" spans="1:12" s="64" customFormat="1">
      <c r="A761" s="75">
        <v>205</v>
      </c>
      <c r="B761" s="258">
        <v>31995</v>
      </c>
      <c r="C761" s="20" t="s">
        <v>1481</v>
      </c>
      <c r="D761" s="20" t="s">
        <v>1194</v>
      </c>
      <c r="E761" s="20" t="s">
        <v>2634</v>
      </c>
      <c r="F761" s="20" t="s">
        <v>2819</v>
      </c>
      <c r="G761" s="414">
        <v>31579</v>
      </c>
      <c r="H761" s="192"/>
      <c r="I761" s="192"/>
      <c r="J761" s="1311"/>
      <c r="K761" s="1311"/>
      <c r="L761" s="1312"/>
    </row>
    <row r="762" spans="1:12" s="64" customFormat="1">
      <c r="A762" s="75">
        <v>206</v>
      </c>
      <c r="B762" s="258">
        <v>31886</v>
      </c>
      <c r="C762" s="20" t="s">
        <v>1481</v>
      </c>
      <c r="D762" s="20" t="s">
        <v>1194</v>
      </c>
      <c r="E762" s="20" t="s">
        <v>2665</v>
      </c>
      <c r="F762" s="20" t="s">
        <v>2757</v>
      </c>
      <c r="G762" s="414">
        <v>31579</v>
      </c>
      <c r="H762" s="192"/>
      <c r="I762" s="211" t="s">
        <v>3057</v>
      </c>
      <c r="J762" s="1311"/>
      <c r="K762" s="1311"/>
      <c r="L762" s="1312"/>
    </row>
    <row r="763" spans="1:12" s="64" customFormat="1">
      <c r="A763" s="75">
        <v>207</v>
      </c>
      <c r="B763" s="258"/>
      <c r="C763" s="20" t="s">
        <v>1481</v>
      </c>
      <c r="D763" s="20" t="s">
        <v>1194</v>
      </c>
      <c r="E763" s="20"/>
      <c r="F763" s="20" t="s">
        <v>2648</v>
      </c>
      <c r="G763" s="414">
        <v>31579</v>
      </c>
      <c r="H763" s="192"/>
      <c r="I763" s="192"/>
      <c r="J763" s="1311"/>
      <c r="K763" s="1311"/>
      <c r="L763" s="1312"/>
    </row>
    <row r="764" spans="1:12" s="64" customFormat="1">
      <c r="A764" s="75">
        <v>208</v>
      </c>
      <c r="B764" s="258"/>
      <c r="C764" s="20" t="s">
        <v>1481</v>
      </c>
      <c r="D764" s="20" t="s">
        <v>1194</v>
      </c>
      <c r="E764" s="20"/>
      <c r="F764" s="20" t="s">
        <v>2656</v>
      </c>
      <c r="G764" s="414">
        <v>31579</v>
      </c>
      <c r="H764" s="192"/>
      <c r="I764" s="192"/>
      <c r="J764" s="1311"/>
      <c r="K764" s="1311"/>
      <c r="L764" s="1312"/>
    </row>
    <row r="765" spans="1:12" s="64" customFormat="1">
      <c r="A765" s="75">
        <v>209</v>
      </c>
      <c r="B765" s="258">
        <v>31996</v>
      </c>
      <c r="C765" s="20" t="s">
        <v>1481</v>
      </c>
      <c r="D765" s="20" t="s">
        <v>1194</v>
      </c>
      <c r="E765" s="20" t="s">
        <v>2634</v>
      </c>
      <c r="F765" s="20" t="s">
        <v>2820</v>
      </c>
      <c r="G765" s="414">
        <v>31579</v>
      </c>
      <c r="H765" s="192"/>
      <c r="I765" s="192"/>
      <c r="J765" s="1311"/>
      <c r="K765" s="1311"/>
      <c r="L765" s="1312"/>
    </row>
    <row r="766" spans="1:12" s="64" customFormat="1">
      <c r="A766" s="75">
        <v>210</v>
      </c>
      <c r="B766" s="258">
        <v>31997</v>
      </c>
      <c r="C766" s="20" t="s">
        <v>1481</v>
      </c>
      <c r="D766" s="20" t="s">
        <v>1194</v>
      </c>
      <c r="E766" s="20" t="s">
        <v>2634</v>
      </c>
      <c r="F766" s="20" t="s">
        <v>2821</v>
      </c>
      <c r="G766" s="414">
        <v>31579</v>
      </c>
      <c r="H766" s="192"/>
      <c r="I766" s="192"/>
      <c r="J766" s="1311"/>
      <c r="K766" s="1311"/>
      <c r="L766" s="1312"/>
    </row>
    <row r="767" spans="1:12" s="64" customFormat="1">
      <c r="A767" s="75">
        <v>211</v>
      </c>
      <c r="B767" s="258">
        <v>31998</v>
      </c>
      <c r="C767" s="20" t="s">
        <v>1481</v>
      </c>
      <c r="D767" s="20" t="s">
        <v>1194</v>
      </c>
      <c r="E767" s="20" t="s">
        <v>2634</v>
      </c>
      <c r="F767" s="20" t="s">
        <v>2822</v>
      </c>
      <c r="G767" s="414">
        <v>31579</v>
      </c>
      <c r="H767" s="192"/>
      <c r="I767" s="192"/>
      <c r="J767" s="1311"/>
      <c r="K767" s="1311"/>
      <c r="L767" s="1312"/>
    </row>
    <row r="768" spans="1:12" s="64" customFormat="1">
      <c r="A768" s="75">
        <v>212</v>
      </c>
      <c r="B768" s="258">
        <v>31926</v>
      </c>
      <c r="C768" s="20" t="s">
        <v>1481</v>
      </c>
      <c r="D768" s="20" t="s">
        <v>1194</v>
      </c>
      <c r="E768" s="20" t="s">
        <v>2445</v>
      </c>
      <c r="F768" s="20" t="s">
        <v>2786</v>
      </c>
      <c r="G768" s="414">
        <v>31579</v>
      </c>
      <c r="H768" s="192"/>
      <c r="I768" s="192"/>
      <c r="J768" s="1311"/>
      <c r="K768" s="1311"/>
      <c r="L768" s="1312"/>
    </row>
    <row r="769" spans="1:12" s="64" customFormat="1">
      <c r="A769" s="75">
        <v>213</v>
      </c>
      <c r="B769" s="258">
        <v>31937</v>
      </c>
      <c r="C769" s="20" t="s">
        <v>1481</v>
      </c>
      <c r="D769" s="20" t="s">
        <v>1194</v>
      </c>
      <c r="E769" s="20"/>
      <c r="F769" s="20" t="s">
        <v>2634</v>
      </c>
      <c r="G769" s="414">
        <v>31579</v>
      </c>
      <c r="H769" s="192"/>
      <c r="I769" s="192"/>
      <c r="J769" s="1311"/>
      <c r="K769" s="1311"/>
      <c r="L769" s="1312"/>
    </row>
    <row r="770" spans="1:12" s="64" customFormat="1">
      <c r="A770" s="75">
        <v>214</v>
      </c>
      <c r="B770" s="258">
        <v>31848</v>
      </c>
      <c r="C770" s="20" t="s">
        <v>1481</v>
      </c>
      <c r="D770" s="20" t="s">
        <v>1194</v>
      </c>
      <c r="E770" s="20"/>
      <c r="F770" s="20" t="s">
        <v>2623</v>
      </c>
      <c r="G770" s="414">
        <v>31579</v>
      </c>
      <c r="H770" s="192"/>
      <c r="I770" s="192"/>
      <c r="J770" s="1311"/>
      <c r="K770" s="1311"/>
      <c r="L770" s="1312"/>
    </row>
    <row r="771" spans="1:12" s="64" customFormat="1">
      <c r="A771" s="75">
        <v>215</v>
      </c>
      <c r="B771" s="258">
        <v>31777</v>
      </c>
      <c r="C771" s="20" t="s">
        <v>1481</v>
      </c>
      <c r="D771" s="20" t="s">
        <v>1194</v>
      </c>
      <c r="E771" s="20" t="s">
        <v>2689</v>
      </c>
      <c r="F771" s="20" t="s">
        <v>1952</v>
      </c>
      <c r="G771" s="414">
        <v>31579</v>
      </c>
      <c r="H771" s="192"/>
      <c r="I771" s="211" t="s">
        <v>3022</v>
      </c>
      <c r="J771" s="1311"/>
      <c r="K771" s="1311"/>
      <c r="L771" s="1312"/>
    </row>
    <row r="772" spans="1:12" s="64" customFormat="1">
      <c r="A772" s="75">
        <v>216</v>
      </c>
      <c r="B772" s="258">
        <v>32149</v>
      </c>
      <c r="C772" s="20" t="s">
        <v>1481</v>
      </c>
      <c r="D772" s="20" t="s">
        <v>1194</v>
      </c>
      <c r="E772" s="20" t="s">
        <v>2689</v>
      </c>
      <c r="F772" s="20" t="s">
        <v>2717</v>
      </c>
      <c r="G772" s="414">
        <v>31579</v>
      </c>
      <c r="H772" s="192"/>
      <c r="I772" s="211" t="s">
        <v>3022</v>
      </c>
      <c r="J772" s="1311"/>
      <c r="K772" s="1311"/>
      <c r="L772" s="1312"/>
    </row>
    <row r="773" spans="1:12" s="64" customFormat="1">
      <c r="A773" s="75">
        <v>217</v>
      </c>
      <c r="B773" s="258"/>
      <c r="C773" s="20" t="s">
        <v>1481</v>
      </c>
      <c r="D773" s="20" t="s">
        <v>1194</v>
      </c>
      <c r="E773" s="20"/>
      <c r="F773" s="20" t="s">
        <v>2653</v>
      </c>
      <c r="G773" s="414">
        <v>31579</v>
      </c>
      <c r="H773" s="192"/>
      <c r="I773" s="192"/>
      <c r="J773" s="1311"/>
      <c r="K773" s="1311"/>
      <c r="L773" s="1312"/>
    </row>
    <row r="774" spans="1:12" s="64" customFormat="1">
      <c r="A774" s="75">
        <v>218</v>
      </c>
      <c r="B774" s="258">
        <v>32000</v>
      </c>
      <c r="C774" s="20" t="s">
        <v>1481</v>
      </c>
      <c r="D774" s="20" t="s">
        <v>1194</v>
      </c>
      <c r="E774" s="20" t="s">
        <v>2634</v>
      </c>
      <c r="F774" s="20" t="s">
        <v>2823</v>
      </c>
      <c r="G774" s="414">
        <v>31579</v>
      </c>
      <c r="H774" s="192"/>
      <c r="I774" s="192"/>
      <c r="J774" s="1311"/>
      <c r="K774" s="1311"/>
      <c r="L774" s="1312"/>
    </row>
    <row r="775" spans="1:12" s="64" customFormat="1">
      <c r="A775" s="75">
        <v>219</v>
      </c>
      <c r="B775" s="258">
        <v>32419</v>
      </c>
      <c r="C775" s="20" t="s">
        <v>1481</v>
      </c>
      <c r="D775" s="20" t="s">
        <v>1194</v>
      </c>
      <c r="E775" s="20" t="s">
        <v>2665</v>
      </c>
      <c r="F775" s="20" t="s">
        <v>1246</v>
      </c>
      <c r="G775" s="414">
        <v>31579</v>
      </c>
      <c r="H775" s="192"/>
      <c r="I775" s="192"/>
      <c r="J775" s="1311"/>
      <c r="K775" s="1311"/>
      <c r="L775" s="1312"/>
    </row>
    <row r="776" spans="1:12" s="64" customFormat="1">
      <c r="A776" s="75">
        <v>220</v>
      </c>
      <c r="B776" s="258">
        <v>32281</v>
      </c>
      <c r="C776" s="20" t="s">
        <v>1481</v>
      </c>
      <c r="D776" s="20" t="s">
        <v>1194</v>
      </c>
      <c r="E776" s="20"/>
      <c r="F776" s="20" t="s">
        <v>2688</v>
      </c>
      <c r="G776" s="414">
        <v>31579</v>
      </c>
      <c r="H776" s="192"/>
      <c r="I776" s="192"/>
      <c r="J776" s="1311"/>
      <c r="K776" s="1311"/>
      <c r="L776" s="1312"/>
    </row>
    <row r="777" spans="1:12" s="64" customFormat="1">
      <c r="A777" s="75">
        <v>221</v>
      </c>
      <c r="B777" s="258">
        <v>31849</v>
      </c>
      <c r="C777" s="20" t="s">
        <v>1481</v>
      </c>
      <c r="D777" s="20" t="s">
        <v>1194</v>
      </c>
      <c r="E777" s="20" t="s">
        <v>2662</v>
      </c>
      <c r="F777" s="20" t="s">
        <v>2742</v>
      </c>
      <c r="G777" s="414">
        <v>31579</v>
      </c>
      <c r="H777" s="192"/>
      <c r="I777" s="192"/>
      <c r="J777" s="1311"/>
      <c r="K777" s="1311"/>
      <c r="L777" s="1312"/>
    </row>
    <row r="778" spans="1:12" s="64" customFormat="1">
      <c r="A778" s="75">
        <v>222</v>
      </c>
      <c r="B778" s="258">
        <v>31891</v>
      </c>
      <c r="C778" s="20" t="s">
        <v>1481</v>
      </c>
      <c r="D778" s="20" t="s">
        <v>1194</v>
      </c>
      <c r="E778" s="20" t="s">
        <v>2665</v>
      </c>
      <c r="F778" s="20" t="s">
        <v>2758</v>
      </c>
      <c r="G778" s="414">
        <v>31579</v>
      </c>
      <c r="H778" s="192"/>
      <c r="I778" s="211" t="s">
        <v>3051</v>
      </c>
      <c r="J778" s="1311"/>
      <c r="K778" s="1311"/>
      <c r="L778" s="1312"/>
    </row>
    <row r="779" spans="1:12" s="64" customFormat="1">
      <c r="A779" s="75">
        <v>223</v>
      </c>
      <c r="B779" s="258">
        <v>31928</v>
      </c>
      <c r="C779" s="20" t="s">
        <v>1481</v>
      </c>
      <c r="D779" s="20" t="s">
        <v>1194</v>
      </c>
      <c r="E779" s="20" t="s">
        <v>2445</v>
      </c>
      <c r="F779" s="20" t="s">
        <v>2787</v>
      </c>
      <c r="G779" s="414">
        <v>31579</v>
      </c>
      <c r="H779" s="192"/>
      <c r="I779" s="192"/>
      <c r="J779" s="1311"/>
      <c r="K779" s="1311"/>
      <c r="L779" s="1312"/>
    </row>
    <row r="780" spans="1:12" s="64" customFormat="1">
      <c r="A780" s="75">
        <v>224</v>
      </c>
      <c r="B780" s="258">
        <v>32797</v>
      </c>
      <c r="C780" s="20" t="s">
        <v>1481</v>
      </c>
      <c r="D780" s="20" t="s">
        <v>1194</v>
      </c>
      <c r="E780" s="20"/>
      <c r="F780" s="20" t="s">
        <v>223</v>
      </c>
      <c r="G780" s="414">
        <v>31579</v>
      </c>
      <c r="H780" s="192"/>
      <c r="I780" s="192"/>
      <c r="J780" s="1311"/>
      <c r="K780" s="1311"/>
      <c r="L780" s="1312"/>
    </row>
    <row r="781" spans="1:12" s="64" customFormat="1">
      <c r="A781" s="75">
        <v>225</v>
      </c>
      <c r="B781" s="258">
        <v>31893</v>
      </c>
      <c r="C781" s="20" t="s">
        <v>1481</v>
      </c>
      <c r="D781" s="20" t="s">
        <v>1194</v>
      </c>
      <c r="E781" s="20" t="s">
        <v>2665</v>
      </c>
      <c r="F781" s="20" t="s">
        <v>2759</v>
      </c>
      <c r="G781" s="414">
        <v>31579</v>
      </c>
      <c r="H781" s="192"/>
      <c r="I781" s="211" t="s">
        <v>3051</v>
      </c>
      <c r="J781" s="1311"/>
      <c r="K781" s="1311"/>
      <c r="L781" s="1312"/>
    </row>
    <row r="782" spans="1:12" s="64" customFormat="1">
      <c r="A782" s="75">
        <v>226</v>
      </c>
      <c r="B782" s="258">
        <v>31929</v>
      </c>
      <c r="C782" s="20" t="s">
        <v>1481</v>
      </c>
      <c r="D782" s="20" t="s">
        <v>1194</v>
      </c>
      <c r="E782" s="20" t="s">
        <v>2445</v>
      </c>
      <c r="F782" s="20" t="s">
        <v>2788</v>
      </c>
      <c r="G782" s="414">
        <v>31579</v>
      </c>
      <c r="H782" s="192"/>
      <c r="I782" s="192"/>
      <c r="J782" s="1311"/>
      <c r="K782" s="1311"/>
      <c r="L782" s="1312"/>
    </row>
    <row r="783" spans="1:12" s="64" customFormat="1">
      <c r="A783" s="75">
        <v>227</v>
      </c>
      <c r="B783" s="258">
        <v>31930</v>
      </c>
      <c r="C783" s="20" t="s">
        <v>1481</v>
      </c>
      <c r="D783" s="20" t="s">
        <v>1194</v>
      </c>
      <c r="E783" s="20" t="s">
        <v>2445</v>
      </c>
      <c r="F783" s="20" t="s">
        <v>2789</v>
      </c>
      <c r="G783" s="414">
        <v>31579</v>
      </c>
      <c r="H783" s="192"/>
      <c r="I783" s="192"/>
      <c r="J783" s="1311"/>
      <c r="K783" s="1311"/>
      <c r="L783" s="1312"/>
    </row>
    <row r="784" spans="1:12" s="64" customFormat="1">
      <c r="A784" s="75">
        <v>228</v>
      </c>
      <c r="B784" s="258">
        <v>31931</v>
      </c>
      <c r="C784" s="20" t="s">
        <v>1481</v>
      </c>
      <c r="D784" s="20" t="s">
        <v>1194</v>
      </c>
      <c r="E784" s="20" t="s">
        <v>2445</v>
      </c>
      <c r="F784" s="20" t="s">
        <v>2790</v>
      </c>
      <c r="G784" s="414">
        <v>31579</v>
      </c>
      <c r="H784" s="192"/>
      <c r="I784" s="192"/>
      <c r="J784" s="1311"/>
      <c r="K784" s="1311"/>
      <c r="L784" s="1312"/>
    </row>
    <row r="785" spans="1:12" s="64" customFormat="1">
      <c r="A785" s="75">
        <v>229</v>
      </c>
      <c r="B785" s="258">
        <v>31894</v>
      </c>
      <c r="C785" s="20" t="s">
        <v>1481</v>
      </c>
      <c r="D785" s="20" t="s">
        <v>1194</v>
      </c>
      <c r="E785" s="20" t="s">
        <v>2665</v>
      </c>
      <c r="F785" s="20" t="s">
        <v>2760</v>
      </c>
      <c r="G785" s="414">
        <v>31579</v>
      </c>
      <c r="H785" s="192"/>
      <c r="I785" s="211" t="s">
        <v>3051</v>
      </c>
      <c r="J785" s="1311"/>
      <c r="K785" s="1311"/>
      <c r="L785" s="1312"/>
    </row>
    <row r="786" spans="1:12" s="64" customFormat="1">
      <c r="A786" s="75">
        <v>230</v>
      </c>
      <c r="B786" s="258"/>
      <c r="C786" s="20" t="s">
        <v>1481</v>
      </c>
      <c r="D786" s="20" t="s">
        <v>1194</v>
      </c>
      <c r="E786" s="297"/>
      <c r="F786" s="178" t="s">
        <v>246</v>
      </c>
      <c r="G786" s="414">
        <v>31579</v>
      </c>
      <c r="H786" s="192"/>
      <c r="I786" s="192"/>
      <c r="J786" s="1311"/>
      <c r="K786" s="1311"/>
      <c r="L786" s="1312"/>
    </row>
    <row r="787" spans="1:12" s="64" customFormat="1">
      <c r="A787" s="75">
        <v>231</v>
      </c>
      <c r="B787" s="258">
        <v>32004</v>
      </c>
      <c r="C787" s="20" t="s">
        <v>1481</v>
      </c>
      <c r="D787" s="20" t="s">
        <v>1194</v>
      </c>
      <c r="E787" s="20"/>
      <c r="F787" s="20" t="s">
        <v>2637</v>
      </c>
      <c r="G787" s="414">
        <v>31579</v>
      </c>
      <c r="H787" s="192"/>
      <c r="I787" s="192"/>
      <c r="J787" s="1311"/>
      <c r="K787" s="1311"/>
      <c r="L787" s="1312"/>
    </row>
    <row r="788" spans="1:12" s="64" customFormat="1">
      <c r="A788" s="75">
        <v>232</v>
      </c>
      <c r="B788" s="258"/>
      <c r="C788" s="20" t="s">
        <v>1481</v>
      </c>
      <c r="D788" s="20" t="s">
        <v>1194</v>
      </c>
      <c r="E788" s="20" t="s">
        <v>2634</v>
      </c>
      <c r="F788" s="20" t="s">
        <v>2668</v>
      </c>
      <c r="G788" s="414">
        <v>31579</v>
      </c>
      <c r="H788" s="192"/>
      <c r="I788" s="192"/>
      <c r="J788" s="1311"/>
      <c r="K788" s="1311"/>
      <c r="L788" s="1312"/>
    </row>
    <row r="789" spans="1:12" s="64" customFormat="1">
      <c r="A789" s="75">
        <v>233</v>
      </c>
      <c r="B789" s="258"/>
      <c r="C789" s="20" t="s">
        <v>1481</v>
      </c>
      <c r="D789" s="20" t="s">
        <v>1194</v>
      </c>
      <c r="E789" s="20"/>
      <c r="F789" s="20"/>
      <c r="G789" s="414">
        <v>31579</v>
      </c>
      <c r="H789" s="192"/>
      <c r="I789" s="192"/>
      <c r="J789" s="1311"/>
      <c r="K789" s="1311"/>
      <c r="L789" s="1312"/>
    </row>
    <row r="790" spans="1:12" s="65" customFormat="1" ht="15" customHeight="1" thickBot="1">
      <c r="A790" s="77"/>
      <c r="B790" s="275"/>
      <c r="C790" s="273"/>
      <c r="D790" s="273"/>
      <c r="E790" s="273"/>
      <c r="F790" s="273"/>
      <c r="G790" s="274" t="s">
        <v>1219</v>
      </c>
      <c r="H790" s="88">
        <f>SUM(H557:H789)</f>
        <v>0</v>
      </c>
      <c r="I790" s="88"/>
      <c r="J790" s="68"/>
      <c r="K790" s="68"/>
      <c r="L790" s="69"/>
    </row>
    <row r="791" spans="1:12" s="65" customFormat="1" ht="15.75">
      <c r="A791" s="83"/>
      <c r="B791" s="83"/>
      <c r="C791" s="85"/>
      <c r="D791" s="85"/>
      <c r="E791" s="85"/>
      <c r="F791" s="85"/>
      <c r="G791" s="106"/>
      <c r="H791" s="107"/>
      <c r="I791" s="107"/>
      <c r="J791" s="108"/>
      <c r="K791" s="108"/>
      <c r="L791" s="108"/>
    </row>
    <row r="792" spans="1:12" s="65" customFormat="1" ht="15.75">
      <c r="A792" s="83"/>
      <c r="B792" s="83"/>
      <c r="C792" s="85"/>
      <c r="D792" s="85"/>
      <c r="E792" s="85"/>
      <c r="F792" s="85"/>
      <c r="G792" s="106"/>
      <c r="H792" s="107"/>
      <c r="I792" s="107"/>
      <c r="J792" s="108"/>
      <c r="K792" s="108"/>
      <c r="L792" s="108"/>
    </row>
    <row r="793" spans="1:12" s="65" customFormat="1" ht="15.75">
      <c r="A793" s="83"/>
      <c r="B793" s="83"/>
      <c r="C793" s="85"/>
      <c r="D793" s="85"/>
      <c r="E793" s="85"/>
      <c r="F793" s="85"/>
      <c r="G793" s="106"/>
      <c r="H793" s="107"/>
      <c r="I793" s="107"/>
      <c r="J793" s="108"/>
      <c r="K793" s="108"/>
      <c r="L793" s="108"/>
    </row>
    <row r="794" spans="1:12" ht="16.5" thickBot="1">
      <c r="A794" s="1213" t="s">
        <v>1171</v>
      </c>
      <c r="B794" s="1213"/>
      <c r="C794" s="1213"/>
      <c r="D794" s="1213"/>
      <c r="E794" s="1213"/>
      <c r="F794" s="1213"/>
      <c r="G794" s="1213"/>
      <c r="H794" s="1213"/>
      <c r="I794" s="1213"/>
      <c r="J794" s="1213"/>
      <c r="K794" s="1213"/>
      <c r="L794" s="308"/>
    </row>
    <row r="795" spans="1:12" s="64" customFormat="1" ht="60">
      <c r="A795" s="60" t="s">
        <v>1172</v>
      </c>
      <c r="B795" s="50" t="s">
        <v>3193</v>
      </c>
      <c r="C795" s="62" t="s">
        <v>1173</v>
      </c>
      <c r="D795" s="62" t="s">
        <v>1174</v>
      </c>
      <c r="E795" s="62" t="s">
        <v>1175</v>
      </c>
      <c r="F795" s="62" t="s">
        <v>1176</v>
      </c>
      <c r="G795" s="61" t="s">
        <v>1177</v>
      </c>
      <c r="H795" s="61" t="s">
        <v>1178</v>
      </c>
      <c r="I795" s="50" t="s">
        <v>2979</v>
      </c>
      <c r="J795" s="61" t="s">
        <v>1179</v>
      </c>
      <c r="K795" s="61" t="s">
        <v>1180</v>
      </c>
      <c r="L795" s="52" t="s">
        <v>3141</v>
      </c>
    </row>
    <row r="796" spans="1:12" s="64" customFormat="1">
      <c r="A796" s="75">
        <v>1</v>
      </c>
      <c r="B796" s="258"/>
      <c r="C796" s="20" t="s">
        <v>1481</v>
      </c>
      <c r="D796" s="20" t="s">
        <v>2824</v>
      </c>
      <c r="E796" s="20"/>
      <c r="F796" s="179" t="s">
        <v>2834</v>
      </c>
      <c r="G796" s="414">
        <v>31579</v>
      </c>
      <c r="H796" s="112"/>
      <c r="I796" s="112"/>
      <c r="J796" s="1311">
        <v>143</v>
      </c>
      <c r="K796" s="1311">
        <v>43</v>
      </c>
      <c r="L796" s="1312" t="s">
        <v>3221</v>
      </c>
    </row>
    <row r="797" spans="1:12" s="64" customFormat="1">
      <c r="A797" s="76">
        <v>2</v>
      </c>
      <c r="B797" s="259"/>
      <c r="C797" s="20" t="s">
        <v>1481</v>
      </c>
      <c r="D797" s="20" t="s">
        <v>2824</v>
      </c>
      <c r="E797" s="20" t="s">
        <v>16</v>
      </c>
      <c r="F797" s="20" t="s">
        <v>92</v>
      </c>
      <c r="G797" s="414">
        <v>31579</v>
      </c>
      <c r="H797" s="112"/>
      <c r="I797" s="112"/>
      <c r="J797" s="1311"/>
      <c r="K797" s="1311"/>
      <c r="L797" s="1312"/>
    </row>
    <row r="798" spans="1:12" s="64" customFormat="1">
      <c r="A798" s="75">
        <v>3</v>
      </c>
      <c r="B798" s="259">
        <v>32488</v>
      </c>
      <c r="C798" s="20" t="s">
        <v>1481</v>
      </c>
      <c r="D798" s="20" t="s">
        <v>2824</v>
      </c>
      <c r="E798" s="20"/>
      <c r="F798" s="179" t="s">
        <v>2833</v>
      </c>
      <c r="G798" s="414">
        <v>31579</v>
      </c>
      <c r="H798" s="112"/>
      <c r="I798" s="112"/>
      <c r="J798" s="1311"/>
      <c r="K798" s="1311"/>
      <c r="L798" s="1312"/>
    </row>
    <row r="799" spans="1:12" s="64" customFormat="1">
      <c r="A799" s="76">
        <v>4</v>
      </c>
      <c r="B799" s="259">
        <v>32601</v>
      </c>
      <c r="C799" s="20" t="s">
        <v>1481</v>
      </c>
      <c r="D799" s="20" t="s">
        <v>2824</v>
      </c>
      <c r="E799" s="20"/>
      <c r="F799" s="179" t="s">
        <v>2835</v>
      </c>
      <c r="G799" s="414">
        <v>31579</v>
      </c>
      <c r="H799" s="112"/>
      <c r="I799" s="112"/>
      <c r="J799" s="1311"/>
      <c r="K799" s="1311"/>
      <c r="L799" s="1312"/>
    </row>
    <row r="800" spans="1:12" s="64" customFormat="1">
      <c r="A800" s="75">
        <v>5</v>
      </c>
      <c r="B800" s="259">
        <v>32579</v>
      </c>
      <c r="C800" s="20" t="s">
        <v>1481</v>
      </c>
      <c r="D800" s="20" t="s">
        <v>2824</v>
      </c>
      <c r="E800" s="20" t="s">
        <v>2827</v>
      </c>
      <c r="F800" s="20" t="s">
        <v>2393</v>
      </c>
      <c r="G800" s="414">
        <v>31579</v>
      </c>
      <c r="H800" s="112"/>
      <c r="I800" s="211" t="s">
        <v>3053</v>
      </c>
      <c r="J800" s="1311"/>
      <c r="K800" s="1311"/>
      <c r="L800" s="1312"/>
    </row>
    <row r="801" spans="1:12" s="64" customFormat="1">
      <c r="A801" s="76">
        <v>6</v>
      </c>
      <c r="B801" s="259">
        <v>32580</v>
      </c>
      <c r="C801" s="20" t="s">
        <v>1481</v>
      </c>
      <c r="D801" s="20" t="s">
        <v>2824</v>
      </c>
      <c r="E801" s="20"/>
      <c r="F801" s="179" t="s">
        <v>2837</v>
      </c>
      <c r="G801" s="414">
        <v>31579</v>
      </c>
      <c r="H801" s="112"/>
      <c r="I801" s="112"/>
      <c r="J801" s="1311"/>
      <c r="K801" s="1311"/>
      <c r="L801" s="1312"/>
    </row>
    <row r="802" spans="1:12" s="64" customFormat="1">
      <c r="A802" s="75">
        <v>7</v>
      </c>
      <c r="B802" s="259">
        <v>32602</v>
      </c>
      <c r="C802" s="20" t="s">
        <v>1481</v>
      </c>
      <c r="D802" s="20" t="s">
        <v>2824</v>
      </c>
      <c r="E802" s="20"/>
      <c r="F802" s="179" t="s">
        <v>2836</v>
      </c>
      <c r="G802" s="414">
        <v>31579</v>
      </c>
      <c r="H802" s="112"/>
      <c r="I802" s="112"/>
      <c r="J802" s="1311"/>
      <c r="K802" s="1311"/>
      <c r="L802" s="1312"/>
    </row>
    <row r="803" spans="1:12" s="64" customFormat="1">
      <c r="A803" s="76">
        <v>8</v>
      </c>
      <c r="B803" s="259">
        <v>32581</v>
      </c>
      <c r="C803" s="20" t="s">
        <v>1481</v>
      </c>
      <c r="D803" s="20" t="s">
        <v>2824</v>
      </c>
      <c r="E803" s="20" t="s">
        <v>2827</v>
      </c>
      <c r="F803" s="20" t="s">
        <v>104</v>
      </c>
      <c r="G803" s="414">
        <v>31579</v>
      </c>
      <c r="H803" s="112"/>
      <c r="I803" s="112"/>
      <c r="J803" s="1311"/>
      <c r="K803" s="1311"/>
      <c r="L803" s="1312"/>
    </row>
    <row r="804" spans="1:12" s="64" customFormat="1">
      <c r="A804" s="75">
        <v>9</v>
      </c>
      <c r="B804" s="259">
        <v>32547</v>
      </c>
      <c r="C804" s="20" t="s">
        <v>1481</v>
      </c>
      <c r="D804" s="20" t="s">
        <v>2824</v>
      </c>
      <c r="E804" s="20"/>
      <c r="F804" s="179" t="s">
        <v>2839</v>
      </c>
      <c r="G804" s="414">
        <v>31579</v>
      </c>
      <c r="H804" s="112"/>
      <c r="I804" s="112"/>
      <c r="J804" s="1311"/>
      <c r="K804" s="1311"/>
      <c r="L804" s="1312"/>
    </row>
    <row r="805" spans="1:12" s="64" customFormat="1">
      <c r="A805" s="76">
        <v>10</v>
      </c>
      <c r="B805" s="259"/>
      <c r="C805" s="20" t="s">
        <v>1481</v>
      </c>
      <c r="D805" s="20" t="s">
        <v>2824</v>
      </c>
      <c r="E805" s="20" t="s">
        <v>2827</v>
      </c>
      <c r="F805" s="20" t="s">
        <v>105</v>
      </c>
      <c r="G805" s="414">
        <v>31579</v>
      </c>
      <c r="H805" s="112"/>
      <c r="I805" s="211" t="s">
        <v>3017</v>
      </c>
      <c r="J805" s="1311"/>
      <c r="K805" s="1311"/>
      <c r="L805" s="1312"/>
    </row>
    <row r="806" spans="1:12" s="64" customFormat="1">
      <c r="A806" s="75">
        <v>11</v>
      </c>
      <c r="B806" s="259">
        <v>32581</v>
      </c>
      <c r="C806" s="20" t="s">
        <v>1481</v>
      </c>
      <c r="D806" s="20" t="s">
        <v>2824</v>
      </c>
      <c r="E806" s="20"/>
      <c r="F806" s="179" t="s">
        <v>2838</v>
      </c>
      <c r="G806" s="414">
        <v>31579</v>
      </c>
      <c r="H806" s="112"/>
      <c r="I806" s="211" t="s">
        <v>3053</v>
      </c>
      <c r="J806" s="1311"/>
      <c r="K806" s="1311"/>
      <c r="L806" s="1312"/>
    </row>
    <row r="807" spans="1:12" s="64" customFormat="1">
      <c r="A807" s="76">
        <v>12</v>
      </c>
      <c r="B807" s="259">
        <v>32489</v>
      </c>
      <c r="C807" s="20" t="s">
        <v>1481</v>
      </c>
      <c r="D807" s="20" t="s">
        <v>2824</v>
      </c>
      <c r="E807" s="20"/>
      <c r="F807" s="179" t="s">
        <v>2840</v>
      </c>
      <c r="G807" s="414">
        <v>31579</v>
      </c>
      <c r="H807" s="112"/>
      <c r="I807" s="112"/>
      <c r="J807" s="1311"/>
      <c r="K807" s="1311"/>
      <c r="L807" s="1312"/>
    </row>
    <row r="808" spans="1:12" s="64" customFormat="1">
      <c r="A808" s="75">
        <v>13</v>
      </c>
      <c r="B808" s="259"/>
      <c r="C808" s="20" t="s">
        <v>1481</v>
      </c>
      <c r="D808" s="20" t="s">
        <v>2824</v>
      </c>
      <c r="E808" s="20"/>
      <c r="F808" s="20" t="s">
        <v>94</v>
      </c>
      <c r="G808" s="414">
        <v>31579</v>
      </c>
      <c r="H808" s="112"/>
      <c r="I808" s="112"/>
      <c r="J808" s="1311"/>
      <c r="K808" s="1311"/>
      <c r="L808" s="1312"/>
    </row>
    <row r="809" spans="1:12" s="64" customFormat="1">
      <c r="A809" s="76">
        <v>14</v>
      </c>
      <c r="B809" s="259">
        <v>32548</v>
      </c>
      <c r="C809" s="20" t="s">
        <v>1481</v>
      </c>
      <c r="D809" s="20" t="s">
        <v>2824</v>
      </c>
      <c r="E809" s="20" t="s">
        <v>39</v>
      </c>
      <c r="F809" s="20" t="s">
        <v>2841</v>
      </c>
      <c r="G809" s="414">
        <v>31579</v>
      </c>
      <c r="H809" s="112"/>
      <c r="I809" s="112"/>
      <c r="J809" s="1311"/>
      <c r="K809" s="1311"/>
      <c r="L809" s="1312"/>
    </row>
    <row r="810" spans="1:12" s="64" customFormat="1">
      <c r="A810" s="75">
        <v>15</v>
      </c>
      <c r="B810" s="259">
        <v>32583</v>
      </c>
      <c r="C810" s="20" t="s">
        <v>1481</v>
      </c>
      <c r="D810" s="20" t="s">
        <v>2824</v>
      </c>
      <c r="E810" s="20"/>
      <c r="F810" s="179" t="s">
        <v>1223</v>
      </c>
      <c r="G810" s="414">
        <v>31579</v>
      </c>
      <c r="H810" s="112"/>
      <c r="I810" s="112"/>
      <c r="J810" s="1311"/>
      <c r="K810" s="1311"/>
      <c r="L810" s="1312"/>
    </row>
    <row r="811" spans="1:12" s="64" customFormat="1">
      <c r="A811" s="76">
        <v>16</v>
      </c>
      <c r="B811" s="259">
        <v>32522</v>
      </c>
      <c r="C811" s="20" t="s">
        <v>1481</v>
      </c>
      <c r="D811" s="20" t="s">
        <v>2824</v>
      </c>
      <c r="E811" s="20" t="s">
        <v>2829</v>
      </c>
      <c r="F811" s="20" t="s">
        <v>1670</v>
      </c>
      <c r="G811" s="414">
        <v>31579</v>
      </c>
      <c r="H811" s="112"/>
      <c r="I811" s="211" t="s">
        <v>3056</v>
      </c>
      <c r="J811" s="1311"/>
      <c r="K811" s="1311"/>
      <c r="L811" s="1312"/>
    </row>
    <row r="812" spans="1:12" s="64" customFormat="1">
      <c r="A812" s="75">
        <v>17</v>
      </c>
      <c r="B812" s="259">
        <v>32502</v>
      </c>
      <c r="C812" s="20" t="s">
        <v>1481</v>
      </c>
      <c r="D812" s="20" t="s">
        <v>2824</v>
      </c>
      <c r="E812" s="20"/>
      <c r="F812" s="20" t="s">
        <v>241</v>
      </c>
      <c r="G812" s="414">
        <v>31579</v>
      </c>
      <c r="H812" s="112"/>
      <c r="I812" s="112"/>
      <c r="J812" s="1311"/>
      <c r="K812" s="1311"/>
      <c r="L812" s="1312"/>
    </row>
    <row r="813" spans="1:12" s="64" customFormat="1">
      <c r="A813" s="76">
        <v>18</v>
      </c>
      <c r="B813" s="259"/>
      <c r="C813" s="20" t="s">
        <v>1481</v>
      </c>
      <c r="D813" s="20" t="s">
        <v>2824</v>
      </c>
      <c r="E813" s="20"/>
      <c r="F813" s="179" t="s">
        <v>2843</v>
      </c>
      <c r="G813" s="414">
        <v>31579</v>
      </c>
      <c r="H813" s="112"/>
      <c r="I813" s="211" t="s">
        <v>3017</v>
      </c>
      <c r="J813" s="1311"/>
      <c r="K813" s="1311"/>
      <c r="L813" s="1312"/>
    </row>
    <row r="814" spans="1:12" s="64" customFormat="1">
      <c r="A814" s="75">
        <v>19</v>
      </c>
      <c r="B814" s="259"/>
      <c r="C814" s="20" t="s">
        <v>1481</v>
      </c>
      <c r="D814" s="20" t="s">
        <v>2824</v>
      </c>
      <c r="E814" s="20" t="s">
        <v>85</v>
      </c>
      <c r="F814" s="20" t="s">
        <v>87</v>
      </c>
      <c r="G814" s="414">
        <v>31579</v>
      </c>
      <c r="H814" s="112"/>
      <c r="I814" s="112"/>
      <c r="J814" s="1311"/>
      <c r="K814" s="1311"/>
      <c r="L814" s="1312"/>
    </row>
    <row r="815" spans="1:12" s="64" customFormat="1">
      <c r="A815" s="76">
        <v>20</v>
      </c>
      <c r="B815" s="259">
        <v>32603</v>
      </c>
      <c r="C815" s="20" t="s">
        <v>1481</v>
      </c>
      <c r="D815" s="20" t="s">
        <v>2824</v>
      </c>
      <c r="E815" s="20" t="s">
        <v>2830</v>
      </c>
      <c r="F815" s="20" t="s">
        <v>2842</v>
      </c>
      <c r="G815" s="414">
        <v>31579</v>
      </c>
      <c r="H815" s="112"/>
      <c r="I815" s="112"/>
      <c r="J815" s="1311"/>
      <c r="K815" s="1311"/>
      <c r="L815" s="1312"/>
    </row>
    <row r="816" spans="1:12" s="64" customFormat="1">
      <c r="A816" s="75">
        <v>21</v>
      </c>
      <c r="B816" s="259"/>
      <c r="C816" s="20" t="s">
        <v>1481</v>
      </c>
      <c r="D816" s="20" t="s">
        <v>2824</v>
      </c>
      <c r="E816" s="20"/>
      <c r="F816" s="179" t="s">
        <v>2844</v>
      </c>
      <c r="G816" s="414">
        <v>31579</v>
      </c>
      <c r="H816" s="112"/>
      <c r="I816" s="112"/>
      <c r="J816" s="1311"/>
      <c r="K816" s="1311"/>
      <c r="L816" s="1312"/>
    </row>
    <row r="817" spans="1:12" s="64" customFormat="1">
      <c r="A817" s="76">
        <v>22</v>
      </c>
      <c r="B817" s="259">
        <v>32585</v>
      </c>
      <c r="C817" s="20" t="s">
        <v>1481</v>
      </c>
      <c r="D817" s="20" t="s">
        <v>2824</v>
      </c>
      <c r="E817" s="20" t="s">
        <v>2827</v>
      </c>
      <c r="F817" s="20" t="s">
        <v>109</v>
      </c>
      <c r="G817" s="414">
        <v>31579</v>
      </c>
      <c r="H817" s="112"/>
      <c r="I817" s="211" t="s">
        <v>3057</v>
      </c>
      <c r="J817" s="1311"/>
      <c r="K817" s="1311"/>
      <c r="L817" s="1312"/>
    </row>
    <row r="818" spans="1:12" s="64" customFormat="1">
      <c r="A818" s="75">
        <v>23</v>
      </c>
      <c r="B818" s="259">
        <v>32504</v>
      </c>
      <c r="C818" s="20" t="s">
        <v>1481</v>
      </c>
      <c r="D818" s="20" t="s">
        <v>2824</v>
      </c>
      <c r="E818" s="20"/>
      <c r="F818" s="20" t="s">
        <v>1693</v>
      </c>
      <c r="G818" s="414">
        <v>31579</v>
      </c>
      <c r="H818" s="112"/>
      <c r="I818" s="112"/>
      <c r="J818" s="1311"/>
      <c r="K818" s="1311"/>
      <c r="L818" s="1312"/>
    </row>
    <row r="819" spans="1:12" s="64" customFormat="1">
      <c r="A819" s="76">
        <v>24</v>
      </c>
      <c r="B819" s="259">
        <v>32535</v>
      </c>
      <c r="C819" s="20" t="s">
        <v>1481</v>
      </c>
      <c r="D819" s="20" t="s">
        <v>2824</v>
      </c>
      <c r="E819" s="20" t="s">
        <v>16</v>
      </c>
      <c r="F819" s="20" t="s">
        <v>2845</v>
      </c>
      <c r="G819" s="414">
        <v>31579</v>
      </c>
      <c r="H819" s="112"/>
      <c r="I819" s="112"/>
      <c r="J819" s="1311"/>
      <c r="K819" s="1311"/>
      <c r="L819" s="1312"/>
    </row>
    <row r="820" spans="1:12" s="64" customFormat="1">
      <c r="A820" s="75">
        <v>25</v>
      </c>
      <c r="B820" s="259">
        <v>32505</v>
      </c>
      <c r="C820" s="20" t="s">
        <v>1481</v>
      </c>
      <c r="D820" s="20" t="s">
        <v>2824</v>
      </c>
      <c r="E820" s="20"/>
      <c r="F820" s="179" t="s">
        <v>2846</v>
      </c>
      <c r="G820" s="414">
        <v>31579</v>
      </c>
      <c r="H820" s="112"/>
      <c r="I820" s="112"/>
      <c r="J820" s="1311"/>
      <c r="K820" s="1311"/>
      <c r="L820" s="1312"/>
    </row>
    <row r="821" spans="1:12" s="64" customFormat="1">
      <c r="A821" s="76">
        <v>26</v>
      </c>
      <c r="B821" s="259">
        <v>32523</v>
      </c>
      <c r="C821" s="20" t="s">
        <v>1481</v>
      </c>
      <c r="D821" s="20" t="s">
        <v>2824</v>
      </c>
      <c r="E821" s="20" t="s">
        <v>2829</v>
      </c>
      <c r="F821" s="20" t="s">
        <v>2847</v>
      </c>
      <c r="G821" s="414">
        <v>31579</v>
      </c>
      <c r="H821" s="112"/>
      <c r="I821" s="211" t="s">
        <v>3056</v>
      </c>
      <c r="J821" s="1311"/>
      <c r="K821" s="1311"/>
      <c r="L821" s="1312"/>
    </row>
    <row r="822" spans="1:12" s="64" customFormat="1">
      <c r="A822" s="75">
        <v>27</v>
      </c>
      <c r="B822" s="259">
        <v>32532</v>
      </c>
      <c r="C822" s="20" t="s">
        <v>1481</v>
      </c>
      <c r="D822" s="20" t="s">
        <v>2824</v>
      </c>
      <c r="E822" s="20" t="s">
        <v>2829</v>
      </c>
      <c r="F822" s="20" t="s">
        <v>242</v>
      </c>
      <c r="G822" s="414">
        <v>31579</v>
      </c>
      <c r="H822" s="112"/>
      <c r="I822" s="112"/>
      <c r="J822" s="1311"/>
      <c r="K822" s="1311"/>
      <c r="L822" s="1312"/>
    </row>
    <row r="823" spans="1:12" s="64" customFormat="1">
      <c r="A823" s="76">
        <v>28</v>
      </c>
      <c r="B823" s="259">
        <v>32617</v>
      </c>
      <c r="C823" s="20" t="s">
        <v>1481</v>
      </c>
      <c r="D823" s="20" t="s">
        <v>2824</v>
      </c>
      <c r="E823" s="20" t="s">
        <v>2830</v>
      </c>
      <c r="F823" s="20" t="s">
        <v>78</v>
      </c>
      <c r="G823" s="414">
        <v>31579</v>
      </c>
      <c r="H823" s="112"/>
      <c r="I823" s="112"/>
      <c r="J823" s="1311"/>
      <c r="K823" s="1311"/>
      <c r="L823" s="1312"/>
    </row>
    <row r="824" spans="1:12" s="64" customFormat="1">
      <c r="A824" s="75">
        <v>29</v>
      </c>
      <c r="B824" s="259">
        <v>32157</v>
      </c>
      <c r="C824" s="20" t="s">
        <v>1481</v>
      </c>
      <c r="D824" s="20" t="s">
        <v>2824</v>
      </c>
      <c r="E824" s="20"/>
      <c r="F824" s="179" t="s">
        <v>2848</v>
      </c>
      <c r="G824" s="414">
        <v>31579</v>
      </c>
      <c r="H824" s="112"/>
      <c r="I824" s="112"/>
      <c r="J824" s="1311"/>
      <c r="K824" s="1311"/>
      <c r="L824" s="1312"/>
    </row>
    <row r="825" spans="1:12" s="64" customFormat="1">
      <c r="A825" s="76">
        <v>30</v>
      </c>
      <c r="B825" s="259">
        <v>32536</v>
      </c>
      <c r="C825" s="20" t="s">
        <v>1481</v>
      </c>
      <c r="D825" s="20" t="s">
        <v>2824</v>
      </c>
      <c r="E825" s="20" t="s">
        <v>16</v>
      </c>
      <c r="F825" s="20" t="s">
        <v>100</v>
      </c>
      <c r="G825" s="414">
        <v>31579</v>
      </c>
      <c r="H825" s="112"/>
      <c r="I825" s="112"/>
      <c r="J825" s="1311"/>
      <c r="K825" s="1311"/>
      <c r="L825" s="1312"/>
    </row>
    <row r="826" spans="1:12" s="64" customFormat="1">
      <c r="A826" s="75">
        <v>31</v>
      </c>
      <c r="B826" s="259">
        <v>32506</v>
      </c>
      <c r="C826" s="20" t="s">
        <v>1481</v>
      </c>
      <c r="D826" s="20" t="s">
        <v>2824</v>
      </c>
      <c r="E826" s="20" t="s">
        <v>85</v>
      </c>
      <c r="F826" s="20" t="s">
        <v>99</v>
      </c>
      <c r="G826" s="414">
        <v>31579</v>
      </c>
      <c r="H826" s="112"/>
      <c r="I826" s="112"/>
      <c r="J826" s="1311"/>
      <c r="K826" s="1311"/>
      <c r="L826" s="1312"/>
    </row>
    <row r="827" spans="1:12" s="64" customFormat="1">
      <c r="A827" s="76">
        <v>32</v>
      </c>
      <c r="B827" s="259">
        <v>32605</v>
      </c>
      <c r="C827" s="20" t="s">
        <v>1481</v>
      </c>
      <c r="D827" s="20" t="s">
        <v>2824</v>
      </c>
      <c r="E827" s="20" t="s">
        <v>2830</v>
      </c>
      <c r="F827" s="179" t="s">
        <v>2849</v>
      </c>
      <c r="G827" s="414">
        <v>31579</v>
      </c>
      <c r="H827" s="112"/>
      <c r="I827" s="211" t="s">
        <v>3058</v>
      </c>
      <c r="J827" s="1311"/>
      <c r="K827" s="1311"/>
      <c r="L827" s="1312"/>
    </row>
    <row r="828" spans="1:12" s="64" customFormat="1">
      <c r="A828" s="75">
        <v>33</v>
      </c>
      <c r="B828" s="259">
        <v>32524</v>
      </c>
      <c r="C828" s="20" t="s">
        <v>1481</v>
      </c>
      <c r="D828" s="20" t="s">
        <v>2824</v>
      </c>
      <c r="E828" s="20" t="s">
        <v>2829</v>
      </c>
      <c r="F828" s="20" t="s">
        <v>2</v>
      </c>
      <c r="G828" s="414">
        <v>31579</v>
      </c>
      <c r="H828" s="112"/>
      <c r="I828" s="211" t="s">
        <v>3056</v>
      </c>
      <c r="J828" s="1311"/>
      <c r="K828" s="1311"/>
      <c r="L828" s="1312"/>
    </row>
    <row r="829" spans="1:12" s="64" customFormat="1">
      <c r="A829" s="76">
        <v>34</v>
      </c>
      <c r="B829" s="259">
        <v>32537</v>
      </c>
      <c r="C829" s="20" t="s">
        <v>1481</v>
      </c>
      <c r="D829" s="20" t="s">
        <v>2824</v>
      </c>
      <c r="E829" s="20" t="s">
        <v>16</v>
      </c>
      <c r="F829" s="20" t="s">
        <v>1</v>
      </c>
      <c r="G829" s="414">
        <v>31579</v>
      </c>
      <c r="H829" s="112"/>
      <c r="I829" s="112"/>
      <c r="J829" s="1311"/>
      <c r="K829" s="1311"/>
      <c r="L829" s="1312"/>
    </row>
    <row r="830" spans="1:12" s="64" customFormat="1">
      <c r="A830" s="75">
        <v>35</v>
      </c>
      <c r="B830" s="259">
        <v>32537</v>
      </c>
      <c r="C830" s="20" t="s">
        <v>1481</v>
      </c>
      <c r="D830" s="20" t="s">
        <v>2824</v>
      </c>
      <c r="E830" s="20"/>
      <c r="F830" s="179" t="s">
        <v>1</v>
      </c>
      <c r="G830" s="414">
        <v>31579</v>
      </c>
      <c r="H830" s="112"/>
      <c r="I830" s="112"/>
      <c r="J830" s="1311"/>
      <c r="K830" s="1311"/>
      <c r="L830" s="1312"/>
    </row>
    <row r="831" spans="1:12" s="64" customFormat="1">
      <c r="A831" s="76">
        <v>36</v>
      </c>
      <c r="B831" s="259">
        <v>32538</v>
      </c>
      <c r="C831" s="20" t="s">
        <v>1481</v>
      </c>
      <c r="D831" s="20" t="s">
        <v>2824</v>
      </c>
      <c r="E831" s="20" t="s">
        <v>16</v>
      </c>
      <c r="F831" s="20" t="s">
        <v>0</v>
      </c>
      <c r="G831" s="414">
        <v>31579</v>
      </c>
      <c r="H831" s="112"/>
      <c r="I831" s="112"/>
      <c r="J831" s="1311"/>
      <c r="K831" s="1311"/>
      <c r="L831" s="1312"/>
    </row>
    <row r="832" spans="1:12" s="64" customFormat="1">
      <c r="A832" s="75">
        <v>37</v>
      </c>
      <c r="B832" s="259">
        <v>32586</v>
      </c>
      <c r="C832" s="20" t="s">
        <v>1481</v>
      </c>
      <c r="D832" s="20" t="s">
        <v>2824</v>
      </c>
      <c r="E832" s="20"/>
      <c r="F832" s="179" t="s">
        <v>4</v>
      </c>
      <c r="G832" s="414">
        <v>31579</v>
      </c>
      <c r="H832" s="112"/>
      <c r="I832" s="112"/>
      <c r="J832" s="1311"/>
      <c r="K832" s="1311"/>
      <c r="L832" s="1312"/>
    </row>
    <row r="833" spans="1:12" s="64" customFormat="1">
      <c r="A833" s="76">
        <v>38</v>
      </c>
      <c r="B833" s="259">
        <v>32550</v>
      </c>
      <c r="C833" s="20" t="s">
        <v>1481</v>
      </c>
      <c r="D833" s="20" t="s">
        <v>2824</v>
      </c>
      <c r="E833" s="20"/>
      <c r="F833" s="179" t="s">
        <v>3</v>
      </c>
      <c r="G833" s="414">
        <v>31579</v>
      </c>
      <c r="H833" s="112"/>
      <c r="I833" s="112"/>
      <c r="J833" s="1311"/>
      <c r="K833" s="1311"/>
      <c r="L833" s="1312"/>
    </row>
    <row r="834" spans="1:12" s="64" customFormat="1">
      <c r="A834" s="75">
        <v>39</v>
      </c>
      <c r="B834" s="259"/>
      <c r="C834" s="20" t="s">
        <v>1481</v>
      </c>
      <c r="D834" s="20" t="s">
        <v>2824</v>
      </c>
      <c r="E834" s="20"/>
      <c r="F834" s="179" t="s">
        <v>6</v>
      </c>
      <c r="G834" s="414">
        <v>31579</v>
      </c>
      <c r="H834" s="112"/>
      <c r="I834" s="112"/>
      <c r="J834" s="1311"/>
      <c r="K834" s="1311"/>
      <c r="L834" s="1312"/>
    </row>
    <row r="835" spans="1:12" s="64" customFormat="1">
      <c r="A835" s="76">
        <v>40</v>
      </c>
      <c r="B835" s="259">
        <v>32606</v>
      </c>
      <c r="C835" s="20" t="s">
        <v>1481</v>
      </c>
      <c r="D835" s="20" t="s">
        <v>2824</v>
      </c>
      <c r="E835" s="20" t="s">
        <v>2830</v>
      </c>
      <c r="F835" s="20" t="s">
        <v>5</v>
      </c>
      <c r="G835" s="414">
        <v>31579</v>
      </c>
      <c r="H835" s="112"/>
      <c r="I835" s="112"/>
      <c r="J835" s="1311"/>
      <c r="K835" s="1311"/>
      <c r="L835" s="1312"/>
    </row>
    <row r="836" spans="1:12" s="64" customFormat="1">
      <c r="A836" s="75">
        <v>41</v>
      </c>
      <c r="B836" s="259">
        <v>32687</v>
      </c>
      <c r="C836" s="20" t="s">
        <v>1481</v>
      </c>
      <c r="D836" s="20" t="s">
        <v>2824</v>
      </c>
      <c r="E836" s="20"/>
      <c r="F836" s="179" t="s">
        <v>7</v>
      </c>
      <c r="G836" s="414">
        <v>31579</v>
      </c>
      <c r="H836" s="112"/>
      <c r="I836" s="211" t="s">
        <v>3056</v>
      </c>
      <c r="J836" s="1311"/>
      <c r="K836" s="1311"/>
      <c r="L836" s="1312"/>
    </row>
    <row r="837" spans="1:12" s="64" customFormat="1">
      <c r="A837" s="76">
        <v>42</v>
      </c>
      <c r="B837" s="259">
        <v>32476</v>
      </c>
      <c r="C837" s="20" t="s">
        <v>1481</v>
      </c>
      <c r="D837" s="20" t="s">
        <v>2824</v>
      </c>
      <c r="E837" s="20" t="s">
        <v>39</v>
      </c>
      <c r="F837" s="20" t="s">
        <v>91</v>
      </c>
      <c r="G837" s="414">
        <v>31579</v>
      </c>
      <c r="H837" s="112"/>
      <c r="I837" s="112"/>
      <c r="J837" s="1311"/>
      <c r="K837" s="1311"/>
      <c r="L837" s="1312"/>
    </row>
    <row r="838" spans="1:12" s="64" customFormat="1">
      <c r="A838" s="75">
        <v>43</v>
      </c>
      <c r="B838" s="259">
        <v>32551</v>
      </c>
      <c r="C838" s="20" t="s">
        <v>1481</v>
      </c>
      <c r="D838" s="20" t="s">
        <v>2824</v>
      </c>
      <c r="E838" s="20" t="s">
        <v>39</v>
      </c>
      <c r="F838" s="20" t="s">
        <v>8</v>
      </c>
      <c r="G838" s="414">
        <v>31579</v>
      </c>
      <c r="H838" s="112"/>
      <c r="I838" s="112"/>
      <c r="J838" s="1311"/>
      <c r="K838" s="1311"/>
      <c r="L838" s="1312"/>
    </row>
    <row r="839" spans="1:12" s="64" customFormat="1">
      <c r="A839" s="76">
        <v>44</v>
      </c>
      <c r="B839" s="259"/>
      <c r="C839" s="20" t="s">
        <v>1481</v>
      </c>
      <c r="D839" s="20" t="s">
        <v>2824</v>
      </c>
      <c r="E839" s="20"/>
      <c r="F839" s="179" t="s">
        <v>9</v>
      </c>
      <c r="G839" s="414">
        <v>31579</v>
      </c>
      <c r="H839" s="112"/>
      <c r="I839" s="112"/>
      <c r="J839" s="1311"/>
      <c r="K839" s="1311"/>
      <c r="L839" s="1312"/>
    </row>
    <row r="840" spans="1:12" s="64" customFormat="1">
      <c r="A840" s="75">
        <v>45</v>
      </c>
      <c r="B840" s="259">
        <v>32520</v>
      </c>
      <c r="C840" s="20" t="s">
        <v>1481</v>
      </c>
      <c r="D840" s="20" t="s">
        <v>2824</v>
      </c>
      <c r="E840" s="20"/>
      <c r="F840" s="179" t="s">
        <v>10</v>
      </c>
      <c r="G840" s="414">
        <v>31579</v>
      </c>
      <c r="H840" s="112"/>
      <c r="I840" s="211" t="s">
        <v>3056</v>
      </c>
      <c r="J840" s="1311"/>
      <c r="K840" s="1311"/>
      <c r="L840" s="1312"/>
    </row>
    <row r="841" spans="1:12" s="64" customFormat="1">
      <c r="A841" s="76">
        <v>46</v>
      </c>
      <c r="B841" s="259"/>
      <c r="C841" s="20" t="s">
        <v>1481</v>
      </c>
      <c r="D841" s="20" t="s">
        <v>2824</v>
      </c>
      <c r="E841" s="20"/>
      <c r="F841" s="179" t="s">
        <v>2034</v>
      </c>
      <c r="G841" s="414">
        <v>31579</v>
      </c>
      <c r="H841" s="112"/>
      <c r="I841" s="211" t="s">
        <v>3058</v>
      </c>
      <c r="J841" s="1311"/>
      <c r="K841" s="1311"/>
      <c r="L841" s="1312"/>
    </row>
    <row r="842" spans="1:12" s="64" customFormat="1">
      <c r="A842" s="75">
        <v>47</v>
      </c>
      <c r="B842" s="259"/>
      <c r="C842" s="20" t="s">
        <v>1481</v>
      </c>
      <c r="D842" s="20" t="s">
        <v>2824</v>
      </c>
      <c r="E842" s="20" t="s">
        <v>39</v>
      </c>
      <c r="F842" s="20" t="s">
        <v>95</v>
      </c>
      <c r="G842" s="414">
        <v>31579</v>
      </c>
      <c r="H842" s="112"/>
      <c r="I842" s="112"/>
      <c r="J842" s="1311"/>
      <c r="K842" s="1311"/>
      <c r="L842" s="1312"/>
    </row>
    <row r="843" spans="1:12" s="64" customFormat="1">
      <c r="A843" s="76">
        <v>48</v>
      </c>
      <c r="B843" s="259"/>
      <c r="C843" s="20" t="s">
        <v>1481</v>
      </c>
      <c r="D843" s="20" t="s">
        <v>2824</v>
      </c>
      <c r="E843" s="20"/>
      <c r="F843" s="179" t="s">
        <v>11</v>
      </c>
      <c r="G843" s="414">
        <v>31579</v>
      </c>
      <c r="H843" s="112"/>
      <c r="I843" s="112"/>
      <c r="J843" s="1311"/>
      <c r="K843" s="1311"/>
      <c r="L843" s="1312"/>
    </row>
    <row r="844" spans="1:12" s="64" customFormat="1">
      <c r="A844" s="75">
        <v>49</v>
      </c>
      <c r="B844" s="259"/>
      <c r="C844" s="20" t="s">
        <v>1481</v>
      </c>
      <c r="D844" s="20" t="s">
        <v>2824</v>
      </c>
      <c r="E844" s="20" t="s">
        <v>39</v>
      </c>
      <c r="F844" s="20" t="s">
        <v>101</v>
      </c>
      <c r="G844" s="414">
        <v>31579</v>
      </c>
      <c r="H844" s="112"/>
      <c r="I844" s="112"/>
      <c r="J844" s="1311"/>
      <c r="K844" s="1311"/>
      <c r="L844" s="1312"/>
    </row>
    <row r="845" spans="1:12" s="64" customFormat="1">
      <c r="A845" s="76">
        <v>50</v>
      </c>
      <c r="B845" s="259"/>
      <c r="C845" s="20" t="s">
        <v>1481</v>
      </c>
      <c r="D845" s="20" t="s">
        <v>2824</v>
      </c>
      <c r="E845" s="20"/>
      <c r="F845" s="179" t="s">
        <v>12</v>
      </c>
      <c r="G845" s="414">
        <v>31579</v>
      </c>
      <c r="H845" s="112"/>
      <c r="I845" s="112"/>
      <c r="J845" s="1311"/>
      <c r="K845" s="1311"/>
      <c r="L845" s="1312"/>
    </row>
    <row r="846" spans="1:12" s="64" customFormat="1">
      <c r="A846" s="75">
        <v>51</v>
      </c>
      <c r="B846" s="259"/>
      <c r="C846" s="20" t="s">
        <v>1481</v>
      </c>
      <c r="D846" s="20" t="s">
        <v>2824</v>
      </c>
      <c r="E846" s="20"/>
      <c r="F846" s="179" t="s">
        <v>29</v>
      </c>
      <c r="G846" s="414">
        <v>31579</v>
      </c>
      <c r="H846" s="112"/>
      <c r="I846" s="112"/>
      <c r="J846" s="1311"/>
      <c r="K846" s="1311"/>
      <c r="L846" s="1312"/>
    </row>
    <row r="847" spans="1:12" s="64" customFormat="1">
      <c r="A847" s="76">
        <v>52</v>
      </c>
      <c r="B847" s="259">
        <v>32534</v>
      </c>
      <c r="C847" s="20" t="s">
        <v>1481</v>
      </c>
      <c r="D847" s="20" t="s">
        <v>2824</v>
      </c>
      <c r="E847" s="20"/>
      <c r="F847" s="179" t="s">
        <v>16</v>
      </c>
      <c r="G847" s="414">
        <v>31579</v>
      </c>
      <c r="H847" s="112"/>
      <c r="I847" s="112"/>
      <c r="J847" s="1311"/>
      <c r="K847" s="1311"/>
      <c r="L847" s="1312"/>
    </row>
    <row r="848" spans="1:12" s="64" customFormat="1">
      <c r="A848" s="75">
        <v>53</v>
      </c>
      <c r="B848" s="259">
        <v>32491</v>
      </c>
      <c r="C848" s="20" t="s">
        <v>1481</v>
      </c>
      <c r="D848" s="20" t="s">
        <v>2824</v>
      </c>
      <c r="E848" s="20"/>
      <c r="F848" s="179" t="s">
        <v>13</v>
      </c>
      <c r="G848" s="414">
        <v>31579</v>
      </c>
      <c r="H848" s="112"/>
      <c r="I848" s="211" t="s">
        <v>3058</v>
      </c>
      <c r="J848" s="1311"/>
      <c r="K848" s="1311"/>
      <c r="L848" s="1312"/>
    </row>
    <row r="849" spans="1:12" s="64" customFormat="1">
      <c r="A849" s="76">
        <v>54</v>
      </c>
      <c r="B849" s="259">
        <v>32608</v>
      </c>
      <c r="C849" s="20" t="s">
        <v>1481</v>
      </c>
      <c r="D849" s="20" t="s">
        <v>2824</v>
      </c>
      <c r="E849" s="20"/>
      <c r="F849" s="179" t="s">
        <v>17</v>
      </c>
      <c r="G849" s="414">
        <v>31579</v>
      </c>
      <c r="H849" s="112"/>
      <c r="I849" s="112"/>
      <c r="J849" s="1311"/>
      <c r="K849" s="1311"/>
      <c r="L849" s="1312"/>
    </row>
    <row r="850" spans="1:12" s="64" customFormat="1">
      <c r="A850" s="75">
        <v>55</v>
      </c>
      <c r="B850" s="259">
        <v>32507</v>
      </c>
      <c r="C850" s="20" t="s">
        <v>1481</v>
      </c>
      <c r="D850" s="20" t="s">
        <v>2824</v>
      </c>
      <c r="E850" s="20" t="s">
        <v>85</v>
      </c>
      <c r="F850" s="20" t="s">
        <v>14</v>
      </c>
      <c r="G850" s="414">
        <v>31579</v>
      </c>
      <c r="H850" s="112"/>
      <c r="I850" s="112"/>
      <c r="J850" s="1311"/>
      <c r="K850" s="1311"/>
      <c r="L850" s="1312"/>
    </row>
    <row r="851" spans="1:12" s="64" customFormat="1">
      <c r="A851" s="76">
        <v>56</v>
      </c>
      <c r="B851" s="259">
        <v>32553</v>
      </c>
      <c r="C851" s="20" t="s">
        <v>1481</v>
      </c>
      <c r="D851" s="20" t="s">
        <v>2824</v>
      </c>
      <c r="E851" s="20"/>
      <c r="F851" s="179" t="s">
        <v>15</v>
      </c>
      <c r="G851" s="414">
        <v>31579</v>
      </c>
      <c r="H851" s="112"/>
      <c r="I851" s="112"/>
      <c r="J851" s="1311"/>
      <c r="K851" s="1311"/>
      <c r="L851" s="1312"/>
    </row>
    <row r="852" spans="1:12" s="64" customFormat="1">
      <c r="A852" s="75">
        <v>57</v>
      </c>
      <c r="B852" s="259">
        <v>31747</v>
      </c>
      <c r="C852" s="20" t="s">
        <v>1481</v>
      </c>
      <c r="D852" s="20" t="s">
        <v>2824</v>
      </c>
      <c r="E852" s="20" t="s">
        <v>16</v>
      </c>
      <c r="F852" s="20" t="s">
        <v>97</v>
      </c>
      <c r="G852" s="414">
        <v>31579</v>
      </c>
      <c r="H852" s="112"/>
      <c r="I852" s="112"/>
      <c r="J852" s="1311"/>
      <c r="K852" s="1311"/>
      <c r="L852" s="1312"/>
    </row>
    <row r="853" spans="1:12" s="64" customFormat="1">
      <c r="A853" s="76">
        <v>58</v>
      </c>
      <c r="B853" s="259"/>
      <c r="C853" s="20" t="s">
        <v>1481</v>
      </c>
      <c r="D853" s="20" t="s">
        <v>2824</v>
      </c>
      <c r="E853" s="20"/>
      <c r="F853" s="179" t="s">
        <v>18</v>
      </c>
      <c r="G853" s="414">
        <v>31579</v>
      </c>
      <c r="H853" s="112"/>
      <c r="I853" s="211" t="s">
        <v>3058</v>
      </c>
      <c r="J853" s="1311"/>
      <c r="K853" s="1311"/>
      <c r="L853" s="1312"/>
    </row>
    <row r="854" spans="1:12" s="64" customFormat="1">
      <c r="A854" s="75">
        <v>59</v>
      </c>
      <c r="B854" s="259">
        <v>32554</v>
      </c>
      <c r="C854" s="20" t="s">
        <v>1481</v>
      </c>
      <c r="D854" s="20" t="s">
        <v>2824</v>
      </c>
      <c r="E854" s="20" t="s">
        <v>39</v>
      </c>
      <c r="F854" s="20" t="s">
        <v>19</v>
      </c>
      <c r="G854" s="414">
        <v>31579</v>
      </c>
      <c r="H854" s="112"/>
      <c r="I854" s="112"/>
      <c r="J854" s="1311"/>
      <c r="K854" s="1311"/>
      <c r="L854" s="1312"/>
    </row>
    <row r="855" spans="1:12" s="64" customFormat="1">
      <c r="A855" s="76">
        <v>60</v>
      </c>
      <c r="B855" s="259">
        <v>32575</v>
      </c>
      <c r="C855" s="20" t="s">
        <v>1481</v>
      </c>
      <c r="D855" s="20" t="s">
        <v>2824</v>
      </c>
      <c r="E855" s="20" t="s">
        <v>39</v>
      </c>
      <c r="F855" s="20" t="s">
        <v>83</v>
      </c>
      <c r="G855" s="414">
        <v>31579</v>
      </c>
      <c r="H855" s="112"/>
      <c r="I855" s="112"/>
      <c r="J855" s="1311"/>
      <c r="K855" s="1311"/>
      <c r="L855" s="1312"/>
    </row>
    <row r="856" spans="1:12" s="64" customFormat="1">
      <c r="A856" s="75">
        <v>61</v>
      </c>
      <c r="B856" s="259">
        <v>32508</v>
      </c>
      <c r="C856" s="20" t="s">
        <v>1481</v>
      </c>
      <c r="D856" s="20" t="s">
        <v>2824</v>
      </c>
      <c r="E856" s="20"/>
      <c r="F856" s="179" t="s">
        <v>20</v>
      </c>
      <c r="G856" s="414">
        <v>31579</v>
      </c>
      <c r="H856" s="112"/>
      <c r="I856" s="112"/>
      <c r="J856" s="1311"/>
      <c r="K856" s="1311"/>
      <c r="L856" s="1312"/>
    </row>
    <row r="857" spans="1:12" s="64" customFormat="1">
      <c r="A857" s="76">
        <v>62</v>
      </c>
      <c r="B857" s="259">
        <v>32555</v>
      </c>
      <c r="C857" s="20" t="s">
        <v>1481</v>
      </c>
      <c r="D857" s="20" t="s">
        <v>2824</v>
      </c>
      <c r="E857" s="20" t="s">
        <v>39</v>
      </c>
      <c r="F857" s="20" t="s">
        <v>21</v>
      </c>
      <c r="G857" s="414">
        <v>31579</v>
      </c>
      <c r="H857" s="112"/>
      <c r="I857" s="112"/>
      <c r="J857" s="1311"/>
      <c r="K857" s="1311"/>
      <c r="L857" s="1312"/>
    </row>
    <row r="858" spans="1:12" s="64" customFormat="1">
      <c r="A858" s="75">
        <v>63</v>
      </c>
      <c r="B858" s="259"/>
      <c r="C858" s="20" t="s">
        <v>1481</v>
      </c>
      <c r="D858" s="20" t="s">
        <v>2824</v>
      </c>
      <c r="E858" s="20" t="s">
        <v>85</v>
      </c>
      <c r="F858" s="20" t="s">
        <v>88</v>
      </c>
      <c r="G858" s="414">
        <v>31579</v>
      </c>
      <c r="H858" s="112"/>
      <c r="I858" s="112"/>
      <c r="J858" s="1311"/>
      <c r="K858" s="1311"/>
      <c r="L858" s="1312"/>
    </row>
    <row r="859" spans="1:12" s="64" customFormat="1">
      <c r="A859" s="76">
        <v>64</v>
      </c>
      <c r="B859" s="259">
        <v>32509</v>
      </c>
      <c r="C859" s="20" t="s">
        <v>1481</v>
      </c>
      <c r="D859" s="20" t="s">
        <v>2824</v>
      </c>
      <c r="E859" s="20" t="s">
        <v>85</v>
      </c>
      <c r="F859" s="20" t="s">
        <v>23</v>
      </c>
      <c r="G859" s="414">
        <v>31579</v>
      </c>
      <c r="H859" s="112"/>
      <c r="I859" s="112"/>
      <c r="J859" s="1311"/>
      <c r="K859" s="1311"/>
      <c r="L859" s="1312"/>
    </row>
    <row r="860" spans="1:12" s="64" customFormat="1">
      <c r="A860" s="75">
        <v>65</v>
      </c>
      <c r="B860" s="259">
        <v>32556</v>
      </c>
      <c r="C860" s="20" t="s">
        <v>1481</v>
      </c>
      <c r="D860" s="20" t="s">
        <v>2824</v>
      </c>
      <c r="E860" s="20"/>
      <c r="F860" s="179" t="s">
        <v>22</v>
      </c>
      <c r="G860" s="414">
        <v>31579</v>
      </c>
      <c r="H860" s="112"/>
      <c r="I860" s="112"/>
      <c r="J860" s="1311"/>
      <c r="K860" s="1311"/>
      <c r="L860" s="1312"/>
    </row>
    <row r="861" spans="1:12" s="64" customFormat="1">
      <c r="A861" s="76">
        <v>66</v>
      </c>
      <c r="B861" s="259"/>
      <c r="C861" s="20" t="s">
        <v>1481</v>
      </c>
      <c r="D861" s="20" t="s">
        <v>2824</v>
      </c>
      <c r="E861" s="20"/>
      <c r="F861" s="179" t="s">
        <v>24</v>
      </c>
      <c r="G861" s="414">
        <v>31579</v>
      </c>
      <c r="H861" s="112"/>
      <c r="I861" s="112"/>
      <c r="J861" s="1311"/>
      <c r="K861" s="1311"/>
      <c r="L861" s="1312"/>
    </row>
    <row r="862" spans="1:12" s="64" customFormat="1">
      <c r="A862" s="75">
        <v>67</v>
      </c>
      <c r="B862" s="259">
        <v>32558</v>
      </c>
      <c r="C862" s="20" t="s">
        <v>1481</v>
      </c>
      <c r="D862" s="20" t="s">
        <v>2824</v>
      </c>
      <c r="E862" s="20"/>
      <c r="F862" s="179" t="s">
        <v>25</v>
      </c>
      <c r="G862" s="414">
        <v>31579</v>
      </c>
      <c r="H862" s="112"/>
      <c r="I862" s="112"/>
      <c r="J862" s="1311"/>
      <c r="K862" s="1311"/>
      <c r="L862" s="1312"/>
    </row>
    <row r="863" spans="1:12" s="64" customFormat="1">
      <c r="A863" s="76">
        <v>68</v>
      </c>
      <c r="B863" s="259">
        <v>32493</v>
      </c>
      <c r="C863" s="20" t="s">
        <v>1481</v>
      </c>
      <c r="D863" s="20" t="s">
        <v>2824</v>
      </c>
      <c r="E863" s="20"/>
      <c r="F863" s="179" t="s">
        <v>26</v>
      </c>
      <c r="G863" s="414">
        <v>31579</v>
      </c>
      <c r="H863" s="112"/>
      <c r="I863" s="112"/>
      <c r="J863" s="1311"/>
      <c r="K863" s="1311"/>
      <c r="L863" s="1312"/>
    </row>
    <row r="864" spans="1:12" s="64" customFormat="1">
      <c r="A864" s="75">
        <v>69</v>
      </c>
      <c r="B864" s="259">
        <v>32440</v>
      </c>
      <c r="C864" s="20" t="s">
        <v>1481</v>
      </c>
      <c r="D864" s="20" t="s">
        <v>2824</v>
      </c>
      <c r="E864" s="20" t="s">
        <v>2829</v>
      </c>
      <c r="F864" s="20" t="s">
        <v>89</v>
      </c>
      <c r="G864" s="414">
        <v>31579</v>
      </c>
      <c r="H864" s="112"/>
      <c r="I864" s="112"/>
      <c r="J864" s="1311"/>
      <c r="K864" s="1311"/>
      <c r="L864" s="1312"/>
    </row>
    <row r="865" spans="1:12" s="64" customFormat="1">
      <c r="A865" s="76">
        <v>70</v>
      </c>
      <c r="B865" s="259">
        <v>32494</v>
      </c>
      <c r="C865" s="20" t="s">
        <v>1481</v>
      </c>
      <c r="D865" s="20" t="s">
        <v>2824</v>
      </c>
      <c r="E865" s="20"/>
      <c r="F865" s="179" t="s">
        <v>27</v>
      </c>
      <c r="G865" s="414">
        <v>31579</v>
      </c>
      <c r="H865" s="112"/>
      <c r="I865" s="211" t="s">
        <v>3056</v>
      </c>
      <c r="J865" s="1311"/>
      <c r="K865" s="1311"/>
      <c r="L865" s="1312"/>
    </row>
    <row r="866" spans="1:12" s="64" customFormat="1">
      <c r="A866" s="75">
        <v>71</v>
      </c>
      <c r="B866" s="259">
        <v>32306</v>
      </c>
      <c r="C866" s="20" t="s">
        <v>1481</v>
      </c>
      <c r="D866" s="20" t="s">
        <v>2824</v>
      </c>
      <c r="E866" s="20"/>
      <c r="F866" s="179" t="s">
        <v>2489</v>
      </c>
      <c r="G866" s="414">
        <v>31579</v>
      </c>
      <c r="H866" s="112"/>
      <c r="I866" s="112"/>
      <c r="J866" s="1311"/>
      <c r="K866" s="1311"/>
      <c r="L866" s="1312"/>
    </row>
    <row r="867" spans="1:12" s="64" customFormat="1">
      <c r="A867" s="76">
        <v>72</v>
      </c>
      <c r="B867" s="259">
        <v>32559</v>
      </c>
      <c r="C867" s="20" t="s">
        <v>1481</v>
      </c>
      <c r="D867" s="20" t="s">
        <v>2824</v>
      </c>
      <c r="E867" s="20" t="s">
        <v>39</v>
      </c>
      <c r="F867" s="20" t="s">
        <v>81</v>
      </c>
      <c r="G867" s="414">
        <v>31579</v>
      </c>
      <c r="H867" s="112"/>
      <c r="I867" s="112"/>
      <c r="J867" s="1311"/>
      <c r="K867" s="1311"/>
      <c r="L867" s="1312"/>
    </row>
    <row r="868" spans="1:12" s="64" customFormat="1">
      <c r="A868" s="75">
        <v>73</v>
      </c>
      <c r="B868" s="259">
        <v>32560</v>
      </c>
      <c r="C868" s="20" t="s">
        <v>1481</v>
      </c>
      <c r="D868" s="20" t="s">
        <v>2824</v>
      </c>
      <c r="E868" s="20" t="s">
        <v>39</v>
      </c>
      <c r="F868" s="20" t="s">
        <v>28</v>
      </c>
      <c r="G868" s="414">
        <v>31579</v>
      </c>
      <c r="H868" s="112"/>
      <c r="I868" s="112"/>
      <c r="J868" s="1311"/>
      <c r="K868" s="1311"/>
      <c r="L868" s="1312"/>
    </row>
    <row r="869" spans="1:12" s="64" customFormat="1">
      <c r="A869" s="76">
        <v>74</v>
      </c>
      <c r="B869" s="259"/>
      <c r="C869" s="20" t="s">
        <v>1481</v>
      </c>
      <c r="D869" s="20" t="s">
        <v>2824</v>
      </c>
      <c r="E869" s="297"/>
      <c r="F869" s="178" t="s">
        <v>247</v>
      </c>
      <c r="G869" s="414">
        <v>31579</v>
      </c>
      <c r="H869" s="112"/>
      <c r="I869" s="112"/>
      <c r="J869" s="1311"/>
      <c r="K869" s="1311"/>
      <c r="L869" s="1312"/>
    </row>
    <row r="870" spans="1:12" s="64" customFormat="1">
      <c r="A870" s="75">
        <v>75</v>
      </c>
      <c r="B870" s="259">
        <v>32539</v>
      </c>
      <c r="C870" s="20" t="s">
        <v>1481</v>
      </c>
      <c r="D870" s="20" t="s">
        <v>2824</v>
      </c>
      <c r="E870" s="20" t="s">
        <v>16</v>
      </c>
      <c r="F870" s="20" t="s">
        <v>1899</v>
      </c>
      <c r="G870" s="414">
        <v>31579</v>
      </c>
      <c r="H870" s="112"/>
      <c r="I870" s="112"/>
      <c r="J870" s="1311"/>
      <c r="K870" s="1311"/>
      <c r="L870" s="1312"/>
    </row>
    <row r="871" spans="1:12" s="64" customFormat="1">
      <c r="A871" s="76">
        <v>76</v>
      </c>
      <c r="B871" s="259">
        <v>32539</v>
      </c>
      <c r="C871" s="20" t="s">
        <v>1481</v>
      </c>
      <c r="D871" s="20" t="s">
        <v>2824</v>
      </c>
      <c r="E871" s="20" t="s">
        <v>39</v>
      </c>
      <c r="F871" s="20" t="s">
        <v>1899</v>
      </c>
      <c r="G871" s="414">
        <v>31579</v>
      </c>
      <c r="H871" s="112"/>
      <c r="I871" s="112"/>
      <c r="J871" s="1311"/>
      <c r="K871" s="1311"/>
      <c r="L871" s="1312"/>
    </row>
    <row r="872" spans="1:12" s="64" customFormat="1">
      <c r="A872" s="75">
        <v>77</v>
      </c>
      <c r="B872" s="259">
        <v>32562</v>
      </c>
      <c r="C872" s="20" t="s">
        <v>1481</v>
      </c>
      <c r="D872" s="20" t="s">
        <v>2824</v>
      </c>
      <c r="E872" s="20"/>
      <c r="F872" s="179" t="s">
        <v>31</v>
      </c>
      <c r="G872" s="414">
        <v>31579</v>
      </c>
      <c r="H872" s="112"/>
      <c r="I872" s="112"/>
      <c r="J872" s="1311"/>
      <c r="K872" s="1311"/>
      <c r="L872" s="1312"/>
    </row>
    <row r="873" spans="1:12" s="64" customFormat="1">
      <c r="A873" s="76">
        <v>78</v>
      </c>
      <c r="B873" s="259">
        <v>32510</v>
      </c>
      <c r="C873" s="20" t="s">
        <v>1481</v>
      </c>
      <c r="D873" s="20" t="s">
        <v>2824</v>
      </c>
      <c r="E873" s="20" t="s">
        <v>85</v>
      </c>
      <c r="F873" s="20" t="s">
        <v>32</v>
      </c>
      <c r="G873" s="414">
        <v>31579</v>
      </c>
      <c r="H873" s="112"/>
      <c r="I873" s="211" t="s">
        <v>3056</v>
      </c>
      <c r="J873" s="1311"/>
      <c r="K873" s="1311"/>
      <c r="L873" s="1312"/>
    </row>
    <row r="874" spans="1:12" s="64" customFormat="1">
      <c r="A874" s="75">
        <v>79</v>
      </c>
      <c r="B874" s="259">
        <v>32563</v>
      </c>
      <c r="C874" s="20" t="s">
        <v>1481</v>
      </c>
      <c r="D874" s="20" t="s">
        <v>2824</v>
      </c>
      <c r="E874" s="20" t="s">
        <v>39</v>
      </c>
      <c r="F874" s="20" t="s">
        <v>33</v>
      </c>
      <c r="G874" s="414">
        <v>31579</v>
      </c>
      <c r="H874" s="112"/>
      <c r="I874" s="112"/>
      <c r="J874" s="1311"/>
      <c r="K874" s="1311"/>
      <c r="L874" s="1312"/>
    </row>
    <row r="875" spans="1:12" s="64" customFormat="1">
      <c r="A875" s="76">
        <v>80</v>
      </c>
      <c r="B875" s="259"/>
      <c r="C875" s="20" t="s">
        <v>1481</v>
      </c>
      <c r="D875" s="20" t="s">
        <v>2824</v>
      </c>
      <c r="E875" s="20" t="s">
        <v>2827</v>
      </c>
      <c r="F875" s="20" t="s">
        <v>90</v>
      </c>
      <c r="G875" s="414">
        <v>31579</v>
      </c>
      <c r="H875" s="112"/>
      <c r="I875" s="112"/>
      <c r="J875" s="1311"/>
      <c r="K875" s="1311"/>
      <c r="L875" s="1312"/>
    </row>
    <row r="876" spans="1:12" s="64" customFormat="1">
      <c r="A876" s="75">
        <v>81</v>
      </c>
      <c r="B876" s="259"/>
      <c r="C876" s="20" t="s">
        <v>1481</v>
      </c>
      <c r="D876" s="20" t="s">
        <v>2824</v>
      </c>
      <c r="E876" s="20" t="s">
        <v>2829</v>
      </c>
      <c r="F876" s="178" t="s">
        <v>248</v>
      </c>
      <c r="G876" s="414">
        <v>31579</v>
      </c>
      <c r="H876" s="112"/>
      <c r="I876" s="112"/>
      <c r="J876" s="1311"/>
      <c r="K876" s="1311"/>
      <c r="L876" s="1312"/>
    </row>
    <row r="877" spans="1:12" s="64" customFormat="1">
      <c r="A877" s="76">
        <v>82</v>
      </c>
      <c r="B877" s="259"/>
      <c r="C877" s="20" t="s">
        <v>1481</v>
      </c>
      <c r="D877" s="20" t="s">
        <v>2824</v>
      </c>
      <c r="E877" s="20"/>
      <c r="F877" s="179" t="s">
        <v>30</v>
      </c>
      <c r="G877" s="414">
        <v>31579</v>
      </c>
      <c r="H877" s="112"/>
      <c r="I877" s="112"/>
      <c r="J877" s="1311"/>
      <c r="K877" s="1311"/>
      <c r="L877" s="1312"/>
    </row>
    <row r="878" spans="1:12" s="64" customFormat="1">
      <c r="A878" s="75">
        <v>83</v>
      </c>
      <c r="B878" s="259">
        <v>32527</v>
      </c>
      <c r="C878" s="20" t="s">
        <v>1481</v>
      </c>
      <c r="D878" s="20" t="s">
        <v>2824</v>
      </c>
      <c r="E878" s="20" t="s">
        <v>2829</v>
      </c>
      <c r="F878" s="20" t="s">
        <v>34</v>
      </c>
      <c r="G878" s="414">
        <v>31579</v>
      </c>
      <c r="H878" s="112"/>
      <c r="I878" s="112"/>
      <c r="J878" s="1311"/>
      <c r="K878" s="1311"/>
      <c r="L878" s="1312"/>
    </row>
    <row r="879" spans="1:12" s="64" customFormat="1">
      <c r="A879" s="76">
        <v>84</v>
      </c>
      <c r="B879" s="259">
        <v>32511</v>
      </c>
      <c r="C879" s="20" t="s">
        <v>1481</v>
      </c>
      <c r="D879" s="20" t="s">
        <v>2824</v>
      </c>
      <c r="E879" s="20"/>
      <c r="F879" s="179" t="s">
        <v>35</v>
      </c>
      <c r="G879" s="414">
        <v>31579</v>
      </c>
      <c r="H879" s="112"/>
      <c r="I879" s="211" t="s">
        <v>3056</v>
      </c>
      <c r="J879" s="1311"/>
      <c r="K879" s="1311"/>
      <c r="L879" s="1312"/>
    </row>
    <row r="880" spans="1:12" s="64" customFormat="1">
      <c r="A880" s="75">
        <v>85</v>
      </c>
      <c r="B880" s="259">
        <v>32564</v>
      </c>
      <c r="C880" s="20" t="s">
        <v>1481</v>
      </c>
      <c r="D880" s="20" t="s">
        <v>2824</v>
      </c>
      <c r="E880" s="20" t="s">
        <v>39</v>
      </c>
      <c r="F880" s="20" t="s">
        <v>36</v>
      </c>
      <c r="G880" s="414">
        <v>31579</v>
      </c>
      <c r="H880" s="112"/>
      <c r="I880" s="112"/>
      <c r="J880" s="1311"/>
      <c r="K880" s="1311"/>
      <c r="L880" s="1312"/>
    </row>
    <row r="881" spans="1:12" s="64" customFormat="1">
      <c r="A881" s="76">
        <v>86</v>
      </c>
      <c r="B881" s="259">
        <v>32541</v>
      </c>
      <c r="C881" s="20" t="s">
        <v>1481</v>
      </c>
      <c r="D881" s="20" t="s">
        <v>2824</v>
      </c>
      <c r="E881" s="20" t="s">
        <v>16</v>
      </c>
      <c r="F881" s="20" t="s">
        <v>42</v>
      </c>
      <c r="G881" s="414">
        <v>31579</v>
      </c>
      <c r="H881" s="112"/>
      <c r="I881" s="112"/>
      <c r="J881" s="1311"/>
      <c r="K881" s="1311"/>
      <c r="L881" s="1312"/>
    </row>
    <row r="882" spans="1:12" s="64" customFormat="1">
      <c r="A882" s="75">
        <v>87</v>
      </c>
      <c r="B882" s="259">
        <v>32565</v>
      </c>
      <c r="C882" s="20" t="s">
        <v>1481</v>
      </c>
      <c r="D882" s="20" t="s">
        <v>2824</v>
      </c>
      <c r="E882" s="20" t="s">
        <v>39</v>
      </c>
      <c r="F882" s="20" t="s">
        <v>37</v>
      </c>
      <c r="G882" s="414">
        <v>31579</v>
      </c>
      <c r="H882" s="112"/>
      <c r="I882" s="112"/>
      <c r="J882" s="1311"/>
      <c r="K882" s="1311"/>
      <c r="L882" s="1312"/>
    </row>
    <row r="883" spans="1:12" s="64" customFormat="1">
      <c r="A883" s="76">
        <v>88</v>
      </c>
      <c r="B883" s="259">
        <v>32546</v>
      </c>
      <c r="C883" s="20" t="s">
        <v>1481</v>
      </c>
      <c r="D883" s="20" t="s">
        <v>2824</v>
      </c>
      <c r="E883" s="20"/>
      <c r="F883" s="179" t="s">
        <v>39</v>
      </c>
      <c r="G883" s="414">
        <v>31579</v>
      </c>
      <c r="H883" s="112"/>
      <c r="I883" s="112"/>
      <c r="J883" s="1311"/>
      <c r="K883" s="1311"/>
      <c r="L883" s="1312"/>
    </row>
    <row r="884" spans="1:12" s="64" customFormat="1">
      <c r="A884" s="75">
        <v>89</v>
      </c>
      <c r="B884" s="259">
        <v>32590</v>
      </c>
      <c r="C884" s="20" t="s">
        <v>1481</v>
      </c>
      <c r="D884" s="20" t="s">
        <v>2824</v>
      </c>
      <c r="E884" s="20" t="s">
        <v>2827</v>
      </c>
      <c r="F884" s="20" t="s">
        <v>38</v>
      </c>
      <c r="G884" s="414">
        <v>31579</v>
      </c>
      <c r="H884" s="112"/>
      <c r="I884" s="211" t="s">
        <v>3057</v>
      </c>
      <c r="J884" s="1311"/>
      <c r="K884" s="1311"/>
      <c r="L884" s="1312"/>
    </row>
    <row r="885" spans="1:12" s="64" customFormat="1">
      <c r="A885" s="76">
        <v>90</v>
      </c>
      <c r="B885" s="259">
        <v>32577</v>
      </c>
      <c r="C885" s="20" t="s">
        <v>1481</v>
      </c>
      <c r="D885" s="20" t="s">
        <v>2824</v>
      </c>
      <c r="E885" s="20"/>
      <c r="F885" s="179" t="s">
        <v>40</v>
      </c>
      <c r="G885" s="414">
        <v>31579</v>
      </c>
      <c r="H885" s="112"/>
      <c r="I885" s="211" t="s">
        <v>3053</v>
      </c>
      <c r="J885" s="1311"/>
      <c r="K885" s="1311"/>
      <c r="L885" s="1312"/>
    </row>
    <row r="886" spans="1:12" s="64" customFormat="1">
      <c r="A886" s="75">
        <v>91</v>
      </c>
      <c r="B886" s="259">
        <v>32495</v>
      </c>
      <c r="C886" s="20" t="s">
        <v>1481</v>
      </c>
      <c r="D886" s="20" t="s">
        <v>2824</v>
      </c>
      <c r="E886" s="20"/>
      <c r="F886" s="179" t="s">
        <v>41</v>
      </c>
      <c r="G886" s="414">
        <v>31579</v>
      </c>
      <c r="H886" s="112"/>
      <c r="I886" s="211" t="s">
        <v>3058</v>
      </c>
      <c r="J886" s="1311"/>
      <c r="K886" s="1311"/>
      <c r="L886" s="1312"/>
    </row>
    <row r="887" spans="1:12" s="64" customFormat="1">
      <c r="A887" s="76">
        <v>92</v>
      </c>
      <c r="B887" s="259">
        <v>32230</v>
      </c>
      <c r="C887" s="20" t="s">
        <v>1481</v>
      </c>
      <c r="D887" s="20" t="s">
        <v>2824</v>
      </c>
      <c r="E887" s="20"/>
      <c r="F887" s="179" t="s">
        <v>2408</v>
      </c>
      <c r="G887" s="414">
        <v>31579</v>
      </c>
      <c r="H887" s="112"/>
      <c r="I887" s="112"/>
      <c r="J887" s="1311"/>
      <c r="K887" s="1311"/>
      <c r="L887" s="1312"/>
    </row>
    <row r="888" spans="1:12" s="64" customFormat="1">
      <c r="A888" s="75">
        <v>93</v>
      </c>
      <c r="B888" s="259">
        <v>32496</v>
      </c>
      <c r="C888" s="20" t="s">
        <v>1481</v>
      </c>
      <c r="D888" s="20" t="s">
        <v>2824</v>
      </c>
      <c r="E888" s="20"/>
      <c r="F888" s="179" t="s">
        <v>43</v>
      </c>
      <c r="G888" s="414">
        <v>31579</v>
      </c>
      <c r="H888" s="112"/>
      <c r="I888" s="112"/>
      <c r="J888" s="1311"/>
      <c r="K888" s="1311"/>
      <c r="L888" s="1312"/>
    </row>
    <row r="889" spans="1:12" s="64" customFormat="1">
      <c r="A889" s="76">
        <v>94</v>
      </c>
      <c r="B889" s="259">
        <v>32478</v>
      </c>
      <c r="C889" s="20" t="s">
        <v>1481</v>
      </c>
      <c r="D889" s="20" t="s">
        <v>2824</v>
      </c>
      <c r="E889" s="20" t="s">
        <v>2829</v>
      </c>
      <c r="F889" s="20" t="s">
        <v>2610</v>
      </c>
      <c r="G889" s="414">
        <v>31579</v>
      </c>
      <c r="H889" s="112"/>
      <c r="I889" s="112"/>
      <c r="J889" s="1311"/>
      <c r="K889" s="1311"/>
      <c r="L889" s="1312"/>
    </row>
    <row r="890" spans="1:12" s="64" customFormat="1">
      <c r="A890" s="75">
        <v>95</v>
      </c>
      <c r="B890" s="259">
        <v>31853</v>
      </c>
      <c r="C890" s="20" t="s">
        <v>1481</v>
      </c>
      <c r="D890" s="20" t="s">
        <v>2824</v>
      </c>
      <c r="E890" s="20" t="s">
        <v>85</v>
      </c>
      <c r="F890" s="20" t="s">
        <v>44</v>
      </c>
      <c r="G890" s="414">
        <v>31579</v>
      </c>
      <c r="H890" s="112"/>
      <c r="I890" s="112"/>
      <c r="J890" s="1311"/>
      <c r="K890" s="1311"/>
      <c r="L890" s="1312"/>
    </row>
    <row r="891" spans="1:12" s="64" customFormat="1">
      <c r="A891" s="76">
        <v>96</v>
      </c>
      <c r="B891" s="259"/>
      <c r="C891" s="20" t="s">
        <v>1481</v>
      </c>
      <c r="D891" s="20" t="s">
        <v>2824</v>
      </c>
      <c r="E891" s="20" t="s">
        <v>39</v>
      </c>
      <c r="F891" s="20" t="s">
        <v>96</v>
      </c>
      <c r="G891" s="414">
        <v>31579</v>
      </c>
      <c r="H891" s="112"/>
      <c r="I891" s="112"/>
      <c r="J891" s="1311"/>
      <c r="K891" s="1311"/>
      <c r="L891" s="1312"/>
    </row>
    <row r="892" spans="1:12" s="64" customFormat="1">
      <c r="A892" s="75">
        <v>97</v>
      </c>
      <c r="B892" s="259">
        <v>32609</v>
      </c>
      <c r="C892" s="20" t="s">
        <v>1481</v>
      </c>
      <c r="D892" s="20" t="s">
        <v>2824</v>
      </c>
      <c r="E892" s="20" t="s">
        <v>2830</v>
      </c>
      <c r="F892" s="20" t="s">
        <v>45</v>
      </c>
      <c r="G892" s="414">
        <v>31579</v>
      </c>
      <c r="H892" s="112"/>
      <c r="I892" s="112"/>
      <c r="J892" s="1311"/>
      <c r="K892" s="1311"/>
      <c r="L892" s="1312"/>
    </row>
    <row r="893" spans="1:12" s="64" customFormat="1">
      <c r="A893" s="76">
        <v>98</v>
      </c>
      <c r="B893" s="259">
        <v>31971</v>
      </c>
      <c r="C893" s="20" t="s">
        <v>1481</v>
      </c>
      <c r="D893" s="20" t="s">
        <v>2824</v>
      </c>
      <c r="E893" s="20" t="s">
        <v>39</v>
      </c>
      <c r="F893" s="20" t="s">
        <v>2641</v>
      </c>
      <c r="G893" s="414">
        <v>31579</v>
      </c>
      <c r="H893" s="112"/>
      <c r="I893" s="112"/>
      <c r="J893" s="1311"/>
      <c r="K893" s="1311"/>
      <c r="L893" s="1312"/>
    </row>
    <row r="894" spans="1:12" s="64" customFormat="1">
      <c r="A894" s="75">
        <v>99</v>
      </c>
      <c r="B894" s="259">
        <v>32542</v>
      </c>
      <c r="C894" s="20" t="s">
        <v>1481</v>
      </c>
      <c r="D894" s="20" t="s">
        <v>2824</v>
      </c>
      <c r="E894" s="20"/>
      <c r="F894" s="179" t="s">
        <v>46</v>
      </c>
      <c r="G894" s="414">
        <v>31579</v>
      </c>
      <c r="H894" s="112"/>
      <c r="I894" s="112"/>
      <c r="J894" s="1311"/>
      <c r="K894" s="1311"/>
      <c r="L894" s="1312"/>
    </row>
    <row r="895" spans="1:12" s="64" customFormat="1">
      <c r="A895" s="76">
        <v>100</v>
      </c>
      <c r="B895" s="259">
        <v>32610</v>
      </c>
      <c r="C895" s="20" t="s">
        <v>1481</v>
      </c>
      <c r="D895" s="20" t="s">
        <v>2824</v>
      </c>
      <c r="E895" s="20"/>
      <c r="F895" s="179" t="s">
        <v>47</v>
      </c>
      <c r="G895" s="414">
        <v>31579</v>
      </c>
      <c r="H895" s="112"/>
      <c r="I895" s="112"/>
      <c r="J895" s="1311"/>
      <c r="K895" s="1311"/>
      <c r="L895" s="1312"/>
    </row>
    <row r="896" spans="1:12" s="64" customFormat="1">
      <c r="A896" s="75">
        <v>101</v>
      </c>
      <c r="B896" s="259"/>
      <c r="C896" s="20" t="s">
        <v>1481</v>
      </c>
      <c r="D896" s="20" t="s">
        <v>2824</v>
      </c>
      <c r="E896" s="20" t="s">
        <v>2827</v>
      </c>
      <c r="F896" s="20" t="s">
        <v>98</v>
      </c>
      <c r="G896" s="414">
        <v>31579</v>
      </c>
      <c r="H896" s="112"/>
      <c r="I896" s="112"/>
      <c r="J896" s="1311"/>
      <c r="K896" s="1311"/>
      <c r="L896" s="1312"/>
    </row>
    <row r="897" spans="1:12" s="64" customFormat="1">
      <c r="A897" s="76">
        <v>102</v>
      </c>
      <c r="B897" s="259"/>
      <c r="C897" s="20" t="s">
        <v>1481</v>
      </c>
      <c r="D897" s="20" t="s">
        <v>2824</v>
      </c>
      <c r="E897" s="20"/>
      <c r="F897" s="179" t="s">
        <v>48</v>
      </c>
      <c r="G897" s="414">
        <v>31579</v>
      </c>
      <c r="H897" s="112"/>
      <c r="I897" s="112"/>
      <c r="J897" s="1311"/>
      <c r="K897" s="1311"/>
      <c r="L897" s="1312"/>
    </row>
    <row r="898" spans="1:12" s="64" customFormat="1">
      <c r="A898" s="75">
        <v>103</v>
      </c>
      <c r="B898" s="259">
        <v>32497</v>
      </c>
      <c r="C898" s="20" t="s">
        <v>1481</v>
      </c>
      <c r="D898" s="20" t="s">
        <v>2824</v>
      </c>
      <c r="E898" s="20"/>
      <c r="F898" s="179" t="s">
        <v>49</v>
      </c>
      <c r="G898" s="414">
        <v>31579</v>
      </c>
      <c r="H898" s="112"/>
      <c r="I898" s="112"/>
      <c r="J898" s="1311"/>
      <c r="K898" s="1311"/>
      <c r="L898" s="1312"/>
    </row>
    <row r="899" spans="1:12" s="64" customFormat="1">
      <c r="A899" s="76">
        <v>104</v>
      </c>
      <c r="B899" s="259"/>
      <c r="C899" s="20" t="s">
        <v>1481</v>
      </c>
      <c r="D899" s="20" t="s">
        <v>2824</v>
      </c>
      <c r="E899" s="20" t="s">
        <v>2830</v>
      </c>
      <c r="F899" s="20" t="s">
        <v>2831</v>
      </c>
      <c r="G899" s="414">
        <v>31579</v>
      </c>
      <c r="H899" s="112"/>
      <c r="I899" s="112"/>
      <c r="J899" s="1311"/>
      <c r="K899" s="1311"/>
      <c r="L899" s="1312"/>
    </row>
    <row r="900" spans="1:12" s="64" customFormat="1">
      <c r="A900" s="75">
        <v>105</v>
      </c>
      <c r="B900" s="259">
        <v>32513</v>
      </c>
      <c r="C900" s="20" t="s">
        <v>1481</v>
      </c>
      <c r="D900" s="20" t="s">
        <v>2824</v>
      </c>
      <c r="E900" s="20" t="s">
        <v>85</v>
      </c>
      <c r="F900" s="20" t="s">
        <v>50</v>
      </c>
      <c r="G900" s="414">
        <v>31579</v>
      </c>
      <c r="H900" s="112"/>
      <c r="I900" s="112"/>
      <c r="J900" s="1311"/>
      <c r="K900" s="1311"/>
      <c r="L900" s="1312"/>
    </row>
    <row r="901" spans="1:12" s="64" customFormat="1">
      <c r="A901" s="76">
        <v>106</v>
      </c>
      <c r="B901" s="259">
        <v>32514</v>
      </c>
      <c r="C901" s="20" t="s">
        <v>1481</v>
      </c>
      <c r="D901" s="20" t="s">
        <v>2824</v>
      </c>
      <c r="E901" s="20"/>
      <c r="F901" s="179" t="s">
        <v>51</v>
      </c>
      <c r="G901" s="414">
        <v>31579</v>
      </c>
      <c r="H901" s="112"/>
      <c r="I901" s="112"/>
      <c r="J901" s="1311"/>
      <c r="K901" s="1311"/>
      <c r="L901" s="1312"/>
    </row>
    <row r="902" spans="1:12" s="64" customFormat="1">
      <c r="A902" s="75">
        <v>107</v>
      </c>
      <c r="B902" s="259"/>
      <c r="C902" s="20" t="s">
        <v>1481</v>
      </c>
      <c r="D902" s="20" t="s">
        <v>2824</v>
      </c>
      <c r="E902" s="20" t="s">
        <v>39</v>
      </c>
      <c r="F902" s="20" t="s">
        <v>84</v>
      </c>
      <c r="G902" s="414">
        <v>31579</v>
      </c>
      <c r="H902" s="112"/>
      <c r="I902" s="112"/>
      <c r="J902" s="1311"/>
      <c r="K902" s="1311"/>
      <c r="L902" s="1312"/>
    </row>
    <row r="903" spans="1:12" s="64" customFormat="1">
      <c r="A903" s="76">
        <v>108</v>
      </c>
      <c r="B903" s="259">
        <v>32515</v>
      </c>
      <c r="C903" s="20" t="s">
        <v>1481</v>
      </c>
      <c r="D903" s="20" t="s">
        <v>2824</v>
      </c>
      <c r="E903" s="20" t="s">
        <v>85</v>
      </c>
      <c r="F903" s="20" t="s">
        <v>52</v>
      </c>
      <c r="G903" s="414">
        <v>31579</v>
      </c>
      <c r="H903" s="112"/>
      <c r="I903" s="112"/>
      <c r="J903" s="1311"/>
      <c r="K903" s="1311"/>
      <c r="L903" s="1312"/>
    </row>
    <row r="904" spans="1:12" s="64" customFormat="1">
      <c r="A904" s="75">
        <v>109</v>
      </c>
      <c r="B904" s="259"/>
      <c r="C904" s="20" t="s">
        <v>1481</v>
      </c>
      <c r="D904" s="20" t="s">
        <v>2824</v>
      </c>
      <c r="E904" s="20"/>
      <c r="F904" s="179" t="s">
        <v>53</v>
      </c>
      <c r="G904" s="414">
        <v>31579</v>
      </c>
      <c r="H904" s="112"/>
      <c r="I904" s="112"/>
      <c r="J904" s="1311"/>
      <c r="K904" s="1311"/>
      <c r="L904" s="1312"/>
    </row>
    <row r="905" spans="1:12" s="64" customFormat="1">
      <c r="A905" s="76">
        <v>110</v>
      </c>
      <c r="B905" s="259"/>
      <c r="C905" s="20" t="s">
        <v>1481</v>
      </c>
      <c r="D905" s="20" t="s">
        <v>2824</v>
      </c>
      <c r="E905" s="20" t="s">
        <v>39</v>
      </c>
      <c r="F905" s="20" t="s">
        <v>1914</v>
      </c>
      <c r="G905" s="414">
        <v>31579</v>
      </c>
      <c r="H905" s="112"/>
      <c r="I905" s="112"/>
      <c r="J905" s="1311"/>
      <c r="K905" s="1311"/>
      <c r="L905" s="1312"/>
    </row>
    <row r="906" spans="1:12" s="64" customFormat="1">
      <c r="A906" s="75">
        <v>111</v>
      </c>
      <c r="B906" s="259">
        <v>32593</v>
      </c>
      <c r="C906" s="20" t="s">
        <v>1481</v>
      </c>
      <c r="D906" s="20" t="s">
        <v>2824</v>
      </c>
      <c r="E906" s="20" t="s">
        <v>39</v>
      </c>
      <c r="F906" s="20" t="s">
        <v>54</v>
      </c>
      <c r="G906" s="414">
        <v>31579</v>
      </c>
      <c r="H906" s="112"/>
      <c r="I906" s="112"/>
      <c r="J906" s="1311"/>
      <c r="K906" s="1311"/>
      <c r="L906" s="1312"/>
    </row>
    <row r="907" spans="1:12" s="64" customFormat="1">
      <c r="A907" s="76">
        <v>112</v>
      </c>
      <c r="B907" s="259">
        <v>32594</v>
      </c>
      <c r="C907" s="20" t="s">
        <v>1481</v>
      </c>
      <c r="D907" s="20" t="s">
        <v>2824</v>
      </c>
      <c r="E907" s="20"/>
      <c r="F907" s="179" t="s">
        <v>56</v>
      </c>
      <c r="G907" s="414">
        <v>31579</v>
      </c>
      <c r="H907" s="112"/>
      <c r="I907" s="112"/>
      <c r="J907" s="1311"/>
      <c r="K907" s="1311"/>
      <c r="L907" s="1312"/>
    </row>
    <row r="908" spans="1:12" s="64" customFormat="1">
      <c r="A908" s="75">
        <v>113</v>
      </c>
      <c r="B908" s="259">
        <v>32530</v>
      </c>
      <c r="C908" s="20" t="s">
        <v>1481</v>
      </c>
      <c r="D908" s="20" t="s">
        <v>2824</v>
      </c>
      <c r="E908" s="20"/>
      <c r="F908" s="179" t="s">
        <v>57</v>
      </c>
      <c r="G908" s="414">
        <v>31579</v>
      </c>
      <c r="H908" s="112"/>
      <c r="I908" s="112"/>
      <c r="J908" s="1311"/>
      <c r="K908" s="1311"/>
      <c r="L908" s="1312"/>
    </row>
    <row r="909" spans="1:12" s="64" customFormat="1">
      <c r="A909" s="76">
        <v>114</v>
      </c>
      <c r="B909" s="259">
        <v>32243</v>
      </c>
      <c r="C909" s="20" t="s">
        <v>1481</v>
      </c>
      <c r="D909" s="20" t="s">
        <v>2824</v>
      </c>
      <c r="E909" s="20" t="s">
        <v>2828</v>
      </c>
      <c r="F909" s="20" t="s">
        <v>2422</v>
      </c>
      <c r="G909" s="414">
        <v>31579</v>
      </c>
      <c r="H909" s="112"/>
      <c r="I909" s="112"/>
      <c r="J909" s="1311"/>
      <c r="K909" s="1311"/>
      <c r="L909" s="1312"/>
    </row>
    <row r="910" spans="1:12" s="64" customFormat="1">
      <c r="A910" s="75">
        <v>115</v>
      </c>
      <c r="B910" s="259"/>
      <c r="C910" s="20" t="s">
        <v>1481</v>
      </c>
      <c r="D910" s="20" t="s">
        <v>2824</v>
      </c>
      <c r="E910" s="20"/>
      <c r="F910" s="179" t="s">
        <v>55</v>
      </c>
      <c r="G910" s="414">
        <v>31579</v>
      </c>
      <c r="H910" s="112"/>
      <c r="I910" s="112"/>
      <c r="J910" s="1311"/>
      <c r="K910" s="1311"/>
      <c r="L910" s="1312"/>
    </row>
    <row r="911" spans="1:12" s="64" customFormat="1">
      <c r="A911" s="76">
        <v>116</v>
      </c>
      <c r="B911" s="259"/>
      <c r="C911" s="20" t="s">
        <v>1481</v>
      </c>
      <c r="D911" s="20" t="s">
        <v>2824</v>
      </c>
      <c r="E911" s="20"/>
      <c r="F911" s="179" t="s">
        <v>58</v>
      </c>
      <c r="G911" s="414">
        <v>31579</v>
      </c>
      <c r="H911" s="112"/>
      <c r="I911" s="112"/>
      <c r="J911" s="1311"/>
      <c r="K911" s="1311"/>
      <c r="L911" s="1312"/>
    </row>
    <row r="912" spans="1:12" s="64" customFormat="1">
      <c r="A912" s="75">
        <v>117</v>
      </c>
      <c r="B912" s="259">
        <v>31923</v>
      </c>
      <c r="C912" s="20" t="s">
        <v>1481</v>
      </c>
      <c r="D912" s="20" t="s">
        <v>2824</v>
      </c>
      <c r="E912" s="20" t="s">
        <v>2827</v>
      </c>
      <c r="F912" s="20" t="s">
        <v>2445</v>
      </c>
      <c r="G912" s="414">
        <v>31579</v>
      </c>
      <c r="H912" s="112"/>
      <c r="I912" s="112"/>
      <c r="J912" s="1311"/>
      <c r="K912" s="1311"/>
      <c r="L912" s="1312"/>
    </row>
    <row r="913" spans="1:12" s="64" customFormat="1">
      <c r="A913" s="76">
        <v>118</v>
      </c>
      <c r="B913" s="259">
        <v>32498</v>
      </c>
      <c r="C913" s="20" t="s">
        <v>1481</v>
      </c>
      <c r="D913" s="20" t="s">
        <v>2824</v>
      </c>
      <c r="E913" s="20"/>
      <c r="F913" s="179" t="s">
        <v>59</v>
      </c>
      <c r="G913" s="414">
        <v>31579</v>
      </c>
      <c r="H913" s="112"/>
      <c r="I913" s="112"/>
      <c r="J913" s="1311"/>
      <c r="K913" s="1311"/>
      <c r="L913" s="1312"/>
    </row>
    <row r="914" spans="1:12" s="64" customFormat="1">
      <c r="A914" s="75">
        <v>119</v>
      </c>
      <c r="B914" s="259">
        <v>32613</v>
      </c>
      <c r="C914" s="20" t="s">
        <v>1481</v>
      </c>
      <c r="D914" s="20" t="s">
        <v>2824</v>
      </c>
      <c r="E914" s="20" t="s">
        <v>2830</v>
      </c>
      <c r="F914" s="20" t="s">
        <v>60</v>
      </c>
      <c r="G914" s="414">
        <v>31579</v>
      </c>
      <c r="H914" s="112"/>
      <c r="I914" s="211" t="s">
        <v>3053</v>
      </c>
      <c r="J914" s="1311"/>
      <c r="K914" s="1311"/>
      <c r="L914" s="1312"/>
    </row>
    <row r="915" spans="1:12" s="64" customFormat="1">
      <c r="A915" s="76">
        <v>120</v>
      </c>
      <c r="B915" s="259">
        <v>32614</v>
      </c>
      <c r="C915" s="20" t="s">
        <v>1481</v>
      </c>
      <c r="D915" s="20" t="s">
        <v>2824</v>
      </c>
      <c r="E915" s="20"/>
      <c r="F915" s="179" t="s">
        <v>1888</v>
      </c>
      <c r="G915" s="414">
        <v>31579</v>
      </c>
      <c r="H915" s="112"/>
      <c r="I915" s="112"/>
      <c r="J915" s="1311"/>
      <c r="K915" s="1311"/>
      <c r="L915" s="1312"/>
    </row>
    <row r="916" spans="1:12" s="64" customFormat="1">
      <c r="A916" s="75">
        <v>121</v>
      </c>
      <c r="B916" s="259">
        <v>32595</v>
      </c>
      <c r="C916" s="20" t="s">
        <v>1481</v>
      </c>
      <c r="D916" s="20" t="s">
        <v>2824</v>
      </c>
      <c r="E916" s="20"/>
      <c r="F916" s="179" t="s">
        <v>62</v>
      </c>
      <c r="G916" s="414">
        <v>31579</v>
      </c>
      <c r="H916" s="112"/>
      <c r="I916" s="112"/>
      <c r="J916" s="1311"/>
      <c r="K916" s="1311"/>
      <c r="L916" s="1312"/>
    </row>
    <row r="917" spans="1:12" s="64" customFormat="1">
      <c r="A917" s="76">
        <v>122</v>
      </c>
      <c r="B917" s="259">
        <v>32615</v>
      </c>
      <c r="C917" s="20" t="s">
        <v>1481</v>
      </c>
      <c r="D917" s="20" t="s">
        <v>2824</v>
      </c>
      <c r="E917" s="20" t="s">
        <v>2830</v>
      </c>
      <c r="F917" s="20" t="s">
        <v>61</v>
      </c>
      <c r="G917" s="414">
        <v>31579</v>
      </c>
      <c r="H917" s="112"/>
      <c r="I917" s="211" t="s">
        <v>3053</v>
      </c>
      <c r="J917" s="1311"/>
      <c r="K917" s="1311"/>
      <c r="L917" s="1312"/>
    </row>
    <row r="918" spans="1:12" s="64" customFormat="1">
      <c r="A918" s="75">
        <v>123</v>
      </c>
      <c r="B918" s="259">
        <v>32567</v>
      </c>
      <c r="C918" s="20" t="s">
        <v>1481</v>
      </c>
      <c r="D918" s="20" t="s">
        <v>2824</v>
      </c>
      <c r="E918" s="20" t="s">
        <v>39</v>
      </c>
      <c r="F918" s="20" t="s">
        <v>102</v>
      </c>
      <c r="G918" s="414">
        <v>31579</v>
      </c>
      <c r="H918" s="112"/>
      <c r="I918" s="112"/>
      <c r="J918" s="1311"/>
      <c r="K918" s="1311"/>
      <c r="L918" s="1312"/>
    </row>
    <row r="919" spans="1:12" s="64" customFormat="1">
      <c r="A919" s="76">
        <v>124</v>
      </c>
      <c r="B919" s="259">
        <v>32568</v>
      </c>
      <c r="C919" s="20" t="s">
        <v>1481</v>
      </c>
      <c r="D919" s="20" t="s">
        <v>2824</v>
      </c>
      <c r="E919" s="20" t="s">
        <v>39</v>
      </c>
      <c r="F919" s="20" t="s">
        <v>63</v>
      </c>
      <c r="G919" s="414">
        <v>31579</v>
      </c>
      <c r="H919" s="112"/>
      <c r="I919" s="112"/>
      <c r="J919" s="1311"/>
      <c r="K919" s="1311"/>
      <c r="L919" s="1312"/>
    </row>
    <row r="920" spans="1:12" s="64" customFormat="1">
      <c r="A920" s="75">
        <v>125</v>
      </c>
      <c r="B920" s="259">
        <v>32569</v>
      </c>
      <c r="C920" s="20" t="s">
        <v>1481</v>
      </c>
      <c r="D920" s="20" t="s">
        <v>2824</v>
      </c>
      <c r="E920" s="20" t="s">
        <v>39</v>
      </c>
      <c r="F920" s="20" t="s">
        <v>64</v>
      </c>
      <c r="G920" s="414">
        <v>31579</v>
      </c>
      <c r="H920" s="112"/>
      <c r="I920" s="112"/>
      <c r="J920" s="1311"/>
      <c r="K920" s="1311"/>
      <c r="L920" s="1312"/>
    </row>
    <row r="921" spans="1:12" s="64" customFormat="1">
      <c r="A921" s="76">
        <v>126</v>
      </c>
      <c r="B921" s="259">
        <v>31883</v>
      </c>
      <c r="C921" s="20" t="s">
        <v>1481</v>
      </c>
      <c r="D921" s="20" t="s">
        <v>2824</v>
      </c>
      <c r="E921" s="20"/>
      <c r="F921" s="179" t="s">
        <v>2346</v>
      </c>
      <c r="G921" s="414">
        <v>31579</v>
      </c>
      <c r="H921" s="112"/>
      <c r="I921" s="112"/>
      <c r="J921" s="1311"/>
      <c r="K921" s="1311"/>
      <c r="L921" s="1312"/>
    </row>
    <row r="922" spans="1:12" s="64" customFormat="1">
      <c r="A922" s="75">
        <v>127</v>
      </c>
      <c r="B922" s="259">
        <v>32600</v>
      </c>
      <c r="C922" s="20" t="s">
        <v>1481</v>
      </c>
      <c r="D922" s="20" t="s">
        <v>2824</v>
      </c>
      <c r="E922" s="20"/>
      <c r="F922" s="179" t="s">
        <v>65</v>
      </c>
      <c r="G922" s="414">
        <v>31579</v>
      </c>
      <c r="H922" s="112"/>
      <c r="I922" s="112"/>
      <c r="J922" s="1311"/>
      <c r="K922" s="1311"/>
      <c r="L922" s="1312"/>
    </row>
    <row r="923" spans="1:12" s="64" customFormat="1">
      <c r="A923" s="76">
        <v>128</v>
      </c>
      <c r="B923" s="259">
        <v>32596</v>
      </c>
      <c r="C923" s="20" t="s">
        <v>1481</v>
      </c>
      <c r="D923" s="20" t="s">
        <v>2824</v>
      </c>
      <c r="E923" s="20"/>
      <c r="F923" s="179" t="s">
        <v>66</v>
      </c>
      <c r="G923" s="414">
        <v>31579</v>
      </c>
      <c r="H923" s="112"/>
      <c r="I923" s="211" t="s">
        <v>3053</v>
      </c>
      <c r="J923" s="1311"/>
      <c r="K923" s="1311"/>
      <c r="L923" s="1312"/>
    </row>
    <row r="924" spans="1:12" s="64" customFormat="1">
      <c r="A924" s="75">
        <v>129</v>
      </c>
      <c r="B924" s="259">
        <v>32531</v>
      </c>
      <c r="C924" s="20" t="s">
        <v>1481</v>
      </c>
      <c r="D924" s="20" t="s">
        <v>2824</v>
      </c>
      <c r="E924" s="20" t="s">
        <v>2829</v>
      </c>
      <c r="F924" s="20" t="s">
        <v>67</v>
      </c>
      <c r="G924" s="414">
        <v>31579</v>
      </c>
      <c r="H924" s="112"/>
      <c r="I924" s="211" t="s">
        <v>3053</v>
      </c>
      <c r="J924" s="1311"/>
      <c r="K924" s="1311"/>
      <c r="L924" s="1312"/>
    </row>
    <row r="925" spans="1:12" s="64" customFormat="1">
      <c r="A925" s="76">
        <v>130</v>
      </c>
      <c r="B925" s="259">
        <v>32573</v>
      </c>
      <c r="C925" s="20" t="s">
        <v>1481</v>
      </c>
      <c r="D925" s="20" t="s">
        <v>2824</v>
      </c>
      <c r="E925" s="20" t="s">
        <v>39</v>
      </c>
      <c r="F925" s="20" t="s">
        <v>79</v>
      </c>
      <c r="G925" s="414">
        <v>31579</v>
      </c>
      <c r="H925" s="112"/>
      <c r="I925" s="112"/>
      <c r="J925" s="1311"/>
      <c r="K925" s="1311"/>
      <c r="L925" s="1312"/>
    </row>
    <row r="926" spans="1:12" s="64" customFormat="1">
      <c r="A926" s="75">
        <v>131</v>
      </c>
      <c r="B926" s="259">
        <v>32516</v>
      </c>
      <c r="C926" s="20" t="s">
        <v>1481</v>
      </c>
      <c r="D926" s="20" t="s">
        <v>2824</v>
      </c>
      <c r="E926" s="20" t="s">
        <v>85</v>
      </c>
      <c r="F926" s="20" t="s">
        <v>69</v>
      </c>
      <c r="G926" s="414">
        <v>31579</v>
      </c>
      <c r="H926" s="112"/>
      <c r="I926" s="211" t="s">
        <v>3056</v>
      </c>
      <c r="J926" s="1311"/>
      <c r="K926" s="1311"/>
      <c r="L926" s="1312"/>
    </row>
    <row r="927" spans="1:12" s="64" customFormat="1">
      <c r="A927" s="76">
        <v>132</v>
      </c>
      <c r="B927" s="259">
        <v>32616</v>
      </c>
      <c r="C927" s="20" t="s">
        <v>1481</v>
      </c>
      <c r="D927" s="20" t="s">
        <v>2824</v>
      </c>
      <c r="E927" s="20" t="s">
        <v>2830</v>
      </c>
      <c r="F927" s="20" t="s">
        <v>68</v>
      </c>
      <c r="G927" s="414">
        <v>31579</v>
      </c>
      <c r="H927" s="112"/>
      <c r="I927" s="211" t="s">
        <v>3053</v>
      </c>
      <c r="J927" s="1311"/>
      <c r="K927" s="1311"/>
      <c r="L927" s="1312"/>
    </row>
    <row r="928" spans="1:12" s="64" customFormat="1">
      <c r="A928" s="75">
        <v>133</v>
      </c>
      <c r="B928" s="259"/>
      <c r="C928" s="20" t="s">
        <v>1481</v>
      </c>
      <c r="D928" s="20" t="s">
        <v>2824</v>
      </c>
      <c r="E928" s="20"/>
      <c r="F928" s="179" t="s">
        <v>70</v>
      </c>
      <c r="G928" s="414">
        <v>31579</v>
      </c>
      <c r="H928" s="112"/>
      <c r="I928" s="112"/>
      <c r="J928" s="1311"/>
      <c r="K928" s="1311"/>
      <c r="L928" s="1312"/>
    </row>
    <row r="929" spans="1:12" s="64" customFormat="1">
      <c r="A929" s="76">
        <v>134</v>
      </c>
      <c r="B929" s="259">
        <v>32597</v>
      </c>
      <c r="C929" s="20" t="s">
        <v>1481</v>
      </c>
      <c r="D929" s="20" t="s">
        <v>2824</v>
      </c>
      <c r="E929" s="20" t="s">
        <v>2827</v>
      </c>
      <c r="F929" s="20" t="s">
        <v>71</v>
      </c>
      <c r="G929" s="414">
        <v>31579</v>
      </c>
      <c r="H929" s="112"/>
      <c r="I929" s="211" t="s">
        <v>3017</v>
      </c>
      <c r="J929" s="1311"/>
      <c r="K929" s="1311"/>
      <c r="L929" s="1312"/>
    </row>
    <row r="930" spans="1:12" s="64" customFormat="1">
      <c r="A930" s="75">
        <v>135</v>
      </c>
      <c r="B930" s="259"/>
      <c r="C930" s="20" t="s">
        <v>1481</v>
      </c>
      <c r="D930" s="20" t="s">
        <v>2824</v>
      </c>
      <c r="E930" s="20"/>
      <c r="F930" s="20" t="s">
        <v>80</v>
      </c>
      <c r="G930" s="414">
        <v>31579</v>
      </c>
      <c r="H930" s="112"/>
      <c r="I930" s="112"/>
      <c r="J930" s="1311"/>
      <c r="K930" s="1311"/>
      <c r="L930" s="1312"/>
    </row>
    <row r="931" spans="1:12" s="64" customFormat="1">
      <c r="A931" s="76">
        <v>136</v>
      </c>
      <c r="B931" s="259">
        <v>32571</v>
      </c>
      <c r="C931" s="20" t="s">
        <v>1481</v>
      </c>
      <c r="D931" s="20" t="s">
        <v>2824</v>
      </c>
      <c r="E931" s="20" t="s">
        <v>39</v>
      </c>
      <c r="F931" s="20" t="s">
        <v>103</v>
      </c>
      <c r="G931" s="414">
        <v>31579</v>
      </c>
      <c r="H931" s="112"/>
      <c r="I931" s="112"/>
      <c r="J931" s="1311"/>
      <c r="K931" s="1311"/>
      <c r="L931" s="1312"/>
    </row>
    <row r="932" spans="1:12" s="64" customFormat="1">
      <c r="A932" s="75">
        <v>137</v>
      </c>
      <c r="B932" s="259">
        <v>31887</v>
      </c>
      <c r="C932" s="20" t="s">
        <v>1481</v>
      </c>
      <c r="D932" s="20" t="s">
        <v>2824</v>
      </c>
      <c r="E932" s="20"/>
      <c r="F932" s="179" t="s">
        <v>72</v>
      </c>
      <c r="G932" s="414">
        <v>31579</v>
      </c>
      <c r="H932" s="112"/>
      <c r="I932" s="211" t="s">
        <v>3053</v>
      </c>
      <c r="J932" s="1311"/>
      <c r="K932" s="1311"/>
      <c r="L932" s="1312"/>
    </row>
    <row r="933" spans="1:12" s="64" customFormat="1">
      <c r="A933" s="76">
        <v>138</v>
      </c>
      <c r="B933" s="259"/>
      <c r="C933" s="20" t="s">
        <v>1481</v>
      </c>
      <c r="D933" s="20" t="s">
        <v>2824</v>
      </c>
      <c r="E933" s="20" t="s">
        <v>2830</v>
      </c>
      <c r="F933" s="20" t="s">
        <v>77</v>
      </c>
      <c r="G933" s="414">
        <v>31579</v>
      </c>
      <c r="H933" s="112"/>
      <c r="I933" s="112"/>
      <c r="J933" s="1311"/>
      <c r="K933" s="1311"/>
      <c r="L933" s="1312"/>
    </row>
    <row r="934" spans="1:12" s="64" customFormat="1">
      <c r="A934" s="75">
        <v>139</v>
      </c>
      <c r="B934" s="259">
        <v>32499</v>
      </c>
      <c r="C934" s="20" t="s">
        <v>1481</v>
      </c>
      <c r="D934" s="20" t="s">
        <v>2824</v>
      </c>
      <c r="E934" s="20"/>
      <c r="F934" s="179" t="s">
        <v>73</v>
      </c>
      <c r="G934" s="414">
        <v>31579</v>
      </c>
      <c r="H934" s="112"/>
      <c r="I934" s="211" t="s">
        <v>3056</v>
      </c>
      <c r="J934" s="1311"/>
      <c r="K934" s="1311"/>
      <c r="L934" s="1312"/>
    </row>
    <row r="935" spans="1:12" s="64" customFormat="1">
      <c r="A935" s="76">
        <v>140</v>
      </c>
      <c r="B935" s="259"/>
      <c r="C935" s="20" t="s">
        <v>1481</v>
      </c>
      <c r="D935" s="20" t="s">
        <v>2824</v>
      </c>
      <c r="E935" s="20" t="s">
        <v>85</v>
      </c>
      <c r="F935" s="20" t="s">
        <v>86</v>
      </c>
      <c r="G935" s="414">
        <v>31579</v>
      </c>
      <c r="H935" s="112"/>
      <c r="I935" s="112"/>
      <c r="J935" s="1311"/>
      <c r="K935" s="1311"/>
      <c r="L935" s="1312"/>
    </row>
    <row r="936" spans="1:12" s="64" customFormat="1">
      <c r="A936" s="75">
        <v>141</v>
      </c>
      <c r="B936" s="259">
        <v>32500</v>
      </c>
      <c r="C936" s="20" t="s">
        <v>1481</v>
      </c>
      <c r="D936" s="20" t="s">
        <v>2824</v>
      </c>
      <c r="E936" s="20"/>
      <c r="F936" s="179" t="s">
        <v>74</v>
      </c>
      <c r="G936" s="414">
        <v>31579</v>
      </c>
      <c r="H936" s="112"/>
      <c r="I936" s="211" t="s">
        <v>3058</v>
      </c>
      <c r="J936" s="1311"/>
      <c r="K936" s="1311"/>
      <c r="L936" s="1312"/>
    </row>
    <row r="937" spans="1:12" s="64" customFormat="1">
      <c r="A937" s="76">
        <v>142</v>
      </c>
      <c r="B937" s="259">
        <v>136729</v>
      </c>
      <c r="C937" s="20" t="s">
        <v>1481</v>
      </c>
      <c r="D937" s="20" t="s">
        <v>2824</v>
      </c>
      <c r="E937" s="20"/>
      <c r="F937" s="20" t="s">
        <v>93</v>
      </c>
      <c r="G937" s="414">
        <v>31579</v>
      </c>
      <c r="H937" s="112"/>
      <c r="I937" s="112"/>
      <c r="J937" s="1311"/>
      <c r="K937" s="1311"/>
      <c r="L937" s="1312"/>
    </row>
    <row r="938" spans="1:12" s="64" customFormat="1">
      <c r="A938" s="75">
        <v>143</v>
      </c>
      <c r="B938" s="259"/>
      <c r="C938" s="20" t="s">
        <v>1481</v>
      </c>
      <c r="D938" s="20" t="s">
        <v>2824</v>
      </c>
      <c r="E938" s="20"/>
      <c r="F938" s="20" t="s">
        <v>82</v>
      </c>
      <c r="G938" s="414">
        <v>31579</v>
      </c>
      <c r="H938" s="112"/>
      <c r="I938" s="112"/>
      <c r="J938" s="1311"/>
      <c r="K938" s="1311"/>
      <c r="L938" s="1312"/>
    </row>
    <row r="939" spans="1:12" s="64" customFormat="1">
      <c r="A939" s="76">
        <v>144</v>
      </c>
      <c r="B939" s="259">
        <v>32501</v>
      </c>
      <c r="C939" s="20" t="s">
        <v>1481</v>
      </c>
      <c r="D939" s="20" t="s">
        <v>2824</v>
      </c>
      <c r="E939" s="20"/>
      <c r="F939" s="179" t="s">
        <v>75</v>
      </c>
      <c r="G939" s="414">
        <v>31579</v>
      </c>
      <c r="H939" s="112"/>
      <c r="I939" s="211" t="s">
        <v>3058</v>
      </c>
      <c r="J939" s="1311"/>
      <c r="K939" s="1311"/>
      <c r="L939" s="1312"/>
    </row>
    <row r="940" spans="1:12" s="64" customFormat="1">
      <c r="A940" s="75">
        <v>145</v>
      </c>
      <c r="B940" s="259">
        <v>32572</v>
      </c>
      <c r="C940" s="20" t="s">
        <v>1481</v>
      </c>
      <c r="D940" s="20" t="s">
        <v>2824</v>
      </c>
      <c r="E940" s="20"/>
      <c r="F940" s="179" t="s">
        <v>76</v>
      </c>
      <c r="G940" s="414">
        <v>31579</v>
      </c>
      <c r="H940" s="112"/>
      <c r="I940" s="112"/>
      <c r="J940" s="1311"/>
      <c r="K940" s="1311"/>
      <c r="L940" s="1312"/>
    </row>
    <row r="941" spans="1:12" s="64" customFormat="1">
      <c r="A941" s="76">
        <v>146</v>
      </c>
      <c r="B941" s="259"/>
      <c r="C941" s="20" t="s">
        <v>1481</v>
      </c>
      <c r="D941" s="20" t="s">
        <v>2824</v>
      </c>
      <c r="E941" s="20" t="s">
        <v>85</v>
      </c>
      <c r="F941" s="20"/>
      <c r="G941" s="414">
        <v>31579</v>
      </c>
      <c r="H941" s="112"/>
      <c r="I941" s="112"/>
      <c r="J941" s="1311"/>
      <c r="K941" s="1311"/>
      <c r="L941" s="1312"/>
    </row>
    <row r="942" spans="1:12" s="64" customFormat="1">
      <c r="A942" s="75">
        <v>147</v>
      </c>
      <c r="B942" s="259">
        <v>32520</v>
      </c>
      <c r="C942" s="20" t="s">
        <v>1481</v>
      </c>
      <c r="D942" s="20" t="s">
        <v>2824</v>
      </c>
      <c r="E942" s="20" t="s">
        <v>2829</v>
      </c>
      <c r="F942" s="20"/>
      <c r="G942" s="414">
        <v>31579</v>
      </c>
      <c r="H942" s="112"/>
      <c r="I942" s="112"/>
      <c r="J942" s="1311"/>
      <c r="K942" s="1311"/>
      <c r="L942" s="1312"/>
    </row>
    <row r="943" spans="1:12" s="64" customFormat="1">
      <c r="A943" s="76">
        <v>148</v>
      </c>
      <c r="B943" s="259">
        <v>32534</v>
      </c>
      <c r="C943" s="20" t="s">
        <v>1481</v>
      </c>
      <c r="D943" s="20" t="s">
        <v>2824</v>
      </c>
      <c r="E943" s="20" t="s">
        <v>16</v>
      </c>
      <c r="F943" s="20"/>
      <c r="G943" s="414">
        <v>31579</v>
      </c>
      <c r="H943" s="112"/>
      <c r="I943" s="112"/>
      <c r="J943" s="1311"/>
      <c r="K943" s="1311"/>
      <c r="L943" s="1312"/>
    </row>
    <row r="944" spans="1:12" s="64" customFormat="1">
      <c r="A944" s="75">
        <v>149</v>
      </c>
      <c r="B944" s="259">
        <v>32560</v>
      </c>
      <c r="C944" s="20" t="s">
        <v>1481</v>
      </c>
      <c r="D944" s="20" t="s">
        <v>2824</v>
      </c>
      <c r="E944" s="20" t="s">
        <v>2826</v>
      </c>
      <c r="F944" s="20"/>
      <c r="G944" s="414">
        <v>31579</v>
      </c>
      <c r="H944" s="112"/>
      <c r="I944" s="112"/>
      <c r="J944" s="1311"/>
      <c r="K944" s="1311"/>
      <c r="L944" s="1312"/>
    </row>
    <row r="945" spans="1:12" s="64" customFormat="1">
      <c r="A945" s="76">
        <v>150</v>
      </c>
      <c r="B945" s="259">
        <v>32541</v>
      </c>
      <c r="C945" s="20" t="s">
        <v>1481</v>
      </c>
      <c r="D945" s="20" t="s">
        <v>2824</v>
      </c>
      <c r="E945" s="20" t="s">
        <v>2825</v>
      </c>
      <c r="F945" s="20"/>
      <c r="G945" s="414">
        <v>31579</v>
      </c>
      <c r="H945" s="112"/>
      <c r="I945" s="112"/>
      <c r="J945" s="1311"/>
      <c r="K945" s="1311"/>
      <c r="L945" s="1312"/>
    </row>
    <row r="946" spans="1:12" s="64" customFormat="1">
      <c r="A946" s="75">
        <v>151</v>
      </c>
      <c r="B946" s="259">
        <v>32565</v>
      </c>
      <c r="C946" s="20" t="s">
        <v>1481</v>
      </c>
      <c r="D946" s="20" t="s">
        <v>2824</v>
      </c>
      <c r="E946" s="20" t="s">
        <v>2828</v>
      </c>
      <c r="F946" s="20"/>
      <c r="G946" s="414">
        <v>31579</v>
      </c>
      <c r="H946" s="112"/>
      <c r="I946" s="112"/>
      <c r="J946" s="1311"/>
      <c r="K946" s="1311"/>
      <c r="L946" s="1312"/>
    </row>
    <row r="947" spans="1:12" s="64" customFormat="1">
      <c r="A947" s="76">
        <v>152</v>
      </c>
      <c r="B947" s="259">
        <v>32546</v>
      </c>
      <c r="C947" s="20" t="s">
        <v>1481</v>
      </c>
      <c r="D947" s="20" t="s">
        <v>2824</v>
      </c>
      <c r="E947" s="20" t="s">
        <v>39</v>
      </c>
      <c r="F947" s="20"/>
      <c r="G947" s="414">
        <v>31579</v>
      </c>
      <c r="H947" s="112"/>
      <c r="I947" s="112"/>
      <c r="J947" s="1311"/>
      <c r="K947" s="1311"/>
      <c r="L947" s="1312"/>
    </row>
    <row r="948" spans="1:12" s="64" customFormat="1">
      <c r="A948" s="75">
        <v>153</v>
      </c>
      <c r="B948" s="259">
        <v>32577</v>
      </c>
      <c r="C948" s="20" t="s">
        <v>1481</v>
      </c>
      <c r="D948" s="20" t="s">
        <v>2824</v>
      </c>
      <c r="E948" s="20" t="s">
        <v>2827</v>
      </c>
      <c r="F948" s="20"/>
      <c r="G948" s="414">
        <v>31579</v>
      </c>
      <c r="H948" s="112"/>
      <c r="I948" s="112"/>
      <c r="J948" s="1311"/>
      <c r="K948" s="1311"/>
      <c r="L948" s="1312"/>
    </row>
    <row r="949" spans="1:12" s="64" customFormat="1">
      <c r="A949" s="76">
        <v>154</v>
      </c>
      <c r="B949" s="259">
        <v>32495</v>
      </c>
      <c r="C949" s="20" t="s">
        <v>1481</v>
      </c>
      <c r="D949" s="20" t="s">
        <v>2824</v>
      </c>
      <c r="E949" s="20" t="s">
        <v>2832</v>
      </c>
      <c r="F949" s="20"/>
      <c r="G949" s="414">
        <v>31579</v>
      </c>
      <c r="H949" s="112"/>
      <c r="I949" s="112"/>
      <c r="J949" s="1311"/>
      <c r="K949" s="1311"/>
      <c r="L949" s="1312"/>
    </row>
    <row r="950" spans="1:12" s="64" customFormat="1">
      <c r="A950" s="75">
        <v>155</v>
      </c>
      <c r="B950" s="259">
        <v>32600</v>
      </c>
      <c r="C950" s="20" t="s">
        <v>1481</v>
      </c>
      <c r="D950" s="20" t="s">
        <v>2824</v>
      </c>
      <c r="E950" s="20" t="s">
        <v>2830</v>
      </c>
      <c r="F950" s="20"/>
      <c r="G950" s="414">
        <v>31579</v>
      </c>
      <c r="H950" s="112"/>
      <c r="I950" s="112"/>
      <c r="J950" s="1311"/>
      <c r="K950" s="1311"/>
      <c r="L950" s="1312"/>
    </row>
    <row r="951" spans="1:12" s="64" customFormat="1">
      <c r="A951" s="76">
        <v>156</v>
      </c>
      <c r="B951" s="259"/>
      <c r="C951" s="20" t="s">
        <v>1481</v>
      </c>
      <c r="D951" s="20" t="s">
        <v>3131</v>
      </c>
      <c r="E951" s="20"/>
      <c r="F951" s="179"/>
      <c r="G951" s="414">
        <v>31579</v>
      </c>
      <c r="H951" s="112"/>
      <c r="I951" s="211" t="s">
        <v>3058</v>
      </c>
      <c r="J951" s="1311"/>
      <c r="K951" s="1311"/>
      <c r="L951" s="1312"/>
    </row>
    <row r="952" spans="1:12" s="65" customFormat="1" ht="15" customHeight="1" thickBot="1">
      <c r="A952" s="102"/>
      <c r="B952" s="313"/>
      <c r="C952" s="310"/>
      <c r="D952" s="310"/>
      <c r="E952" s="310"/>
      <c r="F952" s="310"/>
      <c r="G952" s="274" t="s">
        <v>1219</v>
      </c>
      <c r="H952" s="88">
        <f>SUM(H796:H951)</f>
        <v>0</v>
      </c>
      <c r="I952" s="113"/>
      <c r="J952" s="1512"/>
      <c r="K952" s="1512"/>
      <c r="L952" s="1513"/>
    </row>
    <row r="953" spans="1:12" s="65" customFormat="1" ht="15.75">
      <c r="A953" s="83"/>
      <c r="B953" s="83"/>
      <c r="C953" s="85"/>
      <c r="D953" s="85"/>
      <c r="E953" s="85"/>
      <c r="F953" s="85"/>
      <c r="G953" s="106"/>
      <c r="H953" s="107"/>
      <c r="I953" s="107"/>
      <c r="J953" s="108"/>
      <c r="K953" s="108"/>
      <c r="L953" s="108"/>
    </row>
    <row r="954" spans="1:12" s="65" customFormat="1" ht="15.75">
      <c r="A954" s="83"/>
      <c r="B954" s="83"/>
      <c r="C954" s="85"/>
      <c r="D954" s="85"/>
      <c r="E954" s="85"/>
      <c r="F954" s="85"/>
      <c r="G954" s="106"/>
      <c r="H954" s="107"/>
      <c r="I954" s="107"/>
      <c r="J954" s="108"/>
      <c r="K954" s="108"/>
      <c r="L954" s="108"/>
    </row>
    <row r="955" spans="1:12" s="65" customFormat="1" ht="15.75">
      <c r="A955" s="83"/>
      <c r="B955" s="83"/>
      <c r="C955" s="85"/>
      <c r="D955" s="85"/>
      <c r="E955" s="85"/>
      <c r="F955" s="85"/>
      <c r="G955" s="106"/>
      <c r="H955" s="107"/>
      <c r="I955" s="107"/>
      <c r="J955" s="108"/>
      <c r="K955" s="108"/>
      <c r="L955" s="108"/>
    </row>
    <row r="956" spans="1:12" ht="16.5" thickBot="1">
      <c r="A956" s="1213" t="s">
        <v>1171</v>
      </c>
      <c r="B956" s="1213"/>
      <c r="C956" s="1213"/>
      <c r="D956" s="1213"/>
      <c r="E956" s="1213"/>
      <c r="F956" s="1213"/>
      <c r="G956" s="1213"/>
      <c r="H956" s="1213"/>
      <c r="I956" s="1213"/>
      <c r="J956" s="1213"/>
      <c r="K956" s="1213"/>
      <c r="L956" s="308"/>
    </row>
    <row r="957" spans="1:12" s="64" customFormat="1" ht="60">
      <c r="A957" s="60" t="s">
        <v>1172</v>
      </c>
      <c r="B957" s="50" t="s">
        <v>3193</v>
      </c>
      <c r="C957" s="62" t="s">
        <v>1173</v>
      </c>
      <c r="D957" s="62" t="s">
        <v>1174</v>
      </c>
      <c r="E957" s="62" t="s">
        <v>1175</v>
      </c>
      <c r="F957" s="62" t="s">
        <v>1176</v>
      </c>
      <c r="G957" s="61" t="s">
        <v>1177</v>
      </c>
      <c r="H957" s="61" t="s">
        <v>1178</v>
      </c>
      <c r="I957" s="50" t="s">
        <v>2979</v>
      </c>
      <c r="J957" s="61" t="s">
        <v>1179</v>
      </c>
      <c r="K957" s="61" t="s">
        <v>1180</v>
      </c>
      <c r="L957" s="63" t="s">
        <v>1180</v>
      </c>
    </row>
    <row r="958" spans="1:12" s="64" customFormat="1">
      <c r="A958" s="75">
        <v>1</v>
      </c>
      <c r="B958" s="258">
        <v>32621</v>
      </c>
      <c r="C958" s="20" t="s">
        <v>1481</v>
      </c>
      <c r="D958" s="20" t="s">
        <v>110</v>
      </c>
      <c r="E958" s="20"/>
      <c r="F958" s="179" t="s">
        <v>111</v>
      </c>
      <c r="G958" s="414">
        <v>31579</v>
      </c>
      <c r="H958" s="112"/>
      <c r="I958" s="112"/>
      <c r="J958" s="1311">
        <v>143</v>
      </c>
      <c r="K958" s="1311">
        <v>43</v>
      </c>
      <c r="L958" s="1312" t="s">
        <v>3222</v>
      </c>
    </row>
    <row r="959" spans="1:12" s="64" customFormat="1">
      <c r="A959" s="76">
        <v>2</v>
      </c>
      <c r="B959" s="259">
        <v>32622</v>
      </c>
      <c r="C959" s="20" t="s">
        <v>1481</v>
      </c>
      <c r="D959" s="20" t="s">
        <v>110</v>
      </c>
      <c r="E959" s="20"/>
      <c r="F959" s="179" t="s">
        <v>2053</v>
      </c>
      <c r="G959" s="414">
        <v>31579</v>
      </c>
      <c r="H959" s="112"/>
      <c r="I959" s="211" t="s">
        <v>3015</v>
      </c>
      <c r="J959" s="1311"/>
      <c r="K959" s="1311"/>
      <c r="L959" s="1312"/>
    </row>
    <row r="960" spans="1:12" s="64" customFormat="1">
      <c r="A960" s="75">
        <v>3</v>
      </c>
      <c r="B960" s="259">
        <v>32683</v>
      </c>
      <c r="C960" s="20" t="s">
        <v>1481</v>
      </c>
      <c r="D960" s="20" t="s">
        <v>110</v>
      </c>
      <c r="E960" s="20" t="s">
        <v>155</v>
      </c>
      <c r="F960" s="20" t="s">
        <v>112</v>
      </c>
      <c r="G960" s="414">
        <v>31579</v>
      </c>
      <c r="H960" s="112"/>
      <c r="I960" s="211" t="s">
        <v>3015</v>
      </c>
      <c r="J960" s="1311"/>
      <c r="K960" s="1311"/>
      <c r="L960" s="1312"/>
    </row>
    <row r="961" spans="1:12" s="64" customFormat="1">
      <c r="A961" s="76">
        <v>4</v>
      </c>
      <c r="B961" s="259"/>
      <c r="C961" s="20" t="s">
        <v>1481</v>
      </c>
      <c r="D961" s="20" t="s">
        <v>110</v>
      </c>
      <c r="E961" s="20"/>
      <c r="F961" s="20" t="s">
        <v>181</v>
      </c>
      <c r="G961" s="414">
        <v>31579</v>
      </c>
      <c r="H961" s="112"/>
      <c r="I961" s="112"/>
      <c r="J961" s="1311"/>
      <c r="K961" s="1311"/>
      <c r="L961" s="1312"/>
    </row>
    <row r="962" spans="1:12" s="64" customFormat="1">
      <c r="A962" s="75">
        <v>5</v>
      </c>
      <c r="B962" s="259">
        <v>32623</v>
      </c>
      <c r="C962" s="20" t="s">
        <v>1481</v>
      </c>
      <c r="D962" s="20" t="s">
        <v>110</v>
      </c>
      <c r="E962" s="20"/>
      <c r="F962" s="179" t="s">
        <v>113</v>
      </c>
      <c r="G962" s="414">
        <v>31579</v>
      </c>
      <c r="H962" s="112"/>
      <c r="I962" s="112"/>
      <c r="J962" s="1311"/>
      <c r="K962" s="1311"/>
      <c r="L962" s="1312"/>
    </row>
    <row r="963" spans="1:12" s="64" customFormat="1">
      <c r="A963" s="76">
        <v>6</v>
      </c>
      <c r="B963" s="259">
        <v>32684</v>
      </c>
      <c r="C963" s="20" t="s">
        <v>1481</v>
      </c>
      <c r="D963" s="20" t="s">
        <v>110</v>
      </c>
      <c r="E963" s="20" t="s">
        <v>155</v>
      </c>
      <c r="F963" s="20" t="s">
        <v>114</v>
      </c>
      <c r="G963" s="414">
        <v>31579</v>
      </c>
      <c r="H963" s="112"/>
      <c r="I963" s="211" t="s">
        <v>3015</v>
      </c>
      <c r="J963" s="1311"/>
      <c r="K963" s="1311"/>
      <c r="L963" s="1312"/>
    </row>
    <row r="964" spans="1:12" s="64" customFormat="1">
      <c r="A964" s="75">
        <v>7</v>
      </c>
      <c r="B964" s="259">
        <v>32624</v>
      </c>
      <c r="C964" s="20" t="s">
        <v>1481</v>
      </c>
      <c r="D964" s="20" t="s">
        <v>110</v>
      </c>
      <c r="E964" s="20"/>
      <c r="F964" s="179" t="s">
        <v>115</v>
      </c>
      <c r="G964" s="414">
        <v>31579</v>
      </c>
      <c r="H964" s="112"/>
      <c r="I964" s="211" t="s">
        <v>3015</v>
      </c>
      <c r="J964" s="1311"/>
      <c r="K964" s="1311"/>
      <c r="L964" s="1312"/>
    </row>
    <row r="965" spans="1:12" s="64" customFormat="1">
      <c r="A965" s="76">
        <v>8</v>
      </c>
      <c r="B965" s="259"/>
      <c r="C965" s="20" t="s">
        <v>1481</v>
      </c>
      <c r="D965" s="20" t="s">
        <v>110</v>
      </c>
      <c r="E965" s="20"/>
      <c r="F965" s="179" t="s">
        <v>116</v>
      </c>
      <c r="G965" s="414">
        <v>31579</v>
      </c>
      <c r="H965" s="112"/>
      <c r="I965" s="112"/>
      <c r="J965" s="1311"/>
      <c r="K965" s="1311"/>
      <c r="L965" s="1312"/>
    </row>
    <row r="966" spans="1:12" s="64" customFormat="1">
      <c r="A966" s="75">
        <v>9</v>
      </c>
      <c r="B966" s="259">
        <v>32685</v>
      </c>
      <c r="C966" s="20" t="s">
        <v>1481</v>
      </c>
      <c r="D966" s="20" t="s">
        <v>110</v>
      </c>
      <c r="E966" s="20" t="s">
        <v>155</v>
      </c>
      <c r="F966" s="20" t="s">
        <v>2497</v>
      </c>
      <c r="G966" s="414">
        <v>31579</v>
      </c>
      <c r="H966" s="112"/>
      <c r="I966" s="112"/>
      <c r="J966" s="1311"/>
      <c r="K966" s="1311"/>
      <c r="L966" s="1312"/>
    </row>
    <row r="967" spans="1:12" s="64" customFormat="1">
      <c r="A967" s="76">
        <v>10</v>
      </c>
      <c r="B967" s="259">
        <v>32625</v>
      </c>
      <c r="C967" s="20" t="s">
        <v>1481</v>
      </c>
      <c r="D967" s="20" t="s">
        <v>110</v>
      </c>
      <c r="E967" s="20"/>
      <c r="F967" s="179" t="s">
        <v>117</v>
      </c>
      <c r="G967" s="414">
        <v>31579</v>
      </c>
      <c r="H967" s="112"/>
      <c r="I967" s="112"/>
      <c r="J967" s="1311"/>
      <c r="K967" s="1311"/>
      <c r="L967" s="1312"/>
    </row>
    <row r="968" spans="1:12" s="64" customFormat="1">
      <c r="A968" s="75">
        <v>11</v>
      </c>
      <c r="B968" s="259">
        <v>32626</v>
      </c>
      <c r="C968" s="20" t="s">
        <v>1481</v>
      </c>
      <c r="D968" s="20" t="s">
        <v>110</v>
      </c>
      <c r="E968" s="20"/>
      <c r="F968" s="179" t="s">
        <v>118</v>
      </c>
      <c r="G968" s="414">
        <v>31579</v>
      </c>
      <c r="H968" s="112"/>
      <c r="I968" s="211" t="s">
        <v>3015</v>
      </c>
      <c r="J968" s="1311"/>
      <c r="K968" s="1311"/>
      <c r="L968" s="1312"/>
    </row>
    <row r="969" spans="1:12" s="64" customFormat="1">
      <c r="A969" s="76">
        <v>12</v>
      </c>
      <c r="B969" s="259">
        <v>32686</v>
      </c>
      <c r="C969" s="20" t="s">
        <v>1481</v>
      </c>
      <c r="D969" s="20" t="s">
        <v>110</v>
      </c>
      <c r="E969" s="20" t="s">
        <v>155</v>
      </c>
      <c r="F969" s="20" t="s">
        <v>1500</v>
      </c>
      <c r="G969" s="414">
        <v>31579</v>
      </c>
      <c r="H969" s="112"/>
      <c r="I969" s="211" t="s">
        <v>3015</v>
      </c>
      <c r="J969" s="1311"/>
      <c r="K969" s="1311"/>
      <c r="L969" s="1312"/>
    </row>
    <row r="970" spans="1:12" s="64" customFormat="1">
      <c r="A970" s="75">
        <v>13</v>
      </c>
      <c r="B970" s="259"/>
      <c r="C970" s="20" t="s">
        <v>1481</v>
      </c>
      <c r="D970" s="20" t="s">
        <v>110</v>
      </c>
      <c r="E970" s="20"/>
      <c r="F970" s="179" t="s">
        <v>119</v>
      </c>
      <c r="G970" s="414">
        <v>31579</v>
      </c>
      <c r="H970" s="112"/>
      <c r="I970" s="112"/>
      <c r="J970" s="1311"/>
      <c r="K970" s="1311"/>
      <c r="L970" s="1312"/>
    </row>
    <row r="971" spans="1:12" s="64" customFormat="1">
      <c r="A971" s="76">
        <v>14</v>
      </c>
      <c r="B971" s="259">
        <v>32159</v>
      </c>
      <c r="C971" s="20" t="s">
        <v>1481</v>
      </c>
      <c r="D971" s="20" t="s">
        <v>110</v>
      </c>
      <c r="E971" s="20"/>
      <c r="F971" s="179" t="s">
        <v>1724</v>
      </c>
      <c r="G971" s="414">
        <v>31579</v>
      </c>
      <c r="H971" s="112"/>
      <c r="I971" s="211" t="s">
        <v>3015</v>
      </c>
      <c r="J971" s="1311"/>
      <c r="K971" s="1311"/>
      <c r="L971" s="1312"/>
    </row>
    <row r="972" spans="1:12" s="64" customFormat="1">
      <c r="A972" s="75">
        <v>15</v>
      </c>
      <c r="B972" s="259">
        <v>32628</v>
      </c>
      <c r="C972" s="20" t="s">
        <v>1481</v>
      </c>
      <c r="D972" s="20" t="s">
        <v>110</v>
      </c>
      <c r="E972" s="20"/>
      <c r="F972" s="179" t="s">
        <v>120</v>
      </c>
      <c r="G972" s="414">
        <v>31579</v>
      </c>
      <c r="H972" s="112"/>
      <c r="I972" s="112"/>
      <c r="J972" s="1311"/>
      <c r="K972" s="1311"/>
      <c r="L972" s="1312"/>
    </row>
    <row r="973" spans="1:12" s="64" customFormat="1">
      <c r="A973" s="76">
        <v>16</v>
      </c>
      <c r="B973" s="259">
        <v>32629</v>
      </c>
      <c r="C973" s="20" t="s">
        <v>1481</v>
      </c>
      <c r="D973" s="20" t="s">
        <v>110</v>
      </c>
      <c r="E973" s="20"/>
      <c r="F973" s="179" t="s">
        <v>121</v>
      </c>
      <c r="G973" s="414">
        <v>31579</v>
      </c>
      <c r="H973" s="112"/>
      <c r="I973" s="112"/>
      <c r="J973" s="1311"/>
      <c r="K973" s="1311"/>
      <c r="L973" s="1312"/>
    </row>
    <row r="974" spans="1:12" s="64" customFormat="1">
      <c r="A974" s="75">
        <v>17</v>
      </c>
      <c r="B974" s="259">
        <v>32630</v>
      </c>
      <c r="C974" s="20" t="s">
        <v>1481</v>
      </c>
      <c r="D974" s="20" t="s">
        <v>110</v>
      </c>
      <c r="E974" s="20"/>
      <c r="F974" s="179" t="s">
        <v>122</v>
      </c>
      <c r="G974" s="414">
        <v>31579</v>
      </c>
      <c r="H974" s="112"/>
      <c r="I974" s="211" t="s">
        <v>3015</v>
      </c>
      <c r="J974" s="1311"/>
      <c r="K974" s="1311"/>
      <c r="L974" s="1312"/>
    </row>
    <row r="975" spans="1:12" s="64" customFormat="1">
      <c r="A975" s="76">
        <v>18</v>
      </c>
      <c r="B975" s="259">
        <v>32631</v>
      </c>
      <c r="C975" s="20" t="s">
        <v>1481</v>
      </c>
      <c r="D975" s="20" t="s">
        <v>110</v>
      </c>
      <c r="E975" s="20"/>
      <c r="F975" s="179" t="s">
        <v>123</v>
      </c>
      <c r="G975" s="414">
        <v>31579</v>
      </c>
      <c r="H975" s="112"/>
      <c r="I975" s="211" t="s">
        <v>3015</v>
      </c>
      <c r="J975" s="1311"/>
      <c r="K975" s="1311"/>
      <c r="L975" s="1312"/>
    </row>
    <row r="976" spans="1:12" s="64" customFormat="1">
      <c r="A976" s="75">
        <v>19</v>
      </c>
      <c r="B976" s="259">
        <v>32687</v>
      </c>
      <c r="C976" s="20" t="s">
        <v>1481</v>
      </c>
      <c r="D976" s="20" t="s">
        <v>110</v>
      </c>
      <c r="E976" s="20" t="s">
        <v>155</v>
      </c>
      <c r="F976" s="20" t="s">
        <v>7</v>
      </c>
      <c r="G976" s="414">
        <v>31579</v>
      </c>
      <c r="H976" s="112"/>
      <c r="I976" s="211" t="s">
        <v>3015</v>
      </c>
      <c r="J976" s="1311"/>
      <c r="K976" s="1311"/>
      <c r="L976" s="1312"/>
    </row>
    <row r="977" spans="1:12" s="64" customFormat="1">
      <c r="A977" s="76">
        <v>20</v>
      </c>
      <c r="B977" s="259">
        <v>32688</v>
      </c>
      <c r="C977" s="20" t="s">
        <v>1481</v>
      </c>
      <c r="D977" s="20" t="s">
        <v>110</v>
      </c>
      <c r="E977" s="20" t="s">
        <v>155</v>
      </c>
      <c r="F977" s="20" t="s">
        <v>124</v>
      </c>
      <c r="G977" s="414">
        <v>31579</v>
      </c>
      <c r="H977" s="112"/>
      <c r="I977" s="211" t="s">
        <v>3015</v>
      </c>
      <c r="J977" s="1311"/>
      <c r="K977" s="1311"/>
      <c r="L977" s="1312"/>
    </row>
    <row r="978" spans="1:12" s="64" customFormat="1">
      <c r="A978" s="75">
        <v>21</v>
      </c>
      <c r="B978" s="259">
        <v>32689</v>
      </c>
      <c r="C978" s="20" t="s">
        <v>1481</v>
      </c>
      <c r="D978" s="20" t="s">
        <v>110</v>
      </c>
      <c r="E978" s="20" t="s">
        <v>155</v>
      </c>
      <c r="F978" s="20" t="s">
        <v>125</v>
      </c>
      <c r="G978" s="414">
        <v>31579</v>
      </c>
      <c r="H978" s="112"/>
      <c r="I978" s="211" t="s">
        <v>3015</v>
      </c>
      <c r="J978" s="1311"/>
      <c r="K978" s="1311"/>
      <c r="L978" s="1312"/>
    </row>
    <row r="979" spans="1:12" s="64" customFormat="1">
      <c r="A979" s="76">
        <v>22</v>
      </c>
      <c r="B979" s="259">
        <v>32681</v>
      </c>
      <c r="C979" s="20" t="s">
        <v>1481</v>
      </c>
      <c r="D979" s="20" t="s">
        <v>110</v>
      </c>
      <c r="E979" s="20"/>
      <c r="F979" s="179" t="s">
        <v>126</v>
      </c>
      <c r="G979" s="414">
        <v>31579</v>
      </c>
      <c r="H979" s="112"/>
      <c r="I979" s="112"/>
      <c r="J979" s="1311"/>
      <c r="K979" s="1311"/>
      <c r="L979" s="1312"/>
    </row>
    <row r="980" spans="1:12" s="64" customFormat="1">
      <c r="A980" s="75">
        <v>23</v>
      </c>
      <c r="B980" s="259"/>
      <c r="C980" s="20" t="s">
        <v>1481</v>
      </c>
      <c r="D980" s="20" t="s">
        <v>110</v>
      </c>
      <c r="E980" s="20"/>
      <c r="F980" s="179" t="s">
        <v>127</v>
      </c>
      <c r="G980" s="414">
        <v>31579</v>
      </c>
      <c r="H980" s="112"/>
      <c r="I980" s="112"/>
      <c r="J980" s="1311"/>
      <c r="K980" s="1311"/>
      <c r="L980" s="1312"/>
    </row>
    <row r="981" spans="1:12" s="64" customFormat="1">
      <c r="A981" s="76">
        <v>24</v>
      </c>
      <c r="B981" s="259">
        <v>32633</v>
      </c>
      <c r="C981" s="20" t="s">
        <v>1481</v>
      </c>
      <c r="D981" s="20" t="s">
        <v>110</v>
      </c>
      <c r="E981" s="20"/>
      <c r="F981" s="179" t="s">
        <v>128</v>
      </c>
      <c r="G981" s="414">
        <v>31579</v>
      </c>
      <c r="H981" s="112"/>
      <c r="I981" s="211" t="s">
        <v>3015</v>
      </c>
      <c r="J981" s="1311"/>
      <c r="K981" s="1311"/>
      <c r="L981" s="1312"/>
    </row>
    <row r="982" spans="1:12" s="64" customFormat="1">
      <c r="A982" s="75">
        <v>25</v>
      </c>
      <c r="B982" s="259">
        <v>32634</v>
      </c>
      <c r="C982" s="20" t="s">
        <v>1481</v>
      </c>
      <c r="D982" s="20" t="s">
        <v>110</v>
      </c>
      <c r="E982" s="20"/>
      <c r="F982" s="179" t="s">
        <v>129</v>
      </c>
      <c r="G982" s="414">
        <v>31579</v>
      </c>
      <c r="H982" s="112"/>
      <c r="I982" s="112"/>
      <c r="J982" s="1311"/>
      <c r="K982" s="1311"/>
      <c r="L982" s="1312"/>
    </row>
    <row r="983" spans="1:12" s="64" customFormat="1">
      <c r="A983" s="76">
        <v>26</v>
      </c>
      <c r="B983" s="259">
        <v>32635</v>
      </c>
      <c r="C983" s="20" t="s">
        <v>1481</v>
      </c>
      <c r="D983" s="20" t="s">
        <v>110</v>
      </c>
      <c r="E983" s="20"/>
      <c r="F983" s="179" t="s">
        <v>130</v>
      </c>
      <c r="G983" s="414">
        <v>31579</v>
      </c>
      <c r="H983" s="112"/>
      <c r="I983" s="211" t="s">
        <v>3015</v>
      </c>
      <c r="J983" s="1311"/>
      <c r="K983" s="1311"/>
      <c r="L983" s="1312"/>
    </row>
    <row r="984" spans="1:12" s="64" customFormat="1">
      <c r="A984" s="75">
        <v>27</v>
      </c>
      <c r="B984" s="259">
        <v>32636</v>
      </c>
      <c r="C984" s="20" t="s">
        <v>1481</v>
      </c>
      <c r="D984" s="20" t="s">
        <v>110</v>
      </c>
      <c r="E984" s="20"/>
      <c r="F984" s="179" t="s">
        <v>131</v>
      </c>
      <c r="G984" s="414">
        <v>31579</v>
      </c>
      <c r="H984" s="112"/>
      <c r="I984" s="211" t="s">
        <v>3015</v>
      </c>
      <c r="J984" s="1311"/>
      <c r="K984" s="1311"/>
      <c r="L984" s="1312"/>
    </row>
    <row r="985" spans="1:12" s="64" customFormat="1">
      <c r="A985" s="76">
        <v>28</v>
      </c>
      <c r="B985" s="259">
        <v>32637</v>
      </c>
      <c r="C985" s="20" t="s">
        <v>1481</v>
      </c>
      <c r="D985" s="20" t="s">
        <v>110</v>
      </c>
      <c r="E985" s="20"/>
      <c r="F985" s="179" t="s">
        <v>132</v>
      </c>
      <c r="G985" s="414">
        <v>31579</v>
      </c>
      <c r="H985" s="112"/>
      <c r="I985" s="112"/>
      <c r="J985" s="1311"/>
      <c r="K985" s="1311"/>
      <c r="L985" s="1312"/>
    </row>
    <row r="986" spans="1:12" s="64" customFormat="1">
      <c r="A986" s="75">
        <v>29</v>
      </c>
      <c r="B986" s="259">
        <v>32638</v>
      </c>
      <c r="C986" s="20" t="s">
        <v>1481</v>
      </c>
      <c r="D986" s="20" t="s">
        <v>110</v>
      </c>
      <c r="E986" s="20"/>
      <c r="F986" s="179" t="s">
        <v>133</v>
      </c>
      <c r="G986" s="414">
        <v>31579</v>
      </c>
      <c r="H986" s="112"/>
      <c r="I986" s="112"/>
      <c r="J986" s="1311"/>
      <c r="K986" s="1311"/>
      <c r="L986" s="1312"/>
    </row>
    <row r="987" spans="1:12" s="64" customFormat="1">
      <c r="A987" s="76">
        <v>30</v>
      </c>
      <c r="B987" s="259">
        <v>32690</v>
      </c>
      <c r="C987" s="20" t="s">
        <v>1481</v>
      </c>
      <c r="D987" s="20" t="s">
        <v>110</v>
      </c>
      <c r="E987" s="20"/>
      <c r="F987" s="179" t="s">
        <v>134</v>
      </c>
      <c r="G987" s="414">
        <v>31579</v>
      </c>
      <c r="H987" s="112"/>
      <c r="I987" s="112"/>
      <c r="J987" s="1311"/>
      <c r="K987" s="1311"/>
      <c r="L987" s="1312"/>
    </row>
    <row r="988" spans="1:12" s="64" customFormat="1">
      <c r="A988" s="75">
        <v>31</v>
      </c>
      <c r="B988" s="259">
        <v>32639</v>
      </c>
      <c r="C988" s="20" t="s">
        <v>1481</v>
      </c>
      <c r="D988" s="20" t="s">
        <v>110</v>
      </c>
      <c r="E988" s="20"/>
      <c r="F988" s="179" t="s">
        <v>135</v>
      </c>
      <c r="G988" s="414">
        <v>31579</v>
      </c>
      <c r="H988" s="112"/>
      <c r="I988" s="211" t="s">
        <v>3015</v>
      </c>
      <c r="J988" s="1311"/>
      <c r="K988" s="1311"/>
      <c r="L988" s="1312"/>
    </row>
    <row r="989" spans="1:12" s="64" customFormat="1">
      <c r="A989" s="76">
        <v>32</v>
      </c>
      <c r="B989" s="259">
        <v>32691</v>
      </c>
      <c r="C989" s="20" t="s">
        <v>1481</v>
      </c>
      <c r="D989" s="20" t="s">
        <v>110</v>
      </c>
      <c r="E989" s="20" t="s">
        <v>155</v>
      </c>
      <c r="F989" s="20" t="s">
        <v>136</v>
      </c>
      <c r="G989" s="414">
        <v>31579</v>
      </c>
      <c r="H989" s="112"/>
      <c r="I989" s="112"/>
      <c r="J989" s="1311"/>
      <c r="K989" s="1311"/>
      <c r="L989" s="1312"/>
    </row>
    <row r="990" spans="1:12" s="64" customFormat="1">
      <c r="A990" s="75">
        <v>33</v>
      </c>
      <c r="B990" s="259">
        <v>32640</v>
      </c>
      <c r="C990" s="20" t="s">
        <v>1481</v>
      </c>
      <c r="D990" s="20" t="s">
        <v>110</v>
      </c>
      <c r="E990" s="20"/>
      <c r="F990" s="179" t="s">
        <v>137</v>
      </c>
      <c r="G990" s="414">
        <v>31579</v>
      </c>
      <c r="H990" s="112"/>
      <c r="I990" s="112"/>
      <c r="J990" s="1311"/>
      <c r="K990" s="1311"/>
      <c r="L990" s="1312"/>
    </row>
    <row r="991" spans="1:12" s="64" customFormat="1">
      <c r="A991" s="76">
        <v>34</v>
      </c>
      <c r="B991" s="259">
        <v>32641</v>
      </c>
      <c r="C991" s="20" t="s">
        <v>1481</v>
      </c>
      <c r="D991" s="20" t="s">
        <v>110</v>
      </c>
      <c r="E991" s="20"/>
      <c r="F991" s="179" t="s">
        <v>138</v>
      </c>
      <c r="G991" s="414">
        <v>31579</v>
      </c>
      <c r="H991" s="112"/>
      <c r="I991" s="211" t="s">
        <v>3015</v>
      </c>
      <c r="J991" s="1311"/>
      <c r="K991" s="1311"/>
      <c r="L991" s="1312"/>
    </row>
    <row r="992" spans="1:12" s="64" customFormat="1">
      <c r="A992" s="75">
        <v>35</v>
      </c>
      <c r="B992" s="259">
        <v>32692</v>
      </c>
      <c r="C992" s="20" t="s">
        <v>1481</v>
      </c>
      <c r="D992" s="20" t="s">
        <v>110</v>
      </c>
      <c r="E992" s="20"/>
      <c r="F992" s="179" t="s">
        <v>139</v>
      </c>
      <c r="G992" s="414">
        <v>31579</v>
      </c>
      <c r="H992" s="112"/>
      <c r="I992" s="112"/>
      <c r="J992" s="1311"/>
      <c r="K992" s="1311"/>
      <c r="L992" s="1312"/>
    </row>
    <row r="993" spans="1:12" s="64" customFormat="1">
      <c r="A993" s="76">
        <v>36</v>
      </c>
      <c r="B993" s="259">
        <v>31820</v>
      </c>
      <c r="C993" s="20" t="s">
        <v>1481</v>
      </c>
      <c r="D993" s="20" t="s">
        <v>110</v>
      </c>
      <c r="E993" s="20"/>
      <c r="F993" s="20" t="s">
        <v>2609</v>
      </c>
      <c r="G993" s="414">
        <v>31579</v>
      </c>
      <c r="H993" s="112"/>
      <c r="I993" s="112"/>
      <c r="J993" s="1311"/>
      <c r="K993" s="1311"/>
      <c r="L993" s="1312"/>
    </row>
    <row r="994" spans="1:12" s="64" customFormat="1">
      <c r="A994" s="75">
        <v>37</v>
      </c>
      <c r="B994" s="259">
        <v>32642</v>
      </c>
      <c r="C994" s="20" t="s">
        <v>1481</v>
      </c>
      <c r="D994" s="20" t="s">
        <v>110</v>
      </c>
      <c r="E994" s="20"/>
      <c r="F994" s="179" t="s">
        <v>140</v>
      </c>
      <c r="G994" s="414">
        <v>31579</v>
      </c>
      <c r="H994" s="112"/>
      <c r="I994" s="211" t="s">
        <v>3015</v>
      </c>
      <c r="J994" s="1311"/>
      <c r="K994" s="1311"/>
      <c r="L994" s="1312"/>
    </row>
    <row r="995" spans="1:12" s="64" customFormat="1">
      <c r="A995" s="76">
        <v>38</v>
      </c>
      <c r="B995" s="259">
        <v>32693</v>
      </c>
      <c r="C995" s="20" t="s">
        <v>1481</v>
      </c>
      <c r="D995" s="20" t="s">
        <v>110</v>
      </c>
      <c r="E995" s="20" t="s">
        <v>155</v>
      </c>
      <c r="F995" s="20" t="s">
        <v>2395</v>
      </c>
      <c r="G995" s="414">
        <v>31579</v>
      </c>
      <c r="H995" s="112"/>
      <c r="I995" s="112"/>
      <c r="J995" s="1311"/>
      <c r="K995" s="1311"/>
      <c r="L995" s="1312"/>
    </row>
    <row r="996" spans="1:12" s="64" customFormat="1">
      <c r="A996" s="75">
        <v>39</v>
      </c>
      <c r="B996" s="259">
        <v>32643</v>
      </c>
      <c r="C996" s="20" t="s">
        <v>1481</v>
      </c>
      <c r="D996" s="20" t="s">
        <v>110</v>
      </c>
      <c r="E996" s="20"/>
      <c r="F996" s="179" t="s">
        <v>141</v>
      </c>
      <c r="G996" s="414">
        <v>31579</v>
      </c>
      <c r="H996" s="112"/>
      <c r="I996" s="211" t="s">
        <v>3015</v>
      </c>
      <c r="J996" s="1311"/>
      <c r="K996" s="1311"/>
      <c r="L996" s="1312"/>
    </row>
    <row r="997" spans="1:12" s="64" customFormat="1">
      <c r="A997" s="76">
        <v>40</v>
      </c>
      <c r="B997" s="259">
        <v>32644</v>
      </c>
      <c r="C997" s="20" t="s">
        <v>1481</v>
      </c>
      <c r="D997" s="20" t="s">
        <v>110</v>
      </c>
      <c r="E997" s="20"/>
      <c r="F997" s="179" t="s">
        <v>142</v>
      </c>
      <c r="G997" s="414">
        <v>31579</v>
      </c>
      <c r="H997" s="112"/>
      <c r="I997" s="211" t="s">
        <v>3015</v>
      </c>
      <c r="J997" s="1311"/>
      <c r="K997" s="1311"/>
      <c r="L997" s="1312"/>
    </row>
    <row r="998" spans="1:12" s="64" customFormat="1">
      <c r="A998" s="75">
        <v>41</v>
      </c>
      <c r="B998" s="259">
        <v>32645</v>
      </c>
      <c r="C998" s="20" t="s">
        <v>1481</v>
      </c>
      <c r="D998" s="20" t="s">
        <v>110</v>
      </c>
      <c r="E998" s="20"/>
      <c r="F998" s="179" t="s">
        <v>1411</v>
      </c>
      <c r="G998" s="414">
        <v>31579</v>
      </c>
      <c r="H998" s="112"/>
      <c r="I998" s="211" t="s">
        <v>3015</v>
      </c>
      <c r="J998" s="1311"/>
      <c r="K998" s="1311"/>
      <c r="L998" s="1312"/>
    </row>
    <row r="999" spans="1:12" s="64" customFormat="1">
      <c r="A999" s="76">
        <v>42</v>
      </c>
      <c r="B999" s="259">
        <v>32646</v>
      </c>
      <c r="C999" s="20" t="s">
        <v>1481</v>
      </c>
      <c r="D999" s="20" t="s">
        <v>110</v>
      </c>
      <c r="E999" s="20"/>
      <c r="F999" s="179" t="s">
        <v>143</v>
      </c>
      <c r="G999" s="414">
        <v>31579</v>
      </c>
      <c r="H999" s="112"/>
      <c r="I999" s="112"/>
      <c r="J999" s="1311"/>
      <c r="K999" s="1311"/>
      <c r="L999" s="1312"/>
    </row>
    <row r="1000" spans="1:12" s="64" customFormat="1">
      <c r="A1000" s="75">
        <v>43</v>
      </c>
      <c r="B1000" s="259">
        <v>32647</v>
      </c>
      <c r="C1000" s="20" t="s">
        <v>1481</v>
      </c>
      <c r="D1000" s="20" t="s">
        <v>110</v>
      </c>
      <c r="E1000" s="20"/>
      <c r="F1000" s="179" t="s">
        <v>2775</v>
      </c>
      <c r="G1000" s="414">
        <v>31579</v>
      </c>
      <c r="H1000" s="112"/>
      <c r="I1000" s="211" t="s">
        <v>3015</v>
      </c>
      <c r="J1000" s="1311"/>
      <c r="K1000" s="1311"/>
      <c r="L1000" s="1312"/>
    </row>
    <row r="1001" spans="1:12" s="64" customFormat="1">
      <c r="A1001" s="76">
        <v>44</v>
      </c>
      <c r="B1001" s="259">
        <v>32694</v>
      </c>
      <c r="C1001" s="20" t="s">
        <v>1481</v>
      </c>
      <c r="D1001" s="20" t="s">
        <v>110</v>
      </c>
      <c r="E1001" s="20" t="s">
        <v>155</v>
      </c>
      <c r="F1001" s="20" t="s">
        <v>144</v>
      </c>
      <c r="G1001" s="414">
        <v>31579</v>
      </c>
      <c r="H1001" s="112"/>
      <c r="I1001" s="112"/>
      <c r="J1001" s="1311"/>
      <c r="K1001" s="1311"/>
      <c r="L1001" s="1312"/>
    </row>
    <row r="1002" spans="1:12" s="64" customFormat="1">
      <c r="A1002" s="75">
        <v>45</v>
      </c>
      <c r="B1002" s="259">
        <v>32648</v>
      </c>
      <c r="C1002" s="20" t="s">
        <v>1481</v>
      </c>
      <c r="D1002" s="20" t="s">
        <v>110</v>
      </c>
      <c r="E1002" s="20"/>
      <c r="F1002" s="179" t="s">
        <v>145</v>
      </c>
      <c r="G1002" s="414">
        <v>31579</v>
      </c>
      <c r="H1002" s="112"/>
      <c r="I1002" s="112"/>
      <c r="J1002" s="1311"/>
      <c r="K1002" s="1311"/>
      <c r="L1002" s="1312"/>
    </row>
    <row r="1003" spans="1:12" s="64" customFormat="1">
      <c r="A1003" s="76">
        <v>46</v>
      </c>
      <c r="B1003" s="259">
        <v>32649</v>
      </c>
      <c r="C1003" s="20" t="s">
        <v>1481</v>
      </c>
      <c r="D1003" s="20" t="s">
        <v>110</v>
      </c>
      <c r="E1003" s="20"/>
      <c r="F1003" s="179" t="s">
        <v>146</v>
      </c>
      <c r="G1003" s="414">
        <v>31579</v>
      </c>
      <c r="H1003" s="112"/>
      <c r="I1003" s="211" t="s">
        <v>3015</v>
      </c>
      <c r="J1003" s="1311"/>
      <c r="K1003" s="1311"/>
      <c r="L1003" s="1312"/>
    </row>
    <row r="1004" spans="1:12" s="64" customFormat="1">
      <c r="A1004" s="75">
        <v>47</v>
      </c>
      <c r="B1004" s="259">
        <v>32650</v>
      </c>
      <c r="C1004" s="20" t="s">
        <v>1481</v>
      </c>
      <c r="D1004" s="20" t="s">
        <v>110</v>
      </c>
      <c r="E1004" s="20"/>
      <c r="F1004" s="179" t="s">
        <v>147</v>
      </c>
      <c r="G1004" s="414">
        <v>31579</v>
      </c>
      <c r="H1004" s="112"/>
      <c r="I1004" s="211" t="s">
        <v>3015</v>
      </c>
      <c r="J1004" s="1311"/>
      <c r="K1004" s="1311"/>
      <c r="L1004" s="1312"/>
    </row>
    <row r="1005" spans="1:12" s="64" customFormat="1">
      <c r="A1005" s="76">
        <v>48</v>
      </c>
      <c r="B1005" s="259">
        <v>32651</v>
      </c>
      <c r="C1005" s="20" t="s">
        <v>1481</v>
      </c>
      <c r="D1005" s="20" t="s">
        <v>110</v>
      </c>
      <c r="E1005" s="20"/>
      <c r="F1005" s="179" t="s">
        <v>148</v>
      </c>
      <c r="G1005" s="414">
        <v>31579</v>
      </c>
      <c r="H1005" s="112"/>
      <c r="I1005" s="112"/>
      <c r="J1005" s="1311"/>
      <c r="K1005" s="1311"/>
      <c r="L1005" s="1312"/>
    </row>
    <row r="1006" spans="1:12" s="64" customFormat="1">
      <c r="A1006" s="75">
        <v>49</v>
      </c>
      <c r="B1006" s="259">
        <v>32695</v>
      </c>
      <c r="C1006" s="20" t="s">
        <v>1481</v>
      </c>
      <c r="D1006" s="20" t="s">
        <v>110</v>
      </c>
      <c r="E1006" s="20" t="s">
        <v>155</v>
      </c>
      <c r="F1006" s="20" t="s">
        <v>149</v>
      </c>
      <c r="G1006" s="414">
        <v>31579</v>
      </c>
      <c r="H1006" s="112"/>
      <c r="I1006" s="211" t="s">
        <v>3015</v>
      </c>
      <c r="J1006" s="1311"/>
      <c r="K1006" s="1311"/>
      <c r="L1006" s="1312"/>
    </row>
    <row r="1007" spans="1:12" s="64" customFormat="1">
      <c r="A1007" s="76">
        <v>50</v>
      </c>
      <c r="B1007" s="259"/>
      <c r="C1007" s="20" t="s">
        <v>1481</v>
      </c>
      <c r="D1007" s="20" t="s">
        <v>110</v>
      </c>
      <c r="E1007" s="20"/>
      <c r="F1007" s="179" t="s">
        <v>180</v>
      </c>
      <c r="G1007" s="414">
        <v>31579</v>
      </c>
      <c r="H1007" s="112"/>
      <c r="I1007" s="112"/>
      <c r="J1007" s="1311"/>
      <c r="K1007" s="1311"/>
      <c r="L1007" s="1312"/>
    </row>
    <row r="1008" spans="1:12" s="64" customFormat="1">
      <c r="A1008" s="75">
        <v>51</v>
      </c>
      <c r="B1008" s="259">
        <v>32696</v>
      </c>
      <c r="C1008" s="20" t="s">
        <v>1481</v>
      </c>
      <c r="D1008" s="20" t="s">
        <v>110</v>
      </c>
      <c r="E1008" s="20" t="s">
        <v>155</v>
      </c>
      <c r="F1008" s="20" t="s">
        <v>150</v>
      </c>
      <c r="G1008" s="414">
        <v>31579</v>
      </c>
      <c r="H1008" s="112"/>
      <c r="I1008" s="112"/>
      <c r="J1008" s="1311"/>
      <c r="K1008" s="1311"/>
      <c r="L1008" s="1312"/>
    </row>
    <row r="1009" spans="1:12" s="64" customFormat="1">
      <c r="A1009" s="76">
        <v>52</v>
      </c>
      <c r="B1009" s="259">
        <v>32652</v>
      </c>
      <c r="C1009" s="20" t="s">
        <v>1481</v>
      </c>
      <c r="D1009" s="20" t="s">
        <v>110</v>
      </c>
      <c r="E1009" s="20"/>
      <c r="F1009" s="179" t="s">
        <v>151</v>
      </c>
      <c r="G1009" s="414">
        <v>31579</v>
      </c>
      <c r="H1009" s="112"/>
      <c r="I1009" s="211" t="s">
        <v>3015</v>
      </c>
      <c r="J1009" s="1311"/>
      <c r="K1009" s="1311"/>
      <c r="L1009" s="1312"/>
    </row>
    <row r="1010" spans="1:12" s="64" customFormat="1">
      <c r="A1010" s="75">
        <v>53</v>
      </c>
      <c r="B1010" s="259">
        <v>32653</v>
      </c>
      <c r="C1010" s="20" t="s">
        <v>1481</v>
      </c>
      <c r="D1010" s="20" t="s">
        <v>110</v>
      </c>
      <c r="E1010" s="20"/>
      <c r="F1010" s="179" t="s">
        <v>152</v>
      </c>
      <c r="G1010" s="414">
        <v>31579</v>
      </c>
      <c r="H1010" s="112"/>
      <c r="I1010" s="211" t="s">
        <v>3015</v>
      </c>
      <c r="J1010" s="1311"/>
      <c r="K1010" s="1311"/>
      <c r="L1010" s="1312"/>
    </row>
    <row r="1011" spans="1:12" s="64" customFormat="1">
      <c r="A1011" s="76">
        <v>54</v>
      </c>
      <c r="B1011" s="259"/>
      <c r="C1011" s="20" t="s">
        <v>1481</v>
      </c>
      <c r="D1011" s="20" t="s">
        <v>110</v>
      </c>
      <c r="E1011" s="20" t="s">
        <v>155</v>
      </c>
      <c r="F1011" s="20"/>
      <c r="G1011" s="414">
        <v>31579</v>
      </c>
      <c r="H1011" s="112"/>
      <c r="I1011" s="211" t="s">
        <v>3015</v>
      </c>
      <c r="J1011" s="1311"/>
      <c r="K1011" s="1311"/>
      <c r="L1011" s="1312"/>
    </row>
    <row r="1012" spans="1:12" s="64" customFormat="1">
      <c r="A1012" s="75">
        <v>55</v>
      </c>
      <c r="B1012" s="259">
        <v>32697</v>
      </c>
      <c r="C1012" s="20" t="s">
        <v>1481</v>
      </c>
      <c r="D1012" s="20" t="s">
        <v>110</v>
      </c>
      <c r="E1012" s="20" t="s">
        <v>155</v>
      </c>
      <c r="F1012" s="20" t="s">
        <v>153</v>
      </c>
      <c r="G1012" s="414">
        <v>31579</v>
      </c>
      <c r="H1012" s="112"/>
      <c r="I1012" s="211" t="s">
        <v>3015</v>
      </c>
      <c r="J1012" s="1311"/>
      <c r="K1012" s="1311"/>
      <c r="L1012" s="1312"/>
    </row>
    <row r="1013" spans="1:12" s="64" customFormat="1">
      <c r="A1013" s="76">
        <v>56</v>
      </c>
      <c r="B1013" s="259">
        <v>32698</v>
      </c>
      <c r="C1013" s="20" t="s">
        <v>1481</v>
      </c>
      <c r="D1013" s="20" t="s">
        <v>110</v>
      </c>
      <c r="E1013" s="20" t="s">
        <v>155</v>
      </c>
      <c r="F1013" s="20" t="s">
        <v>154</v>
      </c>
      <c r="G1013" s="414">
        <v>31579</v>
      </c>
      <c r="H1013" s="112"/>
      <c r="I1013" s="211" t="s">
        <v>3015</v>
      </c>
      <c r="J1013" s="1311"/>
      <c r="K1013" s="1311"/>
      <c r="L1013" s="1312"/>
    </row>
    <row r="1014" spans="1:12" s="64" customFormat="1">
      <c r="A1014" s="75">
        <v>57</v>
      </c>
      <c r="B1014" s="259">
        <v>32654</v>
      </c>
      <c r="C1014" s="20" t="s">
        <v>1481</v>
      </c>
      <c r="D1014" s="20" t="s">
        <v>110</v>
      </c>
      <c r="E1014" s="20"/>
      <c r="F1014" s="20" t="s">
        <v>2135</v>
      </c>
      <c r="G1014" s="414">
        <v>31579</v>
      </c>
      <c r="H1014" s="112"/>
      <c r="I1014" s="211" t="s">
        <v>3015</v>
      </c>
      <c r="J1014" s="1311"/>
      <c r="K1014" s="1311"/>
      <c r="L1014" s="1312"/>
    </row>
    <row r="1015" spans="1:12" s="64" customFormat="1">
      <c r="A1015" s="76">
        <v>58</v>
      </c>
      <c r="B1015" s="259">
        <v>32655</v>
      </c>
      <c r="C1015" s="20" t="s">
        <v>1481</v>
      </c>
      <c r="D1015" s="20" t="s">
        <v>110</v>
      </c>
      <c r="E1015" s="20"/>
      <c r="F1015" s="179" t="s">
        <v>156</v>
      </c>
      <c r="G1015" s="414">
        <v>31579</v>
      </c>
      <c r="H1015" s="112"/>
      <c r="I1015" s="211" t="s">
        <v>3015</v>
      </c>
      <c r="J1015" s="1311"/>
      <c r="K1015" s="1311"/>
      <c r="L1015" s="1312"/>
    </row>
    <row r="1016" spans="1:12" s="64" customFormat="1">
      <c r="A1016" s="75">
        <v>59</v>
      </c>
      <c r="B1016" s="259">
        <v>32656</v>
      </c>
      <c r="C1016" s="20" t="s">
        <v>1481</v>
      </c>
      <c r="D1016" s="20" t="s">
        <v>110</v>
      </c>
      <c r="E1016" s="20"/>
      <c r="F1016" s="179" t="s">
        <v>157</v>
      </c>
      <c r="G1016" s="414">
        <v>31579</v>
      </c>
      <c r="H1016" s="112"/>
      <c r="I1016" s="211" t="s">
        <v>3015</v>
      </c>
      <c r="J1016" s="1311"/>
      <c r="K1016" s="1311"/>
      <c r="L1016" s="1312"/>
    </row>
    <row r="1017" spans="1:12" s="64" customFormat="1">
      <c r="A1017" s="76">
        <v>60</v>
      </c>
      <c r="B1017" s="259">
        <v>32657</v>
      </c>
      <c r="C1017" s="20" t="s">
        <v>1481</v>
      </c>
      <c r="D1017" s="20" t="s">
        <v>110</v>
      </c>
      <c r="E1017" s="20"/>
      <c r="F1017" s="179" t="s">
        <v>158</v>
      </c>
      <c r="G1017" s="414">
        <v>31579</v>
      </c>
      <c r="H1017" s="112"/>
      <c r="I1017" s="112"/>
      <c r="J1017" s="1311"/>
      <c r="K1017" s="1311"/>
      <c r="L1017" s="1312"/>
    </row>
    <row r="1018" spans="1:12" s="64" customFormat="1">
      <c r="A1018" s="75">
        <v>61</v>
      </c>
      <c r="B1018" s="259">
        <v>32244</v>
      </c>
      <c r="C1018" s="20" t="s">
        <v>1481</v>
      </c>
      <c r="D1018" s="20" t="s">
        <v>110</v>
      </c>
      <c r="E1018" s="20"/>
      <c r="F1018" s="179" t="s">
        <v>2424</v>
      </c>
      <c r="G1018" s="414">
        <v>31579</v>
      </c>
      <c r="H1018" s="112"/>
      <c r="I1018" s="112"/>
      <c r="J1018" s="1311"/>
      <c r="K1018" s="1311"/>
      <c r="L1018" s="1312"/>
    </row>
    <row r="1019" spans="1:12" s="64" customFormat="1">
      <c r="A1019" s="76">
        <v>62</v>
      </c>
      <c r="B1019" s="259">
        <v>32658</v>
      </c>
      <c r="C1019" s="20" t="s">
        <v>1481</v>
      </c>
      <c r="D1019" s="20" t="s">
        <v>110</v>
      </c>
      <c r="E1019" s="20"/>
      <c r="F1019" s="179" t="s">
        <v>159</v>
      </c>
      <c r="G1019" s="414">
        <v>31579</v>
      </c>
      <c r="H1019" s="112"/>
      <c r="I1019" s="211" t="s">
        <v>3015</v>
      </c>
      <c r="J1019" s="1311"/>
      <c r="K1019" s="1311"/>
      <c r="L1019" s="1312"/>
    </row>
    <row r="1020" spans="1:12" s="64" customFormat="1">
      <c r="A1020" s="75">
        <v>63</v>
      </c>
      <c r="B1020" s="259">
        <v>32659</v>
      </c>
      <c r="C1020" s="20" t="s">
        <v>1481</v>
      </c>
      <c r="D1020" s="20" t="s">
        <v>110</v>
      </c>
      <c r="E1020" s="20"/>
      <c r="F1020" s="179" t="s">
        <v>160</v>
      </c>
      <c r="G1020" s="414">
        <v>31579</v>
      </c>
      <c r="H1020" s="112"/>
      <c r="I1020" s="112"/>
      <c r="J1020" s="1311"/>
      <c r="K1020" s="1311"/>
      <c r="L1020" s="1312"/>
    </row>
    <row r="1021" spans="1:12" s="64" customFormat="1">
      <c r="A1021" s="76">
        <v>64</v>
      </c>
      <c r="B1021" s="259">
        <v>108946</v>
      </c>
      <c r="C1021" s="20" t="s">
        <v>1481</v>
      </c>
      <c r="D1021" s="20" t="s">
        <v>110</v>
      </c>
      <c r="E1021" s="20"/>
      <c r="F1021" s="20" t="s">
        <v>182</v>
      </c>
      <c r="G1021" s="414">
        <v>31579</v>
      </c>
      <c r="H1021" s="112"/>
      <c r="I1021" s="112"/>
      <c r="J1021" s="1311"/>
      <c r="K1021" s="1311"/>
      <c r="L1021" s="1312"/>
    </row>
    <row r="1022" spans="1:12" s="64" customFormat="1">
      <c r="A1022" s="75">
        <v>65</v>
      </c>
      <c r="B1022" s="259">
        <v>32699</v>
      </c>
      <c r="C1022" s="20" t="s">
        <v>1481</v>
      </c>
      <c r="D1022" s="20" t="s">
        <v>110</v>
      </c>
      <c r="E1022" s="20"/>
      <c r="F1022" s="179" t="s">
        <v>161</v>
      </c>
      <c r="G1022" s="414">
        <v>31579</v>
      </c>
      <c r="H1022" s="112"/>
      <c r="I1022" s="112"/>
      <c r="J1022" s="1311"/>
      <c r="K1022" s="1311"/>
      <c r="L1022" s="1312"/>
    </row>
    <row r="1023" spans="1:12" s="64" customFormat="1">
      <c r="A1023" s="76">
        <v>66</v>
      </c>
      <c r="B1023" s="259">
        <v>32700</v>
      </c>
      <c r="C1023" s="20" t="s">
        <v>1481</v>
      </c>
      <c r="D1023" s="20" t="s">
        <v>110</v>
      </c>
      <c r="E1023" s="20" t="s">
        <v>155</v>
      </c>
      <c r="F1023" s="20" t="s">
        <v>185</v>
      </c>
      <c r="G1023" s="414">
        <v>31579</v>
      </c>
      <c r="H1023" s="112"/>
      <c r="I1023" s="211" t="s">
        <v>3015</v>
      </c>
      <c r="J1023" s="1311"/>
      <c r="K1023" s="1311"/>
      <c r="L1023" s="1312"/>
    </row>
    <row r="1024" spans="1:12" s="64" customFormat="1">
      <c r="A1024" s="75">
        <v>67</v>
      </c>
      <c r="B1024" s="259">
        <v>32660</v>
      </c>
      <c r="C1024" s="20" t="s">
        <v>1481</v>
      </c>
      <c r="D1024" s="20" t="s">
        <v>110</v>
      </c>
      <c r="E1024" s="20"/>
      <c r="F1024" s="179" t="s">
        <v>162</v>
      </c>
      <c r="G1024" s="414">
        <v>31579</v>
      </c>
      <c r="H1024" s="112"/>
      <c r="I1024" s="112"/>
      <c r="J1024" s="1311"/>
      <c r="K1024" s="1311"/>
      <c r="L1024" s="1312"/>
    </row>
    <row r="1025" spans="1:12" s="64" customFormat="1">
      <c r="A1025" s="76">
        <v>68</v>
      </c>
      <c r="B1025" s="259">
        <v>32661</v>
      </c>
      <c r="C1025" s="20" t="s">
        <v>1481</v>
      </c>
      <c r="D1025" s="20" t="s">
        <v>110</v>
      </c>
      <c r="E1025" s="20"/>
      <c r="F1025" s="179" t="s">
        <v>163</v>
      </c>
      <c r="G1025" s="414">
        <v>31579</v>
      </c>
      <c r="H1025" s="112"/>
      <c r="I1025" s="211" t="s">
        <v>3015</v>
      </c>
      <c r="J1025" s="1311"/>
      <c r="K1025" s="1311"/>
      <c r="L1025" s="1312"/>
    </row>
    <row r="1026" spans="1:12" s="64" customFormat="1">
      <c r="A1026" s="75">
        <v>69</v>
      </c>
      <c r="B1026" s="259">
        <v>32662</v>
      </c>
      <c r="C1026" s="20" t="s">
        <v>1481</v>
      </c>
      <c r="D1026" s="20" t="s">
        <v>110</v>
      </c>
      <c r="E1026" s="20"/>
      <c r="F1026" s="179" t="s">
        <v>164</v>
      </c>
      <c r="G1026" s="414">
        <v>31579</v>
      </c>
      <c r="H1026" s="112"/>
      <c r="I1026" s="211" t="s">
        <v>3015</v>
      </c>
      <c r="J1026" s="1311"/>
      <c r="K1026" s="1311"/>
      <c r="L1026" s="1312"/>
    </row>
    <row r="1027" spans="1:12" s="64" customFormat="1">
      <c r="A1027" s="76">
        <v>70</v>
      </c>
      <c r="B1027" s="259">
        <v>32663</v>
      </c>
      <c r="C1027" s="20" t="s">
        <v>1481</v>
      </c>
      <c r="D1027" s="20" t="s">
        <v>110</v>
      </c>
      <c r="E1027" s="20"/>
      <c r="F1027" s="179" t="s">
        <v>165</v>
      </c>
      <c r="G1027" s="414">
        <v>31579</v>
      </c>
      <c r="H1027" s="112"/>
      <c r="I1027" s="211" t="s">
        <v>3015</v>
      </c>
      <c r="J1027" s="1311"/>
      <c r="K1027" s="1311"/>
      <c r="L1027" s="1312"/>
    </row>
    <row r="1028" spans="1:12" s="64" customFormat="1">
      <c r="A1028" s="75">
        <v>71</v>
      </c>
      <c r="B1028" s="259">
        <v>32701</v>
      </c>
      <c r="C1028" s="20" t="s">
        <v>1481</v>
      </c>
      <c r="D1028" s="20" t="s">
        <v>110</v>
      </c>
      <c r="E1028" s="20" t="s">
        <v>155</v>
      </c>
      <c r="F1028" s="20" t="s">
        <v>186</v>
      </c>
      <c r="G1028" s="414">
        <v>31579</v>
      </c>
      <c r="H1028" s="112"/>
      <c r="I1028" s="211" t="s">
        <v>3015</v>
      </c>
      <c r="J1028" s="1311"/>
      <c r="K1028" s="1311"/>
      <c r="L1028" s="1312"/>
    </row>
    <row r="1029" spans="1:12" s="64" customFormat="1">
      <c r="A1029" s="76">
        <v>72</v>
      </c>
      <c r="B1029" s="259">
        <v>32664</v>
      </c>
      <c r="C1029" s="20" t="s">
        <v>1481</v>
      </c>
      <c r="D1029" s="20" t="s">
        <v>110</v>
      </c>
      <c r="E1029" s="20"/>
      <c r="F1029" s="179" t="s">
        <v>166</v>
      </c>
      <c r="G1029" s="414">
        <v>31579</v>
      </c>
      <c r="H1029" s="112"/>
      <c r="I1029" s="211" t="s">
        <v>3015</v>
      </c>
      <c r="J1029" s="1311"/>
      <c r="K1029" s="1311"/>
      <c r="L1029" s="1312"/>
    </row>
    <row r="1030" spans="1:12" s="64" customFormat="1">
      <c r="A1030" s="75">
        <v>73</v>
      </c>
      <c r="B1030" s="259">
        <v>32665</v>
      </c>
      <c r="C1030" s="20" t="s">
        <v>1481</v>
      </c>
      <c r="D1030" s="20" t="s">
        <v>110</v>
      </c>
      <c r="E1030" s="20"/>
      <c r="F1030" s="179" t="s">
        <v>167</v>
      </c>
      <c r="G1030" s="414">
        <v>31579</v>
      </c>
      <c r="H1030" s="112"/>
      <c r="I1030" s="211" t="s">
        <v>3015</v>
      </c>
      <c r="J1030" s="1311"/>
      <c r="K1030" s="1311"/>
      <c r="L1030" s="1312"/>
    </row>
    <row r="1031" spans="1:12" s="64" customFormat="1">
      <c r="A1031" s="76">
        <v>74</v>
      </c>
      <c r="B1031" s="259">
        <v>32666</v>
      </c>
      <c r="C1031" s="20" t="s">
        <v>1481</v>
      </c>
      <c r="D1031" s="20" t="s">
        <v>110</v>
      </c>
      <c r="E1031" s="20"/>
      <c r="F1031" s="179" t="s">
        <v>168</v>
      </c>
      <c r="G1031" s="414">
        <v>31579</v>
      </c>
      <c r="H1031" s="112"/>
      <c r="I1031" s="112"/>
      <c r="J1031" s="1311"/>
      <c r="K1031" s="1311"/>
      <c r="L1031" s="1312"/>
    </row>
    <row r="1032" spans="1:12" s="64" customFormat="1">
      <c r="A1032" s="75">
        <v>75</v>
      </c>
      <c r="B1032" s="259">
        <v>32667</v>
      </c>
      <c r="C1032" s="20" t="s">
        <v>1481</v>
      </c>
      <c r="D1032" s="20" t="s">
        <v>110</v>
      </c>
      <c r="E1032" s="20"/>
      <c r="F1032" s="179" t="s">
        <v>169</v>
      </c>
      <c r="G1032" s="414">
        <v>31579</v>
      </c>
      <c r="H1032" s="112"/>
      <c r="I1032" s="211" t="s">
        <v>3015</v>
      </c>
      <c r="J1032" s="1311"/>
      <c r="K1032" s="1311"/>
      <c r="L1032" s="1312"/>
    </row>
    <row r="1033" spans="1:12" s="64" customFormat="1">
      <c r="A1033" s="76">
        <v>76</v>
      </c>
      <c r="B1033" s="259">
        <v>32668</v>
      </c>
      <c r="C1033" s="20" t="s">
        <v>1481</v>
      </c>
      <c r="D1033" s="20" t="s">
        <v>110</v>
      </c>
      <c r="E1033" s="20"/>
      <c r="F1033" s="179" t="s">
        <v>170</v>
      </c>
      <c r="G1033" s="414">
        <v>31579</v>
      </c>
      <c r="H1033" s="112"/>
      <c r="I1033" s="211" t="s">
        <v>3015</v>
      </c>
      <c r="J1033" s="1311"/>
      <c r="K1033" s="1311"/>
      <c r="L1033" s="1312"/>
    </row>
    <row r="1034" spans="1:12" s="64" customFormat="1">
      <c r="A1034" s="75">
        <v>77</v>
      </c>
      <c r="B1034" s="259">
        <v>32669</v>
      </c>
      <c r="C1034" s="20" t="s">
        <v>1481</v>
      </c>
      <c r="D1034" s="20" t="s">
        <v>110</v>
      </c>
      <c r="E1034" s="20"/>
      <c r="F1034" s="179" t="s">
        <v>171</v>
      </c>
      <c r="G1034" s="414">
        <v>31579</v>
      </c>
      <c r="H1034" s="112"/>
      <c r="I1034" s="112"/>
      <c r="J1034" s="1311"/>
      <c r="K1034" s="1311"/>
      <c r="L1034" s="1312"/>
    </row>
    <row r="1035" spans="1:12" s="64" customFormat="1">
      <c r="A1035" s="76">
        <v>78</v>
      </c>
      <c r="B1035" s="259">
        <v>32670</v>
      </c>
      <c r="C1035" s="20" t="s">
        <v>1481</v>
      </c>
      <c r="D1035" s="20" t="s">
        <v>110</v>
      </c>
      <c r="E1035" s="20"/>
      <c r="F1035" s="179" t="s">
        <v>172</v>
      </c>
      <c r="G1035" s="414">
        <v>31579</v>
      </c>
      <c r="H1035" s="112"/>
      <c r="I1035" s="211" t="s">
        <v>3015</v>
      </c>
      <c r="J1035" s="1311"/>
      <c r="K1035" s="1311"/>
      <c r="L1035" s="1312"/>
    </row>
    <row r="1036" spans="1:12" s="64" customFormat="1">
      <c r="A1036" s="75">
        <v>79</v>
      </c>
      <c r="B1036" s="259">
        <v>32702</v>
      </c>
      <c r="C1036" s="20" t="s">
        <v>1481</v>
      </c>
      <c r="D1036" s="20" t="s">
        <v>110</v>
      </c>
      <c r="E1036" s="20" t="s">
        <v>155</v>
      </c>
      <c r="F1036" s="20" t="s">
        <v>173</v>
      </c>
      <c r="G1036" s="414">
        <v>31579</v>
      </c>
      <c r="H1036" s="112"/>
      <c r="I1036" s="112"/>
      <c r="J1036" s="1311"/>
      <c r="K1036" s="1311"/>
      <c r="L1036" s="1312"/>
    </row>
    <row r="1037" spans="1:12" s="64" customFormat="1">
      <c r="A1037" s="76">
        <v>80</v>
      </c>
      <c r="B1037" s="259">
        <v>32671</v>
      </c>
      <c r="C1037" s="20" t="s">
        <v>1481</v>
      </c>
      <c r="D1037" s="20" t="s">
        <v>110</v>
      </c>
      <c r="E1037" s="20"/>
      <c r="F1037" s="179" t="s">
        <v>1512</v>
      </c>
      <c r="G1037" s="414">
        <v>31579</v>
      </c>
      <c r="H1037" s="112"/>
      <c r="I1037" s="211" t="s">
        <v>3015</v>
      </c>
      <c r="J1037" s="1311"/>
      <c r="K1037" s="1311"/>
      <c r="L1037" s="1312"/>
    </row>
    <row r="1038" spans="1:12" s="64" customFormat="1">
      <c r="A1038" s="75">
        <v>81</v>
      </c>
      <c r="B1038" s="259">
        <v>32672</v>
      </c>
      <c r="C1038" s="20" t="s">
        <v>1481</v>
      </c>
      <c r="D1038" s="20" t="s">
        <v>110</v>
      </c>
      <c r="E1038" s="20"/>
      <c r="F1038" s="179" t="s">
        <v>174</v>
      </c>
      <c r="G1038" s="414">
        <v>31579</v>
      </c>
      <c r="H1038" s="112"/>
      <c r="I1038" s="112"/>
      <c r="J1038" s="1311"/>
      <c r="K1038" s="1311"/>
      <c r="L1038" s="1312"/>
    </row>
    <row r="1039" spans="1:12" s="64" customFormat="1">
      <c r="A1039" s="76">
        <v>82</v>
      </c>
      <c r="B1039" s="259">
        <v>32673</v>
      </c>
      <c r="C1039" s="20" t="s">
        <v>1481</v>
      </c>
      <c r="D1039" s="20" t="s">
        <v>110</v>
      </c>
      <c r="E1039" s="20"/>
      <c r="F1039" s="179" t="s">
        <v>1197</v>
      </c>
      <c r="G1039" s="414">
        <v>31579</v>
      </c>
      <c r="H1039" s="112"/>
      <c r="I1039" s="211" t="s">
        <v>3015</v>
      </c>
      <c r="J1039" s="1311"/>
      <c r="K1039" s="1311"/>
      <c r="L1039" s="1312"/>
    </row>
    <row r="1040" spans="1:12" s="64" customFormat="1">
      <c r="A1040" s="75">
        <v>83</v>
      </c>
      <c r="B1040" s="259">
        <v>136729</v>
      </c>
      <c r="C1040" s="20" t="s">
        <v>1481</v>
      </c>
      <c r="D1040" s="20" t="s">
        <v>110</v>
      </c>
      <c r="E1040" s="20"/>
      <c r="F1040" s="179" t="s">
        <v>93</v>
      </c>
      <c r="G1040" s="414">
        <v>31579</v>
      </c>
      <c r="H1040" s="112"/>
      <c r="I1040" s="211" t="s">
        <v>3015</v>
      </c>
      <c r="J1040" s="1311"/>
      <c r="K1040" s="1311"/>
      <c r="L1040" s="1312"/>
    </row>
    <row r="1041" spans="1:12" s="64" customFormat="1">
      <c r="A1041" s="76">
        <v>84</v>
      </c>
      <c r="B1041" s="259">
        <v>136708</v>
      </c>
      <c r="C1041" s="20" t="s">
        <v>1481</v>
      </c>
      <c r="D1041" s="20" t="s">
        <v>110</v>
      </c>
      <c r="E1041" s="20"/>
      <c r="F1041" s="179" t="s">
        <v>175</v>
      </c>
      <c r="G1041" s="414">
        <v>31579</v>
      </c>
      <c r="H1041" s="112"/>
      <c r="I1041" s="211" t="s">
        <v>3015</v>
      </c>
      <c r="J1041" s="1311"/>
      <c r="K1041" s="1311"/>
      <c r="L1041" s="1312"/>
    </row>
    <row r="1042" spans="1:12" s="64" customFormat="1">
      <c r="A1042" s="75">
        <v>85</v>
      </c>
      <c r="B1042" s="259">
        <v>32676</v>
      </c>
      <c r="C1042" s="20" t="s">
        <v>1481</v>
      </c>
      <c r="D1042" s="20" t="s">
        <v>110</v>
      </c>
      <c r="E1042" s="20"/>
      <c r="F1042" s="179" t="s">
        <v>176</v>
      </c>
      <c r="G1042" s="414">
        <v>31579</v>
      </c>
      <c r="H1042" s="112"/>
      <c r="I1042" s="211" t="s">
        <v>3015</v>
      </c>
      <c r="J1042" s="1311"/>
      <c r="K1042" s="1311"/>
      <c r="L1042" s="1312"/>
    </row>
    <row r="1043" spans="1:12" s="64" customFormat="1">
      <c r="A1043" s="76">
        <v>86</v>
      </c>
      <c r="B1043" s="259">
        <v>136733</v>
      </c>
      <c r="C1043" s="20" t="s">
        <v>1481</v>
      </c>
      <c r="D1043" s="20" t="s">
        <v>110</v>
      </c>
      <c r="E1043" s="20"/>
      <c r="F1043" s="20" t="s">
        <v>183</v>
      </c>
      <c r="G1043" s="414">
        <v>31579</v>
      </c>
      <c r="H1043" s="112"/>
      <c r="I1043" s="211" t="s">
        <v>3015</v>
      </c>
      <c r="J1043" s="1311"/>
      <c r="K1043" s="1311"/>
      <c r="L1043" s="1312"/>
    </row>
    <row r="1044" spans="1:12" s="64" customFormat="1">
      <c r="A1044" s="75">
        <v>87</v>
      </c>
      <c r="B1044" s="259">
        <v>136744</v>
      </c>
      <c r="C1044" s="20" t="s">
        <v>1481</v>
      </c>
      <c r="D1044" s="20" t="s">
        <v>110</v>
      </c>
      <c r="E1044" s="20"/>
      <c r="F1044" s="20" t="s">
        <v>184</v>
      </c>
      <c r="G1044" s="414">
        <v>31579</v>
      </c>
      <c r="H1044" s="112"/>
      <c r="I1044" s="112"/>
      <c r="J1044" s="1311"/>
      <c r="K1044" s="1311"/>
      <c r="L1044" s="1312"/>
    </row>
    <row r="1045" spans="1:12" s="64" customFormat="1">
      <c r="A1045" s="76">
        <v>88</v>
      </c>
      <c r="B1045" s="259">
        <v>32703</v>
      </c>
      <c r="C1045" s="20" t="s">
        <v>1481</v>
      </c>
      <c r="D1045" s="20" t="s">
        <v>110</v>
      </c>
      <c r="E1045" s="20" t="s">
        <v>155</v>
      </c>
      <c r="F1045" s="20" t="s">
        <v>177</v>
      </c>
      <c r="G1045" s="414">
        <v>31579</v>
      </c>
      <c r="H1045" s="112"/>
      <c r="I1045" s="112"/>
      <c r="J1045" s="1311"/>
      <c r="K1045" s="1311"/>
      <c r="L1045" s="1312"/>
    </row>
    <row r="1046" spans="1:12" s="64" customFormat="1">
      <c r="A1046" s="75">
        <v>89</v>
      </c>
      <c r="B1046" s="259">
        <v>32679</v>
      </c>
      <c r="C1046" s="20" t="s">
        <v>1481</v>
      </c>
      <c r="D1046" s="20" t="s">
        <v>110</v>
      </c>
      <c r="E1046" s="20"/>
      <c r="F1046" s="179" t="s">
        <v>178</v>
      </c>
      <c r="G1046" s="414">
        <v>31579</v>
      </c>
      <c r="H1046" s="112"/>
      <c r="I1046" s="112"/>
      <c r="J1046" s="1311"/>
      <c r="K1046" s="1311"/>
      <c r="L1046" s="1312"/>
    </row>
    <row r="1047" spans="1:12" s="64" customFormat="1">
      <c r="A1047" s="76">
        <v>90</v>
      </c>
      <c r="B1047" s="259">
        <v>32680</v>
      </c>
      <c r="C1047" s="20" t="s">
        <v>1481</v>
      </c>
      <c r="D1047" s="20" t="s">
        <v>110</v>
      </c>
      <c r="E1047" s="20"/>
      <c r="F1047" s="179" t="s">
        <v>179</v>
      </c>
      <c r="G1047" s="414">
        <v>31579</v>
      </c>
      <c r="H1047" s="112"/>
      <c r="I1047" s="112"/>
      <c r="J1047" s="1311"/>
      <c r="K1047" s="1311"/>
      <c r="L1047" s="1312"/>
    </row>
    <row r="1048" spans="1:12" s="64" customFormat="1">
      <c r="A1048" s="75">
        <v>91</v>
      </c>
      <c r="B1048" s="259"/>
      <c r="C1048" s="20" t="s">
        <v>1481</v>
      </c>
      <c r="D1048" s="20" t="s">
        <v>3132</v>
      </c>
      <c r="E1048" s="20"/>
      <c r="F1048" s="20"/>
      <c r="G1048" s="414">
        <v>31579</v>
      </c>
      <c r="H1048" s="112"/>
      <c r="I1048" s="211" t="s">
        <v>3015</v>
      </c>
      <c r="J1048" s="1311"/>
      <c r="K1048" s="1311"/>
      <c r="L1048" s="1312"/>
    </row>
    <row r="1049" spans="1:12" s="65" customFormat="1" ht="15" customHeight="1" thickBot="1">
      <c r="A1049" s="77"/>
      <c r="B1049" s="275"/>
      <c r="C1049" s="273"/>
      <c r="D1049" s="273"/>
      <c r="E1049" s="273"/>
      <c r="F1049" s="273"/>
      <c r="G1049" s="274" t="s">
        <v>1219</v>
      </c>
      <c r="H1049" s="88">
        <f>SUM(H958:H1048)</f>
        <v>0</v>
      </c>
      <c r="I1049" s="88"/>
      <c r="J1049" s="68"/>
      <c r="K1049" s="68"/>
      <c r="L1049" s="69"/>
    </row>
    <row r="1050" spans="1:12" s="65" customFormat="1" ht="15.75">
      <c r="A1050" s="83"/>
      <c r="B1050" s="83"/>
      <c r="C1050" s="85"/>
      <c r="D1050" s="85"/>
      <c r="E1050" s="85"/>
      <c r="F1050" s="85"/>
      <c r="G1050" s="106"/>
      <c r="H1050" s="107"/>
      <c r="I1050" s="107"/>
      <c r="J1050" s="108"/>
      <c r="K1050" s="108"/>
      <c r="L1050" s="108"/>
    </row>
    <row r="1051" spans="1:12" s="65" customFormat="1" ht="15.75">
      <c r="A1051" s="83"/>
      <c r="B1051" s="83"/>
      <c r="C1051" s="85"/>
      <c r="D1051" s="85"/>
      <c r="E1051" s="85"/>
      <c r="F1051" s="85"/>
      <c r="G1051" s="106"/>
      <c r="H1051" s="107"/>
      <c r="I1051" s="107"/>
      <c r="J1051" s="108"/>
      <c r="K1051" s="108"/>
      <c r="L1051" s="108"/>
    </row>
    <row r="1052" spans="1:12" s="65" customFormat="1" ht="15.75">
      <c r="A1052" s="83"/>
      <c r="B1052" s="83"/>
      <c r="C1052" s="85"/>
      <c r="D1052" s="85"/>
      <c r="E1052" s="85"/>
      <c r="F1052" s="85"/>
      <c r="G1052" s="106"/>
      <c r="H1052" s="107"/>
      <c r="I1052" s="107"/>
      <c r="J1052" s="108"/>
      <c r="K1052" s="108"/>
      <c r="L1052" s="108"/>
    </row>
    <row r="1053" spans="1:12" ht="16.5" thickBot="1">
      <c r="A1053" s="1213" t="s">
        <v>1171</v>
      </c>
      <c r="B1053" s="1213"/>
      <c r="C1053" s="1213"/>
      <c r="D1053" s="1213"/>
      <c r="E1053" s="1213"/>
      <c r="F1053" s="1213"/>
      <c r="G1053" s="1213"/>
      <c r="H1053" s="1213"/>
      <c r="I1053" s="1213"/>
      <c r="J1053" s="1213"/>
      <c r="K1053" s="1213"/>
      <c r="L1053" s="308"/>
    </row>
    <row r="1054" spans="1:12" s="64" customFormat="1" ht="60">
      <c r="A1054" s="60" t="s">
        <v>1172</v>
      </c>
      <c r="B1054" s="50" t="s">
        <v>3193</v>
      </c>
      <c r="C1054" s="62" t="s">
        <v>1173</v>
      </c>
      <c r="D1054" s="62" t="s">
        <v>1174</v>
      </c>
      <c r="E1054" s="62" t="s">
        <v>1175</v>
      </c>
      <c r="F1054" s="62" t="s">
        <v>1176</v>
      </c>
      <c r="G1054" s="61" t="s">
        <v>1177</v>
      </c>
      <c r="H1054" s="61" t="s">
        <v>1178</v>
      </c>
      <c r="I1054" s="50" t="s">
        <v>2979</v>
      </c>
      <c r="J1054" s="61" t="s">
        <v>1179</v>
      </c>
      <c r="K1054" s="61" t="s">
        <v>1180</v>
      </c>
      <c r="L1054" s="63" t="s">
        <v>1180</v>
      </c>
    </row>
    <row r="1055" spans="1:12" s="64" customFormat="1">
      <c r="A1055" s="75">
        <v>1</v>
      </c>
      <c r="B1055" s="258">
        <v>32707</v>
      </c>
      <c r="C1055" s="20" t="s">
        <v>1481</v>
      </c>
      <c r="D1055" s="20" t="s">
        <v>187</v>
      </c>
      <c r="E1055" s="20"/>
      <c r="F1055" s="20" t="s">
        <v>192</v>
      </c>
      <c r="G1055" s="414">
        <v>31579</v>
      </c>
      <c r="H1055" s="112"/>
      <c r="I1055" s="211" t="s">
        <v>2986</v>
      </c>
      <c r="J1055" s="1311">
        <v>143</v>
      </c>
      <c r="K1055" s="1311">
        <v>43</v>
      </c>
      <c r="L1055" s="1459"/>
    </row>
    <row r="1056" spans="1:12" s="64" customFormat="1">
      <c r="A1056" s="76">
        <v>2</v>
      </c>
      <c r="B1056" s="259">
        <v>32709</v>
      </c>
      <c r="C1056" s="20" t="s">
        <v>1481</v>
      </c>
      <c r="D1056" s="20" t="s">
        <v>187</v>
      </c>
      <c r="E1056" s="20"/>
      <c r="F1056" s="20" t="s">
        <v>193</v>
      </c>
      <c r="G1056" s="422">
        <v>31579</v>
      </c>
      <c r="H1056" s="112"/>
      <c r="I1056" s="211" t="s">
        <v>2981</v>
      </c>
      <c r="J1056" s="1311"/>
      <c r="K1056" s="1311"/>
      <c r="L1056" s="1459"/>
    </row>
    <row r="1057" spans="1:12" s="64" customFormat="1">
      <c r="A1057" s="75">
        <v>3</v>
      </c>
      <c r="B1057" s="259">
        <v>31900</v>
      </c>
      <c r="C1057" s="20" t="s">
        <v>1481</v>
      </c>
      <c r="D1057" s="20" t="s">
        <v>187</v>
      </c>
      <c r="E1057" s="20"/>
      <c r="F1057" s="20" t="s">
        <v>194</v>
      </c>
      <c r="G1057" s="414">
        <v>31579</v>
      </c>
      <c r="H1057" s="112"/>
      <c r="I1057" s="211" t="s">
        <v>2981</v>
      </c>
      <c r="J1057" s="1311"/>
      <c r="K1057" s="1311"/>
      <c r="L1057" s="1459"/>
    </row>
    <row r="1058" spans="1:12" s="64" customFormat="1">
      <c r="A1058" s="76">
        <v>4</v>
      </c>
      <c r="B1058" s="259"/>
      <c r="C1058" s="20" t="s">
        <v>1481</v>
      </c>
      <c r="D1058" s="20" t="s">
        <v>187</v>
      </c>
      <c r="E1058" s="20"/>
      <c r="F1058" s="20" t="s">
        <v>230</v>
      </c>
      <c r="G1058" s="414">
        <v>31579</v>
      </c>
      <c r="H1058" s="112"/>
      <c r="I1058" s="112"/>
      <c r="J1058" s="1311"/>
      <c r="K1058" s="1311"/>
      <c r="L1058" s="1459"/>
    </row>
    <row r="1059" spans="1:12" s="64" customFormat="1">
      <c r="A1059" s="75">
        <v>5</v>
      </c>
      <c r="B1059" s="259">
        <v>32713</v>
      </c>
      <c r="C1059" s="20" t="s">
        <v>1481</v>
      </c>
      <c r="D1059" s="20" t="s">
        <v>187</v>
      </c>
      <c r="E1059" s="20"/>
      <c r="F1059" s="20" t="s">
        <v>195</v>
      </c>
      <c r="G1059" s="414">
        <v>31579</v>
      </c>
      <c r="H1059" s="112"/>
      <c r="I1059" s="112"/>
      <c r="J1059" s="1311"/>
      <c r="K1059" s="1311"/>
      <c r="L1059" s="1459"/>
    </row>
    <row r="1060" spans="1:12" s="64" customFormat="1">
      <c r="A1060" s="76">
        <v>6</v>
      </c>
      <c r="B1060" s="259">
        <v>31791</v>
      </c>
      <c r="C1060" s="20" t="s">
        <v>1481</v>
      </c>
      <c r="D1060" s="20" t="s">
        <v>187</v>
      </c>
      <c r="E1060" s="20"/>
      <c r="F1060" s="20" t="s">
        <v>235</v>
      </c>
      <c r="G1060" s="414">
        <v>31579</v>
      </c>
      <c r="H1060" s="112"/>
      <c r="I1060" s="112"/>
      <c r="J1060" s="1311"/>
      <c r="K1060" s="1311"/>
      <c r="L1060" s="1459"/>
    </row>
    <row r="1061" spans="1:12" s="64" customFormat="1">
      <c r="A1061" s="75">
        <v>7</v>
      </c>
      <c r="B1061" s="259">
        <v>31793</v>
      </c>
      <c r="C1061" s="20" t="s">
        <v>1481</v>
      </c>
      <c r="D1061" s="20" t="s">
        <v>187</v>
      </c>
      <c r="E1061" s="20" t="s">
        <v>1808</v>
      </c>
      <c r="F1061" s="20" t="s">
        <v>225</v>
      </c>
      <c r="G1061" s="414">
        <v>31579</v>
      </c>
      <c r="H1061" s="112"/>
      <c r="I1061" s="112"/>
      <c r="J1061" s="1311"/>
      <c r="K1061" s="1311"/>
      <c r="L1061" s="1459"/>
    </row>
    <row r="1062" spans="1:12" s="64" customFormat="1">
      <c r="A1062" s="76">
        <v>8</v>
      </c>
      <c r="B1062" s="259">
        <v>32716</v>
      </c>
      <c r="C1062" s="20" t="s">
        <v>1481</v>
      </c>
      <c r="D1062" s="20" t="s">
        <v>187</v>
      </c>
      <c r="E1062" s="20"/>
      <c r="F1062" s="20" t="s">
        <v>196</v>
      </c>
      <c r="G1062" s="414">
        <v>31579</v>
      </c>
      <c r="H1062" s="112"/>
      <c r="I1062" s="112"/>
      <c r="J1062" s="1311"/>
      <c r="K1062" s="1311"/>
      <c r="L1062" s="1459"/>
    </row>
    <row r="1063" spans="1:12" s="64" customFormat="1">
      <c r="A1063" s="75">
        <v>9</v>
      </c>
      <c r="B1063" s="259">
        <v>32718</v>
      </c>
      <c r="C1063" s="20" t="s">
        <v>1481</v>
      </c>
      <c r="D1063" s="20" t="s">
        <v>187</v>
      </c>
      <c r="E1063" s="20"/>
      <c r="F1063" s="20" t="s">
        <v>197</v>
      </c>
      <c r="G1063" s="414">
        <v>31579</v>
      </c>
      <c r="H1063" s="112"/>
      <c r="I1063" s="112"/>
      <c r="J1063" s="1311"/>
      <c r="K1063" s="1311"/>
      <c r="L1063" s="1459"/>
    </row>
    <row r="1064" spans="1:12" s="64" customFormat="1">
      <c r="A1064" s="76">
        <v>10</v>
      </c>
      <c r="B1064" s="259">
        <v>32719</v>
      </c>
      <c r="C1064" s="20" t="s">
        <v>1481</v>
      </c>
      <c r="D1064" s="20" t="s">
        <v>187</v>
      </c>
      <c r="E1064" s="20"/>
      <c r="F1064" s="503" t="s">
        <v>198</v>
      </c>
      <c r="G1064" s="414">
        <v>31579</v>
      </c>
      <c r="H1064" s="112"/>
      <c r="I1064" s="211" t="s">
        <v>3061</v>
      </c>
      <c r="J1064" s="1311"/>
      <c r="K1064" s="1311"/>
      <c r="L1064" s="1459"/>
    </row>
    <row r="1065" spans="1:12" s="64" customFormat="1">
      <c r="A1065" s="75">
        <v>11</v>
      </c>
      <c r="B1065" s="259">
        <v>32720</v>
      </c>
      <c r="C1065" s="20" t="s">
        <v>1481</v>
      </c>
      <c r="D1065" s="20" t="s">
        <v>187</v>
      </c>
      <c r="E1065" s="20"/>
      <c r="F1065" s="20" t="s">
        <v>199</v>
      </c>
      <c r="G1065" s="414">
        <v>31579</v>
      </c>
      <c r="H1065" s="112"/>
      <c r="I1065" s="112"/>
      <c r="J1065" s="1311"/>
      <c r="K1065" s="1311"/>
      <c r="L1065" s="1459"/>
    </row>
    <row r="1066" spans="1:12" s="64" customFormat="1">
      <c r="A1066" s="76">
        <v>12</v>
      </c>
      <c r="B1066" s="259"/>
      <c r="C1066" s="20" t="s">
        <v>1481</v>
      </c>
      <c r="D1066" s="20" t="s">
        <v>187</v>
      </c>
      <c r="E1066" s="20"/>
      <c r="F1066" s="20" t="s">
        <v>188</v>
      </c>
      <c r="G1066" s="414">
        <v>31579</v>
      </c>
      <c r="H1066" s="112"/>
      <c r="I1066" s="112"/>
      <c r="J1066" s="1311"/>
      <c r="K1066" s="1311"/>
      <c r="L1066" s="1459"/>
    </row>
    <row r="1067" spans="1:12" s="64" customFormat="1">
      <c r="A1067" s="75">
        <v>13</v>
      </c>
      <c r="B1067" s="259"/>
      <c r="C1067" s="20" t="s">
        <v>1481</v>
      </c>
      <c r="D1067" s="20" t="s">
        <v>187</v>
      </c>
      <c r="E1067" s="20" t="s">
        <v>1808</v>
      </c>
      <c r="F1067" s="20" t="s">
        <v>190</v>
      </c>
      <c r="G1067" s="414">
        <v>31579</v>
      </c>
      <c r="H1067" s="112"/>
      <c r="I1067" s="112"/>
      <c r="J1067" s="1311"/>
      <c r="K1067" s="1311"/>
      <c r="L1067" s="1459"/>
    </row>
    <row r="1068" spans="1:12" s="64" customFormat="1">
      <c r="A1068" s="76">
        <v>14</v>
      </c>
      <c r="B1068" s="259">
        <v>31696</v>
      </c>
      <c r="C1068" s="20" t="s">
        <v>1481</v>
      </c>
      <c r="D1068" s="20" t="s">
        <v>187</v>
      </c>
      <c r="E1068" s="20"/>
      <c r="F1068" s="20" t="s">
        <v>1270</v>
      </c>
      <c r="G1068" s="414">
        <v>31579</v>
      </c>
      <c r="H1068" s="112"/>
      <c r="I1068" s="112"/>
      <c r="J1068" s="1311"/>
      <c r="K1068" s="1311"/>
      <c r="L1068" s="1459"/>
    </row>
    <row r="1069" spans="1:12" s="64" customFormat="1">
      <c r="A1069" s="75">
        <v>15</v>
      </c>
      <c r="B1069" s="259">
        <v>32726</v>
      </c>
      <c r="C1069" s="20" t="s">
        <v>1481</v>
      </c>
      <c r="D1069" s="20" t="s">
        <v>187</v>
      </c>
      <c r="E1069" s="20"/>
      <c r="F1069" s="20" t="s">
        <v>1446</v>
      </c>
      <c r="G1069" s="414">
        <v>31579</v>
      </c>
      <c r="H1069" s="112"/>
      <c r="I1069" s="112"/>
      <c r="J1069" s="1311"/>
      <c r="K1069" s="1311"/>
      <c r="L1069" s="1459"/>
    </row>
    <row r="1070" spans="1:12" s="64" customFormat="1">
      <c r="A1070" s="76">
        <v>16</v>
      </c>
      <c r="B1070" s="259">
        <v>32729</v>
      </c>
      <c r="C1070" s="20" t="s">
        <v>1481</v>
      </c>
      <c r="D1070" s="20" t="s">
        <v>187</v>
      </c>
      <c r="E1070" s="20"/>
      <c r="F1070" s="20" t="s">
        <v>200</v>
      </c>
      <c r="G1070" s="414">
        <v>31579</v>
      </c>
      <c r="H1070" s="112"/>
      <c r="I1070" s="112"/>
      <c r="J1070" s="1311"/>
      <c r="K1070" s="1311"/>
      <c r="L1070" s="1459"/>
    </row>
    <row r="1071" spans="1:12" s="64" customFormat="1">
      <c r="A1071" s="75">
        <v>17</v>
      </c>
      <c r="B1071" s="259"/>
      <c r="C1071" s="20" t="s">
        <v>1481</v>
      </c>
      <c r="D1071" s="20" t="s">
        <v>187</v>
      </c>
      <c r="E1071" s="20" t="s">
        <v>1808</v>
      </c>
      <c r="F1071" s="20" t="s">
        <v>189</v>
      </c>
      <c r="G1071" s="414">
        <v>31579</v>
      </c>
      <c r="H1071" s="112"/>
      <c r="I1071" s="112"/>
      <c r="J1071" s="1311"/>
      <c r="K1071" s="1311"/>
      <c r="L1071" s="1459"/>
    </row>
    <row r="1072" spans="1:12" s="64" customFormat="1">
      <c r="A1072" s="76">
        <v>18</v>
      </c>
      <c r="B1072" s="259">
        <v>32730</v>
      </c>
      <c r="C1072" s="20" t="s">
        <v>1481</v>
      </c>
      <c r="D1072" s="20" t="s">
        <v>187</v>
      </c>
      <c r="E1072" s="20"/>
      <c r="F1072" s="20" t="s">
        <v>201</v>
      </c>
      <c r="G1072" s="414">
        <v>31579</v>
      </c>
      <c r="H1072" s="112"/>
      <c r="I1072" s="211" t="s">
        <v>2986</v>
      </c>
      <c r="J1072" s="1311"/>
      <c r="K1072" s="1311"/>
      <c r="L1072" s="1459"/>
    </row>
    <row r="1073" spans="1:12" s="64" customFormat="1">
      <c r="A1073" s="75">
        <v>19</v>
      </c>
      <c r="B1073" s="259">
        <v>32731</v>
      </c>
      <c r="C1073" s="20" t="s">
        <v>1481</v>
      </c>
      <c r="D1073" s="20" t="s">
        <v>187</v>
      </c>
      <c r="E1073" s="20"/>
      <c r="F1073" s="20" t="s">
        <v>202</v>
      </c>
      <c r="G1073" s="414">
        <v>31579</v>
      </c>
      <c r="H1073" s="112"/>
      <c r="I1073" s="211" t="s">
        <v>2986</v>
      </c>
      <c r="J1073" s="1311"/>
      <c r="K1073" s="1311"/>
      <c r="L1073" s="1459"/>
    </row>
    <row r="1074" spans="1:12" s="64" customFormat="1">
      <c r="A1074" s="76">
        <v>20</v>
      </c>
      <c r="B1074" s="259">
        <v>32732</v>
      </c>
      <c r="C1074" s="20" t="s">
        <v>1481</v>
      </c>
      <c r="D1074" s="20" t="s">
        <v>187</v>
      </c>
      <c r="E1074" s="20"/>
      <c r="F1074" s="20" t="s">
        <v>203</v>
      </c>
      <c r="G1074" s="414">
        <v>31579</v>
      </c>
      <c r="H1074" s="112"/>
      <c r="I1074" s="211" t="s">
        <v>3059</v>
      </c>
      <c r="J1074" s="1311"/>
      <c r="K1074" s="1311"/>
      <c r="L1074" s="1459"/>
    </row>
    <row r="1075" spans="1:12" s="64" customFormat="1">
      <c r="A1075" s="75">
        <v>21</v>
      </c>
      <c r="B1075" s="259">
        <v>32734</v>
      </c>
      <c r="C1075" s="20" t="s">
        <v>1481</v>
      </c>
      <c r="D1075" s="20" t="s">
        <v>187</v>
      </c>
      <c r="E1075" s="20"/>
      <c r="F1075" s="20" t="s">
        <v>204</v>
      </c>
      <c r="G1075" s="414">
        <v>31579</v>
      </c>
      <c r="H1075" s="112"/>
      <c r="I1075" s="112"/>
      <c r="J1075" s="1311"/>
      <c r="K1075" s="1311"/>
      <c r="L1075" s="1459"/>
    </row>
    <row r="1076" spans="1:12" s="64" customFormat="1">
      <c r="A1076" s="76">
        <v>22</v>
      </c>
      <c r="B1076" s="259">
        <v>32735</v>
      </c>
      <c r="C1076" s="20" t="s">
        <v>1481</v>
      </c>
      <c r="D1076" s="20" t="s">
        <v>187</v>
      </c>
      <c r="E1076" s="20"/>
      <c r="F1076" s="20" t="s">
        <v>205</v>
      </c>
      <c r="G1076" s="414">
        <v>31579</v>
      </c>
      <c r="H1076" s="112"/>
      <c r="I1076" s="211" t="s">
        <v>2981</v>
      </c>
      <c r="J1076" s="1311"/>
      <c r="K1076" s="1311"/>
      <c r="L1076" s="1459"/>
    </row>
    <row r="1077" spans="1:12" s="64" customFormat="1">
      <c r="A1077" s="75">
        <v>23</v>
      </c>
      <c r="B1077" s="259">
        <v>32736</v>
      </c>
      <c r="C1077" s="20" t="s">
        <v>1481</v>
      </c>
      <c r="D1077" s="20" t="s">
        <v>187</v>
      </c>
      <c r="E1077" s="20"/>
      <c r="F1077" s="20" t="s">
        <v>206</v>
      </c>
      <c r="G1077" s="414">
        <v>31579</v>
      </c>
      <c r="H1077" s="112"/>
      <c r="I1077" s="211" t="s">
        <v>2986</v>
      </c>
      <c r="J1077" s="1311"/>
      <c r="K1077" s="1311"/>
      <c r="L1077" s="1459"/>
    </row>
    <row r="1078" spans="1:12" s="64" customFormat="1">
      <c r="A1078" s="76">
        <v>24</v>
      </c>
      <c r="B1078" s="259">
        <v>32737</v>
      </c>
      <c r="C1078" s="20" t="s">
        <v>1481</v>
      </c>
      <c r="D1078" s="20" t="s">
        <v>187</v>
      </c>
      <c r="E1078" s="20"/>
      <c r="F1078" s="20" t="s">
        <v>207</v>
      </c>
      <c r="G1078" s="414">
        <v>31579</v>
      </c>
      <c r="H1078" s="112"/>
      <c r="I1078" s="112"/>
      <c r="J1078" s="1311"/>
      <c r="K1078" s="1311"/>
      <c r="L1078" s="1459"/>
    </row>
    <row r="1079" spans="1:12" s="64" customFormat="1">
      <c r="A1079" s="75">
        <v>25</v>
      </c>
      <c r="B1079" s="259"/>
      <c r="C1079" s="20" t="s">
        <v>1481</v>
      </c>
      <c r="D1079" s="20" t="s">
        <v>187</v>
      </c>
      <c r="E1079" s="20"/>
      <c r="F1079" s="20" t="s">
        <v>208</v>
      </c>
      <c r="G1079" s="414">
        <v>31579</v>
      </c>
      <c r="H1079" s="112"/>
      <c r="I1079" s="211" t="s">
        <v>3017</v>
      </c>
      <c r="J1079" s="1311"/>
      <c r="K1079" s="1311"/>
      <c r="L1079" s="1459"/>
    </row>
    <row r="1080" spans="1:12" s="64" customFormat="1">
      <c r="A1080" s="76">
        <v>26</v>
      </c>
      <c r="B1080" s="259">
        <v>32739</v>
      </c>
      <c r="C1080" s="20" t="s">
        <v>1481</v>
      </c>
      <c r="D1080" s="20" t="s">
        <v>187</v>
      </c>
      <c r="E1080" s="20"/>
      <c r="F1080" s="20" t="s">
        <v>209</v>
      </c>
      <c r="G1080" s="414">
        <v>31579</v>
      </c>
      <c r="H1080" s="112"/>
      <c r="I1080" s="112"/>
      <c r="J1080" s="1311"/>
      <c r="K1080" s="1311"/>
      <c r="L1080" s="1459"/>
    </row>
    <row r="1081" spans="1:12" s="64" customFormat="1">
      <c r="A1081" s="75">
        <v>27</v>
      </c>
      <c r="B1081" s="259">
        <v>32741</v>
      </c>
      <c r="C1081" s="20" t="s">
        <v>1481</v>
      </c>
      <c r="D1081" s="20" t="s">
        <v>187</v>
      </c>
      <c r="E1081" s="20"/>
      <c r="F1081" s="20" t="s">
        <v>210</v>
      </c>
      <c r="G1081" s="414">
        <v>31579</v>
      </c>
      <c r="H1081" s="112"/>
      <c r="I1081" s="112"/>
      <c r="J1081" s="1311"/>
      <c r="K1081" s="1311"/>
      <c r="L1081" s="1459"/>
    </row>
    <row r="1082" spans="1:12" s="64" customFormat="1">
      <c r="A1082" s="76">
        <v>28</v>
      </c>
      <c r="B1082" s="259">
        <v>32815</v>
      </c>
      <c r="C1082" s="20" t="s">
        <v>1481</v>
      </c>
      <c r="D1082" s="20" t="s">
        <v>187</v>
      </c>
      <c r="E1082" s="20" t="s">
        <v>1808</v>
      </c>
      <c r="F1082" s="20" t="s">
        <v>226</v>
      </c>
      <c r="G1082" s="414">
        <v>31579</v>
      </c>
      <c r="H1082" s="112"/>
      <c r="I1082" s="112"/>
      <c r="J1082" s="1311"/>
      <c r="K1082" s="1311"/>
      <c r="L1082" s="1459"/>
    </row>
    <row r="1083" spans="1:12" s="64" customFormat="1">
      <c r="A1083" s="75">
        <v>29</v>
      </c>
      <c r="B1083" s="259">
        <v>32306</v>
      </c>
      <c r="C1083" s="20" t="s">
        <v>1481</v>
      </c>
      <c r="D1083" s="20" t="s">
        <v>187</v>
      </c>
      <c r="E1083" s="20"/>
      <c r="F1083" s="20" t="s">
        <v>2489</v>
      </c>
      <c r="G1083" s="414">
        <v>31579</v>
      </c>
      <c r="H1083" s="112"/>
      <c r="I1083" s="211" t="s">
        <v>3017</v>
      </c>
      <c r="J1083" s="1311"/>
      <c r="K1083" s="1311"/>
      <c r="L1083" s="1459"/>
    </row>
    <row r="1084" spans="1:12" s="64" customFormat="1">
      <c r="A1084" s="76">
        <v>30</v>
      </c>
      <c r="B1084" s="259">
        <v>32744</v>
      </c>
      <c r="C1084" s="20" t="s">
        <v>1481</v>
      </c>
      <c r="D1084" s="20" t="s">
        <v>187</v>
      </c>
      <c r="E1084" s="20"/>
      <c r="F1084" s="20" t="s">
        <v>211</v>
      </c>
      <c r="G1084" s="414">
        <v>31579</v>
      </c>
      <c r="H1084" s="112"/>
      <c r="I1084" s="112"/>
      <c r="J1084" s="1311"/>
      <c r="K1084" s="1311"/>
      <c r="L1084" s="1459"/>
    </row>
    <row r="1085" spans="1:12" s="64" customFormat="1">
      <c r="A1085" s="75">
        <v>31</v>
      </c>
      <c r="B1085" s="259">
        <v>32746</v>
      </c>
      <c r="C1085" s="20" t="s">
        <v>1481</v>
      </c>
      <c r="D1085" s="20" t="s">
        <v>187</v>
      </c>
      <c r="E1085" s="20"/>
      <c r="F1085" s="20" t="s">
        <v>212</v>
      </c>
      <c r="G1085" s="414">
        <v>31579</v>
      </c>
      <c r="H1085" s="112"/>
      <c r="I1085" s="211" t="s">
        <v>3059</v>
      </c>
      <c r="J1085" s="1311"/>
      <c r="K1085" s="1311"/>
      <c r="L1085" s="1459"/>
    </row>
    <row r="1086" spans="1:12" s="64" customFormat="1">
      <c r="A1086" s="76">
        <v>32</v>
      </c>
      <c r="B1086" s="259">
        <v>32747</v>
      </c>
      <c r="C1086" s="20" t="s">
        <v>1481</v>
      </c>
      <c r="D1086" s="20" t="s">
        <v>187</v>
      </c>
      <c r="E1086" s="20"/>
      <c r="F1086" s="20" t="s">
        <v>213</v>
      </c>
      <c r="G1086" s="414">
        <v>31579</v>
      </c>
      <c r="H1086" s="112"/>
      <c r="I1086" s="211" t="s">
        <v>2986</v>
      </c>
      <c r="J1086" s="1311"/>
      <c r="K1086" s="1311"/>
      <c r="L1086" s="1459"/>
    </row>
    <row r="1087" spans="1:12" s="64" customFormat="1">
      <c r="A1087" s="75">
        <v>33</v>
      </c>
      <c r="B1087" s="259">
        <v>32817</v>
      </c>
      <c r="C1087" s="20" t="s">
        <v>1481</v>
      </c>
      <c r="D1087" s="20" t="s">
        <v>187</v>
      </c>
      <c r="E1087" s="20" t="s">
        <v>1808</v>
      </c>
      <c r="F1087" s="20" t="s">
        <v>227</v>
      </c>
      <c r="G1087" s="414">
        <v>31579</v>
      </c>
      <c r="H1087" s="112"/>
      <c r="I1087" s="112"/>
      <c r="J1087" s="1311"/>
      <c r="K1087" s="1311"/>
      <c r="L1087" s="1459"/>
    </row>
    <row r="1088" spans="1:12" s="64" customFormat="1">
      <c r="A1088" s="76">
        <v>34</v>
      </c>
      <c r="B1088" s="259">
        <v>32818</v>
      </c>
      <c r="C1088" s="20" t="s">
        <v>1481</v>
      </c>
      <c r="D1088" s="20" t="s">
        <v>187</v>
      </c>
      <c r="E1088" s="20" t="s">
        <v>1808</v>
      </c>
      <c r="F1088" s="20" t="s">
        <v>228</v>
      </c>
      <c r="G1088" s="414">
        <v>31579</v>
      </c>
      <c r="H1088" s="112"/>
      <c r="I1088" s="112"/>
      <c r="J1088" s="1311"/>
      <c r="K1088" s="1311"/>
      <c r="L1088" s="1459"/>
    </row>
    <row r="1089" spans="1:12" s="64" customFormat="1">
      <c r="A1089" s="75">
        <v>35</v>
      </c>
      <c r="B1089" s="259">
        <v>32756</v>
      </c>
      <c r="C1089" s="20" t="s">
        <v>1481</v>
      </c>
      <c r="D1089" s="20" t="s">
        <v>187</v>
      </c>
      <c r="E1089" s="20"/>
      <c r="F1089" s="20" t="s">
        <v>214</v>
      </c>
      <c r="G1089" s="414">
        <v>31579</v>
      </c>
      <c r="H1089" s="112"/>
      <c r="I1089" s="112"/>
      <c r="J1089" s="1311"/>
      <c r="K1089" s="1311"/>
      <c r="L1089" s="1459"/>
    </row>
    <row r="1090" spans="1:12" s="64" customFormat="1">
      <c r="A1090" s="76">
        <v>36</v>
      </c>
      <c r="B1090" s="259">
        <v>32757</v>
      </c>
      <c r="C1090" s="20" t="s">
        <v>1481</v>
      </c>
      <c r="D1090" s="20" t="s">
        <v>187</v>
      </c>
      <c r="E1090" s="20"/>
      <c r="F1090" s="20" t="s">
        <v>215</v>
      </c>
      <c r="G1090" s="414">
        <v>31579</v>
      </c>
      <c r="H1090" s="112"/>
      <c r="I1090" s="211" t="s">
        <v>2981</v>
      </c>
      <c r="J1090" s="1311"/>
      <c r="K1090" s="1311"/>
      <c r="L1090" s="1459"/>
    </row>
    <row r="1091" spans="1:12" s="64" customFormat="1">
      <c r="A1091" s="75">
        <v>37</v>
      </c>
      <c r="B1091" s="259">
        <v>32761</v>
      </c>
      <c r="C1091" s="20" t="s">
        <v>1481</v>
      </c>
      <c r="D1091" s="20" t="s">
        <v>187</v>
      </c>
      <c r="E1091" s="20"/>
      <c r="F1091" s="20" t="s">
        <v>216</v>
      </c>
      <c r="G1091" s="414">
        <v>31579</v>
      </c>
      <c r="H1091" s="112"/>
      <c r="I1091" s="211" t="s">
        <v>3061</v>
      </c>
      <c r="J1091" s="1311"/>
      <c r="K1091" s="1311"/>
      <c r="L1091" s="1459"/>
    </row>
    <row r="1092" spans="1:12" s="64" customFormat="1">
      <c r="A1092" s="76">
        <v>38</v>
      </c>
      <c r="B1092" s="259"/>
      <c r="C1092" s="20" t="s">
        <v>1481</v>
      </c>
      <c r="D1092" s="20" t="s">
        <v>187</v>
      </c>
      <c r="E1092" s="20"/>
      <c r="F1092" s="20" t="s">
        <v>234</v>
      </c>
      <c r="G1092" s="414">
        <v>31579</v>
      </c>
      <c r="H1092" s="112"/>
      <c r="I1092" s="112"/>
      <c r="J1092" s="1311"/>
      <c r="K1092" s="1311"/>
      <c r="L1092" s="1459"/>
    </row>
    <row r="1093" spans="1:12" s="64" customFormat="1">
      <c r="A1093" s="75">
        <v>39</v>
      </c>
      <c r="B1093" s="259">
        <v>32763</v>
      </c>
      <c r="C1093" s="20" t="s">
        <v>1481</v>
      </c>
      <c r="D1093" s="20" t="s">
        <v>187</v>
      </c>
      <c r="E1093" s="20"/>
      <c r="F1093" s="20" t="s">
        <v>217</v>
      </c>
      <c r="G1093" s="414">
        <v>31579</v>
      </c>
      <c r="H1093" s="112"/>
      <c r="I1093" s="211" t="s">
        <v>2986</v>
      </c>
      <c r="J1093" s="1311"/>
      <c r="K1093" s="1311"/>
      <c r="L1093" s="1459"/>
    </row>
    <row r="1094" spans="1:12" s="64" customFormat="1">
      <c r="A1094" s="76">
        <v>40</v>
      </c>
      <c r="B1094" s="259"/>
      <c r="C1094" s="20" t="s">
        <v>1481</v>
      </c>
      <c r="D1094" s="20" t="s">
        <v>187</v>
      </c>
      <c r="E1094" s="20"/>
      <c r="F1094" s="20" t="s">
        <v>191</v>
      </c>
      <c r="G1094" s="414">
        <v>31579</v>
      </c>
      <c r="H1094" s="112"/>
      <c r="I1094" s="112"/>
      <c r="J1094" s="1311"/>
      <c r="K1094" s="1311"/>
      <c r="L1094" s="1459"/>
    </row>
    <row r="1095" spans="1:12" s="64" customFormat="1">
      <c r="A1095" s="75">
        <v>41</v>
      </c>
      <c r="B1095" s="259">
        <v>32767</v>
      </c>
      <c r="C1095" s="20" t="s">
        <v>1481</v>
      </c>
      <c r="D1095" s="20" t="s">
        <v>187</v>
      </c>
      <c r="E1095" s="20"/>
      <c r="F1095" s="20" t="s">
        <v>218</v>
      </c>
      <c r="G1095" s="414">
        <v>31579</v>
      </c>
      <c r="H1095" s="112"/>
      <c r="I1095" s="112"/>
      <c r="J1095" s="1311"/>
      <c r="K1095" s="1311"/>
      <c r="L1095" s="1459"/>
    </row>
    <row r="1096" spans="1:12" s="64" customFormat="1">
      <c r="A1096" s="76">
        <v>42</v>
      </c>
      <c r="B1096" s="259">
        <v>32809</v>
      </c>
      <c r="C1096" s="20" t="s">
        <v>1481</v>
      </c>
      <c r="D1096" s="20" t="s">
        <v>187</v>
      </c>
      <c r="E1096" s="20" t="s">
        <v>1808</v>
      </c>
      <c r="F1096" s="20"/>
      <c r="G1096" s="414">
        <v>31579</v>
      </c>
      <c r="H1096" s="112"/>
      <c r="I1096" s="112"/>
      <c r="J1096" s="1311"/>
      <c r="K1096" s="1311"/>
      <c r="L1096" s="1459"/>
    </row>
    <row r="1097" spans="1:12" s="64" customFormat="1">
      <c r="A1097" s="75">
        <v>43</v>
      </c>
      <c r="B1097" s="259"/>
      <c r="C1097" s="20" t="s">
        <v>1481</v>
      </c>
      <c r="D1097" s="20" t="s">
        <v>3133</v>
      </c>
      <c r="E1097" s="20"/>
      <c r="F1097" s="20"/>
      <c r="G1097" s="414">
        <v>31579</v>
      </c>
      <c r="H1097" s="112"/>
      <c r="I1097" s="211" t="s">
        <v>3061</v>
      </c>
      <c r="J1097" s="1311"/>
      <c r="K1097" s="1311"/>
      <c r="L1097" s="1459"/>
    </row>
    <row r="1098" spans="1:12" s="64" customFormat="1">
      <c r="A1098" s="76">
        <v>44</v>
      </c>
      <c r="B1098" s="259">
        <v>32769</v>
      </c>
      <c r="C1098" s="20" t="s">
        <v>1481</v>
      </c>
      <c r="D1098" s="20" t="s">
        <v>187</v>
      </c>
      <c r="E1098" s="20"/>
      <c r="F1098" s="20" t="s">
        <v>219</v>
      </c>
      <c r="G1098" s="414">
        <v>31579</v>
      </c>
      <c r="H1098" s="112"/>
      <c r="I1098" s="112"/>
      <c r="J1098" s="1311"/>
      <c r="K1098" s="1311"/>
      <c r="L1098" s="1459"/>
    </row>
    <row r="1099" spans="1:12" s="64" customFormat="1">
      <c r="A1099" s="75">
        <v>45</v>
      </c>
      <c r="B1099" s="259">
        <v>32770</v>
      </c>
      <c r="C1099" s="20" t="s">
        <v>1481</v>
      </c>
      <c r="D1099" s="20" t="s">
        <v>187</v>
      </c>
      <c r="E1099" s="20"/>
      <c r="F1099" s="20" t="s">
        <v>220</v>
      </c>
      <c r="G1099" s="414">
        <v>31579</v>
      </c>
      <c r="H1099" s="112"/>
      <c r="I1099" s="211" t="s">
        <v>3061</v>
      </c>
      <c r="J1099" s="1311"/>
      <c r="K1099" s="1311"/>
      <c r="L1099" s="1459"/>
    </row>
    <row r="1100" spans="1:12" s="64" customFormat="1">
      <c r="A1100" s="76">
        <v>46</v>
      </c>
      <c r="B1100" s="259"/>
      <c r="C1100" s="20" t="s">
        <v>1481</v>
      </c>
      <c r="D1100" s="20" t="s">
        <v>187</v>
      </c>
      <c r="E1100" s="20"/>
      <c r="F1100" s="20" t="s">
        <v>232</v>
      </c>
      <c r="G1100" s="414">
        <v>31579</v>
      </c>
      <c r="H1100" s="112"/>
      <c r="I1100" s="112"/>
      <c r="J1100" s="1311"/>
      <c r="K1100" s="1311"/>
      <c r="L1100" s="1459"/>
    </row>
    <row r="1101" spans="1:12" s="64" customFormat="1">
      <c r="A1101" s="75">
        <v>47</v>
      </c>
      <c r="B1101" s="259">
        <v>32802</v>
      </c>
      <c r="C1101" s="20" t="s">
        <v>1481</v>
      </c>
      <c r="D1101" s="20" t="s">
        <v>187</v>
      </c>
      <c r="E1101" s="20"/>
      <c r="F1101" s="20" t="s">
        <v>231</v>
      </c>
      <c r="G1101" s="414">
        <v>31579</v>
      </c>
      <c r="H1101" s="112"/>
      <c r="I1101" s="112"/>
      <c r="J1101" s="1311"/>
      <c r="K1101" s="1311"/>
      <c r="L1101" s="1459"/>
    </row>
    <row r="1102" spans="1:12" s="64" customFormat="1">
      <c r="A1102" s="76">
        <v>48</v>
      </c>
      <c r="B1102" s="259">
        <v>32779</v>
      </c>
      <c r="C1102" s="20" t="s">
        <v>1481</v>
      </c>
      <c r="D1102" s="20" t="s">
        <v>187</v>
      </c>
      <c r="E1102" s="20"/>
      <c r="F1102" s="20" t="s">
        <v>221</v>
      </c>
      <c r="G1102" s="414">
        <v>31579</v>
      </c>
      <c r="H1102" s="112"/>
      <c r="I1102" s="211" t="s">
        <v>2986</v>
      </c>
      <c r="J1102" s="1311"/>
      <c r="K1102" s="1311"/>
      <c r="L1102" s="1459"/>
    </row>
    <row r="1103" spans="1:12" s="64" customFormat="1">
      <c r="A1103" s="75">
        <v>49</v>
      </c>
      <c r="B1103" s="259">
        <v>32789</v>
      </c>
      <c r="C1103" s="20" t="s">
        <v>1481</v>
      </c>
      <c r="D1103" s="20" t="s">
        <v>187</v>
      </c>
      <c r="E1103" s="20"/>
      <c r="F1103" s="20" t="s">
        <v>243</v>
      </c>
      <c r="G1103" s="414">
        <v>31579</v>
      </c>
      <c r="H1103" s="112"/>
      <c r="I1103" s="112"/>
      <c r="J1103" s="1311"/>
      <c r="K1103" s="1311"/>
      <c r="L1103" s="1459"/>
    </row>
    <row r="1104" spans="1:12" s="64" customFormat="1">
      <c r="A1104" s="76">
        <v>50</v>
      </c>
      <c r="B1104" s="259">
        <v>32794</v>
      </c>
      <c r="C1104" s="20" t="s">
        <v>1481</v>
      </c>
      <c r="D1104" s="20" t="s">
        <v>187</v>
      </c>
      <c r="E1104" s="20"/>
      <c r="F1104" s="20" t="s">
        <v>222</v>
      </c>
      <c r="G1104" s="414">
        <v>31579</v>
      </c>
      <c r="H1104" s="112"/>
      <c r="I1104" s="112"/>
      <c r="J1104" s="1311"/>
      <c r="K1104" s="1311"/>
      <c r="L1104" s="1459"/>
    </row>
    <row r="1105" spans="1:12" s="64" customFormat="1">
      <c r="A1105" s="75">
        <v>51</v>
      </c>
      <c r="B1105" s="259">
        <v>32797</v>
      </c>
      <c r="C1105" s="20" t="s">
        <v>1481</v>
      </c>
      <c r="D1105" s="20" t="s">
        <v>187</v>
      </c>
      <c r="E1105" s="20"/>
      <c r="F1105" s="20" t="s">
        <v>223</v>
      </c>
      <c r="G1105" s="414">
        <v>31579</v>
      </c>
      <c r="H1105" s="112"/>
      <c r="I1105" s="211" t="s">
        <v>3059</v>
      </c>
      <c r="J1105" s="1311"/>
      <c r="K1105" s="1311"/>
      <c r="L1105" s="1459"/>
    </row>
    <row r="1106" spans="1:12" s="64" customFormat="1">
      <c r="A1106" s="76">
        <v>52</v>
      </c>
      <c r="B1106" s="259">
        <v>32798</v>
      </c>
      <c r="C1106" s="20" t="s">
        <v>1481</v>
      </c>
      <c r="D1106" s="20" t="s">
        <v>187</v>
      </c>
      <c r="E1106" s="20"/>
      <c r="F1106" s="20" t="s">
        <v>1884</v>
      </c>
      <c r="G1106" s="414">
        <v>31579</v>
      </c>
      <c r="H1106" s="112"/>
      <c r="I1106" s="211" t="s">
        <v>2986</v>
      </c>
      <c r="J1106" s="1311"/>
      <c r="K1106" s="1311"/>
      <c r="L1106" s="1459"/>
    </row>
    <row r="1107" spans="1:12" s="64" customFormat="1">
      <c r="A1107" s="75">
        <v>53</v>
      </c>
      <c r="B1107" s="259">
        <v>32803</v>
      </c>
      <c r="C1107" s="20" t="s">
        <v>1481</v>
      </c>
      <c r="D1107" s="20" t="s">
        <v>187</v>
      </c>
      <c r="E1107" s="20"/>
      <c r="F1107" s="20" t="s">
        <v>233</v>
      </c>
      <c r="G1107" s="414">
        <v>31579</v>
      </c>
      <c r="H1107" s="112"/>
      <c r="I1107" s="112"/>
      <c r="J1107" s="1311"/>
      <c r="K1107" s="1311"/>
      <c r="L1107" s="1459"/>
    </row>
    <row r="1108" spans="1:12" s="64" customFormat="1">
      <c r="A1108" s="76">
        <v>54</v>
      </c>
      <c r="B1108" s="259"/>
      <c r="C1108" s="20" t="s">
        <v>1481</v>
      </c>
      <c r="D1108" s="20" t="s">
        <v>187</v>
      </c>
      <c r="E1108" s="20"/>
      <c r="F1108" s="20" t="s">
        <v>229</v>
      </c>
      <c r="G1108" s="414">
        <v>31579</v>
      </c>
      <c r="H1108" s="112"/>
      <c r="I1108" s="112"/>
      <c r="J1108" s="1311"/>
      <c r="K1108" s="1311"/>
      <c r="L1108" s="1459"/>
    </row>
    <row r="1109" spans="1:12" s="64" customFormat="1">
      <c r="A1109" s="75">
        <v>55</v>
      </c>
      <c r="B1109" s="259">
        <v>32800</v>
      </c>
      <c r="C1109" s="20" t="s">
        <v>1481</v>
      </c>
      <c r="D1109" s="20" t="s">
        <v>187</v>
      </c>
      <c r="E1109" s="20"/>
      <c r="F1109" s="20" t="s">
        <v>224</v>
      </c>
      <c r="G1109" s="414">
        <v>31579</v>
      </c>
      <c r="H1109" s="112"/>
      <c r="I1109" s="112"/>
      <c r="J1109" s="1311"/>
      <c r="K1109" s="1311"/>
      <c r="L1109" s="1459"/>
    </row>
    <row r="1110" spans="1:12" s="65" customFormat="1" ht="15" customHeight="1" thickBot="1">
      <c r="A1110" s="77"/>
      <c r="B1110" s="275"/>
      <c r="C1110" s="273"/>
      <c r="D1110" s="273"/>
      <c r="E1110" s="273"/>
      <c r="F1110" s="273"/>
      <c r="G1110" s="274" t="s">
        <v>1219</v>
      </c>
      <c r="H1110" s="88">
        <f>SUM(H1055:H1109)</f>
        <v>0</v>
      </c>
      <c r="I1110" s="88"/>
      <c r="J1110" s="68"/>
      <c r="K1110" s="68"/>
      <c r="L1110" s="69"/>
    </row>
    <row r="1111" spans="1:12" s="65" customFormat="1" ht="15.75">
      <c r="A1111" s="83"/>
      <c r="B1111" s="83"/>
      <c r="C1111" s="85"/>
      <c r="D1111" s="85"/>
      <c r="E1111" s="85"/>
      <c r="F1111" s="85"/>
      <c r="G1111" s="106"/>
      <c r="H1111" s="107"/>
      <c r="I1111" s="107"/>
      <c r="J1111" s="108"/>
      <c r="K1111" s="108"/>
      <c r="L1111" s="108"/>
    </row>
    <row r="1112" spans="1:12" s="65" customFormat="1" ht="15.75">
      <c r="A1112" s="83"/>
      <c r="B1112" s="83"/>
      <c r="C1112" s="85"/>
      <c r="D1112" s="85"/>
      <c r="E1112" s="85"/>
      <c r="F1112" s="85"/>
      <c r="G1112" s="106"/>
      <c r="H1112" s="107"/>
      <c r="I1112" s="107"/>
      <c r="J1112" s="108"/>
      <c r="K1112" s="108"/>
      <c r="L1112" s="108"/>
    </row>
    <row r="1113" spans="1:12" ht="15.75">
      <c r="A1113" s="78"/>
      <c r="B1113" s="78"/>
      <c r="C1113" s="96"/>
      <c r="D1113" s="96"/>
      <c r="E1113" s="97"/>
      <c r="F1113" s="96"/>
      <c r="G1113" s="98"/>
      <c r="H1113" s="99"/>
      <c r="I1113" s="99"/>
      <c r="J1113" s="57"/>
      <c r="K1113" s="57"/>
      <c r="L1113" s="57"/>
    </row>
    <row r="1114" spans="1:12">
      <c r="C1114" s="48"/>
      <c r="D1114" s="1267"/>
      <c r="E1114" s="1267"/>
    </row>
    <row r="1115" spans="1:12" s="322" customFormat="1">
      <c r="A1115" s="1160" t="s">
        <v>3138</v>
      </c>
      <c r="B1115" s="1160"/>
      <c r="C1115" s="319">
        <f>N3</f>
        <v>11</v>
      </c>
      <c r="D1115" s="322" t="s">
        <v>3109</v>
      </c>
      <c r="E1115" s="319">
        <f>O3</f>
        <v>1047</v>
      </c>
      <c r="F1115" s="322" t="s">
        <v>3108</v>
      </c>
      <c r="G1115" s="321">
        <f>P3</f>
        <v>19032740</v>
      </c>
      <c r="H1115" s="322" t="s">
        <v>261</v>
      </c>
    </row>
    <row r="1116" spans="1:12">
      <c r="A1116" s="47"/>
      <c r="B1116" s="47"/>
      <c r="G1116" s="311"/>
    </row>
    <row r="1117" spans="1:12">
      <c r="A1117" s="43" t="s">
        <v>3066</v>
      </c>
    </row>
  </sheetData>
  <sortState ref="E796:I953">
    <sortCondition ref="F796:F953"/>
    <sortCondition ref="E796:E953"/>
    <sortCondition ref="I796:I953"/>
    <sortCondition ref="G796:G953"/>
  </sortState>
  <mergeCells count="56">
    <mergeCell ref="A1115:B1115"/>
    <mergeCell ref="L958:L1048"/>
    <mergeCell ref="L1055:L1109"/>
    <mergeCell ref="J342:J360"/>
    <mergeCell ref="J557:J789"/>
    <mergeCell ref="K557:K789"/>
    <mergeCell ref="A555:K555"/>
    <mergeCell ref="A794:K794"/>
    <mergeCell ref="A481:K481"/>
    <mergeCell ref="D1114:E1114"/>
    <mergeCell ref="A1053:K1053"/>
    <mergeCell ref="K958:K1048"/>
    <mergeCell ref="J1055:J1109"/>
    <mergeCell ref="K1055:K1109"/>
    <mergeCell ref="A956:K956"/>
    <mergeCell ref="J958:J1048"/>
    <mergeCell ref="L179:L230"/>
    <mergeCell ref="L237:L335"/>
    <mergeCell ref="L557:L789"/>
    <mergeCell ref="A1:K1"/>
    <mergeCell ref="A177:K177"/>
    <mergeCell ref="A235:K235"/>
    <mergeCell ref="A340:K340"/>
    <mergeCell ref="A405:K405"/>
    <mergeCell ref="K342:K360"/>
    <mergeCell ref="J366:J400"/>
    <mergeCell ref="J3:J171"/>
    <mergeCell ref="K3:K171"/>
    <mergeCell ref="J179:J230"/>
    <mergeCell ref="K179:K230"/>
    <mergeCell ref="J237:J335"/>
    <mergeCell ref="K237:K335"/>
    <mergeCell ref="P8:P9"/>
    <mergeCell ref="K366:K400"/>
    <mergeCell ref="A364:K364"/>
    <mergeCell ref="J407:J476"/>
    <mergeCell ref="J796:J952"/>
    <mergeCell ref="K796:K952"/>
    <mergeCell ref="J483:J550"/>
    <mergeCell ref="K407:K476"/>
    <mergeCell ref="K483:K550"/>
    <mergeCell ref="L796:L952"/>
    <mergeCell ref="L342:L360"/>
    <mergeCell ref="L366:L400"/>
    <mergeCell ref="L407:L476"/>
    <mergeCell ref="L483:L550"/>
    <mergeCell ref="N8:O9"/>
    <mergeCell ref="L3:L171"/>
    <mergeCell ref="N1:P1"/>
    <mergeCell ref="N3:N4"/>
    <mergeCell ref="O3:O4"/>
    <mergeCell ref="P3:P4"/>
    <mergeCell ref="N7:P7"/>
    <mergeCell ref="N5:N6"/>
    <mergeCell ref="O5:O6"/>
    <mergeCell ref="P5:P6"/>
  </mergeCells>
  <phoneticPr fontId="5" type="noConversion"/>
  <hyperlinks>
    <hyperlink ref="F278" r:id="rId1"/>
    <hyperlink ref="F298" r:id="rId2"/>
    <hyperlink ref="F314" r:id="rId3"/>
    <hyperlink ref="F280" r:id="rId4"/>
    <hyperlink ref="F299" r:id="rId5"/>
    <hyperlink ref="F241" r:id="rId6"/>
    <hyperlink ref="F264" r:id="rId7"/>
    <hyperlink ref="F316" r:id="rId8"/>
    <hyperlink ref="F243" r:id="rId9"/>
    <hyperlink ref="F317" r:id="rId10"/>
    <hyperlink ref="F267" r:id="rId11"/>
    <hyperlink ref="F284" r:id="rId12"/>
    <hyperlink ref="F303" r:id="rId13"/>
    <hyperlink ref="F318" r:id="rId14"/>
    <hyperlink ref="F245" r:id="rId15"/>
    <hyperlink ref="F286" r:id="rId16"/>
    <hyperlink ref="F269" r:id="rId17"/>
    <hyperlink ref="F287" r:id="rId18"/>
    <hyperlink ref="F322" r:id="rId19"/>
    <hyperlink ref="F271" r:id="rId20"/>
    <hyperlink ref="F307" r:id="rId21"/>
    <hyperlink ref="F323" r:id="rId22"/>
    <hyperlink ref="F251" r:id="rId23"/>
    <hyperlink ref="F290" r:id="rId24"/>
    <hyperlink ref="F308" r:id="rId25"/>
    <hyperlink ref="F252" r:id="rId26"/>
    <hyperlink ref="F309" r:id="rId27"/>
    <hyperlink ref="F310" r:id="rId28"/>
    <hyperlink ref="F255" r:id="rId29"/>
    <hyperlink ref="J3:J171" location="Sayfa2!A1" display="Sayfa2!A1"/>
    <hyperlink ref="K3:K171" location="Sayfa2!A1" display="Sayfa2!A1"/>
    <hyperlink ref="J179:J230" location="Sayfa2!A1" display="Sayfa2!A1"/>
    <hyperlink ref="K179:K230" location="Sayfa2!A1" display="Sayfa2!A1"/>
    <hyperlink ref="L179:L230" location="Sayfa2!A1" display="Sayfa2!A1"/>
    <hyperlink ref="J237:J335" location="Sayfa2!A1" display="Sayfa2!A1"/>
    <hyperlink ref="K237:K335" location="Sayfa2!A1" display="Sayfa2!A1"/>
    <hyperlink ref="L237:L335" location="Sayfa2!A1" display="Sayfa2!A1"/>
    <hyperlink ref="J342:J360" location="Sayfa2!A1" display="Sayfa2!A1"/>
    <hyperlink ref="K342:K360" location="Sayfa2!A1" display="Sayfa2!A1"/>
    <hyperlink ref="L342:L360" location="Sayfa2!A1" display="Sayfa2!A1"/>
    <hyperlink ref="J366:J400" location="Sayfa2!A1" display="Sayfa2!A1"/>
    <hyperlink ref="K366:K400" location="Sayfa2!A1" display="Sayfa2!A1"/>
    <hyperlink ref="L366:L400" location="Sayfa2!A1" display="Sayfa2!A1"/>
    <hyperlink ref="J407:J476" location="Sayfa2!A1" display="Sayfa2!A1"/>
    <hyperlink ref="K407:K476" location="Sayfa2!A1" display="Sayfa2!A1"/>
    <hyperlink ref="L407:L476" location="Sayfa2!A1" display="Sayfa2!A1"/>
    <hyperlink ref="J483:J550" location="Sayfa2!A1" display="Sayfa2!A1"/>
    <hyperlink ref="K483:K550" location="Sayfa2!A1" display="Sayfa2!A1"/>
    <hyperlink ref="L483:L550" location="Sayfa2!A1" display="Sayfa2!A1"/>
    <hyperlink ref="J557:J789" location="Sayfa2!A1" display="Sayfa2!A1"/>
    <hyperlink ref="K557:K789" location="Sayfa2!A1" display="Sayfa2!A1"/>
    <hyperlink ref="L557:L789" location="Sayfa2!A1" display="Sayfa2!A1"/>
    <hyperlink ref="J796:J952" location="Sayfa2!A1" display="Sayfa2!A1"/>
    <hyperlink ref="K796:K952" location="Sayfa2!A1" display="Sayfa2!A1"/>
    <hyperlink ref="L796:L952" location="Sayfa2!A1" display="Sayfa2!A1"/>
    <hyperlink ref="J958:J1048" location="Sayfa2!A1" display="Sayfa2!A1"/>
    <hyperlink ref="K958:K1048" location="Sayfa2!A1" display="Sayfa2!A1"/>
    <hyperlink ref="L958:L1048" location="Sayfa2!A1" display="Sayfa2!A1"/>
    <hyperlink ref="J1055:J1109" location="Sayfa2!A1" display="Sayfa2!A1"/>
    <hyperlink ref="K1055:K1109" location="Sayfa2!A1" display="Sayfa2!A1"/>
    <hyperlink ref="F1064" location="Sayfa1!A1" display="Burç"/>
  </hyperlinks>
  <pageMargins left="0.75" right="0.75" top="1" bottom="1" header="0.5" footer="0.5"/>
  <pageSetup paperSize="9" orientation="portrait" r:id="rId30"/>
  <headerFooter alignWithMargins="0"/>
  <legacyDrawing r:id="rId3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9"/>
  <sheetViews>
    <sheetView zoomScaleNormal="100" workbookViewId="0">
      <selection activeCell="N8" sqref="N8:N9"/>
    </sheetView>
  </sheetViews>
  <sheetFormatPr defaultColWidth="9.140625" defaultRowHeight="15"/>
  <cols>
    <col min="1" max="1" width="9.140625" style="43"/>
    <col min="2" max="2" width="11.42578125" style="43" bestFit="1" customWidth="1"/>
    <col min="3" max="3" width="11.42578125" style="43" customWidth="1"/>
    <col min="4" max="5" width="13.5703125" style="43" bestFit="1" customWidth="1"/>
    <col min="6" max="6" width="20.5703125" style="43" bestFit="1" customWidth="1"/>
    <col min="7" max="7" width="11.5703125" style="43" bestFit="1" customWidth="1"/>
    <col min="8" max="8" width="14.42578125" style="43" bestFit="1" customWidth="1"/>
    <col min="9" max="10" width="9.42578125" style="43" bestFit="1" customWidth="1"/>
    <col min="11" max="11" width="9.140625" style="43"/>
    <col min="12" max="13" width="13.5703125" style="43" customWidth="1"/>
    <col min="14" max="14" width="19.42578125" style="43" bestFit="1" customWidth="1"/>
    <col min="15" max="16384" width="9.140625" style="43"/>
  </cols>
  <sheetData>
    <row r="1" spans="1:14" ht="16.5" thickBot="1">
      <c r="A1" s="1213" t="s">
        <v>1171</v>
      </c>
      <c r="B1" s="1213"/>
      <c r="C1" s="1213"/>
      <c r="D1" s="1213"/>
      <c r="E1" s="1213"/>
      <c r="F1" s="1213"/>
      <c r="G1" s="1213"/>
      <c r="H1" s="1213"/>
      <c r="I1" s="1213"/>
      <c r="J1" s="1213"/>
      <c r="L1" s="1170" t="s">
        <v>1250</v>
      </c>
      <c r="M1" s="1171"/>
      <c r="N1" s="1172"/>
    </row>
    <row r="2" spans="1:14" s="47" customFormat="1"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s="47" customFormat="1" ht="15" customHeight="1">
      <c r="A3" s="70">
        <v>1</v>
      </c>
      <c r="B3" s="252">
        <v>29862</v>
      </c>
      <c r="C3" s="18" t="s">
        <v>249</v>
      </c>
      <c r="D3" s="18" t="s">
        <v>250</v>
      </c>
      <c r="E3" s="18"/>
      <c r="F3" s="18" t="s">
        <v>251</v>
      </c>
      <c r="G3" s="429">
        <v>35245</v>
      </c>
      <c r="H3" s="120">
        <v>4232</v>
      </c>
      <c r="I3" s="573">
        <v>95</v>
      </c>
      <c r="J3" s="574">
        <v>41</v>
      </c>
      <c r="L3" s="1247">
        <f>SUM(A3)</f>
        <v>1</v>
      </c>
      <c r="M3" s="1247">
        <f>SUM(A3)</f>
        <v>1</v>
      </c>
      <c r="N3" s="1249">
        <f>SUM(H4)</f>
        <v>4232</v>
      </c>
    </row>
    <row r="4" spans="1:14" ht="15" customHeight="1" thickBot="1">
      <c r="A4" s="269"/>
      <c r="B4" s="270"/>
      <c r="C4" s="271"/>
      <c r="D4" s="271"/>
      <c r="E4" s="271"/>
      <c r="F4" s="271"/>
      <c r="G4" s="210" t="s">
        <v>1219</v>
      </c>
      <c r="H4" s="87">
        <f>SUM(H3:H3)</f>
        <v>4232</v>
      </c>
      <c r="I4" s="45"/>
      <c r="J4" s="46"/>
      <c r="L4" s="1248"/>
      <c r="M4" s="1248"/>
      <c r="N4" s="1248"/>
    </row>
    <row r="5" spans="1:14" ht="15" customHeight="1">
      <c r="A5" s="48"/>
      <c r="B5" s="48"/>
      <c r="C5" s="48"/>
      <c r="D5" s="48"/>
      <c r="E5" s="48"/>
      <c r="F5" s="48"/>
      <c r="G5" s="81"/>
      <c r="H5" s="99"/>
      <c r="I5" s="48"/>
      <c r="J5" s="48"/>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L6" s="1169"/>
      <c r="M6" s="1169"/>
      <c r="N6" s="1169"/>
    </row>
    <row r="7" spans="1:14" s="323" customFormat="1" ht="15.75" thickBot="1">
      <c r="A7" s="1160" t="s">
        <v>3138</v>
      </c>
      <c r="B7" s="1160"/>
      <c r="C7" s="319">
        <f>L3</f>
        <v>1</v>
      </c>
      <c r="D7" s="322" t="s">
        <v>3109</v>
      </c>
      <c r="E7" s="319">
        <f>M3</f>
        <v>1</v>
      </c>
      <c r="F7" s="322" t="s">
        <v>3108</v>
      </c>
      <c r="G7" s="321">
        <f>N3</f>
        <v>4232</v>
      </c>
      <c r="H7" s="322" t="s">
        <v>261</v>
      </c>
      <c r="L7" s="1515" t="s">
        <v>265</v>
      </c>
      <c r="M7" s="1516"/>
      <c r="N7" s="1517"/>
    </row>
    <row r="8" spans="1:14" ht="15" customHeight="1">
      <c r="A8" s="47"/>
      <c r="L8" s="1173" t="s">
        <v>266</v>
      </c>
      <c r="M8" s="1174"/>
      <c r="N8" s="1177">
        <v>59</v>
      </c>
    </row>
    <row r="9" spans="1:14" ht="15.75" customHeight="1" thickBot="1">
      <c r="L9" s="1175"/>
      <c r="M9" s="1176"/>
      <c r="N9" s="1178"/>
    </row>
  </sheetData>
  <mergeCells count="12">
    <mergeCell ref="L8:M9"/>
    <mergeCell ref="N8:N9"/>
    <mergeCell ref="A1:J1"/>
    <mergeCell ref="L1:N1"/>
    <mergeCell ref="L3:L4"/>
    <mergeCell ref="M3:M4"/>
    <mergeCell ref="N3:N4"/>
    <mergeCell ref="L5:L6"/>
    <mergeCell ref="M5:M6"/>
    <mergeCell ref="N5:N6"/>
    <mergeCell ref="L7:N7"/>
    <mergeCell ref="A7:B7"/>
  </mergeCells>
  <phoneticPr fontId="5" type="noConversion"/>
  <hyperlinks>
    <hyperlink ref="I3" location="Sayfa2!A1" display="Sayfa2!A1"/>
    <hyperlink ref="J3" location="Sayfa2!A1" display="Sayfa2!A1"/>
  </hyperlinks>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M116"/>
  <sheetViews>
    <sheetView zoomScaleNormal="100" workbookViewId="0">
      <selection activeCell="M8" sqref="M8:M9"/>
    </sheetView>
  </sheetViews>
  <sheetFormatPr defaultRowHeight="15.75" customHeight="1"/>
  <cols>
    <col min="1" max="1" width="10.140625" customWidth="1"/>
    <col min="3" max="3" width="13.85546875" bestFit="1" customWidth="1"/>
    <col min="5" max="5" width="20.5703125" bestFit="1" customWidth="1"/>
    <col min="6" max="6" width="10.85546875" bestFit="1" customWidth="1"/>
    <col min="7" max="7" width="9.5703125" bestFit="1" customWidth="1"/>
    <col min="11" max="12" width="13.5703125" customWidth="1"/>
    <col min="13" max="13" width="19.5703125" style="345" bestFit="1" customWidth="1"/>
  </cols>
  <sheetData>
    <row r="1" spans="1:13" ht="15.75" customHeight="1" thickBot="1">
      <c r="A1" s="1161" t="s">
        <v>1171</v>
      </c>
      <c r="B1" s="1161"/>
      <c r="C1" s="1161"/>
      <c r="D1" s="1161"/>
      <c r="E1" s="1161"/>
      <c r="F1" s="1161"/>
      <c r="G1" s="1161"/>
      <c r="H1" s="1161"/>
      <c r="I1" s="1161"/>
      <c r="K1" s="1170" t="s">
        <v>1250</v>
      </c>
      <c r="L1" s="1171"/>
      <c r="M1" s="1172"/>
    </row>
    <row r="2" spans="1:13" ht="60.75" thickBot="1">
      <c r="A2" s="49" t="s">
        <v>1172</v>
      </c>
      <c r="B2" s="51" t="s">
        <v>1173</v>
      </c>
      <c r="C2" s="51" t="s">
        <v>1174</v>
      </c>
      <c r="D2" s="51" t="s">
        <v>1175</v>
      </c>
      <c r="E2" s="51" t="s">
        <v>1176</v>
      </c>
      <c r="F2" s="50" t="s">
        <v>1177</v>
      </c>
      <c r="G2" s="50" t="s">
        <v>1463</v>
      </c>
      <c r="H2" s="50" t="s">
        <v>1179</v>
      </c>
      <c r="I2" s="52" t="s">
        <v>1180</v>
      </c>
      <c r="K2" s="118" t="s">
        <v>263</v>
      </c>
      <c r="L2" s="118" t="s">
        <v>264</v>
      </c>
      <c r="M2" s="117" t="s">
        <v>262</v>
      </c>
    </row>
    <row r="3" spans="1:13" ht="15.75" customHeight="1">
      <c r="A3" s="155">
        <v>1</v>
      </c>
      <c r="B3" s="212" t="s">
        <v>2895</v>
      </c>
      <c r="C3" s="212" t="s">
        <v>2896</v>
      </c>
      <c r="D3" s="212"/>
      <c r="E3" s="212" t="s">
        <v>7507</v>
      </c>
      <c r="F3" s="415">
        <v>41929</v>
      </c>
      <c r="G3" s="421"/>
      <c r="H3" s="1042">
        <v>121</v>
      </c>
      <c r="I3" s="1043">
        <v>41</v>
      </c>
      <c r="K3" s="1230">
        <f>SUM(A3+A12+A38+A45+A57+A64+A85+A95)</f>
        <v>8</v>
      </c>
      <c r="L3" s="1230">
        <f>SUM(A3+A31+A38+A50+A57+A79+A88+A111)</f>
        <v>66</v>
      </c>
      <c r="M3" s="1232">
        <f>SUM(G4+G32+G39+G51+G58+G80+G89+G112)</f>
        <v>0</v>
      </c>
    </row>
    <row r="4" spans="1:13" ht="15.75" customHeight="1" thickBot="1">
      <c r="A4" s="269"/>
      <c r="B4" s="271"/>
      <c r="C4" s="271"/>
      <c r="D4" s="271"/>
      <c r="E4" s="7"/>
      <c r="F4" s="210" t="s">
        <v>1219</v>
      </c>
      <c r="G4" s="87"/>
      <c r="H4" s="45"/>
      <c r="I4" s="46"/>
      <c r="K4" s="1231"/>
      <c r="L4" s="1231"/>
      <c r="M4" s="1233"/>
    </row>
    <row r="5" spans="1:13" ht="15.75" customHeight="1">
      <c r="A5" s="2"/>
      <c r="B5" s="2"/>
      <c r="C5" s="2"/>
      <c r="D5" s="2"/>
      <c r="E5" s="2"/>
      <c r="F5" s="2"/>
      <c r="G5" s="373"/>
      <c r="H5" s="976"/>
      <c r="I5" s="976"/>
      <c r="K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L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M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3" ht="15.75" customHeight="1" thickBot="1">
      <c r="A6" s="252"/>
      <c r="B6" s="79"/>
      <c r="C6" s="79"/>
      <c r="D6" s="79"/>
      <c r="E6" s="974"/>
      <c r="F6" s="973"/>
      <c r="G6" s="975"/>
      <c r="H6" s="976"/>
      <c r="I6" s="976"/>
      <c r="K6" s="1169"/>
      <c r="L6" s="1169"/>
      <c r="M6" s="1169"/>
    </row>
    <row r="7" spans="1:13" ht="15.75" customHeight="1" thickBot="1">
      <c r="A7" s="252"/>
      <c r="B7" s="79"/>
      <c r="C7" s="79"/>
      <c r="D7" s="79"/>
      <c r="E7" s="79"/>
      <c r="F7" s="973"/>
      <c r="G7" s="373"/>
      <c r="H7" s="976"/>
      <c r="I7" s="976"/>
      <c r="K7" s="1170" t="s">
        <v>265</v>
      </c>
      <c r="L7" s="1171"/>
      <c r="M7" s="1172"/>
    </row>
    <row r="8" spans="1:13" ht="15.75" customHeight="1">
      <c r="A8" s="346"/>
      <c r="B8" s="346"/>
      <c r="C8" s="346"/>
      <c r="D8" s="346"/>
      <c r="E8" s="346"/>
      <c r="F8" s="347"/>
      <c r="G8" s="99"/>
      <c r="H8" s="2"/>
      <c r="I8" s="2"/>
      <c r="K8" s="1173" t="s">
        <v>266</v>
      </c>
      <c r="L8" s="1174"/>
      <c r="M8" s="1177">
        <v>59</v>
      </c>
    </row>
    <row r="9" spans="1:13" ht="15.75" customHeight="1" thickBot="1">
      <c r="K9" s="1175"/>
      <c r="L9" s="1176"/>
      <c r="M9" s="1178"/>
    </row>
    <row r="10" spans="1:13" ht="24" thickBot="1">
      <c r="A10" s="1216" t="s">
        <v>1171</v>
      </c>
      <c r="B10" s="1216"/>
      <c r="C10" s="1216"/>
      <c r="D10" s="1216"/>
      <c r="E10" s="1216"/>
      <c r="F10" s="1216"/>
      <c r="G10" s="1216"/>
      <c r="H10" s="1216"/>
      <c r="I10" s="1216"/>
      <c r="K10" s="342"/>
      <c r="L10" s="342"/>
      <c r="M10" s="343"/>
    </row>
    <row r="11" spans="1:13" ht="60">
      <c r="A11" s="49" t="s">
        <v>1172</v>
      </c>
      <c r="B11" s="51" t="s">
        <v>1173</v>
      </c>
      <c r="C11" s="51" t="s">
        <v>1174</v>
      </c>
      <c r="D11" s="51" t="s">
        <v>1175</v>
      </c>
      <c r="E11" s="51" t="s">
        <v>1176</v>
      </c>
      <c r="F11" s="50" t="s">
        <v>1177</v>
      </c>
      <c r="G11" s="50" t="s">
        <v>1463</v>
      </c>
      <c r="H11" s="50" t="s">
        <v>1179</v>
      </c>
      <c r="I11" s="52" t="s">
        <v>1180</v>
      </c>
      <c r="K11" s="342"/>
      <c r="L11" s="342"/>
      <c r="M11" s="343"/>
    </row>
    <row r="12" spans="1:13" ht="15.75" customHeight="1">
      <c r="A12" s="70">
        <v>1</v>
      </c>
      <c r="B12" s="20" t="s">
        <v>2895</v>
      </c>
      <c r="C12" s="20" t="s">
        <v>3316</v>
      </c>
      <c r="D12" s="20"/>
      <c r="E12" s="20" t="s">
        <v>3329</v>
      </c>
      <c r="F12" s="414">
        <v>40844</v>
      </c>
      <c r="G12" s="184"/>
      <c r="H12" s="1383">
        <v>188</v>
      </c>
      <c r="I12" s="1386">
        <v>35</v>
      </c>
      <c r="K12" s="342"/>
      <c r="L12" s="342"/>
      <c r="M12" s="343"/>
    </row>
    <row r="13" spans="1:13" ht="15.75" customHeight="1">
      <c r="A13" s="70">
        <v>2</v>
      </c>
      <c r="B13" s="20" t="s">
        <v>2895</v>
      </c>
      <c r="C13" s="20" t="s">
        <v>3316</v>
      </c>
      <c r="D13" s="20"/>
      <c r="E13" s="20" t="s">
        <v>3321</v>
      </c>
      <c r="F13" s="414">
        <v>40844</v>
      </c>
      <c r="G13" s="267"/>
      <c r="H13" s="1384"/>
      <c r="I13" s="1387"/>
      <c r="K13" s="342"/>
      <c r="L13" s="342"/>
      <c r="M13" s="343"/>
    </row>
    <row r="14" spans="1:13" ht="15.75" customHeight="1">
      <c r="A14" s="70">
        <v>3</v>
      </c>
      <c r="B14" s="20" t="s">
        <v>2895</v>
      </c>
      <c r="C14" s="20" t="s">
        <v>3316</v>
      </c>
      <c r="D14" s="20"/>
      <c r="E14" s="20" t="s">
        <v>3327</v>
      </c>
      <c r="F14" s="414">
        <v>40844</v>
      </c>
      <c r="G14" s="184"/>
      <c r="H14" s="1384"/>
      <c r="I14" s="1387"/>
      <c r="K14" s="342"/>
      <c r="L14" s="342"/>
      <c r="M14" s="343"/>
    </row>
    <row r="15" spans="1:13" ht="15.75" customHeight="1">
      <c r="A15" s="70">
        <v>4</v>
      </c>
      <c r="B15" s="20" t="s">
        <v>2895</v>
      </c>
      <c r="C15" s="20" t="s">
        <v>3316</v>
      </c>
      <c r="D15" s="20"/>
      <c r="E15" s="20" t="s">
        <v>3330</v>
      </c>
      <c r="F15" s="414">
        <v>40844</v>
      </c>
      <c r="G15" s="184"/>
      <c r="H15" s="1384"/>
      <c r="I15" s="1387"/>
      <c r="K15" s="342"/>
      <c r="L15" s="342"/>
      <c r="M15" s="343"/>
    </row>
    <row r="16" spans="1:13" ht="15.75" customHeight="1">
      <c r="A16" s="70">
        <v>5</v>
      </c>
      <c r="B16" s="20" t="s">
        <v>2895</v>
      </c>
      <c r="C16" s="20" t="s">
        <v>3316</v>
      </c>
      <c r="D16" s="20"/>
      <c r="E16" s="20" t="s">
        <v>3334</v>
      </c>
      <c r="F16" s="414">
        <v>40844</v>
      </c>
      <c r="G16" s="184"/>
      <c r="H16" s="1384"/>
      <c r="I16" s="1387"/>
      <c r="K16" s="342"/>
      <c r="L16" s="342"/>
      <c r="M16" s="343"/>
    </row>
    <row r="17" spans="1:13" ht="15.75" customHeight="1">
      <c r="A17" s="70">
        <v>6</v>
      </c>
      <c r="B17" s="20" t="s">
        <v>2895</v>
      </c>
      <c r="C17" s="20" t="s">
        <v>3316</v>
      </c>
      <c r="D17" s="20"/>
      <c r="E17" s="20" t="s">
        <v>3331</v>
      </c>
      <c r="F17" s="414">
        <v>40844</v>
      </c>
      <c r="G17" s="184"/>
      <c r="H17" s="1384"/>
      <c r="I17" s="1387"/>
      <c r="K17" s="342"/>
      <c r="L17" s="342"/>
      <c r="M17" s="343"/>
    </row>
    <row r="18" spans="1:13" ht="15.75" customHeight="1">
      <c r="A18" s="70">
        <v>7</v>
      </c>
      <c r="B18" s="20" t="s">
        <v>2895</v>
      </c>
      <c r="C18" s="20" t="s">
        <v>3316</v>
      </c>
      <c r="D18" s="20"/>
      <c r="E18" s="20" t="s">
        <v>3326</v>
      </c>
      <c r="F18" s="414">
        <v>40844</v>
      </c>
      <c r="G18" s="184"/>
      <c r="H18" s="1384"/>
      <c r="I18" s="1387"/>
      <c r="K18" s="342"/>
      <c r="L18" s="342"/>
      <c r="M18" s="343"/>
    </row>
    <row r="19" spans="1:13" ht="15.75" customHeight="1">
      <c r="A19" s="70">
        <v>8</v>
      </c>
      <c r="B19" s="20" t="s">
        <v>2895</v>
      </c>
      <c r="C19" s="20" t="s">
        <v>3316</v>
      </c>
      <c r="D19" s="20"/>
      <c r="E19" s="20" t="s">
        <v>954</v>
      </c>
      <c r="F19" s="414">
        <v>40844</v>
      </c>
      <c r="G19" s="184"/>
      <c r="H19" s="1384"/>
      <c r="I19" s="1387"/>
      <c r="K19" s="342"/>
      <c r="L19" s="342"/>
      <c r="M19" s="343"/>
    </row>
    <row r="20" spans="1:13" ht="15.75" customHeight="1">
      <c r="A20" s="70">
        <v>9</v>
      </c>
      <c r="B20" s="20" t="s">
        <v>2895</v>
      </c>
      <c r="C20" s="20" t="s">
        <v>3316</v>
      </c>
      <c r="D20" s="20"/>
      <c r="E20" s="20" t="s">
        <v>3320</v>
      </c>
      <c r="F20" s="414">
        <v>40844</v>
      </c>
      <c r="G20" s="184"/>
      <c r="H20" s="1384"/>
      <c r="I20" s="1387"/>
      <c r="K20" s="342"/>
      <c r="L20" s="342"/>
      <c r="M20" s="343"/>
    </row>
    <row r="21" spans="1:13" ht="15.75" customHeight="1">
      <c r="A21" s="70">
        <v>10</v>
      </c>
      <c r="B21" s="20" t="s">
        <v>2895</v>
      </c>
      <c r="C21" s="20" t="s">
        <v>3316</v>
      </c>
      <c r="D21" s="20"/>
      <c r="E21" s="20" t="s">
        <v>3323</v>
      </c>
      <c r="F21" s="414">
        <v>40844</v>
      </c>
      <c r="G21" s="184"/>
      <c r="H21" s="1384"/>
      <c r="I21" s="1387"/>
      <c r="K21" s="342"/>
      <c r="L21" s="342"/>
      <c r="M21" s="343"/>
    </row>
    <row r="22" spans="1:13" ht="15.75" customHeight="1">
      <c r="A22" s="70">
        <v>11</v>
      </c>
      <c r="B22" s="20" t="s">
        <v>2895</v>
      </c>
      <c r="C22" s="20" t="s">
        <v>3316</v>
      </c>
      <c r="D22" s="20"/>
      <c r="E22" s="20" t="s">
        <v>3317</v>
      </c>
      <c r="F22" s="414">
        <v>40844</v>
      </c>
      <c r="G22" s="184"/>
      <c r="H22" s="1384"/>
      <c r="I22" s="1387"/>
      <c r="K22" s="342"/>
      <c r="L22" s="342"/>
      <c r="M22" s="343"/>
    </row>
    <row r="23" spans="1:13" ht="15.75" customHeight="1">
      <c r="A23" s="70">
        <v>12</v>
      </c>
      <c r="B23" s="20" t="s">
        <v>2895</v>
      </c>
      <c r="C23" s="20" t="s">
        <v>3316</v>
      </c>
      <c r="D23" s="20"/>
      <c r="E23" s="20" t="s">
        <v>3322</v>
      </c>
      <c r="F23" s="414">
        <v>40844</v>
      </c>
      <c r="G23" s="184"/>
      <c r="H23" s="1384"/>
      <c r="I23" s="1387"/>
      <c r="K23" s="342"/>
      <c r="L23" s="342"/>
      <c r="M23" s="343"/>
    </row>
    <row r="24" spans="1:13" ht="15.75" customHeight="1">
      <c r="A24" s="70">
        <v>13</v>
      </c>
      <c r="B24" s="20" t="s">
        <v>2895</v>
      </c>
      <c r="C24" s="20" t="s">
        <v>3316</v>
      </c>
      <c r="D24" s="20"/>
      <c r="E24" s="20" t="s">
        <v>3318</v>
      </c>
      <c r="F24" s="414">
        <v>40844</v>
      </c>
      <c r="G24" s="184"/>
      <c r="H24" s="1384"/>
      <c r="I24" s="1387"/>
      <c r="K24" s="342"/>
      <c r="L24" s="342"/>
      <c r="M24" s="343"/>
    </row>
    <row r="25" spans="1:13" ht="15.75" customHeight="1">
      <c r="A25" s="70">
        <v>14</v>
      </c>
      <c r="B25" s="20" t="s">
        <v>2895</v>
      </c>
      <c r="C25" s="20" t="s">
        <v>3316</v>
      </c>
      <c r="D25" s="20"/>
      <c r="E25" s="20" t="s">
        <v>3328</v>
      </c>
      <c r="F25" s="414">
        <v>40844</v>
      </c>
      <c r="G25" s="184"/>
      <c r="H25" s="1384"/>
      <c r="I25" s="1387"/>
      <c r="K25" s="342"/>
      <c r="L25" s="342"/>
      <c r="M25" s="343"/>
    </row>
    <row r="26" spans="1:13" ht="15.75" customHeight="1">
      <c r="A26" s="70">
        <v>15</v>
      </c>
      <c r="B26" s="20" t="s">
        <v>2895</v>
      </c>
      <c r="C26" s="20" t="s">
        <v>3316</v>
      </c>
      <c r="D26" s="20"/>
      <c r="E26" s="20" t="s">
        <v>3324</v>
      </c>
      <c r="F26" s="414">
        <v>40844</v>
      </c>
      <c r="G26" s="184"/>
      <c r="H26" s="1384"/>
      <c r="I26" s="1387"/>
      <c r="K26" s="342"/>
      <c r="L26" s="342"/>
      <c r="M26" s="343"/>
    </row>
    <row r="27" spans="1:13" ht="15.75" customHeight="1">
      <c r="A27" s="70">
        <v>16</v>
      </c>
      <c r="B27" s="20" t="s">
        <v>2895</v>
      </c>
      <c r="C27" s="20" t="s">
        <v>3316</v>
      </c>
      <c r="D27" s="20"/>
      <c r="E27" s="20" t="s">
        <v>3325</v>
      </c>
      <c r="F27" s="414">
        <v>40844</v>
      </c>
      <c r="G27" s="184"/>
      <c r="H27" s="1384"/>
      <c r="I27" s="1387"/>
      <c r="K27" s="342"/>
      <c r="L27" s="342"/>
      <c r="M27" s="343"/>
    </row>
    <row r="28" spans="1:13" ht="15.75" customHeight="1">
      <c r="A28" s="70">
        <v>17</v>
      </c>
      <c r="B28" s="20" t="s">
        <v>2895</v>
      </c>
      <c r="C28" s="20" t="s">
        <v>3316</v>
      </c>
      <c r="D28" s="20"/>
      <c r="E28" s="20" t="s">
        <v>3332</v>
      </c>
      <c r="F28" s="414">
        <v>40844</v>
      </c>
      <c r="G28" s="184"/>
      <c r="H28" s="1384"/>
      <c r="I28" s="1387"/>
      <c r="K28" s="342"/>
      <c r="L28" s="342"/>
      <c r="M28" s="343"/>
    </row>
    <row r="29" spans="1:13" ht="15.75" customHeight="1">
      <c r="A29" s="70">
        <v>18</v>
      </c>
      <c r="B29" s="20" t="s">
        <v>2895</v>
      </c>
      <c r="C29" s="20" t="s">
        <v>3316</v>
      </c>
      <c r="D29" s="20"/>
      <c r="E29" s="20" t="s">
        <v>3333</v>
      </c>
      <c r="F29" s="414">
        <v>40844</v>
      </c>
      <c r="G29" s="184"/>
      <c r="H29" s="1384"/>
      <c r="I29" s="1387"/>
      <c r="K29" s="342"/>
      <c r="L29" s="342"/>
      <c r="M29" s="343"/>
    </row>
    <row r="30" spans="1:13" ht="15.75" customHeight="1">
      <c r="A30" s="70">
        <v>19</v>
      </c>
      <c r="B30" s="20" t="s">
        <v>2895</v>
      </c>
      <c r="C30" s="20" t="s">
        <v>3316</v>
      </c>
      <c r="D30" s="20"/>
      <c r="E30" s="20" t="s">
        <v>752</v>
      </c>
      <c r="F30" s="414">
        <v>40844</v>
      </c>
      <c r="G30" s="267"/>
      <c r="H30" s="1384"/>
      <c r="I30" s="1387"/>
      <c r="K30" s="342"/>
      <c r="L30" s="342"/>
      <c r="M30" s="343"/>
    </row>
    <row r="31" spans="1:13" ht="15.75" customHeight="1">
      <c r="A31" s="70">
        <v>20</v>
      </c>
      <c r="B31" s="20" t="s">
        <v>2895</v>
      </c>
      <c r="C31" s="20" t="s">
        <v>3316</v>
      </c>
      <c r="D31" s="20"/>
      <c r="E31" s="20" t="s">
        <v>3319</v>
      </c>
      <c r="F31" s="414">
        <v>40844</v>
      </c>
      <c r="G31" s="267"/>
      <c r="H31" s="1385"/>
      <c r="I31" s="1388"/>
      <c r="K31" s="342"/>
      <c r="L31" s="342"/>
      <c r="M31" s="343"/>
    </row>
    <row r="32" spans="1:13" ht="15.75" customHeight="1" thickBot="1">
      <c r="A32" s="269"/>
      <c r="B32" s="271"/>
      <c r="C32" s="271"/>
      <c r="D32" s="271"/>
      <c r="E32" s="7"/>
      <c r="F32" s="210" t="s">
        <v>1219</v>
      </c>
      <c r="G32" s="87">
        <f>SUM(G12:G30)</f>
        <v>0</v>
      </c>
      <c r="H32" s="45"/>
      <c r="I32" s="46"/>
      <c r="K32" s="342"/>
      <c r="L32" s="342"/>
      <c r="M32" s="343"/>
    </row>
    <row r="33" spans="1:13" ht="15.75" customHeight="1">
      <c r="A33" s="346"/>
      <c r="B33" s="346"/>
      <c r="C33" s="346"/>
      <c r="D33" s="346"/>
      <c r="E33" s="2"/>
      <c r="F33" s="347"/>
      <c r="G33" s="99"/>
      <c r="H33" s="48"/>
      <c r="I33" s="48"/>
      <c r="K33" s="342"/>
      <c r="L33" s="342"/>
      <c r="M33" s="343"/>
    </row>
    <row r="34" spans="1:13" ht="15.75" customHeight="1">
      <c r="A34" s="346"/>
      <c r="B34" s="346"/>
      <c r="C34" s="346"/>
      <c r="D34" s="346"/>
      <c r="E34" s="2"/>
      <c r="F34" s="347"/>
      <c r="G34" s="99"/>
      <c r="H34" s="48"/>
      <c r="I34" s="48"/>
      <c r="J34" s="2"/>
      <c r="K34" s="342"/>
      <c r="L34" s="342"/>
      <c r="M34" s="343"/>
    </row>
    <row r="35" spans="1:13" ht="15.75" customHeight="1">
      <c r="A35" s="346"/>
      <c r="B35" s="346"/>
      <c r="C35" s="346"/>
      <c r="D35" s="346"/>
      <c r="E35" s="2"/>
      <c r="F35" s="347"/>
      <c r="G35" s="99"/>
      <c r="H35" s="885"/>
      <c r="I35" s="885"/>
      <c r="J35" s="2"/>
      <c r="K35" s="342"/>
      <c r="L35" s="342"/>
      <c r="M35" s="343"/>
    </row>
    <row r="36" spans="1:13" ht="24" thickBot="1">
      <c r="A36" s="1216" t="s">
        <v>1171</v>
      </c>
      <c r="B36" s="1216"/>
      <c r="C36" s="1216"/>
      <c r="D36" s="1216"/>
      <c r="E36" s="1216"/>
      <c r="F36" s="1216"/>
      <c r="G36" s="1216"/>
      <c r="H36" s="1216"/>
      <c r="I36" s="1216"/>
      <c r="K36" s="342"/>
      <c r="L36" s="342"/>
      <c r="M36" s="343"/>
    </row>
    <row r="37" spans="1:13" ht="60">
      <c r="A37" s="49" t="s">
        <v>1172</v>
      </c>
      <c r="B37" s="51" t="s">
        <v>1173</v>
      </c>
      <c r="C37" s="51" t="s">
        <v>1174</v>
      </c>
      <c r="D37" s="51" t="s">
        <v>1175</v>
      </c>
      <c r="E37" s="51" t="s">
        <v>1176</v>
      </c>
      <c r="F37" s="50" t="s">
        <v>1177</v>
      </c>
      <c r="G37" s="50" t="s">
        <v>1463</v>
      </c>
      <c r="H37" s="50" t="s">
        <v>1179</v>
      </c>
      <c r="I37" s="52" t="s">
        <v>1180</v>
      </c>
      <c r="K37" s="342"/>
      <c r="L37" s="342"/>
      <c r="M37" s="343"/>
    </row>
    <row r="38" spans="1:13" ht="15.75" customHeight="1">
      <c r="A38" s="70">
        <v>1</v>
      </c>
      <c r="B38" s="20" t="s">
        <v>2895</v>
      </c>
      <c r="C38" s="20" t="s">
        <v>5819</v>
      </c>
      <c r="D38" s="20"/>
      <c r="E38" s="169" t="s">
        <v>5820</v>
      </c>
      <c r="F38" s="414">
        <v>41676</v>
      </c>
      <c r="G38" s="184"/>
      <c r="H38" s="1044">
        <v>165</v>
      </c>
      <c r="I38" s="1018">
        <v>75</v>
      </c>
      <c r="K38" s="342"/>
      <c r="L38" s="342"/>
      <c r="M38" s="343"/>
    </row>
    <row r="39" spans="1:13" ht="15.75" customHeight="1" thickBot="1">
      <c r="A39" s="269"/>
      <c r="B39" s="271"/>
      <c r="C39" s="271"/>
      <c r="D39" s="271"/>
      <c r="E39" s="271"/>
      <c r="F39" s="210" t="s">
        <v>1219</v>
      </c>
      <c r="G39" s="87">
        <f>SUM(G38:G38)</f>
        <v>0</v>
      </c>
      <c r="H39" s="45"/>
      <c r="I39" s="46"/>
      <c r="K39" s="342"/>
      <c r="L39" s="342"/>
      <c r="M39" s="343"/>
    </row>
    <row r="40" spans="1:13" ht="15.75" customHeight="1">
      <c r="A40" s="346"/>
      <c r="B40" s="346"/>
      <c r="C40" s="346"/>
      <c r="D40" s="346"/>
      <c r="E40" s="2"/>
      <c r="F40" s="347"/>
      <c r="G40" s="99"/>
      <c r="H40" s="48"/>
      <c r="I40" s="48"/>
      <c r="K40" s="342"/>
      <c r="L40" s="342"/>
      <c r="M40" s="343"/>
    </row>
    <row r="41" spans="1:13" ht="15.75" customHeight="1">
      <c r="A41" s="346"/>
      <c r="B41" s="346"/>
      <c r="C41" s="346"/>
      <c r="D41" s="346"/>
      <c r="E41" s="2"/>
      <c r="F41" s="347"/>
      <c r="G41" s="99"/>
      <c r="H41" s="48"/>
      <c r="I41" s="48"/>
      <c r="K41" s="342"/>
      <c r="L41" s="342"/>
      <c r="M41" s="343"/>
    </row>
    <row r="42" spans="1:13" ht="15.75" customHeight="1">
      <c r="A42" s="346"/>
      <c r="B42" s="346"/>
      <c r="C42" s="346"/>
      <c r="D42" s="346"/>
      <c r="E42" s="2"/>
      <c r="F42" s="347"/>
      <c r="G42" s="99"/>
      <c r="H42" s="885"/>
      <c r="I42" s="885"/>
      <c r="K42" s="342"/>
      <c r="L42" s="342"/>
      <c r="M42" s="343"/>
    </row>
    <row r="43" spans="1:13" ht="24" thickBot="1">
      <c r="A43" s="1216" t="s">
        <v>1171</v>
      </c>
      <c r="B43" s="1216"/>
      <c r="C43" s="1216"/>
      <c r="D43" s="1216"/>
      <c r="E43" s="1216"/>
      <c r="F43" s="1216"/>
      <c r="G43" s="1216"/>
      <c r="H43" s="1216"/>
      <c r="I43" s="1216"/>
      <c r="K43" s="342"/>
      <c r="L43" s="342"/>
      <c r="M43" s="343"/>
    </row>
    <row r="44" spans="1:13" ht="60">
      <c r="A44" s="49" t="s">
        <v>1172</v>
      </c>
      <c r="B44" s="51" t="s">
        <v>1173</v>
      </c>
      <c r="C44" s="51" t="s">
        <v>1174</v>
      </c>
      <c r="D44" s="51" t="s">
        <v>1175</v>
      </c>
      <c r="E44" s="51" t="s">
        <v>1176</v>
      </c>
      <c r="F44" s="50" t="s">
        <v>1177</v>
      </c>
      <c r="G44" s="50" t="s">
        <v>1463</v>
      </c>
      <c r="H44" s="50" t="s">
        <v>1179</v>
      </c>
      <c r="I44" s="52" t="s">
        <v>1180</v>
      </c>
      <c r="K44" s="342"/>
      <c r="L44" s="342"/>
      <c r="M44" s="343"/>
    </row>
    <row r="45" spans="1:13" ht="15.75" customHeight="1">
      <c r="A45" s="70">
        <v>1</v>
      </c>
      <c r="B45" s="20" t="s">
        <v>2895</v>
      </c>
      <c r="C45" s="20" t="s">
        <v>5821</v>
      </c>
      <c r="D45" s="20"/>
      <c r="E45" s="20" t="s">
        <v>5822</v>
      </c>
      <c r="F45" s="414">
        <v>41676</v>
      </c>
      <c r="G45" s="184"/>
      <c r="H45" s="1383">
        <v>200</v>
      </c>
      <c r="I45" s="1386">
        <v>85</v>
      </c>
      <c r="K45" s="342"/>
      <c r="L45" s="342"/>
      <c r="M45" s="343"/>
    </row>
    <row r="46" spans="1:13" ht="15.75" customHeight="1">
      <c r="A46" s="70">
        <v>2</v>
      </c>
      <c r="B46" s="20" t="s">
        <v>2895</v>
      </c>
      <c r="C46" s="20" t="s">
        <v>5821</v>
      </c>
      <c r="D46" s="20"/>
      <c r="E46" s="20" t="s">
        <v>2032</v>
      </c>
      <c r="F46" s="414">
        <v>41676</v>
      </c>
      <c r="G46" s="267"/>
      <c r="H46" s="1384"/>
      <c r="I46" s="1387"/>
      <c r="K46" s="342"/>
      <c r="L46" s="342"/>
      <c r="M46" s="343"/>
    </row>
    <row r="47" spans="1:13" ht="15.75" customHeight="1">
      <c r="A47" s="70">
        <v>3</v>
      </c>
      <c r="B47" s="20" t="s">
        <v>2895</v>
      </c>
      <c r="C47" s="20" t="s">
        <v>5821</v>
      </c>
      <c r="D47" s="20"/>
      <c r="E47" s="20" t="s">
        <v>5823</v>
      </c>
      <c r="F47" s="414">
        <v>41676</v>
      </c>
      <c r="G47" s="184"/>
      <c r="H47" s="1384"/>
      <c r="I47" s="1387"/>
      <c r="K47" s="342"/>
      <c r="L47" s="342"/>
      <c r="M47" s="343"/>
    </row>
    <row r="48" spans="1:13" ht="15.75" customHeight="1">
      <c r="A48" s="70">
        <v>4</v>
      </c>
      <c r="B48" s="20" t="s">
        <v>2895</v>
      </c>
      <c r="C48" s="20" t="s">
        <v>5821</v>
      </c>
      <c r="D48" s="20"/>
      <c r="E48" s="20" t="s">
        <v>1888</v>
      </c>
      <c r="F48" s="414">
        <v>41676</v>
      </c>
      <c r="G48" s="267"/>
      <c r="H48" s="1384"/>
      <c r="I48" s="1387"/>
      <c r="K48" s="342"/>
      <c r="L48" s="342"/>
      <c r="M48" s="343"/>
    </row>
    <row r="49" spans="1:13" ht="15.75" customHeight="1">
      <c r="A49" s="70">
        <v>5</v>
      </c>
      <c r="B49" s="20" t="s">
        <v>2895</v>
      </c>
      <c r="C49" s="20" t="s">
        <v>5821</v>
      </c>
      <c r="D49" s="20"/>
      <c r="E49" s="20" t="s">
        <v>5824</v>
      </c>
      <c r="F49" s="414">
        <v>41676</v>
      </c>
      <c r="G49" s="267"/>
      <c r="H49" s="1384"/>
      <c r="I49" s="1387"/>
      <c r="K49" s="342"/>
      <c r="L49" s="342"/>
      <c r="M49" s="343"/>
    </row>
    <row r="50" spans="1:13" ht="15.75" customHeight="1">
      <c r="A50" s="70">
        <v>6</v>
      </c>
      <c r="B50" s="20" t="s">
        <v>2895</v>
      </c>
      <c r="C50" s="20" t="s">
        <v>5821</v>
      </c>
      <c r="D50" s="20"/>
      <c r="E50" s="20" t="s">
        <v>5825</v>
      </c>
      <c r="F50" s="414">
        <v>41676</v>
      </c>
      <c r="G50" s="267"/>
      <c r="H50" s="1385"/>
      <c r="I50" s="1388"/>
      <c r="K50" s="342"/>
      <c r="L50" s="342"/>
      <c r="M50" s="343"/>
    </row>
    <row r="51" spans="1:13" ht="15.75" customHeight="1" thickBot="1">
      <c r="A51" s="269"/>
      <c r="B51" s="271"/>
      <c r="C51" s="271"/>
      <c r="D51" s="271"/>
      <c r="E51" s="271"/>
      <c r="F51" s="210" t="s">
        <v>1219</v>
      </c>
      <c r="G51" s="87">
        <f>SUM(G45:G50)</f>
        <v>0</v>
      </c>
      <c r="H51" s="45"/>
      <c r="I51" s="46"/>
      <c r="K51" s="342"/>
      <c r="L51" s="342"/>
      <c r="M51" s="343"/>
    </row>
    <row r="52" spans="1:13" ht="15.75" customHeight="1">
      <c r="A52" s="346"/>
      <c r="B52" s="346"/>
      <c r="C52" s="346"/>
      <c r="D52" s="346"/>
      <c r="E52" s="346"/>
      <c r="F52" s="347"/>
      <c r="G52" s="99"/>
      <c r="H52" s="48"/>
      <c r="I52" s="48"/>
      <c r="K52" s="342"/>
      <c r="L52" s="342"/>
      <c r="M52" s="343"/>
    </row>
    <row r="53" spans="1:13" ht="15.75" customHeight="1">
      <c r="A53" s="346"/>
      <c r="B53" s="346"/>
      <c r="C53" s="346"/>
      <c r="D53" s="346"/>
      <c r="E53" s="346"/>
      <c r="F53" s="347"/>
      <c r="G53" s="99"/>
      <c r="H53" s="48"/>
      <c r="I53" s="48"/>
      <c r="K53" s="342"/>
      <c r="L53" s="342"/>
      <c r="M53" s="343"/>
    </row>
    <row r="54" spans="1:13" ht="15.75" customHeight="1">
      <c r="A54" s="346"/>
      <c r="B54" s="346"/>
      <c r="C54" s="346"/>
      <c r="D54" s="346"/>
      <c r="E54" s="346"/>
      <c r="F54" s="347"/>
      <c r="G54" s="99"/>
      <c r="H54" s="885"/>
      <c r="I54" s="885"/>
      <c r="K54" s="342"/>
      <c r="L54" s="342"/>
      <c r="M54" s="343"/>
    </row>
    <row r="55" spans="1:13" ht="24" thickBot="1">
      <c r="A55" s="1216" t="s">
        <v>1171</v>
      </c>
      <c r="B55" s="1216"/>
      <c r="C55" s="1216"/>
      <c r="D55" s="1216"/>
      <c r="E55" s="1216"/>
      <c r="F55" s="1216"/>
      <c r="G55" s="1216"/>
      <c r="H55" s="1216"/>
      <c r="I55" s="1216"/>
      <c r="K55" s="342"/>
      <c r="L55" s="342"/>
      <c r="M55" s="343"/>
    </row>
    <row r="56" spans="1:13" ht="60">
      <c r="A56" s="49" t="s">
        <v>1172</v>
      </c>
      <c r="B56" s="51" t="s">
        <v>1173</v>
      </c>
      <c r="C56" s="51" t="s">
        <v>1174</v>
      </c>
      <c r="D56" s="51" t="s">
        <v>1175</v>
      </c>
      <c r="E56" s="51" t="s">
        <v>1176</v>
      </c>
      <c r="F56" s="50" t="s">
        <v>1177</v>
      </c>
      <c r="G56" s="50" t="s">
        <v>1463</v>
      </c>
      <c r="H56" s="50" t="s">
        <v>1179</v>
      </c>
      <c r="I56" s="52" t="s">
        <v>1180</v>
      </c>
      <c r="K56" s="342"/>
      <c r="L56" s="342"/>
      <c r="M56" s="343"/>
    </row>
    <row r="57" spans="1:13" ht="15.75" customHeight="1">
      <c r="A57" s="70">
        <v>1</v>
      </c>
      <c r="B57" s="20" t="s">
        <v>2895</v>
      </c>
      <c r="C57" s="20" t="s">
        <v>5826</v>
      </c>
      <c r="D57" s="20"/>
      <c r="E57" s="169" t="s">
        <v>5827</v>
      </c>
      <c r="F57" s="414">
        <v>41676</v>
      </c>
      <c r="G57" s="184"/>
      <c r="H57" s="1044">
        <v>150</v>
      </c>
      <c r="I57" s="1018">
        <v>65</v>
      </c>
      <c r="K57" s="342"/>
      <c r="L57" s="342"/>
      <c r="M57" s="343"/>
    </row>
    <row r="58" spans="1:13" ht="15.75" customHeight="1" thickBot="1">
      <c r="A58" s="269"/>
      <c r="B58" s="271"/>
      <c r="C58" s="271"/>
      <c r="D58" s="271"/>
      <c r="E58" s="271"/>
      <c r="F58" s="210" t="s">
        <v>1219</v>
      </c>
      <c r="G58" s="87">
        <f>SUM(G57:G57)</f>
        <v>0</v>
      </c>
      <c r="H58" s="45"/>
      <c r="I58" s="46"/>
      <c r="K58" s="342"/>
      <c r="L58" s="342"/>
      <c r="M58" s="343"/>
    </row>
    <row r="59" spans="1:13" ht="15.75" customHeight="1">
      <c r="A59" s="346"/>
      <c r="B59" s="346"/>
      <c r="C59" s="346"/>
      <c r="D59" s="346"/>
      <c r="E59" s="346"/>
      <c r="F59" s="347"/>
      <c r="G59" s="99"/>
      <c r="H59" s="48"/>
      <c r="I59" s="48"/>
      <c r="K59" s="342"/>
      <c r="L59" s="342"/>
      <c r="M59" s="343"/>
    </row>
    <row r="60" spans="1:13" ht="15.75" customHeight="1">
      <c r="A60" s="346"/>
      <c r="B60" s="346"/>
      <c r="C60" s="346"/>
      <c r="D60" s="346"/>
      <c r="E60" s="346"/>
      <c r="F60" s="347"/>
      <c r="G60" s="99"/>
      <c r="H60" s="48"/>
      <c r="I60" s="48"/>
      <c r="K60" s="342"/>
      <c r="L60" s="342"/>
      <c r="M60" s="343"/>
    </row>
    <row r="61" spans="1:13" ht="15.75" customHeight="1">
      <c r="A61" s="346"/>
      <c r="B61" s="346"/>
      <c r="C61" s="346"/>
      <c r="D61" s="346"/>
      <c r="E61" s="346"/>
      <c r="F61" s="347"/>
      <c r="G61" s="99"/>
      <c r="H61" s="885"/>
      <c r="I61" s="885"/>
      <c r="K61" s="342"/>
      <c r="L61" s="342"/>
      <c r="M61" s="343"/>
    </row>
    <row r="62" spans="1:13" ht="24" thickBot="1">
      <c r="A62" s="1216" t="s">
        <v>1171</v>
      </c>
      <c r="B62" s="1216"/>
      <c r="C62" s="1216"/>
      <c r="D62" s="1216"/>
      <c r="E62" s="1216"/>
      <c r="F62" s="1216"/>
      <c r="G62" s="1216"/>
      <c r="H62" s="1216"/>
      <c r="I62" s="1216"/>
      <c r="K62" s="342"/>
      <c r="L62" s="342"/>
      <c r="M62" s="343"/>
    </row>
    <row r="63" spans="1:13" ht="60">
      <c r="A63" s="49" t="s">
        <v>1172</v>
      </c>
      <c r="B63" s="51" t="s">
        <v>1173</v>
      </c>
      <c r="C63" s="51" t="s">
        <v>1174</v>
      </c>
      <c r="D63" s="51" t="s">
        <v>1175</v>
      </c>
      <c r="E63" s="51" t="s">
        <v>1176</v>
      </c>
      <c r="F63" s="50" t="s">
        <v>1177</v>
      </c>
      <c r="G63" s="50" t="s">
        <v>1463</v>
      </c>
      <c r="H63" s="50" t="s">
        <v>1179</v>
      </c>
      <c r="I63" s="52" t="s">
        <v>1180</v>
      </c>
      <c r="K63" s="342"/>
      <c r="L63" s="342"/>
      <c r="M63" s="343"/>
    </row>
    <row r="64" spans="1:13" ht="15.75" customHeight="1">
      <c r="A64" s="70">
        <v>1</v>
      </c>
      <c r="B64" s="20" t="s">
        <v>2895</v>
      </c>
      <c r="C64" s="20" t="s">
        <v>1194</v>
      </c>
      <c r="D64" s="20"/>
      <c r="E64" s="20" t="s">
        <v>5830</v>
      </c>
      <c r="F64" s="414">
        <v>41676</v>
      </c>
      <c r="G64" s="184"/>
      <c r="H64" s="1383">
        <v>175</v>
      </c>
      <c r="I64" s="1386">
        <v>85</v>
      </c>
      <c r="K64" s="342"/>
      <c r="L64" s="342"/>
      <c r="M64" s="343"/>
    </row>
    <row r="65" spans="1:13" ht="15.75" customHeight="1">
      <c r="A65" s="70">
        <v>2</v>
      </c>
      <c r="B65" s="20" t="s">
        <v>2895</v>
      </c>
      <c r="C65" s="20" t="s">
        <v>1194</v>
      </c>
      <c r="D65" s="20"/>
      <c r="E65" s="20" t="s">
        <v>2376</v>
      </c>
      <c r="F65" s="414">
        <v>41676</v>
      </c>
      <c r="G65" s="267"/>
      <c r="H65" s="1384"/>
      <c r="I65" s="1387"/>
      <c r="K65" s="342"/>
      <c r="L65" s="342"/>
      <c r="M65" s="343"/>
    </row>
    <row r="66" spans="1:13" ht="15.75" customHeight="1">
      <c r="A66" s="70">
        <v>3</v>
      </c>
      <c r="B66" s="20" t="s">
        <v>2895</v>
      </c>
      <c r="C66" s="20" t="s">
        <v>1194</v>
      </c>
      <c r="D66" s="20"/>
      <c r="E66" s="20" t="s">
        <v>5833</v>
      </c>
      <c r="F66" s="414">
        <v>41676</v>
      </c>
      <c r="G66" s="184"/>
      <c r="H66" s="1384"/>
      <c r="I66" s="1387"/>
      <c r="K66" s="342"/>
      <c r="L66" s="342"/>
      <c r="M66" s="343"/>
    </row>
    <row r="67" spans="1:13" ht="15.75" customHeight="1">
      <c r="A67" s="70">
        <v>4</v>
      </c>
      <c r="B67" s="20" t="s">
        <v>2895</v>
      </c>
      <c r="C67" s="20" t="s">
        <v>1194</v>
      </c>
      <c r="D67" s="20"/>
      <c r="E67" s="20" t="s">
        <v>5828</v>
      </c>
      <c r="F67" s="414">
        <v>41676</v>
      </c>
      <c r="G67" s="267"/>
      <c r="H67" s="1384"/>
      <c r="I67" s="1387"/>
      <c r="K67" s="342"/>
      <c r="L67" s="342"/>
      <c r="M67" s="343"/>
    </row>
    <row r="68" spans="1:13" ht="15.75" customHeight="1">
      <c r="A68" s="70">
        <v>5</v>
      </c>
      <c r="B68" s="20" t="s">
        <v>2895</v>
      </c>
      <c r="C68" s="20" t="s">
        <v>1194</v>
      </c>
      <c r="D68" s="20"/>
      <c r="E68" s="20" t="s">
        <v>5835</v>
      </c>
      <c r="F68" s="414">
        <v>41676</v>
      </c>
      <c r="G68" s="267"/>
      <c r="H68" s="1384"/>
      <c r="I68" s="1387"/>
      <c r="K68" s="342"/>
      <c r="L68" s="342"/>
      <c r="M68" s="343"/>
    </row>
    <row r="69" spans="1:13" ht="15.75" customHeight="1">
      <c r="A69" s="70">
        <v>6</v>
      </c>
      <c r="B69" s="20" t="s">
        <v>2895</v>
      </c>
      <c r="C69" s="20" t="s">
        <v>1194</v>
      </c>
      <c r="D69" s="20"/>
      <c r="E69" s="20" t="s">
        <v>5836</v>
      </c>
      <c r="F69" s="414">
        <v>41676</v>
      </c>
      <c r="G69" s="267"/>
      <c r="H69" s="1384"/>
      <c r="I69" s="1387"/>
      <c r="K69" s="342"/>
      <c r="L69" s="342"/>
      <c r="M69" s="343"/>
    </row>
    <row r="70" spans="1:13" ht="15.75" customHeight="1">
      <c r="A70" s="70">
        <v>7</v>
      </c>
      <c r="B70" s="20" t="s">
        <v>2895</v>
      </c>
      <c r="C70" s="20" t="s">
        <v>1194</v>
      </c>
      <c r="D70" s="20"/>
      <c r="E70" s="20" t="s">
        <v>12</v>
      </c>
      <c r="F70" s="414">
        <v>41676</v>
      </c>
      <c r="G70" s="267"/>
      <c r="H70" s="1384"/>
      <c r="I70" s="1387"/>
      <c r="K70" s="342"/>
      <c r="L70" s="342"/>
      <c r="M70" s="343"/>
    </row>
    <row r="71" spans="1:13" ht="15.75" customHeight="1">
      <c r="A71" s="70">
        <v>8</v>
      </c>
      <c r="B71" s="20" t="s">
        <v>2895</v>
      </c>
      <c r="C71" s="20" t="s">
        <v>1194</v>
      </c>
      <c r="D71" s="20"/>
      <c r="E71" s="20" t="s">
        <v>5832</v>
      </c>
      <c r="F71" s="414">
        <v>41676</v>
      </c>
      <c r="G71" s="267"/>
      <c r="H71" s="1384"/>
      <c r="I71" s="1387"/>
      <c r="K71" s="342"/>
      <c r="L71" s="342"/>
      <c r="M71" s="343"/>
    </row>
    <row r="72" spans="1:13" ht="15.75" customHeight="1">
      <c r="A72" s="70">
        <v>9</v>
      </c>
      <c r="B72" s="20" t="s">
        <v>2895</v>
      </c>
      <c r="C72" s="20" t="s">
        <v>1194</v>
      </c>
      <c r="D72" s="20"/>
      <c r="E72" s="20" t="s">
        <v>3949</v>
      </c>
      <c r="F72" s="414">
        <v>41676</v>
      </c>
      <c r="G72" s="267"/>
      <c r="H72" s="1384"/>
      <c r="I72" s="1387"/>
      <c r="K72" s="342"/>
      <c r="L72" s="342"/>
      <c r="M72" s="343"/>
    </row>
    <row r="73" spans="1:13" ht="15.75" customHeight="1">
      <c r="A73" s="70">
        <v>10</v>
      </c>
      <c r="B73" s="20" t="s">
        <v>2895</v>
      </c>
      <c r="C73" s="20" t="s">
        <v>1194</v>
      </c>
      <c r="D73" s="20"/>
      <c r="E73" s="20" t="s">
        <v>5829</v>
      </c>
      <c r="F73" s="414">
        <v>41676</v>
      </c>
      <c r="G73" s="267"/>
      <c r="H73" s="1384"/>
      <c r="I73" s="1387"/>
      <c r="K73" s="342"/>
      <c r="L73" s="798"/>
      <c r="M73" s="343"/>
    </row>
    <row r="74" spans="1:13" ht="15.75" customHeight="1">
      <c r="A74" s="70">
        <v>11</v>
      </c>
      <c r="B74" s="20" t="s">
        <v>2895</v>
      </c>
      <c r="C74" s="20" t="s">
        <v>1194</v>
      </c>
      <c r="D74" s="20"/>
      <c r="E74" s="20" t="s">
        <v>5674</v>
      </c>
      <c r="F74" s="414">
        <v>41676</v>
      </c>
      <c r="G74" s="267"/>
      <c r="H74" s="1384"/>
      <c r="I74" s="1387"/>
      <c r="K74" s="342"/>
      <c r="L74" s="342"/>
      <c r="M74" s="343"/>
    </row>
    <row r="75" spans="1:13" ht="15.75" customHeight="1">
      <c r="A75" s="70">
        <v>12</v>
      </c>
      <c r="B75" s="20" t="s">
        <v>2895</v>
      </c>
      <c r="C75" s="20" t="s">
        <v>1194</v>
      </c>
      <c r="D75" s="20"/>
      <c r="E75" s="20" t="s">
        <v>5831</v>
      </c>
      <c r="F75" s="414">
        <v>41676</v>
      </c>
      <c r="G75" s="267"/>
      <c r="H75" s="1384"/>
      <c r="I75" s="1387"/>
      <c r="K75" s="342"/>
      <c r="L75" s="798"/>
      <c r="M75" s="343"/>
    </row>
    <row r="76" spans="1:13" ht="15.75" customHeight="1">
      <c r="A76" s="70">
        <v>13</v>
      </c>
      <c r="B76" s="20" t="s">
        <v>2895</v>
      </c>
      <c r="C76" s="20" t="s">
        <v>1194</v>
      </c>
      <c r="D76" s="20"/>
      <c r="E76" s="20" t="s">
        <v>1216</v>
      </c>
      <c r="F76" s="414">
        <v>41676</v>
      </c>
      <c r="G76" s="267"/>
      <c r="H76" s="1384"/>
      <c r="I76" s="1387"/>
      <c r="K76" s="342"/>
      <c r="L76" s="342"/>
      <c r="M76" s="343"/>
    </row>
    <row r="77" spans="1:13" ht="15.75" customHeight="1">
      <c r="A77" s="70">
        <v>14</v>
      </c>
      <c r="B77" s="20" t="s">
        <v>2895</v>
      </c>
      <c r="C77" s="20" t="s">
        <v>1194</v>
      </c>
      <c r="D77" s="20"/>
      <c r="E77" s="20" t="s">
        <v>733</v>
      </c>
      <c r="F77" s="414">
        <v>41676</v>
      </c>
      <c r="G77" s="267"/>
      <c r="H77" s="1384"/>
      <c r="I77" s="1387"/>
      <c r="K77" s="342"/>
      <c r="L77" s="342"/>
      <c r="M77" s="343"/>
    </row>
    <row r="78" spans="1:13" ht="15.75" customHeight="1">
      <c r="A78" s="70">
        <v>15</v>
      </c>
      <c r="B78" s="20" t="s">
        <v>2895</v>
      </c>
      <c r="C78" s="20" t="s">
        <v>1194</v>
      </c>
      <c r="D78" s="20"/>
      <c r="E78" s="20" t="s">
        <v>2414</v>
      </c>
      <c r="F78" s="414">
        <v>41676</v>
      </c>
      <c r="G78" s="267"/>
      <c r="H78" s="1384"/>
      <c r="I78" s="1387"/>
      <c r="K78" s="342"/>
      <c r="L78" s="342"/>
      <c r="M78" s="343"/>
    </row>
    <row r="79" spans="1:13" ht="15.75" customHeight="1">
      <c r="A79" s="70">
        <v>16</v>
      </c>
      <c r="B79" s="20" t="s">
        <v>2895</v>
      </c>
      <c r="C79" s="20" t="s">
        <v>1194</v>
      </c>
      <c r="D79" s="20"/>
      <c r="E79" s="20" t="s">
        <v>5834</v>
      </c>
      <c r="F79" s="414">
        <v>41676</v>
      </c>
      <c r="G79" s="267"/>
      <c r="H79" s="1385"/>
      <c r="I79" s="1388"/>
      <c r="K79" s="342"/>
      <c r="L79" s="342"/>
      <c r="M79" s="343"/>
    </row>
    <row r="80" spans="1:13" ht="15.75" customHeight="1" thickBot="1">
      <c r="A80" s="269"/>
      <c r="B80" s="271"/>
      <c r="C80" s="271"/>
      <c r="D80" s="271"/>
      <c r="E80" s="7"/>
      <c r="F80" s="210" t="s">
        <v>1219</v>
      </c>
      <c r="G80" s="87">
        <f>SUM(G64:G69)</f>
        <v>0</v>
      </c>
      <c r="H80" s="45"/>
      <c r="I80" s="46"/>
      <c r="K80" s="342"/>
      <c r="L80" s="342"/>
      <c r="M80" s="343"/>
    </row>
    <row r="81" spans="1:13" ht="15.75" customHeight="1">
      <c r="A81" s="346"/>
      <c r="B81" s="346"/>
      <c r="C81" s="346"/>
      <c r="D81" s="346"/>
      <c r="E81" s="2"/>
      <c r="F81" s="347"/>
      <c r="G81" s="99"/>
      <c r="H81" s="48"/>
      <c r="I81" s="48"/>
      <c r="K81" s="342"/>
      <c r="L81" s="342"/>
      <c r="M81" s="343"/>
    </row>
    <row r="82" spans="1:13" ht="15.75" customHeight="1">
      <c r="A82" s="346"/>
      <c r="B82" s="346"/>
      <c r="C82" s="346"/>
      <c r="D82" s="346"/>
      <c r="E82" s="2"/>
      <c r="F82" s="347"/>
      <c r="G82" s="99"/>
      <c r="H82" s="48"/>
      <c r="I82" s="48"/>
      <c r="K82" s="342"/>
      <c r="L82" s="342"/>
      <c r="M82" s="343"/>
    </row>
    <row r="83" spans="1:13" ht="15.75" customHeight="1" thickBot="1">
      <c r="A83" s="1216" t="s">
        <v>1171</v>
      </c>
      <c r="B83" s="1216"/>
      <c r="C83" s="1216"/>
      <c r="D83" s="1216"/>
      <c r="E83" s="1216"/>
      <c r="F83" s="1216"/>
      <c r="G83" s="1216"/>
      <c r="H83" s="1216"/>
      <c r="I83" s="1216"/>
      <c r="K83" s="342"/>
      <c r="L83" s="342"/>
      <c r="M83" s="343"/>
    </row>
    <row r="84" spans="1:13" ht="60">
      <c r="A84" s="49" t="s">
        <v>1172</v>
      </c>
      <c r="B84" s="51" t="s">
        <v>1173</v>
      </c>
      <c r="C84" s="51" t="s">
        <v>1174</v>
      </c>
      <c r="D84" s="51" t="s">
        <v>1175</v>
      </c>
      <c r="E84" s="51" t="s">
        <v>1176</v>
      </c>
      <c r="F84" s="50" t="s">
        <v>1177</v>
      </c>
      <c r="G84" s="50" t="s">
        <v>1463</v>
      </c>
      <c r="H84" s="50" t="s">
        <v>1179</v>
      </c>
      <c r="I84" s="52" t="s">
        <v>1180</v>
      </c>
      <c r="K84" s="342"/>
      <c r="L84" s="342"/>
      <c r="M84" s="343"/>
    </row>
    <row r="85" spans="1:13" ht="15.75" customHeight="1">
      <c r="A85" s="70">
        <v>1</v>
      </c>
      <c r="B85" s="20" t="s">
        <v>2895</v>
      </c>
      <c r="C85" s="20" t="s">
        <v>9245</v>
      </c>
      <c r="D85" s="20"/>
      <c r="E85" s="20" t="s">
        <v>9242</v>
      </c>
      <c r="F85" s="414">
        <v>43083</v>
      </c>
      <c r="G85" s="184"/>
      <c r="H85" s="1383">
        <v>170</v>
      </c>
      <c r="I85" s="1386">
        <v>85</v>
      </c>
      <c r="K85" s="342"/>
      <c r="L85" s="342"/>
      <c r="M85" s="343"/>
    </row>
    <row r="86" spans="1:13" ht="15.75" customHeight="1">
      <c r="A86" s="70">
        <v>2</v>
      </c>
      <c r="B86" s="20" t="s">
        <v>2895</v>
      </c>
      <c r="C86" s="20" t="s">
        <v>9245</v>
      </c>
      <c r="D86" s="20"/>
      <c r="E86" s="20" t="s">
        <v>9243</v>
      </c>
      <c r="F86" s="414">
        <v>43083</v>
      </c>
      <c r="G86" s="267"/>
      <c r="H86" s="1384"/>
      <c r="I86" s="1387"/>
      <c r="K86" s="342"/>
      <c r="L86" s="342"/>
      <c r="M86" s="343"/>
    </row>
    <row r="87" spans="1:13" ht="15.75" customHeight="1">
      <c r="A87" s="70">
        <v>3</v>
      </c>
      <c r="B87" s="20" t="s">
        <v>2895</v>
      </c>
      <c r="C87" s="20" t="s">
        <v>9245</v>
      </c>
      <c r="D87" s="20"/>
      <c r="E87" s="20" t="s">
        <v>4390</v>
      </c>
      <c r="F87" s="414">
        <v>43083</v>
      </c>
      <c r="G87" s="184"/>
      <c r="H87" s="1384"/>
      <c r="I87" s="1387"/>
      <c r="K87" s="342"/>
      <c r="L87" s="342"/>
      <c r="M87" s="343"/>
    </row>
    <row r="88" spans="1:13" ht="15.75" customHeight="1">
      <c r="A88" s="70">
        <v>4</v>
      </c>
      <c r="B88" s="20" t="s">
        <v>2895</v>
      </c>
      <c r="C88" s="20" t="s">
        <v>9245</v>
      </c>
      <c r="D88" s="20"/>
      <c r="E88" s="20" t="s">
        <v>9244</v>
      </c>
      <c r="F88" s="414">
        <v>43083</v>
      </c>
      <c r="G88" s="267"/>
      <c r="H88" s="1384"/>
      <c r="I88" s="1387"/>
      <c r="K88" s="342"/>
      <c r="L88" s="342"/>
      <c r="M88" s="343"/>
    </row>
    <row r="89" spans="1:13" ht="15.75" customHeight="1" thickBot="1">
      <c r="A89" s="269"/>
      <c r="B89" s="271"/>
      <c r="C89" s="271"/>
      <c r="D89" s="271"/>
      <c r="E89" s="271"/>
      <c r="F89" s="210" t="s">
        <v>1219</v>
      </c>
      <c r="G89" s="87">
        <f>SUM(G85:G88)</f>
        <v>0</v>
      </c>
      <c r="H89" s="45"/>
      <c r="I89" s="46"/>
      <c r="K89" s="342"/>
      <c r="L89" s="342"/>
      <c r="M89" s="343"/>
    </row>
    <row r="90" spans="1:13" ht="15.75" customHeight="1">
      <c r="A90" s="346"/>
      <c r="B90" s="346"/>
      <c r="C90" s="346"/>
      <c r="D90" s="346"/>
      <c r="E90" s="346"/>
      <c r="F90" s="347"/>
      <c r="G90" s="99"/>
      <c r="H90" s="48"/>
      <c r="I90" s="48"/>
      <c r="K90" s="342"/>
      <c r="L90" s="342"/>
      <c r="M90" s="343"/>
    </row>
    <row r="91" spans="1:13" ht="15.75" customHeight="1">
      <c r="A91" s="346"/>
      <c r="B91" s="346"/>
      <c r="C91" s="346"/>
      <c r="D91" s="346"/>
      <c r="E91" s="346"/>
      <c r="F91" s="347"/>
      <c r="G91" s="99"/>
      <c r="H91" s="48"/>
      <c r="I91" s="48"/>
      <c r="K91" s="342"/>
      <c r="L91" s="342"/>
      <c r="M91" s="343"/>
    </row>
    <row r="92" spans="1:13" ht="15.75" customHeight="1">
      <c r="A92" s="346"/>
      <c r="B92" s="346"/>
      <c r="C92" s="346"/>
      <c r="D92" s="346"/>
      <c r="E92" s="346"/>
      <c r="F92" s="347"/>
      <c r="G92" s="99"/>
      <c r="H92" s="48"/>
      <c r="I92" s="48"/>
      <c r="K92" s="342"/>
      <c r="L92" s="342"/>
      <c r="M92" s="343"/>
    </row>
    <row r="93" spans="1:13" ht="15.75" customHeight="1" thickBot="1">
      <c r="A93" s="1216" t="s">
        <v>1171</v>
      </c>
      <c r="B93" s="1216"/>
      <c r="C93" s="1216"/>
      <c r="D93" s="1216"/>
      <c r="E93" s="1216"/>
      <c r="F93" s="1216"/>
      <c r="G93" s="1216"/>
      <c r="H93" s="1216"/>
      <c r="I93" s="1216"/>
      <c r="K93" s="342"/>
      <c r="L93" s="342"/>
      <c r="M93" s="343"/>
    </row>
    <row r="94" spans="1:13" ht="60">
      <c r="A94" s="49" t="s">
        <v>1172</v>
      </c>
      <c r="B94" s="51" t="s">
        <v>1173</v>
      </c>
      <c r="C94" s="51" t="s">
        <v>1174</v>
      </c>
      <c r="D94" s="51" t="s">
        <v>1175</v>
      </c>
      <c r="E94" s="51" t="s">
        <v>1176</v>
      </c>
      <c r="F94" s="50" t="s">
        <v>1177</v>
      </c>
      <c r="G94" s="50" t="s">
        <v>1463</v>
      </c>
      <c r="H94" s="50" t="s">
        <v>1179</v>
      </c>
      <c r="I94" s="52" t="s">
        <v>1180</v>
      </c>
      <c r="K94" s="342"/>
      <c r="L94" s="342"/>
      <c r="M94" s="343"/>
    </row>
    <row r="95" spans="1:13" ht="15.75" customHeight="1">
      <c r="A95" s="70">
        <v>1</v>
      </c>
      <c r="B95" s="20" t="s">
        <v>2895</v>
      </c>
      <c r="C95" s="20" t="s">
        <v>9246</v>
      </c>
      <c r="D95" s="20"/>
      <c r="E95" s="20" t="s">
        <v>9247</v>
      </c>
      <c r="F95" s="414">
        <v>43083</v>
      </c>
      <c r="G95" s="184"/>
      <c r="H95" s="1383">
        <v>140</v>
      </c>
      <c r="I95" s="1386">
        <v>70</v>
      </c>
      <c r="K95" s="342"/>
      <c r="L95" s="342"/>
      <c r="M95" s="343"/>
    </row>
    <row r="96" spans="1:13" ht="15.75" customHeight="1">
      <c r="A96" s="70">
        <v>2</v>
      </c>
      <c r="B96" s="20" t="s">
        <v>2895</v>
      </c>
      <c r="C96" s="20" t="s">
        <v>9246</v>
      </c>
      <c r="D96" s="20"/>
      <c r="E96" s="20" t="s">
        <v>9248</v>
      </c>
      <c r="F96" s="414">
        <v>43083</v>
      </c>
      <c r="G96" s="267"/>
      <c r="H96" s="1384"/>
      <c r="I96" s="1387"/>
      <c r="K96" s="342"/>
      <c r="L96" s="342"/>
      <c r="M96" s="343"/>
    </row>
    <row r="97" spans="1:13" ht="15.75" customHeight="1">
      <c r="A97" s="70">
        <v>3</v>
      </c>
      <c r="B97" s="20" t="s">
        <v>2895</v>
      </c>
      <c r="C97" s="20" t="s">
        <v>9246</v>
      </c>
      <c r="D97" s="20"/>
      <c r="E97" s="20" t="s">
        <v>592</v>
      </c>
      <c r="F97" s="414">
        <v>43083</v>
      </c>
      <c r="G97" s="184"/>
      <c r="H97" s="1384"/>
      <c r="I97" s="1387"/>
      <c r="K97" s="342"/>
      <c r="L97" s="342"/>
      <c r="M97" s="343"/>
    </row>
    <row r="98" spans="1:13" ht="15.75" customHeight="1">
      <c r="A98" s="70">
        <v>4</v>
      </c>
      <c r="B98" s="20" t="s">
        <v>2895</v>
      </c>
      <c r="C98" s="20" t="s">
        <v>9246</v>
      </c>
      <c r="D98" s="20"/>
      <c r="E98" s="20" t="s">
        <v>9249</v>
      </c>
      <c r="F98" s="414">
        <v>43083</v>
      </c>
      <c r="G98" s="267"/>
      <c r="H98" s="1384"/>
      <c r="I98" s="1387"/>
      <c r="K98" s="342"/>
      <c r="L98" s="342"/>
      <c r="M98" s="343"/>
    </row>
    <row r="99" spans="1:13" ht="15.75" customHeight="1">
      <c r="A99" s="70">
        <v>5</v>
      </c>
      <c r="B99" s="20" t="s">
        <v>2895</v>
      </c>
      <c r="C99" s="20" t="s">
        <v>9246</v>
      </c>
      <c r="D99" s="20"/>
      <c r="E99" s="20" t="s">
        <v>9250</v>
      </c>
      <c r="F99" s="414">
        <v>43083</v>
      </c>
      <c r="G99" s="267"/>
      <c r="H99" s="1384"/>
      <c r="I99" s="1387"/>
      <c r="K99" s="342"/>
      <c r="L99" s="342"/>
      <c r="M99" s="343"/>
    </row>
    <row r="100" spans="1:13" ht="15.75" customHeight="1">
      <c r="A100" s="70">
        <v>6</v>
      </c>
      <c r="B100" s="20" t="s">
        <v>2895</v>
      </c>
      <c r="C100" s="20" t="s">
        <v>9246</v>
      </c>
      <c r="D100" s="20"/>
      <c r="E100" s="20" t="s">
        <v>4328</v>
      </c>
      <c r="F100" s="414">
        <v>43083</v>
      </c>
      <c r="G100" s="267"/>
      <c r="H100" s="1384"/>
      <c r="I100" s="1387"/>
      <c r="K100" s="342"/>
      <c r="L100" s="342"/>
      <c r="M100" s="343"/>
    </row>
    <row r="101" spans="1:13" ht="15.75" customHeight="1">
      <c r="A101" s="70">
        <v>7</v>
      </c>
      <c r="B101" s="20" t="s">
        <v>2895</v>
      </c>
      <c r="C101" s="20" t="s">
        <v>9246</v>
      </c>
      <c r="D101" s="20"/>
      <c r="E101" s="20" t="s">
        <v>9251</v>
      </c>
      <c r="F101" s="414">
        <v>43083</v>
      </c>
      <c r="G101" s="267"/>
      <c r="H101" s="1384"/>
      <c r="I101" s="1387"/>
      <c r="K101" s="342"/>
      <c r="L101" s="342"/>
      <c r="M101" s="343"/>
    </row>
    <row r="102" spans="1:13" ht="15.75" customHeight="1">
      <c r="A102" s="70">
        <v>8</v>
      </c>
      <c r="B102" s="20" t="s">
        <v>2895</v>
      </c>
      <c r="C102" s="20" t="s">
        <v>9246</v>
      </c>
      <c r="D102" s="20"/>
      <c r="E102" s="20" t="s">
        <v>9252</v>
      </c>
      <c r="F102" s="414">
        <v>43083</v>
      </c>
      <c r="G102" s="267"/>
      <c r="H102" s="1384"/>
      <c r="I102" s="1387"/>
      <c r="K102" s="342"/>
      <c r="L102" s="342"/>
      <c r="M102" s="343"/>
    </row>
    <row r="103" spans="1:13" ht="15.75" customHeight="1">
      <c r="A103" s="70">
        <v>9</v>
      </c>
      <c r="B103" s="20" t="s">
        <v>2895</v>
      </c>
      <c r="C103" s="20" t="s">
        <v>9246</v>
      </c>
      <c r="D103" s="20"/>
      <c r="E103" s="20" t="s">
        <v>9253</v>
      </c>
      <c r="F103" s="414">
        <v>43083</v>
      </c>
      <c r="G103" s="267"/>
      <c r="H103" s="1384"/>
      <c r="I103" s="1387"/>
      <c r="K103" s="342"/>
      <c r="L103" s="342"/>
      <c r="M103" s="343"/>
    </row>
    <row r="104" spans="1:13" ht="15.75" customHeight="1">
      <c r="A104" s="70">
        <v>10</v>
      </c>
      <c r="B104" s="20" t="s">
        <v>2895</v>
      </c>
      <c r="C104" s="20" t="s">
        <v>9246</v>
      </c>
      <c r="D104" s="20"/>
      <c r="E104" s="20" t="s">
        <v>9254</v>
      </c>
      <c r="F104" s="414">
        <v>43083</v>
      </c>
      <c r="G104" s="267"/>
      <c r="H104" s="1384"/>
      <c r="I104" s="1387"/>
      <c r="K104" s="342"/>
      <c r="L104" s="342"/>
      <c r="M104" s="343"/>
    </row>
    <row r="105" spans="1:13" ht="15.75" customHeight="1">
      <c r="A105" s="70">
        <v>11</v>
      </c>
      <c r="B105" s="20" t="s">
        <v>2895</v>
      </c>
      <c r="C105" s="20" t="s">
        <v>9246</v>
      </c>
      <c r="D105" s="20"/>
      <c r="E105" s="20" t="s">
        <v>9255</v>
      </c>
      <c r="F105" s="414">
        <v>43083</v>
      </c>
      <c r="G105" s="267"/>
      <c r="H105" s="1384"/>
      <c r="I105" s="1387"/>
      <c r="K105" s="342"/>
      <c r="L105" s="342"/>
      <c r="M105" s="343"/>
    </row>
    <row r="106" spans="1:13" ht="15.75" customHeight="1">
      <c r="A106" s="70">
        <v>12</v>
      </c>
      <c r="B106" s="20" t="s">
        <v>2895</v>
      </c>
      <c r="C106" s="20" t="s">
        <v>9246</v>
      </c>
      <c r="D106" s="20"/>
      <c r="E106" s="20" t="s">
        <v>9256</v>
      </c>
      <c r="F106" s="414">
        <v>43083</v>
      </c>
      <c r="G106" s="267"/>
      <c r="H106" s="1384"/>
      <c r="I106" s="1387"/>
      <c r="K106" s="342"/>
      <c r="L106" s="342"/>
      <c r="M106" s="343"/>
    </row>
    <row r="107" spans="1:13" ht="15.75" customHeight="1">
      <c r="A107" s="70">
        <v>13</v>
      </c>
      <c r="B107" s="20" t="s">
        <v>2895</v>
      </c>
      <c r="C107" s="20" t="s">
        <v>9246</v>
      </c>
      <c r="D107" s="20"/>
      <c r="E107" s="20" t="s">
        <v>9257</v>
      </c>
      <c r="F107" s="414">
        <v>43083</v>
      </c>
      <c r="G107" s="267"/>
      <c r="H107" s="1384"/>
      <c r="I107" s="1387"/>
      <c r="K107" s="342"/>
      <c r="L107" s="342"/>
      <c r="M107" s="343"/>
    </row>
    <row r="108" spans="1:13" ht="15.75" customHeight="1">
      <c r="A108" s="70">
        <v>14</v>
      </c>
      <c r="B108" s="20" t="s">
        <v>2895</v>
      </c>
      <c r="C108" s="20" t="s">
        <v>9246</v>
      </c>
      <c r="D108" s="20"/>
      <c r="E108" s="20" t="s">
        <v>9258</v>
      </c>
      <c r="F108" s="414">
        <v>43083</v>
      </c>
      <c r="G108" s="267"/>
      <c r="H108" s="1384"/>
      <c r="I108" s="1387"/>
      <c r="K108" s="342"/>
      <c r="L108" s="342"/>
      <c r="M108" s="343"/>
    </row>
    <row r="109" spans="1:13" ht="15.75" customHeight="1">
      <c r="A109" s="70">
        <v>15</v>
      </c>
      <c r="B109" s="20" t="s">
        <v>2895</v>
      </c>
      <c r="C109" s="20" t="s">
        <v>9246</v>
      </c>
      <c r="D109" s="20"/>
      <c r="E109" s="20" t="s">
        <v>9259</v>
      </c>
      <c r="F109" s="414">
        <v>43083</v>
      </c>
      <c r="G109" s="267"/>
      <c r="H109" s="1384"/>
      <c r="I109" s="1387"/>
      <c r="K109" s="342"/>
      <c r="L109" s="342"/>
      <c r="M109" s="343"/>
    </row>
    <row r="110" spans="1:13" ht="15.75" customHeight="1">
      <c r="A110" s="70">
        <v>16</v>
      </c>
      <c r="B110" s="20" t="s">
        <v>2895</v>
      </c>
      <c r="C110" s="20" t="s">
        <v>9246</v>
      </c>
      <c r="D110" s="20"/>
      <c r="E110" s="20" t="s">
        <v>9260</v>
      </c>
      <c r="F110" s="414">
        <v>43083</v>
      </c>
      <c r="G110" s="267"/>
      <c r="H110" s="1384"/>
      <c r="I110" s="1387"/>
      <c r="K110" s="342"/>
      <c r="L110" s="342"/>
      <c r="M110" s="343"/>
    </row>
    <row r="111" spans="1:13" ht="15.75" customHeight="1">
      <c r="A111" s="70">
        <v>17</v>
      </c>
      <c r="B111" s="20" t="s">
        <v>2895</v>
      </c>
      <c r="C111" s="20" t="s">
        <v>9246</v>
      </c>
      <c r="D111" s="212"/>
      <c r="E111" s="20" t="s">
        <v>9261</v>
      </c>
      <c r="F111" s="414">
        <v>43083</v>
      </c>
      <c r="G111" s="283"/>
      <c r="H111" s="1385"/>
      <c r="I111" s="1388"/>
      <c r="K111" s="342"/>
      <c r="L111" s="342"/>
      <c r="M111" s="343"/>
    </row>
    <row r="112" spans="1:13" ht="15.75" customHeight="1" thickBot="1">
      <c r="A112" s="269"/>
      <c r="B112" s="271"/>
      <c r="C112" s="271"/>
      <c r="D112" s="271"/>
      <c r="E112" s="23" t="s">
        <v>751</v>
      </c>
      <c r="F112" s="210" t="s">
        <v>1219</v>
      </c>
      <c r="G112" s="87">
        <f>SUM(G95:G100)</f>
        <v>0</v>
      </c>
      <c r="H112" s="45"/>
      <c r="I112" s="46"/>
      <c r="K112" s="342"/>
      <c r="L112" s="342"/>
      <c r="M112" s="343"/>
    </row>
    <row r="113" spans="1:13" s="323" customFormat="1" ht="15.75" customHeight="1">
      <c r="A113"/>
      <c r="B113"/>
      <c r="C113"/>
      <c r="D113"/>
      <c r="E113"/>
      <c r="F113"/>
      <c r="G113"/>
      <c r="H113" s="322"/>
      <c r="I113" s="322"/>
      <c r="M113" s="344"/>
    </row>
    <row r="114" spans="1:13" s="323" customFormat="1" ht="15.75" customHeight="1">
      <c r="A114"/>
      <c r="B114"/>
      <c r="C114"/>
      <c r="D114"/>
      <c r="E114"/>
      <c r="F114"/>
      <c r="G114"/>
      <c r="H114" s="322"/>
      <c r="I114" s="322"/>
      <c r="M114" s="344"/>
    </row>
    <row r="115" spans="1:13" s="323" customFormat="1" ht="15.75" customHeight="1">
      <c r="A115"/>
      <c r="B115"/>
      <c r="C115"/>
      <c r="D115"/>
      <c r="E115"/>
      <c r="F115"/>
      <c r="G115"/>
      <c r="H115" s="322"/>
      <c r="I115" s="322"/>
      <c r="M115" s="344"/>
    </row>
    <row r="116" spans="1:13" s="323" customFormat="1" ht="15.75" customHeight="1">
      <c r="A116"/>
      <c r="B116" s="1160" t="s">
        <v>3138</v>
      </c>
      <c r="C116" s="1160"/>
      <c r="D116" s="319">
        <f>K3</f>
        <v>8</v>
      </c>
      <c r="E116" s="322" t="s">
        <v>3109</v>
      </c>
      <c r="F116" s="319">
        <f>L3</f>
        <v>66</v>
      </c>
      <c r="G116" s="1160" t="s">
        <v>3108</v>
      </c>
      <c r="H116" s="1160"/>
      <c r="I116" s="1160"/>
      <c r="J116" s="321">
        <f>M3</f>
        <v>0</v>
      </c>
      <c r="K116" s="322" t="s">
        <v>261</v>
      </c>
      <c r="M116" s="344"/>
    </row>
  </sheetData>
  <sortState ref="E65:E80">
    <sortCondition ref="E65"/>
  </sortState>
  <mergeCells count="30">
    <mergeCell ref="A83:I83"/>
    <mergeCell ref="H85:H88"/>
    <mergeCell ref="I85:I88"/>
    <mergeCell ref="A1:I1"/>
    <mergeCell ref="H64:H79"/>
    <mergeCell ref="I64:I79"/>
    <mergeCell ref="H12:H31"/>
    <mergeCell ref="I12:I31"/>
    <mergeCell ref="A55:I55"/>
    <mergeCell ref="A62:I62"/>
    <mergeCell ref="A10:I10"/>
    <mergeCell ref="A36:I36"/>
    <mergeCell ref="A43:I43"/>
    <mergeCell ref="H45:H50"/>
    <mergeCell ref="I45:I50"/>
    <mergeCell ref="M3:M4"/>
    <mergeCell ref="L3:L4"/>
    <mergeCell ref="K3:K4"/>
    <mergeCell ref="K1:M1"/>
    <mergeCell ref="K7:M7"/>
    <mergeCell ref="K8:L9"/>
    <mergeCell ref="M8:M9"/>
    <mergeCell ref="M5:M6"/>
    <mergeCell ref="L5:L6"/>
    <mergeCell ref="K5:K6"/>
    <mergeCell ref="B116:C116"/>
    <mergeCell ref="A93:I93"/>
    <mergeCell ref="H95:H111"/>
    <mergeCell ref="I95:I111"/>
    <mergeCell ref="G116:I116"/>
  </mergeCells>
  <hyperlinks>
    <hyperlink ref="H38:I38" location="Sayfa2!A1" display="Sayfa2!A1"/>
    <hyperlink ref="H57:I57" location="Sayfa2!A1" display="Sayfa2!A1"/>
    <hyperlink ref="H3:I3" location="Sayfa3!A1" display="Sayfa3!A1"/>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25"/>
  <sheetViews>
    <sheetView zoomScaleNormal="100" workbookViewId="0">
      <selection activeCell="N8" sqref="N8:N9"/>
    </sheetView>
  </sheetViews>
  <sheetFormatPr defaultColWidth="9.140625" defaultRowHeight="15"/>
  <cols>
    <col min="1" max="1" width="10.42578125" style="43" customWidth="1"/>
    <col min="2" max="2" width="10.5703125" style="43" bestFit="1" customWidth="1"/>
    <col min="3" max="3" width="11.42578125" style="43" customWidth="1"/>
    <col min="4" max="4" width="13.5703125" style="43" bestFit="1" customWidth="1"/>
    <col min="5" max="5" width="11.42578125" style="43" customWidth="1"/>
    <col min="6" max="6" width="22" style="43" bestFit="1" customWidth="1"/>
    <col min="7" max="7" width="12.85546875" style="43" bestFit="1" customWidth="1"/>
    <col min="8" max="8" width="14.42578125" style="43" bestFit="1" customWidth="1"/>
    <col min="9" max="9" width="9.42578125" style="43" customWidth="1"/>
    <col min="10" max="11" width="9.42578125" style="43" bestFit="1" customWidth="1"/>
    <col min="12" max="13" width="13.5703125" style="43" customWidth="1"/>
    <col min="14" max="14" width="19.5703125" style="43" customWidth="1"/>
    <col min="15" max="15" width="19.42578125" style="43" bestFit="1" customWidth="1"/>
    <col min="16" max="16384" width="9.140625" style="43"/>
  </cols>
  <sheetData>
    <row r="1" spans="1:14" ht="16.5" thickBot="1">
      <c r="A1" s="1213" t="s">
        <v>1171</v>
      </c>
      <c r="B1" s="1213"/>
      <c r="C1" s="1213"/>
      <c r="D1" s="1213"/>
      <c r="E1" s="1213"/>
      <c r="F1" s="1213"/>
      <c r="G1" s="1213"/>
      <c r="H1" s="1213"/>
      <c r="I1" s="1213"/>
      <c r="J1" s="1213"/>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ht="15" customHeight="1">
      <c r="A3" s="70">
        <v>1</v>
      </c>
      <c r="B3" s="172"/>
      <c r="C3" s="260" t="s">
        <v>5781</v>
      </c>
      <c r="D3" s="18" t="s">
        <v>1194</v>
      </c>
      <c r="E3" s="18"/>
      <c r="F3" s="18" t="s">
        <v>5782</v>
      </c>
      <c r="G3" s="414">
        <v>41676</v>
      </c>
      <c r="H3" s="121"/>
      <c r="I3" s="1164">
        <v>165</v>
      </c>
      <c r="J3" s="1186">
        <v>75</v>
      </c>
      <c r="L3" s="1247">
        <f>SUM(A3+A18)</f>
        <v>2</v>
      </c>
      <c r="M3" s="1247">
        <f>SUM(A11+A18)</f>
        <v>10</v>
      </c>
      <c r="N3" s="1249">
        <f>SUM(H12+H19)</f>
        <v>0</v>
      </c>
    </row>
    <row r="4" spans="1:14" ht="15" customHeight="1" thickBot="1">
      <c r="A4" s="71">
        <v>2</v>
      </c>
      <c r="B4" s="90"/>
      <c r="C4" s="260" t="s">
        <v>5781</v>
      </c>
      <c r="D4" s="18" t="s">
        <v>1194</v>
      </c>
      <c r="E4" s="18"/>
      <c r="F4" s="18" t="s">
        <v>5783</v>
      </c>
      <c r="G4" s="414">
        <v>41676</v>
      </c>
      <c r="H4" s="121"/>
      <c r="I4" s="1164"/>
      <c r="J4" s="1186"/>
      <c r="L4" s="1248"/>
      <c r="M4" s="1248"/>
      <c r="N4" s="1248"/>
    </row>
    <row r="5" spans="1:14" ht="15" customHeight="1">
      <c r="A5" s="70">
        <v>3</v>
      </c>
      <c r="B5" s="90"/>
      <c r="C5" s="260" t="s">
        <v>5781</v>
      </c>
      <c r="D5" s="18" t="s">
        <v>1194</v>
      </c>
      <c r="E5" s="18"/>
      <c r="F5" s="18" t="s">
        <v>5784</v>
      </c>
      <c r="G5" s="414">
        <v>41676</v>
      </c>
      <c r="H5" s="121"/>
      <c r="I5" s="1164"/>
      <c r="J5" s="1186"/>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71">
        <v>4</v>
      </c>
      <c r="B6" s="90"/>
      <c r="C6" s="260" t="s">
        <v>5781</v>
      </c>
      <c r="D6" s="18" t="s">
        <v>1194</v>
      </c>
      <c r="E6" s="18"/>
      <c r="F6" s="18" t="s">
        <v>5785</v>
      </c>
      <c r="G6" s="414">
        <v>41676</v>
      </c>
      <c r="H6" s="121"/>
      <c r="I6" s="1164"/>
      <c r="J6" s="1186"/>
      <c r="L6" s="1169"/>
      <c r="M6" s="1169"/>
      <c r="N6" s="1169"/>
    </row>
    <row r="7" spans="1:14" ht="15" customHeight="1" thickBot="1">
      <c r="A7" s="70">
        <v>5</v>
      </c>
      <c r="B7" s="90"/>
      <c r="C7" s="260" t="s">
        <v>5781</v>
      </c>
      <c r="D7" s="18" t="s">
        <v>1194</v>
      </c>
      <c r="E7" s="18"/>
      <c r="F7" s="18" t="s">
        <v>5786</v>
      </c>
      <c r="G7" s="414">
        <v>41676</v>
      </c>
      <c r="H7" s="121"/>
      <c r="I7" s="1164"/>
      <c r="J7" s="1186"/>
      <c r="L7" s="1170" t="s">
        <v>265</v>
      </c>
      <c r="M7" s="1171"/>
      <c r="N7" s="1172"/>
    </row>
    <row r="8" spans="1:14" ht="15" customHeight="1">
      <c r="A8" s="71">
        <v>6</v>
      </c>
      <c r="B8" s="90"/>
      <c r="C8" s="260" t="s">
        <v>5781</v>
      </c>
      <c r="D8" s="18" t="s">
        <v>1194</v>
      </c>
      <c r="E8" s="18"/>
      <c r="F8" s="18" t="s">
        <v>5787</v>
      </c>
      <c r="G8" s="414">
        <v>41676</v>
      </c>
      <c r="H8" s="121"/>
      <c r="I8" s="1164"/>
      <c r="J8" s="1186"/>
      <c r="L8" s="1173" t="s">
        <v>266</v>
      </c>
      <c r="M8" s="1174"/>
      <c r="N8" s="1177">
        <v>59</v>
      </c>
    </row>
    <row r="9" spans="1:14" ht="15" customHeight="1" thickBot="1">
      <c r="A9" s="70">
        <v>7</v>
      </c>
      <c r="B9" s="90"/>
      <c r="C9" s="260" t="s">
        <v>5781</v>
      </c>
      <c r="D9" s="18" t="s">
        <v>1194</v>
      </c>
      <c r="E9" s="18"/>
      <c r="F9" s="18" t="s">
        <v>2319</v>
      </c>
      <c r="G9" s="414">
        <v>41676</v>
      </c>
      <c r="H9" s="121"/>
      <c r="I9" s="1164"/>
      <c r="J9" s="1186"/>
      <c r="L9" s="1175"/>
      <c r="M9" s="1176"/>
      <c r="N9" s="1178"/>
    </row>
    <row r="10" spans="1:14" ht="15" customHeight="1">
      <c r="A10" s="71">
        <v>8</v>
      </c>
      <c r="B10" s="90"/>
      <c r="C10" s="260" t="s">
        <v>5781</v>
      </c>
      <c r="D10" s="18" t="s">
        <v>1194</v>
      </c>
      <c r="E10" s="18"/>
      <c r="F10" s="18" t="s">
        <v>5788</v>
      </c>
      <c r="G10" s="414">
        <v>41676</v>
      </c>
      <c r="H10" s="121"/>
      <c r="I10" s="1164"/>
      <c r="J10" s="1186"/>
    </row>
    <row r="11" spans="1:14" ht="15" customHeight="1">
      <c r="A11" s="70">
        <v>9</v>
      </c>
      <c r="B11" s="90"/>
      <c r="C11" s="260" t="s">
        <v>5781</v>
      </c>
      <c r="D11" s="18" t="s">
        <v>1194</v>
      </c>
      <c r="E11" s="18"/>
      <c r="F11" s="18" t="s">
        <v>5789</v>
      </c>
      <c r="G11" s="414">
        <v>41676</v>
      </c>
      <c r="H11" s="121"/>
      <c r="I11" s="1164"/>
      <c r="J11" s="1186"/>
    </row>
    <row r="12" spans="1:14" ht="15" customHeight="1" thickBot="1">
      <c r="A12" s="269"/>
      <c r="B12" s="270"/>
      <c r="C12" s="271"/>
      <c r="D12" s="271"/>
      <c r="E12" s="271"/>
      <c r="F12" s="271"/>
      <c r="G12" s="210" t="s">
        <v>1219</v>
      </c>
      <c r="H12" s="87">
        <f>SUM(H3:H11)</f>
        <v>0</v>
      </c>
      <c r="I12" s="45"/>
      <c r="J12" s="46"/>
    </row>
    <row r="13" spans="1:14" ht="15" customHeight="1">
      <c r="A13" s="346"/>
      <c r="B13" s="346"/>
      <c r="C13" s="346"/>
      <c r="D13" s="346"/>
      <c r="E13" s="346"/>
      <c r="F13" s="346"/>
      <c r="G13" s="347"/>
      <c r="H13" s="99"/>
      <c r="I13" s="48"/>
      <c r="J13" s="48"/>
    </row>
    <row r="14" spans="1:14" ht="15" customHeight="1">
      <c r="A14" s="346"/>
      <c r="B14" s="346"/>
      <c r="C14" s="346"/>
      <c r="D14" s="346"/>
      <c r="E14" s="346"/>
      <c r="F14" s="346"/>
      <c r="G14" s="347"/>
      <c r="H14" s="99"/>
      <c r="I14" s="48"/>
      <c r="J14" s="48"/>
    </row>
    <row r="15" spans="1:14" ht="15" customHeight="1">
      <c r="A15" s="346"/>
      <c r="B15" s="346"/>
      <c r="C15" s="346"/>
      <c r="D15" s="346"/>
      <c r="E15" s="346"/>
      <c r="F15" s="346"/>
      <c r="G15" s="347"/>
      <c r="H15" s="99"/>
      <c r="I15" s="48"/>
      <c r="J15" s="48"/>
    </row>
    <row r="16" spans="1:14" ht="16.5" thickBot="1">
      <c r="A16" s="1213" t="s">
        <v>1171</v>
      </c>
      <c r="B16" s="1213"/>
      <c r="C16" s="1213"/>
      <c r="D16" s="1213"/>
      <c r="E16" s="1213"/>
      <c r="F16" s="1213"/>
      <c r="G16" s="1213"/>
      <c r="H16" s="1213"/>
      <c r="I16" s="1213"/>
      <c r="J16" s="1213"/>
    </row>
    <row r="17" spans="1:14" ht="60">
      <c r="A17" s="49" t="s">
        <v>1172</v>
      </c>
      <c r="B17" s="50" t="s">
        <v>3193</v>
      </c>
      <c r="C17" s="51" t="s">
        <v>1173</v>
      </c>
      <c r="D17" s="51" t="s">
        <v>1174</v>
      </c>
      <c r="E17" s="51" t="s">
        <v>1175</v>
      </c>
      <c r="F17" s="51" t="s">
        <v>1176</v>
      </c>
      <c r="G17" s="50" t="s">
        <v>1177</v>
      </c>
      <c r="H17" s="50" t="s">
        <v>1463</v>
      </c>
      <c r="I17" s="50" t="s">
        <v>1179</v>
      </c>
      <c r="J17" s="52" t="s">
        <v>1180</v>
      </c>
    </row>
    <row r="18" spans="1:14" ht="15" customHeight="1">
      <c r="A18" s="70">
        <v>1</v>
      </c>
      <c r="B18" s="172"/>
      <c r="C18" s="260" t="s">
        <v>5781</v>
      </c>
      <c r="D18" s="18" t="s">
        <v>7533</v>
      </c>
      <c r="E18" s="18"/>
      <c r="F18" s="18" t="s">
        <v>7534</v>
      </c>
      <c r="G18" s="414">
        <v>42084</v>
      </c>
      <c r="H18" s="121"/>
      <c r="I18" s="899"/>
      <c r="J18" s="900"/>
    </row>
    <row r="19" spans="1:14" ht="15" customHeight="1" thickBot="1">
      <c r="A19" s="269"/>
      <c r="B19" s="270"/>
      <c r="C19" s="271"/>
      <c r="D19" s="271"/>
      <c r="E19" s="271"/>
      <c r="F19" s="271"/>
      <c r="G19" s="210" t="s">
        <v>1219</v>
      </c>
      <c r="H19" s="87">
        <f>SUM(H18:H18)</f>
        <v>0</v>
      </c>
      <c r="I19" s="45"/>
      <c r="J19" s="46"/>
    </row>
    <row r="20" spans="1:14" ht="15" customHeight="1">
      <c r="A20" s="346"/>
      <c r="B20" s="346"/>
      <c r="C20" s="346"/>
      <c r="D20" s="346"/>
      <c r="E20" s="346"/>
      <c r="F20" s="346"/>
      <c r="G20" s="347"/>
      <c r="H20" s="99"/>
      <c r="I20" s="48"/>
      <c r="J20" s="48"/>
    </row>
    <row r="21" spans="1:14" ht="15" customHeight="1">
      <c r="A21" s="346"/>
      <c r="B21" s="346"/>
      <c r="C21" s="346"/>
      <c r="D21" s="346"/>
      <c r="E21" s="346"/>
      <c r="F21" s="346"/>
      <c r="G21" s="347"/>
      <c r="H21" s="99"/>
      <c r="I21" s="48"/>
      <c r="J21" s="48"/>
    </row>
    <row r="22" spans="1:14" ht="15" customHeight="1">
      <c r="A22" s="346"/>
      <c r="B22" s="346"/>
      <c r="C22" s="346"/>
      <c r="D22" s="346"/>
      <c r="E22" s="346"/>
      <c r="F22" s="346"/>
      <c r="G22" s="347"/>
      <c r="H22" s="99"/>
      <c r="I22" s="48"/>
      <c r="J22" s="48"/>
    </row>
    <row r="23" spans="1:14" ht="15" customHeight="1">
      <c r="A23" s="346"/>
      <c r="B23" s="346"/>
      <c r="C23" s="346"/>
      <c r="D23" s="346"/>
      <c r="E23" s="346"/>
      <c r="F23" s="346"/>
      <c r="G23" s="347"/>
      <c r="H23" s="99"/>
      <c r="I23" s="48"/>
      <c r="J23" s="48"/>
    </row>
    <row r="24" spans="1:14" ht="15.75">
      <c r="A24" s="48"/>
      <c r="B24" s="48"/>
      <c r="C24" s="48"/>
      <c r="D24" s="48"/>
      <c r="E24" s="48"/>
      <c r="F24" s="48"/>
      <c r="G24" s="81"/>
      <c r="H24" s="99"/>
      <c r="I24" s="48"/>
      <c r="J24" s="48"/>
    </row>
    <row r="25" spans="1:14" s="331" customFormat="1" ht="15.75">
      <c r="A25" s="1160" t="s">
        <v>3138</v>
      </c>
      <c r="B25" s="1160"/>
      <c r="C25" s="786">
        <f>L3</f>
        <v>2</v>
      </c>
      <c r="D25" s="322" t="s">
        <v>3109</v>
      </c>
      <c r="E25" s="786">
        <f>M3</f>
        <v>10</v>
      </c>
      <c r="F25" s="322" t="s">
        <v>3108</v>
      </c>
      <c r="G25" s="321">
        <f>N3</f>
        <v>0</v>
      </c>
      <c r="H25" s="322" t="s">
        <v>261</v>
      </c>
      <c r="I25" s="324"/>
      <c r="L25" s="43"/>
      <c r="M25" s="43"/>
      <c r="N25" s="43"/>
    </row>
  </sheetData>
  <mergeCells count="15">
    <mergeCell ref="A25:B25"/>
    <mergeCell ref="L7:N7"/>
    <mergeCell ref="L8:M9"/>
    <mergeCell ref="N8:N9"/>
    <mergeCell ref="A1:J1"/>
    <mergeCell ref="L1:N1"/>
    <mergeCell ref="I3:I11"/>
    <mergeCell ref="J3:J11"/>
    <mergeCell ref="L3:L4"/>
    <mergeCell ref="M3:M4"/>
    <mergeCell ref="N3:N4"/>
    <mergeCell ref="L5:L6"/>
    <mergeCell ref="M5:M6"/>
    <mergeCell ref="N5:N6"/>
    <mergeCell ref="A16:J16"/>
  </mergeCells>
  <hyperlinks>
    <hyperlink ref="I3:J11" location="Sayfa2!A1" display="Sayfa2!A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N69"/>
  <sheetViews>
    <sheetView zoomScaleNormal="100" workbookViewId="0">
      <selection activeCell="N8" sqref="N8:N9"/>
    </sheetView>
  </sheetViews>
  <sheetFormatPr defaultColWidth="9.140625" defaultRowHeight="15"/>
  <cols>
    <col min="1" max="1" width="10.42578125" style="43" customWidth="1"/>
    <col min="2" max="2" width="10.5703125" style="43" bestFit="1" customWidth="1"/>
    <col min="3" max="3" width="11.42578125" style="43" customWidth="1"/>
    <col min="4" max="4" width="13.5703125" style="43" bestFit="1" customWidth="1"/>
    <col min="5" max="5" width="11.42578125" style="43" customWidth="1"/>
    <col min="6" max="6" width="26.85546875" style="43" bestFit="1" customWidth="1"/>
    <col min="7" max="7" width="12.85546875" style="43" bestFit="1" customWidth="1"/>
    <col min="8" max="8" width="14.42578125" style="43" bestFit="1" customWidth="1"/>
    <col min="9" max="9" width="9.42578125" style="43" customWidth="1"/>
    <col min="10" max="11" width="9.42578125" style="43" bestFit="1" customWidth="1"/>
    <col min="12" max="13" width="13.5703125" style="43" customWidth="1"/>
    <col min="14" max="14" width="19.5703125" style="43" customWidth="1"/>
    <col min="15" max="15" width="19.42578125" style="43" bestFit="1" customWidth="1"/>
    <col min="16" max="16384" width="9.140625" style="43"/>
  </cols>
  <sheetData>
    <row r="1" spans="1:14" ht="16.5" thickBot="1">
      <c r="A1" s="1213" t="s">
        <v>1171</v>
      </c>
      <c r="B1" s="1213"/>
      <c r="C1" s="1213"/>
      <c r="D1" s="1213"/>
      <c r="E1" s="1213"/>
      <c r="F1" s="1213"/>
      <c r="G1" s="1213"/>
      <c r="H1" s="1213"/>
      <c r="I1" s="1213"/>
      <c r="J1" s="1213"/>
      <c r="L1" s="1170" t="s">
        <v>1250</v>
      </c>
      <c r="M1" s="1171"/>
      <c r="N1" s="1172"/>
    </row>
    <row r="2" spans="1:14" ht="60.75" thickBot="1">
      <c r="A2" s="49" t="s">
        <v>1172</v>
      </c>
      <c r="B2" s="50" t="s">
        <v>3193</v>
      </c>
      <c r="C2" s="51" t="s">
        <v>1173</v>
      </c>
      <c r="D2" s="51" t="s">
        <v>1174</v>
      </c>
      <c r="E2" s="51" t="s">
        <v>1175</v>
      </c>
      <c r="F2" s="51" t="s">
        <v>1176</v>
      </c>
      <c r="G2" s="50" t="s">
        <v>1177</v>
      </c>
      <c r="H2" s="50" t="s">
        <v>1463</v>
      </c>
      <c r="I2" s="50" t="s">
        <v>1179</v>
      </c>
      <c r="J2" s="52" t="s">
        <v>1180</v>
      </c>
      <c r="L2" s="118" t="s">
        <v>263</v>
      </c>
      <c r="M2" s="118" t="s">
        <v>264</v>
      </c>
      <c r="N2" s="117" t="s">
        <v>262</v>
      </c>
    </row>
    <row r="3" spans="1:14" ht="15" customHeight="1">
      <c r="A3" s="172">
        <v>1</v>
      </c>
      <c r="B3" s="172"/>
      <c r="C3" s="20" t="s">
        <v>5790</v>
      </c>
      <c r="D3" s="20" t="s">
        <v>1194</v>
      </c>
      <c r="E3" s="20"/>
      <c r="F3" s="20" t="s">
        <v>5792</v>
      </c>
      <c r="G3" s="414">
        <v>41676</v>
      </c>
      <c r="H3" s="267"/>
      <c r="I3" s="1165">
        <v>200</v>
      </c>
      <c r="J3" s="1194">
        <v>100</v>
      </c>
      <c r="L3" s="1247">
        <f>SUM(A3+A16+A28+A40)</f>
        <v>4</v>
      </c>
      <c r="M3" s="1247">
        <f>SUM(A9+A21+A33+A63)</f>
        <v>43</v>
      </c>
      <c r="N3" s="1249">
        <f>SUM(H10+H22+H34+H64)</f>
        <v>0</v>
      </c>
    </row>
    <row r="4" spans="1:14" ht="15" customHeight="1" thickBot="1">
      <c r="A4" s="90">
        <v>2</v>
      </c>
      <c r="B4" s="90"/>
      <c r="C4" s="20" t="s">
        <v>5790</v>
      </c>
      <c r="D4" s="20" t="s">
        <v>1194</v>
      </c>
      <c r="E4" s="20"/>
      <c r="F4" s="20" t="s">
        <v>5793</v>
      </c>
      <c r="G4" s="414">
        <v>41676</v>
      </c>
      <c r="H4" s="267"/>
      <c r="I4" s="1166"/>
      <c r="J4" s="1195"/>
      <c r="L4" s="1248"/>
      <c r="M4" s="1248"/>
      <c r="N4" s="1248"/>
    </row>
    <row r="5" spans="1:14" ht="15" customHeight="1">
      <c r="A5" s="172">
        <v>3</v>
      </c>
      <c r="B5" s="90"/>
      <c r="C5" s="20" t="s">
        <v>5790</v>
      </c>
      <c r="D5" s="20" t="s">
        <v>1194</v>
      </c>
      <c r="E5" s="20"/>
      <c r="F5" s="20" t="s">
        <v>5794</v>
      </c>
      <c r="G5" s="414">
        <v>41676</v>
      </c>
      <c r="H5" s="267"/>
      <c r="I5" s="1166"/>
      <c r="J5" s="1195"/>
      <c r="L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M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N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4" ht="15" customHeight="1" thickBot="1">
      <c r="A6" s="90">
        <v>4</v>
      </c>
      <c r="B6" s="90"/>
      <c r="C6" s="20" t="s">
        <v>5790</v>
      </c>
      <c r="D6" s="20" t="s">
        <v>1194</v>
      </c>
      <c r="E6" s="20"/>
      <c r="F6" s="20" t="s">
        <v>5795</v>
      </c>
      <c r="G6" s="414">
        <v>41676</v>
      </c>
      <c r="H6" s="267"/>
      <c r="I6" s="1166"/>
      <c r="J6" s="1195"/>
      <c r="L6" s="1169"/>
      <c r="M6" s="1169"/>
      <c r="N6" s="1169"/>
    </row>
    <row r="7" spans="1:14" ht="15" customHeight="1" thickBot="1">
      <c r="A7" s="172">
        <v>5</v>
      </c>
      <c r="B7" s="90"/>
      <c r="C7" s="20" t="s">
        <v>5790</v>
      </c>
      <c r="D7" s="20" t="s">
        <v>1194</v>
      </c>
      <c r="E7" s="20"/>
      <c r="F7" s="20" t="s">
        <v>5796</v>
      </c>
      <c r="G7" s="414">
        <v>41676</v>
      </c>
      <c r="H7" s="267"/>
      <c r="I7" s="1166"/>
      <c r="J7" s="1195"/>
      <c r="L7" s="1170" t="s">
        <v>265</v>
      </c>
      <c r="M7" s="1171"/>
      <c r="N7" s="1172"/>
    </row>
    <row r="8" spans="1:14" ht="15" customHeight="1">
      <c r="A8" s="90">
        <v>6</v>
      </c>
      <c r="B8" s="90"/>
      <c r="C8" s="20" t="s">
        <v>5790</v>
      </c>
      <c r="D8" s="20" t="s">
        <v>1194</v>
      </c>
      <c r="E8" s="20"/>
      <c r="F8" s="20" t="s">
        <v>5797</v>
      </c>
      <c r="G8" s="414">
        <v>41676</v>
      </c>
      <c r="H8" s="267"/>
      <c r="I8" s="1166"/>
      <c r="J8" s="1195"/>
      <c r="L8" s="1173" t="s">
        <v>266</v>
      </c>
      <c r="M8" s="1174"/>
      <c r="N8" s="1177">
        <v>59</v>
      </c>
    </row>
    <row r="9" spans="1:14" ht="15" customHeight="1" thickBot="1">
      <c r="A9" s="172">
        <v>7</v>
      </c>
      <c r="B9" s="90"/>
      <c r="C9" s="20" t="s">
        <v>5790</v>
      </c>
      <c r="D9" s="20" t="s">
        <v>1194</v>
      </c>
      <c r="E9" s="20"/>
      <c r="F9" s="20" t="s">
        <v>5798</v>
      </c>
      <c r="G9" s="414">
        <v>41676</v>
      </c>
      <c r="H9" s="267"/>
      <c r="I9" s="1167"/>
      <c r="J9" s="1196"/>
      <c r="L9" s="1175"/>
      <c r="M9" s="1176"/>
      <c r="N9" s="1178"/>
    </row>
    <row r="10" spans="1:14" ht="15" customHeight="1" thickBot="1">
      <c r="A10" s="269"/>
      <c r="B10" s="270"/>
      <c r="C10" s="271"/>
      <c r="D10" s="271"/>
      <c r="E10" s="271"/>
      <c r="F10" s="271"/>
      <c r="G10" s="210" t="s">
        <v>1219</v>
      </c>
      <c r="H10" s="87">
        <f>SUM(H3:H9)</f>
        <v>0</v>
      </c>
      <c r="I10" s="45"/>
      <c r="J10" s="46"/>
    </row>
    <row r="11" spans="1:14" ht="15" customHeight="1">
      <c r="A11" s="346"/>
      <c r="B11" s="346"/>
      <c r="C11" s="346"/>
      <c r="D11" s="346"/>
      <c r="E11" s="346"/>
      <c r="F11" s="346"/>
      <c r="G11" s="347"/>
      <c r="H11" s="99"/>
      <c r="I11" s="48"/>
      <c r="J11" s="48"/>
    </row>
    <row r="12" spans="1:14" ht="15" customHeight="1">
      <c r="A12" s="346"/>
      <c r="B12" s="346"/>
      <c r="C12" s="346"/>
      <c r="D12" s="346"/>
      <c r="E12" s="346"/>
      <c r="F12" s="346"/>
      <c r="G12" s="347"/>
      <c r="H12" s="99"/>
      <c r="I12" s="48"/>
      <c r="J12" s="48"/>
    </row>
    <row r="13" spans="1:14" ht="15" customHeight="1">
      <c r="A13" s="346"/>
      <c r="B13" s="346"/>
      <c r="C13" s="346"/>
      <c r="D13" s="346"/>
      <c r="E13" s="346"/>
      <c r="F13" s="346"/>
      <c r="G13" s="347"/>
      <c r="H13" s="99"/>
      <c r="I13" s="48"/>
      <c r="J13" s="48"/>
    </row>
    <row r="14" spans="1:14" ht="15" customHeight="1" thickBot="1">
      <c r="A14" s="1216" t="s">
        <v>1171</v>
      </c>
      <c r="B14" s="1216"/>
      <c r="C14" s="1216"/>
      <c r="D14" s="1216"/>
      <c r="E14" s="1216"/>
      <c r="F14" s="1216"/>
      <c r="G14" s="1216"/>
      <c r="H14" s="1216"/>
      <c r="I14" s="1216"/>
      <c r="J14" s="1216"/>
    </row>
    <row r="15" spans="1:14" ht="60">
      <c r="A15" s="49" t="s">
        <v>1172</v>
      </c>
      <c r="B15" s="50" t="s">
        <v>3193</v>
      </c>
      <c r="C15" s="51" t="s">
        <v>1173</v>
      </c>
      <c r="D15" s="51" t="s">
        <v>1174</v>
      </c>
      <c r="E15" s="51" t="s">
        <v>1175</v>
      </c>
      <c r="F15" s="51" t="s">
        <v>1176</v>
      </c>
      <c r="G15" s="50" t="s">
        <v>1177</v>
      </c>
      <c r="H15" s="50" t="s">
        <v>1463</v>
      </c>
      <c r="I15" s="50" t="s">
        <v>1179</v>
      </c>
      <c r="J15" s="52" t="s">
        <v>1180</v>
      </c>
    </row>
    <row r="16" spans="1:14" ht="15" customHeight="1">
      <c r="A16" s="172">
        <v>1</v>
      </c>
      <c r="B16" s="172"/>
      <c r="C16" s="20" t="s">
        <v>5790</v>
      </c>
      <c r="D16" s="20" t="s">
        <v>5791</v>
      </c>
      <c r="E16" s="20"/>
      <c r="F16" s="20" t="s">
        <v>5799</v>
      </c>
      <c r="G16" s="414">
        <v>41676</v>
      </c>
      <c r="H16" s="267"/>
      <c r="I16" s="1165">
        <v>160</v>
      </c>
      <c r="J16" s="1194">
        <v>80</v>
      </c>
    </row>
    <row r="17" spans="1:14" ht="15" customHeight="1">
      <c r="A17" s="90">
        <v>2</v>
      </c>
      <c r="B17" s="90"/>
      <c r="C17" s="20" t="s">
        <v>5790</v>
      </c>
      <c r="D17" s="20" t="s">
        <v>5791</v>
      </c>
      <c r="E17" s="20"/>
      <c r="F17" s="20" t="s">
        <v>5800</v>
      </c>
      <c r="G17" s="414">
        <v>41676</v>
      </c>
      <c r="H17" s="267"/>
      <c r="I17" s="1166"/>
      <c r="J17" s="1195"/>
    </row>
    <row r="18" spans="1:14" ht="15" customHeight="1">
      <c r="A18" s="172">
        <v>3</v>
      </c>
      <c r="B18" s="90"/>
      <c r="C18" s="20" t="s">
        <v>5790</v>
      </c>
      <c r="D18" s="20" t="s">
        <v>5791</v>
      </c>
      <c r="E18" s="20"/>
      <c r="F18" s="20" t="s">
        <v>1874</v>
      </c>
      <c r="G18" s="414">
        <v>41676</v>
      </c>
      <c r="H18" s="267"/>
      <c r="I18" s="1166"/>
      <c r="J18" s="1195"/>
    </row>
    <row r="19" spans="1:14" ht="15" customHeight="1">
      <c r="A19" s="90">
        <v>4</v>
      </c>
      <c r="B19" s="90"/>
      <c r="C19" s="20" t="s">
        <v>5790</v>
      </c>
      <c r="D19" s="20" t="s">
        <v>5791</v>
      </c>
      <c r="E19" s="20"/>
      <c r="F19" s="20" t="s">
        <v>5801</v>
      </c>
      <c r="G19" s="414">
        <v>41676</v>
      </c>
      <c r="H19" s="267"/>
      <c r="I19" s="1166"/>
      <c r="J19" s="1195"/>
    </row>
    <row r="20" spans="1:14" ht="15" customHeight="1">
      <c r="A20" s="172">
        <v>5</v>
      </c>
      <c r="B20" s="90"/>
      <c r="C20" s="20" t="s">
        <v>5790</v>
      </c>
      <c r="D20" s="20" t="s">
        <v>5791</v>
      </c>
      <c r="E20" s="20"/>
      <c r="F20" s="20" t="s">
        <v>5802</v>
      </c>
      <c r="G20" s="414">
        <v>41676</v>
      </c>
      <c r="H20" s="267"/>
      <c r="I20" s="1166"/>
      <c r="J20" s="1195"/>
    </row>
    <row r="21" spans="1:14" ht="15" customHeight="1">
      <c r="A21" s="90">
        <v>6</v>
      </c>
      <c r="B21" s="90"/>
      <c r="C21" s="20" t="s">
        <v>5790</v>
      </c>
      <c r="D21" s="20" t="s">
        <v>5791</v>
      </c>
      <c r="E21" s="20"/>
      <c r="F21" s="20" t="s">
        <v>5803</v>
      </c>
      <c r="G21" s="414">
        <v>41676</v>
      </c>
      <c r="H21" s="267"/>
      <c r="I21" s="1166"/>
      <c r="J21" s="1195"/>
    </row>
    <row r="22" spans="1:14" ht="15" customHeight="1" thickBot="1">
      <c r="A22" s="269"/>
      <c r="B22" s="270"/>
      <c r="C22" s="271"/>
      <c r="D22" s="271"/>
      <c r="E22" s="271"/>
      <c r="F22" s="271"/>
      <c r="G22" s="210" t="s">
        <v>1219</v>
      </c>
      <c r="H22" s="87">
        <f>SUM(H16:H21)</f>
        <v>0</v>
      </c>
      <c r="I22" s="45"/>
      <c r="J22" s="46"/>
    </row>
    <row r="23" spans="1:14" ht="15" customHeight="1">
      <c r="A23" s="346"/>
      <c r="B23" s="346"/>
      <c r="C23" s="346"/>
      <c r="D23" s="346"/>
      <c r="E23" s="346"/>
      <c r="F23" s="346"/>
      <c r="G23" s="347"/>
      <c r="H23" s="99"/>
      <c r="I23" s="48"/>
      <c r="J23" s="48"/>
    </row>
    <row r="24" spans="1:14" ht="15" customHeight="1">
      <c r="A24" s="346"/>
      <c r="B24" s="346"/>
      <c r="C24" s="346"/>
      <c r="D24" s="346"/>
      <c r="E24" s="346"/>
      <c r="F24" s="346"/>
      <c r="G24" s="347"/>
      <c r="H24" s="99"/>
      <c r="I24" s="48"/>
      <c r="J24" s="48"/>
    </row>
    <row r="25" spans="1:14" ht="15" customHeight="1">
      <c r="A25" s="346"/>
      <c r="B25" s="346"/>
      <c r="C25" s="346"/>
      <c r="D25" s="346"/>
      <c r="E25" s="346"/>
      <c r="F25" s="346"/>
      <c r="G25" s="347"/>
      <c r="H25" s="99"/>
      <c r="I25" s="48"/>
      <c r="J25" s="48"/>
    </row>
    <row r="26" spans="1:14" ht="16.5" thickBot="1">
      <c r="A26" s="1216" t="s">
        <v>1171</v>
      </c>
      <c r="B26" s="1216"/>
      <c r="C26" s="1216"/>
      <c r="D26" s="1216"/>
      <c r="E26" s="1216"/>
      <c r="F26" s="1216"/>
      <c r="G26" s="1216"/>
      <c r="H26" s="1216"/>
      <c r="I26" s="1216"/>
      <c r="J26" s="1216"/>
    </row>
    <row r="27" spans="1:14" s="331" customFormat="1" ht="60">
      <c r="A27" s="49" t="s">
        <v>1172</v>
      </c>
      <c r="B27" s="50" t="s">
        <v>3193</v>
      </c>
      <c r="C27" s="51" t="s">
        <v>1173</v>
      </c>
      <c r="D27" s="51" t="s">
        <v>1174</v>
      </c>
      <c r="E27" s="51" t="s">
        <v>1175</v>
      </c>
      <c r="F27" s="51" t="s">
        <v>1176</v>
      </c>
      <c r="G27" s="50" t="s">
        <v>1177</v>
      </c>
      <c r="H27" s="50" t="s">
        <v>1463</v>
      </c>
      <c r="I27" s="50" t="s">
        <v>1179</v>
      </c>
      <c r="J27" s="52" t="s">
        <v>1180</v>
      </c>
      <c r="L27" s="43"/>
      <c r="M27" s="43"/>
      <c r="N27" s="43"/>
    </row>
    <row r="28" spans="1:14">
      <c r="A28" s="172">
        <v>1</v>
      </c>
      <c r="B28" s="172"/>
      <c r="C28" s="20" t="s">
        <v>5790</v>
      </c>
      <c r="D28" s="20" t="s">
        <v>8830</v>
      </c>
      <c r="E28" s="20"/>
      <c r="F28" s="20" t="s">
        <v>8831</v>
      </c>
      <c r="G28" s="414">
        <v>42859</v>
      </c>
      <c r="H28" s="267"/>
      <c r="I28" s="1165"/>
      <c r="J28" s="1194"/>
    </row>
    <row r="29" spans="1:14">
      <c r="A29" s="90">
        <v>2</v>
      </c>
      <c r="B29" s="90"/>
      <c r="C29" s="20" t="s">
        <v>5790</v>
      </c>
      <c r="D29" s="20" t="s">
        <v>8830</v>
      </c>
      <c r="E29" s="20"/>
      <c r="F29" s="20" t="s">
        <v>8832</v>
      </c>
      <c r="G29" s="414">
        <v>42859</v>
      </c>
      <c r="H29" s="267"/>
      <c r="I29" s="1166"/>
      <c r="J29" s="1195"/>
    </row>
    <row r="30" spans="1:14">
      <c r="A30" s="172">
        <v>3</v>
      </c>
      <c r="B30" s="90"/>
      <c r="C30" s="20" t="s">
        <v>5790</v>
      </c>
      <c r="D30" s="20" t="s">
        <v>8830</v>
      </c>
      <c r="E30" s="20"/>
      <c r="F30" s="20" t="s">
        <v>8833</v>
      </c>
      <c r="G30" s="414">
        <v>42859</v>
      </c>
      <c r="H30" s="267"/>
      <c r="I30" s="1166"/>
      <c r="J30" s="1195"/>
    </row>
    <row r="31" spans="1:14">
      <c r="A31" s="90">
        <v>4</v>
      </c>
      <c r="B31" s="90"/>
      <c r="C31" s="20" t="s">
        <v>5790</v>
      </c>
      <c r="D31" s="20" t="s">
        <v>8830</v>
      </c>
      <c r="E31" s="20"/>
      <c r="F31" s="20" t="s">
        <v>8834</v>
      </c>
      <c r="G31" s="414">
        <v>42859</v>
      </c>
      <c r="H31" s="267"/>
      <c r="I31" s="1166"/>
      <c r="J31" s="1195"/>
    </row>
    <row r="32" spans="1:14">
      <c r="A32" s="172">
        <v>5</v>
      </c>
      <c r="B32" s="90"/>
      <c r="C32" s="20" t="s">
        <v>5790</v>
      </c>
      <c r="D32" s="20" t="s">
        <v>8830</v>
      </c>
      <c r="E32" s="20"/>
      <c r="F32" s="20" t="s">
        <v>8835</v>
      </c>
      <c r="G32" s="414">
        <v>42859</v>
      </c>
      <c r="H32" s="267"/>
      <c r="I32" s="1166"/>
      <c r="J32" s="1195"/>
    </row>
    <row r="33" spans="1:10">
      <c r="A33" s="90">
        <v>6</v>
      </c>
      <c r="B33" s="90"/>
      <c r="C33" s="20" t="s">
        <v>5790</v>
      </c>
      <c r="D33" s="20" t="s">
        <v>8830</v>
      </c>
      <c r="E33" s="20"/>
      <c r="F33" s="20" t="s">
        <v>8836</v>
      </c>
      <c r="G33" s="414">
        <v>42859</v>
      </c>
      <c r="H33" s="267"/>
      <c r="I33" s="1167"/>
      <c r="J33" s="1196"/>
    </row>
    <row r="34" spans="1:10" ht="16.5" thickBot="1">
      <c r="A34" s="269"/>
      <c r="B34" s="270"/>
      <c r="C34" s="271"/>
      <c r="D34" s="271"/>
      <c r="E34" s="271"/>
      <c r="F34" s="271"/>
      <c r="G34" s="210" t="s">
        <v>1219</v>
      </c>
      <c r="H34" s="87">
        <f>SUM(H28:H33)</f>
        <v>0</v>
      </c>
      <c r="I34" s="45"/>
      <c r="J34" s="46"/>
    </row>
    <row r="38" spans="1:10" ht="16.5" thickBot="1">
      <c r="A38" s="1216" t="s">
        <v>1171</v>
      </c>
      <c r="B38" s="1216"/>
      <c r="C38" s="1216"/>
      <c r="D38" s="1216"/>
      <c r="E38" s="1216"/>
      <c r="F38" s="1216"/>
      <c r="G38" s="1216"/>
      <c r="H38" s="1216"/>
      <c r="I38" s="1216"/>
      <c r="J38" s="1216"/>
    </row>
    <row r="39" spans="1:10" ht="60">
      <c r="A39" s="49" t="s">
        <v>1172</v>
      </c>
      <c r="B39" s="50" t="s">
        <v>3193</v>
      </c>
      <c r="C39" s="51" t="s">
        <v>1173</v>
      </c>
      <c r="D39" s="51" t="s">
        <v>1174</v>
      </c>
      <c r="E39" s="51" t="s">
        <v>1175</v>
      </c>
      <c r="F39" s="51" t="s">
        <v>1176</v>
      </c>
      <c r="G39" s="50" t="s">
        <v>1177</v>
      </c>
      <c r="H39" s="50" t="s">
        <v>1463</v>
      </c>
      <c r="I39" s="50" t="s">
        <v>1179</v>
      </c>
      <c r="J39" s="52" t="s">
        <v>1180</v>
      </c>
    </row>
    <row r="40" spans="1:10">
      <c r="A40" s="172">
        <v>1</v>
      </c>
      <c r="B40" s="970"/>
      <c r="C40" s="20" t="s">
        <v>5790</v>
      </c>
      <c r="D40" s="20" t="s">
        <v>8860</v>
      </c>
      <c r="E40" s="969"/>
      <c r="F40" s="20" t="s">
        <v>1194</v>
      </c>
      <c r="G40" s="414">
        <v>42859</v>
      </c>
      <c r="H40" s="970"/>
      <c r="I40" s="1343"/>
      <c r="J40" s="1346"/>
    </row>
    <row r="41" spans="1:10">
      <c r="A41" s="90">
        <v>2</v>
      </c>
      <c r="B41" s="970"/>
      <c r="C41" s="20" t="s">
        <v>5790</v>
      </c>
      <c r="D41" s="20" t="s">
        <v>8860</v>
      </c>
      <c r="E41" s="969"/>
      <c r="F41" s="20" t="s">
        <v>8837</v>
      </c>
      <c r="G41" s="414">
        <v>42859</v>
      </c>
      <c r="H41" s="970"/>
      <c r="I41" s="1344"/>
      <c r="J41" s="1347"/>
    </row>
    <row r="42" spans="1:10">
      <c r="A42" s="172">
        <v>3</v>
      </c>
      <c r="B42" s="970"/>
      <c r="C42" s="20" t="s">
        <v>5790</v>
      </c>
      <c r="D42" s="20" t="s">
        <v>8860</v>
      </c>
      <c r="E42" s="969"/>
      <c r="F42" s="20" t="s">
        <v>8838</v>
      </c>
      <c r="G42" s="414">
        <v>42859</v>
      </c>
      <c r="H42" s="970"/>
      <c r="I42" s="1344"/>
      <c r="J42" s="1347"/>
    </row>
    <row r="43" spans="1:10">
      <c r="A43" s="90">
        <v>4</v>
      </c>
      <c r="B43" s="970"/>
      <c r="C43" s="20" t="s">
        <v>5790</v>
      </c>
      <c r="D43" s="20" t="s">
        <v>8860</v>
      </c>
      <c r="E43" s="969"/>
      <c r="F43" s="20" t="s">
        <v>8839</v>
      </c>
      <c r="G43" s="414">
        <v>42859</v>
      </c>
      <c r="H43" s="970"/>
      <c r="I43" s="1344"/>
      <c r="J43" s="1347"/>
    </row>
    <row r="44" spans="1:10">
      <c r="A44" s="172">
        <v>5</v>
      </c>
      <c r="B44" s="970"/>
      <c r="C44" s="20" t="s">
        <v>5790</v>
      </c>
      <c r="D44" s="20" t="s">
        <v>8860</v>
      </c>
      <c r="E44" s="969"/>
      <c r="F44" s="20" t="s">
        <v>8840</v>
      </c>
      <c r="G44" s="414">
        <v>42859</v>
      </c>
      <c r="H44" s="970"/>
      <c r="I44" s="1344"/>
      <c r="J44" s="1347"/>
    </row>
    <row r="45" spans="1:10">
      <c r="A45" s="90">
        <v>6</v>
      </c>
      <c r="B45" s="970"/>
      <c r="C45" s="20" t="s">
        <v>5790</v>
      </c>
      <c r="D45" s="20" t="s">
        <v>8860</v>
      </c>
      <c r="E45" s="969"/>
      <c r="F45" s="20" t="s">
        <v>8841</v>
      </c>
      <c r="G45" s="414">
        <v>42859</v>
      </c>
      <c r="H45" s="970"/>
      <c r="I45" s="1344"/>
      <c r="J45" s="1347"/>
    </row>
    <row r="46" spans="1:10">
      <c r="A46" s="172">
        <v>7</v>
      </c>
      <c r="B46" s="970"/>
      <c r="C46" s="20" t="s">
        <v>5790</v>
      </c>
      <c r="D46" s="20" t="s">
        <v>8860</v>
      </c>
      <c r="E46" s="969"/>
      <c r="F46" s="20" t="s">
        <v>8842</v>
      </c>
      <c r="G46" s="414">
        <v>42859</v>
      </c>
      <c r="H46" s="970"/>
      <c r="I46" s="1344"/>
      <c r="J46" s="1347"/>
    </row>
    <row r="47" spans="1:10">
      <c r="A47" s="90">
        <v>8</v>
      </c>
      <c r="B47" s="970"/>
      <c r="C47" s="20" t="s">
        <v>5790</v>
      </c>
      <c r="D47" s="20" t="s">
        <v>8860</v>
      </c>
      <c r="E47" s="969"/>
      <c r="F47" s="20" t="s">
        <v>8843</v>
      </c>
      <c r="G47" s="414">
        <v>42859</v>
      </c>
      <c r="H47" s="970"/>
      <c r="I47" s="1344"/>
      <c r="J47" s="1347"/>
    </row>
    <row r="48" spans="1:10">
      <c r="A48" s="172">
        <v>9</v>
      </c>
      <c r="B48" s="970"/>
      <c r="C48" s="20" t="s">
        <v>5790</v>
      </c>
      <c r="D48" s="20" t="s">
        <v>8860</v>
      </c>
      <c r="E48" s="969"/>
      <c r="F48" s="20" t="s">
        <v>8844</v>
      </c>
      <c r="G48" s="414">
        <v>42859</v>
      </c>
      <c r="H48" s="970"/>
      <c r="I48" s="1344"/>
      <c r="J48" s="1347"/>
    </row>
    <row r="49" spans="1:10">
      <c r="A49" s="90">
        <v>10</v>
      </c>
      <c r="B49" s="970"/>
      <c r="C49" s="20" t="s">
        <v>5790</v>
      </c>
      <c r="D49" s="20" t="s">
        <v>8860</v>
      </c>
      <c r="E49" s="969"/>
      <c r="F49" s="20" t="s">
        <v>8845</v>
      </c>
      <c r="G49" s="414">
        <v>42859</v>
      </c>
      <c r="H49" s="970"/>
      <c r="I49" s="1344"/>
      <c r="J49" s="1347"/>
    </row>
    <row r="50" spans="1:10">
      <c r="A50" s="172">
        <v>11</v>
      </c>
      <c r="B50" s="970"/>
      <c r="C50" s="20" t="s">
        <v>5790</v>
      </c>
      <c r="D50" s="20" t="s">
        <v>8860</v>
      </c>
      <c r="E50" s="969"/>
      <c r="F50" s="20" t="s">
        <v>8846</v>
      </c>
      <c r="G50" s="414">
        <v>42859</v>
      </c>
      <c r="H50" s="970"/>
      <c r="I50" s="1344"/>
      <c r="J50" s="1347"/>
    </row>
    <row r="51" spans="1:10">
      <c r="A51" s="90">
        <v>12</v>
      </c>
      <c r="B51" s="970"/>
      <c r="C51" s="20" t="s">
        <v>5790</v>
      </c>
      <c r="D51" s="20" t="s">
        <v>8860</v>
      </c>
      <c r="E51" s="969"/>
      <c r="F51" s="20" t="s">
        <v>8847</v>
      </c>
      <c r="G51" s="414">
        <v>42859</v>
      </c>
      <c r="H51" s="970"/>
      <c r="I51" s="1344"/>
      <c r="J51" s="1347"/>
    </row>
    <row r="52" spans="1:10">
      <c r="A52" s="172">
        <v>13</v>
      </c>
      <c r="B52" s="970"/>
      <c r="C52" s="20" t="s">
        <v>5790</v>
      </c>
      <c r="D52" s="20" t="s">
        <v>8860</v>
      </c>
      <c r="E52" s="969"/>
      <c r="F52" s="20" t="s">
        <v>8848</v>
      </c>
      <c r="G52" s="414">
        <v>42859</v>
      </c>
      <c r="H52" s="970"/>
      <c r="I52" s="1344"/>
      <c r="J52" s="1347"/>
    </row>
    <row r="53" spans="1:10">
      <c r="A53" s="90">
        <v>14</v>
      </c>
      <c r="B53" s="172"/>
      <c r="C53" s="20" t="s">
        <v>5790</v>
      </c>
      <c r="D53" s="20" t="s">
        <v>8860</v>
      </c>
      <c r="E53" s="20"/>
      <c r="F53" s="20" t="s">
        <v>8849</v>
      </c>
      <c r="G53" s="414">
        <v>42859</v>
      </c>
      <c r="H53" s="267"/>
      <c r="I53" s="1344"/>
      <c r="J53" s="1347"/>
    </row>
    <row r="54" spans="1:10">
      <c r="A54" s="172">
        <v>15</v>
      </c>
      <c r="B54" s="172"/>
      <c r="C54" s="20" t="s">
        <v>5790</v>
      </c>
      <c r="D54" s="20" t="s">
        <v>8860</v>
      </c>
      <c r="E54" s="20"/>
      <c r="F54" s="20" t="s">
        <v>8850</v>
      </c>
      <c r="G54" s="414">
        <v>42859</v>
      </c>
      <c r="H54" s="267"/>
      <c r="I54" s="1344"/>
      <c r="J54" s="1347"/>
    </row>
    <row r="55" spans="1:10">
      <c r="A55" s="90">
        <v>16</v>
      </c>
      <c r="B55" s="172"/>
      <c r="C55" s="20" t="s">
        <v>5790</v>
      </c>
      <c r="D55" s="20" t="s">
        <v>8860</v>
      </c>
      <c r="E55" s="20"/>
      <c r="F55" s="20" t="s">
        <v>8851</v>
      </c>
      <c r="G55" s="414">
        <v>42859</v>
      </c>
      <c r="H55" s="267"/>
      <c r="I55" s="1344"/>
      <c r="J55" s="1347"/>
    </row>
    <row r="56" spans="1:10">
      <c r="A56" s="172">
        <v>17</v>
      </c>
      <c r="B56" s="172"/>
      <c r="C56" s="20" t="s">
        <v>5790</v>
      </c>
      <c r="D56" s="20" t="s">
        <v>8860</v>
      </c>
      <c r="E56" s="20"/>
      <c r="F56" s="20" t="s">
        <v>8852</v>
      </c>
      <c r="G56" s="414">
        <v>42859</v>
      </c>
      <c r="H56" s="267"/>
      <c r="I56" s="1344"/>
      <c r="J56" s="1347"/>
    </row>
    <row r="57" spans="1:10">
      <c r="A57" s="90">
        <v>18</v>
      </c>
      <c r="B57" s="172"/>
      <c r="C57" s="20" t="s">
        <v>5790</v>
      </c>
      <c r="D57" s="20" t="s">
        <v>8860</v>
      </c>
      <c r="E57" s="20"/>
      <c r="F57" s="20" t="s">
        <v>8853</v>
      </c>
      <c r="G57" s="414">
        <v>42859</v>
      </c>
      <c r="H57" s="267"/>
      <c r="I57" s="1344"/>
      <c r="J57" s="1347"/>
    </row>
    <row r="58" spans="1:10">
      <c r="A58" s="172">
        <v>19</v>
      </c>
      <c r="B58" s="172"/>
      <c r="C58" s="20" t="s">
        <v>5790</v>
      </c>
      <c r="D58" s="20" t="s">
        <v>8860</v>
      </c>
      <c r="E58" s="20"/>
      <c r="F58" s="20" t="s">
        <v>8854</v>
      </c>
      <c r="G58" s="414">
        <v>42859</v>
      </c>
      <c r="H58" s="267"/>
      <c r="I58" s="1344"/>
      <c r="J58" s="1347"/>
    </row>
    <row r="59" spans="1:10">
      <c r="A59" s="90">
        <v>20</v>
      </c>
      <c r="B59" s="90"/>
      <c r="C59" s="20" t="s">
        <v>5790</v>
      </c>
      <c r="D59" s="20" t="s">
        <v>8860</v>
      </c>
      <c r="E59" s="20"/>
      <c r="F59" s="20" t="s">
        <v>8855</v>
      </c>
      <c r="G59" s="414">
        <v>42859</v>
      </c>
      <c r="H59" s="267"/>
      <c r="I59" s="1344"/>
      <c r="J59" s="1347"/>
    </row>
    <row r="60" spans="1:10">
      <c r="A60" s="172">
        <v>21</v>
      </c>
      <c r="B60" s="90"/>
      <c r="C60" s="20" t="s">
        <v>5790</v>
      </c>
      <c r="D60" s="20" t="s">
        <v>8860</v>
      </c>
      <c r="E60" s="20"/>
      <c r="F60" s="20" t="s">
        <v>8856</v>
      </c>
      <c r="G60" s="414">
        <v>42859</v>
      </c>
      <c r="H60" s="267"/>
      <c r="I60" s="1344"/>
      <c r="J60" s="1347"/>
    </row>
    <row r="61" spans="1:10">
      <c r="A61" s="90">
        <v>22</v>
      </c>
      <c r="B61" s="90"/>
      <c r="C61" s="20" t="s">
        <v>5790</v>
      </c>
      <c r="D61" s="20" t="s">
        <v>8860</v>
      </c>
      <c r="E61" s="20"/>
      <c r="F61" s="20" t="s">
        <v>8857</v>
      </c>
      <c r="G61" s="414">
        <v>42859</v>
      </c>
      <c r="H61" s="267"/>
      <c r="I61" s="1344"/>
      <c r="J61" s="1347"/>
    </row>
    <row r="62" spans="1:10">
      <c r="A62" s="172">
        <v>23</v>
      </c>
      <c r="B62" s="90"/>
      <c r="C62" s="20" t="s">
        <v>5790</v>
      </c>
      <c r="D62" s="20" t="s">
        <v>8860</v>
      </c>
      <c r="E62" s="20"/>
      <c r="F62" s="20" t="s">
        <v>8858</v>
      </c>
      <c r="G62" s="414">
        <v>42859</v>
      </c>
      <c r="H62" s="267"/>
      <c r="I62" s="1344"/>
      <c r="J62" s="1347"/>
    </row>
    <row r="63" spans="1:10">
      <c r="A63" s="90">
        <v>24</v>
      </c>
      <c r="B63" s="90"/>
      <c r="C63" s="20" t="s">
        <v>5790</v>
      </c>
      <c r="D63" s="20" t="s">
        <v>8860</v>
      </c>
      <c r="E63" s="20"/>
      <c r="F63" s="20" t="s">
        <v>8859</v>
      </c>
      <c r="G63" s="414">
        <v>42859</v>
      </c>
      <c r="H63" s="267"/>
      <c r="I63" s="1345"/>
      <c r="J63" s="1348"/>
    </row>
    <row r="64" spans="1:10" ht="16.5" thickBot="1">
      <c r="A64" s="269"/>
      <c r="B64" s="270"/>
      <c r="C64" s="271"/>
      <c r="D64" s="271"/>
      <c r="E64" s="271"/>
      <c r="F64" s="271"/>
      <c r="G64" s="210" t="s">
        <v>1219</v>
      </c>
      <c r="H64" s="87">
        <f>SUM(H53:H63)</f>
        <v>0</v>
      </c>
      <c r="I64" s="45"/>
      <c r="J64" s="46"/>
    </row>
    <row r="69" spans="1:8" ht="15.75">
      <c r="A69" s="1160" t="s">
        <v>3138</v>
      </c>
      <c r="B69" s="1160"/>
      <c r="C69" s="786">
        <f>L3</f>
        <v>4</v>
      </c>
      <c r="D69" s="322" t="s">
        <v>3109</v>
      </c>
      <c r="E69" s="786">
        <f>M3</f>
        <v>43</v>
      </c>
      <c r="F69" s="322" t="s">
        <v>3108</v>
      </c>
      <c r="G69" s="321">
        <f>N3</f>
        <v>0</v>
      </c>
      <c r="H69" s="322" t="s">
        <v>261</v>
      </c>
    </row>
  </sheetData>
  <mergeCells count="23">
    <mergeCell ref="A69:B69"/>
    <mergeCell ref="I3:I9"/>
    <mergeCell ref="J3:J9"/>
    <mergeCell ref="A14:J14"/>
    <mergeCell ref="I16:I21"/>
    <mergeCell ref="J16:J21"/>
    <mergeCell ref="A38:J38"/>
    <mergeCell ref="I40:I63"/>
    <mergeCell ref="J40:J63"/>
    <mergeCell ref="L5:L6"/>
    <mergeCell ref="M5:M6"/>
    <mergeCell ref="N5:N6"/>
    <mergeCell ref="A26:J26"/>
    <mergeCell ref="I28:I33"/>
    <mergeCell ref="J28:J33"/>
    <mergeCell ref="L7:N7"/>
    <mergeCell ref="L8:M9"/>
    <mergeCell ref="N8:N9"/>
    <mergeCell ref="A1:J1"/>
    <mergeCell ref="L1:N1"/>
    <mergeCell ref="L3:L4"/>
    <mergeCell ref="M3:M4"/>
    <mergeCell ref="N3:N4"/>
  </mergeCells>
  <hyperlinks>
    <hyperlink ref="I16:J21" location="Sayfa2!A1" display="Sayfa2!A1"/>
    <hyperlink ref="I3:J9" location="Sayfa2!A1" display="Sayfa2!A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O127"/>
  <sheetViews>
    <sheetView zoomScaleNormal="100" workbookViewId="0">
      <selection activeCell="O8" sqref="O8:O9"/>
    </sheetView>
  </sheetViews>
  <sheetFormatPr defaultRowHeight="15" customHeight="1"/>
  <cols>
    <col min="1" max="2" width="10.5703125" customWidth="1"/>
    <col min="3" max="3" width="11.42578125" customWidth="1"/>
    <col min="4" max="4" width="14.85546875" bestFit="1" customWidth="1"/>
    <col min="5" max="5" width="11" bestFit="1" customWidth="1"/>
    <col min="6" max="6" width="22" bestFit="1" customWidth="1"/>
    <col min="7" max="7" width="11.5703125" customWidth="1"/>
    <col min="8" max="8" width="9.5703125" bestFit="1" customWidth="1"/>
    <col min="9" max="9" width="14.85546875" customWidth="1"/>
    <col min="10" max="11" width="9.42578125" bestFit="1" customWidth="1"/>
    <col min="12" max="12" width="15.5703125" customWidth="1"/>
    <col min="13" max="14" width="13.5703125" customWidth="1"/>
    <col min="15" max="15" width="19.42578125" bestFit="1" customWidth="1"/>
  </cols>
  <sheetData>
    <row r="1" spans="1:15" ht="18.75" thickBot="1">
      <c r="A1" s="1193" t="s">
        <v>1171</v>
      </c>
      <c r="B1" s="1193"/>
      <c r="C1" s="1193"/>
      <c r="D1" s="1193"/>
      <c r="E1" s="1193"/>
      <c r="F1" s="1193"/>
      <c r="G1" s="1193"/>
      <c r="H1" s="1193"/>
      <c r="I1" s="1193"/>
      <c r="J1" s="1193"/>
      <c r="K1" s="1193"/>
      <c r="M1" s="1170" t="s">
        <v>1250</v>
      </c>
      <c r="N1" s="1171"/>
      <c r="O1" s="1172"/>
    </row>
    <row r="2" spans="1:15" ht="60.75" thickBot="1">
      <c r="A2" s="49" t="s">
        <v>1172</v>
      </c>
      <c r="B2" s="50" t="s">
        <v>3193</v>
      </c>
      <c r="C2" s="51" t="s">
        <v>1173</v>
      </c>
      <c r="D2" s="51" t="s">
        <v>1174</v>
      </c>
      <c r="E2" s="51" t="s">
        <v>1175</v>
      </c>
      <c r="F2" s="51" t="s">
        <v>1176</v>
      </c>
      <c r="G2" s="50" t="s">
        <v>1177</v>
      </c>
      <c r="H2" s="50" t="s">
        <v>1463</v>
      </c>
      <c r="I2" s="50" t="s">
        <v>2979</v>
      </c>
      <c r="J2" s="50" t="s">
        <v>1179</v>
      </c>
      <c r="K2" s="52" t="s">
        <v>1180</v>
      </c>
      <c r="M2" s="118" t="s">
        <v>263</v>
      </c>
      <c r="N2" s="118" t="s">
        <v>264</v>
      </c>
      <c r="O2" s="117" t="s">
        <v>262</v>
      </c>
    </row>
    <row r="3" spans="1:15" ht="15" customHeight="1">
      <c r="A3" s="135">
        <v>1</v>
      </c>
      <c r="B3" s="240">
        <v>2198</v>
      </c>
      <c r="C3" s="130" t="s">
        <v>1182</v>
      </c>
      <c r="D3" s="130" t="s">
        <v>1183</v>
      </c>
      <c r="E3" s="130"/>
      <c r="F3" s="130" t="s">
        <v>1192</v>
      </c>
      <c r="G3" s="424">
        <v>37869</v>
      </c>
      <c r="H3" s="267">
        <v>1989</v>
      </c>
      <c r="I3" s="182" t="s">
        <v>3009</v>
      </c>
      <c r="J3" s="1163">
        <v>75</v>
      </c>
      <c r="K3" s="1185">
        <v>35</v>
      </c>
      <c r="M3" s="1179">
        <f>SUM(A3+A36+A69+A85+A18)</f>
        <v>5</v>
      </c>
      <c r="N3" s="1179">
        <f>SUM(A12+A30+A63+A79+A123)</f>
        <v>101</v>
      </c>
      <c r="O3" s="1183">
        <f>SUM(H13+H31+H64+H80+H124)</f>
        <v>704419</v>
      </c>
    </row>
    <row r="4" spans="1:15" ht="15" customHeight="1" thickBot="1">
      <c r="A4" s="137">
        <v>2</v>
      </c>
      <c r="B4" s="241">
        <v>2199</v>
      </c>
      <c r="C4" s="130" t="s">
        <v>1182</v>
      </c>
      <c r="D4" s="130" t="s">
        <v>1183</v>
      </c>
      <c r="E4" s="130"/>
      <c r="F4" s="130" t="s">
        <v>1184</v>
      </c>
      <c r="G4" s="424">
        <v>37007</v>
      </c>
      <c r="H4" s="267">
        <v>10550</v>
      </c>
      <c r="I4" s="182" t="s">
        <v>3009</v>
      </c>
      <c r="J4" s="1163"/>
      <c r="K4" s="1185"/>
      <c r="M4" s="1180"/>
      <c r="N4" s="1180"/>
      <c r="O4" s="1184"/>
    </row>
    <row r="5" spans="1:15" ht="15" customHeight="1">
      <c r="A5" s="137">
        <v>3</v>
      </c>
      <c r="B5" s="241">
        <v>2201</v>
      </c>
      <c r="C5" s="130" t="s">
        <v>1182</v>
      </c>
      <c r="D5" s="130" t="s">
        <v>1183</v>
      </c>
      <c r="E5" s="130"/>
      <c r="F5" s="130" t="s">
        <v>1185</v>
      </c>
      <c r="G5" s="424">
        <v>37007</v>
      </c>
      <c r="H5" s="267">
        <v>7035</v>
      </c>
      <c r="I5" s="182" t="s">
        <v>3009</v>
      </c>
      <c r="J5" s="1163"/>
      <c r="K5" s="1185"/>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A6" s="137">
        <v>4</v>
      </c>
      <c r="B6" s="241">
        <v>2202</v>
      </c>
      <c r="C6" s="130" t="s">
        <v>1182</v>
      </c>
      <c r="D6" s="130" t="s">
        <v>1183</v>
      </c>
      <c r="E6" s="130"/>
      <c r="F6" s="130" t="s">
        <v>1186</v>
      </c>
      <c r="G6" s="424">
        <v>37007</v>
      </c>
      <c r="H6" s="267">
        <v>4493</v>
      </c>
      <c r="I6" s="182" t="s">
        <v>3009</v>
      </c>
      <c r="J6" s="1163"/>
      <c r="K6" s="1185"/>
      <c r="M6" s="1169"/>
      <c r="N6" s="1169"/>
      <c r="O6" s="1169"/>
    </row>
    <row r="7" spans="1:15" ht="15" customHeight="1" thickBot="1">
      <c r="A7" s="137">
        <v>5</v>
      </c>
      <c r="B7" s="241">
        <v>2203</v>
      </c>
      <c r="C7" s="130" t="s">
        <v>1182</v>
      </c>
      <c r="D7" s="130" t="s">
        <v>1183</v>
      </c>
      <c r="E7" s="130"/>
      <c r="F7" s="130" t="s">
        <v>1187</v>
      </c>
      <c r="G7" s="424">
        <v>37007</v>
      </c>
      <c r="H7" s="267">
        <v>8752</v>
      </c>
      <c r="I7" s="182" t="s">
        <v>3009</v>
      </c>
      <c r="J7" s="1163"/>
      <c r="K7" s="1185"/>
      <c r="M7" s="1170" t="s">
        <v>265</v>
      </c>
      <c r="N7" s="1171"/>
      <c r="O7" s="1172"/>
    </row>
    <row r="8" spans="1:15" ht="15" customHeight="1">
      <c r="A8" s="137">
        <v>6</v>
      </c>
      <c r="B8" s="241">
        <v>2205</v>
      </c>
      <c r="C8" s="130" t="s">
        <v>1182</v>
      </c>
      <c r="D8" s="130" t="s">
        <v>1183</v>
      </c>
      <c r="E8" s="130"/>
      <c r="F8" s="130" t="s">
        <v>1188</v>
      </c>
      <c r="G8" s="424">
        <v>37007</v>
      </c>
      <c r="H8" s="267">
        <v>3288</v>
      </c>
      <c r="I8" s="131"/>
      <c r="J8" s="1163"/>
      <c r="K8" s="1185"/>
      <c r="M8" s="1173" t="s">
        <v>266</v>
      </c>
      <c r="N8" s="1174"/>
      <c r="O8" s="1177">
        <v>59</v>
      </c>
    </row>
    <row r="9" spans="1:15" ht="15" customHeight="1" thickBot="1">
      <c r="A9" s="137">
        <v>7</v>
      </c>
      <c r="B9" s="241">
        <v>2206</v>
      </c>
      <c r="C9" s="130" t="s">
        <v>1182</v>
      </c>
      <c r="D9" s="130" t="s">
        <v>1183</v>
      </c>
      <c r="E9" s="130"/>
      <c r="F9" s="130" t="s">
        <v>1193</v>
      </c>
      <c r="G9" s="424">
        <v>37869</v>
      </c>
      <c r="H9" s="267">
        <v>8385</v>
      </c>
      <c r="I9" s="182" t="s">
        <v>3009</v>
      </c>
      <c r="J9" s="1163"/>
      <c r="K9" s="1185"/>
      <c r="M9" s="1175"/>
      <c r="N9" s="1176"/>
      <c r="O9" s="1178"/>
    </row>
    <row r="10" spans="1:15" ht="15" customHeight="1">
      <c r="A10" s="137">
        <v>8</v>
      </c>
      <c r="B10" s="241">
        <v>2209</v>
      </c>
      <c r="C10" s="130" t="s">
        <v>1182</v>
      </c>
      <c r="D10" s="130" t="s">
        <v>1183</v>
      </c>
      <c r="E10" s="130"/>
      <c r="F10" s="130" t="s">
        <v>1189</v>
      </c>
      <c r="G10" s="424">
        <v>37007</v>
      </c>
      <c r="H10" s="267">
        <v>4173</v>
      </c>
      <c r="I10" s="131"/>
      <c r="J10" s="1163"/>
      <c r="K10" s="1185"/>
    </row>
    <row r="11" spans="1:15" ht="15" customHeight="1">
      <c r="A11" s="137">
        <v>9</v>
      </c>
      <c r="B11" s="241">
        <v>2213</v>
      </c>
      <c r="C11" s="130" t="s">
        <v>1182</v>
      </c>
      <c r="D11" s="130" t="s">
        <v>1183</v>
      </c>
      <c r="E11" s="130"/>
      <c r="F11" s="130" t="s">
        <v>1190</v>
      </c>
      <c r="G11" s="424">
        <v>37007</v>
      </c>
      <c r="H11" s="267">
        <v>2415</v>
      </c>
      <c r="I11" s="131"/>
      <c r="J11" s="1163"/>
      <c r="K11" s="1185"/>
    </row>
    <row r="12" spans="1:15" ht="15" customHeight="1">
      <c r="A12" s="137">
        <v>10</v>
      </c>
      <c r="B12" s="241">
        <v>2215</v>
      </c>
      <c r="C12" s="130" t="s">
        <v>1182</v>
      </c>
      <c r="D12" s="130" t="s">
        <v>1183</v>
      </c>
      <c r="E12" s="130"/>
      <c r="F12" s="130" t="s">
        <v>1191</v>
      </c>
      <c r="G12" s="424">
        <v>37007</v>
      </c>
      <c r="H12" s="267">
        <v>1262</v>
      </c>
      <c r="I12" s="131"/>
      <c r="J12" s="1163"/>
      <c r="K12" s="1185"/>
    </row>
    <row r="13" spans="1:15" ht="16.5" thickBot="1">
      <c r="A13" s="145"/>
      <c r="B13" s="242"/>
      <c r="C13" s="146"/>
      <c r="D13" s="146"/>
      <c r="E13" s="146"/>
      <c r="F13" s="146"/>
      <c r="G13" s="125" t="s">
        <v>1219</v>
      </c>
      <c r="H13" s="126">
        <f>SUM(H3:H12)</f>
        <v>52342</v>
      </c>
      <c r="I13" s="126"/>
      <c r="J13" s="7"/>
      <c r="K13" s="8"/>
    </row>
    <row r="14" spans="1:15" ht="12.75"/>
    <row r="15" spans="1:15" ht="12.75"/>
    <row r="16" spans="1:15" ht="18.75" thickBot="1">
      <c r="A16" s="1222" t="s">
        <v>1171</v>
      </c>
      <c r="B16" s="1222"/>
      <c r="C16" s="1222"/>
      <c r="D16" s="1222"/>
      <c r="E16" s="1222"/>
      <c r="F16" s="1222"/>
      <c r="G16" s="1222"/>
      <c r="H16" s="1222"/>
      <c r="I16" s="1222"/>
      <c r="J16" s="1222"/>
      <c r="K16" s="1222"/>
    </row>
    <row r="17" spans="1:12" s="1" customFormat="1" ht="60">
      <c r="A17" s="49" t="s">
        <v>1172</v>
      </c>
      <c r="B17" s="50" t="s">
        <v>3193</v>
      </c>
      <c r="C17" s="51" t="s">
        <v>1173</v>
      </c>
      <c r="D17" s="51" t="s">
        <v>1174</v>
      </c>
      <c r="E17" s="51" t="s">
        <v>1175</v>
      </c>
      <c r="F17" s="51" t="s">
        <v>1176</v>
      </c>
      <c r="G17" s="50" t="s">
        <v>1177</v>
      </c>
      <c r="H17" s="50" t="s">
        <v>1463</v>
      </c>
      <c r="I17" s="50" t="s">
        <v>2979</v>
      </c>
      <c r="J17" s="50" t="s">
        <v>1179</v>
      </c>
      <c r="K17" s="52" t="s">
        <v>1180</v>
      </c>
      <c r="L17"/>
    </row>
    <row r="18" spans="1:12" ht="15" customHeight="1">
      <c r="A18" s="89">
        <v>1</v>
      </c>
      <c r="B18" s="230">
        <v>2180</v>
      </c>
      <c r="C18" s="4" t="s">
        <v>1182</v>
      </c>
      <c r="D18" s="4" t="s">
        <v>1205</v>
      </c>
      <c r="E18" s="201" t="s">
        <v>1206</v>
      </c>
      <c r="F18" s="201"/>
      <c r="G18" s="418">
        <v>38354</v>
      </c>
      <c r="H18" s="425">
        <v>20248</v>
      </c>
      <c r="I18" s="5"/>
      <c r="J18" s="1163">
        <v>80</v>
      </c>
      <c r="K18" s="1185">
        <v>40</v>
      </c>
    </row>
    <row r="19" spans="1:12" ht="15" customHeight="1">
      <c r="A19" s="89">
        <v>2</v>
      </c>
      <c r="B19" s="230">
        <v>2181</v>
      </c>
      <c r="C19" s="4" t="s">
        <v>1182</v>
      </c>
      <c r="D19" s="4" t="s">
        <v>1205</v>
      </c>
      <c r="E19" s="201"/>
      <c r="F19" s="201" t="s">
        <v>1213</v>
      </c>
      <c r="G19" s="418">
        <v>38354</v>
      </c>
      <c r="H19" s="425">
        <v>1942</v>
      </c>
      <c r="I19" s="5"/>
      <c r="J19" s="1163"/>
      <c r="K19" s="1185"/>
    </row>
    <row r="20" spans="1:12" ht="15" customHeight="1">
      <c r="A20" s="89">
        <v>3</v>
      </c>
      <c r="B20" s="230">
        <v>2182</v>
      </c>
      <c r="C20" s="4" t="s">
        <v>1182</v>
      </c>
      <c r="D20" s="4" t="s">
        <v>1205</v>
      </c>
      <c r="E20" s="201"/>
      <c r="F20" s="201" t="s">
        <v>1208</v>
      </c>
      <c r="G20" s="418">
        <v>38354</v>
      </c>
      <c r="H20" s="425">
        <v>9257</v>
      </c>
      <c r="I20" s="5"/>
      <c r="J20" s="1163"/>
      <c r="K20" s="1185"/>
    </row>
    <row r="21" spans="1:12" ht="15" customHeight="1">
      <c r="A21" s="89">
        <v>4</v>
      </c>
      <c r="B21" s="230">
        <v>2159</v>
      </c>
      <c r="C21" s="4" t="s">
        <v>1182</v>
      </c>
      <c r="D21" s="4" t="s">
        <v>1205</v>
      </c>
      <c r="E21" s="201"/>
      <c r="F21" s="201" t="s">
        <v>1217</v>
      </c>
      <c r="G21" s="418">
        <v>38354</v>
      </c>
      <c r="H21" s="425">
        <v>3075</v>
      </c>
      <c r="I21" s="5"/>
      <c r="J21" s="1163"/>
      <c r="K21" s="1185"/>
    </row>
    <row r="22" spans="1:12" ht="15" customHeight="1">
      <c r="A22" s="89">
        <v>5</v>
      </c>
      <c r="B22" s="230">
        <v>2166</v>
      </c>
      <c r="C22" s="4" t="s">
        <v>1182</v>
      </c>
      <c r="D22" s="4" t="s">
        <v>1205</v>
      </c>
      <c r="E22" s="201"/>
      <c r="F22" s="201" t="s">
        <v>1215</v>
      </c>
      <c r="G22" s="418">
        <v>38354</v>
      </c>
      <c r="H22" s="425">
        <v>3457</v>
      </c>
      <c r="I22" s="5"/>
      <c r="J22" s="1163"/>
      <c r="K22" s="1185"/>
    </row>
    <row r="23" spans="1:12" ht="15" customHeight="1">
      <c r="A23" s="89">
        <v>6</v>
      </c>
      <c r="B23" s="230">
        <v>2167</v>
      </c>
      <c r="C23" s="4" t="s">
        <v>1182</v>
      </c>
      <c r="D23" s="4" t="s">
        <v>1205</v>
      </c>
      <c r="E23" s="201"/>
      <c r="F23" s="201" t="s">
        <v>1211</v>
      </c>
      <c r="G23" s="418">
        <v>38354</v>
      </c>
      <c r="H23" s="425">
        <v>2146</v>
      </c>
      <c r="I23" s="5"/>
      <c r="J23" s="1163"/>
      <c r="K23" s="1185"/>
    </row>
    <row r="24" spans="1:12" ht="15" customHeight="1">
      <c r="A24" s="89">
        <v>7</v>
      </c>
      <c r="B24" s="230">
        <v>2172</v>
      </c>
      <c r="C24" s="4" t="s">
        <v>1182</v>
      </c>
      <c r="D24" s="4" t="s">
        <v>1205</v>
      </c>
      <c r="E24" s="201"/>
      <c r="F24" s="201" t="s">
        <v>1216</v>
      </c>
      <c r="G24" s="418">
        <v>38354</v>
      </c>
      <c r="H24" s="425">
        <v>1702</v>
      </c>
      <c r="I24" s="5"/>
      <c r="J24" s="1163"/>
      <c r="K24" s="1185"/>
    </row>
    <row r="25" spans="1:12" ht="15" customHeight="1">
      <c r="A25" s="89">
        <v>8</v>
      </c>
      <c r="B25" s="230">
        <v>2173</v>
      </c>
      <c r="C25" s="4" t="s">
        <v>1182</v>
      </c>
      <c r="D25" s="4" t="s">
        <v>1205</v>
      </c>
      <c r="E25" s="201"/>
      <c r="F25" s="201" t="s">
        <v>1212</v>
      </c>
      <c r="G25" s="418">
        <v>38354</v>
      </c>
      <c r="H25" s="425">
        <v>4616</v>
      </c>
      <c r="I25" s="5"/>
      <c r="J25" s="1163"/>
      <c r="K25" s="1185"/>
    </row>
    <row r="26" spans="1:12" ht="15" customHeight="1">
      <c r="A26" s="89">
        <v>9</v>
      </c>
      <c r="B26" s="230">
        <v>2189</v>
      </c>
      <c r="C26" s="4" t="s">
        <v>1182</v>
      </c>
      <c r="D26" s="4" t="s">
        <v>1205</v>
      </c>
      <c r="E26" s="201"/>
      <c r="F26" s="201" t="s">
        <v>1210</v>
      </c>
      <c r="G26" s="418">
        <v>38354</v>
      </c>
      <c r="H26" s="425">
        <v>5043</v>
      </c>
      <c r="I26" s="5"/>
      <c r="J26" s="1163"/>
      <c r="K26" s="1185"/>
    </row>
    <row r="27" spans="1:12" ht="15" customHeight="1">
      <c r="A27" s="89">
        <v>10</v>
      </c>
      <c r="B27" s="230"/>
      <c r="C27" s="4" t="s">
        <v>1182</v>
      </c>
      <c r="D27" s="4" t="s">
        <v>3136</v>
      </c>
      <c r="E27" s="201"/>
      <c r="F27" s="201"/>
      <c r="G27" s="418">
        <v>39659</v>
      </c>
      <c r="H27" s="425">
        <v>12122</v>
      </c>
      <c r="I27" s="5"/>
      <c r="J27" s="1163"/>
      <c r="K27" s="1185"/>
    </row>
    <row r="28" spans="1:12" ht="15" customHeight="1">
      <c r="A28" s="89">
        <v>11</v>
      </c>
      <c r="B28" s="230">
        <v>2177</v>
      </c>
      <c r="C28" s="4" t="s">
        <v>1182</v>
      </c>
      <c r="D28" s="4" t="s">
        <v>1205</v>
      </c>
      <c r="E28" s="201"/>
      <c r="F28" s="201" t="s">
        <v>1214</v>
      </c>
      <c r="G28" s="418">
        <v>38354</v>
      </c>
      <c r="H28" s="425">
        <v>7667</v>
      </c>
      <c r="I28" s="5"/>
      <c r="J28" s="1163"/>
      <c r="K28" s="1185"/>
    </row>
    <row r="29" spans="1:12" ht="15" customHeight="1">
      <c r="A29" s="89">
        <v>12</v>
      </c>
      <c r="B29" s="230"/>
      <c r="C29" s="4" t="s">
        <v>1182</v>
      </c>
      <c r="D29" s="4" t="s">
        <v>1205</v>
      </c>
      <c r="E29" s="201"/>
      <c r="F29" s="201" t="s">
        <v>1209</v>
      </c>
      <c r="G29" s="418">
        <v>38354</v>
      </c>
      <c r="H29" s="425">
        <v>7091</v>
      </c>
      <c r="I29" s="5"/>
      <c r="J29" s="1163"/>
      <c r="K29" s="1185"/>
    </row>
    <row r="30" spans="1:12" ht="15" customHeight="1">
      <c r="A30" s="89">
        <v>13</v>
      </c>
      <c r="B30" s="230">
        <v>2193</v>
      </c>
      <c r="C30" s="4" t="s">
        <v>1182</v>
      </c>
      <c r="D30" s="4" t="s">
        <v>1205</v>
      </c>
      <c r="E30" s="201"/>
      <c r="F30" s="201" t="s">
        <v>1207</v>
      </c>
      <c r="G30" s="418">
        <v>38354</v>
      </c>
      <c r="H30" s="425">
        <v>6336</v>
      </c>
      <c r="I30" s="5"/>
      <c r="J30" s="1163"/>
      <c r="K30" s="1185"/>
    </row>
    <row r="31" spans="1:12" ht="16.5" thickBot="1">
      <c r="A31" s="6"/>
      <c r="B31" s="231"/>
      <c r="C31" s="7"/>
      <c r="D31" s="7"/>
      <c r="E31" s="7"/>
      <c r="F31" s="9" t="s">
        <v>1219</v>
      </c>
      <c r="G31" s="7"/>
      <c r="H31" s="87">
        <f>SUM(H18:H30)</f>
        <v>84702</v>
      </c>
      <c r="I31" s="87"/>
      <c r="J31" s="7"/>
      <c r="K31" s="8"/>
    </row>
    <row r="32" spans="1:12" ht="12.75"/>
    <row r="33" spans="1:11" ht="12.75"/>
    <row r="34" spans="1:11" ht="18.75" thickBot="1">
      <c r="A34" s="1222" t="s">
        <v>1171</v>
      </c>
      <c r="B34" s="1222"/>
      <c r="C34" s="1222"/>
      <c r="D34" s="1222"/>
      <c r="E34" s="1222"/>
      <c r="F34" s="1222"/>
      <c r="G34" s="1222"/>
      <c r="H34" s="1222"/>
      <c r="I34" s="1222"/>
      <c r="J34" s="1222"/>
      <c r="K34" s="1222"/>
    </row>
    <row r="35" spans="1:11" ht="60">
      <c r="A35" s="49" t="s">
        <v>1172</v>
      </c>
      <c r="B35" s="50" t="s">
        <v>3193</v>
      </c>
      <c r="C35" s="51" t="s">
        <v>1173</v>
      </c>
      <c r="D35" s="51" t="s">
        <v>1174</v>
      </c>
      <c r="E35" s="51" t="s">
        <v>1175</v>
      </c>
      <c r="F35" s="51" t="s">
        <v>1176</v>
      </c>
      <c r="G35" s="50" t="s">
        <v>1177</v>
      </c>
      <c r="H35" s="50" t="s">
        <v>1463</v>
      </c>
      <c r="I35" s="50" t="s">
        <v>2979</v>
      </c>
      <c r="J35" s="50" t="s">
        <v>1179</v>
      </c>
      <c r="K35" s="52" t="s">
        <v>1180</v>
      </c>
    </row>
    <row r="36" spans="1:11" ht="15" customHeight="1">
      <c r="A36" s="89">
        <v>1</v>
      </c>
      <c r="B36" s="230">
        <v>2343</v>
      </c>
      <c r="C36" s="4" t="s">
        <v>1182</v>
      </c>
      <c r="D36" s="4" t="s">
        <v>1220</v>
      </c>
      <c r="E36" s="4" t="s">
        <v>1221</v>
      </c>
      <c r="F36" s="4"/>
      <c r="G36" s="418">
        <v>39659</v>
      </c>
      <c r="H36" s="425">
        <v>29841</v>
      </c>
      <c r="I36" s="5"/>
      <c r="J36" s="1187">
        <v>200</v>
      </c>
      <c r="K36" s="1190">
        <v>60</v>
      </c>
    </row>
    <row r="37" spans="1:11" ht="15" customHeight="1">
      <c r="A37" s="89">
        <v>2</v>
      </c>
      <c r="B37" s="230"/>
      <c r="C37" s="4" t="s">
        <v>1182</v>
      </c>
      <c r="D37" s="4" t="s">
        <v>1220</v>
      </c>
      <c r="E37" s="4"/>
      <c r="F37" s="176" t="s">
        <v>4063</v>
      </c>
      <c r="G37" s="418">
        <v>41033</v>
      </c>
      <c r="H37" s="425">
        <v>6677</v>
      </c>
      <c r="I37" s="5"/>
      <c r="J37" s="1188"/>
      <c r="K37" s="1191"/>
    </row>
    <row r="38" spans="1:11" ht="15" customHeight="1">
      <c r="A38" s="89">
        <v>3</v>
      </c>
      <c r="B38" s="230"/>
      <c r="C38" s="4" t="s">
        <v>1182</v>
      </c>
      <c r="D38" s="4" t="s">
        <v>1220</v>
      </c>
      <c r="E38" s="4"/>
      <c r="F38" s="176" t="s">
        <v>4064</v>
      </c>
      <c r="G38" s="418">
        <v>41033</v>
      </c>
      <c r="H38" s="425">
        <v>13704</v>
      </c>
      <c r="I38" s="5"/>
      <c r="J38" s="1188"/>
      <c r="K38" s="1191"/>
    </row>
    <row r="39" spans="1:11" ht="15" customHeight="1">
      <c r="A39" s="89">
        <v>4</v>
      </c>
      <c r="B39" s="230">
        <v>2333</v>
      </c>
      <c r="C39" s="4" t="s">
        <v>1182</v>
      </c>
      <c r="D39" s="4" t="s">
        <v>1220</v>
      </c>
      <c r="E39" s="4"/>
      <c r="F39" s="4" t="s">
        <v>1222</v>
      </c>
      <c r="G39" s="418">
        <v>39659</v>
      </c>
      <c r="H39" s="425">
        <v>1183</v>
      </c>
      <c r="I39" s="5"/>
      <c r="J39" s="1188"/>
      <c r="K39" s="1191"/>
    </row>
    <row r="40" spans="1:11" ht="15" customHeight="1">
      <c r="A40" s="89">
        <v>5</v>
      </c>
      <c r="B40" s="230">
        <v>2334</v>
      </c>
      <c r="C40" s="4" t="s">
        <v>1182</v>
      </c>
      <c r="D40" s="4" t="s">
        <v>1220</v>
      </c>
      <c r="E40" s="4"/>
      <c r="F40" s="4" t="s">
        <v>1223</v>
      </c>
      <c r="G40" s="418">
        <v>39659</v>
      </c>
      <c r="H40" s="425">
        <v>6313</v>
      </c>
      <c r="I40" s="5"/>
      <c r="J40" s="1188"/>
      <c r="K40" s="1191"/>
    </row>
    <row r="41" spans="1:11" ht="15" customHeight="1">
      <c r="A41" s="89">
        <v>6</v>
      </c>
      <c r="B41" s="230">
        <v>2344</v>
      </c>
      <c r="C41" s="4" t="s">
        <v>1182</v>
      </c>
      <c r="D41" s="4" t="s">
        <v>1220</v>
      </c>
      <c r="E41" s="4"/>
      <c r="F41" s="4" t="s">
        <v>1224</v>
      </c>
      <c r="G41" s="418">
        <v>39659</v>
      </c>
      <c r="H41" s="425">
        <v>15857</v>
      </c>
      <c r="I41" s="5"/>
      <c r="J41" s="1188"/>
      <c r="K41" s="1191"/>
    </row>
    <row r="42" spans="1:11" ht="15" customHeight="1">
      <c r="A42" s="89">
        <v>7</v>
      </c>
      <c r="B42" s="230">
        <v>2337</v>
      </c>
      <c r="C42" s="4" t="s">
        <v>1182</v>
      </c>
      <c r="D42" s="4" t="s">
        <v>1220</v>
      </c>
      <c r="E42" s="4"/>
      <c r="F42" s="4" t="s">
        <v>1225</v>
      </c>
      <c r="G42" s="418">
        <v>39659</v>
      </c>
      <c r="H42" s="425">
        <v>8280</v>
      </c>
      <c r="I42" s="5"/>
      <c r="J42" s="1188"/>
      <c r="K42" s="1191"/>
    </row>
    <row r="43" spans="1:11" ht="15" customHeight="1">
      <c r="A43" s="89">
        <v>8</v>
      </c>
      <c r="B43" s="230">
        <v>2376</v>
      </c>
      <c r="C43" s="4" t="s">
        <v>1182</v>
      </c>
      <c r="D43" s="4" t="s">
        <v>1220</v>
      </c>
      <c r="E43" s="4"/>
      <c r="F43" s="4" t="s">
        <v>1226</v>
      </c>
      <c r="G43" s="418">
        <v>39659</v>
      </c>
      <c r="H43" s="425">
        <v>9461</v>
      </c>
      <c r="I43" s="5"/>
      <c r="J43" s="1188"/>
      <c r="K43" s="1191"/>
    </row>
    <row r="44" spans="1:11" ht="15" customHeight="1">
      <c r="A44" s="89">
        <v>9</v>
      </c>
      <c r="B44" s="230">
        <v>2341</v>
      </c>
      <c r="C44" s="4" t="s">
        <v>1182</v>
      </c>
      <c r="D44" s="4" t="s">
        <v>1220</v>
      </c>
      <c r="E44" s="4"/>
      <c r="F44" s="4" t="s">
        <v>1227</v>
      </c>
      <c r="G44" s="418">
        <v>39659</v>
      </c>
      <c r="H44" s="425">
        <v>10676</v>
      </c>
      <c r="I44" s="5"/>
      <c r="J44" s="1188"/>
      <c r="K44" s="1191"/>
    </row>
    <row r="45" spans="1:11" ht="15" customHeight="1">
      <c r="A45" s="89">
        <v>10</v>
      </c>
      <c r="B45" s="230">
        <v>2345</v>
      </c>
      <c r="C45" s="4" t="s">
        <v>1182</v>
      </c>
      <c r="D45" s="4" t="s">
        <v>1220</v>
      </c>
      <c r="E45" s="4"/>
      <c r="F45" s="4" t="s">
        <v>1228</v>
      </c>
      <c r="G45" s="418">
        <v>39659</v>
      </c>
      <c r="H45" s="425">
        <v>5304</v>
      </c>
      <c r="I45" s="5"/>
      <c r="J45" s="1188"/>
      <c r="K45" s="1191"/>
    </row>
    <row r="46" spans="1:11" ht="15" customHeight="1">
      <c r="A46" s="89">
        <v>11</v>
      </c>
      <c r="B46" s="230">
        <v>2346</v>
      </c>
      <c r="C46" s="4" t="s">
        <v>1182</v>
      </c>
      <c r="D46" s="4" t="s">
        <v>1220</v>
      </c>
      <c r="E46" s="4"/>
      <c r="F46" s="170" t="s">
        <v>3251</v>
      </c>
      <c r="G46" s="418">
        <v>40844</v>
      </c>
      <c r="H46" s="425"/>
      <c r="I46" s="5"/>
      <c r="J46" s="1188"/>
      <c r="K46" s="1191"/>
    </row>
    <row r="47" spans="1:11" ht="15" customHeight="1">
      <c r="A47" s="89">
        <v>12</v>
      </c>
      <c r="B47" s="230">
        <v>2347</v>
      </c>
      <c r="C47" s="4" t="s">
        <v>1182</v>
      </c>
      <c r="D47" s="4" t="s">
        <v>1220</v>
      </c>
      <c r="E47" s="4"/>
      <c r="F47" s="4" t="s">
        <v>1229</v>
      </c>
      <c r="G47" s="418">
        <v>39659</v>
      </c>
      <c r="H47" s="425">
        <v>8190</v>
      </c>
      <c r="I47" s="5"/>
      <c r="J47" s="1188"/>
      <c r="K47" s="1191"/>
    </row>
    <row r="48" spans="1:11" ht="15" customHeight="1">
      <c r="A48" s="89">
        <v>13</v>
      </c>
      <c r="B48" s="230">
        <v>2349</v>
      </c>
      <c r="C48" s="4" t="s">
        <v>1182</v>
      </c>
      <c r="D48" s="4" t="s">
        <v>1220</v>
      </c>
      <c r="E48" s="4"/>
      <c r="F48" s="4" t="s">
        <v>1230</v>
      </c>
      <c r="G48" s="418">
        <v>39659</v>
      </c>
      <c r="H48" s="425">
        <v>4796</v>
      </c>
      <c r="I48" s="5"/>
      <c r="J48" s="1188"/>
      <c r="K48" s="1191"/>
    </row>
    <row r="49" spans="1:11" ht="15" customHeight="1">
      <c r="A49" s="89">
        <v>14</v>
      </c>
      <c r="B49" s="230">
        <v>2350</v>
      </c>
      <c r="C49" s="4" t="s">
        <v>1182</v>
      </c>
      <c r="D49" s="4" t="s">
        <v>1220</v>
      </c>
      <c r="E49" s="4"/>
      <c r="F49" s="4" t="s">
        <v>1231</v>
      </c>
      <c r="G49" s="418">
        <v>39659</v>
      </c>
      <c r="H49" s="425">
        <v>2286</v>
      </c>
      <c r="I49" s="5"/>
      <c r="J49" s="1188"/>
      <c r="K49" s="1191"/>
    </row>
    <row r="50" spans="1:11" ht="15" customHeight="1">
      <c r="A50" s="89">
        <v>15</v>
      </c>
      <c r="B50" s="230">
        <v>2207</v>
      </c>
      <c r="C50" s="4" t="s">
        <v>1182</v>
      </c>
      <c r="D50" s="4" t="s">
        <v>1220</v>
      </c>
      <c r="E50" s="4"/>
      <c r="F50" s="170" t="s">
        <v>3250</v>
      </c>
      <c r="G50" s="418">
        <v>40844</v>
      </c>
      <c r="H50" s="425"/>
      <c r="I50" s="5"/>
      <c r="J50" s="1188"/>
      <c r="K50" s="1191"/>
    </row>
    <row r="51" spans="1:11" ht="15" customHeight="1">
      <c r="A51" s="89">
        <v>16</v>
      </c>
      <c r="B51" s="230"/>
      <c r="C51" s="4" t="s">
        <v>1182</v>
      </c>
      <c r="D51" s="4" t="s">
        <v>1220</v>
      </c>
      <c r="E51" s="4"/>
      <c r="F51" s="176" t="s">
        <v>4065</v>
      </c>
      <c r="G51" s="418">
        <v>41033</v>
      </c>
      <c r="H51" s="425"/>
      <c r="I51" s="5"/>
      <c r="J51" s="1188"/>
      <c r="K51" s="1191"/>
    </row>
    <row r="52" spans="1:11" ht="15" customHeight="1">
      <c r="A52" s="89">
        <v>17</v>
      </c>
      <c r="B52" s="230">
        <v>2354</v>
      </c>
      <c r="C52" s="4" t="s">
        <v>1182</v>
      </c>
      <c r="D52" s="4" t="s">
        <v>1220</v>
      </c>
      <c r="E52" s="4"/>
      <c r="F52" s="4" t="s">
        <v>1233</v>
      </c>
      <c r="G52" s="418">
        <v>39659</v>
      </c>
      <c r="H52" s="425">
        <v>6668</v>
      </c>
      <c r="I52" s="5"/>
      <c r="J52" s="1188"/>
      <c r="K52" s="1191"/>
    </row>
    <row r="53" spans="1:11" ht="15" customHeight="1">
      <c r="A53" s="89">
        <v>18</v>
      </c>
      <c r="B53" s="230">
        <v>2355</v>
      </c>
      <c r="C53" s="4" t="s">
        <v>1182</v>
      </c>
      <c r="D53" s="4" t="s">
        <v>1220</v>
      </c>
      <c r="E53" s="4"/>
      <c r="F53" s="4" t="s">
        <v>1234</v>
      </c>
      <c r="G53" s="418">
        <v>39659</v>
      </c>
      <c r="H53" s="425">
        <v>13515</v>
      </c>
      <c r="I53" s="5"/>
      <c r="J53" s="1188"/>
      <c r="K53" s="1191"/>
    </row>
    <row r="54" spans="1:11" ht="15" customHeight="1">
      <c r="A54" s="89">
        <v>19</v>
      </c>
      <c r="B54" s="230">
        <v>2356</v>
      </c>
      <c r="C54" s="4" t="s">
        <v>1182</v>
      </c>
      <c r="D54" s="4" t="s">
        <v>1220</v>
      </c>
      <c r="E54" s="4"/>
      <c r="F54" s="4" t="s">
        <v>1232</v>
      </c>
      <c r="G54" s="418">
        <v>39659</v>
      </c>
      <c r="H54" s="425">
        <v>11210</v>
      </c>
      <c r="I54" s="5"/>
      <c r="J54" s="1188"/>
      <c r="K54" s="1191"/>
    </row>
    <row r="55" spans="1:11" ht="15" customHeight="1">
      <c r="A55" s="89">
        <v>20</v>
      </c>
      <c r="B55" s="230">
        <v>2358</v>
      </c>
      <c r="C55" s="4" t="s">
        <v>1182</v>
      </c>
      <c r="D55" s="4" t="s">
        <v>1220</v>
      </c>
      <c r="E55" s="4"/>
      <c r="F55" s="4" t="s">
        <v>1241</v>
      </c>
      <c r="G55" s="418">
        <v>39659</v>
      </c>
      <c r="H55" s="425">
        <v>1673</v>
      </c>
      <c r="I55" s="5"/>
      <c r="J55" s="1188"/>
      <c r="K55" s="1191"/>
    </row>
    <row r="56" spans="1:11" ht="15" customHeight="1">
      <c r="A56" s="89">
        <v>21</v>
      </c>
      <c r="B56" s="230"/>
      <c r="C56" s="4" t="s">
        <v>1182</v>
      </c>
      <c r="D56" s="4" t="s">
        <v>1220</v>
      </c>
      <c r="E56" s="4"/>
      <c r="F56" s="176" t="s">
        <v>4066</v>
      </c>
      <c r="G56" s="418">
        <v>41033</v>
      </c>
      <c r="H56" s="425">
        <v>10845</v>
      </c>
      <c r="I56" s="5"/>
      <c r="J56" s="1188"/>
      <c r="K56" s="1191"/>
    </row>
    <row r="57" spans="1:11" ht="15" customHeight="1">
      <c r="A57" s="89">
        <v>22</v>
      </c>
      <c r="B57" s="315">
        <v>2360</v>
      </c>
      <c r="C57" s="4" t="s">
        <v>1182</v>
      </c>
      <c r="D57" s="4" t="s">
        <v>1220</v>
      </c>
      <c r="E57" s="316"/>
      <c r="F57" s="365" t="s">
        <v>1235</v>
      </c>
      <c r="G57" s="419">
        <v>39659</v>
      </c>
      <c r="H57" s="426">
        <v>4688</v>
      </c>
      <c r="I57" s="335"/>
      <c r="J57" s="1188"/>
      <c r="K57" s="1191"/>
    </row>
    <row r="58" spans="1:11" ht="15" customHeight="1">
      <c r="A58" s="89">
        <v>23</v>
      </c>
      <c r="B58" s="315">
        <v>2361</v>
      </c>
      <c r="C58" s="4" t="s">
        <v>1182</v>
      </c>
      <c r="D58" s="4" t="s">
        <v>1220</v>
      </c>
      <c r="E58" s="316"/>
      <c r="F58" s="4" t="s">
        <v>1236</v>
      </c>
      <c r="G58" s="419">
        <v>39659</v>
      </c>
      <c r="H58" s="426">
        <v>13669</v>
      </c>
      <c r="I58" s="335"/>
      <c r="J58" s="1188"/>
      <c r="K58" s="1191"/>
    </row>
    <row r="59" spans="1:11" ht="15" customHeight="1">
      <c r="A59" s="89">
        <v>24</v>
      </c>
      <c r="B59" s="315">
        <v>2362</v>
      </c>
      <c r="C59" s="4" t="s">
        <v>1182</v>
      </c>
      <c r="D59" s="4" t="s">
        <v>1220</v>
      </c>
      <c r="E59" s="316"/>
      <c r="F59" s="336" t="s">
        <v>1237</v>
      </c>
      <c r="G59" s="419">
        <v>39659</v>
      </c>
      <c r="H59" s="426">
        <v>11153</v>
      </c>
      <c r="I59" s="335"/>
      <c r="J59" s="1188"/>
      <c r="K59" s="1191"/>
    </row>
    <row r="60" spans="1:11" ht="15" customHeight="1">
      <c r="A60" s="89">
        <v>25</v>
      </c>
      <c r="B60" s="315"/>
      <c r="C60" s="4" t="s">
        <v>1182</v>
      </c>
      <c r="D60" s="4" t="s">
        <v>1220</v>
      </c>
      <c r="E60" s="316"/>
      <c r="F60" s="364" t="s">
        <v>4067</v>
      </c>
      <c r="G60" s="418">
        <v>41033</v>
      </c>
      <c r="H60" s="426">
        <v>10457</v>
      </c>
      <c r="I60" s="335"/>
      <c r="J60" s="1188"/>
      <c r="K60" s="1191"/>
    </row>
    <row r="61" spans="1:11" ht="15" customHeight="1">
      <c r="A61" s="89">
        <v>26</v>
      </c>
      <c r="B61" s="315">
        <v>2366</v>
      </c>
      <c r="C61" s="4" t="s">
        <v>1182</v>
      </c>
      <c r="D61" s="4" t="s">
        <v>1220</v>
      </c>
      <c r="E61" s="316"/>
      <c r="F61" s="336" t="s">
        <v>1238</v>
      </c>
      <c r="G61" s="419">
        <v>39659</v>
      </c>
      <c r="H61" s="426">
        <v>11533</v>
      </c>
      <c r="I61" s="335"/>
      <c r="J61" s="1188"/>
      <c r="K61" s="1191"/>
    </row>
    <row r="62" spans="1:11" ht="15" customHeight="1">
      <c r="A62" s="89">
        <v>27</v>
      </c>
      <c r="B62" s="315">
        <v>2367</v>
      </c>
      <c r="C62" s="4" t="s">
        <v>1182</v>
      </c>
      <c r="D62" s="4" t="s">
        <v>1220</v>
      </c>
      <c r="E62" s="316"/>
      <c r="F62" s="336" t="s">
        <v>1239</v>
      </c>
      <c r="G62" s="419">
        <v>39659</v>
      </c>
      <c r="H62" s="426">
        <v>9209</v>
      </c>
      <c r="I62" s="335"/>
      <c r="J62" s="1188"/>
      <c r="K62" s="1191"/>
    </row>
    <row r="63" spans="1:11" ht="15" customHeight="1">
      <c r="A63" s="89">
        <v>28</v>
      </c>
      <c r="B63" s="315">
        <v>2368</v>
      </c>
      <c r="C63" s="4" t="s">
        <v>1182</v>
      </c>
      <c r="D63" s="4" t="s">
        <v>1220</v>
      </c>
      <c r="E63" s="316"/>
      <c r="F63" s="336" t="s">
        <v>1240</v>
      </c>
      <c r="G63" s="419">
        <v>39659</v>
      </c>
      <c r="H63" s="426">
        <v>18696</v>
      </c>
      <c r="I63" s="335"/>
      <c r="J63" s="1189"/>
      <c r="K63" s="1192"/>
    </row>
    <row r="64" spans="1:11" ht="16.5" thickBot="1">
      <c r="A64" s="6"/>
      <c r="B64" s="231"/>
      <c r="C64" s="7"/>
      <c r="D64" s="7"/>
      <c r="E64" s="7"/>
      <c r="F64" s="7"/>
      <c r="G64" s="35" t="s">
        <v>1219</v>
      </c>
      <c r="H64" s="87">
        <f>SUM(H36:H63)</f>
        <v>245884</v>
      </c>
      <c r="I64" s="87"/>
      <c r="J64" s="7"/>
      <c r="K64" s="8"/>
    </row>
    <row r="65" spans="1:12" ht="15.75">
      <c r="A65" s="2"/>
      <c r="B65" s="2"/>
      <c r="C65" s="2"/>
      <c r="D65" s="2"/>
      <c r="E65" s="2"/>
      <c r="F65" s="2"/>
      <c r="G65" s="34"/>
      <c r="H65" s="99"/>
      <c r="I65" s="99"/>
      <c r="J65" s="2"/>
      <c r="K65" s="2"/>
    </row>
    <row r="66" spans="1:12" ht="12.75"/>
    <row r="67" spans="1:12" ht="18.75" thickBot="1">
      <c r="A67" s="1222" t="s">
        <v>1171</v>
      </c>
      <c r="B67" s="1222"/>
      <c r="C67" s="1222"/>
      <c r="D67" s="1222"/>
      <c r="E67" s="1222"/>
      <c r="F67" s="1222"/>
      <c r="G67" s="1222"/>
      <c r="H67" s="1222"/>
      <c r="I67" s="1222"/>
      <c r="J67" s="1222"/>
      <c r="K67" s="1222"/>
    </row>
    <row r="68" spans="1:12" s="1" customFormat="1" ht="60">
      <c r="A68" s="49" t="s">
        <v>1172</v>
      </c>
      <c r="B68" s="50" t="s">
        <v>3193</v>
      </c>
      <c r="C68" s="51" t="s">
        <v>1173</v>
      </c>
      <c r="D68" s="51" t="s">
        <v>1174</v>
      </c>
      <c r="E68" s="51" t="s">
        <v>1175</v>
      </c>
      <c r="F68" s="51" t="s">
        <v>1176</v>
      </c>
      <c r="G68" s="50" t="s">
        <v>1177</v>
      </c>
      <c r="H68" s="50" t="s">
        <v>1178</v>
      </c>
      <c r="I68" s="50" t="s">
        <v>2979</v>
      </c>
      <c r="J68" s="50" t="s">
        <v>1179</v>
      </c>
      <c r="K68" s="52" t="s">
        <v>1180</v>
      </c>
      <c r="L68"/>
    </row>
    <row r="69" spans="1:12" ht="15" customHeight="1">
      <c r="A69" s="89">
        <v>1</v>
      </c>
      <c r="B69" s="230">
        <v>2103</v>
      </c>
      <c r="C69" s="4" t="s">
        <v>1182</v>
      </c>
      <c r="D69" s="4" t="s">
        <v>1194</v>
      </c>
      <c r="E69" s="4" t="s">
        <v>1195</v>
      </c>
      <c r="F69" s="4"/>
      <c r="G69" s="418">
        <v>38354</v>
      </c>
      <c r="H69" s="425">
        <v>32017</v>
      </c>
      <c r="I69" s="5"/>
      <c r="J69" s="1163">
        <v>75</v>
      </c>
      <c r="K69" s="1185">
        <v>35</v>
      </c>
    </row>
    <row r="70" spans="1:12" ht="15" customHeight="1">
      <c r="A70" s="89">
        <v>2</v>
      </c>
      <c r="B70" s="230">
        <v>2052</v>
      </c>
      <c r="C70" s="4" t="s">
        <v>1182</v>
      </c>
      <c r="D70" s="4" t="s">
        <v>1194</v>
      </c>
      <c r="E70" s="4"/>
      <c r="F70" s="4" t="s">
        <v>1218</v>
      </c>
      <c r="G70" s="418">
        <v>39441</v>
      </c>
      <c r="H70" s="425">
        <v>5343</v>
      </c>
      <c r="I70" s="5"/>
      <c r="J70" s="1163"/>
      <c r="K70" s="1185"/>
    </row>
    <row r="71" spans="1:12" ht="15" customHeight="1">
      <c r="A71" s="89">
        <v>3</v>
      </c>
      <c r="B71" s="230">
        <v>2056</v>
      </c>
      <c r="C71" s="4" t="s">
        <v>1182</v>
      </c>
      <c r="D71" s="4" t="s">
        <v>1194</v>
      </c>
      <c r="E71" s="4"/>
      <c r="F71" s="4" t="s">
        <v>1202</v>
      </c>
      <c r="G71" s="418">
        <v>38354</v>
      </c>
      <c r="H71" s="425">
        <v>4080</v>
      </c>
      <c r="I71" s="5"/>
      <c r="J71" s="1163"/>
      <c r="K71" s="1185"/>
    </row>
    <row r="72" spans="1:12" ht="15" customHeight="1">
      <c r="A72" s="89">
        <v>4</v>
      </c>
      <c r="B72" s="230">
        <v>2105</v>
      </c>
      <c r="C72" s="4" t="s">
        <v>1182</v>
      </c>
      <c r="D72" s="4" t="s">
        <v>1194</v>
      </c>
      <c r="E72" s="4"/>
      <c r="F72" s="4" t="s">
        <v>1199</v>
      </c>
      <c r="G72" s="418">
        <v>38354</v>
      </c>
      <c r="H72" s="425">
        <v>32817</v>
      </c>
      <c r="I72" s="5"/>
      <c r="J72" s="1163"/>
      <c r="K72" s="1185"/>
    </row>
    <row r="73" spans="1:12" ht="15" customHeight="1">
      <c r="A73" s="89">
        <v>5</v>
      </c>
      <c r="B73" s="230">
        <v>2110</v>
      </c>
      <c r="C73" s="4" t="s">
        <v>1182</v>
      </c>
      <c r="D73" s="4" t="s">
        <v>1194</v>
      </c>
      <c r="E73" s="4"/>
      <c r="F73" s="4" t="s">
        <v>1204</v>
      </c>
      <c r="G73" s="418">
        <v>38354</v>
      </c>
      <c r="H73" s="425">
        <v>2841</v>
      </c>
      <c r="I73" s="5"/>
      <c r="J73" s="1163"/>
      <c r="K73" s="1185"/>
    </row>
    <row r="74" spans="1:12" ht="15" customHeight="1">
      <c r="A74" s="89">
        <v>6</v>
      </c>
      <c r="B74" s="230">
        <v>2073</v>
      </c>
      <c r="C74" s="4" t="s">
        <v>1182</v>
      </c>
      <c r="D74" s="4" t="s">
        <v>1194</v>
      </c>
      <c r="E74" s="4"/>
      <c r="F74" s="4" t="s">
        <v>1196</v>
      </c>
      <c r="G74" s="418">
        <v>38354</v>
      </c>
      <c r="H74" s="425">
        <v>3765</v>
      </c>
      <c r="I74" s="5"/>
      <c r="J74" s="1163"/>
      <c r="K74" s="1185"/>
    </row>
    <row r="75" spans="1:12" ht="15" customHeight="1">
      <c r="A75" s="89">
        <v>7</v>
      </c>
      <c r="B75" s="230">
        <v>2076</v>
      </c>
      <c r="C75" s="4" t="s">
        <v>1182</v>
      </c>
      <c r="D75" s="4" t="s">
        <v>1194</v>
      </c>
      <c r="E75" s="4"/>
      <c r="F75" s="4" t="s">
        <v>1203</v>
      </c>
      <c r="G75" s="418">
        <v>38354</v>
      </c>
      <c r="H75" s="425">
        <v>7229</v>
      </c>
      <c r="I75" s="5"/>
      <c r="J75" s="1163"/>
      <c r="K75" s="1185"/>
    </row>
    <row r="76" spans="1:12" ht="15" customHeight="1">
      <c r="A76" s="89">
        <v>8</v>
      </c>
      <c r="B76" s="230">
        <v>2081</v>
      </c>
      <c r="C76" s="4" t="s">
        <v>1182</v>
      </c>
      <c r="D76" s="4" t="s">
        <v>1194</v>
      </c>
      <c r="E76" s="4"/>
      <c r="F76" s="4" t="s">
        <v>1200</v>
      </c>
      <c r="G76" s="418">
        <v>38354</v>
      </c>
      <c r="H76" s="425">
        <v>11598</v>
      </c>
      <c r="I76" s="5"/>
      <c r="J76" s="1163"/>
      <c r="K76" s="1185"/>
    </row>
    <row r="77" spans="1:12" ht="15" customHeight="1">
      <c r="A77" s="89">
        <v>9</v>
      </c>
      <c r="B77" s="230">
        <v>2117</v>
      </c>
      <c r="C77" s="4" t="s">
        <v>1182</v>
      </c>
      <c r="D77" s="4" t="s">
        <v>1194</v>
      </c>
      <c r="E77" s="4"/>
      <c r="F77" s="4" t="s">
        <v>1201</v>
      </c>
      <c r="G77" s="418">
        <v>38354</v>
      </c>
      <c r="H77" s="425">
        <v>38257</v>
      </c>
      <c r="I77" s="5"/>
      <c r="J77" s="1163"/>
      <c r="K77" s="1185"/>
    </row>
    <row r="78" spans="1:12" ht="15" customHeight="1">
      <c r="A78" s="89">
        <v>10</v>
      </c>
      <c r="B78" s="230">
        <v>2086</v>
      </c>
      <c r="C78" s="4" t="s">
        <v>1182</v>
      </c>
      <c r="D78" s="4" t="s">
        <v>1194</v>
      </c>
      <c r="E78" s="4"/>
      <c r="F78" s="4" t="s">
        <v>1198</v>
      </c>
      <c r="G78" s="418">
        <v>38354</v>
      </c>
      <c r="H78" s="425">
        <v>13500</v>
      </c>
      <c r="I78" s="5"/>
      <c r="J78" s="1163"/>
      <c r="K78" s="1185"/>
    </row>
    <row r="79" spans="1:12" ht="15" customHeight="1">
      <c r="A79" s="89">
        <v>11</v>
      </c>
      <c r="B79" s="230">
        <v>2119</v>
      </c>
      <c r="C79" s="4" t="s">
        <v>1182</v>
      </c>
      <c r="D79" s="4" t="s">
        <v>1194</v>
      </c>
      <c r="E79" s="4"/>
      <c r="F79" s="4" t="s">
        <v>1197</v>
      </c>
      <c r="G79" s="418"/>
      <c r="H79" s="425">
        <v>3000</v>
      </c>
      <c r="I79" s="5"/>
      <c r="J79" s="1163"/>
      <c r="K79" s="1185"/>
    </row>
    <row r="80" spans="1:12" ht="16.5" thickBot="1">
      <c r="A80" s="6"/>
      <c r="B80" s="231"/>
      <c r="C80" s="7"/>
      <c r="D80" s="7"/>
      <c r="E80" s="7"/>
      <c r="F80" s="7"/>
      <c r="G80" s="39" t="s">
        <v>1219</v>
      </c>
      <c r="H80" s="87">
        <f>SUM(H69:H79)</f>
        <v>154447</v>
      </c>
      <c r="I80" s="87"/>
      <c r="J80" s="15"/>
      <c r="K80" s="16"/>
    </row>
    <row r="81" spans="1:11" ht="15.75">
      <c r="A81" s="2"/>
      <c r="B81" s="2"/>
      <c r="C81" s="2"/>
      <c r="D81" s="2"/>
      <c r="E81" s="2"/>
      <c r="F81" s="2"/>
      <c r="G81" s="98"/>
      <c r="H81" s="99"/>
      <c r="I81" s="99"/>
      <c r="J81" s="12"/>
      <c r="K81" s="12"/>
    </row>
    <row r="82" spans="1:11" ht="12.75">
      <c r="A82" s="2"/>
      <c r="B82" s="2"/>
      <c r="C82" s="2"/>
      <c r="D82" s="2"/>
      <c r="E82" s="2"/>
      <c r="F82" s="2"/>
      <c r="G82" s="11"/>
      <c r="H82" s="3"/>
      <c r="I82" s="3"/>
      <c r="J82" s="12"/>
      <c r="K82" s="12"/>
    </row>
    <row r="83" spans="1:11" ht="18.75" thickBot="1">
      <c r="A83" s="1222" t="s">
        <v>1171</v>
      </c>
      <c r="B83" s="1222"/>
      <c r="C83" s="1222"/>
      <c r="D83" s="1222"/>
      <c r="E83" s="1222"/>
      <c r="F83" s="1222"/>
      <c r="G83" s="1222"/>
      <c r="H83" s="1222"/>
      <c r="I83" s="1222"/>
      <c r="J83" s="1222"/>
      <c r="K83" s="1222"/>
    </row>
    <row r="84" spans="1:11" ht="60">
      <c r="A84" s="49" t="s">
        <v>1172</v>
      </c>
      <c r="B84" s="50" t="s">
        <v>3193</v>
      </c>
      <c r="C84" s="51" t="s">
        <v>1173</v>
      </c>
      <c r="D84" s="51" t="s">
        <v>1174</v>
      </c>
      <c r="E84" s="51" t="s">
        <v>1175</v>
      </c>
      <c r="F84" s="51" t="s">
        <v>1176</v>
      </c>
      <c r="G84" s="50" t="s">
        <v>1177</v>
      </c>
      <c r="H84" s="50" t="s">
        <v>1178</v>
      </c>
      <c r="I84" s="50" t="s">
        <v>2979</v>
      </c>
      <c r="J84" s="50" t="s">
        <v>1179</v>
      </c>
      <c r="K84" s="52" t="s">
        <v>1180</v>
      </c>
    </row>
    <row r="85" spans="1:11" ht="15" customHeight="1">
      <c r="A85" s="89">
        <v>1</v>
      </c>
      <c r="B85" s="230"/>
      <c r="C85" s="20" t="s">
        <v>1182</v>
      </c>
      <c r="D85" s="20" t="s">
        <v>1242</v>
      </c>
      <c r="E85" s="21"/>
      <c r="F85" s="21" t="s">
        <v>2053</v>
      </c>
      <c r="G85" s="418">
        <v>42244</v>
      </c>
      <c r="H85" s="267"/>
      <c r="I85" s="24"/>
      <c r="J85" s="1187">
        <v>200</v>
      </c>
      <c r="K85" s="1190">
        <v>60</v>
      </c>
    </row>
    <row r="86" spans="1:11" ht="15" customHeight="1">
      <c r="A86" s="89">
        <v>2</v>
      </c>
      <c r="B86" s="918">
        <v>2260</v>
      </c>
      <c r="C86" s="20" t="s">
        <v>1182</v>
      </c>
      <c r="D86" s="20" t="s">
        <v>1242</v>
      </c>
      <c r="E86" s="21"/>
      <c r="F86" s="21" t="s">
        <v>577</v>
      </c>
      <c r="G86" s="418">
        <v>39935</v>
      </c>
      <c r="H86" s="267">
        <v>7680</v>
      </c>
      <c r="I86" s="24"/>
      <c r="J86" s="1188"/>
      <c r="K86" s="1191"/>
    </row>
    <row r="87" spans="1:11" ht="15" customHeight="1">
      <c r="A87" s="89">
        <v>3</v>
      </c>
      <c r="B87" s="918">
        <v>2304</v>
      </c>
      <c r="C87" s="20" t="s">
        <v>1182</v>
      </c>
      <c r="D87" s="20" t="s">
        <v>1242</v>
      </c>
      <c r="E87" s="21"/>
      <c r="F87" s="21" t="s">
        <v>1248</v>
      </c>
      <c r="G87" s="418">
        <v>39659</v>
      </c>
      <c r="H87" s="267">
        <v>17160</v>
      </c>
      <c r="I87" s="24"/>
      <c r="J87" s="1188"/>
      <c r="K87" s="1191"/>
    </row>
    <row r="88" spans="1:11" ht="15" customHeight="1">
      <c r="A88" s="89">
        <v>4</v>
      </c>
      <c r="B88" s="918"/>
      <c r="C88" s="20" t="s">
        <v>1182</v>
      </c>
      <c r="D88" s="20" t="s">
        <v>1242</v>
      </c>
      <c r="E88" s="21"/>
      <c r="F88" s="21" t="s">
        <v>7750</v>
      </c>
      <c r="G88" s="418">
        <v>42244</v>
      </c>
      <c r="H88" s="267"/>
      <c r="I88" s="24"/>
      <c r="J88" s="1188"/>
      <c r="K88" s="1191"/>
    </row>
    <row r="89" spans="1:11" ht="15" customHeight="1">
      <c r="A89" s="89">
        <v>5</v>
      </c>
      <c r="B89" s="918">
        <v>2305</v>
      </c>
      <c r="C89" s="20" t="s">
        <v>1182</v>
      </c>
      <c r="D89" s="20" t="s">
        <v>1242</v>
      </c>
      <c r="E89" s="21"/>
      <c r="F89" s="21" t="s">
        <v>1243</v>
      </c>
      <c r="G89" s="418">
        <v>39659</v>
      </c>
      <c r="H89" s="267">
        <v>4634</v>
      </c>
      <c r="I89" s="24"/>
      <c r="J89" s="1188"/>
      <c r="K89" s="1191"/>
    </row>
    <row r="90" spans="1:11" ht="15" customHeight="1">
      <c r="A90" s="89">
        <v>6</v>
      </c>
      <c r="B90" s="918"/>
      <c r="C90" s="20" t="s">
        <v>1182</v>
      </c>
      <c r="D90" s="20" t="s">
        <v>1242</v>
      </c>
      <c r="E90" s="21"/>
      <c r="F90" s="176" t="s">
        <v>2580</v>
      </c>
      <c r="G90" s="418">
        <v>41033</v>
      </c>
      <c r="H90" s="267"/>
      <c r="I90" s="24"/>
      <c r="J90" s="1188"/>
      <c r="K90" s="1191"/>
    </row>
    <row r="91" spans="1:11" ht="15" customHeight="1">
      <c r="A91" s="89">
        <v>7</v>
      </c>
      <c r="B91" s="918">
        <v>2307</v>
      </c>
      <c r="C91" s="20" t="s">
        <v>1182</v>
      </c>
      <c r="D91" s="20" t="s">
        <v>1242</v>
      </c>
      <c r="E91" s="21"/>
      <c r="F91" s="21" t="s">
        <v>1244</v>
      </c>
      <c r="G91" s="418">
        <v>39659</v>
      </c>
      <c r="H91" s="267">
        <v>2700</v>
      </c>
      <c r="I91" s="24"/>
      <c r="J91" s="1188"/>
      <c r="K91" s="1191"/>
    </row>
    <row r="92" spans="1:11" ht="15" customHeight="1">
      <c r="A92" s="89">
        <v>8</v>
      </c>
      <c r="B92" s="918"/>
      <c r="C92" s="20" t="s">
        <v>1182</v>
      </c>
      <c r="D92" s="20" t="s">
        <v>1242</v>
      </c>
      <c r="E92" s="21"/>
      <c r="F92" s="21" t="s">
        <v>7751</v>
      </c>
      <c r="G92" s="418">
        <v>42244</v>
      </c>
      <c r="H92" s="267"/>
      <c r="I92" s="24"/>
      <c r="J92" s="1188"/>
      <c r="K92" s="1191"/>
    </row>
    <row r="93" spans="1:11" ht="15" customHeight="1">
      <c r="A93" s="89">
        <v>9</v>
      </c>
      <c r="B93" s="918">
        <v>2264</v>
      </c>
      <c r="C93" s="20" t="s">
        <v>1182</v>
      </c>
      <c r="D93" s="20" t="s">
        <v>1242</v>
      </c>
      <c r="E93" s="21"/>
      <c r="F93" s="170" t="s">
        <v>3245</v>
      </c>
      <c r="G93" s="418">
        <v>40844</v>
      </c>
      <c r="H93" s="267"/>
      <c r="I93" s="24"/>
      <c r="J93" s="1188"/>
      <c r="K93" s="1191"/>
    </row>
    <row r="94" spans="1:11" ht="15" customHeight="1">
      <c r="A94" s="89">
        <v>10</v>
      </c>
      <c r="B94" s="918">
        <v>2265</v>
      </c>
      <c r="C94" s="20" t="s">
        <v>1182</v>
      </c>
      <c r="D94" s="20" t="s">
        <v>1242</v>
      </c>
      <c r="E94" s="21"/>
      <c r="F94" s="170" t="s">
        <v>3246</v>
      </c>
      <c r="G94" s="418">
        <v>40844</v>
      </c>
      <c r="H94" s="267"/>
      <c r="I94" s="24"/>
      <c r="J94" s="1188"/>
      <c r="K94" s="1191"/>
    </row>
    <row r="95" spans="1:11" ht="15" customHeight="1">
      <c r="A95" s="89">
        <v>11</v>
      </c>
      <c r="B95" s="918">
        <v>2311</v>
      </c>
      <c r="C95" s="20" t="s">
        <v>1182</v>
      </c>
      <c r="D95" s="20" t="s">
        <v>1242</v>
      </c>
      <c r="E95" s="21"/>
      <c r="F95" s="21" t="s">
        <v>259</v>
      </c>
      <c r="G95" s="418">
        <v>39710</v>
      </c>
      <c r="H95" s="267">
        <v>9840</v>
      </c>
      <c r="I95" s="24"/>
      <c r="J95" s="1188"/>
      <c r="K95" s="1191"/>
    </row>
    <row r="96" spans="1:11" ht="15" customHeight="1">
      <c r="A96" s="89">
        <v>12</v>
      </c>
      <c r="B96" s="918">
        <v>2266</v>
      </c>
      <c r="C96" s="20" t="s">
        <v>1182</v>
      </c>
      <c r="D96" s="20" t="s">
        <v>1242</v>
      </c>
      <c r="E96" s="21"/>
      <c r="F96" s="170" t="s">
        <v>3244</v>
      </c>
      <c r="G96" s="418">
        <v>40844</v>
      </c>
      <c r="H96" s="267"/>
      <c r="I96" s="24"/>
      <c r="J96" s="1188"/>
      <c r="K96" s="1191"/>
    </row>
    <row r="97" spans="1:11" ht="15" customHeight="1">
      <c r="A97" s="89">
        <v>13</v>
      </c>
      <c r="B97" s="918"/>
      <c r="C97" s="20" t="s">
        <v>1182</v>
      </c>
      <c r="D97" s="20" t="s">
        <v>1242</v>
      </c>
      <c r="E97" s="21"/>
      <c r="F97" s="21" t="s">
        <v>7752</v>
      </c>
      <c r="G97" s="418">
        <v>42244</v>
      </c>
      <c r="H97" s="267"/>
      <c r="I97" s="24"/>
      <c r="J97" s="1188"/>
      <c r="K97" s="1191"/>
    </row>
    <row r="98" spans="1:11" ht="15" customHeight="1">
      <c r="A98" s="89">
        <v>14</v>
      </c>
      <c r="B98" s="918"/>
      <c r="C98" s="20" t="s">
        <v>1182</v>
      </c>
      <c r="D98" s="20" t="s">
        <v>1242</v>
      </c>
      <c r="E98" s="21"/>
      <c r="F98" s="21" t="s">
        <v>7753</v>
      </c>
      <c r="G98" s="418">
        <v>42244</v>
      </c>
      <c r="H98" s="267"/>
      <c r="I98" s="24"/>
      <c r="J98" s="1188"/>
      <c r="K98" s="1191"/>
    </row>
    <row r="99" spans="1:11" ht="15" customHeight="1">
      <c r="A99" s="89">
        <v>15</v>
      </c>
      <c r="B99" s="918"/>
      <c r="C99" s="20" t="s">
        <v>1182</v>
      </c>
      <c r="D99" s="20" t="s">
        <v>1242</v>
      </c>
      <c r="E99" s="21"/>
      <c r="F99" s="21" t="s">
        <v>1415</v>
      </c>
      <c r="G99" s="418">
        <v>42244</v>
      </c>
      <c r="H99" s="267"/>
      <c r="I99" s="24"/>
      <c r="J99" s="1188"/>
      <c r="K99" s="1191"/>
    </row>
    <row r="100" spans="1:11" ht="15" customHeight="1">
      <c r="A100" s="89">
        <v>16</v>
      </c>
      <c r="B100" s="918">
        <v>2269</v>
      </c>
      <c r="C100" s="20" t="s">
        <v>1182</v>
      </c>
      <c r="D100" s="20" t="s">
        <v>1242</v>
      </c>
      <c r="E100" s="21"/>
      <c r="F100" s="170" t="s">
        <v>3247</v>
      </c>
      <c r="G100" s="418">
        <v>40844</v>
      </c>
      <c r="H100" s="267"/>
      <c r="I100" s="24"/>
      <c r="J100" s="1188"/>
      <c r="K100" s="1191"/>
    </row>
    <row r="101" spans="1:11" ht="15" customHeight="1">
      <c r="A101" s="89">
        <v>17</v>
      </c>
      <c r="B101" s="918"/>
      <c r="C101" s="20" t="s">
        <v>1182</v>
      </c>
      <c r="D101" s="20" t="s">
        <v>1242</v>
      </c>
      <c r="E101" s="21"/>
      <c r="F101" s="21" t="s">
        <v>7754</v>
      </c>
      <c r="G101" s="418">
        <v>42244</v>
      </c>
      <c r="H101" s="267"/>
      <c r="I101" s="24"/>
      <c r="J101" s="1188"/>
      <c r="K101" s="1191"/>
    </row>
    <row r="102" spans="1:11" ht="15" customHeight="1">
      <c r="A102" s="89">
        <v>18</v>
      </c>
      <c r="B102" s="230"/>
      <c r="C102" s="20" t="s">
        <v>1182</v>
      </c>
      <c r="D102" s="20" t="s">
        <v>1242</v>
      </c>
      <c r="E102" s="21"/>
      <c r="F102" s="21" t="s">
        <v>7755</v>
      </c>
      <c r="G102" s="418">
        <v>42244</v>
      </c>
      <c r="H102" s="267"/>
      <c r="I102" s="24"/>
      <c r="J102" s="1188"/>
      <c r="K102" s="1191"/>
    </row>
    <row r="103" spans="1:11" ht="15" customHeight="1">
      <c r="A103" s="89">
        <v>19</v>
      </c>
      <c r="B103" s="230">
        <v>2270</v>
      </c>
      <c r="C103" s="20" t="s">
        <v>1182</v>
      </c>
      <c r="D103" s="20" t="s">
        <v>1242</v>
      </c>
      <c r="E103" s="21"/>
      <c r="F103" s="21" t="s">
        <v>1262</v>
      </c>
      <c r="G103" s="418">
        <v>39935</v>
      </c>
      <c r="H103" s="267">
        <v>8524</v>
      </c>
      <c r="I103" s="24"/>
      <c r="J103" s="1188"/>
      <c r="K103" s="1191"/>
    </row>
    <row r="104" spans="1:11" ht="15" customHeight="1">
      <c r="A104" s="89">
        <v>20</v>
      </c>
      <c r="B104" s="230"/>
      <c r="C104" s="20" t="s">
        <v>1182</v>
      </c>
      <c r="D104" s="20" t="s">
        <v>1242</v>
      </c>
      <c r="E104" s="21"/>
      <c r="F104" s="21" t="s">
        <v>7756</v>
      </c>
      <c r="G104" s="418">
        <v>42244</v>
      </c>
      <c r="H104" s="267"/>
      <c r="I104" s="24"/>
      <c r="J104" s="1188"/>
      <c r="K104" s="1191"/>
    </row>
    <row r="105" spans="1:11" ht="15" customHeight="1">
      <c r="A105" s="89">
        <v>21</v>
      </c>
      <c r="B105" s="230"/>
      <c r="C105" s="20" t="s">
        <v>1182</v>
      </c>
      <c r="D105" s="20" t="s">
        <v>1242</v>
      </c>
      <c r="E105" s="21"/>
      <c r="F105" s="21" t="s">
        <v>7757</v>
      </c>
      <c r="G105" s="418">
        <v>42244</v>
      </c>
      <c r="H105" s="267"/>
      <c r="I105" s="24"/>
      <c r="J105" s="1188"/>
      <c r="K105" s="1191"/>
    </row>
    <row r="106" spans="1:11" ht="15" customHeight="1">
      <c r="A106" s="89">
        <v>22</v>
      </c>
      <c r="B106" s="230">
        <v>2273</v>
      </c>
      <c r="C106" s="20" t="s">
        <v>1182</v>
      </c>
      <c r="D106" s="20" t="s">
        <v>1242</v>
      </c>
      <c r="E106" s="21"/>
      <c r="F106" s="21" t="s">
        <v>576</v>
      </c>
      <c r="G106" s="418">
        <v>39935</v>
      </c>
      <c r="H106" s="267">
        <v>5268</v>
      </c>
      <c r="I106" s="24"/>
      <c r="J106" s="1188"/>
      <c r="K106" s="1191"/>
    </row>
    <row r="107" spans="1:11" ht="15" customHeight="1">
      <c r="A107" s="89">
        <v>23</v>
      </c>
      <c r="B107" s="230"/>
      <c r="C107" s="20" t="s">
        <v>1182</v>
      </c>
      <c r="D107" s="20" t="s">
        <v>1242</v>
      </c>
      <c r="E107" s="21"/>
      <c r="F107" s="21" t="s">
        <v>2178</v>
      </c>
      <c r="G107" s="418">
        <v>42244</v>
      </c>
      <c r="H107" s="267"/>
      <c r="I107" s="24"/>
      <c r="J107" s="1188"/>
      <c r="K107" s="1191"/>
    </row>
    <row r="108" spans="1:11" ht="15" customHeight="1">
      <c r="A108" s="89">
        <v>24</v>
      </c>
      <c r="B108" s="230">
        <v>2309</v>
      </c>
      <c r="C108" s="20" t="s">
        <v>1182</v>
      </c>
      <c r="D108" s="20" t="s">
        <v>1242</v>
      </c>
      <c r="E108" s="21"/>
      <c r="F108" s="21" t="s">
        <v>1245</v>
      </c>
      <c r="G108" s="418">
        <v>39659</v>
      </c>
      <c r="H108" s="267">
        <v>20150</v>
      </c>
      <c r="I108" s="24"/>
      <c r="J108" s="1188"/>
      <c r="K108" s="1191"/>
    </row>
    <row r="109" spans="1:11" ht="15" customHeight="1">
      <c r="A109" s="89">
        <v>25</v>
      </c>
      <c r="B109" s="230">
        <v>2274</v>
      </c>
      <c r="C109" s="20" t="s">
        <v>1182</v>
      </c>
      <c r="D109" s="20" t="s">
        <v>1242</v>
      </c>
      <c r="E109" s="21"/>
      <c r="F109" s="170" t="s">
        <v>3243</v>
      </c>
      <c r="G109" s="418">
        <v>40844</v>
      </c>
      <c r="H109" s="267"/>
      <c r="I109" s="24"/>
      <c r="J109" s="1188"/>
      <c r="K109" s="1191"/>
    </row>
    <row r="110" spans="1:11" ht="15" customHeight="1">
      <c r="A110" s="89">
        <v>26</v>
      </c>
      <c r="B110" s="230"/>
      <c r="C110" s="20" t="s">
        <v>1182</v>
      </c>
      <c r="D110" s="20" t="s">
        <v>1242</v>
      </c>
      <c r="E110" s="21"/>
      <c r="F110" s="21" t="s">
        <v>520</v>
      </c>
      <c r="G110" s="418">
        <v>42244</v>
      </c>
      <c r="H110" s="267"/>
      <c r="I110" s="24"/>
      <c r="J110" s="1188"/>
      <c r="K110" s="1191"/>
    </row>
    <row r="111" spans="1:11" ht="15" customHeight="1">
      <c r="A111" s="89">
        <v>27</v>
      </c>
      <c r="B111" s="918">
        <v>2276</v>
      </c>
      <c r="C111" s="20" t="s">
        <v>1182</v>
      </c>
      <c r="D111" s="20" t="s">
        <v>1242</v>
      </c>
      <c r="E111" s="21"/>
      <c r="F111" s="21" t="s">
        <v>1249</v>
      </c>
      <c r="G111" s="418">
        <v>39801</v>
      </c>
      <c r="H111" s="267">
        <v>20839</v>
      </c>
      <c r="I111" s="24"/>
      <c r="J111" s="1188"/>
      <c r="K111" s="1191"/>
    </row>
    <row r="112" spans="1:11" ht="15" customHeight="1">
      <c r="A112" s="89">
        <v>28</v>
      </c>
      <c r="B112" s="230"/>
      <c r="C112" s="20" t="s">
        <v>1182</v>
      </c>
      <c r="D112" s="20" t="s">
        <v>1242</v>
      </c>
      <c r="E112" s="21"/>
      <c r="F112" s="21" t="s">
        <v>7758</v>
      </c>
      <c r="G112" s="418">
        <v>42244</v>
      </c>
      <c r="H112" s="267"/>
      <c r="I112" s="24"/>
      <c r="J112" s="1188"/>
      <c r="K112" s="1191"/>
    </row>
    <row r="113" spans="1:12" ht="15" customHeight="1">
      <c r="A113" s="89">
        <v>29</v>
      </c>
      <c r="B113" s="918">
        <v>2302</v>
      </c>
      <c r="C113" s="20" t="s">
        <v>1182</v>
      </c>
      <c r="D113" s="20" t="s">
        <v>1242</v>
      </c>
      <c r="E113" s="21"/>
      <c r="F113" s="21" t="s">
        <v>258</v>
      </c>
      <c r="G113" s="418">
        <v>39710</v>
      </c>
      <c r="H113" s="267">
        <v>11598</v>
      </c>
      <c r="I113" s="24"/>
      <c r="J113" s="1188"/>
      <c r="K113" s="1191"/>
    </row>
    <row r="114" spans="1:12" ht="15" customHeight="1">
      <c r="A114" s="89">
        <v>30</v>
      </c>
      <c r="B114" s="230"/>
      <c r="C114" s="20" t="s">
        <v>1182</v>
      </c>
      <c r="D114" s="20" t="s">
        <v>1242</v>
      </c>
      <c r="E114" s="21"/>
      <c r="F114" s="21" t="s">
        <v>1650</v>
      </c>
      <c r="G114" s="418">
        <v>42244</v>
      </c>
      <c r="H114" s="267"/>
      <c r="I114" s="24"/>
      <c r="J114" s="1188"/>
      <c r="K114" s="1191"/>
    </row>
    <row r="115" spans="1:12" ht="15" customHeight="1">
      <c r="A115" s="89">
        <v>31</v>
      </c>
      <c r="B115" s="919"/>
      <c r="C115" s="20" t="s">
        <v>1182</v>
      </c>
      <c r="D115" s="20" t="s">
        <v>1242</v>
      </c>
      <c r="E115" s="147"/>
      <c r="F115" s="19" t="s">
        <v>7759</v>
      </c>
      <c r="G115" s="419">
        <v>42244</v>
      </c>
      <c r="H115" s="283"/>
      <c r="I115" s="153"/>
      <c r="J115" s="1188"/>
      <c r="K115" s="1191"/>
    </row>
    <row r="116" spans="1:12" ht="15" customHeight="1">
      <c r="A116" s="89">
        <v>32</v>
      </c>
      <c r="B116" s="315">
        <v>2280</v>
      </c>
      <c r="C116" s="20" t="s">
        <v>1182</v>
      </c>
      <c r="D116" s="20" t="s">
        <v>1242</v>
      </c>
      <c r="E116" s="147"/>
      <c r="F116" s="202" t="s">
        <v>3248</v>
      </c>
      <c r="G116" s="419">
        <v>40844</v>
      </c>
      <c r="H116" s="283"/>
      <c r="I116" s="153"/>
      <c r="J116" s="1188"/>
      <c r="K116" s="1191"/>
    </row>
    <row r="117" spans="1:12" ht="15" customHeight="1">
      <c r="A117" s="89">
        <v>33</v>
      </c>
      <c r="B117" s="315"/>
      <c r="C117" s="20" t="s">
        <v>1182</v>
      </c>
      <c r="D117" s="20" t="s">
        <v>1242</v>
      </c>
      <c r="E117" s="147"/>
      <c r="F117" s="364" t="s">
        <v>4062</v>
      </c>
      <c r="G117" s="419">
        <v>41033</v>
      </c>
      <c r="H117" s="283"/>
      <c r="I117" s="153"/>
      <c r="J117" s="1188"/>
      <c r="K117" s="1191"/>
    </row>
    <row r="118" spans="1:12" ht="15" customHeight="1">
      <c r="A118" s="89">
        <v>34</v>
      </c>
      <c r="B118" s="315">
        <v>2281</v>
      </c>
      <c r="C118" s="20" t="s">
        <v>1182</v>
      </c>
      <c r="D118" s="20" t="s">
        <v>1242</v>
      </c>
      <c r="E118" s="147"/>
      <c r="F118" s="19" t="s">
        <v>2254</v>
      </c>
      <c r="G118" s="419">
        <v>40277</v>
      </c>
      <c r="H118" s="283">
        <v>29592</v>
      </c>
      <c r="I118" s="153"/>
      <c r="J118" s="1188"/>
      <c r="K118" s="1191"/>
    </row>
    <row r="119" spans="1:12" ht="15" customHeight="1">
      <c r="A119" s="89">
        <v>35</v>
      </c>
      <c r="B119" s="919"/>
      <c r="C119" s="20" t="s">
        <v>1182</v>
      </c>
      <c r="D119" s="20" t="s">
        <v>1242</v>
      </c>
      <c r="E119" s="147"/>
      <c r="F119" s="19" t="s">
        <v>7760</v>
      </c>
      <c r="G119" s="419">
        <v>42244</v>
      </c>
      <c r="H119" s="283"/>
      <c r="I119" s="153"/>
      <c r="J119" s="1188"/>
      <c r="K119" s="1191"/>
    </row>
    <row r="120" spans="1:12" ht="15" customHeight="1">
      <c r="A120" s="89">
        <v>36</v>
      </c>
      <c r="B120" s="315">
        <v>2326</v>
      </c>
      <c r="C120" s="20" t="s">
        <v>1182</v>
      </c>
      <c r="D120" s="20" t="s">
        <v>1242</v>
      </c>
      <c r="E120" s="147"/>
      <c r="F120" s="366" t="s">
        <v>1247</v>
      </c>
      <c r="G120" s="419">
        <v>39659</v>
      </c>
      <c r="H120" s="283">
        <v>9978</v>
      </c>
      <c r="I120" s="153"/>
      <c r="J120" s="1188"/>
      <c r="K120" s="1191"/>
    </row>
    <row r="121" spans="1:12" ht="15" customHeight="1">
      <c r="A121" s="89">
        <v>37</v>
      </c>
      <c r="B121" s="315">
        <v>2327</v>
      </c>
      <c r="C121" s="20" t="s">
        <v>1182</v>
      </c>
      <c r="D121" s="20" t="s">
        <v>1242</v>
      </c>
      <c r="E121" s="147"/>
      <c r="F121" s="21" t="s">
        <v>1246</v>
      </c>
      <c r="G121" s="419">
        <v>39659</v>
      </c>
      <c r="H121" s="283">
        <v>9578</v>
      </c>
      <c r="I121" s="153"/>
      <c r="J121" s="1188"/>
      <c r="K121" s="1191"/>
    </row>
    <row r="122" spans="1:12" ht="15" customHeight="1">
      <c r="A122" s="89">
        <v>38</v>
      </c>
      <c r="B122" s="315">
        <v>2328</v>
      </c>
      <c r="C122" s="20" t="s">
        <v>1182</v>
      </c>
      <c r="D122" s="20" t="s">
        <v>1242</v>
      </c>
      <c r="E122" s="147"/>
      <c r="F122" s="19" t="s">
        <v>260</v>
      </c>
      <c r="G122" s="419">
        <v>39710</v>
      </c>
      <c r="H122" s="283">
        <v>9503</v>
      </c>
      <c r="I122" s="153"/>
      <c r="J122" s="1188"/>
      <c r="K122" s="1191"/>
    </row>
    <row r="123" spans="1:12" ht="15" customHeight="1">
      <c r="A123" s="89">
        <v>39</v>
      </c>
      <c r="B123" s="315">
        <v>2282</v>
      </c>
      <c r="C123" s="20" t="s">
        <v>1182</v>
      </c>
      <c r="D123" s="20" t="s">
        <v>1242</v>
      </c>
      <c r="E123" s="147"/>
      <c r="F123" s="202" t="s">
        <v>3249</v>
      </c>
      <c r="G123" s="419">
        <v>40844</v>
      </c>
      <c r="H123" s="283"/>
      <c r="I123" s="153"/>
      <c r="J123" s="1189"/>
      <c r="K123" s="1192"/>
    </row>
    <row r="124" spans="1:12" ht="16.5" thickBot="1">
      <c r="A124" s="6"/>
      <c r="B124" s="231"/>
      <c r="C124" s="7"/>
      <c r="D124" s="40"/>
      <c r="E124" s="40"/>
      <c r="F124" s="7"/>
      <c r="G124" s="35" t="s">
        <v>1219</v>
      </c>
      <c r="H124" s="10">
        <f>SUM(H85:H123)</f>
        <v>167044</v>
      </c>
      <c r="I124" s="10"/>
      <c r="J124" s="7"/>
      <c r="K124" s="8"/>
    </row>
    <row r="125" spans="1:12" ht="15" customHeight="1">
      <c r="A125" s="2"/>
      <c r="B125" s="2"/>
      <c r="C125" s="2"/>
      <c r="D125" s="116"/>
      <c r="E125" s="116"/>
      <c r="F125" s="2"/>
      <c r="G125" s="34"/>
      <c r="H125" s="14"/>
      <c r="I125" s="14"/>
      <c r="J125" s="2"/>
      <c r="K125" s="2"/>
    </row>
    <row r="126" spans="1:12" ht="15" customHeight="1">
      <c r="D126" s="17"/>
      <c r="E126" s="17"/>
      <c r="G126" s="34"/>
      <c r="H126" s="13"/>
      <c r="I126" s="13"/>
    </row>
    <row r="127" spans="1:12" s="114" customFormat="1" ht="15" customHeight="1">
      <c r="A127" s="1160" t="s">
        <v>3138</v>
      </c>
      <c r="B127" s="1160"/>
      <c r="C127" s="319">
        <f>M3</f>
        <v>5</v>
      </c>
      <c r="D127" s="320" t="s">
        <v>3109</v>
      </c>
      <c r="E127" s="319">
        <f>N3</f>
        <v>101</v>
      </c>
      <c r="F127" s="320" t="s">
        <v>3108</v>
      </c>
      <c r="G127" s="321">
        <f>O3</f>
        <v>704419</v>
      </c>
      <c r="H127" s="322" t="s">
        <v>261</v>
      </c>
      <c r="L127"/>
    </row>
  </sheetData>
  <sortState ref="B85:H123">
    <sortCondition ref="F85:F123"/>
    <sortCondition ref="G85:G123"/>
    <sortCondition ref="H85:H123"/>
    <sortCondition ref="B85:B123"/>
    <sortCondition ref="E85:E123"/>
  </sortState>
  <mergeCells count="26">
    <mergeCell ref="A83:K83"/>
    <mergeCell ref="A127:B127"/>
    <mergeCell ref="A1:K1"/>
    <mergeCell ref="J3:J12"/>
    <mergeCell ref="K3:K12"/>
    <mergeCell ref="J18:J30"/>
    <mergeCell ref="K18:K30"/>
    <mergeCell ref="A16:K16"/>
    <mergeCell ref="J36:J63"/>
    <mergeCell ref="K36:K63"/>
    <mergeCell ref="J85:J123"/>
    <mergeCell ref="K85:K123"/>
    <mergeCell ref="M8:N9"/>
    <mergeCell ref="O8:O9"/>
    <mergeCell ref="A34:K34"/>
    <mergeCell ref="J69:J79"/>
    <mergeCell ref="K69:K79"/>
    <mergeCell ref="A67:K67"/>
    <mergeCell ref="M7:O7"/>
    <mergeCell ref="M1:O1"/>
    <mergeCell ref="M3:M4"/>
    <mergeCell ref="N3:N4"/>
    <mergeCell ref="O3:O4"/>
    <mergeCell ref="M5:M6"/>
    <mergeCell ref="N5:N6"/>
    <mergeCell ref="O5:O6"/>
  </mergeCells>
  <phoneticPr fontId="5" type="noConversion"/>
  <hyperlinks>
    <hyperlink ref="J3:J12" location="Sayfa2!A1" display="Sayfa2!A1"/>
    <hyperlink ref="K3:K12" location="Sayfa2!A1" display="Sayfa2!A1"/>
    <hyperlink ref="J18:J30" location="Sayfa2!A1" display="Sayfa2!A1"/>
    <hyperlink ref="K18:K30" location="Sayfa2!A1" display="Sayfa2!A1"/>
    <hyperlink ref="J36:J63" location="Sayfa2!A1" display="Sayfa2!A1"/>
    <hyperlink ref="K36:K63" location="Sayfa2!A1" display="Sayfa2!A1"/>
    <hyperlink ref="J69:J79" location="Sayfa2!A1" display="Sayfa2!A1"/>
    <hyperlink ref="K69:K79" location="Sayfa2!A1" display="Sayfa2!A1"/>
    <hyperlink ref="J85:J123" location="Sayfa2!A1" display="Sayfa2!A1"/>
    <hyperlink ref="K85:K123" location="Sayfa2!A1" display="Sayfa2!A1"/>
  </hyperlinks>
  <pageMargins left="0.75" right="0.75" top="1" bottom="1" header="0.5" footer="0.5"/>
  <pageSetup paperSize="9"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O16"/>
  <sheetViews>
    <sheetView zoomScaleNormal="100" workbookViewId="0">
      <selection activeCell="O8" sqref="O8:O9"/>
    </sheetView>
  </sheetViews>
  <sheetFormatPr defaultRowHeight="15" customHeight="1"/>
  <cols>
    <col min="1" max="1" width="10.140625" customWidth="1"/>
    <col min="2" max="2" width="11" customWidth="1"/>
    <col min="3" max="3" width="11.42578125" customWidth="1"/>
    <col min="4" max="4" width="13.85546875" bestFit="1" customWidth="1"/>
    <col min="5" max="5" width="13.5703125" bestFit="1" customWidth="1"/>
    <col min="6" max="6" width="22" bestFit="1" customWidth="1"/>
    <col min="7" max="7" width="12.85546875" bestFit="1" customWidth="1"/>
    <col min="8" max="8" width="14.42578125" bestFit="1" customWidth="1"/>
    <col min="9" max="9" width="14.42578125" customWidth="1"/>
    <col min="10" max="11" width="9.42578125" bestFit="1" customWidth="1"/>
    <col min="13" max="14" width="13.5703125" customWidth="1"/>
    <col min="15" max="15" width="19.42578125" bestFit="1" customWidth="1"/>
  </cols>
  <sheetData>
    <row r="1" spans="1:15" ht="16.5" thickBot="1">
      <c r="A1" s="1213" t="s">
        <v>1171</v>
      </c>
      <c r="B1" s="1213"/>
      <c r="C1" s="1213"/>
      <c r="D1" s="1213"/>
      <c r="E1" s="1213"/>
      <c r="F1" s="1213"/>
      <c r="G1" s="1213"/>
      <c r="H1" s="1213"/>
      <c r="I1" s="1213"/>
      <c r="J1" s="1213"/>
      <c r="K1" s="1213"/>
      <c r="L1" s="43"/>
      <c r="M1" s="1170" t="s">
        <v>1250</v>
      </c>
      <c r="N1" s="1171"/>
      <c r="O1" s="1172"/>
    </row>
    <row r="2" spans="1:15" ht="60.75" thickBot="1">
      <c r="A2" s="49" t="s">
        <v>1172</v>
      </c>
      <c r="B2" s="50" t="s">
        <v>3193</v>
      </c>
      <c r="C2" s="51" t="s">
        <v>1173</v>
      </c>
      <c r="D2" s="51" t="s">
        <v>1174</v>
      </c>
      <c r="E2" s="51" t="s">
        <v>1175</v>
      </c>
      <c r="F2" s="51" t="s">
        <v>1176</v>
      </c>
      <c r="G2" s="50" t="s">
        <v>1177</v>
      </c>
      <c r="H2" s="50" t="s">
        <v>1463</v>
      </c>
      <c r="I2" s="50" t="s">
        <v>2979</v>
      </c>
      <c r="J2" s="50" t="s">
        <v>1179</v>
      </c>
      <c r="K2" s="52" t="s">
        <v>1180</v>
      </c>
      <c r="L2" s="47"/>
      <c r="M2" s="118" t="s">
        <v>263</v>
      </c>
      <c r="N2" s="118" t="s">
        <v>264</v>
      </c>
      <c r="O2" s="117" t="s">
        <v>262</v>
      </c>
    </row>
    <row r="3" spans="1:15" ht="15" customHeight="1">
      <c r="A3" s="70">
        <v>1</v>
      </c>
      <c r="B3" s="235"/>
      <c r="C3" s="20" t="s">
        <v>4567</v>
      </c>
      <c r="D3" s="20" t="s">
        <v>2327</v>
      </c>
      <c r="E3" s="20"/>
      <c r="F3" s="158" t="s">
        <v>4568</v>
      </c>
      <c r="G3" s="414">
        <v>41220</v>
      </c>
      <c r="H3" s="184">
        <v>24687</v>
      </c>
      <c r="I3" s="211"/>
      <c r="J3" s="1218">
        <v>54</v>
      </c>
      <c r="K3" s="1220">
        <v>20</v>
      </c>
      <c r="L3" s="47"/>
      <c r="M3" s="1247">
        <f>SUM(A3)</f>
        <v>1</v>
      </c>
      <c r="N3" s="1247">
        <f>SUM(A4)</f>
        <v>2</v>
      </c>
      <c r="O3" s="1249">
        <f>SUM(H5)</f>
        <v>40725</v>
      </c>
    </row>
    <row r="4" spans="1:15" ht="15.75" customHeight="1" thickBot="1">
      <c r="A4" s="71">
        <v>2</v>
      </c>
      <c r="B4" s="237"/>
      <c r="C4" s="20" t="s">
        <v>4567</v>
      </c>
      <c r="D4" s="20" t="s">
        <v>2327</v>
      </c>
      <c r="E4" s="20"/>
      <c r="F4" s="169" t="s">
        <v>4569</v>
      </c>
      <c r="G4" s="414">
        <v>41220</v>
      </c>
      <c r="H4" s="267">
        <v>16038</v>
      </c>
      <c r="I4" s="211"/>
      <c r="J4" s="1224"/>
      <c r="K4" s="1225"/>
      <c r="L4" s="47"/>
      <c r="M4" s="1248"/>
      <c r="N4" s="1248"/>
      <c r="O4" s="1250"/>
    </row>
    <row r="5" spans="1:15" ht="16.5" customHeight="1" thickBot="1">
      <c r="A5" s="269"/>
      <c r="B5" s="270"/>
      <c r="C5" s="271"/>
      <c r="D5" s="271"/>
      <c r="E5" s="271"/>
      <c r="F5" s="271"/>
      <c r="G5" s="210" t="s">
        <v>1219</v>
      </c>
      <c r="H5" s="87">
        <f>SUM(H3:H4)</f>
        <v>40725</v>
      </c>
      <c r="I5" s="87"/>
      <c r="J5" s="45"/>
      <c r="K5" s="46"/>
      <c r="L5" s="43"/>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75" customHeight="1" thickBot="1">
      <c r="L6" s="43"/>
      <c r="M6" s="1169" t="e">
        <f>SUM(Adana!N4+Adıyaman!M4+Afyonkarahisar!L4+Ağrı!L4+Aksaray!L4+Amasya!M4+Ankara!K4+Antalya!K4+Aydın!N4+#REF!+Batman!L4+Bayburt!L4+Bilecik!L4+Bingöl!M4+Bitlis!L4+Burdur!M4+Bursa!K4+Çanakkale!L4+Çankırı!L4+Çorum!L4+Denizli!M4+Diyarbakır!M4+Edirne!N4+Elazığ!L4+Erzurum!M4+Eskişehir!L4+G.Antep!N4+Gümüşhane!M4+Hatay!M4+Iğdır!L4+Isparta!L4+İçel!L4+Kahramanmaraş!L4+Karaman!M4+Kars!L4+Kayseri!L4+Kırıkkale!L4+Kırklareli!K4+Kırşehir!M4+Kilis!N4+Kocaeli!M4+Konya!L4+Kütahya!M4+Malatya!N4+Mardin!N4+Muş!M4+Nevşehir!L4+Niğde!L4+Osmaniye!L4+Samsun!L4+Sinop!M4+Sivas!L4+Şanlıurfa!N4+Tekirdağ!L4+Uşak!L4+Van!L4+Yalova!M4+Yozgat!M4+Tokat!K4+Erzincan!K5)</f>
        <v>#REF!</v>
      </c>
      <c r="N6" s="1169" t="e">
        <f>SUM(Adana!O4+Adıyaman!N4+Afyonkarahisar!M4+Ağrı!M4+Aksaray!M4+Amasya!N4+Ankara!L4+Antalya!L4+Aydın!O4+#REF!+Batman!M4+Bayburt!M4+Bilecik!M4+Bingöl!N4+Bitlis!M4+Burdur!N4+Bursa!L4+Çanakkale!M4+Çankırı!M4+Çorum!M4+Denizli!N4+Diyarbakır!N4+Edirne!O4+Elazığ!M4+Erzurum!N4+Eskişehir!M4+G.Antep!O4+Gümüşhane!N4+Hatay!N4+Iğdır!M4+Isparta!M4+İçel!M4+Kahramanmaraş!M4+Karaman!N4+Kars!M4+Kayseri!M4+Kırıkkale!M4+Kırklareli!L4+Kırşehir!N4+Kilis!O4+Kocaeli!N4+Konya!M4+Kütahya!N4+Malatya!O4+Mardin!O4+Muş!N4+Nevşehir!M4+Niğde!M4+Osmaniye!M4+Samsun!M4+Sinop!N4+Sivas!M4+Şanlıurfa!O4+Tekirdağ!M4+Uşak!M4+Van!M4+Yalova!N4+Yozgat!N4+Tokat!L4+Erzincan!L5)</f>
        <v>#REF!</v>
      </c>
      <c r="O6" s="1169" t="e">
        <f>SUM(Adana!P4+Adıyaman!O4+Afyonkarahisar!N4+Ağrı!N4+Aksaray!N4+Amasya!O4+Ankara!M4+Antalya!M4+Aydın!P4+#REF!+Batman!N4+Bayburt!N4+Bilecik!N4+Bingöl!O4+Bitlis!N4+Burdur!O4+Bursa!M4+Çanakkale!N4+Çankırı!N4+Çorum!N4+Denizli!O4+Diyarbakır!O4+Edirne!P4+Elazığ!N4+Erzurum!O4+Eskişehir!N4+G.Antep!P4+Gümüşhane!O4+Hatay!O4+Iğdır!N4+Isparta!N4+İçel!N4+Kahramanmaraş!N4+Karaman!O4+Kars!N4+Kayseri!N4+Kırıkkale!N4+Kırklareli!M4+Kırşehir!O4+Kilis!P4+Kocaeli!O4+Konya!N4+Kütahya!O4+Malatya!P4+Mardin!P4+Muş!O4+Nevşehir!N4+Niğde!N4+Osmaniye!N4+Samsun!N4+Sinop!O4+Sivas!N4+Şanlıurfa!P4+Tekirdağ!N4+Uşak!N4+Van!N4+Yalova!O4+Yozgat!O4+Tokat!M4+Erzincan!M5)</f>
        <v>#REF!</v>
      </c>
    </row>
    <row r="7" spans="1:15" ht="15.75" thickBot="1">
      <c r="L7" s="43"/>
      <c r="M7" s="1170" t="s">
        <v>265</v>
      </c>
      <c r="N7" s="1171"/>
      <c r="O7" s="1172"/>
    </row>
    <row r="8" spans="1:15" ht="15.75">
      <c r="A8" s="1160" t="s">
        <v>3138</v>
      </c>
      <c r="B8" s="1160"/>
      <c r="C8" s="400">
        <f>M3</f>
        <v>1</v>
      </c>
      <c r="D8" s="322" t="s">
        <v>3109</v>
      </c>
      <c r="E8" s="400">
        <f>N3</f>
        <v>2</v>
      </c>
      <c r="F8" s="322" t="s">
        <v>3108</v>
      </c>
      <c r="G8" s="321">
        <f>O3</f>
        <v>40725</v>
      </c>
      <c r="H8" s="322" t="s">
        <v>261</v>
      </c>
      <c r="L8" s="43"/>
      <c r="M8" s="1173" t="s">
        <v>266</v>
      </c>
      <c r="N8" s="1174"/>
      <c r="O8" s="1177">
        <v>59</v>
      </c>
    </row>
    <row r="9" spans="1:15" ht="15.75" thickBot="1">
      <c r="L9" s="43"/>
      <c r="M9" s="1175"/>
      <c r="N9" s="1176"/>
      <c r="O9" s="1178"/>
    </row>
    <row r="10" spans="1:15" ht="15" customHeight="1">
      <c r="L10" s="43"/>
      <c r="M10" s="43"/>
      <c r="N10" s="43"/>
      <c r="O10" s="43"/>
    </row>
    <row r="11" spans="1:15" ht="15" customHeight="1">
      <c r="L11" s="43"/>
      <c r="M11" s="43"/>
      <c r="N11" s="43"/>
      <c r="O11" s="43"/>
    </row>
    <row r="12" spans="1:15" ht="15" customHeight="1">
      <c r="L12" s="43"/>
      <c r="M12" s="43"/>
      <c r="N12" s="43"/>
      <c r="O12" s="43"/>
    </row>
    <row r="13" spans="1:15" ht="15" customHeight="1">
      <c r="L13" s="43"/>
      <c r="M13" s="43"/>
      <c r="N13" s="43"/>
      <c r="O13" s="43"/>
    </row>
    <row r="14" spans="1:15" ht="15" customHeight="1">
      <c r="L14" s="43"/>
      <c r="M14" s="43"/>
      <c r="N14" s="43"/>
      <c r="O14" s="43"/>
    </row>
    <row r="15" spans="1:15" ht="15" customHeight="1">
      <c r="L15" s="43"/>
      <c r="M15" s="43"/>
      <c r="N15" s="43"/>
      <c r="O15" s="43"/>
    </row>
    <row r="16" spans="1:15" ht="15" customHeight="1">
      <c r="L16" s="47"/>
      <c r="M16" s="43"/>
      <c r="N16" s="43"/>
      <c r="O16" s="43"/>
    </row>
  </sheetData>
  <sortState ref="F4">
    <sortCondition ref="F3"/>
  </sortState>
  <mergeCells count="14">
    <mergeCell ref="A8:B8"/>
    <mergeCell ref="A1:K1"/>
    <mergeCell ref="M1:O1"/>
    <mergeCell ref="M3:M4"/>
    <mergeCell ref="N3:N4"/>
    <mergeCell ref="O3:O4"/>
    <mergeCell ref="M5:M6"/>
    <mergeCell ref="N5:N6"/>
    <mergeCell ref="O5:O6"/>
    <mergeCell ref="M7:O7"/>
    <mergeCell ref="M8:N9"/>
    <mergeCell ref="O8:O9"/>
    <mergeCell ref="J3:J4"/>
    <mergeCell ref="K3:K4"/>
  </mergeCells>
  <hyperlinks>
    <hyperlink ref="J3:J4" location="Sayfa2!A1" display="Sayfa2!A1"/>
    <hyperlink ref="K3:K4" location="Sayfa2!A1" display="Sayfa2!A1"/>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O95"/>
  <sheetViews>
    <sheetView zoomScaleNormal="100" workbookViewId="0">
      <selection activeCell="N23" sqref="N23"/>
    </sheetView>
  </sheetViews>
  <sheetFormatPr defaultColWidth="9.140625" defaultRowHeight="15"/>
  <cols>
    <col min="1" max="1" width="10.140625" style="43" customWidth="1"/>
    <col min="2" max="2" width="11" style="43" customWidth="1"/>
    <col min="3" max="3" width="11.42578125" style="43" customWidth="1"/>
    <col min="4" max="4" width="13.85546875" style="43" bestFit="1" customWidth="1"/>
    <col min="5" max="5" width="13.5703125" style="43" bestFit="1" customWidth="1"/>
    <col min="6" max="6" width="22" style="43" bestFit="1" customWidth="1"/>
    <col min="7" max="7" width="12.85546875" style="43" bestFit="1" customWidth="1"/>
    <col min="8" max="8" width="14.42578125" style="43" bestFit="1" customWidth="1"/>
    <col min="9" max="9" width="14.42578125" style="43" customWidth="1"/>
    <col min="10" max="11" width="9.42578125" style="43" bestFit="1" customWidth="1"/>
    <col min="12" max="12" width="9.140625" style="43"/>
    <col min="13" max="14" width="13.5703125" style="43" customWidth="1"/>
    <col min="15" max="15" width="19.42578125" style="43" bestFit="1" customWidth="1"/>
    <col min="16" max="16384" width="9.140625" style="43"/>
  </cols>
  <sheetData>
    <row r="1" spans="1:15" ht="16.5" thickBot="1">
      <c r="A1" s="1213" t="s">
        <v>1171</v>
      </c>
      <c r="B1" s="1213"/>
      <c r="C1" s="1213"/>
      <c r="D1" s="1213"/>
      <c r="E1" s="1213"/>
      <c r="F1" s="1213"/>
      <c r="G1" s="1213"/>
      <c r="H1" s="1213"/>
      <c r="I1" s="1213"/>
      <c r="J1" s="1213"/>
      <c r="K1" s="1213"/>
      <c r="M1" s="1170" t="s">
        <v>1250</v>
      </c>
      <c r="N1" s="1171"/>
      <c r="O1" s="1172"/>
    </row>
    <row r="2" spans="1:15" s="47" customFormat="1" ht="60.75" thickBot="1">
      <c r="A2" s="49" t="s">
        <v>1172</v>
      </c>
      <c r="B2" s="50" t="s">
        <v>3193</v>
      </c>
      <c r="C2" s="51" t="s">
        <v>1173</v>
      </c>
      <c r="D2" s="51" t="s">
        <v>1174</v>
      </c>
      <c r="E2" s="51" t="s">
        <v>1175</v>
      </c>
      <c r="F2" s="51" t="s">
        <v>1176</v>
      </c>
      <c r="G2" s="50" t="s">
        <v>1177</v>
      </c>
      <c r="H2" s="50" t="s">
        <v>1463</v>
      </c>
      <c r="I2" s="50" t="s">
        <v>2979</v>
      </c>
      <c r="J2" s="50" t="s">
        <v>1179</v>
      </c>
      <c r="K2" s="52" t="s">
        <v>1180</v>
      </c>
      <c r="M2" s="118" t="s">
        <v>263</v>
      </c>
      <c r="N2" s="118" t="s">
        <v>264</v>
      </c>
      <c r="O2" s="117" t="s">
        <v>262</v>
      </c>
    </row>
    <row r="3" spans="1:15" s="47" customFormat="1" ht="15" customHeight="1">
      <c r="A3" s="70">
        <v>1</v>
      </c>
      <c r="B3" s="235">
        <v>34252</v>
      </c>
      <c r="C3" s="20" t="s">
        <v>1557</v>
      </c>
      <c r="D3" s="20" t="s">
        <v>1965</v>
      </c>
      <c r="E3" s="20"/>
      <c r="F3" s="158" t="s">
        <v>1775</v>
      </c>
      <c r="G3" s="414">
        <v>40277</v>
      </c>
      <c r="H3" s="184">
        <v>15636</v>
      </c>
      <c r="I3" s="211" t="s">
        <v>2995</v>
      </c>
      <c r="J3" s="1307">
        <v>146</v>
      </c>
      <c r="K3" s="1308">
        <v>30</v>
      </c>
      <c r="M3" s="1247">
        <f>SUM(A3+A22+A30+A40+A46+A60+A79+A86)</f>
        <v>8</v>
      </c>
      <c r="N3" s="1247">
        <f>SUM(A15+A24+A34+A40+A53+A72+A79+A89)</f>
        <v>48</v>
      </c>
      <c r="O3" s="1249">
        <f>SUM(H16+H25+H35+H41+H54+H73+H80+H90)</f>
        <v>646953</v>
      </c>
    </row>
    <row r="4" spans="1:15" s="47" customFormat="1" ht="15" customHeight="1" thickBot="1">
      <c r="A4" s="71">
        <v>2</v>
      </c>
      <c r="B4" s="237">
        <v>34253</v>
      </c>
      <c r="C4" s="20" t="s">
        <v>1557</v>
      </c>
      <c r="D4" s="20" t="s">
        <v>1965</v>
      </c>
      <c r="E4" s="20"/>
      <c r="F4" s="169" t="s">
        <v>2938</v>
      </c>
      <c r="G4" s="414">
        <v>40387</v>
      </c>
      <c r="H4" s="267">
        <v>12168</v>
      </c>
      <c r="I4" s="211" t="s">
        <v>2995</v>
      </c>
      <c r="J4" s="1307"/>
      <c r="K4" s="1308"/>
      <c r="M4" s="1248"/>
      <c r="N4" s="1248"/>
      <c r="O4" s="1248"/>
    </row>
    <row r="5" spans="1:15" ht="15" customHeight="1">
      <c r="A5" s="70">
        <v>3</v>
      </c>
      <c r="B5" s="235">
        <v>34290</v>
      </c>
      <c r="C5" s="20" t="s">
        <v>1557</v>
      </c>
      <c r="D5" s="20" t="s">
        <v>1965</v>
      </c>
      <c r="E5" s="20"/>
      <c r="F5" s="158" t="s">
        <v>1374</v>
      </c>
      <c r="G5" s="414">
        <v>40277</v>
      </c>
      <c r="H5" s="184">
        <v>18700</v>
      </c>
      <c r="I5" s="211" t="s">
        <v>2995</v>
      </c>
      <c r="J5" s="1307"/>
      <c r="K5" s="1308"/>
      <c r="M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N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O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5" ht="15" customHeight="1" thickBot="1">
      <c r="A6" s="71">
        <v>4</v>
      </c>
      <c r="B6" s="237">
        <v>34259</v>
      </c>
      <c r="C6" s="20" t="s">
        <v>1557</v>
      </c>
      <c r="D6" s="20" t="s">
        <v>1965</v>
      </c>
      <c r="E6" s="20"/>
      <c r="F6" s="158" t="s">
        <v>1375</v>
      </c>
      <c r="G6" s="414">
        <v>40277</v>
      </c>
      <c r="H6" s="184">
        <v>13775</v>
      </c>
      <c r="I6" s="211" t="s">
        <v>2995</v>
      </c>
      <c r="J6" s="1307"/>
      <c r="K6" s="1308"/>
      <c r="M6" s="1169" t="e">
        <f>SUM(Adana!N4+Adıyaman!M4+Afyonkarahisar!L4+Ağrı!L4+Aksaray!L4+Amasya!M4+Ankara!K4+Antalya!K4+Aydın!N4+#REF!+Batman!L4+Bayburt!L4+Bilecik!L4+Bingöl!M4+Bitlis!L4+Burdur!M4+Bursa!K4+Çanakkale!L4+Çankırı!L4+Çorum!L4+Denizli!M4+Diyarbakır!M4+Edirne!N4+Elazığ!L4+Erzurum!M4+Eskişehir!L4+G.Antep!N4+Gümüşhane!M4+Hatay!M4+Iğdır!L4+Isparta!L4+İçel!L4+Kahramanmaraş!L4+Karaman!M4+Kars!L4+Kayseri!L4+Kırıkkale!L4+Kırklareli!K4+Kırşehir!M4+Kilis!N4+Kocaeli!M4+Konya!L4+Kütahya!M4+Malatya!N4+Mardin!N4+Muş!M4+Nevşehir!L4+Niğde!L4+Osmaniye!L4+Samsun!L4+Sinop!M4+Sivas!L4+Şanlıurfa!N4+Tekirdağ!L4+Uşak!L4+Van!L4+Yalova!M4+Yozgat!M4+Tokat!K4+Erzincan!K5)</f>
        <v>#REF!</v>
      </c>
      <c r="N6" s="1169" t="e">
        <f>SUM(Adana!O4+Adıyaman!N4+Afyonkarahisar!M4+Ağrı!M4+Aksaray!M4+Amasya!N4+Ankara!L4+Antalya!L4+Aydın!O4+#REF!+Batman!M4+Bayburt!M4+Bilecik!M4+Bingöl!N4+Bitlis!M4+Burdur!N4+Bursa!L4+Çanakkale!M4+Çankırı!M4+Çorum!M4+Denizli!N4+Diyarbakır!N4+Edirne!O4+Elazığ!M4+Erzurum!N4+Eskişehir!M4+G.Antep!O4+Gümüşhane!N4+Hatay!N4+Iğdır!M4+Isparta!M4+İçel!M4+Kahramanmaraş!M4+Karaman!N4+Kars!M4+Kayseri!M4+Kırıkkale!M4+Kırklareli!L4+Kırşehir!N4+Kilis!O4+Kocaeli!N4+Konya!M4+Kütahya!N4+Malatya!O4+Mardin!O4+Muş!N4+Nevşehir!M4+Niğde!M4+Osmaniye!M4+Samsun!M4+Sinop!N4+Sivas!M4+Şanlıurfa!O4+Tekirdağ!M4+Uşak!M4+Van!M4+Yalova!N4+Yozgat!N4+Tokat!L4+Erzincan!L5)</f>
        <v>#REF!</v>
      </c>
      <c r="O6" s="1169" t="e">
        <f>SUM(Adana!P4+Adıyaman!O4+Afyonkarahisar!N4+Ağrı!N4+Aksaray!N4+Amasya!O4+Ankara!M4+Antalya!M4+Aydın!P4+#REF!+Batman!N4+Bayburt!N4+Bilecik!N4+Bingöl!O4+Bitlis!N4+Burdur!O4+Bursa!M4+Çanakkale!N4+Çankırı!N4+Çorum!N4+Denizli!O4+Diyarbakır!O4+Edirne!P4+Elazığ!N4+Erzurum!O4+Eskişehir!N4+G.Antep!P4+Gümüşhane!O4+Hatay!O4+Iğdır!N4+Isparta!N4+İçel!N4+Kahramanmaraş!N4+Karaman!O4+Kars!N4+Kayseri!N4+Kırıkkale!N4+Kırklareli!M4+Kırşehir!O4+Kilis!P4+Kocaeli!O4+Konya!N4+Kütahya!O4+Malatya!P4+Mardin!P4+Muş!O4+Nevşehir!N4+Niğde!N4+Osmaniye!N4+Samsun!N4+Sinop!O4+Sivas!N4+Şanlıurfa!P4+Tekirdağ!N4+Uşak!N4+Van!N4+Yalova!O4+Yozgat!O4+Tokat!M4+Erzincan!M5)</f>
        <v>#REF!</v>
      </c>
    </row>
    <row r="7" spans="1:15" ht="15" customHeight="1" thickBot="1">
      <c r="A7" s="70">
        <v>5</v>
      </c>
      <c r="B7" s="235">
        <v>34297</v>
      </c>
      <c r="C7" s="20" t="s">
        <v>1557</v>
      </c>
      <c r="D7" s="20" t="s">
        <v>1965</v>
      </c>
      <c r="E7" s="20"/>
      <c r="F7" s="158" t="s">
        <v>1376</v>
      </c>
      <c r="G7" s="414">
        <v>40277</v>
      </c>
      <c r="H7" s="184">
        <v>27524</v>
      </c>
      <c r="I7" s="211" t="s">
        <v>2995</v>
      </c>
      <c r="J7" s="1307"/>
      <c r="K7" s="1308"/>
      <c r="M7" s="1170" t="s">
        <v>265</v>
      </c>
      <c r="N7" s="1171"/>
      <c r="O7" s="1172"/>
    </row>
    <row r="8" spans="1:15" ht="15" customHeight="1">
      <c r="A8" s="71">
        <v>6</v>
      </c>
      <c r="B8" s="237">
        <v>34264</v>
      </c>
      <c r="C8" s="20" t="s">
        <v>1557</v>
      </c>
      <c r="D8" s="20" t="s">
        <v>1965</v>
      </c>
      <c r="E8" s="20"/>
      <c r="F8" s="158" t="s">
        <v>1377</v>
      </c>
      <c r="G8" s="414">
        <v>40277</v>
      </c>
      <c r="H8" s="184">
        <v>12429</v>
      </c>
      <c r="I8" s="211" t="s">
        <v>2995</v>
      </c>
      <c r="J8" s="1307"/>
      <c r="K8" s="1308"/>
      <c r="M8" s="1173" t="s">
        <v>266</v>
      </c>
      <c r="N8" s="1174"/>
      <c r="O8" s="1177">
        <v>59</v>
      </c>
    </row>
    <row r="9" spans="1:15" ht="15" customHeight="1" thickBot="1">
      <c r="A9" s="70">
        <v>7</v>
      </c>
      <c r="B9" s="235">
        <v>34271</v>
      </c>
      <c r="C9" s="20" t="s">
        <v>1557</v>
      </c>
      <c r="D9" s="20" t="s">
        <v>1965</v>
      </c>
      <c r="E9" s="20"/>
      <c r="F9" s="20" t="s">
        <v>252</v>
      </c>
      <c r="G9" s="414">
        <v>33519</v>
      </c>
      <c r="H9" s="267">
        <v>31493</v>
      </c>
      <c r="I9" s="211" t="s">
        <v>2995</v>
      </c>
      <c r="J9" s="1307"/>
      <c r="K9" s="1308"/>
      <c r="M9" s="1175"/>
      <c r="N9" s="1176"/>
      <c r="O9" s="1178"/>
    </row>
    <row r="10" spans="1:15" ht="15" customHeight="1">
      <c r="A10" s="71">
        <v>8</v>
      </c>
      <c r="B10" s="237">
        <v>34275</v>
      </c>
      <c r="C10" s="20" t="s">
        <v>1557</v>
      </c>
      <c r="D10" s="20" t="s">
        <v>1965</v>
      </c>
      <c r="E10" s="20"/>
      <c r="F10" s="169" t="s">
        <v>2939</v>
      </c>
      <c r="G10" s="414">
        <v>40387</v>
      </c>
      <c r="H10" s="267">
        <v>5245</v>
      </c>
      <c r="I10" s="211" t="s">
        <v>2995</v>
      </c>
      <c r="J10" s="1307"/>
      <c r="K10" s="1308"/>
    </row>
    <row r="11" spans="1:15" ht="15" customHeight="1">
      <c r="A11" s="70">
        <v>9</v>
      </c>
      <c r="B11" s="235">
        <v>34278</v>
      </c>
      <c r="C11" s="20" t="s">
        <v>1557</v>
      </c>
      <c r="D11" s="20" t="s">
        <v>1965</v>
      </c>
      <c r="E11" s="20"/>
      <c r="F11" s="158" t="s">
        <v>1378</v>
      </c>
      <c r="G11" s="414">
        <v>40277</v>
      </c>
      <c r="H11" s="184">
        <v>8542</v>
      </c>
      <c r="I11" s="211" t="s">
        <v>2995</v>
      </c>
      <c r="J11" s="1307"/>
      <c r="K11" s="1308"/>
    </row>
    <row r="12" spans="1:15" ht="15" customHeight="1">
      <c r="A12" s="71">
        <v>10</v>
      </c>
      <c r="B12" s="237">
        <v>34281</v>
      </c>
      <c r="C12" s="20" t="s">
        <v>1557</v>
      </c>
      <c r="D12" s="20" t="s">
        <v>1965</v>
      </c>
      <c r="E12" s="20"/>
      <c r="F12" s="158" t="s">
        <v>1515</v>
      </c>
      <c r="G12" s="414">
        <v>40277</v>
      </c>
      <c r="H12" s="267">
        <v>15429</v>
      </c>
      <c r="I12" s="211" t="s">
        <v>2995</v>
      </c>
      <c r="J12" s="1307"/>
      <c r="K12" s="1308"/>
    </row>
    <row r="13" spans="1:15">
      <c r="A13" s="70">
        <v>11</v>
      </c>
      <c r="B13" s="235">
        <v>34285</v>
      </c>
      <c r="C13" s="20" t="s">
        <v>1557</v>
      </c>
      <c r="D13" s="20" t="s">
        <v>1965</v>
      </c>
      <c r="E13" s="20"/>
      <c r="F13" s="20" t="s">
        <v>253</v>
      </c>
      <c r="G13" s="414">
        <v>32767</v>
      </c>
      <c r="H13" s="267">
        <v>39657</v>
      </c>
      <c r="I13" s="211" t="s">
        <v>2995</v>
      </c>
      <c r="J13" s="1307"/>
      <c r="K13" s="1308"/>
    </row>
    <row r="14" spans="1:15">
      <c r="A14" s="71">
        <v>12</v>
      </c>
      <c r="B14" s="237">
        <v>34307</v>
      </c>
      <c r="C14" s="20" t="s">
        <v>1557</v>
      </c>
      <c r="D14" s="20" t="s">
        <v>1965</v>
      </c>
      <c r="E14" s="20"/>
      <c r="F14" s="158" t="s">
        <v>1379</v>
      </c>
      <c r="G14" s="414">
        <v>40277</v>
      </c>
      <c r="H14" s="267">
        <v>25953</v>
      </c>
      <c r="I14" s="211" t="s">
        <v>2995</v>
      </c>
      <c r="J14" s="1307"/>
      <c r="K14" s="1308"/>
    </row>
    <row r="15" spans="1:15">
      <c r="A15" s="70">
        <v>13</v>
      </c>
      <c r="B15" s="235">
        <v>34310</v>
      </c>
      <c r="C15" s="20" t="s">
        <v>1557</v>
      </c>
      <c r="D15" s="20" t="s">
        <v>1965</v>
      </c>
      <c r="E15" s="20"/>
      <c r="F15" s="158" t="s">
        <v>1380</v>
      </c>
      <c r="G15" s="414">
        <v>40277</v>
      </c>
      <c r="H15" s="267">
        <v>8986</v>
      </c>
      <c r="I15" s="211" t="s">
        <v>2995</v>
      </c>
      <c r="J15" s="1307"/>
      <c r="K15" s="1308"/>
    </row>
    <row r="16" spans="1:15" s="47" customFormat="1" ht="16.5" thickBot="1">
      <c r="A16" s="269"/>
      <c r="B16" s="270"/>
      <c r="C16" s="271"/>
      <c r="D16" s="271"/>
      <c r="E16" s="271"/>
      <c r="F16" s="271"/>
      <c r="G16" s="210" t="s">
        <v>1219</v>
      </c>
      <c r="H16" s="87">
        <f>SUM(H3:H15)</f>
        <v>235537</v>
      </c>
      <c r="I16" s="87"/>
      <c r="J16" s="45"/>
      <c r="K16" s="46"/>
      <c r="M16" s="43"/>
      <c r="N16" s="43"/>
      <c r="O16" s="43"/>
    </row>
    <row r="17" spans="1:11" s="47" customFormat="1" ht="15.75">
      <c r="A17" s="48"/>
      <c r="B17" s="48"/>
      <c r="C17" s="48"/>
      <c r="D17" s="48"/>
      <c r="E17" s="48"/>
      <c r="F17" s="48"/>
      <c r="G17" s="81"/>
      <c r="H17" s="99"/>
      <c r="I17" s="99"/>
      <c r="J17" s="48"/>
      <c r="K17" s="48"/>
    </row>
    <row r="18" spans="1:11" s="47" customFormat="1" ht="15.75">
      <c r="A18" s="48"/>
      <c r="B18" s="48"/>
      <c r="C18" s="48"/>
      <c r="D18" s="48"/>
      <c r="E18" s="48"/>
      <c r="F18" s="48"/>
      <c r="G18" s="81"/>
      <c r="H18" s="99"/>
      <c r="I18" s="99"/>
      <c r="J18" s="48"/>
      <c r="K18" s="48"/>
    </row>
    <row r="19" spans="1:11" s="47" customFormat="1">
      <c r="A19" s="43"/>
      <c r="B19" s="43"/>
      <c r="C19" s="43"/>
      <c r="D19" s="43"/>
      <c r="E19" s="43"/>
      <c r="F19" s="43"/>
      <c r="G19" s="43"/>
      <c r="H19" s="43"/>
      <c r="I19" s="43"/>
      <c r="J19" s="43"/>
      <c r="K19" s="43"/>
    </row>
    <row r="20" spans="1:11" s="47" customFormat="1" ht="16.5" thickBot="1">
      <c r="A20" s="1161" t="s">
        <v>1171</v>
      </c>
      <c r="B20" s="1161"/>
      <c r="C20" s="1161"/>
      <c r="D20" s="1161"/>
      <c r="E20" s="1161"/>
      <c r="F20" s="1161"/>
      <c r="G20" s="1161"/>
      <c r="H20" s="1161"/>
      <c r="I20" s="1161"/>
      <c r="J20" s="1161"/>
      <c r="K20" s="1161"/>
    </row>
    <row r="21" spans="1:11" s="47" customFormat="1" ht="60">
      <c r="A21" s="49" t="s">
        <v>1172</v>
      </c>
      <c r="B21" s="50" t="s">
        <v>3193</v>
      </c>
      <c r="C21" s="51" t="s">
        <v>1173</v>
      </c>
      <c r="D21" s="51" t="s">
        <v>1174</v>
      </c>
      <c r="E21" s="51" t="s">
        <v>1175</v>
      </c>
      <c r="F21" s="51" t="s">
        <v>1176</v>
      </c>
      <c r="G21" s="50" t="s">
        <v>1177</v>
      </c>
      <c r="H21" s="50" t="s">
        <v>1463</v>
      </c>
      <c r="I21" s="50" t="s">
        <v>2979</v>
      </c>
      <c r="J21" s="50" t="s">
        <v>1179</v>
      </c>
      <c r="K21" s="52" t="s">
        <v>1180</v>
      </c>
    </row>
    <row r="22" spans="1:11" s="47" customFormat="1">
      <c r="A22" s="70">
        <v>1</v>
      </c>
      <c r="B22" s="235">
        <v>34072</v>
      </c>
      <c r="C22" s="20" t="s">
        <v>1557</v>
      </c>
      <c r="D22" s="20" t="s">
        <v>254</v>
      </c>
      <c r="E22" s="20" t="s">
        <v>255</v>
      </c>
      <c r="F22" s="20"/>
      <c r="G22" s="414">
        <v>38099</v>
      </c>
      <c r="H22" s="267">
        <v>57911</v>
      </c>
      <c r="I22" s="211" t="s">
        <v>3012</v>
      </c>
      <c r="J22" s="1307">
        <v>120</v>
      </c>
      <c r="K22" s="1308">
        <v>35</v>
      </c>
    </row>
    <row r="23" spans="1:11" s="47" customFormat="1">
      <c r="A23" s="71">
        <v>2</v>
      </c>
      <c r="B23" s="237">
        <v>34061</v>
      </c>
      <c r="C23" s="20" t="s">
        <v>1557</v>
      </c>
      <c r="D23" s="20" t="s">
        <v>254</v>
      </c>
      <c r="E23" s="20"/>
      <c r="F23" s="20" t="s">
        <v>256</v>
      </c>
      <c r="G23" s="414">
        <v>38099</v>
      </c>
      <c r="H23" s="267">
        <v>27472</v>
      </c>
      <c r="I23" s="211" t="s">
        <v>3012</v>
      </c>
      <c r="J23" s="1307"/>
      <c r="K23" s="1308"/>
    </row>
    <row r="24" spans="1:11" s="47" customFormat="1">
      <c r="A24" s="70">
        <v>3</v>
      </c>
      <c r="B24" s="235">
        <v>34075</v>
      </c>
      <c r="C24" s="20" t="s">
        <v>1557</v>
      </c>
      <c r="D24" s="20" t="s">
        <v>254</v>
      </c>
      <c r="E24" s="20"/>
      <c r="F24" s="20" t="s">
        <v>257</v>
      </c>
      <c r="G24" s="414">
        <v>38597</v>
      </c>
      <c r="H24" s="267">
        <v>17400</v>
      </c>
      <c r="I24" s="211" t="s">
        <v>3012</v>
      </c>
      <c r="J24" s="1307"/>
      <c r="K24" s="1308"/>
    </row>
    <row r="25" spans="1:11" s="47" customFormat="1" ht="16.5" thickBot="1">
      <c r="A25" s="269"/>
      <c r="B25" s="270"/>
      <c r="C25" s="271"/>
      <c r="D25" s="271"/>
      <c r="E25" s="271"/>
      <c r="F25" s="271"/>
      <c r="G25" s="210" t="s">
        <v>1219</v>
      </c>
      <c r="H25" s="87">
        <f>SUM(H22:H24)</f>
        <v>102783</v>
      </c>
      <c r="I25" s="87"/>
      <c r="J25" s="45"/>
      <c r="K25" s="46"/>
    </row>
    <row r="26" spans="1:11" s="47" customFormat="1" ht="15.75">
      <c r="A26" s="48"/>
      <c r="B26" s="48"/>
      <c r="C26" s="48"/>
      <c r="D26" s="48"/>
      <c r="E26" s="48"/>
      <c r="F26" s="48"/>
      <c r="G26" s="81"/>
      <c r="H26" s="99"/>
      <c r="I26" s="99"/>
      <c r="J26" s="48"/>
      <c r="K26" s="48"/>
    </row>
    <row r="27" spans="1:11" s="47" customFormat="1" ht="15.75">
      <c r="A27" s="48"/>
      <c r="B27" s="48"/>
      <c r="C27" s="48"/>
      <c r="D27" s="48"/>
      <c r="E27" s="48"/>
      <c r="F27" s="48"/>
      <c r="G27" s="81"/>
      <c r="H27" s="99"/>
      <c r="I27" s="99"/>
      <c r="J27" s="48"/>
      <c r="K27" s="48"/>
    </row>
    <row r="28" spans="1:11" s="47" customFormat="1" ht="16.5" thickBot="1">
      <c r="A28" s="1161" t="s">
        <v>1171</v>
      </c>
      <c r="B28" s="1161"/>
      <c r="C28" s="1161"/>
      <c r="D28" s="1161"/>
      <c r="E28" s="1161"/>
      <c r="F28" s="1161"/>
      <c r="G28" s="1161"/>
      <c r="H28" s="1161"/>
      <c r="I28" s="1161"/>
      <c r="J28" s="1161"/>
      <c r="K28" s="1161"/>
    </row>
    <row r="29" spans="1:11" s="47" customFormat="1" ht="60">
      <c r="A29" s="49" t="s">
        <v>1172</v>
      </c>
      <c r="B29" s="50" t="s">
        <v>3193</v>
      </c>
      <c r="C29" s="51" t="s">
        <v>1173</v>
      </c>
      <c r="D29" s="51" t="s">
        <v>1174</v>
      </c>
      <c r="E29" s="51" t="s">
        <v>1175</v>
      </c>
      <c r="F29" s="51" t="s">
        <v>1176</v>
      </c>
      <c r="G29" s="50" t="s">
        <v>1177</v>
      </c>
      <c r="H29" s="50" t="s">
        <v>1463</v>
      </c>
      <c r="I29" s="50" t="s">
        <v>2979</v>
      </c>
      <c r="J29" s="50" t="s">
        <v>1179</v>
      </c>
      <c r="K29" s="52" t="s">
        <v>1180</v>
      </c>
    </row>
    <row r="30" spans="1:11" s="47" customFormat="1">
      <c r="A30" s="70">
        <v>1</v>
      </c>
      <c r="B30" s="235">
        <v>33771</v>
      </c>
      <c r="C30" s="20" t="s">
        <v>1557</v>
      </c>
      <c r="D30" s="20" t="s">
        <v>1194</v>
      </c>
      <c r="E30" s="20" t="s">
        <v>1616</v>
      </c>
      <c r="F30" s="20"/>
      <c r="G30" s="414">
        <v>40059</v>
      </c>
      <c r="H30" s="267">
        <v>32920</v>
      </c>
      <c r="I30" s="185"/>
      <c r="J30" s="1307">
        <v>231</v>
      </c>
      <c r="K30" s="1308">
        <v>95</v>
      </c>
    </row>
    <row r="31" spans="1:11" s="47" customFormat="1">
      <c r="A31" s="71">
        <v>2</v>
      </c>
      <c r="B31" s="237">
        <v>33766</v>
      </c>
      <c r="C31" s="20" t="s">
        <v>1557</v>
      </c>
      <c r="D31" s="20" t="s">
        <v>1194</v>
      </c>
      <c r="E31" s="20"/>
      <c r="F31" s="20" t="s">
        <v>2661</v>
      </c>
      <c r="G31" s="414">
        <v>40059</v>
      </c>
      <c r="H31" s="267">
        <v>23561</v>
      </c>
      <c r="I31" s="185"/>
      <c r="J31" s="1307"/>
      <c r="K31" s="1308"/>
    </row>
    <row r="32" spans="1:11" s="47" customFormat="1">
      <c r="A32" s="70">
        <v>3</v>
      </c>
      <c r="B32" s="235">
        <v>33780</v>
      </c>
      <c r="C32" s="20" t="s">
        <v>1557</v>
      </c>
      <c r="D32" s="20" t="s">
        <v>1194</v>
      </c>
      <c r="E32" s="20"/>
      <c r="F32" s="20" t="s">
        <v>1617</v>
      </c>
      <c r="G32" s="414">
        <v>40059</v>
      </c>
      <c r="H32" s="267">
        <v>13503</v>
      </c>
      <c r="I32" s="185"/>
      <c r="J32" s="1307"/>
      <c r="K32" s="1308"/>
    </row>
    <row r="33" spans="1:15" s="47" customFormat="1">
      <c r="A33" s="71">
        <v>4</v>
      </c>
      <c r="B33" s="237">
        <v>33779</v>
      </c>
      <c r="C33" s="20" t="s">
        <v>1557</v>
      </c>
      <c r="D33" s="20" t="s">
        <v>1194</v>
      </c>
      <c r="E33" s="20"/>
      <c r="F33" s="20" t="s">
        <v>159</v>
      </c>
      <c r="G33" s="414">
        <v>40059</v>
      </c>
      <c r="H33" s="267">
        <v>13905</v>
      </c>
      <c r="I33" s="185"/>
      <c r="J33" s="1307"/>
      <c r="K33" s="1308"/>
    </row>
    <row r="34" spans="1:15" s="47" customFormat="1">
      <c r="A34" s="70">
        <v>5</v>
      </c>
      <c r="B34" s="235">
        <v>33767</v>
      </c>
      <c r="C34" s="20" t="s">
        <v>1557</v>
      </c>
      <c r="D34" s="20" t="s">
        <v>1194</v>
      </c>
      <c r="E34" s="20"/>
      <c r="F34" s="20" t="s">
        <v>1618</v>
      </c>
      <c r="G34" s="414">
        <v>40059</v>
      </c>
      <c r="H34" s="267">
        <v>23633</v>
      </c>
      <c r="I34" s="185"/>
      <c r="J34" s="1307"/>
      <c r="K34" s="1308"/>
    </row>
    <row r="35" spans="1:15" s="47" customFormat="1" ht="16.5" thickBot="1">
      <c r="A35" s="269"/>
      <c r="B35" s="270"/>
      <c r="C35" s="271"/>
      <c r="D35" s="271"/>
      <c r="E35" s="271"/>
      <c r="F35" s="271"/>
      <c r="G35" s="210" t="s">
        <v>1219</v>
      </c>
      <c r="H35" s="87">
        <f>SUM(H30:H34)</f>
        <v>107522</v>
      </c>
      <c r="I35" s="87"/>
      <c r="J35" s="45"/>
      <c r="K35" s="46"/>
    </row>
    <row r="36" spans="1:15" s="47" customFormat="1" ht="15.75">
      <c r="A36" s="48"/>
      <c r="B36" s="48"/>
      <c r="C36" s="48"/>
      <c r="D36" s="48"/>
      <c r="E36" s="48"/>
      <c r="F36" s="48"/>
      <c r="G36" s="81"/>
      <c r="H36" s="99"/>
      <c r="I36" s="99"/>
      <c r="J36" s="48"/>
      <c r="K36" s="48"/>
    </row>
    <row r="37" spans="1:15" s="47" customFormat="1" ht="15.75">
      <c r="A37" s="48"/>
      <c r="B37" s="48"/>
      <c r="C37" s="48"/>
      <c r="D37" s="48"/>
      <c r="E37" s="48"/>
      <c r="F37" s="48"/>
      <c r="G37" s="81"/>
      <c r="H37" s="99"/>
      <c r="I37" s="99"/>
      <c r="J37" s="48"/>
      <c r="K37" s="48"/>
    </row>
    <row r="38" spans="1:15" s="47" customFormat="1" ht="16.5" thickBot="1">
      <c r="A38" s="1161" t="s">
        <v>1171</v>
      </c>
      <c r="B38" s="1161"/>
      <c r="C38" s="1161"/>
      <c r="D38" s="1161"/>
      <c r="E38" s="1161"/>
      <c r="F38" s="1161"/>
      <c r="G38" s="1161"/>
      <c r="H38" s="1161"/>
      <c r="I38" s="1161"/>
      <c r="J38" s="1161"/>
      <c r="K38" s="1161"/>
    </row>
    <row r="39" spans="1:15" s="47" customFormat="1" ht="60">
      <c r="A39" s="49" t="s">
        <v>1172</v>
      </c>
      <c r="B39" s="50" t="s">
        <v>3193</v>
      </c>
      <c r="C39" s="51" t="s">
        <v>1173</v>
      </c>
      <c r="D39" s="51" t="s">
        <v>1174</v>
      </c>
      <c r="E39" s="51" t="s">
        <v>1175</v>
      </c>
      <c r="F39" s="51" t="s">
        <v>1176</v>
      </c>
      <c r="G39" s="50" t="s">
        <v>1177</v>
      </c>
      <c r="H39" s="50" t="s">
        <v>1463</v>
      </c>
      <c r="I39" s="50" t="s">
        <v>2979</v>
      </c>
      <c r="J39" s="50" t="s">
        <v>1179</v>
      </c>
      <c r="K39" s="52" t="s">
        <v>1180</v>
      </c>
    </row>
    <row r="40" spans="1:15" s="47" customFormat="1">
      <c r="A40" s="70">
        <v>1</v>
      </c>
      <c r="B40" s="235">
        <v>34143</v>
      </c>
      <c r="C40" s="20" t="s">
        <v>1557</v>
      </c>
      <c r="D40" s="20" t="s">
        <v>1619</v>
      </c>
      <c r="E40" s="20" t="s">
        <v>1620</v>
      </c>
      <c r="F40" s="20"/>
      <c r="G40" s="414">
        <v>40059</v>
      </c>
      <c r="H40" s="267">
        <v>30483</v>
      </c>
      <c r="I40" s="185"/>
      <c r="J40" s="569">
        <v>264</v>
      </c>
      <c r="K40" s="570">
        <v>95</v>
      </c>
    </row>
    <row r="41" spans="1:15" s="47" customFormat="1" ht="16.5" thickBot="1">
      <c r="A41" s="269"/>
      <c r="B41" s="270"/>
      <c r="C41" s="271"/>
      <c r="D41" s="271"/>
      <c r="E41" s="271"/>
      <c r="F41" s="271"/>
      <c r="G41" s="210" t="s">
        <v>1219</v>
      </c>
      <c r="H41" s="87">
        <f>SUM(H40:H40)</f>
        <v>30483</v>
      </c>
      <c r="I41" s="87"/>
      <c r="J41" s="45"/>
      <c r="K41" s="46"/>
    </row>
    <row r="42" spans="1:15" s="47" customFormat="1" ht="15.75">
      <c r="A42" s="48"/>
      <c r="B42" s="48"/>
      <c r="C42" s="48"/>
      <c r="D42" s="48"/>
      <c r="E42" s="48"/>
      <c r="F42" s="48"/>
      <c r="G42" s="81"/>
      <c r="H42" s="99"/>
      <c r="I42" s="99"/>
      <c r="J42" s="48"/>
      <c r="K42" s="48"/>
    </row>
    <row r="43" spans="1:15" s="47" customFormat="1" ht="15.75">
      <c r="A43" s="48"/>
      <c r="B43" s="48"/>
      <c r="C43" s="48"/>
      <c r="D43" s="48"/>
      <c r="E43" s="48"/>
      <c r="F43" s="48"/>
      <c r="G43" s="81"/>
      <c r="H43" s="99"/>
      <c r="I43" s="99"/>
      <c r="J43" s="48"/>
      <c r="K43" s="48"/>
    </row>
    <row r="44" spans="1:15" s="47" customFormat="1" ht="16.5" thickBot="1">
      <c r="A44" s="1161" t="s">
        <v>1171</v>
      </c>
      <c r="B44" s="1161"/>
      <c r="C44" s="1161"/>
      <c r="D44" s="1161"/>
      <c r="E44" s="1161"/>
      <c r="F44" s="1161"/>
      <c r="G44" s="1161"/>
      <c r="H44" s="1161"/>
      <c r="I44" s="1161"/>
      <c r="J44" s="1161"/>
      <c r="K44" s="1161"/>
    </row>
    <row r="45" spans="1:15" s="47" customFormat="1" ht="60">
      <c r="A45" s="49" t="s">
        <v>1172</v>
      </c>
      <c r="B45" s="50" t="s">
        <v>3193</v>
      </c>
      <c r="C45" s="51" t="s">
        <v>1173</v>
      </c>
      <c r="D45" s="51" t="s">
        <v>1174</v>
      </c>
      <c r="E45" s="51" t="s">
        <v>1175</v>
      </c>
      <c r="F45" s="51" t="s">
        <v>1176</v>
      </c>
      <c r="G45" s="50" t="s">
        <v>1177</v>
      </c>
      <c r="H45" s="50" t="s">
        <v>1463</v>
      </c>
      <c r="I45" s="50" t="s">
        <v>2979</v>
      </c>
      <c r="J45" s="50" t="s">
        <v>1179</v>
      </c>
      <c r="K45" s="52" t="s">
        <v>1180</v>
      </c>
    </row>
    <row r="46" spans="1:15" s="47" customFormat="1">
      <c r="A46" s="70">
        <v>1</v>
      </c>
      <c r="B46" s="235"/>
      <c r="C46" s="20" t="s">
        <v>1557</v>
      </c>
      <c r="D46" s="20" t="s">
        <v>1621</v>
      </c>
      <c r="E46" s="20"/>
      <c r="F46" s="20" t="s">
        <v>1622</v>
      </c>
      <c r="G46" s="414">
        <v>40059</v>
      </c>
      <c r="H46" s="267">
        <v>8286</v>
      </c>
      <c r="I46" s="185"/>
      <c r="J46" s="1307">
        <v>231</v>
      </c>
      <c r="K46" s="1308">
        <v>95</v>
      </c>
    </row>
    <row r="47" spans="1:15" s="47" customFormat="1">
      <c r="A47" s="71">
        <v>2</v>
      </c>
      <c r="B47" s="237">
        <v>34234</v>
      </c>
      <c r="C47" s="20" t="s">
        <v>1557</v>
      </c>
      <c r="D47" s="20" t="s">
        <v>1621</v>
      </c>
      <c r="E47" s="20" t="s">
        <v>1708</v>
      </c>
      <c r="F47" s="20"/>
      <c r="G47" s="414">
        <v>40059</v>
      </c>
      <c r="H47" s="267">
        <v>67954</v>
      </c>
      <c r="I47" s="185"/>
      <c r="J47" s="1307"/>
      <c r="K47" s="1308"/>
    </row>
    <row r="48" spans="1:15">
      <c r="A48" s="70">
        <v>3</v>
      </c>
      <c r="B48" s="235">
        <v>34217</v>
      </c>
      <c r="C48" s="20" t="s">
        <v>1557</v>
      </c>
      <c r="D48" s="20" t="s">
        <v>1621</v>
      </c>
      <c r="E48" s="20"/>
      <c r="F48" s="20" t="s">
        <v>1623</v>
      </c>
      <c r="G48" s="414">
        <v>40059</v>
      </c>
      <c r="H48" s="267">
        <v>25802</v>
      </c>
      <c r="I48" s="185"/>
      <c r="J48" s="1307"/>
      <c r="K48" s="1308"/>
      <c r="M48" s="47"/>
      <c r="N48" s="47"/>
      <c r="O48" s="47"/>
    </row>
    <row r="49" spans="1:11">
      <c r="A49" s="70">
        <v>4</v>
      </c>
      <c r="B49" s="235">
        <v>34229</v>
      </c>
      <c r="C49" s="20" t="s">
        <v>1557</v>
      </c>
      <c r="D49" s="20" t="s">
        <v>1621</v>
      </c>
      <c r="E49" s="20"/>
      <c r="F49" s="20" t="s">
        <v>1624</v>
      </c>
      <c r="G49" s="414">
        <v>40059</v>
      </c>
      <c r="H49" s="267">
        <v>7134</v>
      </c>
      <c r="I49" s="185"/>
      <c r="J49" s="1307"/>
      <c r="K49" s="1308"/>
    </row>
    <row r="50" spans="1:11">
      <c r="A50" s="71">
        <v>5</v>
      </c>
      <c r="B50" s="237">
        <v>34228</v>
      </c>
      <c r="C50" s="20" t="s">
        <v>1557</v>
      </c>
      <c r="D50" s="20" t="s">
        <v>1621</v>
      </c>
      <c r="E50" s="20"/>
      <c r="F50" s="20" t="s">
        <v>1625</v>
      </c>
      <c r="G50" s="414">
        <v>40059</v>
      </c>
      <c r="H50" s="267">
        <v>12835</v>
      </c>
      <c r="I50" s="185"/>
      <c r="J50" s="1307"/>
      <c r="K50" s="1308"/>
    </row>
    <row r="51" spans="1:11">
      <c r="A51" s="70">
        <v>6</v>
      </c>
      <c r="B51" s="235">
        <v>34236</v>
      </c>
      <c r="C51" s="20" t="s">
        <v>1557</v>
      </c>
      <c r="D51" s="20" t="s">
        <v>1621</v>
      </c>
      <c r="E51" s="20"/>
      <c r="F51" s="20" t="s">
        <v>1626</v>
      </c>
      <c r="G51" s="414">
        <v>40059</v>
      </c>
      <c r="H51" s="267">
        <v>21869</v>
      </c>
      <c r="I51" s="185"/>
      <c r="J51" s="1307"/>
      <c r="K51" s="1308"/>
    </row>
    <row r="52" spans="1:11">
      <c r="A52" s="70">
        <v>7</v>
      </c>
      <c r="B52" s="235">
        <v>34203</v>
      </c>
      <c r="C52" s="20" t="s">
        <v>1557</v>
      </c>
      <c r="D52" s="20" t="s">
        <v>1621</v>
      </c>
      <c r="E52" s="20"/>
      <c r="F52" s="20" t="s">
        <v>1627</v>
      </c>
      <c r="G52" s="414">
        <v>40059</v>
      </c>
      <c r="H52" s="267">
        <v>12344</v>
      </c>
      <c r="I52" s="185"/>
      <c r="J52" s="1307"/>
      <c r="K52" s="1308"/>
    </row>
    <row r="53" spans="1:11">
      <c r="A53" s="71">
        <v>8</v>
      </c>
      <c r="B53" s="237">
        <v>34220</v>
      </c>
      <c r="C53" s="20" t="s">
        <v>1557</v>
      </c>
      <c r="D53" s="20" t="s">
        <v>1621</v>
      </c>
      <c r="E53" s="20"/>
      <c r="F53" s="20" t="s">
        <v>1628</v>
      </c>
      <c r="G53" s="414">
        <v>40059</v>
      </c>
      <c r="H53" s="267">
        <v>14404</v>
      </c>
      <c r="I53" s="185"/>
      <c r="J53" s="1307"/>
      <c r="K53" s="1308"/>
    </row>
    <row r="54" spans="1:11" ht="16.5" thickBot="1">
      <c r="A54" s="269"/>
      <c r="B54" s="270"/>
      <c r="C54" s="271"/>
      <c r="D54" s="271"/>
      <c r="E54" s="271"/>
      <c r="F54" s="271"/>
      <c r="G54" s="210" t="s">
        <v>1219</v>
      </c>
      <c r="H54" s="87">
        <f>SUM(H46:H53)</f>
        <v>170628</v>
      </c>
      <c r="I54" s="87"/>
      <c r="J54" s="45"/>
      <c r="K54" s="46"/>
    </row>
    <row r="55" spans="1:11" ht="15.75">
      <c r="A55" s="346"/>
      <c r="B55" s="346"/>
      <c r="C55" s="346"/>
      <c r="D55" s="346"/>
      <c r="E55" s="346"/>
      <c r="F55" s="346"/>
      <c r="G55" s="347"/>
      <c r="H55" s="99"/>
      <c r="I55" s="99"/>
      <c r="J55" s="48"/>
      <c r="K55" s="48"/>
    </row>
    <row r="56" spans="1:11" ht="15.75">
      <c r="A56" s="346"/>
      <c r="B56" s="346"/>
      <c r="C56" s="346"/>
      <c r="D56" s="346"/>
      <c r="E56" s="346"/>
      <c r="F56" s="346"/>
      <c r="G56" s="347"/>
      <c r="H56" s="99"/>
      <c r="I56" s="99"/>
      <c r="J56" s="48"/>
      <c r="K56" s="48"/>
    </row>
    <row r="57" spans="1:11" ht="15.75">
      <c r="A57" s="346"/>
      <c r="B57" s="346"/>
      <c r="C57" s="346"/>
      <c r="D57" s="346"/>
      <c r="E57" s="346"/>
      <c r="F57" s="346"/>
      <c r="G57" s="347"/>
      <c r="H57" s="99"/>
      <c r="I57" s="99"/>
      <c r="J57" s="48"/>
      <c r="K57" s="48"/>
    </row>
    <row r="58" spans="1:11" ht="16.5" thickBot="1">
      <c r="A58" s="1213" t="s">
        <v>1171</v>
      </c>
      <c r="B58" s="1213"/>
      <c r="C58" s="1213"/>
      <c r="D58" s="1213"/>
      <c r="E58" s="1213"/>
      <c r="F58" s="1213"/>
      <c r="G58" s="1213"/>
      <c r="H58" s="1213"/>
      <c r="I58" s="1213"/>
      <c r="J58" s="1213"/>
      <c r="K58" s="1213"/>
    </row>
    <row r="59" spans="1:11" ht="60">
      <c r="A59" s="49" t="s">
        <v>1172</v>
      </c>
      <c r="B59" s="50" t="s">
        <v>3193</v>
      </c>
      <c r="C59" s="51" t="s">
        <v>1173</v>
      </c>
      <c r="D59" s="51" t="s">
        <v>1174</v>
      </c>
      <c r="E59" s="51" t="s">
        <v>1175</v>
      </c>
      <c r="F59" s="51" t="s">
        <v>1176</v>
      </c>
      <c r="G59" s="50" t="s">
        <v>1177</v>
      </c>
      <c r="H59" s="50" t="s">
        <v>1463</v>
      </c>
      <c r="I59" s="50" t="s">
        <v>2979</v>
      </c>
      <c r="J59" s="50" t="s">
        <v>1179</v>
      </c>
      <c r="K59" s="52" t="s">
        <v>1180</v>
      </c>
    </row>
    <row r="60" spans="1:11">
      <c r="A60" s="70">
        <v>1</v>
      </c>
      <c r="B60" s="235">
        <v>33895</v>
      </c>
      <c r="C60" s="20" t="s">
        <v>1557</v>
      </c>
      <c r="D60" s="20" t="s">
        <v>3335</v>
      </c>
      <c r="E60" s="20"/>
      <c r="F60" s="20" t="s">
        <v>3340</v>
      </c>
      <c r="G60" s="414">
        <v>40844</v>
      </c>
      <c r="H60" s="184"/>
      <c r="I60" s="211"/>
      <c r="J60" s="1307">
        <v>233</v>
      </c>
      <c r="K60" s="1308">
        <v>77</v>
      </c>
    </row>
    <row r="61" spans="1:11">
      <c r="A61" s="71">
        <v>2</v>
      </c>
      <c r="B61" s="237">
        <v>33877</v>
      </c>
      <c r="C61" s="20" t="s">
        <v>1557</v>
      </c>
      <c r="D61" s="20" t="s">
        <v>3335</v>
      </c>
      <c r="E61" s="20"/>
      <c r="F61" s="20" t="s">
        <v>3343</v>
      </c>
      <c r="G61" s="414">
        <v>40844</v>
      </c>
      <c r="H61" s="267"/>
      <c r="I61" s="211"/>
      <c r="J61" s="1307"/>
      <c r="K61" s="1308"/>
    </row>
    <row r="62" spans="1:11">
      <c r="A62" s="70">
        <v>3</v>
      </c>
      <c r="B62" s="235">
        <v>33878</v>
      </c>
      <c r="C62" s="20" t="s">
        <v>1557</v>
      </c>
      <c r="D62" s="20" t="s">
        <v>3335</v>
      </c>
      <c r="E62" s="20"/>
      <c r="F62" s="20" t="s">
        <v>3347</v>
      </c>
      <c r="G62" s="414">
        <v>40844</v>
      </c>
      <c r="H62" s="184"/>
      <c r="I62" s="211"/>
      <c r="J62" s="1307"/>
      <c r="K62" s="1308"/>
    </row>
    <row r="63" spans="1:11">
      <c r="A63" s="71">
        <v>4</v>
      </c>
      <c r="B63" s="237"/>
      <c r="C63" s="20" t="s">
        <v>1557</v>
      </c>
      <c r="D63" s="20" t="s">
        <v>3335</v>
      </c>
      <c r="E63" s="20"/>
      <c r="F63" s="20" t="s">
        <v>3337</v>
      </c>
      <c r="G63" s="414">
        <v>40844</v>
      </c>
      <c r="H63" s="184"/>
      <c r="I63" s="211"/>
      <c r="J63" s="1307"/>
      <c r="K63" s="1308"/>
    </row>
    <row r="64" spans="1:11">
      <c r="A64" s="70">
        <v>5</v>
      </c>
      <c r="B64" s="235">
        <v>33879</v>
      </c>
      <c r="C64" s="20" t="s">
        <v>1557</v>
      </c>
      <c r="D64" s="20" t="s">
        <v>3335</v>
      </c>
      <c r="E64" s="20"/>
      <c r="F64" s="20" t="s">
        <v>3345</v>
      </c>
      <c r="G64" s="414">
        <v>40844</v>
      </c>
      <c r="H64" s="184"/>
      <c r="I64" s="211"/>
      <c r="J64" s="1307"/>
      <c r="K64" s="1308"/>
    </row>
    <row r="65" spans="1:11">
      <c r="A65" s="71">
        <v>6</v>
      </c>
      <c r="B65" s="237">
        <v>33882</v>
      </c>
      <c r="C65" s="20" t="s">
        <v>1557</v>
      </c>
      <c r="D65" s="20" t="s">
        <v>3335</v>
      </c>
      <c r="E65" s="20"/>
      <c r="F65" s="20" t="s">
        <v>3339</v>
      </c>
      <c r="G65" s="414">
        <v>40844</v>
      </c>
      <c r="H65" s="184"/>
      <c r="I65" s="211"/>
      <c r="J65" s="1307"/>
      <c r="K65" s="1308"/>
    </row>
    <row r="66" spans="1:11">
      <c r="A66" s="70">
        <v>7</v>
      </c>
      <c r="B66" s="235">
        <v>33885</v>
      </c>
      <c r="C66" s="20" t="s">
        <v>1557</v>
      </c>
      <c r="D66" s="20" t="s">
        <v>3335</v>
      </c>
      <c r="E66" s="20"/>
      <c r="F66" s="20" t="s">
        <v>3344</v>
      </c>
      <c r="G66" s="414">
        <v>40844</v>
      </c>
      <c r="H66" s="267"/>
      <c r="I66" s="211"/>
      <c r="J66" s="1307"/>
      <c r="K66" s="1308"/>
    </row>
    <row r="67" spans="1:11">
      <c r="A67" s="71">
        <v>8</v>
      </c>
      <c r="B67" s="237">
        <v>33886</v>
      </c>
      <c r="C67" s="20" t="s">
        <v>1557</v>
      </c>
      <c r="D67" s="20" t="s">
        <v>3335</v>
      </c>
      <c r="E67" s="20"/>
      <c r="F67" s="20" t="s">
        <v>3342</v>
      </c>
      <c r="G67" s="414">
        <v>40844</v>
      </c>
      <c r="H67" s="267"/>
      <c r="I67" s="211"/>
      <c r="J67" s="1307"/>
      <c r="K67" s="1308"/>
    </row>
    <row r="68" spans="1:11">
      <c r="A68" s="70">
        <v>9</v>
      </c>
      <c r="B68" s="235">
        <v>33887</v>
      </c>
      <c r="C68" s="20" t="s">
        <v>1557</v>
      </c>
      <c r="D68" s="20" t="s">
        <v>3335</v>
      </c>
      <c r="E68" s="20"/>
      <c r="F68" s="20" t="s">
        <v>3341</v>
      </c>
      <c r="G68" s="414">
        <v>40844</v>
      </c>
      <c r="H68" s="184"/>
      <c r="I68" s="211"/>
      <c r="J68" s="1307"/>
      <c r="K68" s="1308"/>
    </row>
    <row r="69" spans="1:11">
      <c r="A69" s="71">
        <v>10</v>
      </c>
      <c r="B69" s="237">
        <v>33890</v>
      </c>
      <c r="C69" s="20" t="s">
        <v>1557</v>
      </c>
      <c r="D69" s="20" t="s">
        <v>3335</v>
      </c>
      <c r="E69" s="20"/>
      <c r="F69" s="20" t="s">
        <v>3348</v>
      </c>
      <c r="G69" s="414">
        <v>40844</v>
      </c>
      <c r="H69" s="267"/>
      <c r="I69" s="211"/>
      <c r="J69" s="1307"/>
      <c r="K69" s="1308"/>
    </row>
    <row r="70" spans="1:11">
      <c r="A70" s="70">
        <v>11</v>
      </c>
      <c r="B70" s="235">
        <v>33891</v>
      </c>
      <c r="C70" s="20" t="s">
        <v>1557</v>
      </c>
      <c r="D70" s="20" t="s">
        <v>3335</v>
      </c>
      <c r="E70" s="20"/>
      <c r="F70" s="20" t="s">
        <v>3346</v>
      </c>
      <c r="G70" s="414">
        <v>40844</v>
      </c>
      <c r="H70" s="267"/>
      <c r="I70" s="211"/>
      <c r="J70" s="1307"/>
      <c r="K70" s="1308"/>
    </row>
    <row r="71" spans="1:11">
      <c r="A71" s="71">
        <v>12</v>
      </c>
      <c r="B71" s="237">
        <v>125077</v>
      </c>
      <c r="C71" s="20" t="s">
        <v>1557</v>
      </c>
      <c r="D71" s="20" t="s">
        <v>3335</v>
      </c>
      <c r="E71" s="20"/>
      <c r="F71" s="20" t="s">
        <v>3338</v>
      </c>
      <c r="G71" s="414">
        <v>40844</v>
      </c>
      <c r="H71" s="267"/>
      <c r="I71" s="211"/>
      <c r="J71" s="1307"/>
      <c r="K71" s="1308"/>
    </row>
    <row r="72" spans="1:11">
      <c r="A72" s="70">
        <v>13</v>
      </c>
      <c r="B72" s="235"/>
      <c r="C72" s="20" t="s">
        <v>1557</v>
      </c>
      <c r="D72" s="20" t="s">
        <v>3335</v>
      </c>
      <c r="E72" s="20"/>
      <c r="F72" s="20" t="s">
        <v>3336</v>
      </c>
      <c r="G72" s="414">
        <v>40844</v>
      </c>
      <c r="H72" s="267"/>
      <c r="I72" s="211"/>
      <c r="J72" s="1307"/>
      <c r="K72" s="1308"/>
    </row>
    <row r="73" spans="1:11" ht="16.5" thickBot="1">
      <c r="A73" s="269"/>
      <c r="B73" s="270"/>
      <c r="C73" s="271"/>
      <c r="D73" s="271"/>
      <c r="E73" s="271"/>
      <c r="F73" s="271"/>
      <c r="G73" s="210" t="s">
        <v>1219</v>
      </c>
      <c r="H73" s="87">
        <f>SUM(H60:H72)</f>
        <v>0</v>
      </c>
      <c r="I73" s="87"/>
      <c r="J73" s="45"/>
      <c r="K73" s="46"/>
    </row>
    <row r="74" spans="1:11" ht="15.75">
      <c r="A74" s="346"/>
      <c r="B74" s="346"/>
      <c r="C74" s="346"/>
      <c r="D74" s="346"/>
      <c r="E74" s="346"/>
      <c r="F74" s="346"/>
      <c r="G74" s="347"/>
      <c r="H74" s="99"/>
      <c r="I74" s="99"/>
      <c r="J74" s="48"/>
      <c r="K74" s="48"/>
    </row>
    <row r="75" spans="1:11" ht="15.75">
      <c r="A75" s="346"/>
      <c r="B75" s="346"/>
      <c r="C75" s="346"/>
      <c r="D75" s="346"/>
      <c r="E75" s="346"/>
      <c r="F75" s="346"/>
      <c r="G75" s="347"/>
      <c r="H75" s="99"/>
      <c r="I75" s="99"/>
      <c r="J75" s="48"/>
      <c r="K75" s="48"/>
    </row>
    <row r="76" spans="1:11" ht="15.75">
      <c r="A76" s="346"/>
      <c r="B76" s="346"/>
      <c r="C76" s="346"/>
      <c r="D76" s="346"/>
      <c r="E76" s="346"/>
      <c r="F76" s="346"/>
      <c r="G76" s="347"/>
      <c r="H76" s="99"/>
      <c r="I76" s="99"/>
      <c r="J76" s="48"/>
      <c r="K76" s="48"/>
    </row>
    <row r="77" spans="1:11" ht="16.5" thickBot="1">
      <c r="A77" s="1161" t="s">
        <v>1171</v>
      </c>
      <c r="B77" s="1161"/>
      <c r="C77" s="1161"/>
      <c r="D77" s="1161"/>
      <c r="E77" s="1161"/>
      <c r="F77" s="1161"/>
      <c r="G77" s="1161"/>
      <c r="H77" s="1161"/>
      <c r="I77" s="1161"/>
      <c r="J77" s="1161"/>
      <c r="K77" s="1161"/>
    </row>
    <row r="78" spans="1:11" ht="60">
      <c r="A78" s="49" t="s">
        <v>1172</v>
      </c>
      <c r="B78" s="50" t="s">
        <v>3193</v>
      </c>
      <c r="C78" s="51" t="s">
        <v>1173</v>
      </c>
      <c r="D78" s="51" t="s">
        <v>1174</v>
      </c>
      <c r="E78" s="51" t="s">
        <v>1175</v>
      </c>
      <c r="F78" s="51" t="s">
        <v>1176</v>
      </c>
      <c r="G78" s="50" t="s">
        <v>1177</v>
      </c>
      <c r="H78" s="50" t="s">
        <v>1463</v>
      </c>
      <c r="I78" s="50" t="s">
        <v>2979</v>
      </c>
      <c r="J78" s="50" t="s">
        <v>1179</v>
      </c>
      <c r="K78" s="52" t="s">
        <v>1180</v>
      </c>
    </row>
    <row r="79" spans="1:11">
      <c r="A79" s="70">
        <v>1</v>
      </c>
      <c r="B79" s="235"/>
      <c r="C79" s="20" t="s">
        <v>1557</v>
      </c>
      <c r="D79" s="20" t="s">
        <v>3349</v>
      </c>
      <c r="E79" s="20"/>
      <c r="F79" s="20" t="s">
        <v>3350</v>
      </c>
      <c r="G79" s="414">
        <v>40844</v>
      </c>
      <c r="H79" s="267"/>
      <c r="I79" s="185"/>
      <c r="J79" s="569">
        <v>200</v>
      </c>
      <c r="K79" s="570">
        <v>75</v>
      </c>
    </row>
    <row r="80" spans="1:11" ht="16.5" thickBot="1">
      <c r="A80" s="269"/>
      <c r="B80" s="270"/>
      <c r="C80" s="271"/>
      <c r="D80" s="271"/>
      <c r="E80" s="271"/>
      <c r="F80" s="271"/>
      <c r="G80" s="210" t="s">
        <v>1219</v>
      </c>
      <c r="H80" s="87">
        <f>SUM(H79:H79)</f>
        <v>0</v>
      </c>
      <c r="I80" s="87"/>
      <c r="J80" s="45"/>
      <c r="K80" s="46"/>
    </row>
    <row r="81" spans="1:11" ht="15.75">
      <c r="A81" s="346"/>
      <c r="B81" s="346"/>
      <c r="C81" s="346"/>
      <c r="D81" s="346"/>
      <c r="E81" s="346"/>
      <c r="F81" s="346"/>
      <c r="G81" s="347"/>
      <c r="H81" s="99"/>
      <c r="I81" s="99"/>
      <c r="J81" s="48"/>
      <c r="K81" s="48"/>
    </row>
    <row r="82" spans="1:11" ht="15.75">
      <c r="A82" s="346"/>
      <c r="B82" s="346"/>
      <c r="C82" s="346"/>
      <c r="D82" s="346"/>
      <c r="E82" s="346"/>
      <c r="F82" s="346"/>
      <c r="G82" s="347"/>
      <c r="H82" s="99"/>
      <c r="I82" s="99"/>
      <c r="J82" s="48"/>
      <c r="K82" s="48"/>
    </row>
    <row r="83" spans="1:11" ht="15.75">
      <c r="A83" s="346"/>
      <c r="B83" s="346"/>
      <c r="C83" s="346"/>
      <c r="D83" s="346"/>
      <c r="E83" s="346"/>
      <c r="F83" s="346"/>
      <c r="G83" s="347"/>
      <c r="H83" s="99"/>
      <c r="I83" s="99"/>
      <c r="J83" s="48"/>
      <c r="K83" s="48"/>
    </row>
    <row r="84" spans="1:11" ht="16.5" thickBot="1">
      <c r="A84" s="1161" t="s">
        <v>1171</v>
      </c>
      <c r="B84" s="1161"/>
      <c r="C84" s="1161"/>
      <c r="D84" s="1161"/>
      <c r="E84" s="1161"/>
      <c r="F84" s="1161"/>
      <c r="G84" s="1161"/>
      <c r="H84" s="1161"/>
      <c r="I84" s="1161"/>
      <c r="J84" s="1161"/>
      <c r="K84" s="1161"/>
    </row>
    <row r="85" spans="1:11" ht="60">
      <c r="A85" s="49" t="s">
        <v>1172</v>
      </c>
      <c r="B85" s="50" t="s">
        <v>3193</v>
      </c>
      <c r="C85" s="51" t="s">
        <v>1173</v>
      </c>
      <c r="D85" s="51" t="s">
        <v>1174</v>
      </c>
      <c r="E85" s="51" t="s">
        <v>1175</v>
      </c>
      <c r="F85" s="51" t="s">
        <v>1176</v>
      </c>
      <c r="G85" s="50" t="s">
        <v>1177</v>
      </c>
      <c r="H85" s="50" t="s">
        <v>1463</v>
      </c>
      <c r="I85" s="50" t="s">
        <v>2979</v>
      </c>
      <c r="J85" s="50" t="s">
        <v>1179</v>
      </c>
      <c r="K85" s="52" t="s">
        <v>1180</v>
      </c>
    </row>
    <row r="86" spans="1:11">
      <c r="A86" s="70">
        <v>1</v>
      </c>
      <c r="B86" s="235"/>
      <c r="C86" s="20" t="s">
        <v>1557</v>
      </c>
      <c r="D86" s="20" t="s">
        <v>6059</v>
      </c>
      <c r="E86" s="20"/>
      <c r="F86" s="20" t="s">
        <v>1194</v>
      </c>
      <c r="G86" s="414">
        <v>41809</v>
      </c>
      <c r="H86" s="267"/>
      <c r="I86" s="211"/>
      <c r="J86" s="1323"/>
      <c r="K86" s="1376"/>
    </row>
    <row r="87" spans="1:11">
      <c r="A87" s="71">
        <v>2</v>
      </c>
      <c r="B87" s="237"/>
      <c r="C87" s="20" t="s">
        <v>1557</v>
      </c>
      <c r="D87" s="20" t="s">
        <v>6059</v>
      </c>
      <c r="E87" s="20"/>
      <c r="F87" s="20" t="s">
        <v>4406</v>
      </c>
      <c r="G87" s="414">
        <v>41809</v>
      </c>
      <c r="H87" s="267"/>
      <c r="I87" s="211"/>
      <c r="J87" s="1324"/>
      <c r="K87" s="1377"/>
    </row>
    <row r="88" spans="1:11">
      <c r="A88" s="70">
        <v>3</v>
      </c>
      <c r="B88" s="235"/>
      <c r="C88" s="20" t="s">
        <v>1557</v>
      </c>
      <c r="D88" s="20" t="s">
        <v>6059</v>
      </c>
      <c r="E88" s="20"/>
      <c r="F88" s="20" t="s">
        <v>6060</v>
      </c>
      <c r="G88" s="414">
        <v>41809</v>
      </c>
      <c r="H88" s="267"/>
      <c r="I88" s="211"/>
      <c r="J88" s="1324"/>
      <c r="K88" s="1377"/>
    </row>
    <row r="89" spans="1:11">
      <c r="A89" s="155">
        <v>4</v>
      </c>
      <c r="B89" s="257"/>
      <c r="C89" s="20" t="s">
        <v>1557</v>
      </c>
      <c r="D89" s="20" t="s">
        <v>6059</v>
      </c>
      <c r="E89" s="212"/>
      <c r="F89" s="20" t="s">
        <v>6061</v>
      </c>
      <c r="G89" s="414">
        <v>41809</v>
      </c>
      <c r="H89" s="283"/>
      <c r="I89" s="213"/>
      <c r="J89" s="1325"/>
      <c r="K89" s="1394"/>
    </row>
    <row r="90" spans="1:11" ht="16.5" thickBot="1">
      <c r="A90" s="269"/>
      <c r="B90" s="270"/>
      <c r="C90" s="271"/>
      <c r="D90" s="271"/>
      <c r="E90" s="271"/>
      <c r="F90" s="271"/>
      <c r="G90" s="210" t="s">
        <v>1219</v>
      </c>
      <c r="H90" s="87">
        <f>SUM(H86:H89)</f>
        <v>0</v>
      </c>
      <c r="I90" s="87"/>
      <c r="J90" s="45"/>
      <c r="K90" s="46"/>
    </row>
    <row r="91" spans="1:11" ht="15.75">
      <c r="A91" s="346"/>
      <c r="B91" s="346"/>
      <c r="C91" s="346"/>
      <c r="D91" s="346"/>
      <c r="E91" s="346"/>
      <c r="F91" s="346"/>
      <c r="G91" s="347"/>
      <c r="H91" s="99"/>
      <c r="I91" s="99"/>
      <c r="J91" s="48"/>
      <c r="K91" s="48"/>
    </row>
    <row r="92" spans="1:11" ht="15.75">
      <c r="A92" s="346"/>
      <c r="B92" s="346"/>
      <c r="C92" s="346"/>
      <c r="D92" s="346"/>
      <c r="E92" s="346"/>
      <c r="F92" s="346"/>
      <c r="G92" s="347"/>
      <c r="H92" s="99"/>
      <c r="I92" s="99"/>
      <c r="J92" s="48"/>
      <c r="K92" s="48"/>
    </row>
    <row r="93" spans="1:11" ht="15.75">
      <c r="A93" s="48"/>
      <c r="B93" s="48"/>
      <c r="C93" s="48"/>
      <c r="D93" s="48"/>
      <c r="E93" s="48"/>
      <c r="F93" s="48"/>
      <c r="G93" s="81"/>
      <c r="H93" s="99"/>
      <c r="I93" s="99"/>
      <c r="J93" s="48"/>
      <c r="K93" s="48"/>
    </row>
    <row r="95" spans="1:11" s="322" customFormat="1">
      <c r="A95" s="1160" t="s">
        <v>3138</v>
      </c>
      <c r="B95" s="1160"/>
      <c r="C95" s="319">
        <f>M3</f>
        <v>8</v>
      </c>
      <c r="D95" s="322" t="s">
        <v>3109</v>
      </c>
      <c r="E95" s="319">
        <f>N3</f>
        <v>48</v>
      </c>
      <c r="F95" s="322" t="s">
        <v>3108</v>
      </c>
      <c r="G95" s="321">
        <f>O3</f>
        <v>646953</v>
      </c>
      <c r="H95" s="322" t="s">
        <v>261</v>
      </c>
    </row>
  </sheetData>
  <sortState ref="F60:F72">
    <sortCondition ref="F60"/>
  </sortState>
  <mergeCells count="31">
    <mergeCell ref="M1:O1"/>
    <mergeCell ref="M5:M6"/>
    <mergeCell ref="N5:N6"/>
    <mergeCell ref="O5:O6"/>
    <mergeCell ref="M3:M4"/>
    <mergeCell ref="N3:N4"/>
    <mergeCell ref="O3:O4"/>
    <mergeCell ref="A95:B95"/>
    <mergeCell ref="A1:K1"/>
    <mergeCell ref="K22:K24"/>
    <mergeCell ref="K30:K34"/>
    <mergeCell ref="J46:J53"/>
    <mergeCell ref="K46:K53"/>
    <mergeCell ref="A38:K38"/>
    <mergeCell ref="A44:K44"/>
    <mergeCell ref="A58:K58"/>
    <mergeCell ref="J60:J72"/>
    <mergeCell ref="K60:K72"/>
    <mergeCell ref="A77:K77"/>
    <mergeCell ref="A84:K84"/>
    <mergeCell ref="J86:J89"/>
    <mergeCell ref="K86:K89"/>
    <mergeCell ref="J22:J24"/>
    <mergeCell ref="J30:J34"/>
    <mergeCell ref="A28:K28"/>
    <mergeCell ref="M7:O7"/>
    <mergeCell ref="A20:K20"/>
    <mergeCell ref="M8:N9"/>
    <mergeCell ref="O8:O9"/>
    <mergeCell ref="J3:J15"/>
    <mergeCell ref="K3:K15"/>
  </mergeCells>
  <phoneticPr fontId="5" type="noConversion"/>
  <hyperlinks>
    <hyperlink ref="J3:J15" location="Sayfa2!A1" display="Sayfa2!A1"/>
    <hyperlink ref="K3:K15" location="Sayfa2!A1" display="Sayfa2!A1"/>
    <hyperlink ref="J22:J24" location="Sayfa2!A1" display="Sayfa2!A1"/>
    <hyperlink ref="K22:K24" location="Sayfa2!A1" display="Sayfa2!A1"/>
    <hyperlink ref="J30:J34" location="Sayfa2!A1" display="Sayfa2!A1"/>
    <hyperlink ref="K30:K34" location="Sayfa2!A1" display="Sayfa2!A1"/>
    <hyperlink ref="J40" location="Sayfa2!A1" display="Sayfa2!A1"/>
    <hyperlink ref="K40" location="Sayfa2!A1" display="Sayfa2!A1"/>
    <hyperlink ref="J46:J53" location="Sayfa2!A1" display="Sayfa2!A1"/>
    <hyperlink ref="K46:K53" location="Sayfa2!A1" display="Sayfa2!A1"/>
    <hyperlink ref="J60:J72" location="Sayfa2!A1" display="Sayfa2!A1"/>
    <hyperlink ref="K60:K72" location="Sayfa2!A1" display="Sayfa2!A1"/>
    <hyperlink ref="J79" location="Sayfa2!A1" display="Sayfa2!A1"/>
    <hyperlink ref="K79" location="Sayfa2!A1" display="Sayfa2!A1"/>
  </hyperlinks>
  <pageMargins left="0.75" right="0.75" top="1" bottom="1" header="0.5" footer="0.5"/>
  <pageSetup paperSize="9" orientation="portrait"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S393"/>
  <sheetViews>
    <sheetView workbookViewId="0">
      <pane ySplit="1" topLeftCell="A2" activePane="bottomLeft" state="frozen"/>
      <selection pane="bottomLeft" activeCell="E378" sqref="E378"/>
    </sheetView>
  </sheetViews>
  <sheetFormatPr defaultRowHeight="15" customHeight="1"/>
  <cols>
    <col min="1" max="1" width="5" bestFit="1" customWidth="1"/>
    <col min="2" max="2" width="14.42578125" bestFit="1" customWidth="1"/>
    <col min="3" max="3" width="14.5703125" bestFit="1" customWidth="1"/>
    <col min="4" max="4" width="10.42578125" bestFit="1" customWidth="1"/>
    <col min="5" max="5" width="32.140625" bestFit="1" customWidth="1"/>
    <col min="6" max="6" width="12.5703125" customWidth="1"/>
    <col min="7" max="7" width="8.85546875" customWidth="1"/>
  </cols>
  <sheetData>
    <row r="1" spans="1:9" ht="51">
      <c r="A1" s="563" t="s">
        <v>3970</v>
      </c>
      <c r="B1" s="563" t="s">
        <v>1173</v>
      </c>
      <c r="C1" s="563" t="s">
        <v>1174</v>
      </c>
      <c r="D1" s="563" t="s">
        <v>1175</v>
      </c>
      <c r="E1" s="563" t="s">
        <v>1176</v>
      </c>
      <c r="F1" s="564" t="s">
        <v>4051</v>
      </c>
      <c r="G1" s="564" t="s">
        <v>3971</v>
      </c>
      <c r="H1" s="564" t="s">
        <v>3972</v>
      </c>
      <c r="I1" s="564" t="s">
        <v>3973</v>
      </c>
    </row>
    <row r="2" spans="1:9" ht="15" customHeight="1">
      <c r="A2" s="565">
        <v>1</v>
      </c>
      <c r="B2" s="119" t="s">
        <v>965</v>
      </c>
      <c r="C2" s="177" t="s">
        <v>966</v>
      </c>
      <c r="D2" s="1010"/>
      <c r="E2" s="171" t="s">
        <v>2632</v>
      </c>
      <c r="F2" s="359" t="s">
        <v>8592</v>
      </c>
      <c r="G2" s="359">
        <v>14</v>
      </c>
      <c r="H2" s="359">
        <v>12</v>
      </c>
      <c r="I2" s="359">
        <v>2017</v>
      </c>
    </row>
    <row r="3" spans="1:9" ht="15" customHeight="1">
      <c r="A3" s="565">
        <v>2</v>
      </c>
      <c r="B3" s="119" t="s">
        <v>965</v>
      </c>
      <c r="C3" s="177" t="s">
        <v>966</v>
      </c>
      <c r="D3" s="1010"/>
      <c r="E3" s="171" t="s">
        <v>8574</v>
      </c>
      <c r="F3" s="359" t="s">
        <v>8592</v>
      </c>
      <c r="G3" s="359">
        <v>14</v>
      </c>
      <c r="H3" s="359">
        <v>12</v>
      </c>
      <c r="I3" s="359">
        <v>2017</v>
      </c>
    </row>
    <row r="4" spans="1:9" ht="15" customHeight="1">
      <c r="A4" s="565">
        <v>3</v>
      </c>
      <c r="B4" s="119" t="s">
        <v>965</v>
      </c>
      <c r="C4" s="177" t="s">
        <v>966</v>
      </c>
      <c r="D4" s="1010"/>
      <c r="E4" s="171" t="s">
        <v>2522</v>
      </c>
      <c r="F4" s="359" t="s">
        <v>8592</v>
      </c>
      <c r="G4" s="359">
        <v>14</v>
      </c>
      <c r="H4" s="359">
        <v>12</v>
      </c>
      <c r="I4" s="359">
        <v>2017</v>
      </c>
    </row>
    <row r="5" spans="1:9" ht="15" customHeight="1">
      <c r="A5" s="565">
        <v>4</v>
      </c>
      <c r="B5" s="119" t="s">
        <v>965</v>
      </c>
      <c r="C5" s="177" t="s">
        <v>966</v>
      </c>
      <c r="D5" s="1010"/>
      <c r="E5" s="171" t="s">
        <v>8575</v>
      </c>
      <c r="F5" s="359" t="s">
        <v>8592</v>
      </c>
      <c r="G5" s="359">
        <v>14</v>
      </c>
      <c r="H5" s="359">
        <v>12</v>
      </c>
      <c r="I5" s="359">
        <v>2017</v>
      </c>
    </row>
    <row r="6" spans="1:9" ht="15" customHeight="1">
      <c r="A6" s="565">
        <v>5</v>
      </c>
      <c r="B6" s="119" t="s">
        <v>965</v>
      </c>
      <c r="C6" s="177" t="s">
        <v>966</v>
      </c>
      <c r="D6" s="1010"/>
      <c r="E6" s="171" t="s">
        <v>8576</v>
      </c>
      <c r="F6" s="359" t="s">
        <v>8592</v>
      </c>
      <c r="G6" s="359">
        <v>14</v>
      </c>
      <c r="H6" s="359">
        <v>12</v>
      </c>
      <c r="I6" s="359">
        <v>2017</v>
      </c>
    </row>
    <row r="7" spans="1:9" ht="15" customHeight="1">
      <c r="A7" s="565">
        <v>6</v>
      </c>
      <c r="B7" s="119" t="s">
        <v>965</v>
      </c>
      <c r="C7" s="177" t="s">
        <v>966</v>
      </c>
      <c r="D7" s="1010"/>
      <c r="E7" s="171" t="s">
        <v>8577</v>
      </c>
      <c r="F7" s="359" t="s">
        <v>8592</v>
      </c>
      <c r="G7" s="359">
        <v>14</v>
      </c>
      <c r="H7" s="359">
        <v>12</v>
      </c>
      <c r="I7" s="359">
        <v>2017</v>
      </c>
    </row>
    <row r="8" spans="1:9" ht="15" customHeight="1">
      <c r="A8" s="565">
        <v>7</v>
      </c>
      <c r="B8" s="119" t="s">
        <v>965</v>
      </c>
      <c r="C8" s="177" t="s">
        <v>966</v>
      </c>
      <c r="D8" s="1010"/>
      <c r="E8" s="171" t="s">
        <v>8578</v>
      </c>
      <c r="F8" s="359" t="s">
        <v>8592</v>
      </c>
      <c r="G8" s="359">
        <v>14</v>
      </c>
      <c r="H8" s="359">
        <v>12</v>
      </c>
      <c r="I8" s="359">
        <v>2017</v>
      </c>
    </row>
    <row r="9" spans="1:9" ht="15" customHeight="1">
      <c r="A9" s="565">
        <v>8</v>
      </c>
      <c r="B9" s="119" t="s">
        <v>965</v>
      </c>
      <c r="C9" s="177" t="s">
        <v>966</v>
      </c>
      <c r="D9" s="1010"/>
      <c r="E9" s="171" t="s">
        <v>3048</v>
      </c>
      <c r="F9" s="359" t="s">
        <v>8592</v>
      </c>
      <c r="G9" s="359">
        <v>14</v>
      </c>
      <c r="H9" s="359">
        <v>12</v>
      </c>
      <c r="I9" s="359">
        <v>2017</v>
      </c>
    </row>
    <row r="10" spans="1:9" ht="15" customHeight="1">
      <c r="A10" s="565">
        <v>9</v>
      </c>
      <c r="B10" s="119" t="s">
        <v>965</v>
      </c>
      <c r="C10" s="177" t="s">
        <v>966</v>
      </c>
      <c r="D10" s="1010"/>
      <c r="E10" s="171" t="s">
        <v>8579</v>
      </c>
      <c r="F10" s="359" t="s">
        <v>8592</v>
      </c>
      <c r="G10" s="359">
        <v>14</v>
      </c>
      <c r="H10" s="359">
        <v>12</v>
      </c>
      <c r="I10" s="359">
        <v>2017</v>
      </c>
    </row>
    <row r="11" spans="1:9" ht="15" customHeight="1">
      <c r="A11" s="565">
        <v>10</v>
      </c>
      <c r="B11" s="119" t="s">
        <v>965</v>
      </c>
      <c r="C11" s="177" t="s">
        <v>966</v>
      </c>
      <c r="D11" s="2"/>
      <c r="E11" s="171" t="s">
        <v>8580</v>
      </c>
      <c r="F11" s="359" t="s">
        <v>8592</v>
      </c>
      <c r="G11" s="359">
        <v>14</v>
      </c>
      <c r="H11" s="359">
        <v>12</v>
      </c>
      <c r="I11" s="359">
        <v>2017</v>
      </c>
    </row>
    <row r="12" spans="1:9" ht="15" customHeight="1">
      <c r="A12" s="565">
        <v>11</v>
      </c>
      <c r="B12" s="119" t="s">
        <v>965</v>
      </c>
      <c r="C12" s="177" t="s">
        <v>966</v>
      </c>
      <c r="D12" s="1010"/>
      <c r="E12" s="171" t="s">
        <v>3070</v>
      </c>
      <c r="F12" s="359" t="s">
        <v>8592</v>
      </c>
      <c r="G12" s="359">
        <v>14</v>
      </c>
      <c r="H12" s="359">
        <v>12</v>
      </c>
      <c r="I12" s="359">
        <v>2017</v>
      </c>
    </row>
    <row r="13" spans="1:9" ht="15" customHeight="1">
      <c r="A13" s="565">
        <v>12</v>
      </c>
      <c r="B13" s="119" t="s">
        <v>965</v>
      </c>
      <c r="C13" s="177" t="s">
        <v>966</v>
      </c>
      <c r="D13" s="1010"/>
      <c r="E13" s="171" t="s">
        <v>429</v>
      </c>
      <c r="F13" s="359" t="s">
        <v>8592</v>
      </c>
      <c r="G13" s="359">
        <v>14</v>
      </c>
      <c r="H13" s="359">
        <v>12</v>
      </c>
      <c r="I13" s="359">
        <v>2017</v>
      </c>
    </row>
    <row r="14" spans="1:9" ht="15" customHeight="1">
      <c r="A14" s="565">
        <v>13</v>
      </c>
      <c r="B14" s="119" t="s">
        <v>965</v>
      </c>
      <c r="C14" s="177" t="s">
        <v>966</v>
      </c>
      <c r="D14" s="1010"/>
      <c r="E14" s="171" t="s">
        <v>2503</v>
      </c>
      <c r="F14" s="359" t="s">
        <v>8592</v>
      </c>
      <c r="G14" s="359">
        <v>14</v>
      </c>
      <c r="H14" s="359">
        <v>12</v>
      </c>
      <c r="I14" s="359">
        <v>2017</v>
      </c>
    </row>
    <row r="15" spans="1:9" ht="15" customHeight="1">
      <c r="A15" s="565">
        <v>14</v>
      </c>
      <c r="B15" s="119" t="s">
        <v>965</v>
      </c>
      <c r="C15" s="177" t="s">
        <v>966</v>
      </c>
      <c r="D15" s="1010"/>
      <c r="E15" s="171" t="s">
        <v>8581</v>
      </c>
      <c r="F15" s="359" t="s">
        <v>8592</v>
      </c>
      <c r="G15" s="359">
        <v>14</v>
      </c>
      <c r="H15" s="359">
        <v>12</v>
      </c>
      <c r="I15" s="359">
        <v>2017</v>
      </c>
    </row>
    <row r="16" spans="1:9" ht="15" customHeight="1">
      <c r="A16" s="565">
        <v>15</v>
      </c>
      <c r="B16" s="119" t="s">
        <v>965</v>
      </c>
      <c r="C16" s="177" t="s">
        <v>966</v>
      </c>
      <c r="D16" s="1010"/>
      <c r="E16" s="171" t="s">
        <v>2050</v>
      </c>
      <c r="F16" s="359" t="s">
        <v>8592</v>
      </c>
      <c r="G16" s="359">
        <v>14</v>
      </c>
      <c r="H16" s="359">
        <v>12</v>
      </c>
      <c r="I16" s="359">
        <v>2017</v>
      </c>
    </row>
    <row r="17" spans="1:9" ht="15" customHeight="1">
      <c r="A17" s="565">
        <v>16</v>
      </c>
      <c r="B17" s="119" t="s">
        <v>965</v>
      </c>
      <c r="C17" s="177" t="s">
        <v>966</v>
      </c>
      <c r="D17" s="1010"/>
      <c r="E17" s="171" t="s">
        <v>8582</v>
      </c>
      <c r="F17" s="359" t="s">
        <v>8592</v>
      </c>
      <c r="G17" s="359">
        <v>14</v>
      </c>
      <c r="H17" s="359">
        <v>12</v>
      </c>
      <c r="I17" s="359">
        <v>2017</v>
      </c>
    </row>
    <row r="18" spans="1:9" ht="15" customHeight="1">
      <c r="A18" s="565">
        <v>17</v>
      </c>
      <c r="B18" s="119" t="s">
        <v>965</v>
      </c>
      <c r="C18" s="177" t="s">
        <v>966</v>
      </c>
      <c r="D18" s="1010"/>
      <c r="E18" s="171" t="s">
        <v>8583</v>
      </c>
      <c r="F18" s="359" t="s">
        <v>8592</v>
      </c>
      <c r="G18" s="359">
        <v>14</v>
      </c>
      <c r="H18" s="359">
        <v>12</v>
      </c>
      <c r="I18" s="359">
        <v>2017</v>
      </c>
    </row>
    <row r="19" spans="1:9" ht="15" customHeight="1">
      <c r="A19" s="565">
        <v>18</v>
      </c>
      <c r="B19" s="119" t="s">
        <v>965</v>
      </c>
      <c r="C19" s="177" t="s">
        <v>966</v>
      </c>
      <c r="D19" s="1010"/>
      <c r="E19" s="171" t="s">
        <v>8584</v>
      </c>
      <c r="F19" s="359" t="s">
        <v>8592</v>
      </c>
      <c r="G19" s="359">
        <v>14</v>
      </c>
      <c r="H19" s="359">
        <v>12</v>
      </c>
      <c r="I19" s="359">
        <v>2017</v>
      </c>
    </row>
    <row r="20" spans="1:9" ht="15" customHeight="1">
      <c r="A20" s="565">
        <v>19</v>
      </c>
      <c r="B20" s="119" t="s">
        <v>965</v>
      </c>
      <c r="C20" s="177" t="s">
        <v>966</v>
      </c>
      <c r="D20" s="1010"/>
      <c r="E20" s="171" t="s">
        <v>268</v>
      </c>
      <c r="F20" s="359" t="s">
        <v>8592</v>
      </c>
      <c r="G20" s="359">
        <v>14</v>
      </c>
      <c r="H20" s="359">
        <v>12</v>
      </c>
      <c r="I20" s="359">
        <v>2017</v>
      </c>
    </row>
    <row r="21" spans="1:9" ht="15" customHeight="1">
      <c r="A21" s="565">
        <v>20</v>
      </c>
      <c r="B21" s="119" t="s">
        <v>965</v>
      </c>
      <c r="C21" s="177" t="s">
        <v>966</v>
      </c>
      <c r="D21" s="1010"/>
      <c r="E21" s="171" t="s">
        <v>2216</v>
      </c>
      <c r="F21" s="359" t="s">
        <v>8592</v>
      </c>
      <c r="G21" s="359">
        <v>14</v>
      </c>
      <c r="H21" s="359">
        <v>12</v>
      </c>
      <c r="I21" s="359">
        <v>2017</v>
      </c>
    </row>
    <row r="22" spans="1:9" ht="15" customHeight="1">
      <c r="A22" s="565">
        <v>21</v>
      </c>
      <c r="B22" s="119" t="s">
        <v>965</v>
      </c>
      <c r="C22" s="177" t="s">
        <v>966</v>
      </c>
      <c r="D22" s="1010"/>
      <c r="E22" s="171" t="s">
        <v>8585</v>
      </c>
      <c r="F22" s="359" t="s">
        <v>8592</v>
      </c>
      <c r="G22" s="359">
        <v>14</v>
      </c>
      <c r="H22" s="359">
        <v>12</v>
      </c>
      <c r="I22" s="359">
        <v>2017</v>
      </c>
    </row>
    <row r="23" spans="1:9" ht="15" customHeight="1">
      <c r="A23" s="565">
        <v>22</v>
      </c>
      <c r="B23" s="119" t="s">
        <v>965</v>
      </c>
      <c r="C23" s="177" t="s">
        <v>966</v>
      </c>
      <c r="D23" s="1010"/>
      <c r="E23" s="171" t="s">
        <v>8586</v>
      </c>
      <c r="F23" s="359" t="s">
        <v>8592</v>
      </c>
      <c r="G23" s="359">
        <v>14</v>
      </c>
      <c r="H23" s="359">
        <v>12</v>
      </c>
      <c r="I23" s="359">
        <v>2017</v>
      </c>
    </row>
    <row r="24" spans="1:9" ht="15" customHeight="1">
      <c r="A24" s="565">
        <v>23</v>
      </c>
      <c r="B24" s="119" t="s">
        <v>965</v>
      </c>
      <c r="C24" s="177" t="s">
        <v>966</v>
      </c>
      <c r="D24" s="1010"/>
      <c r="E24" s="171" t="s">
        <v>8587</v>
      </c>
      <c r="F24" s="359" t="s">
        <v>8592</v>
      </c>
      <c r="G24" s="359">
        <v>14</v>
      </c>
      <c r="H24" s="359">
        <v>12</v>
      </c>
      <c r="I24" s="359">
        <v>2017</v>
      </c>
    </row>
    <row r="25" spans="1:9" ht="15" customHeight="1">
      <c r="A25" s="565">
        <v>24</v>
      </c>
      <c r="B25" s="119" t="s">
        <v>965</v>
      </c>
      <c r="C25" s="177" t="s">
        <v>966</v>
      </c>
      <c r="D25" s="1010"/>
      <c r="E25" s="171" t="s">
        <v>8588</v>
      </c>
      <c r="F25" s="359" t="s">
        <v>8592</v>
      </c>
      <c r="G25" s="359">
        <v>14</v>
      </c>
      <c r="H25" s="359">
        <v>12</v>
      </c>
      <c r="I25" s="359">
        <v>2017</v>
      </c>
    </row>
    <row r="26" spans="1:9" ht="15" customHeight="1">
      <c r="A26" s="565">
        <v>25</v>
      </c>
      <c r="B26" s="119" t="s">
        <v>965</v>
      </c>
      <c r="C26" s="177" t="s">
        <v>966</v>
      </c>
      <c r="D26" s="1010"/>
      <c r="E26" s="171" t="s">
        <v>8589</v>
      </c>
      <c r="F26" s="359" t="s">
        <v>8592</v>
      </c>
      <c r="G26" s="359">
        <v>14</v>
      </c>
      <c r="H26" s="359">
        <v>12</v>
      </c>
      <c r="I26" s="359">
        <v>2017</v>
      </c>
    </row>
    <row r="27" spans="1:9" ht="15" customHeight="1">
      <c r="A27" s="565">
        <v>26</v>
      </c>
      <c r="B27" s="119" t="s">
        <v>965</v>
      </c>
      <c r="C27" s="177" t="s">
        <v>966</v>
      </c>
      <c r="D27" s="1010"/>
      <c r="E27" s="171" t="s">
        <v>8590</v>
      </c>
      <c r="F27" s="359" t="s">
        <v>8592</v>
      </c>
      <c r="G27" s="359">
        <v>14</v>
      </c>
      <c r="H27" s="359">
        <v>12</v>
      </c>
      <c r="I27" s="359">
        <v>2017</v>
      </c>
    </row>
    <row r="28" spans="1:9" ht="15" customHeight="1">
      <c r="A28" s="565">
        <v>27</v>
      </c>
      <c r="B28" s="119" t="s">
        <v>965</v>
      </c>
      <c r="C28" s="177" t="s">
        <v>966</v>
      </c>
      <c r="D28" s="1010"/>
      <c r="E28" s="171" t="s">
        <v>8591</v>
      </c>
      <c r="F28" s="359" t="s">
        <v>8592</v>
      </c>
      <c r="G28" s="359">
        <v>14</v>
      </c>
      <c r="H28" s="359">
        <v>12</v>
      </c>
      <c r="I28" s="359">
        <v>2017</v>
      </c>
    </row>
    <row r="29" spans="1:9" ht="15" customHeight="1">
      <c r="A29" s="565">
        <v>28</v>
      </c>
      <c r="B29" s="119" t="s">
        <v>965</v>
      </c>
      <c r="C29" s="177" t="s">
        <v>966</v>
      </c>
      <c r="D29" s="1010"/>
      <c r="E29" s="171" t="s">
        <v>86</v>
      </c>
      <c r="F29" s="359" t="s">
        <v>8592</v>
      </c>
      <c r="G29" s="359">
        <v>14</v>
      </c>
      <c r="H29" s="359">
        <v>12</v>
      </c>
      <c r="I29" s="359">
        <v>2017</v>
      </c>
    </row>
    <row r="30" spans="1:9" ht="15" customHeight="1">
      <c r="A30" s="565">
        <v>29</v>
      </c>
      <c r="B30" s="119" t="s">
        <v>965</v>
      </c>
      <c r="C30" s="177" t="s">
        <v>966</v>
      </c>
      <c r="D30" s="1010"/>
      <c r="E30" s="171" t="s">
        <v>1772</v>
      </c>
      <c r="F30" s="359" t="s">
        <v>8592</v>
      </c>
      <c r="G30" s="359">
        <v>14</v>
      </c>
      <c r="H30" s="359">
        <v>12</v>
      </c>
      <c r="I30" s="359">
        <v>2017</v>
      </c>
    </row>
    <row r="31" spans="1:9" ht="15" customHeight="1">
      <c r="A31" s="565">
        <v>30</v>
      </c>
      <c r="B31" s="119" t="s">
        <v>965</v>
      </c>
      <c r="C31" s="119" t="s">
        <v>3938</v>
      </c>
      <c r="D31" s="119"/>
      <c r="E31" s="119"/>
      <c r="F31" s="359" t="s">
        <v>3924</v>
      </c>
      <c r="G31" s="359">
        <v>29</v>
      </c>
      <c r="H31" s="359">
        <v>12</v>
      </c>
      <c r="I31" s="359">
        <v>2010</v>
      </c>
    </row>
    <row r="32" spans="1:9" ht="15" customHeight="1">
      <c r="A32" s="565">
        <v>31</v>
      </c>
      <c r="B32" s="119" t="s">
        <v>965</v>
      </c>
      <c r="C32" s="119" t="s">
        <v>1194</v>
      </c>
      <c r="D32" s="119"/>
      <c r="E32" s="119" t="s">
        <v>2497</v>
      </c>
      <c r="F32" s="359" t="s">
        <v>3939</v>
      </c>
      <c r="G32" s="359">
        <v>26</v>
      </c>
      <c r="H32" s="359">
        <v>4</v>
      </c>
      <c r="I32" s="359">
        <v>2011</v>
      </c>
    </row>
    <row r="33" spans="1:9" ht="15" customHeight="1">
      <c r="A33" s="565">
        <v>32</v>
      </c>
      <c r="B33" s="119" t="s">
        <v>965</v>
      </c>
      <c r="C33" s="119" t="s">
        <v>1194</v>
      </c>
      <c r="D33" s="119"/>
      <c r="E33" s="119" t="s">
        <v>3928</v>
      </c>
      <c r="F33" s="359" t="s">
        <v>3924</v>
      </c>
      <c r="G33" s="359">
        <v>29</v>
      </c>
      <c r="H33" s="359">
        <v>12</v>
      </c>
      <c r="I33" s="359">
        <v>2010</v>
      </c>
    </row>
    <row r="34" spans="1:9" ht="15" customHeight="1">
      <c r="A34" s="565">
        <v>33</v>
      </c>
      <c r="B34" s="119" t="s">
        <v>965</v>
      </c>
      <c r="C34" s="119" t="s">
        <v>1194</v>
      </c>
      <c r="D34" s="119"/>
      <c r="E34" s="119" t="s">
        <v>3940</v>
      </c>
      <c r="F34" s="359" t="s">
        <v>3924</v>
      </c>
      <c r="G34" s="359">
        <v>29</v>
      </c>
      <c r="H34" s="359">
        <v>12</v>
      </c>
      <c r="I34" s="359">
        <v>2010</v>
      </c>
    </row>
    <row r="35" spans="1:9" ht="15" customHeight="1">
      <c r="A35" s="565">
        <v>34</v>
      </c>
      <c r="B35" s="119" t="s">
        <v>965</v>
      </c>
      <c r="C35" s="119" t="s">
        <v>1194</v>
      </c>
      <c r="D35" s="119"/>
      <c r="E35" s="119" t="s">
        <v>3941</v>
      </c>
      <c r="F35" s="359" t="s">
        <v>3939</v>
      </c>
      <c r="G35" s="359">
        <v>26</v>
      </c>
      <c r="H35" s="359">
        <v>4</v>
      </c>
      <c r="I35" s="359">
        <v>2011</v>
      </c>
    </row>
    <row r="36" spans="1:9" ht="15" customHeight="1">
      <c r="A36" s="565">
        <v>35</v>
      </c>
      <c r="B36" s="119" t="s">
        <v>965</v>
      </c>
      <c r="C36" s="119" t="s">
        <v>1194</v>
      </c>
      <c r="D36" s="119"/>
      <c r="E36" s="119" t="s">
        <v>3942</v>
      </c>
      <c r="F36" s="359" t="s">
        <v>3924</v>
      </c>
      <c r="G36" s="359">
        <v>29</v>
      </c>
      <c r="H36" s="359">
        <v>12</v>
      </c>
      <c r="I36" s="359">
        <v>2010</v>
      </c>
    </row>
    <row r="37" spans="1:9" ht="15" customHeight="1">
      <c r="A37" s="565">
        <v>36</v>
      </c>
      <c r="B37" s="119" t="s">
        <v>965</v>
      </c>
      <c r="C37" s="119" t="s">
        <v>1194</v>
      </c>
      <c r="D37" s="119"/>
      <c r="E37" s="119" t="s">
        <v>991</v>
      </c>
      <c r="F37" s="359" t="s">
        <v>4197</v>
      </c>
      <c r="G37" s="359">
        <v>8</v>
      </c>
      <c r="H37" s="359">
        <v>9</v>
      </c>
      <c r="I37" s="359">
        <v>2012</v>
      </c>
    </row>
    <row r="38" spans="1:9" ht="15" customHeight="1">
      <c r="A38" s="565">
        <v>37</v>
      </c>
      <c r="B38" s="119" t="s">
        <v>965</v>
      </c>
      <c r="C38" s="119" t="s">
        <v>1194</v>
      </c>
      <c r="D38" s="119"/>
      <c r="E38" s="119" t="s">
        <v>3943</v>
      </c>
      <c r="F38" s="359" t="s">
        <v>3924</v>
      </c>
      <c r="G38" s="359">
        <v>29</v>
      </c>
      <c r="H38" s="359">
        <v>12</v>
      </c>
      <c r="I38" s="359">
        <v>2010</v>
      </c>
    </row>
    <row r="39" spans="1:9" ht="15" customHeight="1">
      <c r="A39" s="565">
        <v>38</v>
      </c>
      <c r="B39" s="119" t="s">
        <v>965</v>
      </c>
      <c r="C39" s="119" t="s">
        <v>1194</v>
      </c>
      <c r="D39" s="119"/>
      <c r="E39" s="119" t="s">
        <v>3944</v>
      </c>
      <c r="F39" s="359" t="s">
        <v>3924</v>
      </c>
      <c r="G39" s="359">
        <v>29</v>
      </c>
      <c r="H39" s="359">
        <v>12</v>
      </c>
      <c r="I39" s="359">
        <v>2010</v>
      </c>
    </row>
    <row r="40" spans="1:9" ht="15" customHeight="1">
      <c r="A40" s="565">
        <v>39</v>
      </c>
      <c r="B40" s="119" t="s">
        <v>1265</v>
      </c>
      <c r="C40" s="119" t="s">
        <v>1194</v>
      </c>
      <c r="D40" s="1010"/>
      <c r="E40" s="119" t="s">
        <v>1284</v>
      </c>
      <c r="F40" s="359" t="s">
        <v>6064</v>
      </c>
      <c r="G40" s="359">
        <v>19</v>
      </c>
      <c r="H40" s="359">
        <v>6</v>
      </c>
      <c r="I40" s="359">
        <v>2014</v>
      </c>
    </row>
    <row r="41" spans="1:9" ht="15" customHeight="1">
      <c r="A41" s="565">
        <v>40</v>
      </c>
      <c r="B41" s="119" t="s">
        <v>1265</v>
      </c>
      <c r="C41" s="119" t="s">
        <v>1194</v>
      </c>
      <c r="D41" s="119"/>
      <c r="E41" s="119" t="s">
        <v>1285</v>
      </c>
      <c r="F41" s="359" t="s">
        <v>6064</v>
      </c>
      <c r="G41" s="359">
        <v>19</v>
      </c>
      <c r="H41" s="359">
        <v>6</v>
      </c>
      <c r="I41" s="359">
        <v>2014</v>
      </c>
    </row>
    <row r="42" spans="1:9" ht="15" customHeight="1">
      <c r="A42" s="565">
        <v>41</v>
      </c>
      <c r="B42" s="119" t="s">
        <v>1296</v>
      </c>
      <c r="C42" s="119" t="s">
        <v>3771</v>
      </c>
      <c r="D42" s="119" t="s">
        <v>3772</v>
      </c>
      <c r="E42" s="119"/>
      <c r="F42" s="359" t="s">
        <v>3773</v>
      </c>
      <c r="G42" s="359">
        <v>13</v>
      </c>
      <c r="H42" s="359">
        <v>2</v>
      </c>
      <c r="I42" s="359">
        <v>2011</v>
      </c>
    </row>
    <row r="43" spans="1:9" ht="15" customHeight="1">
      <c r="A43" s="565">
        <v>42</v>
      </c>
      <c r="B43" s="119" t="s">
        <v>1296</v>
      </c>
      <c r="C43" s="119" t="s">
        <v>3771</v>
      </c>
      <c r="D43" s="119" t="s">
        <v>3918</v>
      </c>
      <c r="E43" s="119" t="s">
        <v>3919</v>
      </c>
      <c r="F43" s="359" t="s">
        <v>3770</v>
      </c>
      <c r="G43" s="359">
        <v>7</v>
      </c>
      <c r="H43" s="359">
        <v>8</v>
      </c>
      <c r="I43" s="359">
        <v>2010</v>
      </c>
    </row>
    <row r="44" spans="1:9" ht="15" customHeight="1">
      <c r="A44" s="565">
        <v>43</v>
      </c>
      <c r="B44" s="119" t="s">
        <v>1296</v>
      </c>
      <c r="C44" s="119" t="s">
        <v>3771</v>
      </c>
      <c r="D44" s="119" t="s">
        <v>3916</v>
      </c>
      <c r="E44" s="119" t="s">
        <v>3917</v>
      </c>
      <c r="F44" s="359" t="s">
        <v>3770</v>
      </c>
      <c r="G44" s="359">
        <v>7</v>
      </c>
      <c r="H44" s="359">
        <v>8</v>
      </c>
      <c r="I44" s="359">
        <v>2010</v>
      </c>
    </row>
    <row r="45" spans="1:9" ht="15" customHeight="1">
      <c r="A45" s="565">
        <v>44</v>
      </c>
      <c r="B45" s="119" t="s">
        <v>1296</v>
      </c>
      <c r="C45" s="119" t="s">
        <v>3771</v>
      </c>
      <c r="D45" s="119" t="s">
        <v>3254</v>
      </c>
      <c r="E45" s="119" t="s">
        <v>3915</v>
      </c>
      <c r="F45" s="359" t="s">
        <v>3770</v>
      </c>
      <c r="G45" s="359">
        <v>7</v>
      </c>
      <c r="H45" s="359">
        <v>8</v>
      </c>
      <c r="I45" s="359">
        <v>2010</v>
      </c>
    </row>
    <row r="46" spans="1:9" ht="15" customHeight="1">
      <c r="A46" s="565">
        <v>45</v>
      </c>
      <c r="B46" s="177" t="s">
        <v>1296</v>
      </c>
      <c r="C46" s="177" t="s">
        <v>3771</v>
      </c>
      <c r="D46" s="119"/>
      <c r="E46" s="177" t="s">
        <v>3808</v>
      </c>
      <c r="F46" s="359" t="s">
        <v>3809</v>
      </c>
      <c r="G46" s="359">
        <v>24</v>
      </c>
      <c r="H46" s="359">
        <v>7</v>
      </c>
      <c r="I46" s="359">
        <v>2004</v>
      </c>
    </row>
    <row r="47" spans="1:9" ht="15" customHeight="1">
      <c r="A47" s="565">
        <v>46</v>
      </c>
      <c r="B47" s="119" t="s">
        <v>1296</v>
      </c>
      <c r="C47" s="119" t="s">
        <v>3771</v>
      </c>
      <c r="D47" s="119"/>
      <c r="E47" s="119" t="s">
        <v>1387</v>
      </c>
      <c r="F47" s="359" t="s">
        <v>3770</v>
      </c>
      <c r="G47" s="359">
        <v>7</v>
      </c>
      <c r="H47" s="359">
        <v>8</v>
      </c>
      <c r="I47" s="359">
        <v>2010</v>
      </c>
    </row>
    <row r="48" spans="1:9" ht="15" customHeight="1">
      <c r="A48" s="565">
        <v>47</v>
      </c>
      <c r="B48" s="119" t="s">
        <v>1296</v>
      </c>
      <c r="C48" s="119" t="s">
        <v>3771</v>
      </c>
      <c r="D48" s="119"/>
      <c r="E48" s="119" t="s">
        <v>3920</v>
      </c>
      <c r="F48" s="359" t="s">
        <v>3770</v>
      </c>
      <c r="G48" s="359">
        <v>7</v>
      </c>
      <c r="H48" s="359">
        <v>8</v>
      </c>
      <c r="I48" s="359">
        <v>2010</v>
      </c>
    </row>
    <row r="49" spans="1:9" ht="15" customHeight="1">
      <c r="A49" s="565">
        <v>48</v>
      </c>
      <c r="B49" s="119" t="s">
        <v>1296</v>
      </c>
      <c r="C49" s="119" t="s">
        <v>3771</v>
      </c>
      <c r="D49" s="119"/>
      <c r="E49" s="119" t="s">
        <v>3921</v>
      </c>
      <c r="F49" s="359" t="s">
        <v>3770</v>
      </c>
      <c r="G49" s="359">
        <v>7</v>
      </c>
      <c r="H49" s="359">
        <v>8</v>
      </c>
      <c r="I49" s="359">
        <v>2010</v>
      </c>
    </row>
    <row r="50" spans="1:9" ht="15" customHeight="1">
      <c r="A50" s="565">
        <v>49</v>
      </c>
      <c r="B50" s="119" t="s">
        <v>1296</v>
      </c>
      <c r="C50" s="119" t="s">
        <v>3769</v>
      </c>
      <c r="D50" s="119"/>
      <c r="E50" s="119"/>
      <c r="F50" s="359" t="s">
        <v>3770</v>
      </c>
      <c r="G50" s="359">
        <v>7</v>
      </c>
      <c r="H50" s="359">
        <v>8</v>
      </c>
      <c r="I50" s="359">
        <v>2010</v>
      </c>
    </row>
    <row r="51" spans="1:9" ht="15" customHeight="1">
      <c r="A51" s="565">
        <v>50</v>
      </c>
      <c r="B51" s="177" t="s">
        <v>1296</v>
      </c>
      <c r="C51" s="177" t="s">
        <v>1194</v>
      </c>
      <c r="D51" s="119"/>
      <c r="E51" s="177" t="s">
        <v>3810</v>
      </c>
      <c r="F51" s="359" t="s">
        <v>3809</v>
      </c>
      <c r="G51" s="359">
        <v>24</v>
      </c>
      <c r="H51" s="359">
        <v>7</v>
      </c>
      <c r="I51" s="359">
        <v>2004</v>
      </c>
    </row>
    <row r="52" spans="1:9" ht="15" customHeight="1">
      <c r="A52" s="565">
        <v>51</v>
      </c>
      <c r="B52" s="119" t="s">
        <v>1182</v>
      </c>
      <c r="C52" s="119" t="s">
        <v>1183</v>
      </c>
      <c r="D52" s="119" t="s">
        <v>3783</v>
      </c>
      <c r="E52" s="119"/>
      <c r="F52" s="359" t="s">
        <v>3776</v>
      </c>
      <c r="G52" s="359">
        <v>16</v>
      </c>
      <c r="H52" s="359">
        <v>4</v>
      </c>
      <c r="I52" s="359">
        <v>2008</v>
      </c>
    </row>
    <row r="53" spans="1:9" ht="15" customHeight="1">
      <c r="A53" s="565">
        <v>52</v>
      </c>
      <c r="B53" s="119" t="s">
        <v>1182</v>
      </c>
      <c r="C53" s="119" t="s">
        <v>1183</v>
      </c>
      <c r="D53" s="119"/>
      <c r="E53" s="119" t="s">
        <v>3168</v>
      </c>
      <c r="F53" s="359" t="s">
        <v>3776</v>
      </c>
      <c r="G53" s="359">
        <v>16</v>
      </c>
      <c r="H53" s="359">
        <v>4</v>
      </c>
      <c r="I53" s="359">
        <v>2008</v>
      </c>
    </row>
    <row r="54" spans="1:9" ht="15" customHeight="1">
      <c r="A54" s="565">
        <v>53</v>
      </c>
      <c r="B54" s="119" t="s">
        <v>1388</v>
      </c>
      <c r="C54" s="177" t="s">
        <v>1391</v>
      </c>
      <c r="D54" s="1010"/>
      <c r="E54" s="171" t="s">
        <v>8863</v>
      </c>
      <c r="F54" s="359" t="s">
        <v>8861</v>
      </c>
      <c r="G54" s="359">
        <v>4</v>
      </c>
      <c r="H54" s="359">
        <v>5</v>
      </c>
      <c r="I54" s="359">
        <v>2017</v>
      </c>
    </row>
    <row r="55" spans="1:9" ht="15" customHeight="1">
      <c r="A55" s="565">
        <v>54</v>
      </c>
      <c r="B55" s="119" t="s">
        <v>1388</v>
      </c>
      <c r="C55" s="177" t="s">
        <v>1391</v>
      </c>
      <c r="D55" s="1010"/>
      <c r="E55" s="171" t="s">
        <v>1403</v>
      </c>
      <c r="F55" s="359" t="s">
        <v>8861</v>
      </c>
      <c r="G55" s="359">
        <v>4</v>
      </c>
      <c r="H55" s="359">
        <v>5</v>
      </c>
      <c r="I55" s="359">
        <v>2017</v>
      </c>
    </row>
    <row r="56" spans="1:9" ht="15" customHeight="1">
      <c r="A56" s="565">
        <v>55</v>
      </c>
      <c r="B56" s="119" t="s">
        <v>1388</v>
      </c>
      <c r="C56" s="177" t="s">
        <v>1391</v>
      </c>
      <c r="D56" s="1010"/>
      <c r="E56" s="171" t="s">
        <v>1402</v>
      </c>
      <c r="F56" s="359" t="s">
        <v>8861</v>
      </c>
      <c r="G56" s="359">
        <v>4</v>
      </c>
      <c r="H56" s="359">
        <v>5</v>
      </c>
      <c r="I56" s="359">
        <v>2017</v>
      </c>
    </row>
    <row r="57" spans="1:9" ht="15" customHeight="1">
      <c r="A57" s="565">
        <v>56</v>
      </c>
      <c r="B57" s="119" t="s">
        <v>1388</v>
      </c>
      <c r="C57" s="177" t="s">
        <v>1391</v>
      </c>
      <c r="D57" s="1010"/>
      <c r="E57" s="171" t="s">
        <v>1393</v>
      </c>
      <c r="F57" s="359" t="s">
        <v>8861</v>
      </c>
      <c r="G57" s="359">
        <v>4</v>
      </c>
      <c r="H57" s="359">
        <v>5</v>
      </c>
      <c r="I57" s="359">
        <v>2017</v>
      </c>
    </row>
    <row r="58" spans="1:9" ht="15" customHeight="1">
      <c r="A58" s="565">
        <v>57</v>
      </c>
      <c r="B58" s="119" t="s">
        <v>1388</v>
      </c>
      <c r="C58" s="177" t="s">
        <v>1391</v>
      </c>
      <c r="D58" s="1010"/>
      <c r="E58" s="171" t="s">
        <v>1401</v>
      </c>
      <c r="F58" s="359" t="s">
        <v>8861</v>
      </c>
      <c r="G58" s="359">
        <v>4</v>
      </c>
      <c r="H58" s="359">
        <v>5</v>
      </c>
      <c r="I58" s="359">
        <v>2017</v>
      </c>
    </row>
    <row r="59" spans="1:9" ht="15" customHeight="1">
      <c r="A59" s="565">
        <v>58</v>
      </c>
      <c r="B59" s="119" t="s">
        <v>1388</v>
      </c>
      <c r="C59" s="177" t="s">
        <v>1391</v>
      </c>
      <c r="D59" s="1010"/>
      <c r="E59" s="171" t="s">
        <v>1400</v>
      </c>
      <c r="F59" s="359" t="s">
        <v>8861</v>
      </c>
      <c r="G59" s="359">
        <v>4</v>
      </c>
      <c r="H59" s="359">
        <v>5</v>
      </c>
      <c r="I59" s="359">
        <v>2017</v>
      </c>
    </row>
    <row r="60" spans="1:9" ht="15" customHeight="1">
      <c r="A60" s="565">
        <v>59</v>
      </c>
      <c r="B60" s="119" t="s">
        <v>1388</v>
      </c>
      <c r="C60" s="177" t="s">
        <v>1391</v>
      </c>
      <c r="D60" s="1010"/>
      <c r="E60" s="171" t="s">
        <v>1399</v>
      </c>
      <c r="F60" s="359" t="s">
        <v>8861</v>
      </c>
      <c r="G60" s="359">
        <v>4</v>
      </c>
      <c r="H60" s="359">
        <v>5</v>
      </c>
      <c r="I60" s="359">
        <v>2017</v>
      </c>
    </row>
    <row r="61" spans="1:9" ht="15" customHeight="1">
      <c r="A61" s="565">
        <v>60</v>
      </c>
      <c r="B61" s="119" t="s">
        <v>1388</v>
      </c>
      <c r="C61" s="177" t="s">
        <v>1391</v>
      </c>
      <c r="D61" s="1010"/>
      <c r="E61" s="171" t="s">
        <v>1398</v>
      </c>
      <c r="F61" s="359" t="s">
        <v>8861</v>
      </c>
      <c r="G61" s="359">
        <v>4</v>
      </c>
      <c r="H61" s="359">
        <v>5</v>
      </c>
      <c r="I61" s="359">
        <v>2017</v>
      </c>
    </row>
    <row r="62" spans="1:9" ht="15" customHeight="1">
      <c r="A62" s="565">
        <v>61</v>
      </c>
      <c r="B62" s="119" t="s">
        <v>1388</v>
      </c>
      <c r="C62" s="177" t="s">
        <v>1391</v>
      </c>
      <c r="D62" s="1010"/>
      <c r="E62" s="171" t="s">
        <v>1397</v>
      </c>
      <c r="F62" s="359" t="s">
        <v>8861</v>
      </c>
      <c r="G62" s="359">
        <v>4</v>
      </c>
      <c r="H62" s="359">
        <v>5</v>
      </c>
      <c r="I62" s="359">
        <v>2017</v>
      </c>
    </row>
    <row r="63" spans="1:9" ht="15" customHeight="1">
      <c r="A63" s="565">
        <v>62</v>
      </c>
      <c r="B63" s="177" t="s">
        <v>1388</v>
      </c>
      <c r="C63" s="119" t="s">
        <v>1391</v>
      </c>
      <c r="D63" s="119"/>
      <c r="E63" s="119" t="s">
        <v>1394</v>
      </c>
      <c r="F63" s="359" t="s">
        <v>4570</v>
      </c>
      <c r="G63" s="359">
        <v>7</v>
      </c>
      <c r="H63" s="359">
        <v>11</v>
      </c>
      <c r="I63" s="359">
        <v>2012</v>
      </c>
    </row>
    <row r="64" spans="1:9" ht="15" customHeight="1">
      <c r="A64" s="565">
        <v>63</v>
      </c>
      <c r="B64" s="177" t="s">
        <v>1388</v>
      </c>
      <c r="C64" s="119" t="s">
        <v>1391</v>
      </c>
      <c r="D64" s="119"/>
      <c r="E64" s="119" t="s">
        <v>1404</v>
      </c>
      <c r="F64" s="359" t="s">
        <v>4570</v>
      </c>
      <c r="G64" s="359">
        <v>7</v>
      </c>
      <c r="H64" s="359">
        <v>11</v>
      </c>
      <c r="I64" s="359">
        <v>2012</v>
      </c>
    </row>
    <row r="65" spans="1:9" ht="15" customHeight="1">
      <c r="A65" s="565"/>
      <c r="B65" s="1101" t="s">
        <v>1388</v>
      </c>
      <c r="C65" s="1102" t="s">
        <v>1391</v>
      </c>
      <c r="D65" s="1102"/>
      <c r="E65" s="1102" t="s">
        <v>9394</v>
      </c>
      <c r="F65" s="1103" t="s">
        <v>9391</v>
      </c>
      <c r="G65" s="1103">
        <v>26</v>
      </c>
      <c r="H65" s="1103">
        <v>6</v>
      </c>
      <c r="I65" s="1103">
        <v>2018</v>
      </c>
    </row>
    <row r="66" spans="1:9" ht="15" customHeight="1">
      <c r="A66" s="565">
        <v>64</v>
      </c>
      <c r="B66" s="119" t="s">
        <v>1388</v>
      </c>
      <c r="C66" s="177" t="s">
        <v>2574</v>
      </c>
      <c r="D66" s="171"/>
      <c r="E66" s="119" t="s">
        <v>4271</v>
      </c>
      <c r="F66" s="359" t="s">
        <v>4570</v>
      </c>
      <c r="G66" s="359">
        <v>31</v>
      </c>
      <c r="H66" s="359">
        <v>5</v>
      </c>
      <c r="I66" s="359">
        <v>2013</v>
      </c>
    </row>
    <row r="67" spans="1:9" ht="15" customHeight="1">
      <c r="A67" s="565">
        <v>65</v>
      </c>
      <c r="B67" s="119" t="s">
        <v>1388</v>
      </c>
      <c r="C67" s="177" t="s">
        <v>2574</v>
      </c>
      <c r="D67" s="171"/>
      <c r="E67" s="566" t="s">
        <v>4699</v>
      </c>
      <c r="F67" s="359" t="s">
        <v>4570</v>
      </c>
      <c r="G67" s="359">
        <v>31</v>
      </c>
      <c r="H67" s="359">
        <v>5</v>
      </c>
      <c r="I67" s="359">
        <v>2013</v>
      </c>
    </row>
    <row r="68" spans="1:9" ht="15" customHeight="1">
      <c r="A68" s="565">
        <v>66</v>
      </c>
      <c r="B68" s="119" t="s">
        <v>1388</v>
      </c>
      <c r="C68" s="177" t="s">
        <v>2574</v>
      </c>
      <c r="D68" s="171"/>
      <c r="E68" s="566" t="s">
        <v>4700</v>
      </c>
      <c r="F68" s="359" t="s">
        <v>4570</v>
      </c>
      <c r="G68" s="359">
        <v>31</v>
      </c>
      <c r="H68" s="359">
        <v>5</v>
      </c>
      <c r="I68" s="359">
        <v>2013</v>
      </c>
    </row>
    <row r="69" spans="1:9" ht="15" customHeight="1">
      <c r="A69" s="565">
        <v>67</v>
      </c>
      <c r="B69" s="119" t="s">
        <v>1388</v>
      </c>
      <c r="C69" s="177" t="s">
        <v>2574</v>
      </c>
      <c r="D69" s="171"/>
      <c r="E69" s="566" t="s">
        <v>4701</v>
      </c>
      <c r="F69" s="359" t="s">
        <v>4570</v>
      </c>
      <c r="G69" s="359">
        <v>31</v>
      </c>
      <c r="H69" s="359">
        <v>5</v>
      </c>
      <c r="I69" s="359">
        <v>2013</v>
      </c>
    </row>
    <row r="70" spans="1:9" ht="15" customHeight="1">
      <c r="A70" s="565">
        <v>68</v>
      </c>
      <c r="B70" s="119" t="s">
        <v>1388</v>
      </c>
      <c r="C70" s="177" t="s">
        <v>2574</v>
      </c>
      <c r="D70" s="171"/>
      <c r="E70" s="566" t="s">
        <v>4702</v>
      </c>
      <c r="F70" s="359" t="s">
        <v>4570</v>
      </c>
      <c r="G70" s="359">
        <v>31</v>
      </c>
      <c r="H70" s="359">
        <v>5</v>
      </c>
      <c r="I70" s="359">
        <v>2013</v>
      </c>
    </row>
    <row r="71" spans="1:9" ht="15" customHeight="1">
      <c r="A71" s="565">
        <v>69</v>
      </c>
      <c r="B71" s="119" t="s">
        <v>1388</v>
      </c>
      <c r="C71" s="177" t="s">
        <v>2574</v>
      </c>
      <c r="D71" s="171"/>
      <c r="E71" s="119" t="s">
        <v>4278</v>
      </c>
      <c r="F71" s="359" t="s">
        <v>4570</v>
      </c>
      <c r="G71" s="359">
        <v>31</v>
      </c>
      <c r="H71" s="359">
        <v>5</v>
      </c>
      <c r="I71" s="359">
        <v>2013</v>
      </c>
    </row>
    <row r="72" spans="1:9" ht="15" customHeight="1">
      <c r="A72" s="565">
        <v>70</v>
      </c>
      <c r="B72" s="119" t="s">
        <v>1388</v>
      </c>
      <c r="C72" s="177" t="s">
        <v>2574</v>
      </c>
      <c r="D72" s="171"/>
      <c r="E72" s="119" t="s">
        <v>4280</v>
      </c>
      <c r="F72" s="359" t="s">
        <v>4570</v>
      </c>
      <c r="G72" s="359">
        <v>31</v>
      </c>
      <c r="H72" s="359">
        <v>5</v>
      </c>
      <c r="I72" s="359">
        <v>2013</v>
      </c>
    </row>
    <row r="73" spans="1:9" ht="15" customHeight="1">
      <c r="A73" s="565">
        <v>71</v>
      </c>
      <c r="B73" s="119" t="s">
        <v>1388</v>
      </c>
      <c r="C73" s="177" t="s">
        <v>2574</v>
      </c>
      <c r="D73" s="171"/>
      <c r="E73" s="566" t="s">
        <v>4703</v>
      </c>
      <c r="F73" s="359" t="s">
        <v>4570</v>
      </c>
      <c r="G73" s="359">
        <v>31</v>
      </c>
      <c r="H73" s="359">
        <v>5</v>
      </c>
      <c r="I73" s="359">
        <v>2013</v>
      </c>
    </row>
    <row r="74" spans="1:9" ht="15" customHeight="1">
      <c r="A74" s="565">
        <v>72</v>
      </c>
      <c r="B74" s="119" t="s">
        <v>1388</v>
      </c>
      <c r="C74" s="177" t="s">
        <v>2574</v>
      </c>
      <c r="D74" s="171"/>
      <c r="E74" s="566" t="s">
        <v>4704</v>
      </c>
      <c r="F74" s="359" t="s">
        <v>4570</v>
      </c>
      <c r="G74" s="359">
        <v>31</v>
      </c>
      <c r="H74" s="359">
        <v>5</v>
      </c>
      <c r="I74" s="359">
        <v>2013</v>
      </c>
    </row>
    <row r="75" spans="1:9" ht="15" customHeight="1">
      <c r="A75" s="565">
        <v>73</v>
      </c>
      <c r="B75" s="119" t="s">
        <v>1388</v>
      </c>
      <c r="C75" s="177" t="s">
        <v>2574</v>
      </c>
      <c r="D75" s="171"/>
      <c r="E75" s="566" t="s">
        <v>4705</v>
      </c>
      <c r="F75" s="359" t="s">
        <v>4570</v>
      </c>
      <c r="G75" s="359">
        <v>31</v>
      </c>
      <c r="H75" s="359">
        <v>5</v>
      </c>
      <c r="I75" s="359">
        <v>2013</v>
      </c>
    </row>
    <row r="76" spans="1:9" ht="15" customHeight="1">
      <c r="A76" s="565">
        <v>74</v>
      </c>
      <c r="B76" s="119" t="s">
        <v>1388</v>
      </c>
      <c r="C76" s="177" t="s">
        <v>2574</v>
      </c>
      <c r="D76" s="171"/>
      <c r="E76" s="566" t="s">
        <v>4706</v>
      </c>
      <c r="F76" s="359" t="s">
        <v>4570</v>
      </c>
      <c r="G76" s="359">
        <v>31</v>
      </c>
      <c r="H76" s="359">
        <v>5</v>
      </c>
      <c r="I76" s="359">
        <v>2013</v>
      </c>
    </row>
    <row r="77" spans="1:9" ht="15" customHeight="1">
      <c r="A77" s="565">
        <v>75</v>
      </c>
      <c r="B77" s="119" t="s">
        <v>1388</v>
      </c>
      <c r="C77" s="177" t="s">
        <v>2574</v>
      </c>
      <c r="D77" s="171"/>
      <c r="E77" s="566" t="s">
        <v>4707</v>
      </c>
      <c r="F77" s="359" t="s">
        <v>4570</v>
      </c>
      <c r="G77" s="359">
        <v>31</v>
      </c>
      <c r="H77" s="359">
        <v>5</v>
      </c>
      <c r="I77" s="359">
        <v>2013</v>
      </c>
    </row>
    <row r="78" spans="1:9" ht="15" customHeight="1">
      <c r="A78" s="565">
        <v>76</v>
      </c>
      <c r="B78" s="119" t="s">
        <v>1388</v>
      </c>
      <c r="C78" s="177" t="s">
        <v>2574</v>
      </c>
      <c r="D78" s="171"/>
      <c r="E78" s="566" t="s">
        <v>4708</v>
      </c>
      <c r="F78" s="359" t="s">
        <v>4570</v>
      </c>
      <c r="G78" s="359">
        <v>31</v>
      </c>
      <c r="H78" s="359">
        <v>5</v>
      </c>
      <c r="I78" s="359">
        <v>2013</v>
      </c>
    </row>
    <row r="79" spans="1:9" ht="15" customHeight="1">
      <c r="A79" s="565">
        <v>77</v>
      </c>
      <c r="B79" s="177" t="s">
        <v>1388</v>
      </c>
      <c r="C79" s="177" t="s">
        <v>1405</v>
      </c>
      <c r="D79" s="119"/>
      <c r="E79" s="177" t="s">
        <v>3787</v>
      </c>
      <c r="F79" s="359" t="s">
        <v>3835</v>
      </c>
      <c r="G79" s="359">
        <v>19</v>
      </c>
      <c r="H79" s="359">
        <v>2</v>
      </c>
      <c r="I79" s="359">
        <v>2005</v>
      </c>
    </row>
    <row r="80" spans="1:9" ht="15" customHeight="1">
      <c r="A80" s="565">
        <v>78</v>
      </c>
      <c r="B80" s="177" t="s">
        <v>1388</v>
      </c>
      <c r="C80" s="177" t="s">
        <v>1407</v>
      </c>
      <c r="D80" s="119"/>
      <c r="E80" s="177" t="s">
        <v>1413</v>
      </c>
      <c r="F80" s="359" t="s">
        <v>4570</v>
      </c>
      <c r="G80" s="359">
        <v>7</v>
      </c>
      <c r="H80" s="359">
        <v>11</v>
      </c>
      <c r="I80" s="359">
        <v>2012</v>
      </c>
    </row>
    <row r="81" spans="1:9" ht="15" customHeight="1">
      <c r="A81" s="565">
        <v>79</v>
      </c>
      <c r="B81" s="177" t="s">
        <v>1388</v>
      </c>
      <c r="C81" s="177" t="s">
        <v>1407</v>
      </c>
      <c r="D81" s="119"/>
      <c r="E81" s="177" t="s">
        <v>1418</v>
      </c>
      <c r="F81" s="359" t="s">
        <v>4570</v>
      </c>
      <c r="G81" s="359">
        <v>7</v>
      </c>
      <c r="H81" s="359">
        <v>11</v>
      </c>
      <c r="I81" s="359">
        <v>2012</v>
      </c>
    </row>
    <row r="82" spans="1:9" ht="15" customHeight="1">
      <c r="A82" s="565">
        <v>80</v>
      </c>
      <c r="B82" s="177" t="s">
        <v>1388</v>
      </c>
      <c r="C82" s="177" t="s">
        <v>1407</v>
      </c>
      <c r="D82" s="119"/>
      <c r="E82" s="177" t="s">
        <v>1414</v>
      </c>
      <c r="F82" s="359" t="s">
        <v>4570</v>
      </c>
      <c r="G82" s="359">
        <v>7</v>
      </c>
      <c r="H82" s="359">
        <v>11</v>
      </c>
      <c r="I82" s="359">
        <v>2012</v>
      </c>
    </row>
    <row r="83" spans="1:9" ht="15" customHeight="1">
      <c r="A83" s="565">
        <v>81</v>
      </c>
      <c r="B83" s="177" t="s">
        <v>1388</v>
      </c>
      <c r="C83" s="177" t="s">
        <v>1407</v>
      </c>
      <c r="D83" s="119"/>
      <c r="E83" s="177" t="s">
        <v>1412</v>
      </c>
      <c r="F83" s="359" t="s">
        <v>4570</v>
      </c>
      <c r="G83" s="359">
        <v>7</v>
      </c>
      <c r="H83" s="359">
        <v>11</v>
      </c>
      <c r="I83" s="359">
        <v>2012</v>
      </c>
    </row>
    <row r="84" spans="1:9" ht="15" customHeight="1">
      <c r="A84" s="565">
        <v>82</v>
      </c>
      <c r="B84" s="177" t="s">
        <v>1388</v>
      </c>
      <c r="C84" s="177" t="s">
        <v>1407</v>
      </c>
      <c r="D84" s="119"/>
      <c r="E84" s="177" t="s">
        <v>1410</v>
      </c>
      <c r="F84" s="359" t="s">
        <v>4570</v>
      </c>
      <c r="G84" s="359">
        <v>7</v>
      </c>
      <c r="H84" s="359">
        <v>11</v>
      </c>
      <c r="I84" s="359">
        <v>2012</v>
      </c>
    </row>
    <row r="85" spans="1:9" ht="15" customHeight="1">
      <c r="A85" s="565"/>
      <c r="B85" s="1101" t="s">
        <v>1388</v>
      </c>
      <c r="C85" s="1101" t="s">
        <v>1407</v>
      </c>
      <c r="D85" s="1102"/>
      <c r="E85" s="1101" t="s">
        <v>9393</v>
      </c>
      <c r="F85" s="1103" t="s">
        <v>9391</v>
      </c>
      <c r="G85" s="1103">
        <v>26</v>
      </c>
      <c r="H85" s="1103">
        <v>6</v>
      </c>
      <c r="I85" s="1103">
        <v>2018</v>
      </c>
    </row>
    <row r="86" spans="1:9" ht="15" customHeight="1">
      <c r="A86" s="565"/>
      <c r="B86" s="1101" t="s">
        <v>1388</v>
      </c>
      <c r="C86" s="1101" t="s">
        <v>1407</v>
      </c>
      <c r="D86" s="1102"/>
      <c r="E86" s="1101" t="s">
        <v>3290</v>
      </c>
      <c r="F86" s="1103" t="s">
        <v>9391</v>
      </c>
      <c r="G86" s="1103">
        <v>26</v>
      </c>
      <c r="H86" s="1103">
        <v>6</v>
      </c>
      <c r="I86" s="1103">
        <v>2018</v>
      </c>
    </row>
    <row r="87" spans="1:9" ht="15" customHeight="1">
      <c r="A87" s="565">
        <v>83</v>
      </c>
      <c r="B87" s="119" t="s">
        <v>1388</v>
      </c>
      <c r="C87" s="119" t="s">
        <v>1419</v>
      </c>
      <c r="D87" s="119"/>
      <c r="E87" s="119" t="s">
        <v>3774</v>
      </c>
      <c r="F87" s="359" t="s">
        <v>3974</v>
      </c>
      <c r="G87" s="359">
        <v>14</v>
      </c>
      <c r="H87" s="359">
        <v>3</v>
      </c>
      <c r="I87" s="359">
        <v>2009</v>
      </c>
    </row>
    <row r="88" spans="1:9" ht="15" customHeight="1">
      <c r="A88" s="565">
        <v>84</v>
      </c>
      <c r="B88" s="177" t="s">
        <v>1388</v>
      </c>
      <c r="C88" s="177" t="s">
        <v>1419</v>
      </c>
      <c r="D88" s="119"/>
      <c r="E88" s="177" t="s">
        <v>3803</v>
      </c>
      <c r="F88" s="359" t="s">
        <v>3802</v>
      </c>
      <c r="G88" s="359">
        <v>28</v>
      </c>
      <c r="H88" s="359">
        <v>5</v>
      </c>
      <c r="I88" s="359">
        <v>2002</v>
      </c>
    </row>
    <row r="89" spans="1:9" ht="15" customHeight="1">
      <c r="A89" s="565">
        <v>85</v>
      </c>
      <c r="B89" s="177" t="s">
        <v>1388</v>
      </c>
      <c r="C89" s="177" t="s">
        <v>1419</v>
      </c>
      <c r="D89" s="119"/>
      <c r="E89" s="177" t="s">
        <v>3801</v>
      </c>
      <c r="F89" s="359" t="s">
        <v>3802</v>
      </c>
      <c r="G89" s="359">
        <v>28</v>
      </c>
      <c r="H89" s="359">
        <v>5</v>
      </c>
      <c r="I89" s="359">
        <v>2002</v>
      </c>
    </row>
    <row r="90" spans="1:9" ht="15" customHeight="1">
      <c r="A90" s="565"/>
      <c r="B90" s="1101" t="s">
        <v>1388</v>
      </c>
      <c r="C90" s="1101" t="s">
        <v>4292</v>
      </c>
      <c r="D90" s="1102"/>
      <c r="E90" s="1101" t="s">
        <v>9395</v>
      </c>
      <c r="F90" s="1103" t="s">
        <v>9391</v>
      </c>
      <c r="G90" s="1103">
        <v>26</v>
      </c>
      <c r="H90" s="1103">
        <v>6</v>
      </c>
      <c r="I90" s="1103">
        <v>2018</v>
      </c>
    </row>
    <row r="91" spans="1:9" ht="15" customHeight="1">
      <c r="A91" s="565">
        <v>86</v>
      </c>
      <c r="B91" s="119" t="s">
        <v>1428</v>
      </c>
      <c r="C91" s="119" t="s">
        <v>1429</v>
      </c>
      <c r="D91" s="119"/>
      <c r="E91" s="119" t="s">
        <v>3805</v>
      </c>
      <c r="F91" s="359"/>
      <c r="G91" s="359">
        <v>28</v>
      </c>
      <c r="H91" s="359">
        <v>5</v>
      </c>
      <c r="I91" s="359">
        <v>2002</v>
      </c>
    </row>
    <row r="92" spans="1:9" ht="15" customHeight="1">
      <c r="A92" s="565">
        <v>87</v>
      </c>
      <c r="B92" s="119" t="s">
        <v>1428</v>
      </c>
      <c r="C92" s="119" t="s">
        <v>1429</v>
      </c>
      <c r="D92" s="119"/>
      <c r="E92" s="119" t="s">
        <v>3779</v>
      </c>
      <c r="F92" s="359" t="s">
        <v>3776</v>
      </c>
      <c r="G92" s="359">
        <v>16</v>
      </c>
      <c r="H92" s="359">
        <v>4</v>
      </c>
      <c r="I92" s="359">
        <v>2008</v>
      </c>
    </row>
    <row r="93" spans="1:9" ht="15" customHeight="1">
      <c r="A93" s="565">
        <v>88</v>
      </c>
      <c r="B93" s="119" t="s">
        <v>1428</v>
      </c>
      <c r="C93" s="119" t="s">
        <v>4200</v>
      </c>
      <c r="D93" s="119"/>
      <c r="E93" s="119"/>
      <c r="F93" s="359" t="s">
        <v>4197</v>
      </c>
      <c r="G93" s="359">
        <v>8</v>
      </c>
      <c r="H93" s="359">
        <v>9</v>
      </c>
      <c r="I93" s="359">
        <v>2012</v>
      </c>
    </row>
    <row r="94" spans="1:9" ht="15" customHeight="1">
      <c r="A94" s="565">
        <v>89</v>
      </c>
      <c r="B94" s="177" t="s">
        <v>1428</v>
      </c>
      <c r="C94" s="177" t="s">
        <v>1464</v>
      </c>
      <c r="D94" s="119"/>
      <c r="E94" s="177" t="s">
        <v>3836</v>
      </c>
      <c r="F94" s="359" t="s">
        <v>3835</v>
      </c>
      <c r="G94" s="359">
        <v>19</v>
      </c>
      <c r="H94" s="359">
        <v>2</v>
      </c>
      <c r="I94" s="359">
        <v>2005</v>
      </c>
    </row>
    <row r="95" spans="1:9" ht="15" customHeight="1">
      <c r="A95" s="565">
        <v>90</v>
      </c>
      <c r="B95" s="177" t="s">
        <v>1428</v>
      </c>
      <c r="C95" s="177" t="s">
        <v>1464</v>
      </c>
      <c r="D95" s="119"/>
      <c r="E95" s="177" t="s">
        <v>3811</v>
      </c>
      <c r="F95" s="359" t="s">
        <v>3809</v>
      </c>
      <c r="G95" s="359">
        <v>24</v>
      </c>
      <c r="H95" s="359">
        <v>7</v>
      </c>
      <c r="I95" s="359">
        <v>2004</v>
      </c>
    </row>
    <row r="96" spans="1:9" ht="15" customHeight="1">
      <c r="A96" s="565">
        <v>91</v>
      </c>
      <c r="B96" s="119" t="s">
        <v>1428</v>
      </c>
      <c r="C96" s="119" t="s">
        <v>1464</v>
      </c>
      <c r="D96" s="119"/>
      <c r="E96" s="119" t="s">
        <v>3777</v>
      </c>
      <c r="F96" s="359" t="s">
        <v>3778</v>
      </c>
      <c r="G96" s="359">
        <v>13</v>
      </c>
      <c r="H96" s="359">
        <v>12</v>
      </c>
      <c r="I96" s="359">
        <v>2006</v>
      </c>
    </row>
    <row r="97" spans="1:19" ht="15" customHeight="1">
      <c r="A97" s="565">
        <v>92</v>
      </c>
      <c r="B97" s="119" t="s">
        <v>1428</v>
      </c>
      <c r="C97" s="119" t="s">
        <v>1464</v>
      </c>
      <c r="D97" s="119"/>
      <c r="E97" s="119" t="s">
        <v>3775</v>
      </c>
      <c r="F97" s="359" t="s">
        <v>3776</v>
      </c>
      <c r="G97" s="359">
        <v>16</v>
      </c>
      <c r="H97" s="359">
        <v>4</v>
      </c>
      <c r="I97" s="359">
        <v>2008</v>
      </c>
      <c r="P97" s="907"/>
      <c r="Q97" s="907"/>
      <c r="R97" s="907"/>
      <c r="S97" s="907"/>
    </row>
    <row r="98" spans="1:19" ht="15" customHeight="1">
      <c r="A98" s="565">
        <v>93</v>
      </c>
      <c r="B98" s="177" t="s">
        <v>1428</v>
      </c>
      <c r="C98" s="177" t="s">
        <v>1464</v>
      </c>
      <c r="D98" s="119"/>
      <c r="E98" s="177" t="s">
        <v>3806</v>
      </c>
      <c r="F98" s="359" t="s">
        <v>3802</v>
      </c>
      <c r="G98" s="359">
        <v>28</v>
      </c>
      <c r="H98" s="359">
        <v>5</v>
      </c>
      <c r="I98" s="359">
        <v>2002</v>
      </c>
    </row>
    <row r="99" spans="1:19" ht="15" customHeight="1">
      <c r="A99" s="565">
        <v>94</v>
      </c>
      <c r="B99" s="177" t="s">
        <v>1428</v>
      </c>
      <c r="C99" s="177" t="s">
        <v>3804</v>
      </c>
      <c r="D99" s="119"/>
      <c r="E99" s="177" t="s">
        <v>3805</v>
      </c>
      <c r="F99" s="359" t="s">
        <v>3802</v>
      </c>
      <c r="G99" s="359">
        <v>28</v>
      </c>
      <c r="H99" s="359">
        <v>5</v>
      </c>
      <c r="I99" s="359">
        <v>2002</v>
      </c>
    </row>
    <row r="100" spans="1:19" ht="15" customHeight="1">
      <c r="A100" s="565"/>
      <c r="B100" s="1101" t="s">
        <v>4312</v>
      </c>
      <c r="C100" s="1101" t="s">
        <v>4311</v>
      </c>
      <c r="D100" s="1102"/>
      <c r="E100" s="1101"/>
      <c r="F100" s="1103" t="s">
        <v>9391</v>
      </c>
      <c r="G100" s="1103">
        <v>26</v>
      </c>
      <c r="H100" s="1103">
        <v>6</v>
      </c>
      <c r="I100" s="1103">
        <v>2018</v>
      </c>
    </row>
    <row r="101" spans="1:19" ht="15" customHeight="1">
      <c r="A101" s="565"/>
      <c r="B101" s="1101" t="s">
        <v>4312</v>
      </c>
      <c r="C101" s="1101" t="s">
        <v>4311</v>
      </c>
      <c r="D101" s="1102"/>
      <c r="E101" s="1101"/>
      <c r="F101" s="1103" t="s">
        <v>9391</v>
      </c>
      <c r="G101" s="1103">
        <v>26</v>
      </c>
      <c r="H101" s="1103">
        <v>6</v>
      </c>
      <c r="I101" s="1103">
        <v>2018</v>
      </c>
    </row>
    <row r="102" spans="1:19" ht="15" customHeight="1">
      <c r="A102" s="565"/>
      <c r="B102" s="1101" t="s">
        <v>4312</v>
      </c>
      <c r="C102" s="1101" t="s">
        <v>4311</v>
      </c>
      <c r="D102" s="1102"/>
      <c r="E102" s="1101"/>
      <c r="F102" s="1103" t="s">
        <v>9391</v>
      </c>
      <c r="G102" s="1103">
        <v>26</v>
      </c>
      <c r="H102" s="1103">
        <v>6</v>
      </c>
      <c r="I102" s="1103">
        <v>2018</v>
      </c>
    </row>
    <row r="103" spans="1:19" ht="15" customHeight="1">
      <c r="A103" s="565"/>
      <c r="B103" s="1101" t="s">
        <v>4312</v>
      </c>
      <c r="C103" s="1101" t="s">
        <v>4311</v>
      </c>
      <c r="D103" s="1102"/>
      <c r="E103" s="1101"/>
      <c r="F103" s="1103" t="s">
        <v>9391</v>
      </c>
      <c r="G103" s="1103">
        <v>26</v>
      </c>
      <c r="H103" s="1103">
        <v>6</v>
      </c>
      <c r="I103" s="1103">
        <v>2018</v>
      </c>
    </row>
    <row r="104" spans="1:19" ht="15" customHeight="1">
      <c r="A104" s="565"/>
      <c r="B104" s="1101" t="s">
        <v>4312</v>
      </c>
      <c r="C104" s="1101" t="s">
        <v>4311</v>
      </c>
      <c r="D104" s="1102"/>
      <c r="E104" s="1101"/>
      <c r="F104" s="1103" t="s">
        <v>9391</v>
      </c>
      <c r="G104" s="1103">
        <v>26</v>
      </c>
      <c r="H104" s="1103">
        <v>6</v>
      </c>
      <c r="I104" s="1103">
        <v>2018</v>
      </c>
    </row>
    <row r="105" spans="1:19" ht="15" customHeight="1">
      <c r="A105" s="565"/>
      <c r="B105" s="1101" t="s">
        <v>4312</v>
      </c>
      <c r="C105" s="1101" t="s">
        <v>4311</v>
      </c>
      <c r="D105" s="1102"/>
      <c r="E105" s="1101"/>
      <c r="F105" s="1103" t="s">
        <v>9391</v>
      </c>
      <c r="G105" s="1103">
        <v>26</v>
      </c>
      <c r="H105" s="1103">
        <v>6</v>
      </c>
      <c r="I105" s="1103">
        <v>2018</v>
      </c>
    </row>
    <row r="106" spans="1:19" ht="15" customHeight="1">
      <c r="A106" s="565"/>
      <c r="B106" s="1101" t="s">
        <v>4312</v>
      </c>
      <c r="C106" s="1101" t="s">
        <v>4311</v>
      </c>
      <c r="D106" s="1102"/>
      <c r="E106" s="1101"/>
      <c r="F106" s="1103" t="s">
        <v>9391</v>
      </c>
      <c r="G106" s="1103">
        <v>26</v>
      </c>
      <c r="H106" s="1103">
        <v>6</v>
      </c>
      <c r="I106" s="1103">
        <v>2018</v>
      </c>
    </row>
    <row r="107" spans="1:19" ht="15" customHeight="1">
      <c r="A107" s="565"/>
      <c r="B107" s="1101" t="s">
        <v>4312</v>
      </c>
      <c r="C107" s="1101" t="s">
        <v>4311</v>
      </c>
      <c r="D107" s="1102"/>
      <c r="E107" s="1101"/>
      <c r="F107" s="1103" t="s">
        <v>9391</v>
      </c>
      <c r="G107" s="1103">
        <v>26</v>
      </c>
      <c r="H107" s="1103">
        <v>6</v>
      </c>
      <c r="I107" s="1103">
        <v>2018</v>
      </c>
    </row>
    <row r="108" spans="1:19" ht="15" customHeight="1">
      <c r="A108" s="565"/>
      <c r="B108" s="1101" t="s">
        <v>4312</v>
      </c>
      <c r="C108" s="1101" t="s">
        <v>4311</v>
      </c>
      <c r="D108" s="1102"/>
      <c r="E108" s="1101"/>
      <c r="F108" s="1103" t="s">
        <v>9391</v>
      </c>
      <c r="G108" s="1103">
        <v>26</v>
      </c>
      <c r="H108" s="1103">
        <v>6</v>
      </c>
      <c r="I108" s="1103">
        <v>2018</v>
      </c>
    </row>
    <row r="109" spans="1:19" ht="15" customHeight="1">
      <c r="A109" s="565">
        <v>95</v>
      </c>
      <c r="B109" s="358" t="s">
        <v>1476</v>
      </c>
      <c r="C109" s="358" t="s">
        <v>1477</v>
      </c>
      <c r="D109" s="119"/>
      <c r="E109" s="358" t="s">
        <v>3930</v>
      </c>
      <c r="F109" s="359" t="s">
        <v>3770</v>
      </c>
      <c r="G109" s="359">
        <v>7</v>
      </c>
      <c r="H109" s="359">
        <v>8</v>
      </c>
      <c r="I109" s="359">
        <v>2010</v>
      </c>
    </row>
    <row r="110" spans="1:19" ht="15" customHeight="1">
      <c r="A110" s="565">
        <v>96</v>
      </c>
      <c r="B110" s="119" t="s">
        <v>1476</v>
      </c>
      <c r="C110" s="119" t="s">
        <v>3926</v>
      </c>
      <c r="D110" s="119"/>
      <c r="E110" s="119" t="s">
        <v>3927</v>
      </c>
      <c r="F110" s="359" t="s">
        <v>3770</v>
      </c>
      <c r="G110" s="359">
        <v>7</v>
      </c>
      <c r="H110" s="359">
        <v>8</v>
      </c>
      <c r="I110" s="359">
        <v>2010</v>
      </c>
    </row>
    <row r="111" spans="1:19" ht="15" customHeight="1">
      <c r="A111" s="565">
        <v>97</v>
      </c>
      <c r="B111" s="119" t="s">
        <v>1476</v>
      </c>
      <c r="C111" s="119" t="s">
        <v>3926</v>
      </c>
      <c r="D111" s="119"/>
      <c r="E111" s="119" t="s">
        <v>1482</v>
      </c>
      <c r="F111" s="359" t="s">
        <v>3770</v>
      </c>
      <c r="G111" s="359">
        <v>7</v>
      </c>
      <c r="H111" s="359">
        <v>8</v>
      </c>
      <c r="I111" s="359">
        <v>2010</v>
      </c>
    </row>
    <row r="112" spans="1:19" ht="15" customHeight="1">
      <c r="A112" s="565">
        <v>98</v>
      </c>
      <c r="B112" s="119" t="s">
        <v>1476</v>
      </c>
      <c r="C112" s="119" t="s">
        <v>1483</v>
      </c>
      <c r="D112" s="119"/>
      <c r="E112" s="119" t="s">
        <v>3925</v>
      </c>
      <c r="F112" s="359" t="s">
        <v>3924</v>
      </c>
      <c r="G112" s="359">
        <v>29</v>
      </c>
      <c r="H112" s="359">
        <v>12</v>
      </c>
      <c r="I112" s="359">
        <v>2010</v>
      </c>
    </row>
    <row r="113" spans="1:9" ht="15" customHeight="1">
      <c r="A113" s="565">
        <v>99</v>
      </c>
      <c r="B113" s="119" t="s">
        <v>1476</v>
      </c>
      <c r="C113" s="119" t="s">
        <v>1194</v>
      </c>
      <c r="D113" s="119"/>
      <c r="E113" s="119" t="s">
        <v>1498</v>
      </c>
      <c r="F113" s="359" t="s">
        <v>3770</v>
      </c>
      <c r="G113" s="359">
        <v>7</v>
      </c>
      <c r="H113" s="359">
        <v>8</v>
      </c>
      <c r="I113" s="359">
        <v>2010</v>
      </c>
    </row>
    <row r="114" spans="1:9" ht="15" customHeight="1">
      <c r="A114" s="565">
        <v>100</v>
      </c>
      <c r="B114" s="119" t="s">
        <v>1476</v>
      </c>
      <c r="C114" s="119" t="s">
        <v>1194</v>
      </c>
      <c r="D114" s="119"/>
      <c r="E114" s="119" t="s">
        <v>1491</v>
      </c>
      <c r="F114" s="359" t="s">
        <v>3770</v>
      </c>
      <c r="G114" s="359">
        <v>7</v>
      </c>
      <c r="H114" s="359">
        <v>8</v>
      </c>
      <c r="I114" s="359">
        <v>2010</v>
      </c>
    </row>
    <row r="115" spans="1:9" ht="15" customHeight="1">
      <c r="A115" s="565">
        <v>101</v>
      </c>
      <c r="B115" s="119" t="s">
        <v>1476</v>
      </c>
      <c r="C115" s="119" t="s">
        <v>1194</v>
      </c>
      <c r="D115" s="119"/>
      <c r="E115" s="379" t="s">
        <v>4103</v>
      </c>
      <c r="F115" s="359" t="s">
        <v>4104</v>
      </c>
      <c r="G115" s="359">
        <v>4</v>
      </c>
      <c r="H115" s="359">
        <v>5</v>
      </c>
      <c r="I115" s="359">
        <v>2012</v>
      </c>
    </row>
    <row r="116" spans="1:9" ht="15" customHeight="1">
      <c r="A116" s="565">
        <v>102</v>
      </c>
      <c r="B116" s="20" t="s">
        <v>1523</v>
      </c>
      <c r="C116" s="177" t="s">
        <v>4325</v>
      </c>
      <c r="D116" s="119"/>
      <c r="E116" s="119" t="s">
        <v>4326</v>
      </c>
      <c r="F116" s="359" t="s">
        <v>5657</v>
      </c>
      <c r="G116" s="359">
        <v>14</v>
      </c>
      <c r="H116" s="359">
        <v>7</v>
      </c>
      <c r="I116" s="359">
        <v>2013</v>
      </c>
    </row>
    <row r="117" spans="1:9" ht="15" customHeight="1">
      <c r="A117" s="565"/>
      <c r="B117" s="1104" t="s">
        <v>1523</v>
      </c>
      <c r="C117" s="1101" t="s">
        <v>1547</v>
      </c>
      <c r="D117" s="1102"/>
      <c r="E117" s="1102"/>
      <c r="F117" s="1103" t="s">
        <v>9391</v>
      </c>
      <c r="G117" s="1103">
        <v>26</v>
      </c>
      <c r="H117" s="1103">
        <v>6</v>
      </c>
      <c r="I117" s="1103">
        <v>2018</v>
      </c>
    </row>
    <row r="118" spans="1:9" ht="15" customHeight="1">
      <c r="A118" s="565"/>
      <c r="B118" s="1104" t="s">
        <v>1523</v>
      </c>
      <c r="C118" s="1101" t="s">
        <v>1547</v>
      </c>
      <c r="D118" s="1102"/>
      <c r="E118" s="1102"/>
      <c r="F118" s="1103" t="s">
        <v>9391</v>
      </c>
      <c r="G118" s="1103">
        <v>26</v>
      </c>
      <c r="H118" s="1103">
        <v>6</v>
      </c>
      <c r="I118" s="1103">
        <v>2018</v>
      </c>
    </row>
    <row r="119" spans="1:9" ht="15" customHeight="1">
      <c r="A119" s="565"/>
      <c r="B119" s="1104" t="s">
        <v>1523</v>
      </c>
      <c r="C119" s="1101" t="s">
        <v>1547</v>
      </c>
      <c r="D119" s="1102"/>
      <c r="E119" s="1102"/>
      <c r="F119" s="1103" t="s">
        <v>9391</v>
      </c>
      <c r="G119" s="1103">
        <v>26</v>
      </c>
      <c r="H119" s="1103">
        <v>6</v>
      </c>
      <c r="I119" s="1103">
        <v>2018</v>
      </c>
    </row>
    <row r="120" spans="1:9" ht="15" customHeight="1">
      <c r="A120" s="565"/>
      <c r="B120" s="1104" t="s">
        <v>1523</v>
      </c>
      <c r="C120" s="1101" t="s">
        <v>1547</v>
      </c>
      <c r="D120" s="1102"/>
      <c r="E120" s="1102"/>
      <c r="F120" s="1103" t="s">
        <v>9391</v>
      </c>
      <c r="G120" s="1103">
        <v>26</v>
      </c>
      <c r="H120" s="1103">
        <v>6</v>
      </c>
      <c r="I120" s="1103">
        <v>2018</v>
      </c>
    </row>
    <row r="121" spans="1:9" ht="15" customHeight="1">
      <c r="A121" s="565"/>
      <c r="B121" s="1104" t="s">
        <v>1523</v>
      </c>
      <c r="C121" s="1101" t="s">
        <v>1547</v>
      </c>
      <c r="D121" s="1102"/>
      <c r="E121" s="1102"/>
      <c r="F121" s="1103" t="s">
        <v>9391</v>
      </c>
      <c r="G121" s="1103">
        <v>26</v>
      </c>
      <c r="H121" s="1103">
        <v>6</v>
      </c>
      <c r="I121" s="1103">
        <v>2018</v>
      </c>
    </row>
    <row r="122" spans="1:9" ht="15" customHeight="1">
      <c r="A122" s="565"/>
      <c r="B122" s="1104" t="s">
        <v>1523</v>
      </c>
      <c r="C122" s="1101" t="s">
        <v>1547</v>
      </c>
      <c r="D122" s="1102"/>
      <c r="E122" s="1102"/>
      <c r="F122" s="1103" t="s">
        <v>9391</v>
      </c>
      <c r="G122" s="1103">
        <v>26</v>
      </c>
      <c r="H122" s="1103">
        <v>6</v>
      </c>
      <c r="I122" s="1103">
        <v>2018</v>
      </c>
    </row>
    <row r="123" spans="1:9" ht="15" customHeight="1">
      <c r="A123" s="565"/>
      <c r="B123" s="1104" t="s">
        <v>1523</v>
      </c>
      <c r="C123" s="1101" t="s">
        <v>1547</v>
      </c>
      <c r="D123" s="1102"/>
      <c r="E123" s="1102"/>
      <c r="F123" s="1103" t="s">
        <v>9391</v>
      </c>
      <c r="G123" s="1103">
        <v>26</v>
      </c>
      <c r="H123" s="1103">
        <v>6</v>
      </c>
      <c r="I123" s="1103">
        <v>2018</v>
      </c>
    </row>
    <row r="124" spans="1:9" ht="15" customHeight="1">
      <c r="A124" s="565"/>
      <c r="B124" s="1104" t="s">
        <v>1523</v>
      </c>
      <c r="C124" s="1101" t="s">
        <v>1547</v>
      </c>
      <c r="D124" s="1102"/>
      <c r="E124" s="1102"/>
      <c r="F124" s="1103" t="s">
        <v>9391</v>
      </c>
      <c r="G124" s="1103">
        <v>26</v>
      </c>
      <c r="H124" s="1103">
        <v>6</v>
      </c>
      <c r="I124" s="1103">
        <v>2018</v>
      </c>
    </row>
    <row r="125" spans="1:9" ht="15" customHeight="1">
      <c r="A125" s="565"/>
      <c r="B125" s="1104" t="s">
        <v>1523</v>
      </c>
      <c r="C125" s="1101" t="s">
        <v>1547</v>
      </c>
      <c r="D125" s="1102"/>
      <c r="E125" s="1102"/>
      <c r="F125" s="1103" t="s">
        <v>9391</v>
      </c>
      <c r="G125" s="1103">
        <v>26</v>
      </c>
      <c r="H125" s="1103">
        <v>6</v>
      </c>
      <c r="I125" s="1103">
        <v>2018</v>
      </c>
    </row>
    <row r="126" spans="1:9" ht="15" customHeight="1">
      <c r="A126" s="565"/>
      <c r="B126" s="1104" t="s">
        <v>1523</v>
      </c>
      <c r="C126" s="1101" t="s">
        <v>1547</v>
      </c>
      <c r="D126" s="1102"/>
      <c r="E126" s="1102"/>
      <c r="F126" s="1103" t="s">
        <v>9391</v>
      </c>
      <c r="G126" s="1103">
        <v>26</v>
      </c>
      <c r="H126" s="1103">
        <v>6</v>
      </c>
      <c r="I126" s="1103">
        <v>2018</v>
      </c>
    </row>
    <row r="127" spans="1:9" ht="15" customHeight="1">
      <c r="A127" s="565"/>
      <c r="B127" s="1104" t="s">
        <v>1523</v>
      </c>
      <c r="C127" s="1101" t="s">
        <v>1547</v>
      </c>
      <c r="D127" s="1102"/>
      <c r="E127" s="1102"/>
      <c r="F127" s="1103" t="s">
        <v>9391</v>
      </c>
      <c r="G127" s="1103">
        <v>26</v>
      </c>
      <c r="H127" s="1103">
        <v>6</v>
      </c>
      <c r="I127" s="1103">
        <v>2018</v>
      </c>
    </row>
    <row r="128" spans="1:9" ht="15" customHeight="1">
      <c r="A128" s="565"/>
      <c r="B128" s="1104" t="s">
        <v>1523</v>
      </c>
      <c r="C128" s="1101" t="s">
        <v>1547</v>
      </c>
      <c r="D128" s="1102"/>
      <c r="E128" s="1102"/>
      <c r="F128" s="1103" t="s">
        <v>9391</v>
      </c>
      <c r="G128" s="1103">
        <v>26</v>
      </c>
      <c r="H128" s="1103">
        <v>6</v>
      </c>
      <c r="I128" s="1103">
        <v>2018</v>
      </c>
    </row>
    <row r="129" spans="1:9" ht="15" customHeight="1">
      <c r="A129" s="565"/>
      <c r="B129" s="1104" t="s">
        <v>1523</v>
      </c>
      <c r="C129" s="1101" t="s">
        <v>1547</v>
      </c>
      <c r="D129" s="1102"/>
      <c r="E129" s="1102"/>
      <c r="F129" s="1103" t="s">
        <v>9391</v>
      </c>
      <c r="G129" s="1103">
        <v>26</v>
      </c>
      <c r="H129" s="1103">
        <v>6</v>
      </c>
      <c r="I129" s="1103">
        <v>2018</v>
      </c>
    </row>
    <row r="130" spans="1:9" ht="15" customHeight="1">
      <c r="A130" s="565"/>
      <c r="B130" s="1104" t="s">
        <v>1523</v>
      </c>
      <c r="C130" s="1101" t="s">
        <v>1547</v>
      </c>
      <c r="D130" s="1102"/>
      <c r="E130" s="1102"/>
      <c r="F130" s="1103" t="s">
        <v>9391</v>
      </c>
      <c r="G130" s="1103">
        <v>26</v>
      </c>
      <c r="H130" s="1103">
        <v>6</v>
      </c>
      <c r="I130" s="1103">
        <v>2018</v>
      </c>
    </row>
    <row r="131" spans="1:9" ht="15" customHeight="1">
      <c r="A131" s="565"/>
      <c r="B131" s="1104" t="s">
        <v>1523</v>
      </c>
      <c r="C131" s="1101" t="s">
        <v>4327</v>
      </c>
      <c r="D131" s="1102"/>
      <c r="E131" s="1102"/>
      <c r="F131" s="1103" t="s">
        <v>9391</v>
      </c>
      <c r="G131" s="1103">
        <v>26</v>
      </c>
      <c r="H131" s="1103">
        <v>6</v>
      </c>
      <c r="I131" s="1103">
        <v>2018</v>
      </c>
    </row>
    <row r="132" spans="1:9" ht="15" customHeight="1">
      <c r="A132" s="565"/>
      <c r="B132" s="1104" t="s">
        <v>1523</v>
      </c>
      <c r="C132" s="1101" t="s">
        <v>4327</v>
      </c>
      <c r="D132" s="1102"/>
      <c r="E132" s="1102"/>
      <c r="F132" s="1103" t="s">
        <v>9391</v>
      </c>
      <c r="G132" s="1103">
        <v>26</v>
      </c>
      <c r="H132" s="1103">
        <v>6</v>
      </c>
      <c r="I132" s="1103">
        <v>2018</v>
      </c>
    </row>
    <row r="133" spans="1:9" ht="15" customHeight="1">
      <c r="A133" s="565"/>
      <c r="B133" s="1104" t="s">
        <v>1523</v>
      </c>
      <c r="C133" s="1101" t="s">
        <v>4327</v>
      </c>
      <c r="D133" s="1102"/>
      <c r="E133" s="1102"/>
      <c r="F133" s="1103" t="s">
        <v>9391</v>
      </c>
      <c r="G133" s="1103">
        <v>26</v>
      </c>
      <c r="H133" s="1103">
        <v>6</v>
      </c>
      <c r="I133" s="1103">
        <v>2018</v>
      </c>
    </row>
    <row r="134" spans="1:9" ht="15" customHeight="1">
      <c r="A134" s="565"/>
      <c r="B134" s="1104" t="s">
        <v>1523</v>
      </c>
      <c r="C134" s="1101" t="s">
        <v>4327</v>
      </c>
      <c r="D134" s="1102"/>
      <c r="E134" s="1102"/>
      <c r="F134" s="1103" t="s">
        <v>9391</v>
      </c>
      <c r="G134" s="1103">
        <v>26</v>
      </c>
      <c r="H134" s="1103">
        <v>6</v>
      </c>
      <c r="I134" s="1103">
        <v>2018</v>
      </c>
    </row>
    <row r="135" spans="1:9" ht="15" customHeight="1">
      <c r="A135" s="565"/>
      <c r="B135" s="1104" t="s">
        <v>1523</v>
      </c>
      <c r="C135" s="1101" t="s">
        <v>4327</v>
      </c>
      <c r="D135" s="1102"/>
      <c r="E135" s="1102"/>
      <c r="F135" s="1103" t="s">
        <v>9391</v>
      </c>
      <c r="G135" s="1103">
        <v>26</v>
      </c>
      <c r="H135" s="1103">
        <v>6</v>
      </c>
      <c r="I135" s="1103">
        <v>2018</v>
      </c>
    </row>
    <row r="136" spans="1:9" ht="15" customHeight="1">
      <c r="A136" s="565"/>
      <c r="B136" s="1104" t="s">
        <v>1523</v>
      </c>
      <c r="C136" s="1101" t="s">
        <v>4327</v>
      </c>
      <c r="D136" s="1102"/>
      <c r="E136" s="1102"/>
      <c r="F136" s="1103" t="s">
        <v>9391</v>
      </c>
      <c r="G136" s="1103">
        <v>26</v>
      </c>
      <c r="H136" s="1103">
        <v>6</v>
      </c>
      <c r="I136" s="1103">
        <v>2018</v>
      </c>
    </row>
    <row r="137" spans="1:9" ht="15" customHeight="1">
      <c r="A137" s="565"/>
      <c r="B137" s="1104" t="s">
        <v>1523</v>
      </c>
      <c r="C137" s="1101" t="s">
        <v>4327</v>
      </c>
      <c r="D137" s="1102"/>
      <c r="E137" s="1102"/>
      <c r="F137" s="1103" t="s">
        <v>9391</v>
      </c>
      <c r="G137" s="1103">
        <v>26</v>
      </c>
      <c r="H137" s="1103">
        <v>6</v>
      </c>
      <c r="I137" s="1103">
        <v>2018</v>
      </c>
    </row>
    <row r="138" spans="1:9" ht="15" customHeight="1">
      <c r="A138" s="565"/>
      <c r="B138" s="1104" t="s">
        <v>1523</v>
      </c>
      <c r="C138" s="1101" t="s">
        <v>4327</v>
      </c>
      <c r="D138" s="1102"/>
      <c r="E138" s="1102"/>
      <c r="F138" s="1103" t="s">
        <v>9391</v>
      </c>
      <c r="G138" s="1103">
        <v>26</v>
      </c>
      <c r="H138" s="1103">
        <v>6</v>
      </c>
      <c r="I138" s="1103">
        <v>2018</v>
      </c>
    </row>
    <row r="139" spans="1:9" ht="15" customHeight="1">
      <c r="A139" s="565">
        <v>103</v>
      </c>
      <c r="B139" s="119" t="s">
        <v>1558</v>
      </c>
      <c r="C139" s="119" t="s">
        <v>3949</v>
      </c>
      <c r="D139" s="119"/>
      <c r="E139" s="119" t="s">
        <v>3952</v>
      </c>
      <c r="F139" s="359" t="s">
        <v>3773</v>
      </c>
      <c r="G139" s="359">
        <v>26</v>
      </c>
      <c r="H139" s="359">
        <v>4</v>
      </c>
      <c r="I139" s="359">
        <v>2011</v>
      </c>
    </row>
    <row r="140" spans="1:9" ht="15" customHeight="1">
      <c r="A140" s="565">
        <v>104</v>
      </c>
      <c r="B140" s="119" t="s">
        <v>1558</v>
      </c>
      <c r="C140" s="119" t="s">
        <v>3949</v>
      </c>
      <c r="D140" s="119"/>
      <c r="E140" s="119" t="s">
        <v>3950</v>
      </c>
      <c r="F140" s="359" t="s">
        <v>3773</v>
      </c>
      <c r="G140" s="359">
        <v>26</v>
      </c>
      <c r="H140" s="359">
        <v>4</v>
      </c>
      <c r="I140" s="359">
        <v>2011</v>
      </c>
    </row>
    <row r="141" spans="1:9" ht="15" customHeight="1">
      <c r="A141" s="565">
        <v>105</v>
      </c>
      <c r="B141" s="119" t="s">
        <v>1558</v>
      </c>
      <c r="C141" s="119" t="s">
        <v>3949</v>
      </c>
      <c r="D141" s="119"/>
      <c r="E141" s="119" t="s">
        <v>3951</v>
      </c>
      <c r="F141" s="359" t="s">
        <v>3773</v>
      </c>
      <c r="G141" s="359">
        <v>26</v>
      </c>
      <c r="H141" s="359">
        <v>4</v>
      </c>
      <c r="I141" s="359">
        <v>2011</v>
      </c>
    </row>
    <row r="142" spans="1:9" ht="15" customHeight="1">
      <c r="A142" s="565">
        <v>106</v>
      </c>
      <c r="B142" s="119" t="s">
        <v>1558</v>
      </c>
      <c r="C142" s="119" t="s">
        <v>3949</v>
      </c>
      <c r="D142" s="119"/>
      <c r="E142" s="119" t="s">
        <v>3764</v>
      </c>
      <c r="F142" s="359" t="s">
        <v>3773</v>
      </c>
      <c r="G142" s="359">
        <v>26</v>
      </c>
      <c r="H142" s="359">
        <v>4</v>
      </c>
      <c r="I142" s="359">
        <v>2011</v>
      </c>
    </row>
    <row r="143" spans="1:9" ht="15" customHeight="1">
      <c r="A143" s="565">
        <v>107</v>
      </c>
      <c r="B143" s="119" t="s">
        <v>1558</v>
      </c>
      <c r="C143" s="119" t="s">
        <v>3949</v>
      </c>
      <c r="D143" s="119"/>
      <c r="E143" s="119" t="s">
        <v>3953</v>
      </c>
      <c r="F143" s="359" t="s">
        <v>3773</v>
      </c>
      <c r="G143" s="359">
        <v>26</v>
      </c>
      <c r="H143" s="359">
        <v>4</v>
      </c>
      <c r="I143" s="359">
        <v>2011</v>
      </c>
    </row>
    <row r="144" spans="1:9" ht="15" customHeight="1">
      <c r="A144" s="565">
        <v>108</v>
      </c>
      <c r="B144" s="119" t="s">
        <v>1558</v>
      </c>
      <c r="C144" s="119" t="s">
        <v>3954</v>
      </c>
      <c r="D144" s="119"/>
      <c r="E144" s="119" t="s">
        <v>3955</v>
      </c>
      <c r="F144" s="359" t="s">
        <v>3773</v>
      </c>
      <c r="G144" s="359">
        <v>26</v>
      </c>
      <c r="H144" s="359">
        <v>4</v>
      </c>
      <c r="I144" s="359">
        <v>2011</v>
      </c>
    </row>
    <row r="145" spans="1:9" ht="15" customHeight="1">
      <c r="A145" s="565">
        <v>109</v>
      </c>
      <c r="B145" s="119" t="s">
        <v>1558</v>
      </c>
      <c r="C145" s="119" t="s">
        <v>3954</v>
      </c>
      <c r="D145" s="119"/>
      <c r="E145" s="119" t="s">
        <v>3956</v>
      </c>
      <c r="F145" s="359" t="s">
        <v>3773</v>
      </c>
      <c r="G145" s="359">
        <v>26</v>
      </c>
      <c r="H145" s="359">
        <v>4</v>
      </c>
      <c r="I145" s="359">
        <v>2011</v>
      </c>
    </row>
    <row r="146" spans="1:9" ht="15" customHeight="1">
      <c r="A146" s="565">
        <v>110</v>
      </c>
      <c r="B146" s="119" t="s">
        <v>1558</v>
      </c>
      <c r="C146" s="119" t="s">
        <v>3954</v>
      </c>
      <c r="D146" s="119"/>
      <c r="E146" s="119" t="s">
        <v>3957</v>
      </c>
      <c r="F146" s="359" t="s">
        <v>3773</v>
      </c>
      <c r="G146" s="359">
        <v>26</v>
      </c>
      <c r="H146" s="359">
        <v>4</v>
      </c>
      <c r="I146" s="359">
        <v>2011</v>
      </c>
    </row>
    <row r="147" spans="1:9" ht="15" customHeight="1">
      <c r="A147" s="565">
        <v>111</v>
      </c>
      <c r="B147" s="119" t="s">
        <v>1558</v>
      </c>
      <c r="C147" s="119" t="s">
        <v>3958</v>
      </c>
      <c r="D147" s="119"/>
      <c r="E147" s="119" t="s">
        <v>3964</v>
      </c>
      <c r="F147" s="359" t="s">
        <v>3773</v>
      </c>
      <c r="G147" s="359">
        <v>26</v>
      </c>
      <c r="H147" s="359">
        <v>4</v>
      </c>
      <c r="I147" s="359">
        <v>2011</v>
      </c>
    </row>
    <row r="148" spans="1:9" ht="15" customHeight="1">
      <c r="A148" s="565">
        <v>112</v>
      </c>
      <c r="B148" s="119" t="s">
        <v>1558</v>
      </c>
      <c r="C148" s="119" t="s">
        <v>3958</v>
      </c>
      <c r="D148" s="119"/>
      <c r="E148" s="119" t="s">
        <v>3965</v>
      </c>
      <c r="F148" s="359" t="s">
        <v>3773</v>
      </c>
      <c r="G148" s="359">
        <v>26</v>
      </c>
      <c r="H148" s="359">
        <v>4</v>
      </c>
      <c r="I148" s="359">
        <v>2011</v>
      </c>
    </row>
    <row r="149" spans="1:9" ht="15" customHeight="1">
      <c r="A149" s="565">
        <v>113</v>
      </c>
      <c r="B149" s="119" t="s">
        <v>1558</v>
      </c>
      <c r="C149" s="119" t="s">
        <v>3958</v>
      </c>
      <c r="D149" s="119"/>
      <c r="E149" s="119" t="s">
        <v>2053</v>
      </c>
      <c r="F149" s="359" t="s">
        <v>3773</v>
      </c>
      <c r="G149" s="359">
        <v>26</v>
      </c>
      <c r="H149" s="359">
        <v>4</v>
      </c>
      <c r="I149" s="359">
        <v>2011</v>
      </c>
    </row>
    <row r="150" spans="1:9" ht="15" customHeight="1">
      <c r="A150" s="565">
        <v>114</v>
      </c>
      <c r="B150" s="119" t="s">
        <v>1558</v>
      </c>
      <c r="C150" s="119" t="s">
        <v>3958</v>
      </c>
      <c r="D150" s="119"/>
      <c r="E150" s="119" t="s">
        <v>3045</v>
      </c>
      <c r="F150" s="359" t="s">
        <v>3773</v>
      </c>
      <c r="G150" s="359">
        <v>26</v>
      </c>
      <c r="H150" s="359">
        <v>4</v>
      </c>
      <c r="I150" s="359">
        <v>2011</v>
      </c>
    </row>
    <row r="151" spans="1:9" ht="15" customHeight="1">
      <c r="A151" s="565">
        <v>115</v>
      </c>
      <c r="B151" s="119" t="s">
        <v>1558</v>
      </c>
      <c r="C151" s="119" t="s">
        <v>3958</v>
      </c>
      <c r="D151" s="119"/>
      <c r="E151" s="119" t="s">
        <v>3095</v>
      </c>
      <c r="F151" s="359" t="s">
        <v>3773</v>
      </c>
      <c r="G151" s="359">
        <v>26</v>
      </c>
      <c r="H151" s="359">
        <v>4</v>
      </c>
      <c r="I151" s="359">
        <v>2011</v>
      </c>
    </row>
    <row r="152" spans="1:9" ht="15" customHeight="1">
      <c r="A152" s="565">
        <v>116</v>
      </c>
      <c r="B152" s="119" t="s">
        <v>1558</v>
      </c>
      <c r="C152" s="119" t="s">
        <v>3958</v>
      </c>
      <c r="D152" s="119"/>
      <c r="E152" s="119" t="s">
        <v>3966</v>
      </c>
      <c r="F152" s="359" t="s">
        <v>3773</v>
      </c>
      <c r="G152" s="359">
        <v>26</v>
      </c>
      <c r="H152" s="359">
        <v>4</v>
      </c>
      <c r="I152" s="359">
        <v>2011</v>
      </c>
    </row>
    <row r="153" spans="1:9" ht="15" customHeight="1">
      <c r="A153" s="565">
        <v>117</v>
      </c>
      <c r="B153" s="119" t="s">
        <v>1558</v>
      </c>
      <c r="C153" s="119" t="s">
        <v>3958</v>
      </c>
      <c r="D153" s="119"/>
      <c r="E153" s="119" t="s">
        <v>3959</v>
      </c>
      <c r="F153" s="359" t="s">
        <v>3773</v>
      </c>
      <c r="G153" s="359">
        <v>26</v>
      </c>
      <c r="H153" s="359">
        <v>4</v>
      </c>
      <c r="I153" s="359">
        <v>2011</v>
      </c>
    </row>
    <row r="154" spans="1:9" ht="15" customHeight="1">
      <c r="A154" s="565">
        <v>118</v>
      </c>
      <c r="B154" s="119" t="s">
        <v>1558</v>
      </c>
      <c r="C154" s="119" t="s">
        <v>3958</v>
      </c>
      <c r="D154" s="119"/>
      <c r="E154" s="119" t="s">
        <v>1785</v>
      </c>
      <c r="F154" s="359" t="s">
        <v>3773</v>
      </c>
      <c r="G154" s="359">
        <v>26</v>
      </c>
      <c r="H154" s="359">
        <v>4</v>
      </c>
      <c r="I154" s="359">
        <v>2011</v>
      </c>
    </row>
    <row r="155" spans="1:9" ht="15" customHeight="1">
      <c r="A155" s="565">
        <v>119</v>
      </c>
      <c r="B155" s="119" t="s">
        <v>1558</v>
      </c>
      <c r="C155" s="119" t="s">
        <v>3958</v>
      </c>
      <c r="D155" s="119"/>
      <c r="E155" s="119" t="s">
        <v>3967</v>
      </c>
      <c r="F155" s="359" t="s">
        <v>3773</v>
      </c>
      <c r="G155" s="359">
        <v>26</v>
      </c>
      <c r="H155" s="359">
        <v>4</v>
      </c>
      <c r="I155" s="359">
        <v>2011</v>
      </c>
    </row>
    <row r="156" spans="1:9" ht="15" customHeight="1">
      <c r="A156" s="565">
        <v>120</v>
      </c>
      <c r="B156" s="119" t="s">
        <v>1558</v>
      </c>
      <c r="C156" s="119" t="s">
        <v>3958</v>
      </c>
      <c r="D156" s="119"/>
      <c r="E156" s="119" t="s">
        <v>3960</v>
      </c>
      <c r="F156" s="359" t="s">
        <v>3773</v>
      </c>
      <c r="G156" s="359">
        <v>26</v>
      </c>
      <c r="H156" s="359">
        <v>4</v>
      </c>
      <c r="I156" s="359">
        <v>2011</v>
      </c>
    </row>
    <row r="157" spans="1:9" ht="15" customHeight="1">
      <c r="A157" s="565">
        <v>121</v>
      </c>
      <c r="B157" s="119" t="s">
        <v>1558</v>
      </c>
      <c r="C157" s="119" t="s">
        <v>3958</v>
      </c>
      <c r="D157" s="119"/>
      <c r="E157" s="119" t="s">
        <v>3961</v>
      </c>
      <c r="F157" s="359" t="s">
        <v>3773</v>
      </c>
      <c r="G157" s="359">
        <v>26</v>
      </c>
      <c r="H157" s="359">
        <v>4</v>
      </c>
      <c r="I157" s="359">
        <v>2011</v>
      </c>
    </row>
    <row r="158" spans="1:9" ht="15" customHeight="1">
      <c r="A158" s="565">
        <v>122</v>
      </c>
      <c r="B158" s="119" t="s">
        <v>1558</v>
      </c>
      <c r="C158" s="119" t="s">
        <v>3958</v>
      </c>
      <c r="D158" s="119"/>
      <c r="E158" s="119" t="s">
        <v>3968</v>
      </c>
      <c r="F158" s="359" t="s">
        <v>3773</v>
      </c>
      <c r="G158" s="359">
        <v>26</v>
      </c>
      <c r="H158" s="359">
        <v>4</v>
      </c>
      <c r="I158" s="359">
        <v>2011</v>
      </c>
    </row>
    <row r="159" spans="1:9" ht="15" customHeight="1">
      <c r="A159" s="565">
        <v>123</v>
      </c>
      <c r="B159" s="119" t="s">
        <v>1558</v>
      </c>
      <c r="C159" s="119" t="s">
        <v>3958</v>
      </c>
      <c r="D159" s="119"/>
      <c r="E159" s="119" t="s">
        <v>3962</v>
      </c>
      <c r="F159" s="359" t="s">
        <v>3773</v>
      </c>
      <c r="G159" s="359">
        <v>26</v>
      </c>
      <c r="H159" s="359">
        <v>4</v>
      </c>
      <c r="I159" s="359">
        <v>2011</v>
      </c>
    </row>
    <row r="160" spans="1:9" ht="15" customHeight="1">
      <c r="A160" s="565">
        <v>124</v>
      </c>
      <c r="B160" s="119" t="s">
        <v>1558</v>
      </c>
      <c r="C160" s="119" t="s">
        <v>3958</v>
      </c>
      <c r="D160" s="119"/>
      <c r="E160" s="119" t="s">
        <v>1354</v>
      </c>
      <c r="F160" s="359" t="s">
        <v>3773</v>
      </c>
      <c r="G160" s="359">
        <v>26</v>
      </c>
      <c r="H160" s="359">
        <v>4</v>
      </c>
      <c r="I160" s="359">
        <v>2011</v>
      </c>
    </row>
    <row r="161" spans="1:9" ht="15" customHeight="1">
      <c r="A161" s="565">
        <v>125</v>
      </c>
      <c r="B161" s="119" t="s">
        <v>1558</v>
      </c>
      <c r="C161" s="119" t="s">
        <v>3958</v>
      </c>
      <c r="D161" s="119"/>
      <c r="E161" s="119" t="s">
        <v>2850</v>
      </c>
      <c r="F161" s="359" t="s">
        <v>3773</v>
      </c>
      <c r="G161" s="359">
        <v>26</v>
      </c>
      <c r="H161" s="359">
        <v>4</v>
      </c>
      <c r="I161" s="359">
        <v>2011</v>
      </c>
    </row>
    <row r="162" spans="1:9" ht="15" customHeight="1">
      <c r="A162" s="565">
        <v>126</v>
      </c>
      <c r="B162" s="119" t="s">
        <v>1558</v>
      </c>
      <c r="C162" s="119" t="s">
        <v>3958</v>
      </c>
      <c r="D162" s="119"/>
      <c r="E162" s="119" t="s">
        <v>3969</v>
      </c>
      <c r="F162" s="359" t="s">
        <v>3773</v>
      </c>
      <c r="G162" s="359">
        <v>26</v>
      </c>
      <c r="H162" s="359">
        <v>4</v>
      </c>
      <c r="I162" s="359">
        <v>2011</v>
      </c>
    </row>
    <row r="163" spans="1:9" ht="15" customHeight="1">
      <c r="A163" s="565">
        <v>127</v>
      </c>
      <c r="B163" s="119" t="s">
        <v>1558</v>
      </c>
      <c r="C163" s="119" t="s">
        <v>3958</v>
      </c>
      <c r="D163" s="119"/>
      <c r="E163" s="119" t="s">
        <v>3963</v>
      </c>
      <c r="F163" s="359" t="s">
        <v>3773</v>
      </c>
      <c r="G163" s="359">
        <v>26</v>
      </c>
      <c r="H163" s="359">
        <v>4</v>
      </c>
      <c r="I163" s="359">
        <v>2011</v>
      </c>
    </row>
    <row r="164" spans="1:9" ht="15" customHeight="1">
      <c r="A164" s="565">
        <v>128</v>
      </c>
      <c r="B164" s="119" t="s">
        <v>1560</v>
      </c>
      <c r="C164" s="177" t="s">
        <v>728</v>
      </c>
      <c r="D164" s="119" t="s">
        <v>3929</v>
      </c>
      <c r="E164" s="119"/>
      <c r="F164" s="359" t="s">
        <v>3924</v>
      </c>
      <c r="G164" s="359">
        <v>29</v>
      </c>
      <c r="H164" s="359">
        <v>12</v>
      </c>
      <c r="I164" s="359">
        <v>2010</v>
      </c>
    </row>
    <row r="165" spans="1:9" ht="15" customHeight="1">
      <c r="A165" s="565">
        <v>129</v>
      </c>
      <c r="B165" s="119" t="s">
        <v>1560</v>
      </c>
      <c r="C165" s="119" t="s">
        <v>3922</v>
      </c>
      <c r="D165" s="119" t="s">
        <v>3923</v>
      </c>
      <c r="E165" s="119"/>
      <c r="F165" s="359" t="s">
        <v>3924</v>
      </c>
      <c r="G165" s="359">
        <v>29</v>
      </c>
      <c r="H165" s="359">
        <v>12</v>
      </c>
      <c r="I165" s="359">
        <v>2010</v>
      </c>
    </row>
    <row r="166" spans="1:9" ht="15" customHeight="1">
      <c r="A166" s="565">
        <v>130</v>
      </c>
      <c r="B166" s="119" t="s">
        <v>1560</v>
      </c>
      <c r="C166" s="177" t="s">
        <v>1194</v>
      </c>
      <c r="D166" s="1010"/>
      <c r="E166" s="1010" t="s">
        <v>586</v>
      </c>
      <c r="F166" s="359" t="s">
        <v>8538</v>
      </c>
      <c r="G166" s="359">
        <v>7</v>
      </c>
      <c r="H166" s="359">
        <v>4</v>
      </c>
      <c r="I166" s="359">
        <v>2016</v>
      </c>
    </row>
    <row r="167" spans="1:9" ht="15" customHeight="1">
      <c r="A167" s="565">
        <v>131</v>
      </c>
      <c r="B167" s="119" t="s">
        <v>1560</v>
      </c>
      <c r="C167" s="177" t="s">
        <v>1194</v>
      </c>
      <c r="D167" s="1010"/>
      <c r="E167" s="1010" t="s">
        <v>8535</v>
      </c>
      <c r="F167" s="359" t="s">
        <v>8538</v>
      </c>
      <c r="G167" s="359">
        <v>7</v>
      </c>
      <c r="H167" s="359">
        <v>4</v>
      </c>
      <c r="I167" s="359">
        <v>2016</v>
      </c>
    </row>
    <row r="168" spans="1:9" ht="15" customHeight="1">
      <c r="A168" s="565">
        <v>132</v>
      </c>
      <c r="B168" s="119" t="s">
        <v>1560</v>
      </c>
      <c r="C168" s="177" t="s">
        <v>1194</v>
      </c>
      <c r="D168" s="1010"/>
      <c r="E168" s="1010" t="s">
        <v>8536</v>
      </c>
      <c r="F168" s="359" t="s">
        <v>8538</v>
      </c>
      <c r="G168" s="359">
        <v>7</v>
      </c>
      <c r="H168" s="359">
        <v>4</v>
      </c>
      <c r="I168" s="359">
        <v>2016</v>
      </c>
    </row>
    <row r="169" spans="1:9" ht="15" customHeight="1">
      <c r="A169" s="565">
        <v>133</v>
      </c>
      <c r="B169" s="119" t="s">
        <v>1560</v>
      </c>
      <c r="C169" s="177" t="s">
        <v>1194</v>
      </c>
      <c r="D169" s="1010"/>
      <c r="E169" s="1010" t="s">
        <v>8537</v>
      </c>
      <c r="F169" s="359" t="s">
        <v>8538</v>
      </c>
      <c r="G169" s="359">
        <v>7</v>
      </c>
      <c r="H169" s="359">
        <v>4</v>
      </c>
      <c r="I169" s="359">
        <v>2016</v>
      </c>
    </row>
    <row r="170" spans="1:9" ht="15" customHeight="1">
      <c r="A170" s="565">
        <v>134</v>
      </c>
      <c r="B170" s="119" t="s">
        <v>1560</v>
      </c>
      <c r="C170" s="177" t="s">
        <v>1194</v>
      </c>
      <c r="D170" s="1010"/>
      <c r="E170" s="1010" t="s">
        <v>7520</v>
      </c>
      <c r="F170" s="359" t="s">
        <v>8538</v>
      </c>
      <c r="G170" s="359">
        <v>7</v>
      </c>
      <c r="H170" s="359">
        <v>4</v>
      </c>
      <c r="I170" s="359">
        <v>2016</v>
      </c>
    </row>
    <row r="171" spans="1:9" ht="15" customHeight="1">
      <c r="A171" s="565">
        <v>135</v>
      </c>
      <c r="B171" s="119" t="s">
        <v>1560</v>
      </c>
      <c r="C171" s="177" t="s">
        <v>6044</v>
      </c>
      <c r="D171" s="1010"/>
      <c r="E171" s="1010" t="s">
        <v>8532</v>
      </c>
      <c r="F171" s="359" t="s">
        <v>8538</v>
      </c>
      <c r="G171" s="359">
        <v>7</v>
      </c>
      <c r="H171" s="359">
        <v>4</v>
      </c>
      <c r="I171" s="359">
        <v>2016</v>
      </c>
    </row>
    <row r="172" spans="1:9" ht="15" customHeight="1">
      <c r="A172" s="565">
        <v>136</v>
      </c>
      <c r="B172" s="119" t="s">
        <v>1560</v>
      </c>
      <c r="C172" s="177" t="s">
        <v>1880</v>
      </c>
      <c r="D172" s="1010"/>
      <c r="E172" s="1010" t="s">
        <v>8533</v>
      </c>
      <c r="F172" s="359" t="s">
        <v>8538</v>
      </c>
      <c r="G172" s="359">
        <v>7</v>
      </c>
      <c r="H172" s="359">
        <v>4</v>
      </c>
      <c r="I172" s="359">
        <v>2016</v>
      </c>
    </row>
    <row r="173" spans="1:9" ht="15" customHeight="1">
      <c r="A173" s="565">
        <v>137</v>
      </c>
      <c r="B173" s="119" t="s">
        <v>1560</v>
      </c>
      <c r="C173" s="177" t="s">
        <v>1880</v>
      </c>
      <c r="D173" s="1010"/>
      <c r="E173" s="1010" t="s">
        <v>8534</v>
      </c>
      <c r="F173" s="359" t="s">
        <v>8538</v>
      </c>
      <c r="G173" s="359">
        <v>7</v>
      </c>
      <c r="H173" s="359">
        <v>4</v>
      </c>
      <c r="I173" s="359">
        <v>2016</v>
      </c>
    </row>
    <row r="174" spans="1:9" ht="15" customHeight="1">
      <c r="A174" s="565">
        <v>138</v>
      </c>
      <c r="B174" s="358" t="s">
        <v>1641</v>
      </c>
      <c r="C174" s="358" t="s">
        <v>1642</v>
      </c>
      <c r="D174" s="119"/>
      <c r="E174" s="358" t="s">
        <v>581</v>
      </c>
      <c r="F174" s="359" t="s">
        <v>3782</v>
      </c>
      <c r="G174" s="359">
        <v>17</v>
      </c>
      <c r="H174" s="359">
        <v>1</v>
      </c>
      <c r="I174" s="359">
        <v>2012</v>
      </c>
    </row>
    <row r="175" spans="1:9" ht="15" customHeight="1">
      <c r="A175" s="565">
        <v>139</v>
      </c>
      <c r="B175" s="20" t="s">
        <v>1641</v>
      </c>
      <c r="C175" s="177" t="s">
        <v>1642</v>
      </c>
      <c r="D175" s="119"/>
      <c r="E175" s="566" t="s">
        <v>5643</v>
      </c>
      <c r="F175" s="359" t="s">
        <v>5657</v>
      </c>
      <c r="G175" s="359">
        <v>14</v>
      </c>
      <c r="H175" s="359">
        <v>7</v>
      </c>
      <c r="I175" s="359">
        <v>2013</v>
      </c>
    </row>
    <row r="176" spans="1:9" ht="15" customHeight="1">
      <c r="A176" s="565">
        <v>140</v>
      </c>
      <c r="B176" s="20" t="s">
        <v>1641</v>
      </c>
      <c r="C176" s="177" t="s">
        <v>1642</v>
      </c>
      <c r="D176" s="119"/>
      <c r="E176" s="566" t="s">
        <v>5642</v>
      </c>
      <c r="F176" s="359" t="s">
        <v>5657</v>
      </c>
      <c r="G176" s="359">
        <v>14</v>
      </c>
      <c r="H176" s="359">
        <v>7</v>
      </c>
      <c r="I176" s="359">
        <v>2013</v>
      </c>
    </row>
    <row r="177" spans="1:9" ht="15" customHeight="1">
      <c r="A177" s="565">
        <v>141</v>
      </c>
      <c r="B177" s="20" t="s">
        <v>1641</v>
      </c>
      <c r="C177" s="177" t="s">
        <v>1642</v>
      </c>
      <c r="D177" s="119"/>
      <c r="E177" s="20" t="s">
        <v>7746</v>
      </c>
      <c r="F177" s="359" t="s">
        <v>7747</v>
      </c>
      <c r="G177" s="359">
        <v>21</v>
      </c>
      <c r="H177" s="359">
        <v>3</v>
      </c>
      <c r="I177" s="359">
        <v>2015</v>
      </c>
    </row>
    <row r="178" spans="1:9" ht="15" customHeight="1">
      <c r="A178" s="565">
        <v>142</v>
      </c>
      <c r="B178" s="20" t="s">
        <v>1641</v>
      </c>
      <c r="C178" s="20" t="s">
        <v>655</v>
      </c>
      <c r="D178" s="20"/>
      <c r="E178" s="20" t="s">
        <v>656</v>
      </c>
      <c r="F178" s="905" t="s">
        <v>3933</v>
      </c>
      <c r="G178" s="359">
        <v>19</v>
      </c>
      <c r="H178" s="359">
        <v>3</v>
      </c>
      <c r="I178" s="359">
        <v>2013</v>
      </c>
    </row>
    <row r="179" spans="1:9" ht="15" customHeight="1">
      <c r="A179" s="565">
        <v>143</v>
      </c>
      <c r="B179" s="119" t="s">
        <v>1641</v>
      </c>
      <c r="C179" s="177" t="s">
        <v>655</v>
      </c>
      <c r="D179" s="171"/>
      <c r="E179" s="20" t="s">
        <v>658</v>
      </c>
      <c r="F179" s="905" t="s">
        <v>3933</v>
      </c>
      <c r="G179" s="359">
        <v>31</v>
      </c>
      <c r="H179" s="359">
        <v>5</v>
      </c>
      <c r="I179" s="359">
        <v>2013</v>
      </c>
    </row>
    <row r="180" spans="1:9" ht="15" customHeight="1">
      <c r="A180" s="565">
        <v>144</v>
      </c>
      <c r="B180" s="20" t="s">
        <v>1641</v>
      </c>
      <c r="C180" s="20" t="s">
        <v>655</v>
      </c>
      <c r="D180" s="20"/>
      <c r="E180" s="20" t="s">
        <v>660</v>
      </c>
      <c r="F180" s="905" t="s">
        <v>3933</v>
      </c>
      <c r="G180" s="359">
        <v>19</v>
      </c>
      <c r="H180" s="359">
        <v>3</v>
      </c>
      <c r="I180" s="359">
        <v>2013</v>
      </c>
    </row>
    <row r="181" spans="1:9" ht="15" customHeight="1">
      <c r="A181" s="565">
        <v>145</v>
      </c>
      <c r="B181" s="20" t="s">
        <v>1641</v>
      </c>
      <c r="C181" s="20" t="s">
        <v>655</v>
      </c>
      <c r="D181" s="20"/>
      <c r="E181" s="20" t="s">
        <v>664</v>
      </c>
      <c r="F181" s="905" t="s">
        <v>3933</v>
      </c>
      <c r="G181" s="359">
        <v>19</v>
      </c>
      <c r="H181" s="359">
        <v>3</v>
      </c>
      <c r="I181" s="359">
        <v>2013</v>
      </c>
    </row>
    <row r="182" spans="1:9" ht="15" customHeight="1">
      <c r="A182" s="565">
        <v>146</v>
      </c>
      <c r="B182" s="358" t="s">
        <v>1641</v>
      </c>
      <c r="C182" s="358" t="s">
        <v>655</v>
      </c>
      <c r="D182" s="119"/>
      <c r="E182" s="358" t="s">
        <v>3931</v>
      </c>
      <c r="F182" s="905" t="s">
        <v>3770</v>
      </c>
      <c r="G182" s="359">
        <v>7</v>
      </c>
      <c r="H182" s="359">
        <v>8</v>
      </c>
      <c r="I182" s="359">
        <v>2010</v>
      </c>
    </row>
    <row r="183" spans="1:9" ht="15" customHeight="1">
      <c r="A183" s="565">
        <v>147</v>
      </c>
      <c r="B183" s="119" t="s">
        <v>1641</v>
      </c>
      <c r="C183" s="119" t="s">
        <v>1663</v>
      </c>
      <c r="D183" s="119"/>
      <c r="E183" s="773" t="s">
        <v>7413</v>
      </c>
      <c r="F183" s="905" t="s">
        <v>6064</v>
      </c>
      <c r="G183" s="359">
        <v>19</v>
      </c>
      <c r="H183" s="359">
        <v>6</v>
      </c>
      <c r="I183" s="359">
        <v>2014</v>
      </c>
    </row>
    <row r="184" spans="1:9" ht="15" customHeight="1">
      <c r="A184" s="565">
        <v>148</v>
      </c>
      <c r="B184" s="119" t="s">
        <v>1641</v>
      </c>
      <c r="C184" s="119" t="s">
        <v>1665</v>
      </c>
      <c r="D184" s="119"/>
      <c r="E184" s="119" t="s">
        <v>3947</v>
      </c>
      <c r="F184" s="359" t="s">
        <v>3773</v>
      </c>
      <c r="G184" s="359">
        <v>13</v>
      </c>
      <c r="H184" s="359">
        <v>2</v>
      </c>
      <c r="I184" s="359">
        <v>2011</v>
      </c>
    </row>
    <row r="185" spans="1:9" ht="15" customHeight="1">
      <c r="A185" s="565">
        <v>149</v>
      </c>
      <c r="B185" s="20" t="s">
        <v>1641</v>
      </c>
      <c r="C185" s="177" t="s">
        <v>763</v>
      </c>
      <c r="D185" s="119"/>
      <c r="E185" s="566" t="s">
        <v>5645</v>
      </c>
      <c r="F185" s="359" t="s">
        <v>5657</v>
      </c>
      <c r="G185" s="359">
        <v>14</v>
      </c>
      <c r="H185" s="359">
        <v>7</v>
      </c>
      <c r="I185" s="359">
        <v>2013</v>
      </c>
    </row>
    <row r="186" spans="1:9" ht="15" customHeight="1">
      <c r="A186" s="565">
        <v>150</v>
      </c>
      <c r="B186" s="20" t="s">
        <v>1641</v>
      </c>
      <c r="C186" s="177" t="s">
        <v>763</v>
      </c>
      <c r="D186" s="119"/>
      <c r="E186" s="566" t="s">
        <v>5646</v>
      </c>
      <c r="F186" s="359" t="s">
        <v>5657</v>
      </c>
      <c r="G186" s="359">
        <v>14</v>
      </c>
      <c r="H186" s="359">
        <v>7</v>
      </c>
      <c r="I186" s="359">
        <v>2013</v>
      </c>
    </row>
    <row r="187" spans="1:9" ht="15" customHeight="1">
      <c r="A187" s="565">
        <v>151</v>
      </c>
      <c r="B187" s="358" t="s">
        <v>1641</v>
      </c>
      <c r="C187" s="358" t="s">
        <v>763</v>
      </c>
      <c r="D187" s="119"/>
      <c r="E187" s="567" t="s">
        <v>1194</v>
      </c>
      <c r="F187" s="359" t="s">
        <v>4621</v>
      </c>
      <c r="G187" s="359">
        <v>4</v>
      </c>
      <c r="H187" s="359">
        <v>1</v>
      </c>
      <c r="I187" s="359">
        <v>2013</v>
      </c>
    </row>
    <row r="188" spans="1:9" ht="15" customHeight="1">
      <c r="A188" s="565">
        <v>152</v>
      </c>
      <c r="B188" s="20" t="s">
        <v>1641</v>
      </c>
      <c r="C188" s="177" t="s">
        <v>1194</v>
      </c>
      <c r="D188" s="171"/>
      <c r="E188" s="566" t="s">
        <v>5653</v>
      </c>
      <c r="F188" s="359" t="s">
        <v>5657</v>
      </c>
      <c r="G188" s="359">
        <v>14</v>
      </c>
      <c r="H188" s="359">
        <v>7</v>
      </c>
      <c r="I188" s="359">
        <v>2013</v>
      </c>
    </row>
    <row r="189" spans="1:9" ht="15" customHeight="1">
      <c r="A189" s="565">
        <v>153</v>
      </c>
      <c r="B189" s="358" t="s">
        <v>1641</v>
      </c>
      <c r="C189" s="358" t="s">
        <v>1194</v>
      </c>
      <c r="D189" s="119"/>
      <c r="E189" s="567" t="s">
        <v>4622</v>
      </c>
      <c r="F189" s="359" t="s">
        <v>4621</v>
      </c>
      <c r="G189" s="359">
        <v>4</v>
      </c>
      <c r="H189" s="359">
        <v>1</v>
      </c>
      <c r="I189" s="359">
        <v>2013</v>
      </c>
    </row>
    <row r="190" spans="1:9" ht="15" customHeight="1">
      <c r="A190" s="565">
        <v>154</v>
      </c>
      <c r="B190" s="20" t="s">
        <v>1641</v>
      </c>
      <c r="C190" s="177" t="s">
        <v>1194</v>
      </c>
      <c r="D190" s="171"/>
      <c r="E190" s="566" t="s">
        <v>5655</v>
      </c>
      <c r="F190" s="359" t="s">
        <v>5657</v>
      </c>
      <c r="G190" s="359">
        <v>14</v>
      </c>
      <c r="H190" s="359">
        <v>7</v>
      </c>
      <c r="I190" s="359">
        <v>2013</v>
      </c>
    </row>
    <row r="191" spans="1:9" ht="15" customHeight="1">
      <c r="A191" s="565">
        <v>155</v>
      </c>
      <c r="B191" s="119" t="s">
        <v>1641</v>
      </c>
      <c r="C191" s="119" t="s">
        <v>1194</v>
      </c>
      <c r="D191" s="119"/>
      <c r="E191" s="566" t="s">
        <v>3948</v>
      </c>
      <c r="F191" s="359" t="s">
        <v>3935</v>
      </c>
      <c r="G191" s="359">
        <v>28</v>
      </c>
      <c r="H191" s="359">
        <v>4</v>
      </c>
      <c r="I191" s="359">
        <v>2011</v>
      </c>
    </row>
    <row r="192" spans="1:9" ht="15" customHeight="1">
      <c r="A192" s="565">
        <v>156</v>
      </c>
      <c r="B192" s="20" t="s">
        <v>1641</v>
      </c>
      <c r="C192" s="177" t="s">
        <v>1194</v>
      </c>
      <c r="D192" s="171"/>
      <c r="E192" s="566" t="s">
        <v>5656</v>
      </c>
      <c r="F192" s="359" t="s">
        <v>5657</v>
      </c>
      <c r="G192" s="359">
        <v>14</v>
      </c>
      <c r="H192" s="359">
        <v>7</v>
      </c>
      <c r="I192" s="359">
        <v>2013</v>
      </c>
    </row>
    <row r="193" spans="1:9" ht="15" customHeight="1">
      <c r="A193" s="565">
        <v>157</v>
      </c>
      <c r="B193" s="119" t="s">
        <v>1641</v>
      </c>
      <c r="C193" s="119" t="s">
        <v>1194</v>
      </c>
      <c r="D193" s="119"/>
      <c r="E193" s="119" t="s">
        <v>4198</v>
      </c>
      <c r="F193" s="359" t="s">
        <v>4197</v>
      </c>
      <c r="G193" s="359">
        <v>8</v>
      </c>
      <c r="H193" s="359">
        <v>9</v>
      </c>
      <c r="I193" s="359">
        <v>2012</v>
      </c>
    </row>
    <row r="194" spans="1:9" ht="15" customHeight="1">
      <c r="A194" s="565">
        <v>158</v>
      </c>
      <c r="B194" s="358" t="s">
        <v>1641</v>
      </c>
      <c r="C194" s="358" t="s">
        <v>1194</v>
      </c>
      <c r="D194" s="119"/>
      <c r="E194" s="358" t="s">
        <v>4105</v>
      </c>
      <c r="F194" s="359" t="s">
        <v>4104</v>
      </c>
      <c r="G194" s="359">
        <v>4</v>
      </c>
      <c r="H194" s="359">
        <v>5</v>
      </c>
      <c r="I194" s="359">
        <v>2012</v>
      </c>
    </row>
    <row r="195" spans="1:9" ht="15" customHeight="1">
      <c r="A195" s="565">
        <v>159</v>
      </c>
      <c r="B195" s="119" t="s">
        <v>1641</v>
      </c>
      <c r="C195" s="119" t="s">
        <v>1194</v>
      </c>
      <c r="D195" s="119"/>
      <c r="E195" s="566" t="s">
        <v>4199</v>
      </c>
      <c r="F195" s="359" t="s">
        <v>4197</v>
      </c>
      <c r="G195" s="359">
        <v>8</v>
      </c>
      <c r="H195" s="359">
        <v>9</v>
      </c>
      <c r="I195" s="359">
        <v>2012</v>
      </c>
    </row>
    <row r="196" spans="1:9" ht="15" customHeight="1">
      <c r="A196" s="565">
        <v>160</v>
      </c>
      <c r="B196" s="20" t="s">
        <v>1641</v>
      </c>
      <c r="C196" s="177" t="s">
        <v>1194</v>
      </c>
      <c r="D196" s="171"/>
      <c r="E196" s="119" t="s">
        <v>796</v>
      </c>
      <c r="F196" s="359" t="s">
        <v>5657</v>
      </c>
      <c r="G196" s="359">
        <v>14</v>
      </c>
      <c r="H196" s="359">
        <v>7</v>
      </c>
      <c r="I196" s="359">
        <v>2013</v>
      </c>
    </row>
    <row r="197" spans="1:9" ht="15" customHeight="1">
      <c r="A197" s="565">
        <v>161</v>
      </c>
      <c r="B197" s="20" t="s">
        <v>1641</v>
      </c>
      <c r="C197" s="177" t="s">
        <v>1194</v>
      </c>
      <c r="D197" s="171"/>
      <c r="E197" s="566" t="s">
        <v>5650</v>
      </c>
      <c r="F197" s="359" t="s">
        <v>5657</v>
      </c>
      <c r="G197" s="359">
        <v>14</v>
      </c>
      <c r="H197" s="359">
        <v>7</v>
      </c>
      <c r="I197" s="359">
        <v>2013</v>
      </c>
    </row>
    <row r="198" spans="1:9" ht="15" customHeight="1">
      <c r="A198" s="565">
        <v>162</v>
      </c>
      <c r="B198" s="358" t="s">
        <v>1641</v>
      </c>
      <c r="C198" s="358" t="s">
        <v>1194</v>
      </c>
      <c r="D198" s="119"/>
      <c r="E198" s="567" t="s">
        <v>4623</v>
      </c>
      <c r="F198" s="359" t="s">
        <v>4621</v>
      </c>
      <c r="G198" s="359">
        <v>4</v>
      </c>
      <c r="H198" s="359">
        <v>1</v>
      </c>
      <c r="I198" s="359">
        <v>2013</v>
      </c>
    </row>
    <row r="199" spans="1:9" ht="15" customHeight="1">
      <c r="A199" s="565">
        <v>163</v>
      </c>
      <c r="B199" s="20" t="s">
        <v>1641</v>
      </c>
      <c r="C199" s="177" t="s">
        <v>1194</v>
      </c>
      <c r="D199" s="171"/>
      <c r="E199" s="566" t="s">
        <v>5651</v>
      </c>
      <c r="F199" s="359" t="s">
        <v>5657</v>
      </c>
      <c r="G199" s="359">
        <v>14</v>
      </c>
      <c r="H199" s="359">
        <v>7</v>
      </c>
      <c r="I199" s="359">
        <v>2013</v>
      </c>
    </row>
    <row r="200" spans="1:9" ht="15" customHeight="1">
      <c r="A200" s="565">
        <v>164</v>
      </c>
      <c r="B200" s="358" t="s">
        <v>1641</v>
      </c>
      <c r="C200" s="358" t="s">
        <v>1194</v>
      </c>
      <c r="D200" s="119"/>
      <c r="E200" s="567" t="s">
        <v>4624</v>
      </c>
      <c r="F200" s="359" t="s">
        <v>4621</v>
      </c>
      <c r="G200" s="359">
        <v>4</v>
      </c>
      <c r="H200" s="359">
        <v>1</v>
      </c>
      <c r="I200" s="359">
        <v>2013</v>
      </c>
    </row>
    <row r="201" spans="1:9" ht="15" customHeight="1">
      <c r="A201" s="565">
        <v>165</v>
      </c>
      <c r="B201" s="358" t="s">
        <v>1641</v>
      </c>
      <c r="C201" s="358" t="s">
        <v>1194</v>
      </c>
      <c r="D201" s="119"/>
      <c r="E201" s="567" t="s">
        <v>4626</v>
      </c>
      <c r="F201" s="359" t="s">
        <v>4621</v>
      </c>
      <c r="G201" s="359">
        <v>4</v>
      </c>
      <c r="H201" s="359">
        <v>1</v>
      </c>
      <c r="I201" s="359">
        <v>2013</v>
      </c>
    </row>
    <row r="202" spans="1:9" ht="15" customHeight="1">
      <c r="A202" s="565">
        <v>166</v>
      </c>
      <c r="B202" s="20" t="s">
        <v>1641</v>
      </c>
      <c r="C202" s="177" t="s">
        <v>1194</v>
      </c>
      <c r="D202" s="119"/>
      <c r="E202" s="566" t="s">
        <v>5647</v>
      </c>
      <c r="F202" s="359" t="s">
        <v>5657</v>
      </c>
      <c r="G202" s="359">
        <v>14</v>
      </c>
      <c r="H202" s="359">
        <v>7</v>
      </c>
      <c r="I202" s="359">
        <v>2013</v>
      </c>
    </row>
    <row r="203" spans="1:9" ht="15" customHeight="1">
      <c r="A203" s="565">
        <v>167</v>
      </c>
      <c r="B203" s="20" t="s">
        <v>1641</v>
      </c>
      <c r="C203" s="177" t="s">
        <v>1194</v>
      </c>
      <c r="D203" s="171"/>
      <c r="E203" s="566" t="s">
        <v>5649</v>
      </c>
      <c r="F203" s="359" t="s">
        <v>5657</v>
      </c>
      <c r="G203" s="359">
        <v>14</v>
      </c>
      <c r="H203" s="359">
        <v>7</v>
      </c>
      <c r="I203" s="359">
        <v>2013</v>
      </c>
    </row>
    <row r="204" spans="1:9" ht="15" customHeight="1">
      <c r="A204" s="565">
        <v>168</v>
      </c>
      <c r="B204" s="358" t="s">
        <v>1641</v>
      </c>
      <c r="C204" s="358" t="s">
        <v>1194</v>
      </c>
      <c r="D204" s="119"/>
      <c r="E204" s="567" t="s">
        <v>4627</v>
      </c>
      <c r="F204" s="359" t="s">
        <v>4621</v>
      </c>
      <c r="G204" s="359">
        <v>4</v>
      </c>
      <c r="H204" s="359">
        <v>1</v>
      </c>
      <c r="I204" s="359">
        <v>2013</v>
      </c>
    </row>
    <row r="205" spans="1:9" ht="15" customHeight="1">
      <c r="A205" s="565">
        <v>169</v>
      </c>
      <c r="B205" s="20" t="s">
        <v>1641</v>
      </c>
      <c r="C205" s="177" t="s">
        <v>1194</v>
      </c>
      <c r="D205" s="119"/>
      <c r="E205" s="566" t="s">
        <v>5648</v>
      </c>
      <c r="F205" s="359" t="s">
        <v>5657</v>
      </c>
      <c r="G205" s="359">
        <v>14</v>
      </c>
      <c r="H205" s="359">
        <v>7</v>
      </c>
      <c r="I205" s="359">
        <v>2013</v>
      </c>
    </row>
    <row r="206" spans="1:9" ht="15" customHeight="1">
      <c r="A206" s="565">
        <v>170</v>
      </c>
      <c r="B206" s="358" t="s">
        <v>1641</v>
      </c>
      <c r="C206" s="358" t="s">
        <v>1194</v>
      </c>
      <c r="D206" s="119"/>
      <c r="E206" s="358" t="s">
        <v>3932</v>
      </c>
      <c r="F206" s="359" t="s">
        <v>3933</v>
      </c>
      <c r="G206" s="359">
        <v>3</v>
      </c>
      <c r="H206" s="359">
        <v>6</v>
      </c>
      <c r="I206" s="359">
        <v>2010</v>
      </c>
    </row>
    <row r="207" spans="1:9" ht="15" customHeight="1">
      <c r="A207" s="565">
        <v>171</v>
      </c>
      <c r="B207" s="358" t="s">
        <v>1641</v>
      </c>
      <c r="C207" s="358" t="s">
        <v>1194</v>
      </c>
      <c r="D207" s="119"/>
      <c r="E207" s="567" t="s">
        <v>4625</v>
      </c>
      <c r="F207" s="359" t="s">
        <v>4621</v>
      </c>
      <c r="G207" s="359">
        <v>4</v>
      </c>
      <c r="H207" s="359">
        <v>1</v>
      </c>
      <c r="I207" s="359">
        <v>2013</v>
      </c>
    </row>
    <row r="208" spans="1:9" ht="15" customHeight="1">
      <c r="A208" s="565">
        <v>172</v>
      </c>
      <c r="B208" s="358" t="s">
        <v>1641</v>
      </c>
      <c r="C208" s="358" t="s">
        <v>1194</v>
      </c>
      <c r="D208" s="119"/>
      <c r="E208" s="358" t="s">
        <v>72</v>
      </c>
      <c r="F208" s="359" t="s">
        <v>4104</v>
      </c>
      <c r="G208" s="359">
        <v>4</v>
      </c>
      <c r="H208" s="359">
        <v>5</v>
      </c>
      <c r="I208" s="359">
        <v>2012</v>
      </c>
    </row>
    <row r="209" spans="1:9" ht="15" customHeight="1">
      <c r="A209" s="565">
        <v>173</v>
      </c>
      <c r="B209" s="20" t="s">
        <v>1641</v>
      </c>
      <c r="C209" s="177" t="s">
        <v>1194</v>
      </c>
      <c r="D209" s="171"/>
      <c r="E209" s="566" t="s">
        <v>5652</v>
      </c>
      <c r="F209" s="359" t="s">
        <v>5657</v>
      </c>
      <c r="G209" s="359">
        <v>14</v>
      </c>
      <c r="H209" s="359">
        <v>7</v>
      </c>
      <c r="I209" s="359">
        <v>2013</v>
      </c>
    </row>
    <row r="210" spans="1:9" ht="15" customHeight="1">
      <c r="A210" s="565">
        <v>174</v>
      </c>
      <c r="B210" s="20" t="s">
        <v>1641</v>
      </c>
      <c r="C210" s="177" t="s">
        <v>1194</v>
      </c>
      <c r="D210" s="171"/>
      <c r="E210" s="119" t="s">
        <v>1124</v>
      </c>
      <c r="F210" s="359" t="s">
        <v>5657</v>
      </c>
      <c r="G210" s="359">
        <v>14</v>
      </c>
      <c r="H210" s="359">
        <v>7</v>
      </c>
      <c r="I210" s="359">
        <v>2013</v>
      </c>
    </row>
    <row r="211" spans="1:9" ht="15" customHeight="1">
      <c r="A211" s="565">
        <v>175</v>
      </c>
      <c r="B211" s="358" t="s">
        <v>1641</v>
      </c>
      <c r="C211" s="358" t="s">
        <v>1194</v>
      </c>
      <c r="D211" s="119"/>
      <c r="E211" s="567" t="s">
        <v>3934</v>
      </c>
      <c r="F211" s="359" t="s">
        <v>3935</v>
      </c>
      <c r="G211" s="359">
        <v>28</v>
      </c>
      <c r="H211" s="359">
        <v>4</v>
      </c>
      <c r="I211" s="359">
        <v>2011</v>
      </c>
    </row>
    <row r="212" spans="1:9" ht="15" customHeight="1">
      <c r="A212" s="565">
        <v>176</v>
      </c>
      <c r="B212" s="20" t="s">
        <v>1641</v>
      </c>
      <c r="C212" s="177" t="s">
        <v>1194</v>
      </c>
      <c r="D212" s="171"/>
      <c r="E212" s="566" t="s">
        <v>5654</v>
      </c>
      <c r="F212" s="359" t="s">
        <v>5657</v>
      </c>
      <c r="G212" s="359">
        <v>14</v>
      </c>
      <c r="H212" s="359">
        <v>7</v>
      </c>
      <c r="I212" s="359">
        <v>2013</v>
      </c>
    </row>
    <row r="213" spans="1:9" ht="15" customHeight="1">
      <c r="A213" s="565">
        <v>177</v>
      </c>
      <c r="B213" s="20" t="s">
        <v>5641</v>
      </c>
      <c r="C213" s="177" t="s">
        <v>655</v>
      </c>
      <c r="D213" s="119"/>
      <c r="E213" s="119" t="s">
        <v>5644</v>
      </c>
      <c r="F213" s="359" t="s">
        <v>5657</v>
      </c>
      <c r="G213" s="359">
        <v>14</v>
      </c>
      <c r="H213" s="359">
        <v>7</v>
      </c>
      <c r="I213" s="359">
        <v>2013</v>
      </c>
    </row>
    <row r="214" spans="1:9" ht="15" customHeight="1">
      <c r="A214" s="565">
        <v>178</v>
      </c>
      <c r="B214" s="177" t="s">
        <v>1522</v>
      </c>
      <c r="C214" s="177" t="s">
        <v>1700</v>
      </c>
      <c r="D214" s="119"/>
      <c r="E214" s="177" t="s">
        <v>3786</v>
      </c>
      <c r="F214" s="359" t="s">
        <v>3975</v>
      </c>
      <c r="G214" s="359">
        <v>6</v>
      </c>
      <c r="H214" s="359">
        <v>5</v>
      </c>
      <c r="I214" s="359">
        <v>1997</v>
      </c>
    </row>
    <row r="215" spans="1:9" ht="15" customHeight="1">
      <c r="A215" s="565">
        <v>179</v>
      </c>
      <c r="B215" s="177" t="s">
        <v>1522</v>
      </c>
      <c r="C215" s="177" t="s">
        <v>1703</v>
      </c>
      <c r="D215" s="119"/>
      <c r="E215" s="177" t="s">
        <v>2420</v>
      </c>
      <c r="F215" s="359" t="s">
        <v>3809</v>
      </c>
      <c r="G215" s="359">
        <v>24</v>
      </c>
      <c r="H215" s="359">
        <v>7</v>
      </c>
      <c r="I215" s="359">
        <v>2004</v>
      </c>
    </row>
    <row r="216" spans="1:9" ht="15" customHeight="1">
      <c r="A216" s="565">
        <v>180</v>
      </c>
      <c r="B216" s="177" t="s">
        <v>1522</v>
      </c>
      <c r="C216" s="177" t="s">
        <v>1703</v>
      </c>
      <c r="D216" s="119"/>
      <c r="E216" s="177" t="s">
        <v>3814</v>
      </c>
      <c r="F216" s="359" t="s">
        <v>3809</v>
      </c>
      <c r="G216" s="359">
        <v>24</v>
      </c>
      <c r="H216" s="359">
        <v>7</v>
      </c>
      <c r="I216" s="359">
        <v>2004</v>
      </c>
    </row>
    <row r="217" spans="1:9" ht="15" customHeight="1">
      <c r="A217" s="565">
        <v>181</v>
      </c>
      <c r="B217" s="177" t="s">
        <v>1522</v>
      </c>
      <c r="C217" s="177" t="s">
        <v>1703</v>
      </c>
      <c r="D217" s="119"/>
      <c r="E217" s="177" t="s">
        <v>3838</v>
      </c>
      <c r="F217" s="359" t="s">
        <v>3835</v>
      </c>
      <c r="G217" s="359">
        <v>19</v>
      </c>
      <c r="H217" s="359">
        <v>2</v>
      </c>
      <c r="I217" s="359">
        <v>2005</v>
      </c>
    </row>
    <row r="218" spans="1:9" ht="15" customHeight="1">
      <c r="A218" s="565">
        <v>182</v>
      </c>
      <c r="B218" s="177" t="s">
        <v>1522</v>
      </c>
      <c r="C218" s="177" t="s">
        <v>1703</v>
      </c>
      <c r="D218" s="119"/>
      <c r="E218" s="177" t="s">
        <v>3837</v>
      </c>
      <c r="F218" s="359" t="s">
        <v>3835</v>
      </c>
      <c r="G218" s="359">
        <v>19</v>
      </c>
      <c r="H218" s="359">
        <v>2</v>
      </c>
      <c r="I218" s="359">
        <v>2005</v>
      </c>
    </row>
    <row r="219" spans="1:9" ht="15" customHeight="1">
      <c r="A219" s="565">
        <v>183</v>
      </c>
      <c r="B219" s="177" t="s">
        <v>1522</v>
      </c>
      <c r="C219" s="177" t="s">
        <v>1703</v>
      </c>
      <c r="D219" s="119"/>
      <c r="E219" s="177" t="s">
        <v>3813</v>
      </c>
      <c r="F219" s="359" t="s">
        <v>3809</v>
      </c>
      <c r="G219" s="359">
        <v>24</v>
      </c>
      <c r="H219" s="359">
        <v>7</v>
      </c>
      <c r="I219" s="359">
        <v>2004</v>
      </c>
    </row>
    <row r="220" spans="1:9" ht="15" customHeight="1">
      <c r="A220" s="565">
        <v>184</v>
      </c>
      <c r="B220" s="177" t="s">
        <v>1522</v>
      </c>
      <c r="C220" s="177" t="s">
        <v>1703</v>
      </c>
      <c r="D220" s="119"/>
      <c r="E220" s="177" t="s">
        <v>3815</v>
      </c>
      <c r="F220" s="359" t="s">
        <v>3809</v>
      </c>
      <c r="G220" s="359">
        <v>24</v>
      </c>
      <c r="H220" s="359">
        <v>7</v>
      </c>
      <c r="I220" s="359">
        <v>2004</v>
      </c>
    </row>
    <row r="221" spans="1:9" ht="15" customHeight="1">
      <c r="A221" s="565">
        <v>185</v>
      </c>
      <c r="B221" s="177" t="s">
        <v>1522</v>
      </c>
      <c r="C221" s="177" t="s">
        <v>1703</v>
      </c>
      <c r="D221" s="119"/>
      <c r="E221" s="177" t="s">
        <v>3812</v>
      </c>
      <c r="F221" s="359" t="s">
        <v>3809</v>
      </c>
      <c r="G221" s="359">
        <v>24</v>
      </c>
      <c r="H221" s="359">
        <v>7</v>
      </c>
      <c r="I221" s="359">
        <v>2004</v>
      </c>
    </row>
    <row r="222" spans="1:9" ht="15" customHeight="1">
      <c r="A222" s="565">
        <v>186</v>
      </c>
      <c r="B222" s="177" t="s">
        <v>1522</v>
      </c>
      <c r="C222" s="177" t="s">
        <v>1719</v>
      </c>
      <c r="D222" s="119"/>
      <c r="E222" s="177" t="s">
        <v>8572</v>
      </c>
      <c r="F222" s="359" t="s">
        <v>8573</v>
      </c>
      <c r="G222" s="359">
        <v>24</v>
      </c>
      <c r="H222" s="359">
        <v>2</v>
      </c>
      <c r="I222" s="359">
        <v>2017</v>
      </c>
    </row>
    <row r="223" spans="1:9" ht="15" customHeight="1">
      <c r="A223" s="565">
        <v>187</v>
      </c>
      <c r="B223" s="177" t="s">
        <v>1522</v>
      </c>
      <c r="C223" s="177" t="s">
        <v>3816</v>
      </c>
      <c r="D223" s="119"/>
      <c r="E223" s="177" t="s">
        <v>3817</v>
      </c>
      <c r="F223" s="359" t="s">
        <v>3809</v>
      </c>
      <c r="G223" s="359">
        <v>24</v>
      </c>
      <c r="H223" s="359">
        <v>7</v>
      </c>
      <c r="I223" s="359">
        <v>2004</v>
      </c>
    </row>
    <row r="224" spans="1:9" ht="15" customHeight="1">
      <c r="A224" s="565">
        <v>188</v>
      </c>
      <c r="B224" s="177" t="s">
        <v>1522</v>
      </c>
      <c r="C224" s="177" t="s">
        <v>3816</v>
      </c>
      <c r="D224" s="119"/>
      <c r="E224" s="177" t="s">
        <v>3818</v>
      </c>
      <c r="F224" s="359" t="s">
        <v>3809</v>
      </c>
      <c r="G224" s="359">
        <v>24</v>
      </c>
      <c r="H224" s="359">
        <v>7</v>
      </c>
      <c r="I224" s="359">
        <v>2004</v>
      </c>
    </row>
    <row r="225" spans="1:9" ht="15" customHeight="1">
      <c r="A225" s="565">
        <v>189</v>
      </c>
      <c r="B225" s="119" t="s">
        <v>1522</v>
      </c>
      <c r="C225" s="177" t="s">
        <v>1739</v>
      </c>
      <c r="D225" s="1010"/>
      <c r="E225" s="171" t="s">
        <v>1741</v>
      </c>
      <c r="F225" s="359" t="s">
        <v>8861</v>
      </c>
      <c r="G225" s="359">
        <v>4</v>
      </c>
      <c r="H225" s="359">
        <v>5</v>
      </c>
      <c r="I225" s="359">
        <v>2017</v>
      </c>
    </row>
    <row r="226" spans="1:9" ht="15" customHeight="1">
      <c r="A226" s="565">
        <v>190</v>
      </c>
      <c r="B226" s="177" t="s">
        <v>1522</v>
      </c>
      <c r="C226" s="177" t="s">
        <v>1739</v>
      </c>
      <c r="D226" s="119"/>
      <c r="E226" s="177" t="s">
        <v>3819</v>
      </c>
      <c r="F226" s="359" t="s">
        <v>3809</v>
      </c>
      <c r="G226" s="359">
        <v>24</v>
      </c>
      <c r="H226" s="359">
        <v>7</v>
      </c>
      <c r="I226" s="359">
        <v>2004</v>
      </c>
    </row>
    <row r="227" spans="1:9" ht="15" customHeight="1">
      <c r="A227" s="565"/>
      <c r="B227" s="1101" t="s">
        <v>9062</v>
      </c>
      <c r="C227" s="1101" t="s">
        <v>7773</v>
      </c>
      <c r="D227" s="1102"/>
      <c r="E227" s="1101" t="s">
        <v>881</v>
      </c>
      <c r="F227" s="1103" t="s">
        <v>9391</v>
      </c>
      <c r="G227" s="1103">
        <v>26</v>
      </c>
      <c r="H227" s="1103">
        <v>6</v>
      </c>
      <c r="I227" s="1103">
        <v>2018</v>
      </c>
    </row>
    <row r="228" spans="1:9" ht="15" customHeight="1">
      <c r="A228" s="565"/>
      <c r="B228" s="1101" t="s">
        <v>9062</v>
      </c>
      <c r="C228" s="1101" t="s">
        <v>7773</v>
      </c>
      <c r="D228" s="1102"/>
      <c r="E228" s="1101" t="s">
        <v>4264</v>
      </c>
      <c r="F228" s="1103" t="s">
        <v>9391</v>
      </c>
      <c r="G228" s="1103">
        <v>26</v>
      </c>
      <c r="H228" s="1103">
        <v>6</v>
      </c>
      <c r="I228" s="1103">
        <v>2018</v>
      </c>
    </row>
    <row r="229" spans="1:9" ht="15" customHeight="1">
      <c r="A229" s="565">
        <v>191</v>
      </c>
      <c r="B229" s="20" t="s">
        <v>1742</v>
      </c>
      <c r="C229" s="119" t="s">
        <v>1194</v>
      </c>
      <c r="D229" s="119" t="s">
        <v>1749</v>
      </c>
      <c r="E229" s="20"/>
      <c r="F229" s="359" t="s">
        <v>4694</v>
      </c>
      <c r="G229" s="359">
        <v>19</v>
      </c>
      <c r="H229" s="359">
        <v>3</v>
      </c>
      <c r="I229" s="359">
        <v>2013</v>
      </c>
    </row>
    <row r="230" spans="1:9" ht="15" customHeight="1">
      <c r="A230" s="565">
        <v>192</v>
      </c>
      <c r="B230" s="119" t="s">
        <v>1742</v>
      </c>
      <c r="C230" s="119" t="s">
        <v>1194</v>
      </c>
      <c r="D230" s="119" t="s">
        <v>1748</v>
      </c>
      <c r="E230" s="20"/>
      <c r="F230" s="359" t="s">
        <v>4694</v>
      </c>
      <c r="G230" s="359">
        <v>19</v>
      </c>
      <c r="H230" s="359">
        <v>3</v>
      </c>
      <c r="I230" s="359">
        <v>2013</v>
      </c>
    </row>
    <row r="231" spans="1:9" ht="15" customHeight="1">
      <c r="A231" s="565">
        <v>193</v>
      </c>
      <c r="B231" s="119" t="s">
        <v>1742</v>
      </c>
      <c r="C231" s="119" t="s">
        <v>1194</v>
      </c>
      <c r="D231" s="119"/>
      <c r="E231" s="20" t="s">
        <v>1762</v>
      </c>
      <c r="F231" s="359" t="s">
        <v>4694</v>
      </c>
      <c r="G231" s="359">
        <v>19</v>
      </c>
      <c r="H231" s="359">
        <v>3</v>
      </c>
      <c r="I231" s="359">
        <v>2013</v>
      </c>
    </row>
    <row r="232" spans="1:9" ht="15" customHeight="1">
      <c r="A232" s="565">
        <v>194</v>
      </c>
      <c r="B232" s="119" t="s">
        <v>1742</v>
      </c>
      <c r="C232" s="119" t="s">
        <v>1194</v>
      </c>
      <c r="D232" s="119"/>
      <c r="E232" s="20" t="s">
        <v>1766</v>
      </c>
      <c r="F232" s="359" t="s">
        <v>4694</v>
      </c>
      <c r="G232" s="359">
        <v>19</v>
      </c>
      <c r="H232" s="359">
        <v>3</v>
      </c>
      <c r="I232" s="359">
        <v>2013</v>
      </c>
    </row>
    <row r="233" spans="1:9" ht="15" customHeight="1">
      <c r="A233" s="565">
        <v>195</v>
      </c>
      <c r="B233" s="119" t="s">
        <v>1742</v>
      </c>
      <c r="C233" s="119" t="s">
        <v>1194</v>
      </c>
      <c r="D233" s="119"/>
      <c r="E233" s="20" t="s">
        <v>1765</v>
      </c>
      <c r="F233" s="359" t="s">
        <v>4694</v>
      </c>
      <c r="G233" s="359">
        <v>19</v>
      </c>
      <c r="H233" s="359">
        <v>3</v>
      </c>
      <c r="I233" s="359">
        <v>2013</v>
      </c>
    </row>
    <row r="234" spans="1:9" ht="15" customHeight="1">
      <c r="A234" s="565">
        <v>196</v>
      </c>
      <c r="B234" s="119" t="s">
        <v>1742</v>
      </c>
      <c r="C234" s="119" t="s">
        <v>1194</v>
      </c>
      <c r="D234" s="119"/>
      <c r="E234" s="20" t="s">
        <v>1764</v>
      </c>
      <c r="F234" s="359" t="s">
        <v>4694</v>
      </c>
      <c r="G234" s="359">
        <v>19</v>
      </c>
      <c r="H234" s="359">
        <v>3</v>
      </c>
      <c r="I234" s="359">
        <v>2013</v>
      </c>
    </row>
    <row r="235" spans="1:9" ht="15" customHeight="1">
      <c r="A235" s="565">
        <v>197</v>
      </c>
      <c r="B235" s="119" t="s">
        <v>1742</v>
      </c>
      <c r="C235" s="119" t="s">
        <v>1194</v>
      </c>
      <c r="D235" s="119"/>
      <c r="E235" s="20" t="s">
        <v>1763</v>
      </c>
      <c r="F235" s="359" t="s">
        <v>4694</v>
      </c>
      <c r="G235" s="359">
        <v>19</v>
      </c>
      <c r="H235" s="359">
        <v>3</v>
      </c>
      <c r="I235" s="359">
        <v>2013</v>
      </c>
    </row>
    <row r="236" spans="1:9" ht="15" customHeight="1">
      <c r="A236" s="565">
        <v>198</v>
      </c>
      <c r="B236" s="119" t="s">
        <v>1742</v>
      </c>
      <c r="C236" s="119" t="s">
        <v>1194</v>
      </c>
      <c r="D236" s="119"/>
      <c r="E236" s="20" t="s">
        <v>1759</v>
      </c>
      <c r="F236" s="359" t="s">
        <v>4694</v>
      </c>
      <c r="G236" s="359">
        <v>19</v>
      </c>
      <c r="H236" s="359">
        <v>3</v>
      </c>
      <c r="I236" s="359">
        <v>2013</v>
      </c>
    </row>
    <row r="237" spans="1:9" ht="15" customHeight="1">
      <c r="A237" s="565">
        <v>199</v>
      </c>
      <c r="B237" s="119" t="s">
        <v>1742</v>
      </c>
      <c r="C237" s="119" t="s">
        <v>1194</v>
      </c>
      <c r="D237" s="119"/>
      <c r="E237" s="20" t="s">
        <v>1758</v>
      </c>
      <c r="F237" s="359" t="s">
        <v>4694</v>
      </c>
      <c r="G237" s="359">
        <v>19</v>
      </c>
      <c r="H237" s="359">
        <v>3</v>
      </c>
      <c r="I237" s="359">
        <v>2013</v>
      </c>
    </row>
    <row r="238" spans="1:9" ht="15" customHeight="1">
      <c r="A238" s="565">
        <v>200</v>
      </c>
      <c r="B238" s="119" t="s">
        <v>1742</v>
      </c>
      <c r="C238" s="119" t="s">
        <v>1194</v>
      </c>
      <c r="D238" s="119"/>
      <c r="E238" s="20" t="s">
        <v>1761</v>
      </c>
      <c r="F238" s="359" t="s">
        <v>4694</v>
      </c>
      <c r="G238" s="359">
        <v>19</v>
      </c>
      <c r="H238" s="359">
        <v>3</v>
      </c>
      <c r="I238" s="359">
        <v>2013</v>
      </c>
    </row>
    <row r="239" spans="1:9" ht="15" customHeight="1">
      <c r="A239" s="565">
        <v>201</v>
      </c>
      <c r="B239" s="119" t="s">
        <v>1742</v>
      </c>
      <c r="C239" s="119" t="s">
        <v>1194</v>
      </c>
      <c r="D239" s="119"/>
      <c r="E239" s="20" t="s">
        <v>1760</v>
      </c>
      <c r="F239" s="359" t="s">
        <v>4694</v>
      </c>
      <c r="G239" s="359">
        <v>19</v>
      </c>
      <c r="H239" s="359">
        <v>3</v>
      </c>
      <c r="I239" s="359">
        <v>2013</v>
      </c>
    </row>
    <row r="240" spans="1:9" ht="15" customHeight="1">
      <c r="A240" s="565">
        <v>202</v>
      </c>
      <c r="B240" s="119" t="s">
        <v>1742</v>
      </c>
      <c r="C240" s="20" t="s">
        <v>1768</v>
      </c>
      <c r="D240" s="20"/>
      <c r="E240" s="20" t="s">
        <v>1767</v>
      </c>
      <c r="F240" s="359" t="s">
        <v>4695</v>
      </c>
      <c r="G240" s="359">
        <v>19</v>
      </c>
      <c r="H240" s="359">
        <v>3</v>
      </c>
      <c r="I240" s="359">
        <v>2013</v>
      </c>
    </row>
    <row r="241" spans="1:9" ht="15" customHeight="1">
      <c r="A241" s="565">
        <v>203</v>
      </c>
      <c r="B241" s="119" t="s">
        <v>1769</v>
      </c>
      <c r="C241" s="177" t="s">
        <v>1773</v>
      </c>
      <c r="D241" s="171"/>
      <c r="E241" s="119" t="s">
        <v>361</v>
      </c>
      <c r="F241" s="359" t="s">
        <v>4651</v>
      </c>
      <c r="G241" s="359">
        <v>31</v>
      </c>
      <c r="H241" s="359">
        <v>5</v>
      </c>
      <c r="I241" s="359">
        <v>2013</v>
      </c>
    </row>
    <row r="242" spans="1:9" ht="15" customHeight="1">
      <c r="A242" s="565">
        <v>204</v>
      </c>
      <c r="B242" s="177" t="s">
        <v>1769</v>
      </c>
      <c r="C242" s="177" t="s">
        <v>1807</v>
      </c>
      <c r="D242" s="119"/>
      <c r="E242" s="177" t="s">
        <v>3788</v>
      </c>
      <c r="F242" s="359" t="s">
        <v>3975</v>
      </c>
      <c r="G242" s="359">
        <v>6</v>
      </c>
      <c r="H242" s="359">
        <v>5</v>
      </c>
      <c r="I242" s="359">
        <v>1997</v>
      </c>
    </row>
    <row r="243" spans="1:9" ht="15" customHeight="1">
      <c r="A243" s="565">
        <v>205</v>
      </c>
      <c r="B243" s="177" t="s">
        <v>1769</v>
      </c>
      <c r="C243" s="177" t="s">
        <v>1807</v>
      </c>
      <c r="D243" s="119"/>
      <c r="E243" s="177" t="s">
        <v>287</v>
      </c>
      <c r="F243" s="359" t="s">
        <v>3802</v>
      </c>
      <c r="G243" s="359">
        <v>28</v>
      </c>
      <c r="H243" s="359">
        <v>5</v>
      </c>
      <c r="I243" s="359">
        <v>2002</v>
      </c>
    </row>
    <row r="244" spans="1:9" ht="15" customHeight="1">
      <c r="A244" s="565">
        <v>206</v>
      </c>
      <c r="B244" s="177" t="s">
        <v>1769</v>
      </c>
      <c r="C244" s="177" t="s">
        <v>1807</v>
      </c>
      <c r="D244" s="119"/>
      <c r="E244" s="177" t="s">
        <v>3787</v>
      </c>
      <c r="F244" s="359" t="s">
        <v>3975</v>
      </c>
      <c r="G244" s="359">
        <v>6</v>
      </c>
      <c r="H244" s="359">
        <v>5</v>
      </c>
      <c r="I244" s="359">
        <v>1997</v>
      </c>
    </row>
    <row r="245" spans="1:9" ht="15" customHeight="1">
      <c r="A245" s="565">
        <v>207</v>
      </c>
      <c r="B245" s="119" t="s">
        <v>1818</v>
      </c>
      <c r="C245" s="177" t="s">
        <v>310</v>
      </c>
      <c r="D245" s="119"/>
      <c r="E245" s="177" t="s">
        <v>4571</v>
      </c>
      <c r="F245" s="359" t="s">
        <v>4570</v>
      </c>
      <c r="G245" s="359">
        <v>7</v>
      </c>
      <c r="H245" s="359">
        <v>11</v>
      </c>
      <c r="I245" s="359">
        <v>2012</v>
      </c>
    </row>
    <row r="246" spans="1:9" ht="15" customHeight="1">
      <c r="A246" s="565">
        <v>208</v>
      </c>
      <c r="B246" s="119" t="s">
        <v>1818</v>
      </c>
      <c r="C246" s="119" t="s">
        <v>1819</v>
      </c>
      <c r="D246" s="119"/>
      <c r="E246" s="119" t="s">
        <v>3784</v>
      </c>
      <c r="F246" s="359" t="s">
        <v>3974</v>
      </c>
      <c r="G246" s="359">
        <v>14</v>
      </c>
      <c r="H246" s="359">
        <v>3</v>
      </c>
      <c r="I246" s="359">
        <v>2009</v>
      </c>
    </row>
    <row r="247" spans="1:9" ht="15" customHeight="1">
      <c r="A247" s="565">
        <v>209</v>
      </c>
      <c r="B247" s="119" t="s">
        <v>1818</v>
      </c>
      <c r="C247" s="119" t="s">
        <v>1819</v>
      </c>
      <c r="D247" s="119"/>
      <c r="E247" s="119" t="s">
        <v>4106</v>
      </c>
      <c r="F247" s="359" t="s">
        <v>4104</v>
      </c>
      <c r="G247" s="359">
        <v>4</v>
      </c>
      <c r="H247" s="359">
        <v>5</v>
      </c>
      <c r="I247" s="359">
        <v>2012</v>
      </c>
    </row>
    <row r="248" spans="1:9" ht="15" customHeight="1">
      <c r="A248" s="565">
        <v>210</v>
      </c>
      <c r="B248" s="119" t="s">
        <v>1818</v>
      </c>
      <c r="C248" s="119" t="s">
        <v>1819</v>
      </c>
      <c r="D248" s="119"/>
      <c r="E248" s="119" t="s">
        <v>3785</v>
      </c>
      <c r="F248" s="359" t="s">
        <v>3974</v>
      </c>
      <c r="G248" s="359">
        <v>14</v>
      </c>
      <c r="H248" s="359">
        <v>3</v>
      </c>
      <c r="I248" s="359">
        <v>2009</v>
      </c>
    </row>
    <row r="249" spans="1:9" ht="15" customHeight="1">
      <c r="A249" s="565">
        <v>211</v>
      </c>
      <c r="B249" s="358" t="s">
        <v>1818</v>
      </c>
      <c r="C249" s="358" t="s">
        <v>3945</v>
      </c>
      <c r="D249" s="119"/>
      <c r="E249" s="119" t="s">
        <v>3946</v>
      </c>
      <c r="F249" s="359" t="s">
        <v>3939</v>
      </c>
      <c r="G249" s="359">
        <v>26</v>
      </c>
      <c r="H249" s="359">
        <v>4</v>
      </c>
      <c r="I249" s="359">
        <v>2011</v>
      </c>
    </row>
    <row r="250" spans="1:9" ht="15" customHeight="1">
      <c r="A250" s="565">
        <v>212</v>
      </c>
      <c r="B250" s="177" t="s">
        <v>3855</v>
      </c>
      <c r="C250" s="119" t="s">
        <v>1526</v>
      </c>
      <c r="D250" s="119"/>
      <c r="E250" s="119" t="s">
        <v>3905</v>
      </c>
      <c r="F250" s="359" t="s">
        <v>3835</v>
      </c>
      <c r="G250" s="359">
        <v>19</v>
      </c>
      <c r="H250" s="359">
        <v>2</v>
      </c>
      <c r="I250" s="359">
        <v>2005</v>
      </c>
    </row>
    <row r="251" spans="1:9" ht="15" customHeight="1">
      <c r="A251" s="565">
        <v>213</v>
      </c>
      <c r="B251" s="177" t="s">
        <v>3855</v>
      </c>
      <c r="C251" s="119" t="s">
        <v>1526</v>
      </c>
      <c r="D251" s="119"/>
      <c r="E251" s="119" t="s">
        <v>3236</v>
      </c>
      <c r="F251" s="359" t="s">
        <v>3835</v>
      </c>
      <c r="G251" s="359">
        <v>19</v>
      </c>
      <c r="H251" s="359">
        <v>2</v>
      </c>
      <c r="I251" s="359">
        <v>2005</v>
      </c>
    </row>
    <row r="252" spans="1:9" ht="15" customHeight="1">
      <c r="A252" s="565">
        <v>214</v>
      </c>
      <c r="B252" s="177" t="s">
        <v>3855</v>
      </c>
      <c r="C252" s="119" t="s">
        <v>1526</v>
      </c>
      <c r="D252" s="119"/>
      <c r="E252" s="119" t="s">
        <v>287</v>
      </c>
      <c r="F252" s="359" t="s">
        <v>3835</v>
      </c>
      <c r="G252" s="359">
        <v>19</v>
      </c>
      <c r="H252" s="359">
        <v>2</v>
      </c>
      <c r="I252" s="359">
        <v>2005</v>
      </c>
    </row>
    <row r="253" spans="1:9" ht="15" customHeight="1">
      <c r="A253" s="565">
        <v>215</v>
      </c>
      <c r="B253" s="177" t="s">
        <v>3855</v>
      </c>
      <c r="C253" s="119" t="s">
        <v>3856</v>
      </c>
      <c r="D253" s="119" t="s">
        <v>3875</v>
      </c>
      <c r="E253" s="119"/>
      <c r="F253" s="359" t="s">
        <v>3835</v>
      </c>
      <c r="G253" s="359">
        <v>19</v>
      </c>
      <c r="H253" s="359">
        <v>2</v>
      </c>
      <c r="I253" s="359">
        <v>2005</v>
      </c>
    </row>
    <row r="254" spans="1:9" ht="15" customHeight="1">
      <c r="A254" s="565">
        <v>216</v>
      </c>
      <c r="B254" s="177" t="s">
        <v>3855</v>
      </c>
      <c r="C254" s="119" t="s">
        <v>3856</v>
      </c>
      <c r="D254" s="119" t="s">
        <v>3876</v>
      </c>
      <c r="E254" s="119"/>
      <c r="F254" s="359" t="s">
        <v>3835</v>
      </c>
      <c r="G254" s="359">
        <v>19</v>
      </c>
      <c r="H254" s="359">
        <v>2</v>
      </c>
      <c r="I254" s="359">
        <v>2005</v>
      </c>
    </row>
    <row r="255" spans="1:9" ht="15" customHeight="1">
      <c r="A255" s="565">
        <v>217</v>
      </c>
      <c r="B255" s="177" t="s">
        <v>3855</v>
      </c>
      <c r="C255" s="119" t="s">
        <v>3856</v>
      </c>
      <c r="D255" s="119"/>
      <c r="E255" s="119" t="s">
        <v>3865</v>
      </c>
      <c r="F255" s="359" t="s">
        <v>3835</v>
      </c>
      <c r="G255" s="359">
        <v>19</v>
      </c>
      <c r="H255" s="359">
        <v>2</v>
      </c>
      <c r="I255" s="359">
        <v>2005</v>
      </c>
    </row>
    <row r="256" spans="1:9" ht="15" customHeight="1">
      <c r="A256" s="565">
        <v>218</v>
      </c>
      <c r="B256" s="177" t="s">
        <v>3855</v>
      </c>
      <c r="C256" s="119" t="s">
        <v>3856</v>
      </c>
      <c r="D256" s="119"/>
      <c r="E256" s="119" t="s">
        <v>3863</v>
      </c>
      <c r="F256" s="359" t="s">
        <v>3835</v>
      </c>
      <c r="G256" s="359">
        <v>19</v>
      </c>
      <c r="H256" s="359">
        <v>2</v>
      </c>
      <c r="I256" s="359">
        <v>2005</v>
      </c>
    </row>
    <row r="257" spans="1:9" ht="15" customHeight="1">
      <c r="A257" s="565">
        <v>219</v>
      </c>
      <c r="B257" s="177" t="s">
        <v>3855</v>
      </c>
      <c r="C257" s="119" t="s">
        <v>3856</v>
      </c>
      <c r="D257" s="119"/>
      <c r="E257" s="119" t="s">
        <v>3864</v>
      </c>
      <c r="F257" s="359" t="s">
        <v>3835</v>
      </c>
      <c r="G257" s="359">
        <v>19</v>
      </c>
      <c r="H257" s="359">
        <v>2</v>
      </c>
      <c r="I257" s="359">
        <v>2005</v>
      </c>
    </row>
    <row r="258" spans="1:9" ht="15" customHeight="1">
      <c r="A258" s="565">
        <v>220</v>
      </c>
      <c r="B258" s="177" t="s">
        <v>3855</v>
      </c>
      <c r="C258" s="119" t="s">
        <v>3856</v>
      </c>
      <c r="D258" s="119"/>
      <c r="E258" s="119" t="s">
        <v>3904</v>
      </c>
      <c r="F258" s="359" t="s">
        <v>3835</v>
      </c>
      <c r="G258" s="359">
        <v>19</v>
      </c>
      <c r="H258" s="359">
        <v>2</v>
      </c>
      <c r="I258" s="359">
        <v>2005</v>
      </c>
    </row>
    <row r="259" spans="1:9" ht="15" customHeight="1">
      <c r="A259" s="565">
        <v>221</v>
      </c>
      <c r="B259" s="177" t="s">
        <v>3855</v>
      </c>
      <c r="C259" s="119" t="s">
        <v>3856</v>
      </c>
      <c r="D259" s="119"/>
      <c r="E259" s="119" t="s">
        <v>3891</v>
      </c>
      <c r="F259" s="359" t="s">
        <v>3835</v>
      </c>
      <c r="G259" s="359">
        <v>19</v>
      </c>
      <c r="H259" s="359">
        <v>2</v>
      </c>
      <c r="I259" s="359">
        <v>2005</v>
      </c>
    </row>
    <row r="260" spans="1:9" ht="15" customHeight="1">
      <c r="A260" s="565">
        <v>222</v>
      </c>
      <c r="B260" s="177" t="s">
        <v>3855</v>
      </c>
      <c r="C260" s="119" t="s">
        <v>3856</v>
      </c>
      <c r="D260" s="119"/>
      <c r="E260" s="119" t="s">
        <v>548</v>
      </c>
      <c r="F260" s="359" t="s">
        <v>3835</v>
      </c>
      <c r="G260" s="359">
        <v>19</v>
      </c>
      <c r="H260" s="359">
        <v>2</v>
      </c>
      <c r="I260" s="359">
        <v>2005</v>
      </c>
    </row>
    <row r="261" spans="1:9" ht="15" customHeight="1">
      <c r="A261" s="565">
        <v>223</v>
      </c>
      <c r="B261" s="177" t="s">
        <v>3855</v>
      </c>
      <c r="C261" s="119" t="s">
        <v>3856</v>
      </c>
      <c r="D261" s="119"/>
      <c r="E261" s="119" t="s">
        <v>3867</v>
      </c>
      <c r="F261" s="359" t="s">
        <v>3835</v>
      </c>
      <c r="G261" s="359">
        <v>19</v>
      </c>
      <c r="H261" s="359">
        <v>2</v>
      </c>
      <c r="I261" s="359">
        <v>2005</v>
      </c>
    </row>
    <row r="262" spans="1:9" ht="15" customHeight="1">
      <c r="A262" s="565">
        <v>224</v>
      </c>
      <c r="B262" s="177" t="s">
        <v>3855</v>
      </c>
      <c r="C262" s="119" t="s">
        <v>3856</v>
      </c>
      <c r="D262" s="119"/>
      <c r="E262" s="119" t="s">
        <v>3892</v>
      </c>
      <c r="F262" s="359" t="s">
        <v>3835</v>
      </c>
      <c r="G262" s="359">
        <v>19</v>
      </c>
      <c r="H262" s="359">
        <v>2</v>
      </c>
      <c r="I262" s="359">
        <v>2005</v>
      </c>
    </row>
    <row r="263" spans="1:9" ht="15" customHeight="1">
      <c r="A263" s="565">
        <v>225</v>
      </c>
      <c r="B263" s="177" t="s">
        <v>3855</v>
      </c>
      <c r="C263" s="119" t="s">
        <v>3856</v>
      </c>
      <c r="D263" s="119"/>
      <c r="E263" s="119" t="s">
        <v>3860</v>
      </c>
      <c r="F263" s="359" t="s">
        <v>3835</v>
      </c>
      <c r="G263" s="359">
        <v>19</v>
      </c>
      <c r="H263" s="359">
        <v>2</v>
      </c>
      <c r="I263" s="359">
        <v>2005</v>
      </c>
    </row>
    <row r="264" spans="1:9" ht="15" customHeight="1">
      <c r="A264" s="565">
        <v>226</v>
      </c>
      <c r="B264" s="177" t="s">
        <v>3855</v>
      </c>
      <c r="C264" s="119" t="s">
        <v>3856</v>
      </c>
      <c r="D264" s="119"/>
      <c r="E264" s="119" t="s">
        <v>3868</v>
      </c>
      <c r="F264" s="359" t="s">
        <v>3835</v>
      </c>
      <c r="G264" s="359">
        <v>19</v>
      </c>
      <c r="H264" s="359">
        <v>2</v>
      </c>
      <c r="I264" s="359">
        <v>2005</v>
      </c>
    </row>
    <row r="265" spans="1:9" ht="15" customHeight="1">
      <c r="A265" s="565">
        <v>227</v>
      </c>
      <c r="B265" s="177" t="s">
        <v>3855</v>
      </c>
      <c r="C265" s="119" t="s">
        <v>3856</v>
      </c>
      <c r="D265" s="119"/>
      <c r="E265" s="119" t="s">
        <v>3869</v>
      </c>
      <c r="F265" s="359" t="s">
        <v>3835</v>
      </c>
      <c r="G265" s="359">
        <v>19</v>
      </c>
      <c r="H265" s="359">
        <v>2</v>
      </c>
      <c r="I265" s="359">
        <v>2005</v>
      </c>
    </row>
    <row r="266" spans="1:9" ht="15" customHeight="1">
      <c r="A266" s="565">
        <v>228</v>
      </c>
      <c r="B266" s="177" t="s">
        <v>3855</v>
      </c>
      <c r="C266" s="119" t="s">
        <v>3856</v>
      </c>
      <c r="D266" s="119"/>
      <c r="E266" s="119" t="s">
        <v>3870</v>
      </c>
      <c r="F266" s="359" t="s">
        <v>3835</v>
      </c>
      <c r="G266" s="359">
        <v>19</v>
      </c>
      <c r="H266" s="359">
        <v>2</v>
      </c>
      <c r="I266" s="359">
        <v>2005</v>
      </c>
    </row>
    <row r="267" spans="1:9" ht="15" customHeight="1">
      <c r="A267" s="565">
        <v>229</v>
      </c>
      <c r="B267" s="177" t="s">
        <v>3855</v>
      </c>
      <c r="C267" s="119" t="s">
        <v>3856</v>
      </c>
      <c r="D267" s="119"/>
      <c r="E267" s="119" t="s">
        <v>3893</v>
      </c>
      <c r="F267" s="359" t="s">
        <v>3835</v>
      </c>
      <c r="G267" s="359">
        <v>19</v>
      </c>
      <c r="H267" s="359">
        <v>2</v>
      </c>
      <c r="I267" s="359">
        <v>2005</v>
      </c>
    </row>
    <row r="268" spans="1:9" ht="15" customHeight="1">
      <c r="A268" s="565">
        <v>230</v>
      </c>
      <c r="B268" s="177" t="s">
        <v>3855</v>
      </c>
      <c r="C268" s="119" t="s">
        <v>3856</v>
      </c>
      <c r="D268" s="119"/>
      <c r="E268" s="119" t="s">
        <v>3871</v>
      </c>
      <c r="F268" s="359" t="s">
        <v>3835</v>
      </c>
      <c r="G268" s="359">
        <v>19</v>
      </c>
      <c r="H268" s="359">
        <v>2</v>
      </c>
      <c r="I268" s="359">
        <v>2005</v>
      </c>
    </row>
    <row r="269" spans="1:9" ht="15" customHeight="1">
      <c r="A269" s="565">
        <v>231</v>
      </c>
      <c r="B269" s="177" t="s">
        <v>3855</v>
      </c>
      <c r="C269" s="119" t="s">
        <v>3856</v>
      </c>
      <c r="D269" s="119"/>
      <c r="E269" s="119" t="s">
        <v>3866</v>
      </c>
      <c r="F269" s="359" t="s">
        <v>3835</v>
      </c>
      <c r="G269" s="359">
        <v>19</v>
      </c>
      <c r="H269" s="359">
        <v>2</v>
      </c>
      <c r="I269" s="359">
        <v>2005</v>
      </c>
    </row>
    <row r="270" spans="1:9" ht="15" customHeight="1">
      <c r="A270" s="565">
        <v>232</v>
      </c>
      <c r="B270" s="177" t="s">
        <v>3855</v>
      </c>
      <c r="C270" s="119" t="s">
        <v>3856</v>
      </c>
      <c r="D270" s="119"/>
      <c r="E270" s="119" t="s">
        <v>3872</v>
      </c>
      <c r="F270" s="359" t="s">
        <v>3835</v>
      </c>
      <c r="G270" s="359">
        <v>19</v>
      </c>
      <c r="H270" s="359">
        <v>2</v>
      </c>
      <c r="I270" s="359">
        <v>2005</v>
      </c>
    </row>
    <row r="271" spans="1:9" ht="15" customHeight="1">
      <c r="A271" s="565">
        <v>233</v>
      </c>
      <c r="B271" s="177" t="s">
        <v>3855</v>
      </c>
      <c r="C271" s="119" t="s">
        <v>3856</v>
      </c>
      <c r="D271" s="119"/>
      <c r="E271" s="119" t="s">
        <v>3903</v>
      </c>
      <c r="F271" s="359" t="s">
        <v>3835</v>
      </c>
      <c r="G271" s="359">
        <v>19</v>
      </c>
      <c r="H271" s="359">
        <v>2</v>
      </c>
      <c r="I271" s="359">
        <v>2005</v>
      </c>
    </row>
    <row r="272" spans="1:9" ht="15" customHeight="1">
      <c r="A272" s="565">
        <v>234</v>
      </c>
      <c r="B272" s="177" t="s">
        <v>3855</v>
      </c>
      <c r="C272" s="119" t="s">
        <v>3856</v>
      </c>
      <c r="D272" s="119"/>
      <c r="E272" s="119" t="s">
        <v>3894</v>
      </c>
      <c r="F272" s="359" t="s">
        <v>3835</v>
      </c>
      <c r="G272" s="359">
        <v>19</v>
      </c>
      <c r="H272" s="359">
        <v>2</v>
      </c>
      <c r="I272" s="359">
        <v>2005</v>
      </c>
    </row>
    <row r="273" spans="1:9" ht="15" customHeight="1">
      <c r="A273" s="565">
        <v>235</v>
      </c>
      <c r="B273" s="177" t="s">
        <v>3855</v>
      </c>
      <c r="C273" s="119" t="s">
        <v>3856</v>
      </c>
      <c r="D273" s="119"/>
      <c r="E273" s="119" t="s">
        <v>3898</v>
      </c>
      <c r="F273" s="359" t="s">
        <v>3835</v>
      </c>
      <c r="G273" s="359">
        <v>19</v>
      </c>
      <c r="H273" s="359">
        <v>2</v>
      </c>
      <c r="I273" s="359">
        <v>2005</v>
      </c>
    </row>
    <row r="274" spans="1:9" ht="15" customHeight="1">
      <c r="A274" s="565">
        <v>236</v>
      </c>
      <c r="B274" s="177" t="s">
        <v>3855</v>
      </c>
      <c r="C274" s="119" t="s">
        <v>3856</v>
      </c>
      <c r="D274" s="119"/>
      <c r="E274" s="119" t="s">
        <v>3873</v>
      </c>
      <c r="F274" s="359" t="s">
        <v>3835</v>
      </c>
      <c r="G274" s="359">
        <v>19</v>
      </c>
      <c r="H274" s="359">
        <v>2</v>
      </c>
      <c r="I274" s="359">
        <v>2005</v>
      </c>
    </row>
    <row r="275" spans="1:9" ht="15" customHeight="1">
      <c r="A275" s="565">
        <v>237</v>
      </c>
      <c r="B275" s="177" t="s">
        <v>3855</v>
      </c>
      <c r="C275" s="119" t="s">
        <v>3856</v>
      </c>
      <c r="D275" s="119"/>
      <c r="E275" s="119" t="s">
        <v>3874</v>
      </c>
      <c r="F275" s="359" t="s">
        <v>3835</v>
      </c>
      <c r="G275" s="359">
        <v>19</v>
      </c>
      <c r="H275" s="359">
        <v>2</v>
      </c>
      <c r="I275" s="359">
        <v>2005</v>
      </c>
    </row>
    <row r="276" spans="1:9" ht="15" customHeight="1">
      <c r="A276" s="565">
        <v>238</v>
      </c>
      <c r="B276" s="177" t="s">
        <v>3855</v>
      </c>
      <c r="C276" s="119" t="s">
        <v>3856</v>
      </c>
      <c r="D276" s="119"/>
      <c r="E276" s="119" t="s">
        <v>3895</v>
      </c>
      <c r="F276" s="359" t="s">
        <v>3835</v>
      </c>
      <c r="G276" s="359">
        <v>19</v>
      </c>
      <c r="H276" s="359">
        <v>2</v>
      </c>
      <c r="I276" s="359">
        <v>2005</v>
      </c>
    </row>
    <row r="277" spans="1:9" ht="15" customHeight="1">
      <c r="A277" s="565">
        <v>239</v>
      </c>
      <c r="B277" s="177" t="s">
        <v>3855</v>
      </c>
      <c r="C277" s="119" t="s">
        <v>3856</v>
      </c>
      <c r="D277" s="119"/>
      <c r="E277" s="119" t="s">
        <v>3877</v>
      </c>
      <c r="F277" s="359" t="s">
        <v>3835</v>
      </c>
      <c r="G277" s="359">
        <v>19</v>
      </c>
      <c r="H277" s="359">
        <v>2</v>
      </c>
      <c r="I277" s="359">
        <v>2005</v>
      </c>
    </row>
    <row r="278" spans="1:9" ht="15" customHeight="1">
      <c r="A278" s="565">
        <v>240</v>
      </c>
      <c r="B278" s="177" t="s">
        <v>3855</v>
      </c>
      <c r="C278" s="119" t="s">
        <v>3856</v>
      </c>
      <c r="D278" s="119"/>
      <c r="E278" s="119" t="s">
        <v>1714</v>
      </c>
      <c r="F278" s="359" t="s">
        <v>3835</v>
      </c>
      <c r="G278" s="359">
        <v>19</v>
      </c>
      <c r="H278" s="359">
        <v>2</v>
      </c>
      <c r="I278" s="359">
        <v>2005</v>
      </c>
    </row>
    <row r="279" spans="1:9" ht="15" customHeight="1">
      <c r="A279" s="565">
        <v>241</v>
      </c>
      <c r="B279" s="177" t="s">
        <v>3855</v>
      </c>
      <c r="C279" s="119" t="s">
        <v>3856</v>
      </c>
      <c r="D279" s="119"/>
      <c r="E279" s="119" t="s">
        <v>3896</v>
      </c>
      <c r="F279" s="359" t="s">
        <v>3835</v>
      </c>
      <c r="G279" s="359">
        <v>19</v>
      </c>
      <c r="H279" s="359">
        <v>2</v>
      </c>
      <c r="I279" s="359">
        <v>2005</v>
      </c>
    </row>
    <row r="280" spans="1:9" ht="15" customHeight="1">
      <c r="A280" s="565">
        <v>242</v>
      </c>
      <c r="B280" s="177" t="s">
        <v>3855</v>
      </c>
      <c r="C280" s="119" t="s">
        <v>3856</v>
      </c>
      <c r="D280" s="119"/>
      <c r="E280" s="119" t="s">
        <v>2000</v>
      </c>
      <c r="F280" s="359" t="s">
        <v>3835</v>
      </c>
      <c r="G280" s="359">
        <v>19</v>
      </c>
      <c r="H280" s="359">
        <v>2</v>
      </c>
      <c r="I280" s="359">
        <v>2005</v>
      </c>
    </row>
    <row r="281" spans="1:9" ht="15" customHeight="1">
      <c r="A281" s="565">
        <v>243</v>
      </c>
      <c r="B281" s="177" t="s">
        <v>3855</v>
      </c>
      <c r="C281" s="119" t="s">
        <v>3856</v>
      </c>
      <c r="D281" s="119"/>
      <c r="E281" s="119" t="s">
        <v>3878</v>
      </c>
      <c r="F281" s="359" t="s">
        <v>3835</v>
      </c>
      <c r="G281" s="359">
        <v>19</v>
      </c>
      <c r="H281" s="359">
        <v>2</v>
      </c>
      <c r="I281" s="359">
        <v>2005</v>
      </c>
    </row>
    <row r="282" spans="1:9" ht="15" customHeight="1">
      <c r="A282" s="565">
        <v>244</v>
      </c>
      <c r="B282" s="177" t="s">
        <v>3855</v>
      </c>
      <c r="C282" s="119" t="s">
        <v>3856</v>
      </c>
      <c r="D282" s="119"/>
      <c r="E282" s="119" t="s">
        <v>3879</v>
      </c>
      <c r="F282" s="359" t="s">
        <v>3835</v>
      </c>
      <c r="G282" s="359">
        <v>19</v>
      </c>
      <c r="H282" s="359">
        <v>2</v>
      </c>
      <c r="I282" s="359">
        <v>2005</v>
      </c>
    </row>
    <row r="283" spans="1:9" ht="15" customHeight="1">
      <c r="A283" s="565">
        <v>245</v>
      </c>
      <c r="B283" s="177" t="s">
        <v>3855</v>
      </c>
      <c r="C283" s="119" t="s">
        <v>3856</v>
      </c>
      <c r="D283" s="119"/>
      <c r="E283" s="379" t="s">
        <v>3857</v>
      </c>
      <c r="F283" s="359" t="s">
        <v>3835</v>
      </c>
      <c r="G283" s="359">
        <v>19</v>
      </c>
      <c r="H283" s="359">
        <v>2</v>
      </c>
      <c r="I283" s="359">
        <v>2005</v>
      </c>
    </row>
    <row r="284" spans="1:9" ht="15" customHeight="1">
      <c r="A284" s="565">
        <v>246</v>
      </c>
      <c r="B284" s="177" t="s">
        <v>3855</v>
      </c>
      <c r="C284" s="119" t="s">
        <v>3856</v>
      </c>
      <c r="D284" s="119"/>
      <c r="E284" s="119" t="s">
        <v>3880</v>
      </c>
      <c r="F284" s="359" t="s">
        <v>3835</v>
      </c>
      <c r="G284" s="359">
        <v>19</v>
      </c>
      <c r="H284" s="359">
        <v>2</v>
      </c>
      <c r="I284" s="359">
        <v>2005</v>
      </c>
    </row>
    <row r="285" spans="1:9" ht="15" customHeight="1">
      <c r="A285" s="565">
        <v>247</v>
      </c>
      <c r="B285" s="177" t="s">
        <v>3855</v>
      </c>
      <c r="C285" s="119" t="s">
        <v>3856</v>
      </c>
      <c r="D285" s="119"/>
      <c r="E285" s="119" t="s">
        <v>3881</v>
      </c>
      <c r="F285" s="359" t="s">
        <v>3835</v>
      </c>
      <c r="G285" s="359">
        <v>19</v>
      </c>
      <c r="H285" s="359">
        <v>2</v>
      </c>
      <c r="I285" s="359">
        <v>2005</v>
      </c>
    </row>
    <row r="286" spans="1:9" ht="15" customHeight="1">
      <c r="A286" s="565">
        <v>248</v>
      </c>
      <c r="B286" s="177" t="s">
        <v>3855</v>
      </c>
      <c r="C286" s="119" t="s">
        <v>3856</v>
      </c>
      <c r="D286" s="119"/>
      <c r="E286" s="119" t="s">
        <v>3882</v>
      </c>
      <c r="F286" s="359" t="s">
        <v>3835</v>
      </c>
      <c r="G286" s="359">
        <v>19</v>
      </c>
      <c r="H286" s="359">
        <v>2</v>
      </c>
      <c r="I286" s="359">
        <v>2005</v>
      </c>
    </row>
    <row r="287" spans="1:9" ht="15" customHeight="1">
      <c r="A287" s="565">
        <v>249</v>
      </c>
      <c r="B287" s="177" t="s">
        <v>3855</v>
      </c>
      <c r="C287" s="119" t="s">
        <v>3856</v>
      </c>
      <c r="D287" s="119"/>
      <c r="E287" s="119" t="s">
        <v>3897</v>
      </c>
      <c r="F287" s="359" t="s">
        <v>3835</v>
      </c>
      <c r="G287" s="359">
        <v>19</v>
      </c>
      <c r="H287" s="359">
        <v>2</v>
      </c>
      <c r="I287" s="359">
        <v>2005</v>
      </c>
    </row>
    <row r="288" spans="1:9" ht="15" customHeight="1">
      <c r="A288" s="565">
        <v>250</v>
      </c>
      <c r="B288" s="177" t="s">
        <v>3855</v>
      </c>
      <c r="C288" s="119" t="s">
        <v>3856</v>
      </c>
      <c r="D288" s="119"/>
      <c r="E288" s="119" t="s">
        <v>3883</v>
      </c>
      <c r="F288" s="359" t="s">
        <v>3835</v>
      </c>
      <c r="G288" s="359">
        <v>19</v>
      </c>
      <c r="H288" s="359">
        <v>2</v>
      </c>
      <c r="I288" s="359">
        <v>2005</v>
      </c>
    </row>
    <row r="289" spans="1:9" ht="15" customHeight="1">
      <c r="A289" s="565">
        <v>251</v>
      </c>
      <c r="B289" s="177" t="s">
        <v>3855</v>
      </c>
      <c r="C289" s="119" t="s">
        <v>3856</v>
      </c>
      <c r="D289" s="119"/>
      <c r="E289" s="119" t="s">
        <v>3899</v>
      </c>
      <c r="F289" s="359" t="s">
        <v>3835</v>
      </c>
      <c r="G289" s="359">
        <v>19</v>
      </c>
      <c r="H289" s="359">
        <v>2</v>
      </c>
      <c r="I289" s="359">
        <v>2005</v>
      </c>
    </row>
    <row r="290" spans="1:9" ht="15" customHeight="1">
      <c r="A290" s="565">
        <v>252</v>
      </c>
      <c r="B290" s="177" t="s">
        <v>3855</v>
      </c>
      <c r="C290" s="119" t="s">
        <v>3856</v>
      </c>
      <c r="D290" s="119"/>
      <c r="E290" s="119" t="s">
        <v>3884</v>
      </c>
      <c r="F290" s="359" t="s">
        <v>3835</v>
      </c>
      <c r="G290" s="359">
        <v>19</v>
      </c>
      <c r="H290" s="359">
        <v>2</v>
      </c>
      <c r="I290" s="359">
        <v>2005</v>
      </c>
    </row>
    <row r="291" spans="1:9" ht="15" customHeight="1">
      <c r="A291" s="565">
        <v>253</v>
      </c>
      <c r="B291" s="177" t="s">
        <v>3855</v>
      </c>
      <c r="C291" s="119" t="s">
        <v>3856</v>
      </c>
      <c r="D291" s="119"/>
      <c r="E291" s="119" t="s">
        <v>3861</v>
      </c>
      <c r="F291" s="359" t="s">
        <v>3835</v>
      </c>
      <c r="G291" s="359">
        <v>19</v>
      </c>
      <c r="H291" s="359">
        <v>2</v>
      </c>
      <c r="I291" s="359">
        <v>2005</v>
      </c>
    </row>
    <row r="292" spans="1:9" ht="15" customHeight="1">
      <c r="A292" s="565">
        <v>254</v>
      </c>
      <c r="B292" s="177" t="s">
        <v>3855</v>
      </c>
      <c r="C292" s="119" t="s">
        <v>3856</v>
      </c>
      <c r="D292" s="119"/>
      <c r="E292" s="119" t="s">
        <v>3858</v>
      </c>
      <c r="F292" s="359" t="s">
        <v>3835</v>
      </c>
      <c r="G292" s="359">
        <v>19</v>
      </c>
      <c r="H292" s="359">
        <v>2</v>
      </c>
      <c r="I292" s="359">
        <v>2005</v>
      </c>
    </row>
    <row r="293" spans="1:9" ht="15" customHeight="1">
      <c r="A293" s="565">
        <v>255</v>
      </c>
      <c r="B293" s="177" t="s">
        <v>3855</v>
      </c>
      <c r="C293" s="119" t="s">
        <v>3856</v>
      </c>
      <c r="D293" s="119"/>
      <c r="E293" s="119" t="s">
        <v>3900</v>
      </c>
      <c r="F293" s="359" t="s">
        <v>3835</v>
      </c>
      <c r="G293" s="359">
        <v>19</v>
      </c>
      <c r="H293" s="359">
        <v>2</v>
      </c>
      <c r="I293" s="359">
        <v>2005</v>
      </c>
    </row>
    <row r="294" spans="1:9" ht="15" customHeight="1">
      <c r="A294" s="565">
        <v>256</v>
      </c>
      <c r="B294" s="177" t="s">
        <v>3855</v>
      </c>
      <c r="C294" s="119" t="s">
        <v>3856</v>
      </c>
      <c r="D294" s="119"/>
      <c r="E294" s="119" t="s">
        <v>3885</v>
      </c>
      <c r="F294" s="359" t="s">
        <v>3835</v>
      </c>
      <c r="G294" s="359">
        <v>19</v>
      </c>
      <c r="H294" s="359">
        <v>2</v>
      </c>
      <c r="I294" s="359">
        <v>2005</v>
      </c>
    </row>
    <row r="295" spans="1:9" ht="15" customHeight="1">
      <c r="A295" s="565">
        <v>257</v>
      </c>
      <c r="B295" s="177" t="s">
        <v>3855</v>
      </c>
      <c r="C295" s="119" t="s">
        <v>3856</v>
      </c>
      <c r="D295" s="119"/>
      <c r="E295" s="119" t="s">
        <v>3886</v>
      </c>
      <c r="F295" s="359" t="s">
        <v>3835</v>
      </c>
      <c r="G295" s="359">
        <v>19</v>
      </c>
      <c r="H295" s="359">
        <v>2</v>
      </c>
      <c r="I295" s="359">
        <v>2005</v>
      </c>
    </row>
    <row r="296" spans="1:9" ht="15" customHeight="1">
      <c r="A296" s="565">
        <v>258</v>
      </c>
      <c r="B296" s="177" t="s">
        <v>3855</v>
      </c>
      <c r="C296" s="119" t="s">
        <v>3856</v>
      </c>
      <c r="D296" s="119"/>
      <c r="E296" s="119" t="s">
        <v>3901</v>
      </c>
      <c r="F296" s="359" t="s">
        <v>3835</v>
      </c>
      <c r="G296" s="359">
        <v>19</v>
      </c>
      <c r="H296" s="359">
        <v>2</v>
      </c>
      <c r="I296" s="359">
        <v>2005</v>
      </c>
    </row>
    <row r="297" spans="1:9" ht="15" customHeight="1">
      <c r="A297" s="565">
        <v>259</v>
      </c>
      <c r="B297" s="177" t="s">
        <v>3855</v>
      </c>
      <c r="C297" s="119" t="s">
        <v>3856</v>
      </c>
      <c r="D297" s="119"/>
      <c r="E297" s="119" t="s">
        <v>1905</v>
      </c>
      <c r="F297" s="359" t="s">
        <v>3835</v>
      </c>
      <c r="G297" s="359">
        <v>19</v>
      </c>
      <c r="H297" s="359">
        <v>2</v>
      </c>
      <c r="I297" s="359">
        <v>2005</v>
      </c>
    </row>
    <row r="298" spans="1:9" ht="15" customHeight="1">
      <c r="A298" s="565">
        <v>260</v>
      </c>
      <c r="B298" s="177" t="s">
        <v>3855</v>
      </c>
      <c r="C298" s="119" t="s">
        <v>3856</v>
      </c>
      <c r="D298" s="119"/>
      <c r="E298" s="119" t="s">
        <v>3902</v>
      </c>
      <c r="F298" s="359" t="s">
        <v>3835</v>
      </c>
      <c r="G298" s="359">
        <v>19</v>
      </c>
      <c r="H298" s="359">
        <v>2</v>
      </c>
      <c r="I298" s="359">
        <v>2005</v>
      </c>
    </row>
    <row r="299" spans="1:9" ht="15" customHeight="1">
      <c r="A299" s="565">
        <v>261</v>
      </c>
      <c r="B299" s="177" t="s">
        <v>3855</v>
      </c>
      <c r="C299" s="119" t="s">
        <v>3856</v>
      </c>
      <c r="D299" s="119"/>
      <c r="E299" s="119" t="s">
        <v>2627</v>
      </c>
      <c r="F299" s="359" t="s">
        <v>3835</v>
      </c>
      <c r="G299" s="359">
        <v>19</v>
      </c>
      <c r="H299" s="359">
        <v>2</v>
      </c>
      <c r="I299" s="359">
        <v>2005</v>
      </c>
    </row>
    <row r="300" spans="1:9" ht="15" customHeight="1">
      <c r="A300" s="565">
        <v>262</v>
      </c>
      <c r="B300" s="177" t="s">
        <v>3855</v>
      </c>
      <c r="C300" s="119" t="s">
        <v>3856</v>
      </c>
      <c r="D300" s="119"/>
      <c r="E300" s="119" t="s">
        <v>3887</v>
      </c>
      <c r="F300" s="359" t="s">
        <v>3835</v>
      </c>
      <c r="G300" s="359">
        <v>19</v>
      </c>
      <c r="H300" s="359">
        <v>2</v>
      </c>
      <c r="I300" s="359">
        <v>2005</v>
      </c>
    </row>
    <row r="301" spans="1:9" ht="15" customHeight="1">
      <c r="A301" s="565">
        <v>263</v>
      </c>
      <c r="B301" s="177" t="s">
        <v>3855</v>
      </c>
      <c r="C301" s="119" t="s">
        <v>3856</v>
      </c>
      <c r="D301" s="119"/>
      <c r="E301" s="119" t="s">
        <v>163</v>
      </c>
      <c r="F301" s="359" t="s">
        <v>3835</v>
      </c>
      <c r="G301" s="359">
        <v>19</v>
      </c>
      <c r="H301" s="359">
        <v>2</v>
      </c>
      <c r="I301" s="359">
        <v>2005</v>
      </c>
    </row>
    <row r="302" spans="1:9" ht="15" customHeight="1">
      <c r="A302" s="565">
        <v>264</v>
      </c>
      <c r="B302" s="177" t="s">
        <v>3855</v>
      </c>
      <c r="C302" s="119" t="s">
        <v>3856</v>
      </c>
      <c r="D302" s="119"/>
      <c r="E302" s="119" t="s">
        <v>3889</v>
      </c>
      <c r="F302" s="359" t="s">
        <v>3835</v>
      </c>
      <c r="G302" s="359">
        <v>19</v>
      </c>
      <c r="H302" s="359">
        <v>2</v>
      </c>
      <c r="I302" s="359">
        <v>2005</v>
      </c>
    </row>
    <row r="303" spans="1:9" ht="15" customHeight="1">
      <c r="A303" s="565">
        <v>265</v>
      </c>
      <c r="B303" s="177" t="s">
        <v>3855</v>
      </c>
      <c r="C303" s="119" t="s">
        <v>3856</v>
      </c>
      <c r="D303" s="119"/>
      <c r="E303" s="119" t="s">
        <v>3888</v>
      </c>
      <c r="F303" s="359" t="s">
        <v>3835</v>
      </c>
      <c r="G303" s="359">
        <v>19</v>
      </c>
      <c r="H303" s="359">
        <v>2</v>
      </c>
      <c r="I303" s="359">
        <v>2005</v>
      </c>
    </row>
    <row r="304" spans="1:9" ht="15" customHeight="1">
      <c r="A304" s="565">
        <v>266</v>
      </c>
      <c r="B304" s="177" t="s">
        <v>3855</v>
      </c>
      <c r="C304" s="119" t="s">
        <v>3856</v>
      </c>
      <c r="D304" s="119"/>
      <c r="E304" s="119" t="s">
        <v>3859</v>
      </c>
      <c r="F304" s="359" t="s">
        <v>3835</v>
      </c>
      <c r="G304" s="359">
        <v>19</v>
      </c>
      <c r="H304" s="359">
        <v>2</v>
      </c>
      <c r="I304" s="359">
        <v>2005</v>
      </c>
    </row>
    <row r="305" spans="1:9" ht="15" customHeight="1">
      <c r="A305" s="565">
        <v>267</v>
      </c>
      <c r="B305" s="177" t="s">
        <v>3855</v>
      </c>
      <c r="C305" s="119" t="s">
        <v>3856</v>
      </c>
      <c r="D305" s="119"/>
      <c r="E305" s="119" t="s">
        <v>3862</v>
      </c>
      <c r="F305" s="359" t="s">
        <v>3835</v>
      </c>
      <c r="G305" s="359">
        <v>19</v>
      </c>
      <c r="H305" s="359">
        <v>2</v>
      </c>
      <c r="I305" s="359">
        <v>2005</v>
      </c>
    </row>
    <row r="306" spans="1:9" ht="15" customHeight="1">
      <c r="A306" s="565">
        <v>268</v>
      </c>
      <c r="B306" s="177" t="s">
        <v>3855</v>
      </c>
      <c r="C306" s="119" t="s">
        <v>3856</v>
      </c>
      <c r="D306" s="119"/>
      <c r="E306" s="119" t="s">
        <v>3890</v>
      </c>
      <c r="F306" s="359" t="s">
        <v>3835</v>
      </c>
      <c r="G306" s="359">
        <v>19</v>
      </c>
      <c r="H306" s="359">
        <v>2</v>
      </c>
      <c r="I306" s="359">
        <v>2005</v>
      </c>
    </row>
    <row r="307" spans="1:9" ht="15" customHeight="1">
      <c r="A307" s="565">
        <v>269</v>
      </c>
      <c r="B307" s="177" t="s">
        <v>3855</v>
      </c>
      <c r="C307" s="119" t="s">
        <v>1863</v>
      </c>
      <c r="D307" s="119"/>
      <c r="E307" s="119" t="s">
        <v>3912</v>
      </c>
      <c r="F307" s="359" t="s">
        <v>3835</v>
      </c>
      <c r="G307" s="359">
        <v>19</v>
      </c>
      <c r="H307" s="359">
        <v>2</v>
      </c>
      <c r="I307" s="359">
        <v>2005</v>
      </c>
    </row>
    <row r="308" spans="1:9" ht="15" customHeight="1">
      <c r="A308" s="565">
        <v>270</v>
      </c>
      <c r="B308" s="177" t="s">
        <v>3855</v>
      </c>
      <c r="C308" s="119" t="s">
        <v>1863</v>
      </c>
      <c r="D308" s="119"/>
      <c r="E308" s="119" t="s">
        <v>1866</v>
      </c>
      <c r="F308" s="359" t="s">
        <v>4686</v>
      </c>
      <c r="G308" s="359">
        <v>28</v>
      </c>
      <c r="H308" s="359">
        <v>8</v>
      </c>
      <c r="I308" s="359">
        <v>2015</v>
      </c>
    </row>
    <row r="309" spans="1:9" ht="15" customHeight="1">
      <c r="A309" s="565">
        <v>271</v>
      </c>
      <c r="B309" s="177" t="s">
        <v>3855</v>
      </c>
      <c r="C309" s="119" t="s">
        <v>1863</v>
      </c>
      <c r="D309" s="119"/>
      <c r="E309" s="119" t="s">
        <v>3906</v>
      </c>
      <c r="F309" s="359" t="s">
        <v>3835</v>
      </c>
      <c r="G309" s="359">
        <v>19</v>
      </c>
      <c r="H309" s="359">
        <v>2</v>
      </c>
      <c r="I309" s="359">
        <v>2005</v>
      </c>
    </row>
    <row r="310" spans="1:9" ht="15" customHeight="1">
      <c r="A310" s="565">
        <v>272</v>
      </c>
      <c r="B310" s="177" t="s">
        <v>3855</v>
      </c>
      <c r="C310" s="119" t="s">
        <v>1863</v>
      </c>
      <c r="D310" s="119"/>
      <c r="E310" s="119" t="s">
        <v>3914</v>
      </c>
      <c r="F310" s="359" t="s">
        <v>3835</v>
      </c>
      <c r="G310" s="359">
        <v>19</v>
      </c>
      <c r="H310" s="359">
        <v>2</v>
      </c>
      <c r="I310" s="359">
        <v>2005</v>
      </c>
    </row>
    <row r="311" spans="1:9" ht="15" customHeight="1">
      <c r="A311" s="565">
        <v>273</v>
      </c>
      <c r="B311" s="177" t="s">
        <v>3855</v>
      </c>
      <c r="C311" s="119" t="s">
        <v>1863</v>
      </c>
      <c r="D311" s="119"/>
      <c r="E311" s="119" t="s">
        <v>3907</v>
      </c>
      <c r="F311" s="359" t="s">
        <v>3835</v>
      </c>
      <c r="G311" s="359">
        <v>19</v>
      </c>
      <c r="H311" s="359">
        <v>2</v>
      </c>
      <c r="I311" s="359">
        <v>2005</v>
      </c>
    </row>
    <row r="312" spans="1:9" ht="15" customHeight="1">
      <c r="A312" s="565">
        <v>274</v>
      </c>
      <c r="B312" s="177" t="s">
        <v>3855</v>
      </c>
      <c r="C312" s="119" t="s">
        <v>1863</v>
      </c>
      <c r="D312" s="119"/>
      <c r="E312" s="119" t="s">
        <v>3908</v>
      </c>
      <c r="F312" s="359" t="s">
        <v>3835</v>
      </c>
      <c r="G312" s="359">
        <v>19</v>
      </c>
      <c r="H312" s="359">
        <v>2</v>
      </c>
      <c r="I312" s="359">
        <v>2005</v>
      </c>
    </row>
    <row r="313" spans="1:9" ht="15" customHeight="1">
      <c r="A313" s="565">
        <v>275</v>
      </c>
      <c r="B313" s="177" t="s">
        <v>3855</v>
      </c>
      <c r="C313" s="119" t="s">
        <v>1863</v>
      </c>
      <c r="D313" s="119"/>
      <c r="E313" s="119" t="s">
        <v>3909</v>
      </c>
      <c r="F313" s="359" t="s">
        <v>3835</v>
      </c>
      <c r="G313" s="359">
        <v>19</v>
      </c>
      <c r="H313" s="359">
        <v>2</v>
      </c>
      <c r="I313" s="359">
        <v>2005</v>
      </c>
    </row>
    <row r="314" spans="1:9" ht="15" customHeight="1">
      <c r="A314" s="565">
        <v>276</v>
      </c>
      <c r="B314" s="177" t="s">
        <v>3855</v>
      </c>
      <c r="C314" s="119" t="s">
        <v>1863</v>
      </c>
      <c r="D314" s="119"/>
      <c r="E314" s="119" t="s">
        <v>3910</v>
      </c>
      <c r="F314" s="359" t="s">
        <v>3835</v>
      </c>
      <c r="G314" s="359">
        <v>19</v>
      </c>
      <c r="H314" s="359">
        <v>2</v>
      </c>
      <c r="I314" s="359">
        <v>2005</v>
      </c>
    </row>
    <row r="315" spans="1:9" ht="15" customHeight="1">
      <c r="A315" s="565">
        <v>277</v>
      </c>
      <c r="B315" s="177" t="s">
        <v>3855</v>
      </c>
      <c r="C315" s="119" t="s">
        <v>1863</v>
      </c>
      <c r="D315" s="119"/>
      <c r="E315" s="119" t="s">
        <v>3911</v>
      </c>
      <c r="F315" s="359" t="s">
        <v>3835</v>
      </c>
      <c r="G315" s="359">
        <v>19</v>
      </c>
      <c r="H315" s="359">
        <v>2</v>
      </c>
      <c r="I315" s="359">
        <v>2005</v>
      </c>
    </row>
    <row r="316" spans="1:9" ht="15" customHeight="1">
      <c r="A316" s="565">
        <v>278</v>
      </c>
      <c r="B316" s="177" t="s">
        <v>3855</v>
      </c>
      <c r="C316" s="119" t="s">
        <v>1863</v>
      </c>
      <c r="D316" s="119"/>
      <c r="E316" s="379" t="s">
        <v>3913</v>
      </c>
      <c r="F316" s="359" t="s">
        <v>3835</v>
      </c>
      <c r="G316" s="359">
        <v>19</v>
      </c>
      <c r="H316" s="359">
        <v>2</v>
      </c>
      <c r="I316" s="359">
        <v>2005</v>
      </c>
    </row>
    <row r="317" spans="1:9" ht="15" customHeight="1">
      <c r="A317" s="565">
        <v>279</v>
      </c>
      <c r="B317" s="119" t="s">
        <v>1867</v>
      </c>
      <c r="C317" s="119" t="s">
        <v>3780</v>
      </c>
      <c r="D317" s="119"/>
      <c r="E317" s="119"/>
      <c r="F317" s="359" t="s">
        <v>3778</v>
      </c>
      <c r="G317" s="359">
        <v>13</v>
      </c>
      <c r="H317" s="359">
        <v>12</v>
      </c>
      <c r="I317" s="359">
        <v>2006</v>
      </c>
    </row>
    <row r="318" spans="1:9" ht="15" customHeight="1">
      <c r="A318" s="565">
        <v>280</v>
      </c>
      <c r="B318" s="119" t="s">
        <v>1872</v>
      </c>
      <c r="C318" s="177" t="s">
        <v>1875</v>
      </c>
      <c r="D318" s="119"/>
      <c r="E318" s="177" t="s">
        <v>3790</v>
      </c>
      <c r="F318" s="359" t="s">
        <v>3789</v>
      </c>
      <c r="G318" s="359">
        <v>11</v>
      </c>
      <c r="H318" s="359">
        <v>7</v>
      </c>
      <c r="I318" s="359">
        <v>2001</v>
      </c>
    </row>
    <row r="319" spans="1:9" ht="15" customHeight="1">
      <c r="A319" s="565">
        <v>281</v>
      </c>
      <c r="B319" s="119" t="s">
        <v>1878</v>
      </c>
      <c r="C319" s="177" t="s">
        <v>1194</v>
      </c>
      <c r="D319" s="119"/>
      <c r="E319" s="177" t="s">
        <v>4447</v>
      </c>
      <c r="F319" s="359" t="s">
        <v>6064</v>
      </c>
      <c r="G319" s="359">
        <v>19</v>
      </c>
      <c r="H319" s="359">
        <v>6</v>
      </c>
      <c r="I319" s="359">
        <v>2014</v>
      </c>
    </row>
    <row r="320" spans="1:9" ht="15" customHeight="1">
      <c r="A320" s="565">
        <v>282</v>
      </c>
      <c r="B320" s="177" t="s">
        <v>1924</v>
      </c>
      <c r="C320" s="177" t="s">
        <v>2902</v>
      </c>
      <c r="D320" s="119"/>
      <c r="E320" s="177" t="s">
        <v>1188</v>
      </c>
      <c r="F320" s="359" t="s">
        <v>3789</v>
      </c>
      <c r="G320" s="359">
        <v>11</v>
      </c>
      <c r="H320" s="359">
        <v>7</v>
      </c>
      <c r="I320" s="359">
        <v>2001</v>
      </c>
    </row>
    <row r="321" spans="1:9" ht="15" customHeight="1">
      <c r="A321" s="565">
        <v>283</v>
      </c>
      <c r="B321" s="177" t="s">
        <v>1924</v>
      </c>
      <c r="C321" s="177" t="s">
        <v>2902</v>
      </c>
      <c r="D321" s="119"/>
      <c r="E321" s="177" t="s">
        <v>3791</v>
      </c>
      <c r="F321" s="359" t="s">
        <v>3789</v>
      </c>
      <c r="G321" s="359">
        <v>11</v>
      </c>
      <c r="H321" s="359">
        <v>7</v>
      </c>
      <c r="I321" s="359">
        <v>2001</v>
      </c>
    </row>
    <row r="322" spans="1:9" ht="15" customHeight="1">
      <c r="A322" s="565">
        <v>284</v>
      </c>
      <c r="B322" s="177" t="s">
        <v>1924</v>
      </c>
      <c r="C322" s="177" t="s">
        <v>1966</v>
      </c>
      <c r="D322" s="119"/>
      <c r="E322" s="177" t="s">
        <v>1297</v>
      </c>
      <c r="F322" s="359" t="s">
        <v>3835</v>
      </c>
      <c r="G322" s="359">
        <v>19</v>
      </c>
      <c r="H322" s="359">
        <v>2</v>
      </c>
      <c r="I322" s="359">
        <v>2005</v>
      </c>
    </row>
    <row r="323" spans="1:9" ht="15" customHeight="1">
      <c r="A323" s="565">
        <v>285</v>
      </c>
      <c r="B323" s="177" t="s">
        <v>1981</v>
      </c>
      <c r="C323" s="177" t="s">
        <v>1194</v>
      </c>
      <c r="D323" s="119"/>
      <c r="E323" s="177" t="s">
        <v>3820</v>
      </c>
      <c r="F323" s="359" t="s">
        <v>3809</v>
      </c>
      <c r="G323" s="359">
        <v>24</v>
      </c>
      <c r="H323" s="359">
        <v>7</v>
      </c>
      <c r="I323" s="359">
        <v>2004</v>
      </c>
    </row>
    <row r="324" spans="1:9" ht="15" customHeight="1">
      <c r="A324" s="565">
        <v>286</v>
      </c>
      <c r="B324" s="177" t="s">
        <v>1981</v>
      </c>
      <c r="C324" s="119" t="s">
        <v>1194</v>
      </c>
      <c r="D324" s="119"/>
      <c r="E324" s="119" t="s">
        <v>926</v>
      </c>
      <c r="F324" s="359" t="s">
        <v>3835</v>
      </c>
      <c r="G324" s="359">
        <v>19</v>
      </c>
      <c r="H324" s="359">
        <v>2</v>
      </c>
      <c r="I324" s="359">
        <v>2005</v>
      </c>
    </row>
    <row r="325" spans="1:9" ht="15" customHeight="1">
      <c r="A325" s="565">
        <v>287</v>
      </c>
      <c r="B325" s="177" t="s">
        <v>1981</v>
      </c>
      <c r="C325" s="119" t="s">
        <v>1194</v>
      </c>
      <c r="D325" s="119"/>
      <c r="E325" s="119" t="s">
        <v>3839</v>
      </c>
      <c r="F325" s="359" t="s">
        <v>3835</v>
      </c>
      <c r="G325" s="359">
        <v>19</v>
      </c>
      <c r="H325" s="359">
        <v>2</v>
      </c>
      <c r="I325" s="359">
        <v>2005</v>
      </c>
    </row>
    <row r="326" spans="1:9" ht="15" customHeight="1">
      <c r="A326" s="565">
        <v>288</v>
      </c>
      <c r="B326" s="20" t="s">
        <v>2003</v>
      </c>
      <c r="C326" s="177" t="s">
        <v>1194</v>
      </c>
      <c r="D326" s="119"/>
      <c r="E326" s="1010" t="s">
        <v>8451</v>
      </c>
      <c r="F326" s="359" t="s">
        <v>3939</v>
      </c>
      <c r="G326" s="359">
        <v>21</v>
      </c>
      <c r="H326" s="359">
        <v>1</v>
      </c>
      <c r="I326" s="359">
        <v>2010</v>
      </c>
    </row>
    <row r="327" spans="1:9" ht="15" customHeight="1">
      <c r="A327" s="565">
        <v>289</v>
      </c>
      <c r="B327" s="177" t="s">
        <v>2003</v>
      </c>
      <c r="C327" s="177" t="s">
        <v>1194</v>
      </c>
      <c r="D327" s="119"/>
      <c r="E327" s="177" t="s">
        <v>4619</v>
      </c>
      <c r="F327" s="359" t="s">
        <v>4621</v>
      </c>
      <c r="G327" s="359">
        <v>4</v>
      </c>
      <c r="H327" s="359">
        <v>1</v>
      </c>
      <c r="I327" s="359">
        <v>2013</v>
      </c>
    </row>
    <row r="328" spans="1:9" ht="15" customHeight="1">
      <c r="A328" s="565">
        <v>290</v>
      </c>
      <c r="B328" s="177" t="s">
        <v>2003</v>
      </c>
      <c r="C328" s="177" t="s">
        <v>1194</v>
      </c>
      <c r="D328" s="119"/>
      <c r="E328" s="177" t="s">
        <v>90</v>
      </c>
      <c r="F328" s="359" t="s">
        <v>4621</v>
      </c>
      <c r="G328" s="359">
        <v>4</v>
      </c>
      <c r="H328" s="359">
        <v>1</v>
      </c>
      <c r="I328" s="359">
        <v>2013</v>
      </c>
    </row>
    <row r="329" spans="1:9" ht="15" customHeight="1">
      <c r="A329" s="565">
        <v>291</v>
      </c>
      <c r="B329" s="177" t="s">
        <v>2003</v>
      </c>
      <c r="C329" s="177" t="s">
        <v>1194</v>
      </c>
      <c r="D329" s="119"/>
      <c r="E329" s="177" t="s">
        <v>4620</v>
      </c>
      <c r="F329" s="359" t="s">
        <v>4621</v>
      </c>
      <c r="G329" s="359">
        <v>4</v>
      </c>
      <c r="H329" s="359">
        <v>1</v>
      </c>
      <c r="I329" s="359">
        <v>2013</v>
      </c>
    </row>
    <row r="330" spans="1:9" ht="15" customHeight="1">
      <c r="A330" s="565">
        <v>292</v>
      </c>
      <c r="B330" s="20" t="s">
        <v>2003</v>
      </c>
      <c r="C330" s="177" t="s">
        <v>1194</v>
      </c>
      <c r="D330" s="119"/>
      <c r="E330" s="171"/>
      <c r="F330" s="359" t="s">
        <v>3939</v>
      </c>
      <c r="G330" s="359">
        <v>31</v>
      </c>
      <c r="H330" s="359">
        <v>5</v>
      </c>
      <c r="I330" s="359">
        <v>2013</v>
      </c>
    </row>
    <row r="331" spans="1:9" ht="15" customHeight="1">
      <c r="A331" s="565">
        <v>293</v>
      </c>
      <c r="B331" s="119" t="s">
        <v>1252</v>
      </c>
      <c r="C331" s="119" t="s">
        <v>2018</v>
      </c>
      <c r="D331" s="119"/>
      <c r="E331" s="119" t="s">
        <v>2019</v>
      </c>
      <c r="F331" s="359" t="s">
        <v>3782</v>
      </c>
      <c r="G331" s="359">
        <v>17</v>
      </c>
      <c r="H331" s="359">
        <v>1</v>
      </c>
      <c r="I331" s="359">
        <v>2012</v>
      </c>
    </row>
    <row r="332" spans="1:9" ht="15" customHeight="1">
      <c r="A332" s="565">
        <v>294</v>
      </c>
      <c r="B332" s="177" t="s">
        <v>1252</v>
      </c>
      <c r="C332" s="177" t="s">
        <v>2022</v>
      </c>
      <c r="D332" s="119"/>
      <c r="E332" s="177" t="s">
        <v>3807</v>
      </c>
      <c r="F332" s="359" t="s">
        <v>3802</v>
      </c>
      <c r="G332" s="359">
        <v>28</v>
      </c>
      <c r="H332" s="359">
        <v>5</v>
      </c>
      <c r="I332" s="359">
        <v>2002</v>
      </c>
    </row>
    <row r="333" spans="1:9" ht="15" customHeight="1">
      <c r="A333" s="565">
        <v>295</v>
      </c>
      <c r="B333" s="177" t="s">
        <v>1252</v>
      </c>
      <c r="C333" s="177" t="s">
        <v>2022</v>
      </c>
      <c r="D333" s="119"/>
      <c r="E333" s="177" t="s">
        <v>3822</v>
      </c>
      <c r="F333" s="359" t="s">
        <v>3809</v>
      </c>
      <c r="G333" s="359">
        <v>24</v>
      </c>
      <c r="H333" s="359">
        <v>7</v>
      </c>
      <c r="I333" s="359">
        <v>2004</v>
      </c>
    </row>
    <row r="334" spans="1:9" ht="15" customHeight="1">
      <c r="A334" s="565">
        <v>296</v>
      </c>
      <c r="B334" s="177" t="s">
        <v>1252</v>
      </c>
      <c r="C334" s="177" t="s">
        <v>2022</v>
      </c>
      <c r="D334" s="119"/>
      <c r="E334" s="177" t="s">
        <v>2618</v>
      </c>
      <c r="F334" s="359" t="s">
        <v>3809</v>
      </c>
      <c r="G334" s="359">
        <v>24</v>
      </c>
      <c r="H334" s="359">
        <v>7</v>
      </c>
      <c r="I334" s="359">
        <v>2004</v>
      </c>
    </row>
    <row r="335" spans="1:9" ht="15" customHeight="1">
      <c r="A335" s="565">
        <v>297</v>
      </c>
      <c r="B335" s="177" t="s">
        <v>1252</v>
      </c>
      <c r="C335" s="177" t="s">
        <v>2022</v>
      </c>
      <c r="D335" s="119"/>
      <c r="E335" s="177" t="s">
        <v>3821</v>
      </c>
      <c r="F335" s="359" t="s">
        <v>3809</v>
      </c>
      <c r="G335" s="359">
        <v>24</v>
      </c>
      <c r="H335" s="359">
        <v>7</v>
      </c>
      <c r="I335" s="359">
        <v>2004</v>
      </c>
    </row>
    <row r="336" spans="1:9" ht="15" customHeight="1">
      <c r="A336" s="565">
        <v>298</v>
      </c>
      <c r="B336" s="177" t="s">
        <v>1252</v>
      </c>
      <c r="C336" s="177" t="s">
        <v>2022</v>
      </c>
      <c r="D336" s="119"/>
      <c r="E336" s="177" t="s">
        <v>3823</v>
      </c>
      <c r="F336" s="359" t="s">
        <v>3809</v>
      </c>
      <c r="G336" s="359">
        <v>24</v>
      </c>
      <c r="H336" s="359">
        <v>7</v>
      </c>
      <c r="I336" s="359">
        <v>2004</v>
      </c>
    </row>
    <row r="337" spans="1:9" ht="15" customHeight="1">
      <c r="A337" s="565">
        <v>299</v>
      </c>
      <c r="B337" s="177" t="s">
        <v>1252</v>
      </c>
      <c r="C337" s="119" t="s">
        <v>2037</v>
      </c>
      <c r="D337" s="119"/>
      <c r="E337" s="119" t="s">
        <v>3841</v>
      </c>
      <c r="F337" s="359" t="s">
        <v>3835</v>
      </c>
      <c r="G337" s="359">
        <v>19</v>
      </c>
      <c r="H337" s="359">
        <v>2</v>
      </c>
      <c r="I337" s="359">
        <v>2005</v>
      </c>
    </row>
    <row r="338" spans="1:9" ht="15" customHeight="1">
      <c r="A338" s="565">
        <v>300</v>
      </c>
      <c r="B338" s="177" t="s">
        <v>1252</v>
      </c>
      <c r="C338" s="177" t="s">
        <v>2037</v>
      </c>
      <c r="D338" s="119"/>
      <c r="E338" s="177" t="s">
        <v>67</v>
      </c>
      <c r="F338" s="359" t="s">
        <v>3809</v>
      </c>
      <c r="G338" s="359">
        <v>24</v>
      </c>
      <c r="H338" s="359">
        <v>7</v>
      </c>
      <c r="I338" s="359">
        <v>2004</v>
      </c>
    </row>
    <row r="339" spans="1:9" ht="15" customHeight="1">
      <c r="A339" s="565">
        <v>301</v>
      </c>
      <c r="B339" s="177" t="s">
        <v>1252</v>
      </c>
      <c r="C339" s="177" t="s">
        <v>454</v>
      </c>
      <c r="D339" s="119"/>
      <c r="E339" s="177" t="s">
        <v>3832</v>
      </c>
      <c r="F339" s="359" t="s">
        <v>3809</v>
      </c>
      <c r="G339" s="359">
        <v>24</v>
      </c>
      <c r="H339" s="359">
        <v>7</v>
      </c>
      <c r="I339" s="359">
        <v>2004</v>
      </c>
    </row>
    <row r="340" spans="1:9" ht="15" customHeight="1">
      <c r="A340" s="565">
        <v>302</v>
      </c>
      <c r="B340" s="119" t="s">
        <v>1252</v>
      </c>
      <c r="C340" s="119" t="s">
        <v>454</v>
      </c>
      <c r="D340" s="119"/>
      <c r="E340" s="119" t="s">
        <v>3781</v>
      </c>
      <c r="F340" s="359" t="s">
        <v>3778</v>
      </c>
      <c r="G340" s="359">
        <v>13</v>
      </c>
      <c r="H340" s="359">
        <v>12</v>
      </c>
      <c r="I340" s="359">
        <v>2006</v>
      </c>
    </row>
    <row r="341" spans="1:9" ht="15" customHeight="1">
      <c r="A341" s="565">
        <v>303</v>
      </c>
      <c r="B341" s="177" t="s">
        <v>1252</v>
      </c>
      <c r="C341" s="119" t="s">
        <v>3842</v>
      </c>
      <c r="D341" s="119" t="s">
        <v>3844</v>
      </c>
      <c r="E341" s="119"/>
      <c r="F341" s="359" t="s">
        <v>3835</v>
      </c>
      <c r="G341" s="359">
        <v>19</v>
      </c>
      <c r="H341" s="359">
        <v>2</v>
      </c>
      <c r="I341" s="359">
        <v>2005</v>
      </c>
    </row>
    <row r="342" spans="1:9" ht="15" customHeight="1">
      <c r="A342" s="565">
        <v>304</v>
      </c>
      <c r="B342" s="177" t="s">
        <v>1252</v>
      </c>
      <c r="C342" s="119" t="s">
        <v>3842</v>
      </c>
      <c r="D342" s="119"/>
      <c r="E342" s="119" t="s">
        <v>3843</v>
      </c>
      <c r="F342" s="359" t="s">
        <v>3835</v>
      </c>
      <c r="G342" s="359">
        <v>19</v>
      </c>
      <c r="H342" s="359">
        <v>2</v>
      </c>
      <c r="I342" s="359">
        <v>2005</v>
      </c>
    </row>
    <row r="343" spans="1:9" ht="15" customHeight="1">
      <c r="A343" s="565">
        <v>305</v>
      </c>
      <c r="B343" s="177" t="s">
        <v>1252</v>
      </c>
      <c r="C343" s="177" t="s">
        <v>3795</v>
      </c>
      <c r="D343" s="119"/>
      <c r="E343" s="177" t="s">
        <v>3797</v>
      </c>
      <c r="F343" s="359" t="s">
        <v>3789</v>
      </c>
      <c r="G343" s="359">
        <v>11</v>
      </c>
      <c r="H343" s="359">
        <v>7</v>
      </c>
      <c r="I343" s="359">
        <v>2001</v>
      </c>
    </row>
    <row r="344" spans="1:9" ht="15" customHeight="1">
      <c r="A344" s="565">
        <v>306</v>
      </c>
      <c r="B344" s="177" t="s">
        <v>1252</v>
      </c>
      <c r="C344" s="119" t="s">
        <v>3795</v>
      </c>
      <c r="D344" s="119"/>
      <c r="E344" s="119" t="s">
        <v>3840</v>
      </c>
      <c r="F344" s="359" t="s">
        <v>3835</v>
      </c>
      <c r="G344" s="359">
        <v>19</v>
      </c>
      <c r="H344" s="359">
        <v>2</v>
      </c>
      <c r="I344" s="359">
        <v>2005</v>
      </c>
    </row>
    <row r="345" spans="1:9" ht="15" customHeight="1">
      <c r="A345" s="565">
        <v>307</v>
      </c>
      <c r="B345" s="177" t="s">
        <v>1252</v>
      </c>
      <c r="C345" s="177" t="s">
        <v>3795</v>
      </c>
      <c r="D345" s="119"/>
      <c r="E345" s="177" t="s">
        <v>3796</v>
      </c>
      <c r="F345" s="359" t="s">
        <v>3789</v>
      </c>
      <c r="G345" s="359">
        <v>11</v>
      </c>
      <c r="H345" s="359">
        <v>7</v>
      </c>
      <c r="I345" s="359">
        <v>2001</v>
      </c>
    </row>
    <row r="346" spans="1:9" ht="15" customHeight="1">
      <c r="A346" s="565">
        <v>308</v>
      </c>
      <c r="B346" s="177" t="s">
        <v>1252</v>
      </c>
      <c r="C346" s="177" t="s">
        <v>3792</v>
      </c>
      <c r="D346" s="119"/>
      <c r="E346" s="177" t="s">
        <v>3794</v>
      </c>
      <c r="F346" s="359" t="s">
        <v>3789</v>
      </c>
      <c r="G346" s="359">
        <v>11</v>
      </c>
      <c r="H346" s="359">
        <v>7</v>
      </c>
      <c r="I346" s="359">
        <v>2001</v>
      </c>
    </row>
    <row r="347" spans="1:9" ht="15" customHeight="1">
      <c r="A347" s="565">
        <v>309</v>
      </c>
      <c r="B347" s="177" t="s">
        <v>1252</v>
      </c>
      <c r="C347" s="177" t="s">
        <v>3792</v>
      </c>
      <c r="D347" s="119"/>
      <c r="E347" s="177" t="s">
        <v>3793</v>
      </c>
      <c r="F347" s="359" t="s">
        <v>3789</v>
      </c>
      <c r="G347" s="359">
        <v>11</v>
      </c>
      <c r="H347" s="359">
        <v>7</v>
      </c>
      <c r="I347" s="359">
        <v>2001</v>
      </c>
    </row>
    <row r="348" spans="1:9" ht="15" customHeight="1">
      <c r="A348" s="565">
        <v>310</v>
      </c>
      <c r="B348" s="177" t="s">
        <v>1252</v>
      </c>
      <c r="C348" s="177" t="s">
        <v>2068</v>
      </c>
      <c r="D348" s="119"/>
      <c r="E348" s="177" t="s">
        <v>3828</v>
      </c>
      <c r="F348" s="359" t="s">
        <v>3809</v>
      </c>
      <c r="G348" s="359">
        <v>24</v>
      </c>
      <c r="H348" s="359">
        <v>7</v>
      </c>
      <c r="I348" s="359">
        <v>2004</v>
      </c>
    </row>
    <row r="349" spans="1:9" ht="15" customHeight="1">
      <c r="A349" s="565">
        <v>311</v>
      </c>
      <c r="B349" s="177" t="s">
        <v>1252</v>
      </c>
      <c r="C349" s="177" t="s">
        <v>2068</v>
      </c>
      <c r="D349" s="119"/>
      <c r="E349" s="177" t="s">
        <v>3829</v>
      </c>
      <c r="F349" s="359" t="s">
        <v>3809</v>
      </c>
      <c r="G349" s="359">
        <v>24</v>
      </c>
      <c r="H349" s="359">
        <v>7</v>
      </c>
      <c r="I349" s="359">
        <v>2004</v>
      </c>
    </row>
    <row r="350" spans="1:9" ht="15" customHeight="1">
      <c r="A350" s="565">
        <v>312</v>
      </c>
      <c r="B350" s="177" t="s">
        <v>1252</v>
      </c>
      <c r="C350" s="177" t="s">
        <v>2068</v>
      </c>
      <c r="D350" s="119"/>
      <c r="E350" s="177" t="s">
        <v>3827</v>
      </c>
      <c r="F350" s="359" t="s">
        <v>3809</v>
      </c>
      <c r="G350" s="359">
        <v>24</v>
      </c>
      <c r="H350" s="359">
        <v>7</v>
      </c>
      <c r="I350" s="359">
        <v>2004</v>
      </c>
    </row>
    <row r="351" spans="1:9" ht="15" customHeight="1">
      <c r="A351" s="565">
        <v>313</v>
      </c>
      <c r="B351" s="177" t="s">
        <v>1252</v>
      </c>
      <c r="C351" s="177" t="s">
        <v>2068</v>
      </c>
      <c r="D351" s="119"/>
      <c r="E351" s="177" t="s">
        <v>3830</v>
      </c>
      <c r="F351" s="359" t="s">
        <v>3809</v>
      </c>
      <c r="G351" s="359">
        <v>24</v>
      </c>
      <c r="H351" s="359">
        <v>7</v>
      </c>
      <c r="I351" s="359">
        <v>2004</v>
      </c>
    </row>
    <row r="352" spans="1:9" ht="15" customHeight="1">
      <c r="A352" s="565">
        <v>314</v>
      </c>
      <c r="B352" s="177" t="s">
        <v>1252</v>
      </c>
      <c r="C352" s="177" t="s">
        <v>2068</v>
      </c>
      <c r="D352" s="119"/>
      <c r="E352" s="177" t="s">
        <v>1312</v>
      </c>
      <c r="F352" s="359" t="s">
        <v>3809</v>
      </c>
      <c r="G352" s="359">
        <v>24</v>
      </c>
      <c r="H352" s="359">
        <v>7</v>
      </c>
      <c r="I352" s="359">
        <v>2004</v>
      </c>
    </row>
    <row r="353" spans="1:9" ht="15" customHeight="1">
      <c r="A353" s="565">
        <v>315</v>
      </c>
      <c r="B353" s="177" t="s">
        <v>1252</v>
      </c>
      <c r="C353" s="177" t="s">
        <v>2068</v>
      </c>
      <c r="D353" s="119"/>
      <c r="E353" s="177" t="s">
        <v>3826</v>
      </c>
      <c r="F353" s="359" t="s">
        <v>3809</v>
      </c>
      <c r="G353" s="359">
        <v>24</v>
      </c>
      <c r="H353" s="359">
        <v>7</v>
      </c>
      <c r="I353" s="359">
        <v>2004</v>
      </c>
    </row>
    <row r="354" spans="1:9" ht="15" customHeight="1">
      <c r="A354" s="565">
        <v>316</v>
      </c>
      <c r="B354" s="177" t="s">
        <v>1252</v>
      </c>
      <c r="C354" s="177" t="s">
        <v>2068</v>
      </c>
      <c r="D354" s="119"/>
      <c r="E354" s="177" t="s">
        <v>3825</v>
      </c>
      <c r="F354" s="359" t="s">
        <v>3809</v>
      </c>
      <c r="G354" s="359">
        <v>24</v>
      </c>
      <c r="H354" s="359">
        <v>7</v>
      </c>
      <c r="I354" s="359">
        <v>2004</v>
      </c>
    </row>
    <row r="355" spans="1:9" ht="15" customHeight="1">
      <c r="A355" s="565">
        <v>317</v>
      </c>
      <c r="B355" s="177" t="s">
        <v>1252</v>
      </c>
      <c r="C355" s="177" t="s">
        <v>2068</v>
      </c>
      <c r="D355" s="119"/>
      <c r="E355" s="177" t="s">
        <v>3831</v>
      </c>
      <c r="F355" s="359" t="s">
        <v>3809</v>
      </c>
      <c r="G355" s="359">
        <v>24</v>
      </c>
      <c r="H355" s="359">
        <v>7</v>
      </c>
      <c r="I355" s="359">
        <v>2004</v>
      </c>
    </row>
    <row r="356" spans="1:9" ht="15" customHeight="1">
      <c r="A356" s="565">
        <v>318</v>
      </c>
      <c r="B356" s="177" t="s">
        <v>1252</v>
      </c>
      <c r="C356" s="177" t="s">
        <v>2068</v>
      </c>
      <c r="D356" s="119"/>
      <c r="E356" s="177" t="s">
        <v>3824</v>
      </c>
      <c r="F356" s="359" t="s">
        <v>3809</v>
      </c>
      <c r="G356" s="359">
        <v>24</v>
      </c>
      <c r="H356" s="359">
        <v>7</v>
      </c>
      <c r="I356" s="359">
        <v>2004</v>
      </c>
    </row>
    <row r="357" spans="1:9" ht="15" customHeight="1">
      <c r="A357" s="565">
        <v>319</v>
      </c>
      <c r="B357" s="177" t="s">
        <v>3845</v>
      </c>
      <c r="C357" s="119" t="s">
        <v>3846</v>
      </c>
      <c r="D357" s="119"/>
      <c r="E357" s="119" t="s">
        <v>3847</v>
      </c>
      <c r="F357" s="359" t="s">
        <v>3835</v>
      </c>
      <c r="G357" s="359">
        <v>19</v>
      </c>
      <c r="H357" s="359">
        <v>2</v>
      </c>
      <c r="I357" s="359">
        <v>2005</v>
      </c>
    </row>
    <row r="358" spans="1:9" ht="15" customHeight="1">
      <c r="A358" s="565">
        <v>320</v>
      </c>
      <c r="B358" s="177" t="s">
        <v>3845</v>
      </c>
      <c r="C358" s="119" t="s">
        <v>3846</v>
      </c>
      <c r="D358" s="119"/>
      <c r="E358" s="119" t="s">
        <v>3848</v>
      </c>
      <c r="F358" s="359" t="s">
        <v>3835</v>
      </c>
      <c r="G358" s="359">
        <v>19</v>
      </c>
      <c r="H358" s="359">
        <v>2</v>
      </c>
      <c r="I358" s="359">
        <v>2005</v>
      </c>
    </row>
    <row r="359" spans="1:9" ht="15" customHeight="1">
      <c r="A359" s="565">
        <v>321</v>
      </c>
      <c r="B359" s="177" t="s">
        <v>3845</v>
      </c>
      <c r="C359" s="119" t="s">
        <v>3846</v>
      </c>
      <c r="D359" s="119"/>
      <c r="E359" s="119" t="s">
        <v>3849</v>
      </c>
      <c r="F359" s="359" t="s">
        <v>3835</v>
      </c>
      <c r="G359" s="359">
        <v>19</v>
      </c>
      <c r="H359" s="359">
        <v>2</v>
      </c>
      <c r="I359" s="359">
        <v>2005</v>
      </c>
    </row>
    <row r="360" spans="1:9" ht="15" customHeight="1">
      <c r="A360" s="565">
        <v>322</v>
      </c>
      <c r="B360" s="177" t="s">
        <v>3845</v>
      </c>
      <c r="C360" s="119" t="s">
        <v>3846</v>
      </c>
      <c r="D360" s="119"/>
      <c r="E360" s="119" t="s">
        <v>3850</v>
      </c>
      <c r="F360" s="359" t="s">
        <v>3835</v>
      </c>
      <c r="G360" s="359">
        <v>19</v>
      </c>
      <c r="H360" s="359">
        <v>2</v>
      </c>
      <c r="I360" s="359">
        <v>2005</v>
      </c>
    </row>
    <row r="361" spans="1:9" ht="15" customHeight="1">
      <c r="A361" s="565">
        <v>323</v>
      </c>
      <c r="B361" s="177" t="s">
        <v>3845</v>
      </c>
      <c r="C361" s="119" t="s">
        <v>3846</v>
      </c>
      <c r="D361" s="119"/>
      <c r="E361" s="119" t="s">
        <v>1808</v>
      </c>
      <c r="F361" s="359" t="s">
        <v>3835</v>
      </c>
      <c r="G361" s="359">
        <v>19</v>
      </c>
      <c r="H361" s="359">
        <v>2</v>
      </c>
      <c r="I361" s="359">
        <v>2005</v>
      </c>
    </row>
    <row r="362" spans="1:9" ht="15" customHeight="1">
      <c r="A362" s="565">
        <v>324</v>
      </c>
      <c r="B362" s="177" t="s">
        <v>3845</v>
      </c>
      <c r="C362" s="119" t="s">
        <v>3846</v>
      </c>
      <c r="D362" s="119"/>
      <c r="E362" s="119" t="s">
        <v>558</v>
      </c>
      <c r="F362" s="359" t="s">
        <v>3835</v>
      </c>
      <c r="G362" s="359">
        <v>19</v>
      </c>
      <c r="H362" s="359">
        <v>2</v>
      </c>
      <c r="I362" s="359">
        <v>2005</v>
      </c>
    </row>
    <row r="363" spans="1:9" ht="15" customHeight="1">
      <c r="A363" s="565">
        <v>325</v>
      </c>
      <c r="B363" s="177" t="s">
        <v>3845</v>
      </c>
      <c r="C363" s="119" t="s">
        <v>3846</v>
      </c>
      <c r="D363" s="119"/>
      <c r="E363" s="119" t="s">
        <v>3851</v>
      </c>
      <c r="F363" s="359" t="s">
        <v>3835</v>
      </c>
      <c r="G363" s="359">
        <v>19</v>
      </c>
      <c r="H363" s="359">
        <v>2</v>
      </c>
      <c r="I363" s="359">
        <v>2005</v>
      </c>
    </row>
    <row r="364" spans="1:9" ht="15" customHeight="1">
      <c r="A364" s="565">
        <v>326</v>
      </c>
      <c r="B364" s="177" t="s">
        <v>3845</v>
      </c>
      <c r="C364" s="119" t="s">
        <v>3846</v>
      </c>
      <c r="D364" s="119"/>
      <c r="E364" s="119" t="s">
        <v>3852</v>
      </c>
      <c r="F364" s="359" t="s">
        <v>3835</v>
      </c>
      <c r="G364" s="359">
        <v>19</v>
      </c>
      <c r="H364" s="359">
        <v>2</v>
      </c>
      <c r="I364" s="359">
        <v>2005</v>
      </c>
    </row>
    <row r="365" spans="1:9" ht="15" customHeight="1">
      <c r="A365" s="565">
        <v>327</v>
      </c>
      <c r="B365" s="177" t="s">
        <v>3845</v>
      </c>
      <c r="C365" s="119" t="s">
        <v>3846</v>
      </c>
      <c r="D365" s="119"/>
      <c r="E365" s="119" t="s">
        <v>3853</v>
      </c>
      <c r="F365" s="359" t="s">
        <v>3835</v>
      </c>
      <c r="G365" s="359">
        <v>19</v>
      </c>
      <c r="H365" s="359">
        <v>2</v>
      </c>
      <c r="I365" s="359">
        <v>2005</v>
      </c>
    </row>
    <row r="366" spans="1:9" ht="15" customHeight="1">
      <c r="A366" s="565">
        <v>328</v>
      </c>
      <c r="B366" s="177" t="s">
        <v>3845</v>
      </c>
      <c r="C366" s="119" t="s">
        <v>3846</v>
      </c>
      <c r="D366" s="119"/>
      <c r="E366" s="119" t="s">
        <v>3854</v>
      </c>
      <c r="F366" s="359" t="s">
        <v>3835</v>
      </c>
      <c r="G366" s="359">
        <v>19</v>
      </c>
      <c r="H366" s="359">
        <v>2</v>
      </c>
      <c r="I366" s="359">
        <v>2005</v>
      </c>
    </row>
    <row r="367" spans="1:9" ht="15" customHeight="1">
      <c r="A367" s="565">
        <v>329</v>
      </c>
      <c r="B367" s="20" t="s">
        <v>2380</v>
      </c>
      <c r="C367" s="20" t="s">
        <v>3741</v>
      </c>
      <c r="D367" s="20"/>
      <c r="E367" s="1014" t="s">
        <v>1118</v>
      </c>
      <c r="F367" s="359" t="s">
        <v>3782</v>
      </c>
      <c r="G367" s="359">
        <v>19</v>
      </c>
      <c r="H367" s="359">
        <v>3</v>
      </c>
      <c r="I367" s="359">
        <v>2013</v>
      </c>
    </row>
    <row r="368" spans="1:9" ht="15" customHeight="1">
      <c r="A368" s="565">
        <v>330</v>
      </c>
      <c r="B368" s="20" t="s">
        <v>2380</v>
      </c>
      <c r="C368" s="20" t="s">
        <v>3741</v>
      </c>
      <c r="D368" s="20"/>
      <c r="E368" s="1014" t="s">
        <v>751</v>
      </c>
      <c r="F368" s="359" t="s">
        <v>3782</v>
      </c>
      <c r="G368" s="359">
        <v>19</v>
      </c>
      <c r="H368" s="359">
        <v>3</v>
      </c>
      <c r="I368" s="359">
        <v>2013</v>
      </c>
    </row>
    <row r="369" spans="1:9" ht="15" customHeight="1">
      <c r="A369" s="565">
        <v>331</v>
      </c>
      <c r="B369" s="20" t="s">
        <v>2380</v>
      </c>
      <c r="C369" s="119" t="s">
        <v>1194</v>
      </c>
      <c r="D369" s="20"/>
      <c r="E369" s="1014" t="s">
        <v>7773</v>
      </c>
      <c r="F369" s="359" t="s">
        <v>7774</v>
      </c>
      <c r="G369" s="359">
        <v>28</v>
      </c>
      <c r="H369" s="359">
        <v>8</v>
      </c>
      <c r="I369" s="359">
        <v>2015</v>
      </c>
    </row>
    <row r="370" spans="1:9" ht="15" customHeight="1">
      <c r="A370" s="565">
        <v>332</v>
      </c>
      <c r="B370" s="171" t="s">
        <v>874</v>
      </c>
      <c r="C370" s="171" t="s">
        <v>1039</v>
      </c>
      <c r="D370" s="171"/>
      <c r="E370" s="171" t="s">
        <v>1010</v>
      </c>
      <c r="F370" s="359" t="s">
        <v>3933</v>
      </c>
      <c r="G370" s="359">
        <v>19</v>
      </c>
      <c r="H370" s="359">
        <v>3</v>
      </c>
      <c r="I370" s="359">
        <v>2013</v>
      </c>
    </row>
    <row r="371" spans="1:9" ht="15" customHeight="1">
      <c r="A371" s="565">
        <v>333</v>
      </c>
      <c r="B371" s="358" t="s">
        <v>874</v>
      </c>
      <c r="C371" s="358" t="s">
        <v>1039</v>
      </c>
      <c r="D371" s="119"/>
      <c r="E371" s="358" t="s">
        <v>1016</v>
      </c>
      <c r="F371" s="359" t="s">
        <v>3782</v>
      </c>
      <c r="G371" s="359">
        <v>17</v>
      </c>
      <c r="H371" s="359">
        <v>1</v>
      </c>
      <c r="I371" s="359">
        <v>2012</v>
      </c>
    </row>
    <row r="372" spans="1:9" ht="15" customHeight="1">
      <c r="A372" s="565">
        <v>334</v>
      </c>
      <c r="B372" s="358" t="s">
        <v>874</v>
      </c>
      <c r="C372" s="358" t="s">
        <v>1039</v>
      </c>
      <c r="D372" s="119"/>
      <c r="E372" s="358" t="s">
        <v>1036</v>
      </c>
      <c r="F372" s="359" t="s">
        <v>3782</v>
      </c>
      <c r="G372" s="359">
        <v>17</v>
      </c>
      <c r="H372" s="359">
        <v>1</v>
      </c>
      <c r="I372" s="359">
        <v>2012</v>
      </c>
    </row>
    <row r="373" spans="1:9" ht="15" customHeight="1">
      <c r="A373" s="565">
        <v>335</v>
      </c>
      <c r="B373" s="119" t="s">
        <v>874</v>
      </c>
      <c r="C373" s="119" t="s">
        <v>1194</v>
      </c>
      <c r="D373" s="119"/>
      <c r="E373" s="358" t="s">
        <v>2940</v>
      </c>
      <c r="F373" s="359" t="s">
        <v>4197</v>
      </c>
      <c r="G373" s="359">
        <v>8</v>
      </c>
      <c r="H373" s="359">
        <v>9</v>
      </c>
      <c r="I373" s="359">
        <v>2012</v>
      </c>
    </row>
    <row r="374" spans="1:9" ht="15" customHeight="1">
      <c r="A374" s="565">
        <v>336</v>
      </c>
      <c r="B374" s="119" t="s">
        <v>874</v>
      </c>
      <c r="C374" s="119" t="s">
        <v>1194</v>
      </c>
      <c r="D374" s="119"/>
      <c r="E374" s="119" t="s">
        <v>2327</v>
      </c>
      <c r="F374" s="359" t="s">
        <v>3782</v>
      </c>
      <c r="G374" s="359">
        <v>17</v>
      </c>
      <c r="H374" s="359">
        <v>1</v>
      </c>
      <c r="I374" s="359">
        <v>2012</v>
      </c>
    </row>
    <row r="375" spans="1:9" ht="15" customHeight="1">
      <c r="A375" s="565">
        <v>337</v>
      </c>
      <c r="B375" s="358" t="s">
        <v>874</v>
      </c>
      <c r="C375" s="358" t="s">
        <v>1073</v>
      </c>
      <c r="D375" s="119"/>
      <c r="E375" s="566" t="s">
        <v>5660</v>
      </c>
      <c r="F375" s="359" t="s">
        <v>7747</v>
      </c>
      <c r="G375" s="359">
        <v>21</v>
      </c>
      <c r="H375" s="359">
        <v>3</v>
      </c>
      <c r="I375" s="359">
        <v>2015</v>
      </c>
    </row>
    <row r="376" spans="1:9" ht="15" customHeight="1">
      <c r="A376" s="565">
        <v>338</v>
      </c>
      <c r="B376" s="358" t="s">
        <v>874</v>
      </c>
      <c r="C376" s="358" t="s">
        <v>1073</v>
      </c>
      <c r="D376" s="119"/>
      <c r="E376" s="358" t="s">
        <v>3936</v>
      </c>
      <c r="F376" s="359" t="s">
        <v>3770</v>
      </c>
      <c r="G376" s="359">
        <v>7</v>
      </c>
      <c r="H376" s="359">
        <v>8</v>
      </c>
      <c r="I376" s="359">
        <v>2010</v>
      </c>
    </row>
    <row r="377" spans="1:9" ht="15" customHeight="1">
      <c r="A377" s="565">
        <v>339</v>
      </c>
      <c r="B377" s="358" t="s">
        <v>874</v>
      </c>
      <c r="C377" s="358" t="s">
        <v>1073</v>
      </c>
      <c r="D377" s="119"/>
      <c r="E377" s="358" t="s">
        <v>3937</v>
      </c>
      <c r="F377" s="359" t="s">
        <v>3770</v>
      </c>
      <c r="G377" s="359">
        <v>7</v>
      </c>
      <c r="H377" s="359">
        <v>8</v>
      </c>
      <c r="I377" s="359">
        <v>2010</v>
      </c>
    </row>
    <row r="378" spans="1:9" ht="15" customHeight="1">
      <c r="A378" s="565"/>
      <c r="B378" s="1102" t="s">
        <v>2073</v>
      </c>
      <c r="C378" s="1101" t="s">
        <v>1194</v>
      </c>
      <c r="D378" s="1102"/>
      <c r="E378" s="1106" t="s">
        <v>9396</v>
      </c>
      <c r="F378" s="1103" t="s">
        <v>9391</v>
      </c>
      <c r="G378" s="1103">
        <v>26</v>
      </c>
      <c r="H378" s="1103">
        <v>6</v>
      </c>
      <c r="I378" s="1103">
        <v>2018</v>
      </c>
    </row>
    <row r="379" spans="1:9" ht="15" customHeight="1">
      <c r="A379" s="565"/>
      <c r="B379" s="1102" t="s">
        <v>2073</v>
      </c>
      <c r="C379" s="1101" t="s">
        <v>1194</v>
      </c>
      <c r="D379" s="1102"/>
      <c r="E379" s="1106" t="s">
        <v>9397</v>
      </c>
      <c r="F379" s="1103" t="s">
        <v>9391</v>
      </c>
      <c r="G379" s="1103">
        <v>26</v>
      </c>
      <c r="H379" s="1103">
        <v>6</v>
      </c>
      <c r="I379" s="1103">
        <v>2018</v>
      </c>
    </row>
    <row r="380" spans="1:9" ht="15" customHeight="1">
      <c r="A380" s="565"/>
      <c r="B380" s="1102" t="s">
        <v>2073</v>
      </c>
      <c r="C380" s="1101" t="s">
        <v>1194</v>
      </c>
      <c r="D380" s="1102"/>
      <c r="E380" s="1106" t="s">
        <v>9398</v>
      </c>
      <c r="F380" s="1103" t="s">
        <v>9391</v>
      </c>
      <c r="G380" s="1103">
        <v>26</v>
      </c>
      <c r="H380" s="1103">
        <v>6</v>
      </c>
      <c r="I380" s="1103">
        <v>2018</v>
      </c>
    </row>
    <row r="381" spans="1:9" ht="15" customHeight="1">
      <c r="A381" s="565">
        <v>340</v>
      </c>
      <c r="B381" s="119" t="s">
        <v>2073</v>
      </c>
      <c r="C381" s="177" t="s">
        <v>1194</v>
      </c>
      <c r="D381" s="1010"/>
      <c r="E381" s="773" t="s">
        <v>8452</v>
      </c>
      <c r="F381" s="359" t="s">
        <v>3939</v>
      </c>
      <c r="G381" s="359">
        <v>21</v>
      </c>
      <c r="H381" s="359">
        <v>1</v>
      </c>
      <c r="I381" s="359">
        <v>2010</v>
      </c>
    </row>
    <row r="382" spans="1:9" ht="15" customHeight="1">
      <c r="A382" s="565">
        <v>341</v>
      </c>
      <c r="B382" s="358" t="s">
        <v>4553</v>
      </c>
      <c r="C382" s="358" t="s">
        <v>4572</v>
      </c>
      <c r="D382" s="119"/>
      <c r="E382" s="567" t="s">
        <v>4561</v>
      </c>
      <c r="F382" s="359" t="s">
        <v>6064</v>
      </c>
      <c r="G382" s="359">
        <v>19</v>
      </c>
      <c r="H382" s="359">
        <v>6</v>
      </c>
      <c r="I382" s="359">
        <v>2014</v>
      </c>
    </row>
    <row r="383" spans="1:9" ht="15" customHeight="1">
      <c r="A383" s="565">
        <v>342</v>
      </c>
      <c r="B383" s="177" t="s">
        <v>1181</v>
      </c>
      <c r="C383" s="177" t="s">
        <v>3833</v>
      </c>
      <c r="D383" s="119"/>
      <c r="E383" s="177" t="s">
        <v>37</v>
      </c>
      <c r="F383" s="359" t="s">
        <v>3809</v>
      </c>
      <c r="G383" s="359">
        <v>24</v>
      </c>
      <c r="H383" s="359">
        <v>7</v>
      </c>
      <c r="I383" s="359">
        <v>2004</v>
      </c>
    </row>
    <row r="384" spans="1:9" ht="15" customHeight="1">
      <c r="A384" s="565">
        <v>343</v>
      </c>
      <c r="B384" s="177" t="s">
        <v>1181</v>
      </c>
      <c r="C384" s="177" t="s">
        <v>3833</v>
      </c>
      <c r="D384" s="119"/>
      <c r="E384" s="177" t="s">
        <v>3834</v>
      </c>
      <c r="F384" s="359" t="s">
        <v>3809</v>
      </c>
      <c r="G384" s="359">
        <v>24</v>
      </c>
      <c r="H384" s="359">
        <v>7</v>
      </c>
      <c r="I384" s="359">
        <v>2004</v>
      </c>
    </row>
    <row r="385" spans="1:9" ht="15" customHeight="1">
      <c r="A385" s="565">
        <v>344</v>
      </c>
      <c r="B385" s="177" t="s">
        <v>1481</v>
      </c>
      <c r="C385" s="177" t="s">
        <v>187</v>
      </c>
      <c r="D385" s="119"/>
      <c r="E385" s="906" t="s">
        <v>198</v>
      </c>
      <c r="F385" s="359" t="s">
        <v>7747</v>
      </c>
      <c r="G385" s="359">
        <v>21</v>
      </c>
      <c r="H385" s="359">
        <v>3</v>
      </c>
      <c r="I385" s="359">
        <v>2015</v>
      </c>
    </row>
    <row r="386" spans="1:9" ht="15" customHeight="1">
      <c r="A386" s="565">
        <v>345</v>
      </c>
      <c r="B386" s="119" t="s">
        <v>2895</v>
      </c>
      <c r="C386" s="177" t="s">
        <v>2896</v>
      </c>
      <c r="D386" s="1010"/>
      <c r="E386" s="119" t="s">
        <v>3239</v>
      </c>
      <c r="F386" s="359" t="s">
        <v>8861</v>
      </c>
      <c r="G386" s="359">
        <v>4</v>
      </c>
      <c r="H386" s="359">
        <v>5</v>
      </c>
      <c r="I386" s="359">
        <v>2017</v>
      </c>
    </row>
    <row r="387" spans="1:9" ht="15" customHeight="1">
      <c r="A387" s="565">
        <v>346</v>
      </c>
      <c r="B387" s="119" t="s">
        <v>2895</v>
      </c>
      <c r="C387" s="177" t="s">
        <v>2896</v>
      </c>
      <c r="D387" s="1010"/>
      <c r="E387" s="171" t="s">
        <v>8864</v>
      </c>
      <c r="F387" s="359" t="s">
        <v>8861</v>
      </c>
      <c r="G387" s="359">
        <v>4</v>
      </c>
      <c r="H387" s="359">
        <v>5</v>
      </c>
      <c r="I387" s="359">
        <v>2017</v>
      </c>
    </row>
    <row r="388" spans="1:9" ht="15" customHeight="1">
      <c r="A388" s="565">
        <v>347</v>
      </c>
      <c r="B388" s="119" t="s">
        <v>2895</v>
      </c>
      <c r="C388" s="177" t="s">
        <v>2896</v>
      </c>
      <c r="D388" s="1010"/>
      <c r="E388" s="171" t="s">
        <v>3240</v>
      </c>
      <c r="F388" s="359" t="s">
        <v>8861</v>
      </c>
      <c r="G388" s="359">
        <v>4</v>
      </c>
      <c r="H388" s="359">
        <v>5</v>
      </c>
      <c r="I388" s="359">
        <v>2017</v>
      </c>
    </row>
    <row r="389" spans="1:9" ht="15" customHeight="1">
      <c r="A389" s="565">
        <v>348</v>
      </c>
      <c r="B389" s="119" t="s">
        <v>2895</v>
      </c>
      <c r="C389" s="177" t="s">
        <v>2896</v>
      </c>
      <c r="D389" s="1010"/>
      <c r="E389" s="119" t="s">
        <v>3050</v>
      </c>
      <c r="F389" s="359" t="s">
        <v>8861</v>
      </c>
      <c r="G389" s="359">
        <v>4</v>
      </c>
      <c r="H389" s="359">
        <v>5</v>
      </c>
      <c r="I389" s="359">
        <v>2017</v>
      </c>
    </row>
    <row r="390" spans="1:9" ht="15" customHeight="1">
      <c r="A390" s="565">
        <v>349</v>
      </c>
      <c r="B390" s="177" t="s">
        <v>1557</v>
      </c>
      <c r="C390" s="177" t="s">
        <v>1194</v>
      </c>
      <c r="D390" s="119"/>
      <c r="E390" s="177" t="s">
        <v>2580</v>
      </c>
      <c r="F390" s="359" t="s">
        <v>3789</v>
      </c>
      <c r="G390" s="359">
        <v>11</v>
      </c>
      <c r="H390" s="359">
        <v>7</v>
      </c>
      <c r="I390" s="359">
        <v>2001</v>
      </c>
    </row>
    <row r="391" spans="1:9" ht="15" customHeight="1">
      <c r="A391" s="565">
        <v>350</v>
      </c>
      <c r="B391" s="119" t="s">
        <v>1557</v>
      </c>
      <c r="C391" s="177" t="s">
        <v>1965</v>
      </c>
      <c r="D391" s="119"/>
      <c r="E391" s="177" t="s">
        <v>3799</v>
      </c>
      <c r="F391" s="359" t="s">
        <v>3789</v>
      </c>
      <c r="G391" s="359">
        <v>11</v>
      </c>
      <c r="H391" s="359">
        <v>7</v>
      </c>
      <c r="I391" s="359">
        <v>2001</v>
      </c>
    </row>
    <row r="392" spans="1:9" ht="15" customHeight="1">
      <c r="A392" s="565">
        <v>351</v>
      </c>
      <c r="B392" s="119" t="s">
        <v>1557</v>
      </c>
      <c r="C392" s="177" t="s">
        <v>1965</v>
      </c>
      <c r="D392" s="119"/>
      <c r="E392" s="177" t="s">
        <v>3800</v>
      </c>
      <c r="F392" s="359" t="s">
        <v>3789</v>
      </c>
      <c r="G392" s="359">
        <v>11</v>
      </c>
      <c r="H392" s="359">
        <v>7</v>
      </c>
      <c r="I392" s="359">
        <v>2001</v>
      </c>
    </row>
    <row r="393" spans="1:9" ht="15" customHeight="1">
      <c r="A393" s="565">
        <v>352</v>
      </c>
      <c r="B393" s="119" t="s">
        <v>1557</v>
      </c>
      <c r="C393" s="177" t="s">
        <v>1965</v>
      </c>
      <c r="D393" s="119"/>
      <c r="E393" s="177" t="s">
        <v>3798</v>
      </c>
      <c r="F393" s="359" t="s">
        <v>3789</v>
      </c>
      <c r="G393" s="359">
        <v>11</v>
      </c>
      <c r="H393" s="359">
        <v>7</v>
      </c>
      <c r="I393" s="359">
        <v>2001</v>
      </c>
    </row>
  </sheetData>
  <sortState ref="B2:I353">
    <sortCondition ref="B2:B353"/>
    <sortCondition ref="C2:C353"/>
    <sortCondition ref="D2:D353"/>
    <sortCondition ref="E2:E353"/>
    <sortCondition ref="F2:F353"/>
    <sortCondition ref="G2:G353"/>
    <sortCondition ref="H2:H353"/>
    <sortCondition ref="I2:I353"/>
  </sortState>
  <hyperlinks>
    <hyperlink ref="E165" location="Sayfa1!A1" display="Cumhuriyet"/>
    <hyperlink ref="E158" location="Sayfa1!A1" display="Cücük"/>
    <hyperlink ref="E160" location="Sayfa1!A1" display="Dokuzçeltik"/>
    <hyperlink ref="E174" location="Sayfa1!A1" display="Gömmetaş"/>
    <hyperlink ref="E175" location="Sayfa1!A1" display="Gözegöl"/>
    <hyperlink ref="E176" location="Sayfa1!A1" display="Uyandık"/>
    <hyperlink ref="E162" location="Sayfa1!A1" display="Yolboyu Köyü"/>
    <hyperlink ref="E178" location="Sayfa1!A1" display="Kavaklıbağ"/>
    <hyperlink ref="E179" location="Sayfa1!A1" display="Özekli"/>
    <hyperlink ref="E180" location="Sayfa1!A1" display="Merkez"/>
    <hyperlink ref="E349" location="Sayfa1!A1" display="Bezirhane Köyü (Ekli Parseller)"/>
    <hyperlink ref="E354" location="Sayfa1!A1" display="Günalan Mahallesi (Ekli Parseller)"/>
    <hyperlink ref="E355" location="Sayfa1!A1" display="Hacımuratlı Mahallesi (Ekli Parseller)"/>
    <hyperlink ref="E356" location="Sayfa1!A1" display="Koparan Mahallesi (Ekli Parseller)"/>
    <hyperlink ref="E357" location="Sayfa1!A1" display="Mahmatlı Mahallesi (Ekli Parseller)"/>
    <hyperlink ref="E358" location="Sayfa1!A1" display="Oğulbey Mahallesi (Ekli Parseller)"/>
    <hyperlink ref="E359" location="Sayfa1!A1" display="Soğulcak Mahallesi (Ekli Parseller)"/>
    <hyperlink ref="E360" location="Sayfa1!A1" display="Yağlıpınar Mahallesi (Ekli Parseller)"/>
    <hyperlink ref="E361" location="Sayfa1!A1" display="Yavrucak Mahallesi (Ekli Parseller)"/>
    <hyperlink ref="E353" location="Sayfa1!A1" display="Gökçehöyük Mahallesi (Ekli Parseller)"/>
    <hyperlink ref="E365" location="Sayfa1!A1" display="Köseli Köyü (Ekli Parseller)"/>
    <hyperlink ref="E366" location="Sayfa1!A1" display="Ambar Köyü (Ekli Parseller)"/>
    <hyperlink ref="E368" location="Sayfa1!A1" display="Bozbağlar (Ekli Parseller)"/>
    <hyperlink ref="E370" location="Sayfa1!A1" display="Çaytepe (Ekli Parseller)"/>
    <hyperlink ref="E371" location="Sayfa1!A1" display="Kavaklıbağ (Ekli Parseller)"/>
    <hyperlink ref="E372" location="Sayfa1!A1" display="Özekli (Ekli Parseller)"/>
    <hyperlink ref="E373" location="Sayfa1!A1" display="Küçükakören (Ekli Parseller)"/>
    <hyperlink ref="E374" location="Sayfa1!A1" display="Gevandere Köyü (Ekli Parseller)"/>
    <hyperlink ref="E376" location="Sayfa1!A1" display="Gözalan Köyü (Ekli Parseller)"/>
    <hyperlink ref="E377" location="Sayfa1!A1" display="Yaytaş Köyü (Ekli Parseller)"/>
    <hyperlink ref="E383" location="Sayfa1!A1" display=" Dökmetaş Köyü   (Ekli Parseller)"/>
    <hyperlink ref="E384" location="Sayfa1!A1" display="Yolboyu Köyü (Ekli Parseller)"/>
    <hyperlink ref="E391" location="Sayfa1!A1" display="Cumhuriyet Köyü (Ekli Parseller)"/>
    <hyperlink ref="E392" location="Sayfa1!A1" display="Cücük Köyü (Ekli Parseller)"/>
    <hyperlink ref="E382" location="Sayfa3!A1" display="Alibeyli Beldesi"/>
    <hyperlink ref="E28:E31" location="Sayfa1!A1" display="Bezirhane Köyü (Ekli Parseller)"/>
    <hyperlink ref="E34:E39" location="Sayfa1!A1" display="Koparan Mahallesi (Ekli Parseller)"/>
    <hyperlink ref="E98:E99" location="Sayfa1!A1" display="Ambar Köyü (Ekli Parseller)"/>
    <hyperlink ref="E183" location="Sayfa3!A1" display="Oyalı"/>
    <hyperlink ref="E139:E146" location="Sayfa1!A1" display="Bozbağlar (Ekli Parseller)"/>
    <hyperlink ref="E195" location="Sayfa1!A1" display="Dokuzçeltik"/>
    <hyperlink ref="E151:E159" location="Sayfa1!A1" display="Gevandere Köyü (Ekli Parseller)"/>
    <hyperlink ref="E207" location="Sayfa1!A1" display="Uyandık"/>
    <hyperlink ref="E209" location="Sayfa1!A1" display="Yaytaş Köyü (Ekli Parseller)"/>
    <hyperlink ref="E165:E166" location="Sayfa1!A1" display="Yolboyu Köyü"/>
    <hyperlink ref="E375" location="Sayfa1!A1" display="Çatalözü"/>
    <hyperlink ref="E385" location="Sayfa1!A1" display="Burç"/>
    <hyperlink ref="E381" location="Sayfa2!A1" display="Konaklı"/>
  </hyperlinks>
  <pageMargins left="0.7" right="0.7" top="0.75" bottom="0.75" header="0.3" footer="0.3"/>
  <pageSetup paperSize="9" orientation="portrait"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P555"/>
  <sheetViews>
    <sheetView workbookViewId="0">
      <pane ySplit="1" topLeftCell="A118" activePane="bottomLeft" state="frozen"/>
      <selection pane="bottomLeft" activeCell="K343" sqref="K343"/>
    </sheetView>
  </sheetViews>
  <sheetFormatPr defaultColWidth="9.140625" defaultRowHeight="15" customHeight="1"/>
  <cols>
    <col min="1" max="1" width="7.85546875" style="965" bestFit="1" customWidth="1"/>
    <col min="2" max="2" width="20.140625" style="965" customWidth="1"/>
    <col min="3" max="3" width="22.5703125" style="965" customWidth="1"/>
    <col min="4" max="4" width="35.5703125" style="965" customWidth="1"/>
    <col min="5" max="5" width="12.85546875" style="965" customWidth="1"/>
    <col min="6" max="6" width="9.140625" style="965" customWidth="1"/>
    <col min="7" max="8" width="9.140625" style="965"/>
    <col min="9" max="9" width="14.42578125" style="908" bestFit="1" customWidth="1"/>
    <col min="10" max="10" width="9.140625" style="908"/>
    <col min="11" max="11" width="16.5703125" style="908" bestFit="1" customWidth="1"/>
    <col min="12" max="16384" width="9.140625" style="908"/>
  </cols>
  <sheetData>
    <row r="1" spans="1:16" ht="39.75" customHeight="1">
      <c r="A1" s="962" t="s">
        <v>7541</v>
      </c>
      <c r="B1" s="962" t="s">
        <v>7542</v>
      </c>
      <c r="C1" s="962" t="s">
        <v>7543</v>
      </c>
      <c r="D1" s="963" t="s">
        <v>7544</v>
      </c>
      <c r="E1" s="964" t="s">
        <v>7748</v>
      </c>
      <c r="F1" s="964" t="s">
        <v>3971</v>
      </c>
      <c r="G1" s="964" t="s">
        <v>3972</v>
      </c>
      <c r="H1" s="964" t="s">
        <v>3973</v>
      </c>
      <c r="L1" s="1529" t="s">
        <v>7748</v>
      </c>
      <c r="M1" s="1530"/>
      <c r="N1" s="964" t="s">
        <v>3971</v>
      </c>
      <c r="O1" s="964" t="s">
        <v>3972</v>
      </c>
      <c r="P1" s="964" t="s">
        <v>3973</v>
      </c>
    </row>
    <row r="2" spans="1:16">
      <c r="A2" s="958">
        <v>1</v>
      </c>
      <c r="B2" s="959" t="s">
        <v>2354</v>
      </c>
      <c r="C2" s="959" t="s">
        <v>3675</v>
      </c>
      <c r="D2" s="959" t="s">
        <v>7545</v>
      </c>
      <c r="E2" s="965" t="s">
        <v>7749</v>
      </c>
      <c r="F2" s="965">
        <v>5</v>
      </c>
      <c r="G2" s="965">
        <v>4</v>
      </c>
      <c r="H2" s="965">
        <v>2015</v>
      </c>
    </row>
    <row r="3" spans="1:16">
      <c r="A3" s="958">
        <v>2</v>
      </c>
      <c r="B3" s="959" t="s">
        <v>2354</v>
      </c>
      <c r="C3" s="959" t="s">
        <v>3675</v>
      </c>
      <c r="D3" s="959" t="s">
        <v>7546</v>
      </c>
      <c r="E3" s="965" t="s">
        <v>7749</v>
      </c>
      <c r="F3" s="965">
        <v>5</v>
      </c>
      <c r="G3" s="965">
        <v>4</v>
      </c>
      <c r="H3" s="965">
        <v>2015</v>
      </c>
    </row>
    <row r="4" spans="1:16">
      <c r="A4" s="958">
        <v>3</v>
      </c>
      <c r="B4" s="959" t="s">
        <v>2354</v>
      </c>
      <c r="C4" s="959" t="s">
        <v>3675</v>
      </c>
      <c r="D4" s="959" t="s">
        <v>7547</v>
      </c>
      <c r="E4" s="965" t="s">
        <v>7749</v>
      </c>
      <c r="F4" s="965">
        <v>5</v>
      </c>
      <c r="G4" s="965">
        <v>4</v>
      </c>
      <c r="H4" s="965">
        <v>2015</v>
      </c>
    </row>
    <row r="5" spans="1:16">
      <c r="A5" s="958">
        <v>4</v>
      </c>
      <c r="B5" s="959" t="s">
        <v>2354</v>
      </c>
      <c r="C5" s="959" t="s">
        <v>3675</v>
      </c>
      <c r="D5" s="959" t="s">
        <v>7548</v>
      </c>
      <c r="E5" s="965" t="s">
        <v>7749</v>
      </c>
      <c r="F5" s="965">
        <v>5</v>
      </c>
      <c r="G5" s="965">
        <v>4</v>
      </c>
      <c r="H5" s="965">
        <v>2015</v>
      </c>
    </row>
    <row r="6" spans="1:16">
      <c r="A6" s="958">
        <v>5</v>
      </c>
      <c r="B6" s="959" t="s">
        <v>2354</v>
      </c>
      <c r="C6" s="959" t="s">
        <v>3675</v>
      </c>
      <c r="D6" s="959" t="s">
        <v>7549</v>
      </c>
      <c r="E6" s="965" t="s">
        <v>7749</v>
      </c>
      <c r="F6" s="965">
        <v>5</v>
      </c>
      <c r="G6" s="965">
        <v>4</v>
      </c>
      <c r="H6" s="965">
        <v>2015</v>
      </c>
    </row>
    <row r="7" spans="1:16">
      <c r="A7" s="958">
        <v>6</v>
      </c>
      <c r="B7" s="959" t="s">
        <v>2354</v>
      </c>
      <c r="C7" s="959" t="s">
        <v>3675</v>
      </c>
      <c r="D7" s="959" t="s">
        <v>7550</v>
      </c>
      <c r="E7" s="965" t="s">
        <v>7749</v>
      </c>
      <c r="F7" s="965">
        <v>5</v>
      </c>
      <c r="G7" s="965">
        <v>4</v>
      </c>
      <c r="H7" s="965">
        <v>2015</v>
      </c>
    </row>
    <row r="8" spans="1:16">
      <c r="A8" s="958">
        <v>7</v>
      </c>
      <c r="B8" s="959" t="s">
        <v>2354</v>
      </c>
      <c r="C8" s="959" t="s">
        <v>3675</v>
      </c>
      <c r="D8" s="959" t="s">
        <v>7551</v>
      </c>
      <c r="E8" s="965" t="s">
        <v>7749</v>
      </c>
      <c r="F8" s="965">
        <v>5</v>
      </c>
      <c r="G8" s="965">
        <v>4</v>
      </c>
      <c r="H8" s="965">
        <v>2015</v>
      </c>
    </row>
    <row r="9" spans="1:16">
      <c r="A9" s="958">
        <v>8</v>
      </c>
      <c r="B9" s="959" t="s">
        <v>2354</v>
      </c>
      <c r="C9" s="959" t="s">
        <v>3675</v>
      </c>
      <c r="D9" s="959" t="s">
        <v>7552</v>
      </c>
      <c r="E9" s="965" t="s">
        <v>7749</v>
      </c>
      <c r="F9" s="965">
        <v>5</v>
      </c>
      <c r="G9" s="965">
        <v>4</v>
      </c>
      <c r="H9" s="965">
        <v>2015</v>
      </c>
    </row>
    <row r="10" spans="1:16">
      <c r="A10" s="958">
        <v>9</v>
      </c>
      <c r="B10" s="959" t="s">
        <v>2354</v>
      </c>
      <c r="C10" s="959" t="s">
        <v>3675</v>
      </c>
      <c r="D10" s="959" t="s">
        <v>7553</v>
      </c>
      <c r="E10" s="965" t="s">
        <v>7749</v>
      </c>
      <c r="F10" s="965">
        <v>5</v>
      </c>
      <c r="G10" s="965">
        <v>4</v>
      </c>
      <c r="H10" s="965">
        <v>2015</v>
      </c>
    </row>
    <row r="11" spans="1:16">
      <c r="A11" s="958">
        <v>10</v>
      </c>
      <c r="B11" s="959" t="s">
        <v>2354</v>
      </c>
      <c r="C11" s="959" t="s">
        <v>3675</v>
      </c>
      <c r="D11" s="959" t="s">
        <v>7554</v>
      </c>
      <c r="E11" s="965" t="s">
        <v>7749</v>
      </c>
      <c r="F11" s="965">
        <v>5</v>
      </c>
      <c r="G11" s="965">
        <v>4</v>
      </c>
      <c r="H11" s="965">
        <v>2015</v>
      </c>
    </row>
    <row r="12" spans="1:16">
      <c r="A12" s="958">
        <v>11</v>
      </c>
      <c r="B12" s="959" t="s">
        <v>2354</v>
      </c>
      <c r="C12" s="959" t="s">
        <v>3675</v>
      </c>
      <c r="D12" s="959" t="s">
        <v>7555</v>
      </c>
      <c r="E12" s="965" t="s">
        <v>7749</v>
      </c>
      <c r="F12" s="965">
        <v>5</v>
      </c>
      <c r="G12" s="965">
        <v>4</v>
      </c>
      <c r="H12" s="965">
        <v>2015</v>
      </c>
    </row>
    <row r="13" spans="1:16">
      <c r="A13" s="958">
        <v>12</v>
      </c>
      <c r="B13" s="959" t="s">
        <v>2354</v>
      </c>
      <c r="C13" s="959" t="s">
        <v>3675</v>
      </c>
      <c r="D13" s="959" t="s">
        <v>7556</v>
      </c>
      <c r="E13" s="965" t="s">
        <v>7749</v>
      </c>
      <c r="F13" s="965">
        <v>5</v>
      </c>
      <c r="G13" s="965">
        <v>4</v>
      </c>
      <c r="H13" s="965">
        <v>2015</v>
      </c>
    </row>
    <row r="14" spans="1:16">
      <c r="A14" s="958">
        <v>13</v>
      </c>
      <c r="B14" s="959" t="s">
        <v>2354</v>
      </c>
      <c r="C14" s="959" t="s">
        <v>3675</v>
      </c>
      <c r="D14" s="959" t="s">
        <v>7557</v>
      </c>
      <c r="E14" s="965" t="s">
        <v>7749</v>
      </c>
      <c r="F14" s="965">
        <v>5</v>
      </c>
      <c r="G14" s="965">
        <v>4</v>
      </c>
      <c r="H14" s="965">
        <v>2015</v>
      </c>
    </row>
    <row r="15" spans="1:16">
      <c r="A15" s="958">
        <v>14</v>
      </c>
      <c r="B15" s="959" t="s">
        <v>2354</v>
      </c>
      <c r="C15" s="959" t="s">
        <v>3675</v>
      </c>
      <c r="D15" s="959" t="s">
        <v>3959</v>
      </c>
      <c r="E15" s="965" t="s">
        <v>7749</v>
      </c>
      <c r="F15" s="965">
        <v>5</v>
      </c>
      <c r="G15" s="965">
        <v>4</v>
      </c>
      <c r="H15" s="965">
        <v>2015</v>
      </c>
    </row>
    <row r="16" spans="1:16">
      <c r="A16" s="958">
        <v>15</v>
      </c>
      <c r="B16" s="959" t="s">
        <v>2354</v>
      </c>
      <c r="C16" s="959" t="s">
        <v>3675</v>
      </c>
      <c r="D16" s="959" t="s">
        <v>7558</v>
      </c>
      <c r="E16" s="965" t="s">
        <v>7749</v>
      </c>
      <c r="F16" s="965">
        <v>5</v>
      </c>
      <c r="G16" s="965">
        <v>4</v>
      </c>
      <c r="H16" s="965">
        <v>2015</v>
      </c>
    </row>
    <row r="17" spans="1:8">
      <c r="A17" s="958">
        <v>16</v>
      </c>
      <c r="B17" s="959" t="s">
        <v>2354</v>
      </c>
      <c r="C17" s="959" t="s">
        <v>3675</v>
      </c>
      <c r="D17" s="959" t="s">
        <v>7559</v>
      </c>
      <c r="E17" s="965" t="s">
        <v>7749</v>
      </c>
      <c r="F17" s="965">
        <v>5</v>
      </c>
      <c r="G17" s="965">
        <v>4</v>
      </c>
      <c r="H17" s="965">
        <v>2015</v>
      </c>
    </row>
    <row r="18" spans="1:8">
      <c r="A18" s="958">
        <v>17</v>
      </c>
      <c r="B18" s="959" t="s">
        <v>2354</v>
      </c>
      <c r="C18" s="959" t="s">
        <v>3675</v>
      </c>
      <c r="D18" s="959" t="s">
        <v>7560</v>
      </c>
      <c r="E18" s="965" t="s">
        <v>7749</v>
      </c>
      <c r="F18" s="965">
        <v>5</v>
      </c>
      <c r="G18" s="965">
        <v>4</v>
      </c>
      <c r="H18" s="965">
        <v>2015</v>
      </c>
    </row>
    <row r="19" spans="1:8">
      <c r="A19" s="958">
        <v>18</v>
      </c>
      <c r="B19" s="959" t="s">
        <v>2354</v>
      </c>
      <c r="C19" s="959" t="s">
        <v>3675</v>
      </c>
      <c r="D19" s="959" t="s">
        <v>7561</v>
      </c>
      <c r="E19" s="965" t="s">
        <v>7749</v>
      </c>
      <c r="F19" s="965">
        <v>5</v>
      </c>
      <c r="G19" s="965">
        <v>4</v>
      </c>
      <c r="H19" s="965">
        <v>2015</v>
      </c>
    </row>
    <row r="20" spans="1:8">
      <c r="A20" s="958">
        <v>19</v>
      </c>
      <c r="B20" s="959" t="s">
        <v>2354</v>
      </c>
      <c r="C20" s="959" t="s">
        <v>3675</v>
      </c>
      <c r="D20" s="959" t="s">
        <v>7562</v>
      </c>
      <c r="E20" s="965" t="s">
        <v>7749</v>
      </c>
      <c r="F20" s="965">
        <v>5</v>
      </c>
      <c r="G20" s="965">
        <v>4</v>
      </c>
      <c r="H20" s="965">
        <v>2015</v>
      </c>
    </row>
    <row r="21" spans="1:8">
      <c r="A21" s="958">
        <v>20</v>
      </c>
      <c r="B21" s="959" t="s">
        <v>2354</v>
      </c>
      <c r="C21" s="959" t="s">
        <v>3675</v>
      </c>
      <c r="D21" s="959" t="s">
        <v>7563</v>
      </c>
      <c r="E21" s="965" t="s">
        <v>7749</v>
      </c>
      <c r="F21" s="965">
        <v>5</v>
      </c>
      <c r="G21" s="965">
        <v>4</v>
      </c>
      <c r="H21" s="965">
        <v>2015</v>
      </c>
    </row>
    <row r="22" spans="1:8">
      <c r="A22" s="958">
        <v>21</v>
      </c>
      <c r="B22" s="959" t="s">
        <v>2354</v>
      </c>
      <c r="C22" s="959" t="s">
        <v>3675</v>
      </c>
      <c r="D22" s="959" t="s">
        <v>7564</v>
      </c>
      <c r="E22" s="965" t="s">
        <v>7749</v>
      </c>
      <c r="F22" s="965">
        <v>5</v>
      </c>
      <c r="G22" s="965">
        <v>4</v>
      </c>
      <c r="H22" s="965">
        <v>2015</v>
      </c>
    </row>
    <row r="23" spans="1:8">
      <c r="A23" s="958">
        <v>22</v>
      </c>
      <c r="B23" s="959" t="s">
        <v>2354</v>
      </c>
      <c r="C23" s="959" t="s">
        <v>3675</v>
      </c>
      <c r="D23" s="959" t="s">
        <v>7565</v>
      </c>
      <c r="E23" s="965" t="s">
        <v>7749</v>
      </c>
      <c r="F23" s="965">
        <v>5</v>
      </c>
      <c r="G23" s="965">
        <v>4</v>
      </c>
      <c r="H23" s="965">
        <v>2015</v>
      </c>
    </row>
    <row r="24" spans="1:8">
      <c r="A24" s="958">
        <v>23</v>
      </c>
      <c r="B24" s="959" t="s">
        <v>2354</v>
      </c>
      <c r="C24" s="959" t="s">
        <v>3675</v>
      </c>
      <c r="D24" s="959" t="s">
        <v>7566</v>
      </c>
      <c r="E24" s="965" t="s">
        <v>7749</v>
      </c>
      <c r="F24" s="965">
        <v>5</v>
      </c>
      <c r="G24" s="965">
        <v>4</v>
      </c>
      <c r="H24" s="965">
        <v>2015</v>
      </c>
    </row>
    <row r="25" spans="1:8">
      <c r="A25" s="958">
        <v>24</v>
      </c>
      <c r="B25" s="959" t="s">
        <v>2354</v>
      </c>
      <c r="C25" s="959" t="s">
        <v>3675</v>
      </c>
      <c r="D25" s="959" t="s">
        <v>7567</v>
      </c>
      <c r="E25" s="965" t="s">
        <v>7749</v>
      </c>
      <c r="F25" s="965">
        <v>5</v>
      </c>
      <c r="G25" s="965">
        <v>4</v>
      </c>
      <c r="H25" s="965">
        <v>2015</v>
      </c>
    </row>
    <row r="26" spans="1:8">
      <c r="A26" s="958">
        <v>25</v>
      </c>
      <c r="B26" s="959" t="s">
        <v>2354</v>
      </c>
      <c r="C26" s="959" t="s">
        <v>3675</v>
      </c>
      <c r="D26" s="959" t="s">
        <v>7568</v>
      </c>
      <c r="E26" s="965" t="s">
        <v>7749</v>
      </c>
      <c r="F26" s="965">
        <v>5</v>
      </c>
      <c r="G26" s="965">
        <v>4</v>
      </c>
      <c r="H26" s="965">
        <v>2015</v>
      </c>
    </row>
    <row r="27" spans="1:8">
      <c r="A27" s="958">
        <v>26</v>
      </c>
      <c r="B27" s="959" t="s">
        <v>2354</v>
      </c>
      <c r="C27" s="959" t="s">
        <v>3675</v>
      </c>
      <c r="D27" s="959" t="s">
        <v>7569</v>
      </c>
      <c r="E27" s="965" t="s">
        <v>7749</v>
      </c>
      <c r="F27" s="965">
        <v>5</v>
      </c>
      <c r="G27" s="965">
        <v>4</v>
      </c>
      <c r="H27" s="965">
        <v>2015</v>
      </c>
    </row>
    <row r="28" spans="1:8">
      <c r="A28" s="958">
        <v>27</v>
      </c>
      <c r="B28" s="959" t="s">
        <v>2354</v>
      </c>
      <c r="C28" s="959" t="s">
        <v>3675</v>
      </c>
      <c r="D28" s="959" t="s">
        <v>7570</v>
      </c>
      <c r="E28" s="965" t="s">
        <v>7749</v>
      </c>
      <c r="F28" s="965">
        <v>5</v>
      </c>
      <c r="G28" s="965">
        <v>4</v>
      </c>
      <c r="H28" s="965">
        <v>2015</v>
      </c>
    </row>
    <row r="29" spans="1:8">
      <c r="A29" s="958">
        <v>28</v>
      </c>
      <c r="B29" s="959" t="s">
        <v>2354</v>
      </c>
      <c r="C29" s="959" t="s">
        <v>3675</v>
      </c>
      <c r="D29" s="959" t="s">
        <v>7571</v>
      </c>
      <c r="E29" s="965" t="s">
        <v>7749</v>
      </c>
      <c r="F29" s="965">
        <v>5</v>
      </c>
      <c r="G29" s="965">
        <v>4</v>
      </c>
      <c r="H29" s="965">
        <v>2015</v>
      </c>
    </row>
    <row r="30" spans="1:8">
      <c r="A30" s="958">
        <v>29</v>
      </c>
      <c r="B30" s="959" t="s">
        <v>2354</v>
      </c>
      <c r="C30" s="959" t="s">
        <v>3675</v>
      </c>
      <c r="D30" s="959" t="s">
        <v>7572</v>
      </c>
      <c r="E30" s="965" t="s">
        <v>7749</v>
      </c>
      <c r="F30" s="965">
        <v>5</v>
      </c>
      <c r="G30" s="965">
        <v>4</v>
      </c>
      <c r="H30" s="965">
        <v>2015</v>
      </c>
    </row>
    <row r="31" spans="1:8">
      <c r="A31" s="958">
        <v>30</v>
      </c>
      <c r="B31" s="959" t="s">
        <v>2354</v>
      </c>
      <c r="C31" s="959" t="s">
        <v>3675</v>
      </c>
      <c r="D31" s="959" t="s">
        <v>7573</v>
      </c>
      <c r="E31" s="965" t="s">
        <v>7749</v>
      </c>
      <c r="F31" s="965">
        <v>5</v>
      </c>
      <c r="G31" s="965">
        <v>4</v>
      </c>
      <c r="H31" s="965">
        <v>2015</v>
      </c>
    </row>
    <row r="32" spans="1:8">
      <c r="A32" s="958">
        <v>31</v>
      </c>
      <c r="B32" s="959" t="s">
        <v>2354</v>
      </c>
      <c r="C32" s="959" t="s">
        <v>3675</v>
      </c>
      <c r="D32" s="959" t="s">
        <v>7574</v>
      </c>
      <c r="E32" s="965" t="s">
        <v>7749</v>
      </c>
      <c r="F32" s="965">
        <v>5</v>
      </c>
      <c r="G32" s="965">
        <v>4</v>
      </c>
      <c r="H32" s="965">
        <v>2015</v>
      </c>
    </row>
    <row r="33" spans="1:8">
      <c r="A33" s="958">
        <v>32</v>
      </c>
      <c r="B33" s="959" t="s">
        <v>2354</v>
      </c>
      <c r="C33" s="959" t="s">
        <v>3675</v>
      </c>
      <c r="D33" s="959" t="s">
        <v>7575</v>
      </c>
      <c r="E33" s="965" t="s">
        <v>7749</v>
      </c>
      <c r="F33" s="965">
        <v>5</v>
      </c>
      <c r="G33" s="965">
        <v>4</v>
      </c>
      <c r="H33" s="965">
        <v>2015</v>
      </c>
    </row>
    <row r="34" spans="1:8">
      <c r="A34" s="958">
        <v>33</v>
      </c>
      <c r="B34" s="959" t="s">
        <v>2354</v>
      </c>
      <c r="C34" s="959" t="s">
        <v>3675</v>
      </c>
      <c r="D34" s="959" t="s">
        <v>7576</v>
      </c>
      <c r="E34" s="965" t="s">
        <v>7749</v>
      </c>
      <c r="F34" s="965">
        <v>5</v>
      </c>
      <c r="G34" s="965">
        <v>4</v>
      </c>
      <c r="H34" s="965">
        <v>2015</v>
      </c>
    </row>
    <row r="35" spans="1:8">
      <c r="A35" s="958">
        <v>34</v>
      </c>
      <c r="B35" s="959" t="s">
        <v>2354</v>
      </c>
      <c r="C35" s="959" t="s">
        <v>3675</v>
      </c>
      <c r="D35" s="959" t="s">
        <v>7577</v>
      </c>
      <c r="E35" s="965" t="s">
        <v>7749</v>
      </c>
      <c r="F35" s="965">
        <v>5</v>
      </c>
      <c r="G35" s="965">
        <v>4</v>
      </c>
      <c r="H35" s="965">
        <v>2015</v>
      </c>
    </row>
    <row r="36" spans="1:8">
      <c r="A36" s="958">
        <v>35</v>
      </c>
      <c r="B36" s="959" t="s">
        <v>2354</v>
      </c>
      <c r="C36" s="959" t="s">
        <v>3675</v>
      </c>
      <c r="D36" s="959" t="s">
        <v>7578</v>
      </c>
      <c r="E36" s="965" t="s">
        <v>7749</v>
      </c>
      <c r="F36" s="965">
        <v>5</v>
      </c>
      <c r="G36" s="965">
        <v>4</v>
      </c>
      <c r="H36" s="965">
        <v>2015</v>
      </c>
    </row>
    <row r="37" spans="1:8">
      <c r="A37" s="958">
        <v>36</v>
      </c>
      <c r="B37" s="959" t="s">
        <v>2354</v>
      </c>
      <c r="C37" s="959" t="s">
        <v>3675</v>
      </c>
      <c r="D37" s="959" t="s">
        <v>7579</v>
      </c>
      <c r="E37" s="965" t="s">
        <v>7749</v>
      </c>
      <c r="F37" s="965">
        <v>5</v>
      </c>
      <c r="G37" s="965">
        <v>4</v>
      </c>
      <c r="H37" s="965">
        <v>2015</v>
      </c>
    </row>
    <row r="38" spans="1:8">
      <c r="A38" s="958">
        <v>37</v>
      </c>
      <c r="B38" s="959" t="s">
        <v>2354</v>
      </c>
      <c r="C38" s="959" t="s">
        <v>3675</v>
      </c>
      <c r="D38" s="959" t="s">
        <v>7580</v>
      </c>
      <c r="E38" s="965" t="s">
        <v>7749</v>
      </c>
      <c r="F38" s="965">
        <v>5</v>
      </c>
      <c r="G38" s="965">
        <v>4</v>
      </c>
      <c r="H38" s="965">
        <v>2015</v>
      </c>
    </row>
    <row r="39" spans="1:8">
      <c r="A39" s="958">
        <v>38</v>
      </c>
      <c r="B39" s="959" t="s">
        <v>2354</v>
      </c>
      <c r="C39" s="959" t="s">
        <v>3675</v>
      </c>
      <c r="D39" s="959" t="s">
        <v>7581</v>
      </c>
      <c r="E39" s="965" t="s">
        <v>7749</v>
      </c>
      <c r="F39" s="965">
        <v>5</v>
      </c>
      <c r="G39" s="965">
        <v>4</v>
      </c>
      <c r="H39" s="965">
        <v>2015</v>
      </c>
    </row>
    <row r="40" spans="1:8">
      <c r="A40" s="958">
        <v>39</v>
      </c>
      <c r="B40" s="959" t="s">
        <v>2354</v>
      </c>
      <c r="C40" s="959" t="s">
        <v>3675</v>
      </c>
      <c r="D40" s="959" t="s">
        <v>7582</v>
      </c>
      <c r="E40" s="965" t="s">
        <v>7749</v>
      </c>
      <c r="F40" s="965">
        <v>5</v>
      </c>
      <c r="G40" s="965">
        <v>4</v>
      </c>
      <c r="H40" s="965">
        <v>2015</v>
      </c>
    </row>
    <row r="41" spans="1:8">
      <c r="A41" s="958">
        <v>40</v>
      </c>
      <c r="B41" s="959" t="s">
        <v>2354</v>
      </c>
      <c r="C41" s="959" t="s">
        <v>3675</v>
      </c>
      <c r="D41" s="959" t="s">
        <v>7583</v>
      </c>
      <c r="E41" s="965" t="s">
        <v>7749</v>
      </c>
      <c r="F41" s="965">
        <v>5</v>
      </c>
      <c r="G41" s="965">
        <v>4</v>
      </c>
      <c r="H41" s="965">
        <v>2015</v>
      </c>
    </row>
    <row r="42" spans="1:8">
      <c r="A42" s="958">
        <v>41</v>
      </c>
      <c r="B42" s="959" t="s">
        <v>2354</v>
      </c>
      <c r="C42" s="959" t="s">
        <v>3675</v>
      </c>
      <c r="D42" s="959" t="s">
        <v>7584</v>
      </c>
      <c r="E42" s="965" t="s">
        <v>7749</v>
      </c>
      <c r="F42" s="965">
        <v>5</v>
      </c>
      <c r="G42" s="965">
        <v>4</v>
      </c>
      <c r="H42" s="965">
        <v>2015</v>
      </c>
    </row>
    <row r="43" spans="1:8">
      <c r="A43" s="958">
        <v>42</v>
      </c>
      <c r="B43" s="959" t="s">
        <v>2354</v>
      </c>
      <c r="C43" s="959" t="s">
        <v>3675</v>
      </c>
      <c r="D43" s="959" t="s">
        <v>7585</v>
      </c>
      <c r="E43" s="965" t="s">
        <v>7749</v>
      </c>
      <c r="F43" s="965">
        <v>5</v>
      </c>
      <c r="G43" s="965">
        <v>4</v>
      </c>
      <c r="H43" s="965">
        <v>2015</v>
      </c>
    </row>
    <row r="44" spans="1:8">
      <c r="A44" s="958">
        <v>43</v>
      </c>
      <c r="B44" s="959" t="s">
        <v>2354</v>
      </c>
      <c r="C44" s="959" t="s">
        <v>3675</v>
      </c>
      <c r="D44" s="959" t="s">
        <v>7586</v>
      </c>
      <c r="E44" s="965" t="s">
        <v>7749</v>
      </c>
      <c r="F44" s="965">
        <v>5</v>
      </c>
      <c r="G44" s="965">
        <v>4</v>
      </c>
      <c r="H44" s="965">
        <v>2015</v>
      </c>
    </row>
    <row r="45" spans="1:8">
      <c r="A45" s="958">
        <v>44</v>
      </c>
      <c r="B45" s="959" t="s">
        <v>2354</v>
      </c>
      <c r="C45" s="959" t="s">
        <v>3675</v>
      </c>
      <c r="D45" s="959" t="s">
        <v>7587</v>
      </c>
      <c r="E45" s="965" t="s">
        <v>7749</v>
      </c>
      <c r="F45" s="965">
        <v>5</v>
      </c>
      <c r="G45" s="965">
        <v>4</v>
      </c>
      <c r="H45" s="965">
        <v>2015</v>
      </c>
    </row>
    <row r="46" spans="1:8">
      <c r="A46" s="958">
        <v>45</v>
      </c>
      <c r="B46" s="959" t="s">
        <v>2354</v>
      </c>
      <c r="C46" s="959" t="s">
        <v>3675</v>
      </c>
      <c r="D46" s="959" t="s">
        <v>7588</v>
      </c>
      <c r="E46" s="965" t="s">
        <v>7749</v>
      </c>
      <c r="F46" s="965">
        <v>5</v>
      </c>
      <c r="G46" s="965">
        <v>4</v>
      </c>
      <c r="H46" s="965">
        <v>2015</v>
      </c>
    </row>
    <row r="47" spans="1:8">
      <c r="A47" s="958">
        <v>46</v>
      </c>
      <c r="B47" s="959" t="s">
        <v>2354</v>
      </c>
      <c r="C47" s="959" t="s">
        <v>3675</v>
      </c>
      <c r="D47" s="959" t="s">
        <v>7589</v>
      </c>
      <c r="E47" s="965" t="s">
        <v>7749</v>
      </c>
      <c r="F47" s="965">
        <v>5</v>
      </c>
      <c r="G47" s="965">
        <v>4</v>
      </c>
      <c r="H47" s="965">
        <v>2015</v>
      </c>
    </row>
    <row r="48" spans="1:8">
      <c r="A48" s="958">
        <v>47</v>
      </c>
      <c r="B48" s="959" t="s">
        <v>2354</v>
      </c>
      <c r="C48" s="959" t="s">
        <v>3675</v>
      </c>
      <c r="D48" s="959" t="s">
        <v>7590</v>
      </c>
      <c r="E48" s="965" t="s">
        <v>7749</v>
      </c>
      <c r="F48" s="965">
        <v>5</v>
      </c>
      <c r="G48" s="965">
        <v>4</v>
      </c>
      <c r="H48" s="965">
        <v>2015</v>
      </c>
    </row>
    <row r="49" spans="1:8">
      <c r="A49" s="958">
        <v>48</v>
      </c>
      <c r="B49" s="959" t="s">
        <v>2354</v>
      </c>
      <c r="C49" s="959" t="s">
        <v>3675</v>
      </c>
      <c r="D49" s="959" t="s">
        <v>7591</v>
      </c>
      <c r="E49" s="965" t="s">
        <v>7749</v>
      </c>
      <c r="F49" s="965">
        <v>5</v>
      </c>
      <c r="G49" s="965">
        <v>4</v>
      </c>
      <c r="H49" s="965">
        <v>2015</v>
      </c>
    </row>
    <row r="50" spans="1:8">
      <c r="A50" s="958">
        <v>49</v>
      </c>
      <c r="B50" s="959" t="s">
        <v>2354</v>
      </c>
      <c r="C50" s="959" t="s">
        <v>3675</v>
      </c>
      <c r="D50" s="959" t="s">
        <v>7592</v>
      </c>
      <c r="E50" s="965" t="s">
        <v>7749</v>
      </c>
      <c r="F50" s="965">
        <v>5</v>
      </c>
      <c r="G50" s="965">
        <v>4</v>
      </c>
      <c r="H50" s="965">
        <v>2015</v>
      </c>
    </row>
    <row r="51" spans="1:8">
      <c r="A51" s="958">
        <v>50</v>
      </c>
      <c r="B51" s="959" t="s">
        <v>2354</v>
      </c>
      <c r="C51" s="959" t="s">
        <v>3675</v>
      </c>
      <c r="D51" s="959" t="s">
        <v>7593</v>
      </c>
      <c r="E51" s="965" t="s">
        <v>7749</v>
      </c>
      <c r="F51" s="965">
        <v>5</v>
      </c>
      <c r="G51" s="965">
        <v>4</v>
      </c>
      <c r="H51" s="965">
        <v>2015</v>
      </c>
    </row>
    <row r="52" spans="1:8">
      <c r="A52" s="958">
        <v>51</v>
      </c>
      <c r="B52" s="959" t="s">
        <v>2354</v>
      </c>
      <c r="C52" s="959" t="s">
        <v>3675</v>
      </c>
      <c r="D52" s="959" t="s">
        <v>7594</v>
      </c>
      <c r="E52" s="965" t="s">
        <v>7749</v>
      </c>
      <c r="F52" s="965">
        <v>5</v>
      </c>
      <c r="G52" s="965">
        <v>4</v>
      </c>
      <c r="H52" s="965">
        <v>2015</v>
      </c>
    </row>
    <row r="53" spans="1:8">
      <c r="A53" s="958">
        <v>52</v>
      </c>
      <c r="B53" s="959" t="s">
        <v>2354</v>
      </c>
      <c r="C53" s="959" t="s">
        <v>3675</v>
      </c>
      <c r="D53" s="959" t="s">
        <v>7595</v>
      </c>
      <c r="E53" s="965" t="s">
        <v>7749</v>
      </c>
      <c r="F53" s="965">
        <v>5</v>
      </c>
      <c r="G53" s="965">
        <v>4</v>
      </c>
      <c r="H53" s="965">
        <v>2015</v>
      </c>
    </row>
    <row r="54" spans="1:8">
      <c r="A54" s="958">
        <v>53</v>
      </c>
      <c r="B54" s="959" t="s">
        <v>2354</v>
      </c>
      <c r="C54" s="959" t="s">
        <v>3675</v>
      </c>
      <c r="D54" s="959" t="s">
        <v>7596</v>
      </c>
      <c r="E54" s="965" t="s">
        <v>7749</v>
      </c>
      <c r="F54" s="965">
        <v>5</v>
      </c>
      <c r="G54" s="965">
        <v>4</v>
      </c>
      <c r="H54" s="965">
        <v>2015</v>
      </c>
    </row>
    <row r="55" spans="1:8">
      <c r="A55" s="958">
        <v>54</v>
      </c>
      <c r="B55" s="959" t="s">
        <v>2354</v>
      </c>
      <c r="C55" s="959" t="s">
        <v>3675</v>
      </c>
      <c r="D55" s="959" t="s">
        <v>7597</v>
      </c>
      <c r="E55" s="965" t="s">
        <v>7749</v>
      </c>
      <c r="F55" s="965">
        <v>5</v>
      </c>
      <c r="G55" s="965">
        <v>4</v>
      </c>
      <c r="H55" s="965">
        <v>2015</v>
      </c>
    </row>
    <row r="56" spans="1:8">
      <c r="A56" s="958">
        <v>55</v>
      </c>
      <c r="B56" s="959" t="s">
        <v>2354</v>
      </c>
      <c r="C56" s="959" t="s">
        <v>3675</v>
      </c>
      <c r="D56" s="959" t="s">
        <v>7598</v>
      </c>
      <c r="E56" s="965" t="s">
        <v>7749</v>
      </c>
      <c r="F56" s="965">
        <v>5</v>
      </c>
      <c r="G56" s="965">
        <v>4</v>
      </c>
      <c r="H56" s="965">
        <v>2015</v>
      </c>
    </row>
    <row r="57" spans="1:8">
      <c r="A57" s="958">
        <v>56</v>
      </c>
      <c r="B57" s="959" t="s">
        <v>2354</v>
      </c>
      <c r="C57" s="959" t="s">
        <v>3675</v>
      </c>
      <c r="D57" s="959" t="s">
        <v>7599</v>
      </c>
      <c r="E57" s="965" t="s">
        <v>7749</v>
      </c>
      <c r="F57" s="965">
        <v>5</v>
      </c>
      <c r="G57" s="965">
        <v>4</v>
      </c>
      <c r="H57" s="965">
        <v>2015</v>
      </c>
    </row>
    <row r="58" spans="1:8">
      <c r="A58" s="958">
        <v>57</v>
      </c>
      <c r="B58" s="959" t="s">
        <v>2354</v>
      </c>
      <c r="C58" s="959" t="s">
        <v>3675</v>
      </c>
      <c r="D58" s="959" t="s">
        <v>7600</v>
      </c>
      <c r="E58" s="965" t="s">
        <v>7749</v>
      </c>
      <c r="F58" s="965">
        <v>5</v>
      </c>
      <c r="G58" s="965">
        <v>4</v>
      </c>
      <c r="H58" s="965">
        <v>2015</v>
      </c>
    </row>
    <row r="59" spans="1:8">
      <c r="A59" s="958">
        <v>58</v>
      </c>
      <c r="B59" s="959" t="s">
        <v>2354</v>
      </c>
      <c r="C59" s="959" t="s">
        <v>3675</v>
      </c>
      <c r="D59" s="959" t="s">
        <v>7601</v>
      </c>
      <c r="E59" s="965" t="s">
        <v>7749</v>
      </c>
      <c r="F59" s="965">
        <v>5</v>
      </c>
      <c r="G59" s="965">
        <v>4</v>
      </c>
      <c r="H59" s="965">
        <v>2015</v>
      </c>
    </row>
    <row r="60" spans="1:8">
      <c r="A60" s="958">
        <v>59</v>
      </c>
      <c r="B60" s="959" t="s">
        <v>2354</v>
      </c>
      <c r="C60" s="959" t="s">
        <v>3675</v>
      </c>
      <c r="D60" s="959" t="s">
        <v>7602</v>
      </c>
      <c r="E60" s="965" t="s">
        <v>7749</v>
      </c>
      <c r="F60" s="965">
        <v>5</v>
      </c>
      <c r="G60" s="965">
        <v>4</v>
      </c>
      <c r="H60" s="965">
        <v>2015</v>
      </c>
    </row>
    <row r="61" spans="1:8">
      <c r="A61" s="958">
        <v>60</v>
      </c>
      <c r="B61" s="959" t="s">
        <v>2354</v>
      </c>
      <c r="C61" s="959" t="s">
        <v>7603</v>
      </c>
      <c r="D61" s="959" t="s">
        <v>7604</v>
      </c>
      <c r="E61" s="965" t="s">
        <v>7749</v>
      </c>
      <c r="F61" s="965">
        <v>5</v>
      </c>
      <c r="G61" s="965">
        <v>4</v>
      </c>
      <c r="H61" s="965">
        <v>2015</v>
      </c>
    </row>
    <row r="62" spans="1:8">
      <c r="A62" s="958">
        <v>61</v>
      </c>
      <c r="B62" s="959" t="s">
        <v>2354</v>
      </c>
      <c r="C62" s="959" t="s">
        <v>7603</v>
      </c>
      <c r="D62" s="959" t="s">
        <v>7605</v>
      </c>
      <c r="E62" s="965" t="s">
        <v>7749</v>
      </c>
      <c r="F62" s="965">
        <v>5</v>
      </c>
      <c r="G62" s="965">
        <v>4</v>
      </c>
      <c r="H62" s="965">
        <v>2015</v>
      </c>
    </row>
    <row r="63" spans="1:8">
      <c r="A63" s="958">
        <v>62</v>
      </c>
      <c r="B63" s="959" t="s">
        <v>2354</v>
      </c>
      <c r="C63" s="959" t="s">
        <v>7603</v>
      </c>
      <c r="D63" s="959" t="s">
        <v>7606</v>
      </c>
      <c r="E63" s="965" t="s">
        <v>7749</v>
      </c>
      <c r="F63" s="965">
        <v>5</v>
      </c>
      <c r="G63" s="965">
        <v>4</v>
      </c>
      <c r="H63" s="965">
        <v>2015</v>
      </c>
    </row>
    <row r="64" spans="1:8">
      <c r="A64" s="958">
        <v>63</v>
      </c>
      <c r="B64" s="1098" t="s">
        <v>1296</v>
      </c>
      <c r="C64" s="1098" t="s">
        <v>3771</v>
      </c>
      <c r="D64" s="1098" t="s">
        <v>7512</v>
      </c>
      <c r="E64" s="1099" t="s">
        <v>9391</v>
      </c>
      <c r="F64" s="1099">
        <v>26</v>
      </c>
      <c r="G64" s="1099">
        <v>6</v>
      </c>
      <c r="H64" s="1099">
        <v>2018</v>
      </c>
    </row>
    <row r="65" spans="1:8">
      <c r="A65" s="958">
        <v>64</v>
      </c>
      <c r="B65" s="959" t="s">
        <v>1296</v>
      </c>
      <c r="C65" s="959" t="s">
        <v>3771</v>
      </c>
      <c r="D65" s="959" t="s">
        <v>835</v>
      </c>
      <c r="E65" s="965" t="s">
        <v>7749</v>
      </c>
      <c r="F65" s="965">
        <v>5</v>
      </c>
      <c r="G65" s="965">
        <v>4</v>
      </c>
      <c r="H65" s="965">
        <v>2015</v>
      </c>
    </row>
    <row r="66" spans="1:8">
      <c r="A66" s="958">
        <v>65</v>
      </c>
      <c r="B66" s="959" t="s">
        <v>1296</v>
      </c>
      <c r="C66" s="959" t="s">
        <v>3771</v>
      </c>
      <c r="D66" s="959" t="s">
        <v>7607</v>
      </c>
      <c r="E66" s="965" t="s">
        <v>7749</v>
      </c>
      <c r="F66" s="965">
        <v>5</v>
      </c>
      <c r="G66" s="965">
        <v>4</v>
      </c>
      <c r="H66" s="965">
        <v>2015</v>
      </c>
    </row>
    <row r="67" spans="1:8">
      <c r="A67" s="958">
        <v>66</v>
      </c>
      <c r="B67" s="959" t="s">
        <v>1296</v>
      </c>
      <c r="C67" s="959" t="s">
        <v>3771</v>
      </c>
      <c r="D67" s="959" t="s">
        <v>7608</v>
      </c>
      <c r="E67" s="965" t="s">
        <v>7749</v>
      </c>
      <c r="F67" s="965">
        <v>5</v>
      </c>
      <c r="G67" s="965">
        <v>4</v>
      </c>
      <c r="H67" s="965">
        <v>2015</v>
      </c>
    </row>
    <row r="68" spans="1:8">
      <c r="A68" s="958">
        <v>67</v>
      </c>
      <c r="B68" s="959" t="s">
        <v>1296</v>
      </c>
      <c r="C68" s="959" t="s">
        <v>3771</v>
      </c>
      <c r="D68" s="959" t="s">
        <v>7609</v>
      </c>
      <c r="E68" s="965" t="s">
        <v>7749</v>
      </c>
      <c r="F68" s="965">
        <v>5</v>
      </c>
      <c r="G68" s="965">
        <v>4</v>
      </c>
      <c r="H68" s="965">
        <v>2015</v>
      </c>
    </row>
    <row r="69" spans="1:8">
      <c r="A69" s="958">
        <v>68</v>
      </c>
      <c r="B69" s="959" t="s">
        <v>1296</v>
      </c>
      <c r="C69" s="959" t="s">
        <v>3771</v>
      </c>
      <c r="D69" s="959" t="s">
        <v>7610</v>
      </c>
      <c r="E69" s="965" t="s">
        <v>7749</v>
      </c>
      <c r="F69" s="965">
        <v>5</v>
      </c>
      <c r="G69" s="965">
        <v>4</v>
      </c>
      <c r="H69" s="965">
        <v>2015</v>
      </c>
    </row>
    <row r="70" spans="1:8">
      <c r="A70" s="958">
        <v>69</v>
      </c>
      <c r="B70" s="959" t="s">
        <v>1296</v>
      </c>
      <c r="C70" s="959" t="s">
        <v>3771</v>
      </c>
      <c r="D70" s="959" t="s">
        <v>7611</v>
      </c>
      <c r="E70" s="965" t="s">
        <v>7749</v>
      </c>
      <c r="F70" s="965">
        <v>5</v>
      </c>
      <c r="G70" s="965">
        <v>4</v>
      </c>
      <c r="H70" s="965">
        <v>2015</v>
      </c>
    </row>
    <row r="71" spans="1:8">
      <c r="A71" s="958">
        <v>70</v>
      </c>
      <c r="B71" s="959" t="s">
        <v>1296</v>
      </c>
      <c r="C71" s="959" t="s">
        <v>3771</v>
      </c>
      <c r="D71" s="959" t="s">
        <v>3045</v>
      </c>
      <c r="E71" s="965" t="s">
        <v>7749</v>
      </c>
      <c r="F71" s="965">
        <v>5</v>
      </c>
      <c r="G71" s="965">
        <v>4</v>
      </c>
      <c r="H71" s="965">
        <v>2015</v>
      </c>
    </row>
    <row r="72" spans="1:8">
      <c r="A72" s="958">
        <v>71</v>
      </c>
      <c r="B72" s="959" t="s">
        <v>1296</v>
      </c>
      <c r="C72" s="959" t="s">
        <v>3771</v>
      </c>
      <c r="D72" s="959" t="s">
        <v>7612</v>
      </c>
      <c r="E72" s="965" t="s">
        <v>7749</v>
      </c>
      <c r="F72" s="965">
        <v>5</v>
      </c>
      <c r="G72" s="965">
        <v>4</v>
      </c>
      <c r="H72" s="965">
        <v>2015</v>
      </c>
    </row>
    <row r="73" spans="1:8">
      <c r="A73" s="958">
        <v>72</v>
      </c>
      <c r="B73" s="959" t="s">
        <v>1296</v>
      </c>
      <c r="C73" s="959" t="s">
        <v>3771</v>
      </c>
      <c r="D73" s="959" t="s">
        <v>1049</v>
      </c>
      <c r="E73" s="965" t="s">
        <v>7749</v>
      </c>
      <c r="F73" s="965">
        <v>5</v>
      </c>
      <c r="G73" s="965">
        <v>4</v>
      </c>
      <c r="H73" s="965">
        <v>2015</v>
      </c>
    </row>
    <row r="74" spans="1:8">
      <c r="A74" s="958">
        <v>73</v>
      </c>
      <c r="B74" s="959" t="s">
        <v>1296</v>
      </c>
      <c r="C74" s="959" t="s">
        <v>3771</v>
      </c>
      <c r="D74" s="959" t="s">
        <v>7613</v>
      </c>
      <c r="E74" s="965" t="s">
        <v>7749</v>
      </c>
      <c r="F74" s="965">
        <v>5</v>
      </c>
      <c r="G74" s="965">
        <v>4</v>
      </c>
      <c r="H74" s="965">
        <v>2015</v>
      </c>
    </row>
    <row r="75" spans="1:8">
      <c r="A75" s="958">
        <v>74</v>
      </c>
      <c r="B75" s="959" t="s">
        <v>1296</v>
      </c>
      <c r="C75" s="959" t="s">
        <v>3771</v>
      </c>
      <c r="D75" s="959" t="s">
        <v>7614</v>
      </c>
      <c r="E75" s="965" t="s">
        <v>7749</v>
      </c>
      <c r="F75" s="965">
        <v>5</v>
      </c>
      <c r="G75" s="965">
        <v>4</v>
      </c>
      <c r="H75" s="965">
        <v>2015</v>
      </c>
    </row>
    <row r="76" spans="1:8">
      <c r="A76" s="958">
        <v>75</v>
      </c>
      <c r="B76" s="959" t="s">
        <v>1296</v>
      </c>
      <c r="C76" s="959" t="s">
        <v>3771</v>
      </c>
      <c r="D76" s="959" t="s">
        <v>6038</v>
      </c>
      <c r="E76" s="965" t="s">
        <v>7749</v>
      </c>
      <c r="F76" s="965">
        <v>5</v>
      </c>
      <c r="G76" s="965">
        <v>4</v>
      </c>
      <c r="H76" s="965">
        <v>2015</v>
      </c>
    </row>
    <row r="77" spans="1:8">
      <c r="A77" s="958">
        <v>76</v>
      </c>
      <c r="B77" s="959" t="s">
        <v>1296</v>
      </c>
      <c r="C77" s="959" t="s">
        <v>3771</v>
      </c>
      <c r="D77" s="959" t="s">
        <v>7615</v>
      </c>
      <c r="E77" s="965" t="s">
        <v>7749</v>
      </c>
      <c r="F77" s="965">
        <v>5</v>
      </c>
      <c r="G77" s="965">
        <v>4</v>
      </c>
      <c r="H77" s="965">
        <v>2015</v>
      </c>
    </row>
    <row r="78" spans="1:8">
      <c r="A78" s="958">
        <v>77</v>
      </c>
      <c r="B78" s="959" t="s">
        <v>1296</v>
      </c>
      <c r="C78" s="959" t="s">
        <v>3771</v>
      </c>
      <c r="D78" s="959" t="s">
        <v>7616</v>
      </c>
      <c r="E78" s="965" t="s">
        <v>7749</v>
      </c>
      <c r="F78" s="965">
        <v>5</v>
      </c>
      <c r="G78" s="965">
        <v>4</v>
      </c>
      <c r="H78" s="965">
        <v>2015</v>
      </c>
    </row>
    <row r="79" spans="1:8">
      <c r="A79" s="958">
        <v>78</v>
      </c>
      <c r="B79" s="959" t="s">
        <v>1296</v>
      </c>
      <c r="C79" s="959" t="s">
        <v>3771</v>
      </c>
      <c r="D79" s="959" t="s">
        <v>7617</v>
      </c>
      <c r="E79" s="965" t="s">
        <v>7749</v>
      </c>
      <c r="F79" s="965">
        <v>5</v>
      </c>
      <c r="G79" s="965">
        <v>4</v>
      </c>
      <c r="H79" s="965">
        <v>2015</v>
      </c>
    </row>
    <row r="80" spans="1:8">
      <c r="A80" s="958">
        <v>79</v>
      </c>
      <c r="B80" s="1098" t="s">
        <v>1296</v>
      </c>
      <c r="C80" s="1098" t="s">
        <v>3771</v>
      </c>
      <c r="D80" s="1098" t="s">
        <v>8933</v>
      </c>
      <c r="E80" s="1099" t="s">
        <v>9391</v>
      </c>
      <c r="F80" s="1099">
        <v>26</v>
      </c>
      <c r="G80" s="1099">
        <v>6</v>
      </c>
      <c r="H80" s="1099">
        <v>2018</v>
      </c>
    </row>
    <row r="81" spans="1:8">
      <c r="A81" s="958">
        <v>80</v>
      </c>
      <c r="B81" s="959" t="s">
        <v>1296</v>
      </c>
      <c r="C81" s="959" t="s">
        <v>3771</v>
      </c>
      <c r="D81" s="959" t="s">
        <v>7618</v>
      </c>
      <c r="E81" s="965" t="s">
        <v>7749</v>
      </c>
      <c r="F81" s="965">
        <v>5</v>
      </c>
      <c r="G81" s="965">
        <v>4</v>
      </c>
      <c r="H81" s="965">
        <v>2015</v>
      </c>
    </row>
    <row r="82" spans="1:8">
      <c r="A82" s="958">
        <v>81</v>
      </c>
      <c r="B82" s="959" t="s">
        <v>1296</v>
      </c>
      <c r="C82" s="959" t="s">
        <v>3771</v>
      </c>
      <c r="D82" s="959" t="s">
        <v>7619</v>
      </c>
      <c r="E82" s="965" t="s">
        <v>7749</v>
      </c>
      <c r="F82" s="965">
        <v>5</v>
      </c>
      <c r="G82" s="965">
        <v>4</v>
      </c>
      <c r="H82" s="965">
        <v>2015</v>
      </c>
    </row>
    <row r="83" spans="1:8">
      <c r="A83" s="958">
        <v>82</v>
      </c>
      <c r="B83" s="959" t="s">
        <v>1296</v>
      </c>
      <c r="C83" s="959" t="s">
        <v>3771</v>
      </c>
      <c r="D83" s="959" t="s">
        <v>7620</v>
      </c>
      <c r="E83" s="965" t="s">
        <v>7749</v>
      </c>
      <c r="F83" s="965">
        <v>5</v>
      </c>
      <c r="G83" s="965">
        <v>4</v>
      </c>
      <c r="H83" s="965">
        <v>2015</v>
      </c>
    </row>
    <row r="84" spans="1:8">
      <c r="A84" s="958">
        <v>83</v>
      </c>
      <c r="B84" s="959" t="s">
        <v>1296</v>
      </c>
      <c r="C84" s="959" t="s">
        <v>3771</v>
      </c>
      <c r="D84" s="959" t="s">
        <v>7621</v>
      </c>
      <c r="E84" s="965" t="s">
        <v>7749</v>
      </c>
      <c r="F84" s="965">
        <v>5</v>
      </c>
      <c r="G84" s="965">
        <v>4</v>
      </c>
      <c r="H84" s="965">
        <v>2015</v>
      </c>
    </row>
    <row r="85" spans="1:8">
      <c r="A85" s="958">
        <v>84</v>
      </c>
      <c r="B85" s="959" t="s">
        <v>1388</v>
      </c>
      <c r="C85" s="959" t="s">
        <v>1391</v>
      </c>
      <c r="D85" s="959" t="s">
        <v>7622</v>
      </c>
      <c r="E85" s="965" t="s">
        <v>7749</v>
      </c>
      <c r="F85" s="965">
        <v>5</v>
      </c>
      <c r="G85" s="965">
        <v>4</v>
      </c>
      <c r="H85" s="965">
        <v>2015</v>
      </c>
    </row>
    <row r="86" spans="1:8">
      <c r="A86" s="958">
        <v>85</v>
      </c>
      <c r="B86" s="789" t="s">
        <v>1388</v>
      </c>
      <c r="C86" s="789" t="s">
        <v>1391</v>
      </c>
      <c r="D86" s="789" t="s">
        <v>8593</v>
      </c>
      <c r="E86" s="965" t="s">
        <v>8592</v>
      </c>
      <c r="F86" s="965">
        <v>11</v>
      </c>
      <c r="G86" s="965">
        <v>3</v>
      </c>
      <c r="H86" s="965">
        <v>2017</v>
      </c>
    </row>
    <row r="87" spans="1:8">
      <c r="A87" s="958">
        <v>86</v>
      </c>
      <c r="B87" s="959" t="s">
        <v>1388</v>
      </c>
      <c r="C87" s="959" t="s">
        <v>1391</v>
      </c>
      <c r="D87" s="959" t="s">
        <v>7623</v>
      </c>
      <c r="E87" s="965" t="s">
        <v>7749</v>
      </c>
      <c r="F87" s="965">
        <v>5</v>
      </c>
      <c r="G87" s="965">
        <v>4</v>
      </c>
      <c r="H87" s="965">
        <v>2015</v>
      </c>
    </row>
    <row r="88" spans="1:8">
      <c r="A88" s="958">
        <v>87</v>
      </c>
      <c r="B88" s="789" t="s">
        <v>1388</v>
      </c>
      <c r="C88" s="789" t="s">
        <v>1391</v>
      </c>
      <c r="D88" s="789" t="s">
        <v>8594</v>
      </c>
      <c r="E88" s="965" t="s">
        <v>8592</v>
      </c>
      <c r="F88" s="965">
        <v>11</v>
      </c>
      <c r="G88" s="965">
        <v>3</v>
      </c>
      <c r="H88" s="965">
        <v>2017</v>
      </c>
    </row>
    <row r="89" spans="1:8">
      <c r="A89" s="958">
        <v>88</v>
      </c>
      <c r="B89" s="789" t="s">
        <v>1388</v>
      </c>
      <c r="C89" s="789" t="s">
        <v>1391</v>
      </c>
      <c r="D89" s="789" t="s">
        <v>8595</v>
      </c>
      <c r="E89" s="965" t="s">
        <v>8592</v>
      </c>
      <c r="F89" s="965">
        <v>11</v>
      </c>
      <c r="G89" s="965">
        <v>3</v>
      </c>
      <c r="H89" s="965">
        <v>2017</v>
      </c>
    </row>
    <row r="90" spans="1:8">
      <c r="A90" s="958">
        <v>89</v>
      </c>
      <c r="B90" s="959" t="s">
        <v>1388</v>
      </c>
      <c r="C90" s="959" t="s">
        <v>1391</v>
      </c>
      <c r="D90" s="959" t="s">
        <v>7624</v>
      </c>
      <c r="E90" s="965" t="s">
        <v>7749</v>
      </c>
      <c r="F90" s="965">
        <v>5</v>
      </c>
      <c r="G90" s="965">
        <v>4</v>
      </c>
      <c r="H90" s="965">
        <v>2015</v>
      </c>
    </row>
    <row r="91" spans="1:8">
      <c r="A91" s="958">
        <v>90</v>
      </c>
      <c r="B91" s="959" t="s">
        <v>1388</v>
      </c>
      <c r="C91" s="959" t="s">
        <v>1391</v>
      </c>
      <c r="D91" s="959" t="s">
        <v>7625</v>
      </c>
      <c r="E91" s="965" t="s">
        <v>7749</v>
      </c>
      <c r="F91" s="965">
        <v>5</v>
      </c>
      <c r="G91" s="965">
        <v>4</v>
      </c>
      <c r="H91" s="965">
        <v>2015</v>
      </c>
    </row>
    <row r="92" spans="1:8">
      <c r="A92" s="958">
        <v>91</v>
      </c>
      <c r="B92" s="789" t="s">
        <v>1388</v>
      </c>
      <c r="C92" s="789" t="s">
        <v>1391</v>
      </c>
      <c r="D92" s="789" t="s">
        <v>8596</v>
      </c>
      <c r="E92" s="965" t="s">
        <v>8592</v>
      </c>
      <c r="F92" s="965">
        <v>11</v>
      </c>
      <c r="G92" s="965">
        <v>3</v>
      </c>
      <c r="H92" s="965">
        <v>2017</v>
      </c>
    </row>
    <row r="93" spans="1:8">
      <c r="A93" s="958">
        <v>92</v>
      </c>
      <c r="B93" s="789" t="s">
        <v>1388</v>
      </c>
      <c r="C93" s="789" t="s">
        <v>1391</v>
      </c>
      <c r="D93" s="789" t="s">
        <v>8597</v>
      </c>
      <c r="E93" s="965" t="s">
        <v>8592</v>
      </c>
      <c r="F93" s="965">
        <v>11</v>
      </c>
      <c r="G93" s="965">
        <v>3</v>
      </c>
      <c r="H93" s="965">
        <v>2017</v>
      </c>
    </row>
    <row r="94" spans="1:8">
      <c r="A94" s="958">
        <v>93</v>
      </c>
      <c r="B94" s="959" t="s">
        <v>1388</v>
      </c>
      <c r="C94" s="959" t="s">
        <v>1391</v>
      </c>
      <c r="D94" s="959" t="s">
        <v>7626</v>
      </c>
      <c r="E94" s="965" t="s">
        <v>7749</v>
      </c>
      <c r="F94" s="965">
        <v>5</v>
      </c>
      <c r="G94" s="965">
        <v>4</v>
      </c>
      <c r="H94" s="965">
        <v>2015</v>
      </c>
    </row>
    <row r="95" spans="1:8">
      <c r="A95" s="958">
        <v>94</v>
      </c>
      <c r="B95" s="789" t="s">
        <v>1388</v>
      </c>
      <c r="C95" s="789" t="s">
        <v>1391</v>
      </c>
      <c r="D95" s="789" t="s">
        <v>8598</v>
      </c>
      <c r="E95" s="965" t="s">
        <v>8592</v>
      </c>
      <c r="F95" s="965">
        <v>11</v>
      </c>
      <c r="G95" s="965">
        <v>3</v>
      </c>
      <c r="H95" s="965">
        <v>2017</v>
      </c>
    </row>
    <row r="96" spans="1:8">
      <c r="A96" s="958">
        <v>95</v>
      </c>
      <c r="B96" s="789" t="s">
        <v>1388</v>
      </c>
      <c r="C96" s="789" t="s">
        <v>1391</v>
      </c>
      <c r="D96" s="789" t="s">
        <v>8599</v>
      </c>
      <c r="E96" s="965" t="s">
        <v>8592</v>
      </c>
      <c r="F96" s="965">
        <v>11</v>
      </c>
      <c r="G96" s="965">
        <v>3</v>
      </c>
      <c r="H96" s="965">
        <v>2017</v>
      </c>
    </row>
    <row r="97" spans="1:8">
      <c r="A97" s="958">
        <v>96</v>
      </c>
      <c r="B97" s="789" t="s">
        <v>1388</v>
      </c>
      <c r="C97" s="789" t="s">
        <v>1391</v>
      </c>
      <c r="D97" s="789" t="s">
        <v>8600</v>
      </c>
      <c r="E97" s="965" t="s">
        <v>8592</v>
      </c>
      <c r="F97" s="965">
        <v>11</v>
      </c>
      <c r="G97" s="965">
        <v>3</v>
      </c>
      <c r="H97" s="965">
        <v>2017</v>
      </c>
    </row>
    <row r="98" spans="1:8">
      <c r="A98" s="958">
        <v>97</v>
      </c>
      <c r="B98" s="789" t="s">
        <v>1388</v>
      </c>
      <c r="C98" s="789" t="s">
        <v>1391</v>
      </c>
      <c r="D98" s="789" t="s">
        <v>8601</v>
      </c>
      <c r="E98" s="965" t="s">
        <v>8592</v>
      </c>
      <c r="F98" s="965">
        <v>11</v>
      </c>
      <c r="G98" s="965">
        <v>3</v>
      </c>
      <c r="H98" s="965">
        <v>2017</v>
      </c>
    </row>
    <row r="99" spans="1:8">
      <c r="A99" s="958">
        <v>98</v>
      </c>
      <c r="B99" s="959" t="s">
        <v>7627</v>
      </c>
      <c r="C99" s="959" t="s">
        <v>7628</v>
      </c>
      <c r="D99" s="959" t="s">
        <v>7629</v>
      </c>
      <c r="E99" s="965" t="s">
        <v>7749</v>
      </c>
      <c r="F99" s="965">
        <v>5</v>
      </c>
      <c r="G99" s="965">
        <v>4</v>
      </c>
      <c r="H99" s="965">
        <v>2015</v>
      </c>
    </row>
    <row r="100" spans="1:8">
      <c r="A100" s="958">
        <v>99</v>
      </c>
      <c r="B100" s="961" t="s">
        <v>7627</v>
      </c>
      <c r="C100" s="961" t="s">
        <v>7628</v>
      </c>
      <c r="D100" s="961" t="s">
        <v>8509</v>
      </c>
      <c r="E100" s="966" t="s">
        <v>8531</v>
      </c>
      <c r="F100" s="966">
        <v>19</v>
      </c>
      <c r="G100" s="966">
        <v>3</v>
      </c>
      <c r="H100" s="966">
        <v>2016</v>
      </c>
    </row>
    <row r="101" spans="1:8">
      <c r="A101" s="958">
        <v>100</v>
      </c>
      <c r="B101" s="961" t="s">
        <v>7627</v>
      </c>
      <c r="C101" s="961" t="s">
        <v>7628</v>
      </c>
      <c r="D101" s="961" t="s">
        <v>8510</v>
      </c>
      <c r="E101" s="966" t="s">
        <v>8531</v>
      </c>
      <c r="F101" s="966">
        <v>19</v>
      </c>
      <c r="G101" s="966">
        <v>3</v>
      </c>
      <c r="H101" s="966">
        <v>2016</v>
      </c>
    </row>
    <row r="102" spans="1:8">
      <c r="A102" s="958">
        <v>101</v>
      </c>
      <c r="B102" s="961" t="s">
        <v>7627</v>
      </c>
      <c r="C102" s="961" t="s">
        <v>7628</v>
      </c>
      <c r="D102" s="961" t="s">
        <v>8511</v>
      </c>
      <c r="E102" s="966" t="s">
        <v>8531</v>
      </c>
      <c r="F102" s="966">
        <v>19</v>
      </c>
      <c r="G102" s="966">
        <v>3</v>
      </c>
      <c r="H102" s="966">
        <v>2016</v>
      </c>
    </row>
    <row r="103" spans="1:8">
      <c r="A103" s="958">
        <v>102</v>
      </c>
      <c r="B103" s="961" t="s">
        <v>7627</v>
      </c>
      <c r="C103" s="961" t="s">
        <v>7628</v>
      </c>
      <c r="D103" s="961" t="s">
        <v>8512</v>
      </c>
      <c r="E103" s="966" t="s">
        <v>8531</v>
      </c>
      <c r="F103" s="966">
        <v>19</v>
      </c>
      <c r="G103" s="966">
        <v>3</v>
      </c>
      <c r="H103" s="966">
        <v>2016</v>
      </c>
    </row>
    <row r="104" spans="1:8">
      <c r="A104" s="958">
        <v>103</v>
      </c>
      <c r="B104" s="961" t="s">
        <v>7627</v>
      </c>
      <c r="C104" s="961" t="s">
        <v>7628</v>
      </c>
      <c r="D104" s="961" t="s">
        <v>8513</v>
      </c>
      <c r="E104" s="966" t="s">
        <v>8531</v>
      </c>
      <c r="F104" s="966">
        <v>19</v>
      </c>
      <c r="G104" s="966">
        <v>3</v>
      </c>
      <c r="H104" s="966">
        <v>2016</v>
      </c>
    </row>
    <row r="105" spans="1:8">
      <c r="A105" s="958">
        <v>104</v>
      </c>
      <c r="B105" s="961" t="s">
        <v>7627</v>
      </c>
      <c r="C105" s="961" t="s">
        <v>7628</v>
      </c>
      <c r="D105" s="961" t="s">
        <v>8514</v>
      </c>
      <c r="E105" s="966" t="s">
        <v>8531</v>
      </c>
      <c r="F105" s="966">
        <v>19</v>
      </c>
      <c r="G105" s="966">
        <v>3</v>
      </c>
      <c r="H105" s="966">
        <v>2016</v>
      </c>
    </row>
    <row r="106" spans="1:8">
      <c r="A106" s="958">
        <v>105</v>
      </c>
      <c r="B106" s="961" t="s">
        <v>7627</v>
      </c>
      <c r="C106" s="961" t="s">
        <v>7628</v>
      </c>
      <c r="D106" s="961" t="s">
        <v>8515</v>
      </c>
      <c r="E106" s="966" t="s">
        <v>8531</v>
      </c>
      <c r="F106" s="966">
        <v>19</v>
      </c>
      <c r="G106" s="966">
        <v>3</v>
      </c>
      <c r="H106" s="966">
        <v>2016</v>
      </c>
    </row>
    <row r="107" spans="1:8">
      <c r="A107" s="958">
        <v>106</v>
      </c>
      <c r="B107" s="961" t="s">
        <v>7627</v>
      </c>
      <c r="C107" s="961" t="s">
        <v>7628</v>
      </c>
      <c r="D107" s="961" t="s">
        <v>8516</v>
      </c>
      <c r="E107" s="966" t="s">
        <v>8531</v>
      </c>
      <c r="F107" s="966">
        <v>19</v>
      </c>
      <c r="G107" s="966">
        <v>3</v>
      </c>
      <c r="H107" s="966">
        <v>2016</v>
      </c>
    </row>
    <row r="108" spans="1:8">
      <c r="A108" s="958">
        <v>107</v>
      </c>
      <c r="B108" s="961" t="s">
        <v>7627</v>
      </c>
      <c r="C108" s="961" t="s">
        <v>7628</v>
      </c>
      <c r="D108" s="961" t="s">
        <v>8517</v>
      </c>
      <c r="E108" s="966" t="s">
        <v>8531</v>
      </c>
      <c r="F108" s="966">
        <v>19</v>
      </c>
      <c r="G108" s="966">
        <v>3</v>
      </c>
      <c r="H108" s="966">
        <v>2016</v>
      </c>
    </row>
    <row r="109" spans="1:8">
      <c r="A109" s="958">
        <v>108</v>
      </c>
      <c r="B109" s="961" t="s">
        <v>7627</v>
      </c>
      <c r="C109" s="961" t="s">
        <v>7628</v>
      </c>
      <c r="D109" s="961" t="s">
        <v>8518</v>
      </c>
      <c r="E109" s="966" t="s">
        <v>8531</v>
      </c>
      <c r="F109" s="966">
        <v>19</v>
      </c>
      <c r="G109" s="966">
        <v>3</v>
      </c>
      <c r="H109" s="966">
        <v>2016</v>
      </c>
    </row>
    <row r="110" spans="1:8">
      <c r="A110" s="958">
        <v>109</v>
      </c>
      <c r="B110" s="961" t="s">
        <v>7627</v>
      </c>
      <c r="C110" s="961" t="s">
        <v>7628</v>
      </c>
      <c r="D110" s="961" t="s">
        <v>8519</v>
      </c>
      <c r="E110" s="966" t="s">
        <v>8531</v>
      </c>
      <c r="F110" s="966">
        <v>19</v>
      </c>
      <c r="G110" s="966">
        <v>3</v>
      </c>
      <c r="H110" s="966">
        <v>2016</v>
      </c>
    </row>
    <row r="111" spans="1:8">
      <c r="A111" s="958">
        <v>110</v>
      </c>
      <c r="B111" s="959" t="s">
        <v>7627</v>
      </c>
      <c r="C111" s="959" t="s">
        <v>7628</v>
      </c>
      <c r="D111" s="959" t="s">
        <v>7630</v>
      </c>
      <c r="E111" s="965" t="s">
        <v>7749</v>
      </c>
      <c r="F111" s="965">
        <v>5</v>
      </c>
      <c r="G111" s="965">
        <v>4</v>
      </c>
      <c r="H111" s="965">
        <v>2015</v>
      </c>
    </row>
    <row r="112" spans="1:8">
      <c r="A112" s="958">
        <v>111</v>
      </c>
      <c r="B112" s="959" t="s">
        <v>7627</v>
      </c>
      <c r="C112" s="959" t="s">
        <v>7628</v>
      </c>
      <c r="D112" s="959" t="s">
        <v>7631</v>
      </c>
      <c r="E112" s="965" t="s">
        <v>7749</v>
      </c>
      <c r="F112" s="965">
        <v>5</v>
      </c>
      <c r="G112" s="965">
        <v>4</v>
      </c>
      <c r="H112" s="965">
        <v>2015</v>
      </c>
    </row>
    <row r="113" spans="1:8">
      <c r="A113" s="958">
        <v>112</v>
      </c>
      <c r="B113" s="959" t="s">
        <v>7627</v>
      </c>
      <c r="C113" s="959" t="s">
        <v>7628</v>
      </c>
      <c r="D113" s="959" t="s">
        <v>7632</v>
      </c>
      <c r="E113" s="965" t="s">
        <v>7749</v>
      </c>
      <c r="F113" s="965">
        <v>5</v>
      </c>
      <c r="G113" s="965">
        <v>4</v>
      </c>
      <c r="H113" s="965">
        <v>2015</v>
      </c>
    </row>
    <row r="114" spans="1:8">
      <c r="A114" s="958">
        <v>113</v>
      </c>
      <c r="B114" s="959" t="s">
        <v>7627</v>
      </c>
      <c r="C114" s="959" t="s">
        <v>7628</v>
      </c>
      <c r="D114" s="959" t="s">
        <v>7633</v>
      </c>
      <c r="E114" s="965" t="s">
        <v>7749</v>
      </c>
      <c r="F114" s="965">
        <v>5</v>
      </c>
      <c r="G114" s="965">
        <v>4</v>
      </c>
      <c r="H114" s="965">
        <v>2015</v>
      </c>
    </row>
    <row r="115" spans="1:8">
      <c r="A115" s="958">
        <v>114</v>
      </c>
      <c r="B115" s="959" t="s">
        <v>7634</v>
      </c>
      <c r="C115" s="959" t="s">
        <v>7635</v>
      </c>
      <c r="D115" s="959" t="s">
        <v>7636</v>
      </c>
      <c r="E115" s="965" t="s">
        <v>7749</v>
      </c>
      <c r="F115" s="965">
        <v>5</v>
      </c>
      <c r="G115" s="965">
        <v>4</v>
      </c>
      <c r="H115" s="965">
        <v>2015</v>
      </c>
    </row>
    <row r="116" spans="1:8">
      <c r="A116" s="958">
        <v>115</v>
      </c>
      <c r="B116" s="959" t="s">
        <v>7634</v>
      </c>
      <c r="C116" s="959" t="s">
        <v>7635</v>
      </c>
      <c r="D116" s="959" t="s">
        <v>2868</v>
      </c>
      <c r="E116" s="965" t="s">
        <v>7749</v>
      </c>
      <c r="F116" s="965">
        <v>5</v>
      </c>
      <c r="G116" s="965">
        <v>4</v>
      </c>
      <c r="H116" s="965">
        <v>2015</v>
      </c>
    </row>
    <row r="117" spans="1:8">
      <c r="A117" s="958">
        <v>116</v>
      </c>
      <c r="B117" s="959" t="s">
        <v>7634</v>
      </c>
      <c r="C117" s="959" t="s">
        <v>7635</v>
      </c>
      <c r="D117" s="959" t="s">
        <v>7637</v>
      </c>
      <c r="E117" s="965" t="s">
        <v>7749</v>
      </c>
      <c r="F117" s="965">
        <v>5</v>
      </c>
      <c r="G117" s="965">
        <v>4</v>
      </c>
      <c r="H117" s="965">
        <v>2015</v>
      </c>
    </row>
    <row r="118" spans="1:8">
      <c r="A118" s="958">
        <v>117</v>
      </c>
      <c r="B118" s="959" t="s">
        <v>7634</v>
      </c>
      <c r="C118" s="959" t="s">
        <v>7635</v>
      </c>
      <c r="D118" s="959" t="s">
        <v>7638</v>
      </c>
      <c r="E118" s="965" t="s">
        <v>7749</v>
      </c>
      <c r="F118" s="965">
        <v>5</v>
      </c>
      <c r="G118" s="965">
        <v>4</v>
      </c>
      <c r="H118" s="965">
        <v>2015</v>
      </c>
    </row>
    <row r="119" spans="1:8">
      <c r="A119" s="958">
        <v>118</v>
      </c>
      <c r="B119" s="959" t="s">
        <v>7634</v>
      </c>
      <c r="C119" s="959" t="s">
        <v>7635</v>
      </c>
      <c r="D119" s="959" t="s">
        <v>7639</v>
      </c>
      <c r="E119" s="965" t="s">
        <v>7749</v>
      </c>
      <c r="F119" s="965">
        <v>5</v>
      </c>
      <c r="G119" s="965">
        <v>4</v>
      </c>
      <c r="H119" s="965">
        <v>2015</v>
      </c>
    </row>
    <row r="120" spans="1:8">
      <c r="A120" s="958">
        <v>119</v>
      </c>
      <c r="B120" s="959" t="s">
        <v>7634</v>
      </c>
      <c r="C120" s="959" t="s">
        <v>7635</v>
      </c>
      <c r="D120" s="959" t="s">
        <v>7640</v>
      </c>
      <c r="E120" s="965" t="s">
        <v>7749</v>
      </c>
      <c r="F120" s="965">
        <v>5</v>
      </c>
      <c r="G120" s="965">
        <v>4</v>
      </c>
      <c r="H120" s="965">
        <v>2015</v>
      </c>
    </row>
    <row r="121" spans="1:8">
      <c r="A121" s="958">
        <v>120</v>
      </c>
      <c r="B121" s="959" t="s">
        <v>7634</v>
      </c>
      <c r="C121" s="959" t="s">
        <v>7635</v>
      </c>
      <c r="D121" s="959" t="s">
        <v>7641</v>
      </c>
      <c r="E121" s="965" t="s">
        <v>7749</v>
      </c>
      <c r="F121" s="965">
        <v>5</v>
      </c>
      <c r="G121" s="965">
        <v>4</v>
      </c>
      <c r="H121" s="965">
        <v>2015</v>
      </c>
    </row>
    <row r="122" spans="1:8">
      <c r="A122" s="958">
        <v>121</v>
      </c>
      <c r="B122" s="959" t="s">
        <v>7634</v>
      </c>
      <c r="C122" s="959" t="s">
        <v>7635</v>
      </c>
      <c r="D122" s="959" t="s">
        <v>3723</v>
      </c>
      <c r="E122" s="965" t="s">
        <v>7749</v>
      </c>
      <c r="F122" s="965">
        <v>5</v>
      </c>
      <c r="G122" s="965">
        <v>4</v>
      </c>
      <c r="H122" s="965">
        <v>2015</v>
      </c>
    </row>
    <row r="123" spans="1:8">
      <c r="A123" s="958">
        <v>122</v>
      </c>
      <c r="B123" s="959" t="s">
        <v>7634</v>
      </c>
      <c r="C123" s="959" t="s">
        <v>7635</v>
      </c>
      <c r="D123" s="959" t="s">
        <v>7642</v>
      </c>
      <c r="E123" s="965" t="s">
        <v>7749</v>
      </c>
      <c r="F123" s="965">
        <v>5</v>
      </c>
      <c r="G123" s="965">
        <v>4</v>
      </c>
      <c r="H123" s="965">
        <v>2015</v>
      </c>
    </row>
    <row r="124" spans="1:8">
      <c r="A124" s="958">
        <v>123</v>
      </c>
      <c r="B124" s="959" t="s">
        <v>7634</v>
      </c>
      <c r="C124" s="959" t="s">
        <v>7635</v>
      </c>
      <c r="D124" s="959" t="s">
        <v>7643</v>
      </c>
      <c r="E124" s="965" t="s">
        <v>7749</v>
      </c>
      <c r="F124" s="965">
        <v>5</v>
      </c>
      <c r="G124" s="965">
        <v>4</v>
      </c>
      <c r="H124" s="965">
        <v>2015</v>
      </c>
    </row>
    <row r="125" spans="1:8">
      <c r="A125" s="958">
        <v>124</v>
      </c>
      <c r="B125" s="789" t="s">
        <v>7634</v>
      </c>
      <c r="C125" s="789" t="s">
        <v>7635</v>
      </c>
      <c r="D125" s="789" t="s">
        <v>8866</v>
      </c>
      <c r="E125" s="965" t="s">
        <v>8883</v>
      </c>
      <c r="F125" s="965">
        <v>18</v>
      </c>
      <c r="G125" s="965">
        <v>8</v>
      </c>
      <c r="H125" s="965">
        <v>2017</v>
      </c>
    </row>
    <row r="126" spans="1:8">
      <c r="A126" s="958">
        <v>125</v>
      </c>
      <c r="B126" s="959" t="s">
        <v>7634</v>
      </c>
      <c r="C126" s="959" t="s">
        <v>7635</v>
      </c>
      <c r="D126" s="959" t="s">
        <v>7644</v>
      </c>
      <c r="E126" s="965" t="s">
        <v>7749</v>
      </c>
      <c r="F126" s="965">
        <v>5</v>
      </c>
      <c r="G126" s="965">
        <v>4</v>
      </c>
      <c r="H126" s="965">
        <v>2015</v>
      </c>
    </row>
    <row r="127" spans="1:8">
      <c r="A127" s="958">
        <v>126</v>
      </c>
      <c r="B127" s="959" t="s">
        <v>7634</v>
      </c>
      <c r="C127" s="959" t="s">
        <v>7635</v>
      </c>
      <c r="D127" s="959" t="s">
        <v>7645</v>
      </c>
      <c r="E127" s="965" t="s">
        <v>7749</v>
      </c>
      <c r="F127" s="965">
        <v>5</v>
      </c>
      <c r="G127" s="965">
        <v>4</v>
      </c>
      <c r="H127" s="965">
        <v>2015</v>
      </c>
    </row>
    <row r="128" spans="1:8">
      <c r="A128" s="958">
        <v>127</v>
      </c>
      <c r="B128" s="959" t="s">
        <v>7634</v>
      </c>
      <c r="C128" s="959" t="s">
        <v>7635</v>
      </c>
      <c r="D128" s="959" t="s">
        <v>7646</v>
      </c>
      <c r="E128" s="965" t="s">
        <v>7749</v>
      </c>
      <c r="F128" s="965">
        <v>5</v>
      </c>
      <c r="G128" s="965">
        <v>4</v>
      </c>
      <c r="H128" s="965">
        <v>2015</v>
      </c>
    </row>
    <row r="129" spans="1:8">
      <c r="A129" s="958">
        <v>128</v>
      </c>
      <c r="B129" s="959" t="s">
        <v>7634</v>
      </c>
      <c r="C129" s="959" t="s">
        <v>7635</v>
      </c>
      <c r="D129" s="959" t="s">
        <v>7647</v>
      </c>
      <c r="E129" s="965" t="s">
        <v>7749</v>
      </c>
      <c r="F129" s="965">
        <v>5</v>
      </c>
      <c r="G129" s="965">
        <v>4</v>
      </c>
      <c r="H129" s="965">
        <v>2015</v>
      </c>
    </row>
    <row r="130" spans="1:8">
      <c r="A130" s="958">
        <v>129</v>
      </c>
      <c r="B130" s="959" t="s">
        <v>7634</v>
      </c>
      <c r="C130" s="959" t="s">
        <v>7635</v>
      </c>
      <c r="D130" s="959" t="s">
        <v>7648</v>
      </c>
      <c r="E130" s="965" t="s">
        <v>7749</v>
      </c>
      <c r="F130" s="965">
        <v>5</v>
      </c>
      <c r="G130" s="965">
        <v>4</v>
      </c>
      <c r="H130" s="965">
        <v>2015</v>
      </c>
    </row>
    <row r="131" spans="1:8">
      <c r="A131" s="958">
        <v>130</v>
      </c>
      <c r="B131" s="959" t="s">
        <v>7634</v>
      </c>
      <c r="C131" s="959" t="s">
        <v>7635</v>
      </c>
      <c r="D131" s="959" t="s">
        <v>7649</v>
      </c>
      <c r="E131" s="965" t="s">
        <v>7749</v>
      </c>
      <c r="F131" s="965">
        <v>5</v>
      </c>
      <c r="G131" s="965">
        <v>4</v>
      </c>
      <c r="H131" s="965">
        <v>2015</v>
      </c>
    </row>
    <row r="132" spans="1:8">
      <c r="A132" s="958">
        <v>131</v>
      </c>
      <c r="B132" s="959" t="s">
        <v>7634</v>
      </c>
      <c r="C132" s="959" t="s">
        <v>7635</v>
      </c>
      <c r="D132" s="959" t="s">
        <v>7650</v>
      </c>
      <c r="E132" s="965" t="s">
        <v>7749</v>
      </c>
      <c r="F132" s="965">
        <v>5</v>
      </c>
      <c r="G132" s="965">
        <v>4</v>
      </c>
      <c r="H132" s="965">
        <v>2015</v>
      </c>
    </row>
    <row r="133" spans="1:8">
      <c r="A133" s="958">
        <v>132</v>
      </c>
      <c r="B133" s="959" t="s">
        <v>7634</v>
      </c>
      <c r="C133" s="959" t="s">
        <v>7635</v>
      </c>
      <c r="D133" s="959" t="s">
        <v>7651</v>
      </c>
      <c r="E133" s="965" t="s">
        <v>7749</v>
      </c>
      <c r="F133" s="965">
        <v>5</v>
      </c>
      <c r="G133" s="965">
        <v>4</v>
      </c>
      <c r="H133" s="965">
        <v>2015</v>
      </c>
    </row>
    <row r="134" spans="1:8">
      <c r="A134" s="958">
        <v>133</v>
      </c>
      <c r="B134" s="959" t="s">
        <v>7634</v>
      </c>
      <c r="C134" s="959" t="s">
        <v>7635</v>
      </c>
      <c r="D134" s="960" t="s">
        <v>7652</v>
      </c>
      <c r="E134" s="965" t="s">
        <v>7749</v>
      </c>
      <c r="F134" s="965">
        <v>5</v>
      </c>
      <c r="G134" s="965">
        <v>4</v>
      </c>
      <c r="H134" s="965">
        <v>2015</v>
      </c>
    </row>
    <row r="135" spans="1:8">
      <c r="A135" s="958">
        <v>134</v>
      </c>
      <c r="B135" s="959" t="s">
        <v>7634</v>
      </c>
      <c r="C135" s="959" t="s">
        <v>7635</v>
      </c>
      <c r="D135" s="959" t="s">
        <v>7653</v>
      </c>
      <c r="E135" s="965" t="s">
        <v>7749</v>
      </c>
      <c r="F135" s="965">
        <v>5</v>
      </c>
      <c r="G135" s="965">
        <v>4</v>
      </c>
      <c r="H135" s="965">
        <v>2015</v>
      </c>
    </row>
    <row r="136" spans="1:8">
      <c r="A136" s="958">
        <v>135</v>
      </c>
      <c r="B136" s="959" t="s">
        <v>7634</v>
      </c>
      <c r="C136" s="959" t="s">
        <v>7635</v>
      </c>
      <c r="D136" s="959" t="s">
        <v>7654</v>
      </c>
      <c r="E136" s="965" t="s">
        <v>7749</v>
      </c>
      <c r="F136" s="965">
        <v>5</v>
      </c>
      <c r="G136" s="965">
        <v>4</v>
      </c>
      <c r="H136" s="965">
        <v>2015</v>
      </c>
    </row>
    <row r="137" spans="1:8">
      <c r="A137" s="958">
        <v>136</v>
      </c>
      <c r="B137" s="789" t="s">
        <v>7634</v>
      </c>
      <c r="C137" s="789" t="s">
        <v>7635</v>
      </c>
      <c r="D137" s="789" t="s">
        <v>1857</v>
      </c>
      <c r="E137" s="965" t="s">
        <v>8883</v>
      </c>
      <c r="F137" s="965">
        <v>18</v>
      </c>
      <c r="G137" s="965">
        <v>8</v>
      </c>
      <c r="H137" s="965">
        <v>2017</v>
      </c>
    </row>
    <row r="138" spans="1:8">
      <c r="A138" s="958">
        <v>137</v>
      </c>
      <c r="B138" s="959" t="s">
        <v>7634</v>
      </c>
      <c r="C138" s="959" t="s">
        <v>7635</v>
      </c>
      <c r="D138" s="959" t="s">
        <v>7655</v>
      </c>
      <c r="E138" s="965" t="s">
        <v>7749</v>
      </c>
      <c r="F138" s="965">
        <v>5</v>
      </c>
      <c r="G138" s="965">
        <v>4</v>
      </c>
      <c r="H138" s="965">
        <v>2015</v>
      </c>
    </row>
    <row r="139" spans="1:8">
      <c r="A139" s="958">
        <v>138</v>
      </c>
      <c r="B139" s="959" t="s">
        <v>7634</v>
      </c>
      <c r="C139" s="959" t="s">
        <v>7635</v>
      </c>
      <c r="D139" s="959" t="s">
        <v>7656</v>
      </c>
      <c r="E139" s="965" t="s">
        <v>7749</v>
      </c>
      <c r="F139" s="965">
        <v>5</v>
      </c>
      <c r="G139" s="965">
        <v>4</v>
      </c>
      <c r="H139" s="965">
        <v>2015</v>
      </c>
    </row>
    <row r="140" spans="1:8">
      <c r="A140" s="958">
        <v>139</v>
      </c>
      <c r="B140" s="789" t="s">
        <v>7634</v>
      </c>
      <c r="C140" s="789" t="s">
        <v>7635</v>
      </c>
      <c r="D140" s="789" t="s">
        <v>1263</v>
      </c>
      <c r="E140" s="965" t="s">
        <v>8883</v>
      </c>
      <c r="F140" s="965">
        <v>18</v>
      </c>
      <c r="G140" s="965">
        <v>8</v>
      </c>
      <c r="H140" s="965">
        <v>2017</v>
      </c>
    </row>
    <row r="141" spans="1:8">
      <c r="A141" s="958">
        <v>140</v>
      </c>
      <c r="B141" s="959" t="s">
        <v>7634</v>
      </c>
      <c r="C141" s="959" t="s">
        <v>7635</v>
      </c>
      <c r="D141" s="959" t="s">
        <v>7657</v>
      </c>
      <c r="E141" s="965" t="s">
        <v>7749</v>
      </c>
      <c r="F141" s="965">
        <v>5</v>
      </c>
      <c r="G141" s="965">
        <v>4</v>
      </c>
      <c r="H141" s="965">
        <v>2015</v>
      </c>
    </row>
    <row r="142" spans="1:8">
      <c r="A142" s="958">
        <v>141</v>
      </c>
      <c r="B142" s="959" t="s">
        <v>7634</v>
      </c>
      <c r="C142" s="959" t="s">
        <v>7635</v>
      </c>
      <c r="D142" s="959" t="s">
        <v>7658</v>
      </c>
      <c r="E142" s="965" t="s">
        <v>7749</v>
      </c>
      <c r="F142" s="965">
        <v>5</v>
      </c>
      <c r="G142" s="965">
        <v>4</v>
      </c>
      <c r="H142" s="965">
        <v>2015</v>
      </c>
    </row>
    <row r="143" spans="1:8">
      <c r="A143" s="958">
        <v>142</v>
      </c>
      <c r="B143" s="959" t="s">
        <v>7634</v>
      </c>
      <c r="C143" s="959" t="s">
        <v>7635</v>
      </c>
      <c r="D143" s="959" t="s">
        <v>7659</v>
      </c>
      <c r="E143" s="965" t="s">
        <v>7749</v>
      </c>
      <c r="F143" s="965">
        <v>5</v>
      </c>
      <c r="G143" s="965">
        <v>4</v>
      </c>
      <c r="H143" s="965">
        <v>2015</v>
      </c>
    </row>
    <row r="144" spans="1:8">
      <c r="A144" s="958">
        <v>143</v>
      </c>
      <c r="B144" s="959" t="s">
        <v>7634</v>
      </c>
      <c r="C144" s="959" t="s">
        <v>7635</v>
      </c>
      <c r="D144" s="959" t="s">
        <v>7660</v>
      </c>
      <c r="E144" s="965" t="s">
        <v>7749</v>
      </c>
      <c r="F144" s="965">
        <v>5</v>
      </c>
      <c r="G144" s="965">
        <v>4</v>
      </c>
      <c r="H144" s="965">
        <v>2015</v>
      </c>
    </row>
    <row r="145" spans="1:8">
      <c r="A145" s="958">
        <v>144</v>
      </c>
      <c r="B145" s="959" t="s">
        <v>7634</v>
      </c>
      <c r="C145" s="959" t="s">
        <v>7635</v>
      </c>
      <c r="D145" s="959" t="s">
        <v>7661</v>
      </c>
      <c r="E145" s="965" t="s">
        <v>7749</v>
      </c>
      <c r="F145" s="965">
        <v>5</v>
      </c>
      <c r="G145" s="965">
        <v>4</v>
      </c>
      <c r="H145" s="965">
        <v>2015</v>
      </c>
    </row>
    <row r="146" spans="1:8">
      <c r="A146" s="958">
        <v>145</v>
      </c>
      <c r="B146" s="959" t="s">
        <v>7634</v>
      </c>
      <c r="C146" s="959" t="s">
        <v>7635</v>
      </c>
      <c r="D146" s="959" t="s">
        <v>7662</v>
      </c>
      <c r="E146" s="965" t="s">
        <v>7749</v>
      </c>
      <c r="F146" s="965">
        <v>5</v>
      </c>
      <c r="G146" s="965">
        <v>4</v>
      </c>
      <c r="H146" s="965">
        <v>2015</v>
      </c>
    </row>
    <row r="147" spans="1:8">
      <c r="A147" s="958">
        <v>146</v>
      </c>
      <c r="B147" s="959" t="s">
        <v>7634</v>
      </c>
      <c r="C147" s="959" t="s">
        <v>7663</v>
      </c>
      <c r="D147" s="959" t="s">
        <v>7664</v>
      </c>
      <c r="E147" s="965" t="s">
        <v>7749</v>
      </c>
      <c r="F147" s="965">
        <v>5</v>
      </c>
      <c r="G147" s="965">
        <v>4</v>
      </c>
      <c r="H147" s="965">
        <v>2015</v>
      </c>
    </row>
    <row r="148" spans="1:8">
      <c r="A148" s="958">
        <v>147</v>
      </c>
      <c r="B148" s="959" t="s">
        <v>7634</v>
      </c>
      <c r="C148" s="959" t="s">
        <v>7663</v>
      </c>
      <c r="D148" s="959" t="s">
        <v>4520</v>
      </c>
      <c r="E148" s="965" t="s">
        <v>7749</v>
      </c>
      <c r="F148" s="965">
        <v>5</v>
      </c>
      <c r="G148" s="965">
        <v>4</v>
      </c>
      <c r="H148" s="965">
        <v>2015</v>
      </c>
    </row>
    <row r="149" spans="1:8">
      <c r="A149" s="958">
        <v>148</v>
      </c>
      <c r="B149" s="789" t="s">
        <v>7634</v>
      </c>
      <c r="C149" s="789" t="s">
        <v>7663</v>
      </c>
      <c r="D149" s="789" t="s">
        <v>8867</v>
      </c>
      <c r="E149" s="965" t="s">
        <v>8883</v>
      </c>
      <c r="F149" s="965">
        <v>18</v>
      </c>
      <c r="G149" s="965">
        <v>8</v>
      </c>
      <c r="H149" s="965">
        <v>2017</v>
      </c>
    </row>
    <row r="150" spans="1:8">
      <c r="A150" s="958">
        <v>149</v>
      </c>
      <c r="B150" s="959" t="s">
        <v>7634</v>
      </c>
      <c r="C150" s="959" t="s">
        <v>7663</v>
      </c>
      <c r="D150" s="959" t="s">
        <v>7665</v>
      </c>
      <c r="E150" s="965" t="s">
        <v>7749</v>
      </c>
      <c r="F150" s="965">
        <v>5</v>
      </c>
      <c r="G150" s="965">
        <v>4</v>
      </c>
      <c r="H150" s="965">
        <v>2015</v>
      </c>
    </row>
    <row r="151" spans="1:8">
      <c r="A151" s="958">
        <v>150</v>
      </c>
      <c r="B151" s="959" t="s">
        <v>7634</v>
      </c>
      <c r="C151" s="959" t="s">
        <v>7663</v>
      </c>
      <c r="D151" s="959" t="s">
        <v>7666</v>
      </c>
      <c r="E151" s="965" t="s">
        <v>7749</v>
      </c>
      <c r="F151" s="965">
        <v>5</v>
      </c>
      <c r="G151" s="965">
        <v>4</v>
      </c>
      <c r="H151" s="965">
        <v>2015</v>
      </c>
    </row>
    <row r="152" spans="1:8">
      <c r="A152" s="958">
        <v>151</v>
      </c>
      <c r="B152" s="959" t="s">
        <v>7634</v>
      </c>
      <c r="C152" s="959" t="s">
        <v>7663</v>
      </c>
      <c r="D152" s="959" t="s">
        <v>7667</v>
      </c>
      <c r="E152" s="965" t="s">
        <v>7749</v>
      </c>
      <c r="F152" s="965">
        <v>5</v>
      </c>
      <c r="G152" s="965">
        <v>4</v>
      </c>
      <c r="H152" s="965">
        <v>2015</v>
      </c>
    </row>
    <row r="153" spans="1:8">
      <c r="A153" s="958">
        <v>152</v>
      </c>
      <c r="B153" s="959" t="s">
        <v>7634</v>
      </c>
      <c r="C153" s="959" t="s">
        <v>7663</v>
      </c>
      <c r="D153" s="959" t="s">
        <v>7668</v>
      </c>
      <c r="E153" s="965" t="s">
        <v>7749</v>
      </c>
      <c r="F153" s="965">
        <v>5</v>
      </c>
      <c r="G153" s="965">
        <v>4</v>
      </c>
      <c r="H153" s="965">
        <v>2015</v>
      </c>
    </row>
    <row r="154" spans="1:8">
      <c r="A154" s="958">
        <v>153</v>
      </c>
      <c r="B154" s="959" t="s">
        <v>7634</v>
      </c>
      <c r="C154" s="959" t="s">
        <v>7663</v>
      </c>
      <c r="D154" s="959" t="s">
        <v>7669</v>
      </c>
      <c r="E154" s="965" t="s">
        <v>7749</v>
      </c>
      <c r="F154" s="965">
        <v>5</v>
      </c>
      <c r="G154" s="965">
        <v>4</v>
      </c>
      <c r="H154" s="965">
        <v>2015</v>
      </c>
    </row>
    <row r="155" spans="1:8">
      <c r="A155" s="958">
        <v>154</v>
      </c>
      <c r="B155" s="959" t="s">
        <v>7634</v>
      </c>
      <c r="C155" s="959" t="s">
        <v>7663</v>
      </c>
      <c r="D155" s="959" t="s">
        <v>7670</v>
      </c>
      <c r="E155" s="965" t="s">
        <v>7749</v>
      </c>
      <c r="F155" s="965">
        <v>5</v>
      </c>
      <c r="G155" s="965">
        <v>4</v>
      </c>
      <c r="H155" s="965">
        <v>2015</v>
      </c>
    </row>
    <row r="156" spans="1:8">
      <c r="A156" s="958">
        <v>155</v>
      </c>
      <c r="B156" s="959" t="s">
        <v>7634</v>
      </c>
      <c r="C156" s="959" t="s">
        <v>7663</v>
      </c>
      <c r="D156" s="959" t="s">
        <v>7671</v>
      </c>
      <c r="E156" s="965" t="s">
        <v>7749</v>
      </c>
      <c r="F156" s="965">
        <v>5</v>
      </c>
      <c r="G156" s="965">
        <v>4</v>
      </c>
      <c r="H156" s="965">
        <v>2015</v>
      </c>
    </row>
    <row r="157" spans="1:8">
      <c r="A157" s="958">
        <v>156</v>
      </c>
      <c r="B157" s="959" t="s">
        <v>7634</v>
      </c>
      <c r="C157" s="959" t="s">
        <v>7663</v>
      </c>
      <c r="D157" s="959" t="s">
        <v>7672</v>
      </c>
      <c r="E157" s="965" t="s">
        <v>7749</v>
      </c>
      <c r="F157" s="965">
        <v>5</v>
      </c>
      <c r="G157" s="965">
        <v>4</v>
      </c>
      <c r="H157" s="965">
        <v>2015</v>
      </c>
    </row>
    <row r="158" spans="1:8">
      <c r="A158" s="958">
        <v>157</v>
      </c>
      <c r="B158" s="959" t="s">
        <v>7634</v>
      </c>
      <c r="C158" s="959" t="s">
        <v>7663</v>
      </c>
      <c r="D158" s="959" t="s">
        <v>7673</v>
      </c>
      <c r="E158" s="965" t="s">
        <v>7749</v>
      </c>
      <c r="F158" s="965">
        <v>5</v>
      </c>
      <c r="G158" s="965">
        <v>4</v>
      </c>
      <c r="H158" s="965">
        <v>2015</v>
      </c>
    </row>
    <row r="159" spans="1:8">
      <c r="A159" s="958">
        <v>158</v>
      </c>
      <c r="B159" s="789" t="s">
        <v>7634</v>
      </c>
      <c r="C159" s="789" t="s">
        <v>7663</v>
      </c>
      <c r="D159" s="789" t="s">
        <v>8868</v>
      </c>
      <c r="E159" s="965" t="s">
        <v>8883</v>
      </c>
      <c r="F159" s="965">
        <v>18</v>
      </c>
      <c r="G159" s="965">
        <v>8</v>
      </c>
      <c r="H159" s="965">
        <v>2017</v>
      </c>
    </row>
    <row r="160" spans="1:8">
      <c r="A160" s="958">
        <v>159</v>
      </c>
      <c r="B160" s="959" t="s">
        <v>7634</v>
      </c>
      <c r="C160" s="959" t="s">
        <v>7663</v>
      </c>
      <c r="D160" s="959" t="s">
        <v>7674</v>
      </c>
      <c r="E160" s="965" t="s">
        <v>7749</v>
      </c>
      <c r="F160" s="965">
        <v>5</v>
      </c>
      <c r="G160" s="965">
        <v>4</v>
      </c>
      <c r="H160" s="965">
        <v>2015</v>
      </c>
    </row>
    <row r="161" spans="1:8">
      <c r="A161" s="958">
        <v>160</v>
      </c>
      <c r="B161" s="959" t="s">
        <v>7634</v>
      </c>
      <c r="C161" s="959" t="s">
        <v>7663</v>
      </c>
      <c r="D161" s="959" t="s">
        <v>419</v>
      </c>
      <c r="E161" s="965" t="s">
        <v>7749</v>
      </c>
      <c r="F161" s="965">
        <v>5</v>
      </c>
      <c r="G161" s="965">
        <v>4</v>
      </c>
      <c r="H161" s="965">
        <v>2015</v>
      </c>
    </row>
    <row r="162" spans="1:8">
      <c r="A162" s="958">
        <v>161</v>
      </c>
      <c r="B162" s="959" t="s">
        <v>7634</v>
      </c>
      <c r="C162" s="959" t="s">
        <v>7663</v>
      </c>
      <c r="D162" s="959" t="s">
        <v>7675</v>
      </c>
      <c r="E162" s="965" t="s">
        <v>7749</v>
      </c>
      <c r="F162" s="965">
        <v>5</v>
      </c>
      <c r="G162" s="965">
        <v>4</v>
      </c>
      <c r="H162" s="965">
        <v>2015</v>
      </c>
    </row>
    <row r="163" spans="1:8">
      <c r="A163" s="958">
        <v>162</v>
      </c>
      <c r="B163" s="959" t="s">
        <v>7634</v>
      </c>
      <c r="C163" s="959" t="s">
        <v>7663</v>
      </c>
      <c r="D163" s="959" t="s">
        <v>7676</v>
      </c>
      <c r="E163" s="965" t="s">
        <v>7749</v>
      </c>
      <c r="F163" s="965">
        <v>5</v>
      </c>
      <c r="G163" s="965">
        <v>4</v>
      </c>
      <c r="H163" s="965">
        <v>2015</v>
      </c>
    </row>
    <row r="164" spans="1:8">
      <c r="A164" s="958">
        <v>163</v>
      </c>
      <c r="B164" s="789" t="s">
        <v>7634</v>
      </c>
      <c r="C164" s="789" t="s">
        <v>7663</v>
      </c>
      <c r="D164" s="789" t="s">
        <v>5774</v>
      </c>
      <c r="E164" s="965" t="s">
        <v>8883</v>
      </c>
      <c r="F164" s="965">
        <v>18</v>
      </c>
      <c r="G164" s="965">
        <v>8</v>
      </c>
      <c r="H164" s="965">
        <v>2017</v>
      </c>
    </row>
    <row r="165" spans="1:8">
      <c r="A165" s="958">
        <v>164</v>
      </c>
      <c r="B165" s="959" t="s">
        <v>7634</v>
      </c>
      <c r="C165" s="959" t="s">
        <v>7663</v>
      </c>
      <c r="D165" s="959" t="s">
        <v>7677</v>
      </c>
      <c r="E165" s="965" t="s">
        <v>7749</v>
      </c>
      <c r="F165" s="965">
        <v>5</v>
      </c>
      <c r="G165" s="965">
        <v>4</v>
      </c>
      <c r="H165" s="965">
        <v>2015</v>
      </c>
    </row>
    <row r="166" spans="1:8">
      <c r="A166" s="958">
        <v>165</v>
      </c>
      <c r="B166" s="959" t="s">
        <v>7634</v>
      </c>
      <c r="C166" s="959" t="s">
        <v>7663</v>
      </c>
      <c r="D166" s="959" t="s">
        <v>7678</v>
      </c>
      <c r="E166" s="965" t="s">
        <v>7749</v>
      </c>
      <c r="F166" s="965">
        <v>5</v>
      </c>
      <c r="G166" s="965">
        <v>4</v>
      </c>
      <c r="H166" s="965">
        <v>2015</v>
      </c>
    </row>
    <row r="167" spans="1:8">
      <c r="A167" s="958">
        <v>166</v>
      </c>
      <c r="B167" s="959" t="s">
        <v>7634</v>
      </c>
      <c r="C167" s="959" t="s">
        <v>7663</v>
      </c>
      <c r="D167" s="959" t="s">
        <v>7679</v>
      </c>
      <c r="E167" s="965" t="s">
        <v>7749</v>
      </c>
      <c r="F167" s="965">
        <v>5</v>
      </c>
      <c r="G167" s="965">
        <v>4</v>
      </c>
      <c r="H167" s="965">
        <v>2015</v>
      </c>
    </row>
    <row r="168" spans="1:8">
      <c r="A168" s="958">
        <v>167</v>
      </c>
      <c r="B168" s="789" t="s">
        <v>7634</v>
      </c>
      <c r="C168" s="789" t="s">
        <v>7663</v>
      </c>
      <c r="D168" s="789" t="s">
        <v>8869</v>
      </c>
      <c r="E168" s="965" t="s">
        <v>8883</v>
      </c>
      <c r="F168" s="965">
        <v>18</v>
      </c>
      <c r="G168" s="965">
        <v>8</v>
      </c>
      <c r="H168" s="965">
        <v>2017</v>
      </c>
    </row>
    <row r="169" spans="1:8">
      <c r="A169" s="958">
        <v>168</v>
      </c>
      <c r="B169" s="959" t="s">
        <v>7634</v>
      </c>
      <c r="C169" s="959" t="s">
        <v>7663</v>
      </c>
      <c r="D169" s="959" t="s">
        <v>7680</v>
      </c>
      <c r="E169" s="965" t="s">
        <v>7749</v>
      </c>
      <c r="F169" s="965">
        <v>5</v>
      </c>
      <c r="G169" s="965">
        <v>4</v>
      </c>
      <c r="H169" s="965">
        <v>2015</v>
      </c>
    </row>
    <row r="170" spans="1:8">
      <c r="A170" s="958">
        <v>169</v>
      </c>
      <c r="B170" s="959" t="s">
        <v>7634</v>
      </c>
      <c r="C170" s="959" t="s">
        <v>7663</v>
      </c>
      <c r="D170" s="959" t="s">
        <v>7681</v>
      </c>
      <c r="E170" s="965" t="s">
        <v>7749</v>
      </c>
      <c r="F170" s="965">
        <v>5</v>
      </c>
      <c r="G170" s="965">
        <v>4</v>
      </c>
      <c r="H170" s="965">
        <v>2015</v>
      </c>
    </row>
    <row r="171" spans="1:8">
      <c r="A171" s="958">
        <v>170</v>
      </c>
      <c r="B171" s="959" t="s">
        <v>7634</v>
      </c>
      <c r="C171" s="959" t="s">
        <v>7663</v>
      </c>
      <c r="D171" s="959" t="s">
        <v>7682</v>
      </c>
      <c r="E171" s="965" t="s">
        <v>7749</v>
      </c>
      <c r="F171" s="965">
        <v>5</v>
      </c>
      <c r="G171" s="965">
        <v>4</v>
      </c>
      <c r="H171" s="965">
        <v>2015</v>
      </c>
    </row>
    <row r="172" spans="1:8">
      <c r="A172" s="958">
        <v>171</v>
      </c>
      <c r="B172" s="959" t="s">
        <v>7634</v>
      </c>
      <c r="C172" s="959" t="s">
        <v>7663</v>
      </c>
      <c r="D172" s="959" t="s">
        <v>7683</v>
      </c>
      <c r="E172" s="965" t="s">
        <v>7749</v>
      </c>
      <c r="F172" s="965">
        <v>5</v>
      </c>
      <c r="G172" s="965">
        <v>4</v>
      </c>
      <c r="H172" s="965">
        <v>2015</v>
      </c>
    </row>
    <row r="173" spans="1:8">
      <c r="A173" s="958">
        <v>172</v>
      </c>
      <c r="B173" s="959" t="s">
        <v>7634</v>
      </c>
      <c r="C173" s="959" t="s">
        <v>7663</v>
      </c>
      <c r="D173" s="959" t="s">
        <v>7684</v>
      </c>
      <c r="E173" s="965" t="s">
        <v>7749</v>
      </c>
      <c r="F173" s="965">
        <v>5</v>
      </c>
      <c r="G173" s="965">
        <v>4</v>
      </c>
      <c r="H173" s="965">
        <v>2015</v>
      </c>
    </row>
    <row r="174" spans="1:8">
      <c r="A174" s="958">
        <v>173</v>
      </c>
      <c r="B174" s="959" t="s">
        <v>7634</v>
      </c>
      <c r="C174" s="959" t="s">
        <v>7663</v>
      </c>
      <c r="D174" s="959" t="s">
        <v>7685</v>
      </c>
      <c r="E174" s="965" t="s">
        <v>7749</v>
      </c>
      <c r="F174" s="965">
        <v>5</v>
      </c>
      <c r="G174" s="965">
        <v>4</v>
      </c>
      <c r="H174" s="965">
        <v>2015</v>
      </c>
    </row>
    <row r="175" spans="1:8">
      <c r="A175" s="958">
        <v>174</v>
      </c>
      <c r="B175" s="959" t="s">
        <v>7634</v>
      </c>
      <c r="C175" s="959" t="s">
        <v>7686</v>
      </c>
      <c r="D175" s="959" t="s">
        <v>7687</v>
      </c>
      <c r="E175" s="965" t="s">
        <v>7749</v>
      </c>
      <c r="F175" s="965">
        <v>5</v>
      </c>
      <c r="G175" s="965">
        <v>4</v>
      </c>
      <c r="H175" s="965">
        <v>2015</v>
      </c>
    </row>
    <row r="176" spans="1:8">
      <c r="A176" s="958">
        <v>175</v>
      </c>
      <c r="B176" s="959" t="s">
        <v>7634</v>
      </c>
      <c r="C176" s="959" t="s">
        <v>7686</v>
      </c>
      <c r="D176" s="959" t="s">
        <v>7688</v>
      </c>
      <c r="E176" s="965" t="s">
        <v>7749</v>
      </c>
      <c r="F176" s="965">
        <v>5</v>
      </c>
      <c r="G176" s="965">
        <v>4</v>
      </c>
      <c r="H176" s="965">
        <v>2015</v>
      </c>
    </row>
    <row r="177" spans="1:8">
      <c r="A177" s="958">
        <v>176</v>
      </c>
      <c r="B177" s="959" t="s">
        <v>7634</v>
      </c>
      <c r="C177" s="959" t="s">
        <v>7686</v>
      </c>
      <c r="D177" s="959" t="s">
        <v>7689</v>
      </c>
      <c r="E177" s="965" t="s">
        <v>7749</v>
      </c>
      <c r="F177" s="965">
        <v>5</v>
      </c>
      <c r="G177" s="965">
        <v>4</v>
      </c>
      <c r="H177" s="965">
        <v>2015</v>
      </c>
    </row>
    <row r="178" spans="1:8">
      <c r="A178" s="958">
        <v>177</v>
      </c>
      <c r="B178" s="959" t="s">
        <v>7634</v>
      </c>
      <c r="C178" s="959" t="s">
        <v>7686</v>
      </c>
      <c r="D178" s="959" t="s">
        <v>7690</v>
      </c>
      <c r="E178" s="965" t="s">
        <v>7749</v>
      </c>
      <c r="F178" s="965">
        <v>5</v>
      </c>
      <c r="G178" s="965">
        <v>4</v>
      </c>
      <c r="H178" s="965">
        <v>2015</v>
      </c>
    </row>
    <row r="179" spans="1:8">
      <c r="A179" s="958">
        <v>178</v>
      </c>
      <c r="B179" s="959" t="s">
        <v>7634</v>
      </c>
      <c r="C179" s="959" t="s">
        <v>7686</v>
      </c>
      <c r="D179" s="959" t="s">
        <v>7691</v>
      </c>
      <c r="E179" s="965" t="s">
        <v>7749</v>
      </c>
      <c r="F179" s="965">
        <v>5</v>
      </c>
      <c r="G179" s="965">
        <v>4</v>
      </c>
      <c r="H179" s="965">
        <v>2015</v>
      </c>
    </row>
    <row r="180" spans="1:8">
      <c r="A180" s="958">
        <v>179</v>
      </c>
      <c r="B180" s="959" t="s">
        <v>7634</v>
      </c>
      <c r="C180" s="959" t="s">
        <v>7686</v>
      </c>
      <c r="D180" s="959" t="s">
        <v>7692</v>
      </c>
      <c r="E180" s="965" t="s">
        <v>7749</v>
      </c>
      <c r="F180" s="965">
        <v>5</v>
      </c>
      <c r="G180" s="965">
        <v>4</v>
      </c>
      <c r="H180" s="965">
        <v>2015</v>
      </c>
    </row>
    <row r="181" spans="1:8">
      <c r="A181" s="958">
        <v>180</v>
      </c>
      <c r="B181" s="959" t="s">
        <v>7634</v>
      </c>
      <c r="C181" s="959" t="s">
        <v>7693</v>
      </c>
      <c r="D181" s="959" t="s">
        <v>7694</v>
      </c>
      <c r="E181" s="965" t="s">
        <v>7749</v>
      </c>
      <c r="F181" s="965">
        <v>5</v>
      </c>
      <c r="G181" s="965">
        <v>4</v>
      </c>
      <c r="H181" s="965">
        <v>2015</v>
      </c>
    </row>
    <row r="182" spans="1:8">
      <c r="A182" s="958">
        <v>181</v>
      </c>
      <c r="B182" s="959" t="s">
        <v>7634</v>
      </c>
      <c r="C182" s="959" t="s">
        <v>7693</v>
      </c>
      <c r="D182" s="959" t="s">
        <v>7695</v>
      </c>
      <c r="E182" s="965" t="s">
        <v>7749</v>
      </c>
      <c r="F182" s="965">
        <v>5</v>
      </c>
      <c r="G182" s="965">
        <v>4</v>
      </c>
      <c r="H182" s="965">
        <v>2015</v>
      </c>
    </row>
    <row r="183" spans="1:8">
      <c r="A183" s="958">
        <v>182</v>
      </c>
      <c r="B183" s="959" t="s">
        <v>7634</v>
      </c>
      <c r="C183" s="959" t="s">
        <v>7693</v>
      </c>
      <c r="D183" s="959" t="s">
        <v>7696</v>
      </c>
      <c r="E183" s="965" t="s">
        <v>7749</v>
      </c>
      <c r="F183" s="965">
        <v>5</v>
      </c>
      <c r="G183" s="965">
        <v>4</v>
      </c>
      <c r="H183" s="965">
        <v>2015</v>
      </c>
    </row>
    <row r="184" spans="1:8">
      <c r="A184" s="958">
        <v>183</v>
      </c>
      <c r="B184" s="959" t="s">
        <v>7634</v>
      </c>
      <c r="C184" s="959" t="s">
        <v>7693</v>
      </c>
      <c r="D184" s="959" t="s">
        <v>7697</v>
      </c>
      <c r="E184" s="965" t="s">
        <v>7749</v>
      </c>
      <c r="F184" s="965">
        <v>5</v>
      </c>
      <c r="G184" s="965">
        <v>4</v>
      </c>
      <c r="H184" s="965">
        <v>2015</v>
      </c>
    </row>
    <row r="185" spans="1:8">
      <c r="A185" s="958">
        <v>184</v>
      </c>
      <c r="B185" s="959" t="s">
        <v>7634</v>
      </c>
      <c r="C185" s="959" t="s">
        <v>7693</v>
      </c>
      <c r="D185" s="959" t="s">
        <v>7698</v>
      </c>
      <c r="E185" s="965" t="s">
        <v>7749</v>
      </c>
      <c r="F185" s="965">
        <v>5</v>
      </c>
      <c r="G185" s="965">
        <v>4</v>
      </c>
      <c r="H185" s="965">
        <v>2015</v>
      </c>
    </row>
    <row r="186" spans="1:8">
      <c r="A186" s="958">
        <v>185</v>
      </c>
      <c r="B186" s="959" t="s">
        <v>7634</v>
      </c>
      <c r="C186" s="959" t="s">
        <v>7693</v>
      </c>
      <c r="D186" s="959" t="s">
        <v>7699</v>
      </c>
      <c r="E186" s="965" t="s">
        <v>7749</v>
      </c>
      <c r="F186" s="965">
        <v>5</v>
      </c>
      <c r="G186" s="965">
        <v>4</v>
      </c>
      <c r="H186" s="965">
        <v>2015</v>
      </c>
    </row>
    <row r="187" spans="1:8">
      <c r="A187" s="958">
        <v>186</v>
      </c>
      <c r="B187" s="959" t="s">
        <v>7634</v>
      </c>
      <c r="C187" s="959" t="s">
        <v>7693</v>
      </c>
      <c r="D187" s="959" t="s">
        <v>7700</v>
      </c>
      <c r="E187" s="965" t="s">
        <v>7749</v>
      </c>
      <c r="F187" s="965">
        <v>5</v>
      </c>
      <c r="G187" s="965">
        <v>4</v>
      </c>
      <c r="H187" s="965">
        <v>2015</v>
      </c>
    </row>
    <row r="188" spans="1:8">
      <c r="A188" s="958">
        <v>187</v>
      </c>
      <c r="B188" s="789" t="s">
        <v>1558</v>
      </c>
      <c r="C188" s="789" t="s">
        <v>8602</v>
      </c>
      <c r="D188" s="789" t="s">
        <v>8611</v>
      </c>
      <c r="E188" s="965" t="s">
        <v>8592</v>
      </c>
      <c r="F188" s="965">
        <v>11</v>
      </c>
      <c r="G188" s="965">
        <v>3</v>
      </c>
      <c r="H188" s="965">
        <v>2017</v>
      </c>
    </row>
    <row r="189" spans="1:8">
      <c r="A189" s="958">
        <v>188</v>
      </c>
      <c r="B189" s="789" t="s">
        <v>1558</v>
      </c>
      <c r="C189" s="789" t="s">
        <v>8602</v>
      </c>
      <c r="D189" s="789" t="s">
        <v>8612</v>
      </c>
      <c r="E189" s="965" t="s">
        <v>8592</v>
      </c>
      <c r="F189" s="965">
        <v>11</v>
      </c>
      <c r="G189" s="965">
        <v>3</v>
      </c>
      <c r="H189" s="965">
        <v>2017</v>
      </c>
    </row>
    <row r="190" spans="1:8">
      <c r="A190" s="958">
        <v>189</v>
      </c>
      <c r="B190" s="789" t="s">
        <v>1558</v>
      </c>
      <c r="C190" s="789" t="s">
        <v>8602</v>
      </c>
      <c r="D190" s="789" t="s">
        <v>1701</v>
      </c>
      <c r="E190" s="965" t="s">
        <v>8592</v>
      </c>
      <c r="F190" s="965">
        <v>11</v>
      </c>
      <c r="G190" s="965">
        <v>3</v>
      </c>
      <c r="H190" s="965">
        <v>2017</v>
      </c>
    </row>
    <row r="191" spans="1:8">
      <c r="A191" s="958">
        <v>190</v>
      </c>
      <c r="B191" s="789" t="s">
        <v>1558</v>
      </c>
      <c r="C191" s="789" t="s">
        <v>8602</v>
      </c>
      <c r="D191" s="789" t="s">
        <v>8613</v>
      </c>
      <c r="E191" s="965" t="s">
        <v>8592</v>
      </c>
      <c r="F191" s="965">
        <v>11</v>
      </c>
      <c r="G191" s="965">
        <v>3</v>
      </c>
      <c r="H191" s="965">
        <v>2017</v>
      </c>
    </row>
    <row r="192" spans="1:8">
      <c r="A192" s="958">
        <v>191</v>
      </c>
      <c r="B192" s="789" t="s">
        <v>1558</v>
      </c>
      <c r="C192" s="789" t="s">
        <v>8602</v>
      </c>
      <c r="D192" s="789" t="s">
        <v>8614</v>
      </c>
      <c r="E192" s="965" t="s">
        <v>8592</v>
      </c>
      <c r="F192" s="965">
        <v>11</v>
      </c>
      <c r="G192" s="965">
        <v>3</v>
      </c>
      <c r="H192" s="965">
        <v>2017</v>
      </c>
    </row>
    <row r="193" spans="1:8">
      <c r="A193" s="958">
        <v>192</v>
      </c>
      <c r="B193" s="789" t="s">
        <v>1558</v>
      </c>
      <c r="C193" s="789" t="s">
        <v>8602</v>
      </c>
      <c r="D193" s="789" t="s">
        <v>8615</v>
      </c>
      <c r="E193" s="965" t="s">
        <v>8592</v>
      </c>
      <c r="F193" s="965">
        <v>11</v>
      </c>
      <c r="G193" s="965">
        <v>3</v>
      </c>
      <c r="H193" s="965">
        <v>2017</v>
      </c>
    </row>
    <row r="194" spans="1:8">
      <c r="A194" s="958">
        <v>193</v>
      </c>
      <c r="B194" s="789" t="s">
        <v>1558</v>
      </c>
      <c r="C194" s="789" t="s">
        <v>8602</v>
      </c>
      <c r="D194" s="789" t="s">
        <v>8616</v>
      </c>
      <c r="E194" s="965" t="s">
        <v>8592</v>
      </c>
      <c r="F194" s="965">
        <v>11</v>
      </c>
      <c r="G194" s="965">
        <v>3</v>
      </c>
      <c r="H194" s="965">
        <v>2017</v>
      </c>
    </row>
    <row r="195" spans="1:8">
      <c r="A195" s="958">
        <v>194</v>
      </c>
      <c r="B195" s="789" t="s">
        <v>1558</v>
      </c>
      <c r="C195" s="789" t="s">
        <v>8602</v>
      </c>
      <c r="D195" s="789" t="s">
        <v>8610</v>
      </c>
      <c r="E195" s="965" t="s">
        <v>8592</v>
      </c>
      <c r="F195" s="965">
        <v>11</v>
      </c>
      <c r="G195" s="965">
        <v>3</v>
      </c>
      <c r="H195" s="965">
        <v>2017</v>
      </c>
    </row>
    <row r="196" spans="1:8">
      <c r="A196" s="958">
        <v>195</v>
      </c>
      <c r="B196" s="789" t="s">
        <v>1558</v>
      </c>
      <c r="C196" s="789" t="s">
        <v>8602</v>
      </c>
      <c r="D196" s="789" t="s">
        <v>8617</v>
      </c>
      <c r="E196" s="965" t="s">
        <v>8592</v>
      </c>
      <c r="F196" s="965">
        <v>11</v>
      </c>
      <c r="G196" s="965">
        <v>3</v>
      </c>
      <c r="H196" s="965">
        <v>2017</v>
      </c>
    </row>
    <row r="197" spans="1:8">
      <c r="A197" s="958">
        <v>196</v>
      </c>
      <c r="B197" s="789" t="s">
        <v>1558</v>
      </c>
      <c r="C197" s="789" t="s">
        <v>1194</v>
      </c>
      <c r="D197" s="789" t="s">
        <v>8603</v>
      </c>
      <c r="E197" s="965" t="s">
        <v>8592</v>
      </c>
      <c r="F197" s="965">
        <v>11</v>
      </c>
      <c r="G197" s="965">
        <v>3</v>
      </c>
      <c r="H197" s="965">
        <v>2017</v>
      </c>
    </row>
    <row r="198" spans="1:8">
      <c r="A198" s="958">
        <v>197</v>
      </c>
      <c r="B198" s="789" t="s">
        <v>1558</v>
      </c>
      <c r="C198" s="789" t="s">
        <v>1194</v>
      </c>
      <c r="D198" s="789" t="s">
        <v>8609</v>
      </c>
      <c r="E198" s="965" t="s">
        <v>8592</v>
      </c>
      <c r="F198" s="965">
        <v>11</v>
      </c>
      <c r="G198" s="965">
        <v>3</v>
      </c>
      <c r="H198" s="965">
        <v>2017</v>
      </c>
    </row>
    <row r="199" spans="1:8">
      <c r="A199" s="958">
        <v>198</v>
      </c>
      <c r="B199" s="789" t="s">
        <v>1558</v>
      </c>
      <c r="C199" s="789" t="s">
        <v>1194</v>
      </c>
      <c r="D199" s="789" t="s">
        <v>1771</v>
      </c>
      <c r="E199" s="965" t="s">
        <v>8592</v>
      </c>
      <c r="F199" s="965">
        <v>11</v>
      </c>
      <c r="G199" s="965">
        <v>3</v>
      </c>
      <c r="H199" s="965">
        <v>2017</v>
      </c>
    </row>
    <row r="200" spans="1:8">
      <c r="A200" s="958">
        <v>199</v>
      </c>
      <c r="B200" s="1100" t="s">
        <v>1558</v>
      </c>
      <c r="C200" s="1100" t="s">
        <v>1194</v>
      </c>
      <c r="D200" s="1100" t="s">
        <v>9363</v>
      </c>
      <c r="E200" s="1099" t="s">
        <v>9391</v>
      </c>
      <c r="F200" s="1099">
        <v>26</v>
      </c>
      <c r="G200" s="1099">
        <v>6</v>
      </c>
      <c r="H200" s="1099">
        <v>2018</v>
      </c>
    </row>
    <row r="201" spans="1:8">
      <c r="A201" s="958">
        <v>200</v>
      </c>
      <c r="B201" s="789" t="s">
        <v>1558</v>
      </c>
      <c r="C201" s="789" t="s">
        <v>1194</v>
      </c>
      <c r="D201" s="789" t="s">
        <v>8618</v>
      </c>
      <c r="E201" s="965" t="s">
        <v>8592</v>
      </c>
      <c r="F201" s="965">
        <v>11</v>
      </c>
      <c r="G201" s="965">
        <v>3</v>
      </c>
      <c r="H201" s="965">
        <v>2017</v>
      </c>
    </row>
    <row r="202" spans="1:8">
      <c r="A202" s="958">
        <v>201</v>
      </c>
      <c r="B202" s="789" t="s">
        <v>1558</v>
      </c>
      <c r="C202" s="789" t="s">
        <v>1194</v>
      </c>
      <c r="D202" s="789" t="s">
        <v>131</v>
      </c>
      <c r="E202" s="965" t="s">
        <v>8592</v>
      </c>
      <c r="F202" s="965">
        <v>11</v>
      </c>
      <c r="G202" s="965">
        <v>3</v>
      </c>
      <c r="H202" s="965">
        <v>2017</v>
      </c>
    </row>
    <row r="203" spans="1:8" ht="15" customHeight="1">
      <c r="A203" s="958">
        <v>202</v>
      </c>
      <c r="B203" s="404" t="s">
        <v>1558</v>
      </c>
      <c r="C203" s="404" t="s">
        <v>1194</v>
      </c>
      <c r="D203" s="404" t="s">
        <v>8608</v>
      </c>
      <c r="E203" s="965" t="s">
        <v>8592</v>
      </c>
      <c r="F203" s="965">
        <v>11</v>
      </c>
      <c r="G203" s="965">
        <v>3</v>
      </c>
      <c r="H203" s="965">
        <v>2017</v>
      </c>
    </row>
    <row r="204" spans="1:8" ht="15" customHeight="1">
      <c r="A204" s="958">
        <v>203</v>
      </c>
      <c r="B204" s="404" t="s">
        <v>1558</v>
      </c>
      <c r="C204" s="404" t="s">
        <v>1194</v>
      </c>
      <c r="D204" s="404" t="s">
        <v>8606</v>
      </c>
      <c r="E204" s="965" t="s">
        <v>8592</v>
      </c>
      <c r="F204" s="965">
        <v>11</v>
      </c>
      <c r="G204" s="965">
        <v>3</v>
      </c>
      <c r="H204" s="965">
        <v>2017</v>
      </c>
    </row>
    <row r="205" spans="1:8" ht="15" customHeight="1">
      <c r="A205" s="958">
        <v>204</v>
      </c>
      <c r="B205" s="404" t="s">
        <v>1558</v>
      </c>
      <c r="C205" s="404" t="s">
        <v>1194</v>
      </c>
      <c r="D205" s="404" t="s">
        <v>8605</v>
      </c>
      <c r="E205" s="965" t="s">
        <v>8592</v>
      </c>
      <c r="F205" s="965">
        <v>11</v>
      </c>
      <c r="G205" s="965">
        <v>3</v>
      </c>
      <c r="H205" s="965">
        <v>2017</v>
      </c>
    </row>
    <row r="206" spans="1:8" ht="15" customHeight="1">
      <c r="A206" s="958">
        <v>205</v>
      </c>
      <c r="B206" s="404" t="s">
        <v>1558</v>
      </c>
      <c r="C206" s="404" t="s">
        <v>1194</v>
      </c>
      <c r="D206" s="404" t="s">
        <v>1569</v>
      </c>
      <c r="E206" s="965" t="s">
        <v>8592</v>
      </c>
      <c r="F206" s="965">
        <v>11</v>
      </c>
      <c r="G206" s="965">
        <v>3</v>
      </c>
      <c r="H206" s="965">
        <v>2017</v>
      </c>
    </row>
    <row r="207" spans="1:8" ht="15" customHeight="1">
      <c r="A207" s="958">
        <v>206</v>
      </c>
      <c r="B207" s="404" t="s">
        <v>1558</v>
      </c>
      <c r="C207" s="404" t="s">
        <v>1194</v>
      </c>
      <c r="D207" s="404" t="s">
        <v>8452</v>
      </c>
      <c r="E207" s="965" t="s">
        <v>8592</v>
      </c>
      <c r="F207" s="965">
        <v>11</v>
      </c>
      <c r="G207" s="965">
        <v>3</v>
      </c>
      <c r="H207" s="965">
        <v>2017</v>
      </c>
    </row>
    <row r="208" spans="1:8" ht="15" customHeight="1">
      <c r="A208" s="958">
        <v>207</v>
      </c>
      <c r="B208" s="404" t="s">
        <v>1558</v>
      </c>
      <c r="C208" s="404" t="s">
        <v>1194</v>
      </c>
      <c r="D208" s="404" t="s">
        <v>8604</v>
      </c>
      <c r="E208" s="965" t="s">
        <v>8592</v>
      </c>
      <c r="F208" s="965">
        <v>11</v>
      </c>
      <c r="G208" s="965">
        <v>3</v>
      </c>
      <c r="H208" s="965">
        <v>2017</v>
      </c>
    </row>
    <row r="209" spans="1:8" ht="15" customHeight="1">
      <c r="A209" s="958">
        <v>208</v>
      </c>
      <c r="B209" s="404" t="s">
        <v>1558</v>
      </c>
      <c r="C209" s="404" t="s">
        <v>1194</v>
      </c>
      <c r="D209" s="404" t="s">
        <v>8607</v>
      </c>
      <c r="E209" s="965" t="s">
        <v>8592</v>
      </c>
      <c r="F209" s="965">
        <v>11</v>
      </c>
      <c r="G209" s="965">
        <v>3</v>
      </c>
      <c r="H209" s="965">
        <v>2017</v>
      </c>
    </row>
    <row r="210" spans="1:8" ht="15" customHeight="1">
      <c r="A210" s="958">
        <v>209</v>
      </c>
      <c r="B210" s="404" t="s">
        <v>1522</v>
      </c>
      <c r="C210" s="404" t="s">
        <v>1700</v>
      </c>
      <c r="D210" s="404" t="s">
        <v>8619</v>
      </c>
      <c r="E210" s="965" t="s">
        <v>8592</v>
      </c>
      <c r="F210" s="965">
        <v>11</v>
      </c>
      <c r="G210" s="965">
        <v>3</v>
      </c>
      <c r="H210" s="965">
        <v>2017</v>
      </c>
    </row>
    <row r="211" spans="1:8" ht="15" customHeight="1">
      <c r="A211" s="958">
        <v>210</v>
      </c>
      <c r="B211" s="404" t="s">
        <v>1522</v>
      </c>
      <c r="C211" s="404" t="s">
        <v>1700</v>
      </c>
      <c r="D211" s="404" t="s">
        <v>8620</v>
      </c>
      <c r="E211" s="965" t="s">
        <v>8592</v>
      </c>
      <c r="F211" s="965">
        <v>11</v>
      </c>
      <c r="G211" s="965">
        <v>3</v>
      </c>
      <c r="H211" s="965">
        <v>2017</v>
      </c>
    </row>
    <row r="212" spans="1:8" ht="15" customHeight="1">
      <c r="A212" s="958">
        <v>211</v>
      </c>
      <c r="B212" s="404" t="s">
        <v>1522</v>
      </c>
      <c r="C212" s="404" t="s">
        <v>1700</v>
      </c>
      <c r="D212" s="404" t="s">
        <v>1192</v>
      </c>
      <c r="E212" s="965" t="s">
        <v>8592</v>
      </c>
      <c r="F212" s="965">
        <v>11</v>
      </c>
      <c r="G212" s="965">
        <v>3</v>
      </c>
      <c r="H212" s="965">
        <v>2017</v>
      </c>
    </row>
    <row r="213" spans="1:8" ht="15" customHeight="1">
      <c r="A213" s="958">
        <v>212</v>
      </c>
      <c r="B213" s="404" t="s">
        <v>1522</v>
      </c>
      <c r="C213" s="404" t="s">
        <v>1700</v>
      </c>
      <c r="D213" s="404" t="s">
        <v>8621</v>
      </c>
      <c r="E213" s="965" t="s">
        <v>8592</v>
      </c>
      <c r="F213" s="965">
        <v>11</v>
      </c>
      <c r="G213" s="965">
        <v>3</v>
      </c>
      <c r="H213" s="965">
        <v>2017</v>
      </c>
    </row>
    <row r="214" spans="1:8" ht="15" customHeight="1">
      <c r="A214" s="958">
        <v>213</v>
      </c>
      <c r="B214" s="404" t="s">
        <v>1522</v>
      </c>
      <c r="C214" s="404" t="s">
        <v>1700</v>
      </c>
      <c r="D214" s="404" t="s">
        <v>268</v>
      </c>
      <c r="E214" s="965" t="s">
        <v>8592</v>
      </c>
      <c r="F214" s="965">
        <v>11</v>
      </c>
      <c r="G214" s="965">
        <v>3</v>
      </c>
      <c r="H214" s="965">
        <v>2017</v>
      </c>
    </row>
    <row r="215" spans="1:8" ht="15" customHeight="1">
      <c r="A215" s="958">
        <v>214</v>
      </c>
      <c r="B215" s="404" t="s">
        <v>1522</v>
      </c>
      <c r="C215" s="404" t="s">
        <v>1700</v>
      </c>
      <c r="D215" s="404" t="s">
        <v>2330</v>
      </c>
      <c r="E215" s="965" t="s">
        <v>8592</v>
      </c>
      <c r="F215" s="965">
        <v>11</v>
      </c>
      <c r="G215" s="965">
        <v>3</v>
      </c>
      <c r="H215" s="965">
        <v>2017</v>
      </c>
    </row>
    <row r="216" spans="1:8" ht="15" customHeight="1">
      <c r="A216" s="958">
        <v>215</v>
      </c>
      <c r="B216" s="404" t="s">
        <v>1522</v>
      </c>
      <c r="C216" s="404" t="s">
        <v>1700</v>
      </c>
      <c r="D216" s="404" t="s">
        <v>8622</v>
      </c>
      <c r="E216" s="965" t="s">
        <v>8592</v>
      </c>
      <c r="F216" s="965">
        <v>11</v>
      </c>
      <c r="G216" s="965">
        <v>3</v>
      </c>
      <c r="H216" s="965">
        <v>2017</v>
      </c>
    </row>
    <row r="217" spans="1:8" ht="15" customHeight="1">
      <c r="A217" s="958">
        <v>216</v>
      </c>
      <c r="B217" s="404" t="s">
        <v>1522</v>
      </c>
      <c r="C217" s="404" t="s">
        <v>1700</v>
      </c>
      <c r="D217" s="404" t="s">
        <v>8625</v>
      </c>
      <c r="E217" s="965" t="s">
        <v>8592</v>
      </c>
      <c r="F217" s="965">
        <v>11</v>
      </c>
      <c r="G217" s="965">
        <v>3</v>
      </c>
      <c r="H217" s="965">
        <v>2017</v>
      </c>
    </row>
    <row r="218" spans="1:8" ht="15" customHeight="1">
      <c r="A218" s="958">
        <v>217</v>
      </c>
      <c r="B218" s="404" t="s">
        <v>1522</v>
      </c>
      <c r="C218" s="404" t="s">
        <v>1700</v>
      </c>
      <c r="D218" s="404" t="s">
        <v>8623</v>
      </c>
      <c r="E218" s="965" t="s">
        <v>8592</v>
      </c>
      <c r="F218" s="965">
        <v>11</v>
      </c>
      <c r="G218" s="965">
        <v>3</v>
      </c>
      <c r="H218" s="965">
        <v>2017</v>
      </c>
    </row>
    <row r="219" spans="1:8" ht="15" customHeight="1">
      <c r="A219" s="958">
        <v>218</v>
      </c>
      <c r="B219" s="404" t="s">
        <v>1522</v>
      </c>
      <c r="C219" s="404" t="s">
        <v>1700</v>
      </c>
      <c r="D219" s="404" t="s">
        <v>8624</v>
      </c>
      <c r="E219" s="965" t="s">
        <v>8592</v>
      </c>
      <c r="F219" s="965">
        <v>11</v>
      </c>
      <c r="G219" s="965">
        <v>3</v>
      </c>
      <c r="H219" s="965">
        <v>2017</v>
      </c>
    </row>
    <row r="220" spans="1:8" ht="15" customHeight="1">
      <c r="A220" s="958">
        <v>219</v>
      </c>
      <c r="B220" s="404" t="s">
        <v>1522</v>
      </c>
      <c r="C220" s="404" t="s">
        <v>1700</v>
      </c>
      <c r="D220" s="404" t="s">
        <v>2935</v>
      </c>
      <c r="E220" s="965" t="s">
        <v>8592</v>
      </c>
      <c r="F220" s="965">
        <v>11</v>
      </c>
      <c r="G220" s="965">
        <v>3</v>
      </c>
      <c r="H220" s="965">
        <v>2017</v>
      </c>
    </row>
    <row r="221" spans="1:8" ht="15" customHeight="1">
      <c r="A221" s="958">
        <v>220</v>
      </c>
      <c r="B221" s="404" t="s">
        <v>1522</v>
      </c>
      <c r="C221" s="404" t="s">
        <v>1700</v>
      </c>
      <c r="D221" s="404" t="s">
        <v>2136</v>
      </c>
      <c r="E221" s="965" t="s">
        <v>8592</v>
      </c>
      <c r="F221" s="965">
        <v>11</v>
      </c>
      <c r="G221" s="965">
        <v>3</v>
      </c>
      <c r="H221" s="965">
        <v>2017</v>
      </c>
    </row>
    <row r="222" spans="1:8" ht="15" customHeight="1">
      <c r="A222" s="958">
        <v>221</v>
      </c>
      <c r="B222" s="404" t="s">
        <v>1522</v>
      </c>
      <c r="C222" s="404" t="s">
        <v>1700</v>
      </c>
      <c r="D222" s="404" t="s">
        <v>1246</v>
      </c>
      <c r="E222" s="965" t="s">
        <v>8592</v>
      </c>
      <c r="F222" s="965">
        <v>11</v>
      </c>
      <c r="G222" s="965">
        <v>3</v>
      </c>
      <c r="H222" s="965">
        <v>2017</v>
      </c>
    </row>
    <row r="223" spans="1:8" ht="15" customHeight="1">
      <c r="A223" s="958">
        <v>222</v>
      </c>
      <c r="B223" s="404" t="s">
        <v>1522</v>
      </c>
      <c r="C223" s="404" t="s">
        <v>8626</v>
      </c>
      <c r="D223" s="404" t="s">
        <v>8628</v>
      </c>
      <c r="E223" s="965" t="s">
        <v>8592</v>
      </c>
      <c r="F223" s="965">
        <v>11</v>
      </c>
      <c r="G223" s="965">
        <v>3</v>
      </c>
      <c r="H223" s="965">
        <v>2017</v>
      </c>
    </row>
    <row r="224" spans="1:8" ht="15" customHeight="1">
      <c r="A224" s="958">
        <v>223</v>
      </c>
      <c r="B224" s="404" t="s">
        <v>1522</v>
      </c>
      <c r="C224" s="404" t="s">
        <v>8626</v>
      </c>
      <c r="D224" s="404" t="s">
        <v>8575</v>
      </c>
      <c r="E224" s="965" t="s">
        <v>8592</v>
      </c>
      <c r="F224" s="965">
        <v>11</v>
      </c>
      <c r="G224" s="965">
        <v>3</v>
      </c>
      <c r="H224" s="965">
        <v>2017</v>
      </c>
    </row>
    <row r="225" spans="1:8" ht="15" customHeight="1">
      <c r="A225" s="958">
        <v>224</v>
      </c>
      <c r="B225" s="404" t="s">
        <v>1522</v>
      </c>
      <c r="C225" s="404" t="s">
        <v>8626</v>
      </c>
      <c r="D225" s="404" t="s">
        <v>8629</v>
      </c>
      <c r="E225" s="965" t="s">
        <v>8592</v>
      </c>
      <c r="F225" s="965">
        <v>11</v>
      </c>
      <c r="G225" s="965">
        <v>3</v>
      </c>
      <c r="H225" s="965">
        <v>2017</v>
      </c>
    </row>
    <row r="226" spans="1:8" ht="15" customHeight="1">
      <c r="A226" s="958">
        <v>225</v>
      </c>
      <c r="B226" s="404" t="s">
        <v>1522</v>
      </c>
      <c r="C226" s="404" t="s">
        <v>8626</v>
      </c>
      <c r="D226" s="404" t="s">
        <v>268</v>
      </c>
      <c r="E226" s="965" t="s">
        <v>8592</v>
      </c>
      <c r="F226" s="965">
        <v>11</v>
      </c>
      <c r="G226" s="965">
        <v>3</v>
      </c>
      <c r="H226" s="965">
        <v>2017</v>
      </c>
    </row>
    <row r="227" spans="1:8" ht="15" customHeight="1">
      <c r="A227" s="958">
        <v>226</v>
      </c>
      <c r="B227" s="404" t="s">
        <v>1522</v>
      </c>
      <c r="C227" s="404" t="s">
        <v>8626</v>
      </c>
      <c r="D227" s="404" t="s">
        <v>8630</v>
      </c>
      <c r="E227" s="965" t="s">
        <v>8592</v>
      </c>
      <c r="F227" s="965">
        <v>11</v>
      </c>
      <c r="G227" s="965">
        <v>3</v>
      </c>
      <c r="H227" s="965">
        <v>2017</v>
      </c>
    </row>
    <row r="228" spans="1:8" ht="15" customHeight="1">
      <c r="A228" s="958">
        <v>227</v>
      </c>
      <c r="B228" s="404" t="s">
        <v>1522</v>
      </c>
      <c r="C228" s="404" t="s">
        <v>8626</v>
      </c>
      <c r="D228" s="404" t="s">
        <v>8631</v>
      </c>
      <c r="E228" s="965" t="s">
        <v>8592</v>
      </c>
      <c r="F228" s="965">
        <v>11</v>
      </c>
      <c r="G228" s="965">
        <v>3</v>
      </c>
      <c r="H228" s="965">
        <v>2017</v>
      </c>
    </row>
    <row r="229" spans="1:8" ht="15" customHeight="1">
      <c r="A229" s="958">
        <v>228</v>
      </c>
      <c r="B229" s="404" t="s">
        <v>1522</v>
      </c>
      <c r="C229" s="404" t="s">
        <v>8626</v>
      </c>
      <c r="D229" s="404" t="s">
        <v>8632</v>
      </c>
      <c r="E229" s="965" t="s">
        <v>8592</v>
      </c>
      <c r="F229" s="965">
        <v>11</v>
      </c>
      <c r="G229" s="965">
        <v>3</v>
      </c>
      <c r="H229" s="965">
        <v>2017</v>
      </c>
    </row>
    <row r="230" spans="1:8" ht="15" customHeight="1">
      <c r="A230" s="958">
        <v>229</v>
      </c>
      <c r="B230" s="404" t="s">
        <v>1522</v>
      </c>
      <c r="C230" s="404" t="s">
        <v>8626</v>
      </c>
      <c r="D230" s="404" t="s">
        <v>5772</v>
      </c>
      <c r="E230" s="965" t="s">
        <v>8592</v>
      </c>
      <c r="F230" s="965">
        <v>11</v>
      </c>
      <c r="G230" s="965">
        <v>3</v>
      </c>
      <c r="H230" s="965">
        <v>2017</v>
      </c>
    </row>
    <row r="231" spans="1:8" ht="15" customHeight="1">
      <c r="A231" s="958">
        <v>230</v>
      </c>
      <c r="B231" s="404" t="s">
        <v>1522</v>
      </c>
      <c r="C231" s="404" t="s">
        <v>8626</v>
      </c>
      <c r="D231" s="404" t="s">
        <v>8627</v>
      </c>
      <c r="E231" s="965" t="s">
        <v>8592</v>
      </c>
      <c r="F231" s="965">
        <v>11</v>
      </c>
      <c r="G231" s="965">
        <v>3</v>
      </c>
      <c r="H231" s="965">
        <v>2017</v>
      </c>
    </row>
    <row r="232" spans="1:8" ht="15" customHeight="1">
      <c r="A232" s="958">
        <v>231</v>
      </c>
      <c r="B232" s="404" t="s">
        <v>1522</v>
      </c>
      <c r="C232" s="404" t="s">
        <v>8626</v>
      </c>
      <c r="D232" s="404" t="s">
        <v>8633</v>
      </c>
      <c r="E232" s="965" t="s">
        <v>8592</v>
      </c>
      <c r="F232" s="965">
        <v>11</v>
      </c>
      <c r="G232" s="965">
        <v>3</v>
      </c>
      <c r="H232" s="965">
        <v>2017</v>
      </c>
    </row>
    <row r="233" spans="1:8" ht="15" customHeight="1">
      <c r="A233" s="958">
        <v>232</v>
      </c>
      <c r="B233" s="404" t="s">
        <v>1522</v>
      </c>
      <c r="C233" s="404" t="s">
        <v>8626</v>
      </c>
      <c r="D233" s="404" t="s">
        <v>8634</v>
      </c>
      <c r="E233" s="965" t="s">
        <v>8592</v>
      </c>
      <c r="F233" s="965">
        <v>11</v>
      </c>
      <c r="G233" s="965">
        <v>3</v>
      </c>
      <c r="H233" s="965">
        <v>2017</v>
      </c>
    </row>
    <row r="234" spans="1:8" ht="15" customHeight="1">
      <c r="A234" s="958">
        <v>233</v>
      </c>
      <c r="B234" s="404" t="s">
        <v>1522</v>
      </c>
      <c r="C234" s="404" t="s">
        <v>1719</v>
      </c>
      <c r="D234" s="404" t="s">
        <v>1632</v>
      </c>
      <c r="E234" s="965" t="s">
        <v>8592</v>
      </c>
      <c r="F234" s="965">
        <v>11</v>
      </c>
      <c r="G234" s="965">
        <v>3</v>
      </c>
      <c r="H234" s="965">
        <v>2017</v>
      </c>
    </row>
    <row r="235" spans="1:8" ht="15" customHeight="1">
      <c r="A235" s="958">
        <v>234</v>
      </c>
      <c r="B235" s="404" t="s">
        <v>1522</v>
      </c>
      <c r="C235" s="404" t="s">
        <v>1719</v>
      </c>
      <c r="D235" s="404" t="s">
        <v>8578</v>
      </c>
      <c r="E235" s="965" t="s">
        <v>8592</v>
      </c>
      <c r="F235" s="965">
        <v>11</v>
      </c>
      <c r="G235" s="965">
        <v>3</v>
      </c>
      <c r="H235" s="965">
        <v>2017</v>
      </c>
    </row>
    <row r="236" spans="1:8" ht="15" customHeight="1">
      <c r="A236" s="958">
        <v>235</v>
      </c>
      <c r="B236" s="404" t="s">
        <v>1522</v>
      </c>
      <c r="C236" s="404" t="s">
        <v>1719</v>
      </c>
      <c r="D236" s="404" t="s">
        <v>1969</v>
      </c>
      <c r="E236" s="965" t="s">
        <v>8592</v>
      </c>
      <c r="F236" s="965">
        <v>11</v>
      </c>
      <c r="G236" s="965">
        <v>3</v>
      </c>
      <c r="H236" s="965">
        <v>2017</v>
      </c>
    </row>
    <row r="237" spans="1:8" ht="15" customHeight="1">
      <c r="A237" s="958">
        <v>236</v>
      </c>
      <c r="B237" s="404" t="s">
        <v>1522</v>
      </c>
      <c r="C237" s="404" t="s">
        <v>1719</v>
      </c>
      <c r="D237" s="404" t="s">
        <v>8635</v>
      </c>
      <c r="E237" s="965" t="s">
        <v>8592</v>
      </c>
      <c r="F237" s="965">
        <v>11</v>
      </c>
      <c r="G237" s="965">
        <v>3</v>
      </c>
      <c r="H237" s="965">
        <v>2017</v>
      </c>
    </row>
    <row r="238" spans="1:8" ht="15" customHeight="1">
      <c r="A238" s="958">
        <v>237</v>
      </c>
      <c r="B238" s="404" t="s">
        <v>1522</v>
      </c>
      <c r="C238" s="404" t="s">
        <v>1719</v>
      </c>
      <c r="D238" s="404" t="s">
        <v>227</v>
      </c>
      <c r="E238" s="965" t="s">
        <v>8592</v>
      </c>
      <c r="F238" s="965">
        <v>11</v>
      </c>
      <c r="G238" s="965">
        <v>3</v>
      </c>
      <c r="H238" s="965">
        <v>2017</v>
      </c>
    </row>
    <row r="239" spans="1:8" ht="15" customHeight="1">
      <c r="A239" s="958">
        <v>238</v>
      </c>
      <c r="B239" s="404" t="s">
        <v>1522</v>
      </c>
      <c r="C239" s="404" t="s">
        <v>1719</v>
      </c>
      <c r="D239" s="404" t="s">
        <v>8636</v>
      </c>
      <c r="E239" s="965" t="s">
        <v>8592</v>
      </c>
      <c r="F239" s="965">
        <v>11</v>
      </c>
      <c r="G239" s="965">
        <v>3</v>
      </c>
      <c r="H239" s="965">
        <v>2017</v>
      </c>
    </row>
    <row r="240" spans="1:8" ht="15" customHeight="1">
      <c r="A240" s="958">
        <v>239</v>
      </c>
      <c r="B240" s="404" t="s">
        <v>1522</v>
      </c>
      <c r="C240" s="404" t="s">
        <v>1719</v>
      </c>
      <c r="D240" s="404" t="s">
        <v>1720</v>
      </c>
      <c r="E240" s="965" t="s">
        <v>8592</v>
      </c>
      <c r="F240" s="965">
        <v>11</v>
      </c>
      <c r="G240" s="965">
        <v>3</v>
      </c>
      <c r="H240" s="965">
        <v>2017</v>
      </c>
    </row>
    <row r="241" spans="1:8" ht="15" customHeight="1">
      <c r="A241" s="958">
        <v>240</v>
      </c>
      <c r="B241" s="404" t="s">
        <v>1522</v>
      </c>
      <c r="C241" s="404" t="s">
        <v>1719</v>
      </c>
      <c r="D241" s="404" t="s">
        <v>8638</v>
      </c>
      <c r="E241" s="965" t="s">
        <v>8592</v>
      </c>
      <c r="F241" s="965">
        <v>11</v>
      </c>
      <c r="G241" s="965">
        <v>3</v>
      </c>
      <c r="H241" s="965">
        <v>2017</v>
      </c>
    </row>
    <row r="242" spans="1:8" ht="15" customHeight="1">
      <c r="A242" s="958">
        <v>241</v>
      </c>
      <c r="B242" s="404" t="s">
        <v>1522</v>
      </c>
      <c r="C242" s="404" t="s">
        <v>1719</v>
      </c>
      <c r="D242" s="404" t="s">
        <v>8637</v>
      </c>
      <c r="E242" s="965" t="s">
        <v>8592</v>
      </c>
      <c r="F242" s="965">
        <v>11</v>
      </c>
      <c r="G242" s="965">
        <v>3</v>
      </c>
      <c r="H242" s="965">
        <v>2017</v>
      </c>
    </row>
    <row r="243" spans="1:8" ht="15" customHeight="1">
      <c r="A243" s="958">
        <v>242</v>
      </c>
      <c r="B243" s="404" t="s">
        <v>1522</v>
      </c>
      <c r="C243" s="404" t="s">
        <v>8639</v>
      </c>
      <c r="D243" s="404" t="s">
        <v>8640</v>
      </c>
      <c r="E243" s="965" t="s">
        <v>8592</v>
      </c>
      <c r="F243" s="965">
        <v>11</v>
      </c>
      <c r="G243" s="965">
        <v>3</v>
      </c>
      <c r="H243" s="965">
        <v>2017</v>
      </c>
    </row>
    <row r="244" spans="1:8" ht="15" customHeight="1">
      <c r="A244" s="958">
        <v>243</v>
      </c>
      <c r="B244" s="404" t="s">
        <v>1522</v>
      </c>
      <c r="C244" s="404" t="s">
        <v>8639</v>
      </c>
      <c r="D244" s="404" t="s">
        <v>8641</v>
      </c>
      <c r="E244" s="965" t="s">
        <v>8592</v>
      </c>
      <c r="F244" s="965">
        <v>11</v>
      </c>
      <c r="G244" s="965">
        <v>3</v>
      </c>
      <c r="H244" s="965">
        <v>2017</v>
      </c>
    </row>
    <row r="245" spans="1:8" ht="15" customHeight="1">
      <c r="A245" s="958">
        <v>244</v>
      </c>
      <c r="B245" s="404" t="s">
        <v>1522</v>
      </c>
      <c r="C245" s="404" t="s">
        <v>8639</v>
      </c>
      <c r="D245" s="404" t="s">
        <v>8642</v>
      </c>
      <c r="E245" s="965" t="s">
        <v>8592</v>
      </c>
      <c r="F245" s="965">
        <v>11</v>
      </c>
      <c r="G245" s="965">
        <v>3</v>
      </c>
      <c r="H245" s="965">
        <v>2017</v>
      </c>
    </row>
    <row r="246" spans="1:8" ht="15" customHeight="1">
      <c r="A246" s="958">
        <v>245</v>
      </c>
      <c r="B246" s="404" t="s">
        <v>1522</v>
      </c>
      <c r="C246" s="404" t="s">
        <v>8639</v>
      </c>
      <c r="D246" s="404" t="s">
        <v>8643</v>
      </c>
      <c r="E246" s="965" t="s">
        <v>8592</v>
      </c>
      <c r="F246" s="965">
        <v>11</v>
      </c>
      <c r="G246" s="965">
        <v>3</v>
      </c>
      <c r="H246" s="965">
        <v>2017</v>
      </c>
    </row>
    <row r="247" spans="1:8" ht="15" customHeight="1">
      <c r="A247" s="958">
        <v>246</v>
      </c>
      <c r="B247" s="404" t="s">
        <v>1522</v>
      </c>
      <c r="C247" s="404" t="s">
        <v>8639</v>
      </c>
      <c r="D247" s="404" t="s">
        <v>8644</v>
      </c>
      <c r="E247" s="965" t="s">
        <v>8592</v>
      </c>
      <c r="F247" s="965">
        <v>11</v>
      </c>
      <c r="G247" s="965">
        <v>3</v>
      </c>
      <c r="H247" s="965">
        <v>2017</v>
      </c>
    </row>
    <row r="248" spans="1:8" ht="15" customHeight="1">
      <c r="A248" s="958">
        <v>247</v>
      </c>
      <c r="B248" s="404" t="s">
        <v>1522</v>
      </c>
      <c r="C248" s="404" t="s">
        <v>8639</v>
      </c>
      <c r="D248" s="404" t="s">
        <v>8645</v>
      </c>
      <c r="E248" s="965" t="s">
        <v>8592</v>
      </c>
      <c r="F248" s="965">
        <v>11</v>
      </c>
      <c r="G248" s="965">
        <v>3</v>
      </c>
      <c r="H248" s="965">
        <v>2017</v>
      </c>
    </row>
    <row r="249" spans="1:8" ht="15" customHeight="1">
      <c r="A249" s="958">
        <v>248</v>
      </c>
      <c r="B249" s="404" t="s">
        <v>1522</v>
      </c>
      <c r="C249" s="404" t="s">
        <v>8639</v>
      </c>
      <c r="D249" s="404" t="s">
        <v>8647</v>
      </c>
      <c r="E249" s="965" t="s">
        <v>8592</v>
      </c>
      <c r="F249" s="965">
        <v>11</v>
      </c>
      <c r="G249" s="965">
        <v>3</v>
      </c>
      <c r="H249" s="965">
        <v>2017</v>
      </c>
    </row>
    <row r="250" spans="1:8" ht="15" customHeight="1">
      <c r="A250" s="958">
        <v>249</v>
      </c>
      <c r="B250" s="404" t="s">
        <v>1522</v>
      </c>
      <c r="C250" s="404" t="s">
        <v>8639</v>
      </c>
      <c r="D250" s="404" t="s">
        <v>8646</v>
      </c>
      <c r="E250" s="965" t="s">
        <v>8592</v>
      </c>
      <c r="F250" s="965">
        <v>11</v>
      </c>
      <c r="G250" s="965">
        <v>3</v>
      </c>
      <c r="H250" s="965">
        <v>2017</v>
      </c>
    </row>
    <row r="251" spans="1:8" ht="15" customHeight="1">
      <c r="A251" s="958">
        <v>250</v>
      </c>
      <c r="B251" s="404" t="s">
        <v>1522</v>
      </c>
      <c r="C251" s="404" t="s">
        <v>8639</v>
      </c>
      <c r="D251" s="404" t="s">
        <v>8648</v>
      </c>
      <c r="E251" s="965" t="s">
        <v>8592</v>
      </c>
      <c r="F251" s="965">
        <v>11</v>
      </c>
      <c r="G251" s="965">
        <v>3</v>
      </c>
      <c r="H251" s="965">
        <v>2017</v>
      </c>
    </row>
    <row r="252" spans="1:8" ht="15" customHeight="1">
      <c r="A252" s="958">
        <v>251</v>
      </c>
      <c r="B252" s="404" t="s">
        <v>1522</v>
      </c>
      <c r="C252" s="404" t="s">
        <v>8639</v>
      </c>
      <c r="D252" s="404" t="s">
        <v>1511</v>
      </c>
      <c r="E252" s="965" t="s">
        <v>8592</v>
      </c>
      <c r="F252" s="965">
        <v>11</v>
      </c>
      <c r="G252" s="965">
        <v>3</v>
      </c>
      <c r="H252" s="965">
        <v>2017</v>
      </c>
    </row>
    <row r="253" spans="1:8" ht="15" customHeight="1">
      <c r="A253" s="958">
        <v>252</v>
      </c>
      <c r="B253" s="404" t="s">
        <v>1522</v>
      </c>
      <c r="C253" s="404" t="s">
        <v>8639</v>
      </c>
      <c r="D253" s="404" t="s">
        <v>8649</v>
      </c>
      <c r="E253" s="965" t="s">
        <v>8592</v>
      </c>
      <c r="F253" s="965">
        <v>11</v>
      </c>
      <c r="G253" s="965">
        <v>3</v>
      </c>
      <c r="H253" s="965">
        <v>2017</v>
      </c>
    </row>
    <row r="254" spans="1:8" ht="15" customHeight="1">
      <c r="A254" s="958">
        <v>253</v>
      </c>
      <c r="B254" s="404" t="s">
        <v>1522</v>
      </c>
      <c r="C254" s="404" t="s">
        <v>8639</v>
      </c>
      <c r="D254" s="404" t="s">
        <v>8650</v>
      </c>
      <c r="E254" s="965" t="s">
        <v>8592</v>
      </c>
      <c r="F254" s="965">
        <v>11</v>
      </c>
      <c r="G254" s="965">
        <v>3</v>
      </c>
      <c r="H254" s="965">
        <v>2017</v>
      </c>
    </row>
    <row r="255" spans="1:8" ht="15" customHeight="1">
      <c r="A255" s="958">
        <v>254</v>
      </c>
      <c r="B255" s="404" t="s">
        <v>1522</v>
      </c>
      <c r="C255" s="404" t="s">
        <v>8639</v>
      </c>
      <c r="D255" s="404" t="s">
        <v>8651</v>
      </c>
      <c r="E255" s="965" t="s">
        <v>8592</v>
      </c>
      <c r="F255" s="965">
        <v>11</v>
      </c>
      <c r="G255" s="965">
        <v>3</v>
      </c>
      <c r="H255" s="965">
        <v>2017</v>
      </c>
    </row>
    <row r="256" spans="1:8" ht="15" customHeight="1">
      <c r="A256" s="958">
        <v>255</v>
      </c>
      <c r="B256" s="404" t="s">
        <v>1522</v>
      </c>
      <c r="C256" s="404" t="s">
        <v>8639</v>
      </c>
      <c r="D256" s="404" t="s">
        <v>8652</v>
      </c>
      <c r="E256" s="965" t="s">
        <v>8592</v>
      </c>
      <c r="F256" s="965">
        <v>11</v>
      </c>
      <c r="G256" s="965">
        <v>3</v>
      </c>
      <c r="H256" s="965">
        <v>2017</v>
      </c>
    </row>
    <row r="257" spans="1:8" ht="15" customHeight="1">
      <c r="A257" s="958">
        <v>256</v>
      </c>
      <c r="B257" s="404" t="s">
        <v>1522</v>
      </c>
      <c r="C257" s="404" t="s">
        <v>8639</v>
      </c>
      <c r="D257" s="404" t="s">
        <v>926</v>
      </c>
      <c r="E257" s="965" t="s">
        <v>8592</v>
      </c>
      <c r="F257" s="965">
        <v>11</v>
      </c>
      <c r="G257" s="965">
        <v>3</v>
      </c>
      <c r="H257" s="965">
        <v>2017</v>
      </c>
    </row>
    <row r="258" spans="1:8" ht="15" customHeight="1">
      <c r="A258" s="958">
        <v>257</v>
      </c>
      <c r="B258" s="404" t="s">
        <v>1522</v>
      </c>
      <c r="C258" s="404" t="s">
        <v>8639</v>
      </c>
      <c r="D258" s="404" t="s">
        <v>8653</v>
      </c>
      <c r="E258" s="965" t="s">
        <v>8592</v>
      </c>
      <c r="F258" s="965">
        <v>11</v>
      </c>
      <c r="G258" s="965">
        <v>3</v>
      </c>
      <c r="H258" s="965">
        <v>2017</v>
      </c>
    </row>
    <row r="259" spans="1:8" ht="15" customHeight="1">
      <c r="A259" s="958">
        <v>258</v>
      </c>
      <c r="B259" s="404" t="s">
        <v>1522</v>
      </c>
      <c r="C259" s="404" t="s">
        <v>8639</v>
      </c>
      <c r="D259" s="404" t="s">
        <v>1194</v>
      </c>
      <c r="E259" s="965" t="s">
        <v>8592</v>
      </c>
      <c r="F259" s="965">
        <v>11</v>
      </c>
      <c r="G259" s="965">
        <v>3</v>
      </c>
      <c r="H259" s="965">
        <v>2017</v>
      </c>
    </row>
    <row r="260" spans="1:8" ht="15" customHeight="1">
      <c r="A260" s="958">
        <v>259</v>
      </c>
      <c r="B260" s="404" t="s">
        <v>1522</v>
      </c>
      <c r="C260" s="404" t="s">
        <v>8639</v>
      </c>
      <c r="D260" s="404" t="s">
        <v>8654</v>
      </c>
      <c r="E260" s="965" t="s">
        <v>8592</v>
      </c>
      <c r="F260" s="965">
        <v>11</v>
      </c>
      <c r="G260" s="965">
        <v>3</v>
      </c>
      <c r="H260" s="965">
        <v>2017</v>
      </c>
    </row>
    <row r="261" spans="1:8" ht="15" customHeight="1">
      <c r="A261" s="958">
        <v>260</v>
      </c>
      <c r="B261" s="404" t="s">
        <v>1522</v>
      </c>
      <c r="C261" s="404" t="s">
        <v>8639</v>
      </c>
      <c r="D261" s="404" t="s">
        <v>8655</v>
      </c>
      <c r="E261" s="965" t="s">
        <v>8592</v>
      </c>
      <c r="F261" s="965">
        <v>11</v>
      </c>
      <c r="G261" s="965">
        <v>3</v>
      </c>
      <c r="H261" s="965">
        <v>2017</v>
      </c>
    </row>
    <row r="262" spans="1:8" ht="15" customHeight="1">
      <c r="A262" s="958">
        <v>261</v>
      </c>
      <c r="B262" s="404" t="s">
        <v>1522</v>
      </c>
      <c r="C262" s="404" t="s">
        <v>8639</v>
      </c>
      <c r="D262" s="404" t="s">
        <v>8656</v>
      </c>
      <c r="E262" s="965" t="s">
        <v>8592</v>
      </c>
      <c r="F262" s="965">
        <v>11</v>
      </c>
      <c r="G262" s="965">
        <v>3</v>
      </c>
      <c r="H262" s="965">
        <v>2017</v>
      </c>
    </row>
    <row r="263" spans="1:8" ht="15" customHeight="1">
      <c r="A263" s="958">
        <v>262</v>
      </c>
      <c r="B263" s="404" t="s">
        <v>1522</v>
      </c>
      <c r="C263" s="404" t="s">
        <v>8639</v>
      </c>
      <c r="D263" s="404" t="s">
        <v>8657</v>
      </c>
      <c r="E263" s="965" t="s">
        <v>8592</v>
      </c>
      <c r="F263" s="965">
        <v>11</v>
      </c>
      <c r="G263" s="965">
        <v>3</v>
      </c>
      <c r="H263" s="965">
        <v>2017</v>
      </c>
    </row>
    <row r="264" spans="1:8" ht="15" customHeight="1">
      <c r="A264" s="958">
        <v>263</v>
      </c>
      <c r="B264" s="404" t="s">
        <v>1522</v>
      </c>
      <c r="C264" s="404" t="s">
        <v>8639</v>
      </c>
      <c r="D264" s="404" t="s">
        <v>8870</v>
      </c>
      <c r="E264" s="965" t="s">
        <v>8883</v>
      </c>
      <c r="F264" s="965">
        <v>18</v>
      </c>
      <c r="G264" s="965">
        <v>8</v>
      </c>
      <c r="H264" s="965">
        <v>2017</v>
      </c>
    </row>
    <row r="265" spans="1:8" ht="15" customHeight="1">
      <c r="A265" s="958">
        <v>264</v>
      </c>
      <c r="B265" s="404" t="s">
        <v>1522</v>
      </c>
      <c r="C265" s="404" t="s">
        <v>8639</v>
      </c>
      <c r="D265" s="404" t="s">
        <v>8658</v>
      </c>
      <c r="E265" s="965" t="s">
        <v>8592</v>
      </c>
      <c r="F265" s="965">
        <v>11</v>
      </c>
      <c r="G265" s="965">
        <v>3</v>
      </c>
      <c r="H265" s="965">
        <v>2017</v>
      </c>
    </row>
    <row r="266" spans="1:8" ht="15" customHeight="1">
      <c r="A266" s="958">
        <v>265</v>
      </c>
      <c r="B266" s="404" t="s">
        <v>1522</v>
      </c>
      <c r="C266" s="404" t="s">
        <v>8639</v>
      </c>
      <c r="D266" s="404" t="s">
        <v>8659</v>
      </c>
      <c r="E266" s="965" t="s">
        <v>8592</v>
      </c>
      <c r="F266" s="965">
        <v>11</v>
      </c>
      <c r="G266" s="965">
        <v>3</v>
      </c>
      <c r="H266" s="965">
        <v>2017</v>
      </c>
    </row>
    <row r="267" spans="1:8" ht="15" customHeight="1">
      <c r="A267" s="958">
        <v>266</v>
      </c>
      <c r="B267" s="404" t="s">
        <v>1522</v>
      </c>
      <c r="C267" s="404" t="s">
        <v>8639</v>
      </c>
      <c r="D267" s="404" t="s">
        <v>8660</v>
      </c>
      <c r="E267" s="965" t="s">
        <v>8592</v>
      </c>
      <c r="F267" s="965">
        <v>11</v>
      </c>
      <c r="G267" s="965">
        <v>3</v>
      </c>
      <c r="H267" s="965">
        <v>2017</v>
      </c>
    </row>
    <row r="268" spans="1:8" ht="15" customHeight="1">
      <c r="A268" s="958">
        <v>267</v>
      </c>
      <c r="B268" s="404" t="s">
        <v>1522</v>
      </c>
      <c r="C268" s="404" t="s">
        <v>8639</v>
      </c>
      <c r="D268" s="404" t="s">
        <v>8661</v>
      </c>
      <c r="E268" s="965" t="s">
        <v>8592</v>
      </c>
      <c r="F268" s="965">
        <v>11</v>
      </c>
      <c r="G268" s="965">
        <v>3</v>
      </c>
      <c r="H268" s="965">
        <v>2017</v>
      </c>
    </row>
    <row r="269" spans="1:8" ht="15" customHeight="1">
      <c r="A269" s="958">
        <v>268</v>
      </c>
      <c r="B269" s="404" t="s">
        <v>1522</v>
      </c>
      <c r="C269" s="404" t="s">
        <v>8639</v>
      </c>
      <c r="D269" s="404" t="s">
        <v>8662</v>
      </c>
      <c r="E269" s="965" t="s">
        <v>8592</v>
      </c>
      <c r="F269" s="965">
        <v>11</v>
      </c>
      <c r="G269" s="965">
        <v>3</v>
      </c>
      <c r="H269" s="965">
        <v>2017</v>
      </c>
    </row>
    <row r="270" spans="1:8" ht="15" customHeight="1">
      <c r="A270" s="958">
        <v>269</v>
      </c>
      <c r="B270" s="404" t="s">
        <v>1522</v>
      </c>
      <c r="C270" s="404" t="s">
        <v>8639</v>
      </c>
      <c r="D270" s="404" t="s">
        <v>8663</v>
      </c>
      <c r="E270" s="965" t="s">
        <v>8592</v>
      </c>
      <c r="F270" s="965">
        <v>11</v>
      </c>
      <c r="G270" s="965">
        <v>3</v>
      </c>
      <c r="H270" s="965">
        <v>2017</v>
      </c>
    </row>
    <row r="271" spans="1:8" ht="15" customHeight="1">
      <c r="A271" s="958">
        <v>270</v>
      </c>
      <c r="B271" s="404" t="s">
        <v>1522</v>
      </c>
      <c r="C271" s="404" t="s">
        <v>3816</v>
      </c>
      <c r="D271" s="404" t="s">
        <v>8671</v>
      </c>
      <c r="E271" s="965" t="s">
        <v>8592</v>
      </c>
      <c r="F271" s="965">
        <v>11</v>
      </c>
      <c r="G271" s="965">
        <v>3</v>
      </c>
      <c r="H271" s="965">
        <v>2017</v>
      </c>
    </row>
    <row r="272" spans="1:8" ht="15" customHeight="1">
      <c r="A272" s="958">
        <v>271</v>
      </c>
      <c r="B272" s="404" t="s">
        <v>1522</v>
      </c>
      <c r="C272" s="404" t="s">
        <v>3816</v>
      </c>
      <c r="D272" s="404" t="s">
        <v>3817</v>
      </c>
      <c r="E272" s="965" t="s">
        <v>8592</v>
      </c>
      <c r="F272" s="965">
        <v>11</v>
      </c>
      <c r="G272" s="965">
        <v>3</v>
      </c>
      <c r="H272" s="965">
        <v>2017</v>
      </c>
    </row>
    <row r="273" spans="1:8" ht="15" customHeight="1">
      <c r="A273" s="958">
        <v>272</v>
      </c>
      <c r="B273" s="971" t="s">
        <v>1522</v>
      </c>
      <c r="C273" s="971" t="s">
        <v>3816</v>
      </c>
      <c r="D273" s="971" t="s">
        <v>3817</v>
      </c>
      <c r="E273" s="965" t="s">
        <v>8592</v>
      </c>
      <c r="F273" s="965">
        <v>11</v>
      </c>
      <c r="G273" s="965">
        <v>3</v>
      </c>
      <c r="H273" s="965">
        <v>2017</v>
      </c>
    </row>
    <row r="274" spans="1:8" ht="15" customHeight="1">
      <c r="A274" s="958">
        <v>273</v>
      </c>
      <c r="B274" s="404" t="s">
        <v>1522</v>
      </c>
      <c r="C274" s="404" t="s">
        <v>3816</v>
      </c>
      <c r="D274" s="404" t="s">
        <v>8664</v>
      </c>
      <c r="E274" s="965" t="s">
        <v>8592</v>
      </c>
      <c r="F274" s="965">
        <v>11</v>
      </c>
      <c r="G274" s="965">
        <v>3</v>
      </c>
      <c r="H274" s="965">
        <v>2017</v>
      </c>
    </row>
    <row r="275" spans="1:8" ht="15" customHeight="1">
      <c r="A275" s="958">
        <v>274</v>
      </c>
      <c r="B275" s="404" t="s">
        <v>1522</v>
      </c>
      <c r="C275" s="404" t="s">
        <v>3816</v>
      </c>
      <c r="D275" s="404" t="s">
        <v>8665</v>
      </c>
      <c r="E275" s="965" t="s">
        <v>8592</v>
      </c>
      <c r="F275" s="965">
        <v>11</v>
      </c>
      <c r="G275" s="965">
        <v>3</v>
      </c>
      <c r="H275" s="965">
        <v>2017</v>
      </c>
    </row>
    <row r="276" spans="1:8" ht="15" customHeight="1">
      <c r="A276" s="958">
        <v>275</v>
      </c>
      <c r="B276" s="404" t="s">
        <v>1522</v>
      </c>
      <c r="C276" s="404" t="s">
        <v>3816</v>
      </c>
      <c r="D276" s="404" t="s">
        <v>8666</v>
      </c>
      <c r="E276" s="965" t="s">
        <v>8592</v>
      </c>
      <c r="F276" s="965">
        <v>11</v>
      </c>
      <c r="G276" s="965">
        <v>3</v>
      </c>
      <c r="H276" s="965">
        <v>2017</v>
      </c>
    </row>
    <row r="277" spans="1:8" ht="15" customHeight="1">
      <c r="A277" s="958">
        <v>276</v>
      </c>
      <c r="B277" s="404" t="s">
        <v>1522</v>
      </c>
      <c r="C277" s="404" t="s">
        <v>3816</v>
      </c>
      <c r="D277" s="404" t="s">
        <v>1194</v>
      </c>
      <c r="E277" s="965" t="s">
        <v>8592</v>
      </c>
      <c r="F277" s="965">
        <v>11</v>
      </c>
      <c r="G277" s="965">
        <v>3</v>
      </c>
      <c r="H277" s="965">
        <v>2017</v>
      </c>
    </row>
    <row r="278" spans="1:8" ht="15" customHeight="1">
      <c r="A278" s="958">
        <v>277</v>
      </c>
      <c r="B278" s="404" t="s">
        <v>1522</v>
      </c>
      <c r="C278" s="404" t="s">
        <v>3816</v>
      </c>
      <c r="D278" s="404" t="s">
        <v>8667</v>
      </c>
      <c r="E278" s="965" t="s">
        <v>8592</v>
      </c>
      <c r="F278" s="965">
        <v>11</v>
      </c>
      <c r="G278" s="965">
        <v>3</v>
      </c>
      <c r="H278" s="965">
        <v>2017</v>
      </c>
    </row>
    <row r="279" spans="1:8" ht="15" customHeight="1">
      <c r="A279" s="958">
        <v>278</v>
      </c>
      <c r="B279" s="404" t="s">
        <v>1522</v>
      </c>
      <c r="C279" s="404" t="s">
        <v>3816</v>
      </c>
      <c r="D279" s="404" t="s">
        <v>8668</v>
      </c>
      <c r="E279" s="965" t="s">
        <v>8592</v>
      </c>
      <c r="F279" s="965">
        <v>11</v>
      </c>
      <c r="G279" s="965">
        <v>3</v>
      </c>
      <c r="H279" s="965">
        <v>2017</v>
      </c>
    </row>
    <row r="280" spans="1:8" ht="15" customHeight="1">
      <c r="A280" s="958">
        <v>279</v>
      </c>
      <c r="B280" s="404" t="s">
        <v>1522</v>
      </c>
      <c r="C280" s="404" t="s">
        <v>3816</v>
      </c>
      <c r="D280" s="404" t="s">
        <v>8669</v>
      </c>
      <c r="E280" s="965" t="s">
        <v>8592</v>
      </c>
      <c r="F280" s="965">
        <v>11</v>
      </c>
      <c r="G280" s="965">
        <v>3</v>
      </c>
      <c r="H280" s="965">
        <v>2017</v>
      </c>
    </row>
    <row r="281" spans="1:8" ht="15" customHeight="1">
      <c r="A281" s="958">
        <v>280</v>
      </c>
      <c r="B281" s="404" t="s">
        <v>1522</v>
      </c>
      <c r="C281" s="404" t="s">
        <v>3816</v>
      </c>
      <c r="D281" s="404" t="s">
        <v>8670</v>
      </c>
      <c r="E281" s="965" t="s">
        <v>8592</v>
      </c>
      <c r="F281" s="965">
        <v>11</v>
      </c>
      <c r="G281" s="965">
        <v>3</v>
      </c>
      <c r="H281" s="965">
        <v>2017</v>
      </c>
    </row>
    <row r="282" spans="1:8" ht="15" customHeight="1">
      <c r="A282" s="958">
        <v>281</v>
      </c>
      <c r="B282" s="404" t="s">
        <v>1522</v>
      </c>
      <c r="C282" s="404" t="s">
        <v>1739</v>
      </c>
      <c r="D282" s="404" t="s">
        <v>8673</v>
      </c>
      <c r="E282" s="965" t="s">
        <v>8592</v>
      </c>
      <c r="F282" s="965">
        <v>11</v>
      </c>
      <c r="G282" s="965">
        <v>3</v>
      </c>
      <c r="H282" s="965">
        <v>2017</v>
      </c>
    </row>
    <row r="283" spans="1:8" ht="15" customHeight="1">
      <c r="A283" s="958">
        <v>282</v>
      </c>
      <c r="B283" s="404" t="s">
        <v>1522</v>
      </c>
      <c r="C283" s="404" t="s">
        <v>1739</v>
      </c>
      <c r="D283" s="404" t="s">
        <v>8692</v>
      </c>
      <c r="E283" s="965" t="s">
        <v>8592</v>
      </c>
      <c r="F283" s="965">
        <v>11</v>
      </c>
      <c r="G283" s="965">
        <v>3</v>
      </c>
      <c r="H283" s="965">
        <v>2017</v>
      </c>
    </row>
    <row r="284" spans="1:8" ht="15" customHeight="1">
      <c r="A284" s="958">
        <v>283</v>
      </c>
      <c r="B284" s="404" t="s">
        <v>1522</v>
      </c>
      <c r="C284" s="404" t="s">
        <v>1739</v>
      </c>
      <c r="D284" s="404" t="s">
        <v>2497</v>
      </c>
      <c r="E284" s="965" t="s">
        <v>8592</v>
      </c>
      <c r="F284" s="965">
        <v>11</v>
      </c>
      <c r="G284" s="965">
        <v>3</v>
      </c>
      <c r="H284" s="965">
        <v>2017</v>
      </c>
    </row>
    <row r="285" spans="1:8" ht="15" customHeight="1">
      <c r="A285" s="958">
        <v>284</v>
      </c>
      <c r="B285" s="404" t="s">
        <v>1522</v>
      </c>
      <c r="C285" s="404" t="s">
        <v>1739</v>
      </c>
      <c r="D285" s="404" t="s">
        <v>1741</v>
      </c>
      <c r="E285" s="965" t="s">
        <v>8592</v>
      </c>
      <c r="F285" s="965">
        <v>11</v>
      </c>
      <c r="G285" s="965">
        <v>3</v>
      </c>
      <c r="H285" s="965">
        <v>2017</v>
      </c>
    </row>
    <row r="286" spans="1:8" ht="15" customHeight="1">
      <c r="A286" s="958">
        <v>285</v>
      </c>
      <c r="B286" s="404" t="s">
        <v>1522</v>
      </c>
      <c r="C286" s="404" t="s">
        <v>1739</v>
      </c>
      <c r="D286" s="404" t="s">
        <v>8674</v>
      </c>
      <c r="E286" s="965" t="s">
        <v>8592</v>
      </c>
      <c r="F286" s="965">
        <v>11</v>
      </c>
      <c r="G286" s="965">
        <v>3</v>
      </c>
      <c r="H286" s="965">
        <v>2017</v>
      </c>
    </row>
    <row r="287" spans="1:8" ht="15" customHeight="1">
      <c r="A287" s="958">
        <v>286</v>
      </c>
      <c r="B287" s="404" t="s">
        <v>1522</v>
      </c>
      <c r="C287" s="404" t="s">
        <v>1739</v>
      </c>
      <c r="D287" s="404" t="s">
        <v>5680</v>
      </c>
      <c r="E287" s="965" t="s">
        <v>8592</v>
      </c>
      <c r="F287" s="965">
        <v>11</v>
      </c>
      <c r="G287" s="965">
        <v>3</v>
      </c>
      <c r="H287" s="965">
        <v>2017</v>
      </c>
    </row>
    <row r="288" spans="1:8" ht="15" customHeight="1">
      <c r="A288" s="958">
        <v>287</v>
      </c>
      <c r="B288" s="404" t="s">
        <v>1522</v>
      </c>
      <c r="C288" s="404" t="s">
        <v>1739</v>
      </c>
      <c r="D288" s="404" t="s">
        <v>8675</v>
      </c>
      <c r="E288" s="965" t="s">
        <v>8592</v>
      </c>
      <c r="F288" s="965">
        <v>11</v>
      </c>
      <c r="G288" s="965">
        <v>3</v>
      </c>
      <c r="H288" s="965">
        <v>2017</v>
      </c>
    </row>
    <row r="289" spans="1:8" ht="15" customHeight="1">
      <c r="A289" s="958">
        <v>288</v>
      </c>
      <c r="B289" s="404" t="s">
        <v>1522</v>
      </c>
      <c r="C289" s="404" t="s">
        <v>1739</v>
      </c>
      <c r="D289" s="404" t="s">
        <v>8676</v>
      </c>
      <c r="E289" s="965" t="s">
        <v>8592</v>
      </c>
      <c r="F289" s="965">
        <v>11</v>
      </c>
      <c r="G289" s="965">
        <v>3</v>
      </c>
      <c r="H289" s="965">
        <v>2017</v>
      </c>
    </row>
    <row r="290" spans="1:8" ht="15" customHeight="1">
      <c r="A290" s="958">
        <v>289</v>
      </c>
      <c r="B290" s="404" t="s">
        <v>1522</v>
      </c>
      <c r="C290" s="404" t="s">
        <v>1739</v>
      </c>
      <c r="D290" s="404" t="s">
        <v>8699</v>
      </c>
      <c r="E290" s="965" t="s">
        <v>8592</v>
      </c>
      <c r="F290" s="965">
        <v>11</v>
      </c>
      <c r="G290" s="965">
        <v>3</v>
      </c>
      <c r="H290" s="965">
        <v>2017</v>
      </c>
    </row>
    <row r="291" spans="1:8" ht="15" customHeight="1">
      <c r="A291" s="958">
        <v>290</v>
      </c>
      <c r="B291" s="404" t="s">
        <v>1522</v>
      </c>
      <c r="C291" s="404" t="s">
        <v>1739</v>
      </c>
      <c r="D291" s="404" t="s">
        <v>9</v>
      </c>
      <c r="E291" s="965" t="s">
        <v>8592</v>
      </c>
      <c r="F291" s="965">
        <v>11</v>
      </c>
      <c r="G291" s="965">
        <v>3</v>
      </c>
      <c r="H291" s="965">
        <v>2017</v>
      </c>
    </row>
    <row r="292" spans="1:8" ht="15" customHeight="1">
      <c r="A292" s="958">
        <v>291</v>
      </c>
      <c r="B292" s="404" t="s">
        <v>1522</v>
      </c>
      <c r="C292" s="404" t="s">
        <v>1739</v>
      </c>
      <c r="D292" s="404" t="s">
        <v>8693</v>
      </c>
      <c r="E292" s="965" t="s">
        <v>8592</v>
      </c>
      <c r="F292" s="965">
        <v>11</v>
      </c>
      <c r="G292" s="965">
        <v>3</v>
      </c>
      <c r="H292" s="965">
        <v>2017</v>
      </c>
    </row>
    <row r="293" spans="1:8" ht="15" customHeight="1">
      <c r="A293" s="958">
        <v>292</v>
      </c>
      <c r="B293" s="404" t="s">
        <v>1522</v>
      </c>
      <c r="C293" s="404" t="s">
        <v>1739</v>
      </c>
      <c r="D293" s="404" t="s">
        <v>8694</v>
      </c>
      <c r="E293" s="965" t="s">
        <v>8592</v>
      </c>
      <c r="F293" s="965">
        <v>11</v>
      </c>
      <c r="G293" s="965">
        <v>3</v>
      </c>
      <c r="H293" s="965">
        <v>2017</v>
      </c>
    </row>
    <row r="294" spans="1:8" ht="15" customHeight="1">
      <c r="A294" s="958">
        <v>293</v>
      </c>
      <c r="B294" s="404" t="s">
        <v>1522</v>
      </c>
      <c r="C294" s="404" t="s">
        <v>1739</v>
      </c>
      <c r="D294" s="404" t="s">
        <v>1226</v>
      </c>
      <c r="E294" s="965" t="s">
        <v>8592</v>
      </c>
      <c r="F294" s="965">
        <v>11</v>
      </c>
      <c r="G294" s="965">
        <v>3</v>
      </c>
      <c r="H294" s="965">
        <v>2017</v>
      </c>
    </row>
    <row r="295" spans="1:8" ht="15" customHeight="1">
      <c r="A295" s="958">
        <v>294</v>
      </c>
      <c r="B295" s="404" t="s">
        <v>1522</v>
      </c>
      <c r="C295" s="404" t="s">
        <v>1739</v>
      </c>
      <c r="D295" s="404" t="s">
        <v>8677</v>
      </c>
      <c r="E295" s="965" t="s">
        <v>8592</v>
      </c>
      <c r="F295" s="965">
        <v>11</v>
      </c>
      <c r="G295" s="965">
        <v>3</v>
      </c>
      <c r="H295" s="965">
        <v>2017</v>
      </c>
    </row>
    <row r="296" spans="1:8" ht="15" customHeight="1">
      <c r="A296" s="958">
        <v>295</v>
      </c>
      <c r="B296" s="404" t="s">
        <v>1522</v>
      </c>
      <c r="C296" s="404" t="s">
        <v>1739</v>
      </c>
      <c r="D296" s="404" t="s">
        <v>8678</v>
      </c>
      <c r="E296" s="965" t="s">
        <v>8592</v>
      </c>
      <c r="F296" s="965">
        <v>11</v>
      </c>
      <c r="G296" s="965">
        <v>3</v>
      </c>
      <c r="H296" s="965">
        <v>2017</v>
      </c>
    </row>
    <row r="297" spans="1:8" ht="15" customHeight="1">
      <c r="A297" s="958">
        <v>296</v>
      </c>
      <c r="B297" s="404" t="s">
        <v>1522</v>
      </c>
      <c r="C297" s="404" t="s">
        <v>1739</v>
      </c>
      <c r="D297" s="404" t="s">
        <v>8679</v>
      </c>
      <c r="E297" s="965" t="s">
        <v>8592</v>
      </c>
      <c r="F297" s="965">
        <v>11</v>
      </c>
      <c r="G297" s="965">
        <v>3</v>
      </c>
      <c r="H297" s="965">
        <v>2017</v>
      </c>
    </row>
    <row r="298" spans="1:8" ht="15" customHeight="1">
      <c r="A298" s="958">
        <v>297</v>
      </c>
      <c r="B298" s="404" t="s">
        <v>1522</v>
      </c>
      <c r="C298" s="404" t="s">
        <v>1739</v>
      </c>
      <c r="D298" s="404" t="s">
        <v>1885</v>
      </c>
      <c r="E298" s="965" t="s">
        <v>8592</v>
      </c>
      <c r="F298" s="965">
        <v>11</v>
      </c>
      <c r="G298" s="965">
        <v>3</v>
      </c>
      <c r="H298" s="965">
        <v>2017</v>
      </c>
    </row>
    <row r="299" spans="1:8" ht="15" customHeight="1">
      <c r="A299" s="958">
        <v>298</v>
      </c>
      <c r="B299" s="404" t="s">
        <v>1522</v>
      </c>
      <c r="C299" s="404" t="s">
        <v>1739</v>
      </c>
      <c r="D299" s="404" t="s">
        <v>8680</v>
      </c>
      <c r="E299" s="965" t="s">
        <v>8592</v>
      </c>
      <c r="F299" s="965">
        <v>11</v>
      </c>
      <c r="G299" s="965">
        <v>3</v>
      </c>
      <c r="H299" s="965">
        <v>2017</v>
      </c>
    </row>
    <row r="300" spans="1:8" ht="15" customHeight="1">
      <c r="A300" s="958">
        <v>299</v>
      </c>
      <c r="B300" s="404" t="s">
        <v>1522</v>
      </c>
      <c r="C300" s="404" t="s">
        <v>1739</v>
      </c>
      <c r="D300" s="404" t="s">
        <v>8681</v>
      </c>
      <c r="E300" s="965" t="s">
        <v>8592</v>
      </c>
      <c r="F300" s="965">
        <v>11</v>
      </c>
      <c r="G300" s="965">
        <v>3</v>
      </c>
      <c r="H300" s="965">
        <v>2017</v>
      </c>
    </row>
    <row r="301" spans="1:8" ht="15" customHeight="1">
      <c r="A301" s="958">
        <v>300</v>
      </c>
      <c r="B301" s="404" t="s">
        <v>1522</v>
      </c>
      <c r="C301" s="404" t="s">
        <v>1739</v>
      </c>
      <c r="D301" s="404" t="s">
        <v>8682</v>
      </c>
      <c r="E301" s="965" t="s">
        <v>8592</v>
      </c>
      <c r="F301" s="965">
        <v>11</v>
      </c>
      <c r="G301" s="965">
        <v>3</v>
      </c>
      <c r="H301" s="965">
        <v>2017</v>
      </c>
    </row>
    <row r="302" spans="1:8" ht="15" customHeight="1">
      <c r="A302" s="958">
        <v>301</v>
      </c>
      <c r="B302" s="404" t="s">
        <v>1522</v>
      </c>
      <c r="C302" s="404" t="s">
        <v>1739</v>
      </c>
      <c r="D302" s="404" t="s">
        <v>2051</v>
      </c>
      <c r="E302" s="965" t="s">
        <v>8592</v>
      </c>
      <c r="F302" s="965">
        <v>11</v>
      </c>
      <c r="G302" s="965">
        <v>3</v>
      </c>
      <c r="H302" s="965">
        <v>2017</v>
      </c>
    </row>
    <row r="303" spans="1:8" ht="15" customHeight="1">
      <c r="A303" s="958">
        <v>302</v>
      </c>
      <c r="B303" s="404" t="s">
        <v>1522</v>
      </c>
      <c r="C303" s="404" t="s">
        <v>1739</v>
      </c>
      <c r="D303" s="404" t="s">
        <v>8695</v>
      </c>
      <c r="E303" s="965" t="s">
        <v>8592</v>
      </c>
      <c r="F303" s="965">
        <v>11</v>
      </c>
      <c r="G303" s="965">
        <v>3</v>
      </c>
      <c r="H303" s="965">
        <v>2017</v>
      </c>
    </row>
    <row r="304" spans="1:8" ht="15" customHeight="1">
      <c r="A304" s="958">
        <v>303</v>
      </c>
      <c r="B304" s="404" t="s">
        <v>1522</v>
      </c>
      <c r="C304" s="404" t="s">
        <v>1739</v>
      </c>
      <c r="D304" s="404" t="s">
        <v>1277</v>
      </c>
      <c r="E304" s="965" t="s">
        <v>8592</v>
      </c>
      <c r="F304" s="965">
        <v>11</v>
      </c>
      <c r="G304" s="965">
        <v>3</v>
      </c>
      <c r="H304" s="965">
        <v>2017</v>
      </c>
    </row>
    <row r="305" spans="1:8" ht="15" customHeight="1">
      <c r="A305" s="958">
        <v>304</v>
      </c>
      <c r="B305" s="404" t="s">
        <v>1522</v>
      </c>
      <c r="C305" s="404" t="s">
        <v>1739</v>
      </c>
      <c r="D305" s="404" t="s">
        <v>8683</v>
      </c>
      <c r="E305" s="965" t="s">
        <v>8592</v>
      </c>
      <c r="F305" s="965">
        <v>11</v>
      </c>
      <c r="G305" s="965">
        <v>3</v>
      </c>
      <c r="H305" s="965">
        <v>2017</v>
      </c>
    </row>
    <row r="306" spans="1:8" ht="15" customHeight="1">
      <c r="A306" s="958">
        <v>305</v>
      </c>
      <c r="B306" s="404" t="s">
        <v>1522</v>
      </c>
      <c r="C306" s="404" t="s">
        <v>1739</v>
      </c>
      <c r="D306" s="404" t="s">
        <v>539</v>
      </c>
      <c r="E306" s="965" t="s">
        <v>8592</v>
      </c>
      <c r="F306" s="965">
        <v>11</v>
      </c>
      <c r="G306" s="965">
        <v>3</v>
      </c>
      <c r="H306" s="965">
        <v>2017</v>
      </c>
    </row>
    <row r="307" spans="1:8" ht="15" customHeight="1">
      <c r="A307" s="958">
        <v>306</v>
      </c>
      <c r="B307" s="404" t="s">
        <v>1522</v>
      </c>
      <c r="C307" s="404" t="s">
        <v>1739</v>
      </c>
      <c r="D307" s="404" t="s">
        <v>8696</v>
      </c>
      <c r="E307" s="965" t="s">
        <v>8592</v>
      </c>
      <c r="F307" s="965">
        <v>11</v>
      </c>
      <c r="G307" s="965">
        <v>3</v>
      </c>
      <c r="H307" s="965">
        <v>2017</v>
      </c>
    </row>
    <row r="308" spans="1:8" ht="15" customHeight="1">
      <c r="A308" s="958">
        <v>307</v>
      </c>
      <c r="B308" s="404" t="s">
        <v>1522</v>
      </c>
      <c r="C308" s="404" t="s">
        <v>1739</v>
      </c>
      <c r="D308" s="404" t="s">
        <v>8684</v>
      </c>
      <c r="E308" s="965" t="s">
        <v>8592</v>
      </c>
      <c r="F308" s="965">
        <v>11</v>
      </c>
      <c r="G308" s="965">
        <v>3</v>
      </c>
      <c r="H308" s="965">
        <v>2017</v>
      </c>
    </row>
    <row r="309" spans="1:8" ht="15" customHeight="1">
      <c r="A309" s="958">
        <v>308</v>
      </c>
      <c r="B309" s="404" t="s">
        <v>1522</v>
      </c>
      <c r="C309" s="404" t="s">
        <v>1739</v>
      </c>
      <c r="D309" s="404" t="s">
        <v>8698</v>
      </c>
      <c r="E309" s="965" t="s">
        <v>8592</v>
      </c>
      <c r="F309" s="965">
        <v>11</v>
      </c>
      <c r="G309" s="965">
        <v>3</v>
      </c>
      <c r="H309" s="965">
        <v>2017</v>
      </c>
    </row>
    <row r="310" spans="1:8" ht="15" customHeight="1">
      <c r="A310" s="958">
        <v>309</v>
      </c>
      <c r="B310" s="404" t="s">
        <v>1522</v>
      </c>
      <c r="C310" s="404" t="s">
        <v>1739</v>
      </c>
      <c r="D310" s="404" t="s">
        <v>8685</v>
      </c>
      <c r="E310" s="965" t="s">
        <v>8592</v>
      </c>
      <c r="F310" s="965">
        <v>11</v>
      </c>
      <c r="G310" s="965">
        <v>3</v>
      </c>
      <c r="H310" s="965">
        <v>2017</v>
      </c>
    </row>
    <row r="311" spans="1:8" ht="15" customHeight="1">
      <c r="A311" s="958">
        <v>310</v>
      </c>
      <c r="B311" s="404" t="s">
        <v>1522</v>
      </c>
      <c r="C311" s="404" t="s">
        <v>1739</v>
      </c>
      <c r="D311" s="404" t="s">
        <v>8672</v>
      </c>
      <c r="E311" s="965" t="s">
        <v>8592</v>
      </c>
      <c r="F311" s="965">
        <v>11</v>
      </c>
      <c r="G311" s="965">
        <v>3</v>
      </c>
      <c r="H311" s="965">
        <v>2017</v>
      </c>
    </row>
    <row r="312" spans="1:8" ht="15" customHeight="1">
      <c r="A312" s="958">
        <v>311</v>
      </c>
      <c r="B312" s="404" t="s">
        <v>1522</v>
      </c>
      <c r="C312" s="404" t="s">
        <v>1739</v>
      </c>
      <c r="D312" s="404" t="s">
        <v>8686</v>
      </c>
      <c r="E312" s="965" t="s">
        <v>8592</v>
      </c>
      <c r="F312" s="965">
        <v>11</v>
      </c>
      <c r="G312" s="965">
        <v>3</v>
      </c>
      <c r="H312" s="965">
        <v>2017</v>
      </c>
    </row>
    <row r="313" spans="1:8" ht="15" customHeight="1">
      <c r="A313" s="958">
        <v>312</v>
      </c>
      <c r="B313" s="404" t="s">
        <v>1522</v>
      </c>
      <c r="C313" s="404" t="s">
        <v>1739</v>
      </c>
      <c r="D313" s="404" t="s">
        <v>8687</v>
      </c>
      <c r="E313" s="965" t="s">
        <v>8592</v>
      </c>
      <c r="F313" s="965">
        <v>11</v>
      </c>
      <c r="G313" s="965">
        <v>3</v>
      </c>
      <c r="H313" s="965">
        <v>2017</v>
      </c>
    </row>
    <row r="314" spans="1:8" ht="15" customHeight="1">
      <c r="A314" s="958">
        <v>313</v>
      </c>
      <c r="B314" s="404" t="s">
        <v>1522</v>
      </c>
      <c r="C314" s="404" t="s">
        <v>1739</v>
      </c>
      <c r="D314" s="404" t="s">
        <v>8688</v>
      </c>
      <c r="E314" s="965" t="s">
        <v>8592</v>
      </c>
      <c r="F314" s="965">
        <v>11</v>
      </c>
      <c r="G314" s="965">
        <v>3</v>
      </c>
      <c r="H314" s="965">
        <v>2017</v>
      </c>
    </row>
    <row r="315" spans="1:8" ht="15" customHeight="1">
      <c r="A315" s="958">
        <v>314</v>
      </c>
      <c r="B315" s="404" t="s">
        <v>1522</v>
      </c>
      <c r="C315" s="404" t="s">
        <v>1739</v>
      </c>
      <c r="D315" s="404" t="s">
        <v>8689</v>
      </c>
      <c r="E315" s="965" t="s">
        <v>8592</v>
      </c>
      <c r="F315" s="965">
        <v>11</v>
      </c>
      <c r="G315" s="965">
        <v>3</v>
      </c>
      <c r="H315" s="965">
        <v>2017</v>
      </c>
    </row>
    <row r="316" spans="1:8" ht="15" customHeight="1">
      <c r="A316" s="958">
        <v>315</v>
      </c>
      <c r="B316" s="404" t="s">
        <v>1522</v>
      </c>
      <c r="C316" s="404" t="s">
        <v>1739</v>
      </c>
      <c r="D316" s="404" t="s">
        <v>8690</v>
      </c>
      <c r="E316" s="965" t="s">
        <v>8592</v>
      </c>
      <c r="F316" s="965">
        <v>11</v>
      </c>
      <c r="G316" s="965">
        <v>3</v>
      </c>
      <c r="H316" s="965">
        <v>2017</v>
      </c>
    </row>
    <row r="317" spans="1:8" ht="15" customHeight="1">
      <c r="A317" s="958">
        <v>316</v>
      </c>
      <c r="B317" s="404" t="s">
        <v>1522</v>
      </c>
      <c r="C317" s="404" t="s">
        <v>1739</v>
      </c>
      <c r="D317" s="404" t="s">
        <v>573</v>
      </c>
      <c r="E317" s="965" t="s">
        <v>8592</v>
      </c>
      <c r="F317" s="965">
        <v>11</v>
      </c>
      <c r="G317" s="965">
        <v>3</v>
      </c>
      <c r="H317" s="965">
        <v>2017</v>
      </c>
    </row>
    <row r="318" spans="1:8" ht="15" customHeight="1">
      <c r="A318" s="958">
        <v>317</v>
      </c>
      <c r="B318" s="404" t="s">
        <v>1522</v>
      </c>
      <c r="C318" s="404" t="s">
        <v>1739</v>
      </c>
      <c r="D318" s="404" t="s">
        <v>8691</v>
      </c>
      <c r="E318" s="965" t="s">
        <v>8592</v>
      </c>
      <c r="F318" s="965">
        <v>11</v>
      </c>
      <c r="G318" s="965">
        <v>3</v>
      </c>
      <c r="H318" s="965">
        <v>2017</v>
      </c>
    </row>
    <row r="319" spans="1:8" ht="15" customHeight="1">
      <c r="A319" s="958">
        <v>318</v>
      </c>
      <c r="B319" s="404" t="s">
        <v>1522</v>
      </c>
      <c r="C319" s="404" t="s">
        <v>1739</v>
      </c>
      <c r="D319" s="404" t="s">
        <v>8697</v>
      </c>
      <c r="E319" s="965" t="s">
        <v>8592</v>
      </c>
      <c r="F319" s="965">
        <v>11</v>
      </c>
      <c r="G319" s="965">
        <v>3</v>
      </c>
      <c r="H319" s="965">
        <v>2017</v>
      </c>
    </row>
    <row r="320" spans="1:8" ht="15" customHeight="1">
      <c r="A320" s="958">
        <v>319</v>
      </c>
      <c r="B320" s="404" t="s">
        <v>1522</v>
      </c>
      <c r="C320" s="404" t="s">
        <v>1739</v>
      </c>
      <c r="D320" s="404" t="s">
        <v>2101</v>
      </c>
      <c r="E320" s="965" t="s">
        <v>8592</v>
      </c>
      <c r="F320" s="965">
        <v>11</v>
      </c>
      <c r="G320" s="965">
        <v>3</v>
      </c>
      <c r="H320" s="965">
        <v>2017</v>
      </c>
    </row>
    <row r="321" spans="1:16" ht="15" customHeight="1">
      <c r="A321" s="958">
        <v>320</v>
      </c>
      <c r="B321" s="404" t="s">
        <v>1522</v>
      </c>
      <c r="C321" s="404" t="s">
        <v>1739</v>
      </c>
      <c r="D321" s="404" t="s">
        <v>1207</v>
      </c>
      <c r="E321" s="965" t="s">
        <v>8883</v>
      </c>
      <c r="F321" s="965">
        <v>18</v>
      </c>
      <c r="G321" s="965">
        <v>8</v>
      </c>
      <c r="H321" s="965">
        <v>2017</v>
      </c>
    </row>
    <row r="322" spans="1:16" ht="15" customHeight="1">
      <c r="A322" s="958">
        <v>321</v>
      </c>
      <c r="B322" s="404" t="s">
        <v>4365</v>
      </c>
      <c r="C322" s="404" t="s">
        <v>4381</v>
      </c>
      <c r="D322" s="404" t="s">
        <v>8700</v>
      </c>
      <c r="E322" s="965" t="s">
        <v>8592</v>
      </c>
      <c r="F322" s="965">
        <v>11</v>
      </c>
      <c r="G322" s="965">
        <v>3</v>
      </c>
      <c r="H322" s="965">
        <v>2017</v>
      </c>
    </row>
    <row r="323" spans="1:16" ht="15" customHeight="1">
      <c r="A323" s="958">
        <v>322</v>
      </c>
      <c r="B323" s="404" t="s">
        <v>4365</v>
      </c>
      <c r="C323" s="404" t="s">
        <v>4381</v>
      </c>
      <c r="D323" s="404" t="s">
        <v>8701</v>
      </c>
      <c r="E323" s="965" t="s">
        <v>8592</v>
      </c>
      <c r="F323" s="965">
        <v>11</v>
      </c>
      <c r="G323" s="965">
        <v>3</v>
      </c>
      <c r="H323" s="965">
        <v>2017</v>
      </c>
    </row>
    <row r="324" spans="1:16" ht="15" customHeight="1">
      <c r="A324" s="958">
        <v>323</v>
      </c>
      <c r="B324" s="404" t="s">
        <v>4365</v>
      </c>
      <c r="C324" s="404" t="s">
        <v>4381</v>
      </c>
      <c r="D324" s="404" t="s">
        <v>8702</v>
      </c>
      <c r="E324" s="965" t="s">
        <v>8592</v>
      </c>
      <c r="F324" s="965">
        <v>11</v>
      </c>
      <c r="G324" s="965">
        <v>3</v>
      </c>
      <c r="H324" s="965">
        <v>2017</v>
      </c>
    </row>
    <row r="325" spans="1:16" ht="15" customHeight="1">
      <c r="A325" s="958">
        <v>324</v>
      </c>
      <c r="B325" s="404" t="s">
        <v>4365</v>
      </c>
      <c r="C325" s="404" t="s">
        <v>4381</v>
      </c>
      <c r="D325" s="404" t="s">
        <v>8703</v>
      </c>
      <c r="E325" s="965" t="s">
        <v>8592</v>
      </c>
      <c r="F325" s="965">
        <v>11</v>
      </c>
      <c r="G325" s="965">
        <v>3</v>
      </c>
      <c r="H325" s="965">
        <v>2017</v>
      </c>
    </row>
    <row r="326" spans="1:16" ht="15" customHeight="1">
      <c r="A326" s="958">
        <v>325</v>
      </c>
      <c r="B326" s="404" t="s">
        <v>4365</v>
      </c>
      <c r="C326" s="404" t="s">
        <v>4381</v>
      </c>
      <c r="D326" s="404" t="s">
        <v>8704</v>
      </c>
      <c r="E326" s="965" t="s">
        <v>8592</v>
      </c>
      <c r="F326" s="965">
        <v>11</v>
      </c>
      <c r="G326" s="965">
        <v>3</v>
      </c>
      <c r="H326" s="965">
        <v>2017</v>
      </c>
    </row>
    <row r="327" spans="1:16" ht="15" customHeight="1">
      <c r="A327" s="958">
        <v>326</v>
      </c>
      <c r="B327" s="404" t="s">
        <v>4365</v>
      </c>
      <c r="C327" s="404" t="s">
        <v>4381</v>
      </c>
      <c r="D327" s="404" t="s">
        <v>8705</v>
      </c>
      <c r="E327" s="965" t="s">
        <v>8592</v>
      </c>
      <c r="F327" s="965">
        <v>11</v>
      </c>
      <c r="G327" s="965">
        <v>3</v>
      </c>
      <c r="H327" s="965">
        <v>2017</v>
      </c>
    </row>
    <row r="328" spans="1:16" ht="15" customHeight="1">
      <c r="A328" s="958">
        <v>327</v>
      </c>
      <c r="B328" s="404" t="s">
        <v>1570</v>
      </c>
      <c r="C328" s="404" t="s">
        <v>8706</v>
      </c>
      <c r="D328" s="1105" t="s">
        <v>8709</v>
      </c>
      <c r="E328" s="965" t="s">
        <v>8592</v>
      </c>
      <c r="F328" s="965">
        <v>11</v>
      </c>
      <c r="G328" s="965">
        <v>3</v>
      </c>
      <c r="H328" s="965">
        <v>2017</v>
      </c>
      <c r="I328" s="1102" t="s">
        <v>1570</v>
      </c>
      <c r="J328" s="1101" t="s">
        <v>8706</v>
      </c>
      <c r="K328" s="1102" t="s">
        <v>9413</v>
      </c>
      <c r="L328" s="1527" t="s">
        <v>9391</v>
      </c>
      <c r="M328" s="1528"/>
      <c r="N328" s="1518">
        <v>43277</v>
      </c>
      <c r="O328" s="1519"/>
      <c r="P328" s="1520"/>
    </row>
    <row r="329" spans="1:16" ht="15" customHeight="1">
      <c r="A329" s="958">
        <v>328</v>
      </c>
      <c r="B329" s="404" t="s">
        <v>1570</v>
      </c>
      <c r="C329" s="404" t="s">
        <v>8706</v>
      </c>
      <c r="D329" s="404" t="s">
        <v>8719</v>
      </c>
      <c r="E329" s="965" t="s">
        <v>8592</v>
      </c>
      <c r="F329" s="965">
        <v>11</v>
      </c>
      <c r="G329" s="965">
        <v>3</v>
      </c>
      <c r="H329" s="965">
        <v>2017</v>
      </c>
      <c r="I329" s="1102" t="s">
        <v>1570</v>
      </c>
      <c r="J329" s="1101" t="s">
        <v>8706</v>
      </c>
      <c r="K329" s="1102" t="s">
        <v>8709</v>
      </c>
      <c r="L329" s="1527" t="s">
        <v>9391</v>
      </c>
      <c r="M329" s="1528"/>
      <c r="N329" s="1521"/>
      <c r="O329" s="1522"/>
      <c r="P329" s="1523"/>
    </row>
    <row r="330" spans="1:16" ht="15" customHeight="1">
      <c r="A330" s="958">
        <v>329</v>
      </c>
      <c r="B330" s="404" t="s">
        <v>1570</v>
      </c>
      <c r="C330" s="404" t="s">
        <v>8706</v>
      </c>
      <c r="D330" s="1105" t="s">
        <v>8710</v>
      </c>
      <c r="E330" s="965" t="s">
        <v>8592</v>
      </c>
      <c r="F330" s="965">
        <v>11</v>
      </c>
      <c r="G330" s="965">
        <v>3</v>
      </c>
      <c r="H330" s="965">
        <v>2017</v>
      </c>
      <c r="I330" s="1102" t="s">
        <v>1570</v>
      </c>
      <c r="J330" s="1101" t="s">
        <v>8706</v>
      </c>
      <c r="K330" s="1102" t="s">
        <v>8710</v>
      </c>
      <c r="L330" s="1527" t="s">
        <v>9391</v>
      </c>
      <c r="M330" s="1528"/>
      <c r="N330" s="1521"/>
      <c r="O330" s="1522"/>
      <c r="P330" s="1523"/>
    </row>
    <row r="331" spans="1:16" ht="15" customHeight="1">
      <c r="A331" s="958">
        <v>330</v>
      </c>
      <c r="B331" s="404" t="s">
        <v>1570</v>
      </c>
      <c r="C331" s="404" t="s">
        <v>8706</v>
      </c>
      <c r="D331" s="404" t="s">
        <v>701</v>
      </c>
      <c r="E331" s="965" t="s">
        <v>8592</v>
      </c>
      <c r="F331" s="965">
        <v>11</v>
      </c>
      <c r="G331" s="965">
        <v>3</v>
      </c>
      <c r="H331" s="965">
        <v>2017</v>
      </c>
      <c r="I331" s="1102" t="s">
        <v>1570</v>
      </c>
      <c r="J331" s="1101" t="s">
        <v>8706</v>
      </c>
      <c r="K331" s="1102" t="s">
        <v>9414</v>
      </c>
      <c r="L331" s="1527" t="s">
        <v>9391</v>
      </c>
      <c r="M331" s="1528"/>
      <c r="N331" s="1521"/>
      <c r="O331" s="1522"/>
      <c r="P331" s="1523"/>
    </row>
    <row r="332" spans="1:16" ht="15" customHeight="1">
      <c r="A332" s="958">
        <v>331</v>
      </c>
      <c r="B332" s="404" t="s">
        <v>1570</v>
      </c>
      <c r="C332" s="404" t="s">
        <v>8706</v>
      </c>
      <c r="D332" s="1105" t="s">
        <v>8712</v>
      </c>
      <c r="E332" s="965" t="s">
        <v>8592</v>
      </c>
      <c r="F332" s="965">
        <v>11</v>
      </c>
      <c r="G332" s="965">
        <v>3</v>
      </c>
      <c r="H332" s="965">
        <v>2017</v>
      </c>
      <c r="I332" s="1102" t="s">
        <v>1570</v>
      </c>
      <c r="J332" s="1101" t="s">
        <v>8706</v>
      </c>
      <c r="K332" s="1102" t="s">
        <v>8714</v>
      </c>
      <c r="L332" s="1527" t="s">
        <v>9391</v>
      </c>
      <c r="M332" s="1528"/>
      <c r="N332" s="1521"/>
      <c r="O332" s="1522"/>
      <c r="P332" s="1523"/>
    </row>
    <row r="333" spans="1:16" ht="15" customHeight="1">
      <c r="A333" s="958">
        <v>332</v>
      </c>
      <c r="B333" s="404" t="s">
        <v>1570</v>
      </c>
      <c r="C333" s="404" t="s">
        <v>8706</v>
      </c>
      <c r="D333" s="404" t="s">
        <v>8711</v>
      </c>
      <c r="E333" s="965" t="s">
        <v>8592</v>
      </c>
      <c r="F333" s="965">
        <v>11</v>
      </c>
      <c r="G333" s="965">
        <v>3</v>
      </c>
      <c r="H333" s="965">
        <v>2017</v>
      </c>
      <c r="I333" s="1102" t="s">
        <v>1570</v>
      </c>
      <c r="J333" s="1101" t="s">
        <v>8706</v>
      </c>
      <c r="K333" s="1102" t="s">
        <v>8718</v>
      </c>
      <c r="L333" s="1527" t="s">
        <v>9391</v>
      </c>
      <c r="M333" s="1528"/>
      <c r="N333" s="1521"/>
      <c r="O333" s="1522"/>
      <c r="P333" s="1523"/>
    </row>
    <row r="334" spans="1:16" ht="15" customHeight="1">
      <c r="A334" s="958">
        <v>333</v>
      </c>
      <c r="B334" s="404" t="s">
        <v>1570</v>
      </c>
      <c r="C334" s="404" t="s">
        <v>8706</v>
      </c>
      <c r="D334" s="404" t="s">
        <v>8708</v>
      </c>
      <c r="E334" s="965" t="s">
        <v>8592</v>
      </c>
      <c r="F334" s="965">
        <v>11</v>
      </c>
      <c r="G334" s="965">
        <v>3</v>
      </c>
      <c r="H334" s="965">
        <v>2017</v>
      </c>
      <c r="I334" s="1102" t="s">
        <v>1570</v>
      </c>
      <c r="J334" s="1101" t="s">
        <v>8723</v>
      </c>
      <c r="K334" s="1102" t="s">
        <v>9415</v>
      </c>
      <c r="L334" s="1527" t="s">
        <v>9391</v>
      </c>
      <c r="M334" s="1528"/>
      <c r="N334" s="1521"/>
      <c r="O334" s="1522"/>
      <c r="P334" s="1523"/>
    </row>
    <row r="335" spans="1:16" ht="15" customHeight="1">
      <c r="A335" s="958">
        <v>334</v>
      </c>
      <c r="B335" s="404" t="s">
        <v>1570</v>
      </c>
      <c r="C335" s="404" t="s">
        <v>8706</v>
      </c>
      <c r="D335" s="404" t="s">
        <v>8715</v>
      </c>
      <c r="E335" s="965" t="s">
        <v>8592</v>
      </c>
      <c r="F335" s="965">
        <v>11</v>
      </c>
      <c r="G335" s="965">
        <v>3</v>
      </c>
      <c r="H335" s="965">
        <v>2017</v>
      </c>
      <c r="I335" s="1102" t="s">
        <v>1570</v>
      </c>
      <c r="J335" s="1101" t="s">
        <v>8723</v>
      </c>
      <c r="K335" s="1102" t="s">
        <v>9416</v>
      </c>
      <c r="L335" s="1527" t="s">
        <v>9391</v>
      </c>
      <c r="M335" s="1528"/>
      <c r="N335" s="1521"/>
      <c r="O335" s="1522"/>
      <c r="P335" s="1523"/>
    </row>
    <row r="336" spans="1:16" ht="15" customHeight="1">
      <c r="A336" s="958">
        <v>335</v>
      </c>
      <c r="B336" s="404" t="s">
        <v>1570</v>
      </c>
      <c r="C336" s="404" t="s">
        <v>8706</v>
      </c>
      <c r="D336" s="404" t="s">
        <v>8713</v>
      </c>
      <c r="E336" s="965" t="s">
        <v>8592</v>
      </c>
      <c r="F336" s="965">
        <v>11</v>
      </c>
      <c r="G336" s="965">
        <v>3</v>
      </c>
      <c r="H336" s="965">
        <v>2017</v>
      </c>
      <c r="I336" s="1102" t="s">
        <v>1570</v>
      </c>
      <c r="J336" s="1101" t="s">
        <v>8723</v>
      </c>
      <c r="K336" s="1102" t="s">
        <v>9417</v>
      </c>
      <c r="L336" s="1527" t="s">
        <v>9391</v>
      </c>
      <c r="M336" s="1528"/>
      <c r="N336" s="1521"/>
      <c r="O336" s="1522"/>
      <c r="P336" s="1523"/>
    </row>
    <row r="337" spans="1:16" ht="15" customHeight="1">
      <c r="A337" s="958">
        <v>336</v>
      </c>
      <c r="B337" s="404" t="s">
        <v>1570</v>
      </c>
      <c r="C337" s="404" t="s">
        <v>8706</v>
      </c>
      <c r="D337" s="1105" t="s">
        <v>8714</v>
      </c>
      <c r="E337" s="965" t="s">
        <v>8592</v>
      </c>
      <c r="F337" s="965">
        <v>11</v>
      </c>
      <c r="G337" s="965">
        <v>3</v>
      </c>
      <c r="H337" s="965">
        <v>2017</v>
      </c>
      <c r="I337" s="1102" t="s">
        <v>1570</v>
      </c>
      <c r="J337" s="1101" t="s">
        <v>8723</v>
      </c>
      <c r="K337" s="1102" t="s">
        <v>9418</v>
      </c>
      <c r="L337" s="1527" t="s">
        <v>9391</v>
      </c>
      <c r="M337" s="1528"/>
      <c r="N337" s="1521"/>
      <c r="O337" s="1522"/>
      <c r="P337" s="1523"/>
    </row>
    <row r="338" spans="1:16" ht="15" customHeight="1">
      <c r="A338" s="958">
        <v>337</v>
      </c>
      <c r="B338" s="404" t="s">
        <v>1570</v>
      </c>
      <c r="C338" s="404" t="s">
        <v>8706</v>
      </c>
      <c r="D338" s="404" t="s">
        <v>8716</v>
      </c>
      <c r="E338" s="965" t="s">
        <v>8592</v>
      </c>
      <c r="F338" s="965">
        <v>11</v>
      </c>
      <c r="G338" s="965">
        <v>3</v>
      </c>
      <c r="H338" s="965">
        <v>2017</v>
      </c>
      <c r="I338" s="1102" t="s">
        <v>1570</v>
      </c>
      <c r="J338" s="1101" t="s">
        <v>8723</v>
      </c>
      <c r="K338" s="1102" t="s">
        <v>8731</v>
      </c>
      <c r="L338" s="1527" t="s">
        <v>9391</v>
      </c>
      <c r="M338" s="1528"/>
      <c r="N338" s="1521"/>
      <c r="O338" s="1522"/>
      <c r="P338" s="1523"/>
    </row>
    <row r="339" spans="1:16" ht="15" customHeight="1">
      <c r="A339" s="958">
        <v>338</v>
      </c>
      <c r="B339" s="404" t="s">
        <v>1570</v>
      </c>
      <c r="C339" s="404" t="s">
        <v>8706</v>
      </c>
      <c r="D339" s="1105" t="s">
        <v>8718</v>
      </c>
      <c r="E339" s="965" t="s">
        <v>8592</v>
      </c>
      <c r="F339" s="965">
        <v>11</v>
      </c>
      <c r="G339" s="965">
        <v>3</v>
      </c>
      <c r="H339" s="965">
        <v>2017</v>
      </c>
      <c r="I339" s="1102" t="s">
        <v>1570</v>
      </c>
      <c r="J339" s="1101" t="s">
        <v>8723</v>
      </c>
      <c r="K339" s="1102" t="s">
        <v>1354</v>
      </c>
      <c r="L339" s="1527" t="s">
        <v>9391</v>
      </c>
      <c r="M339" s="1528"/>
      <c r="N339" s="1521"/>
      <c r="O339" s="1522"/>
      <c r="P339" s="1523"/>
    </row>
    <row r="340" spans="1:16" ht="15" customHeight="1">
      <c r="A340" s="958">
        <v>339</v>
      </c>
      <c r="B340" s="404" t="s">
        <v>1570</v>
      </c>
      <c r="C340" s="404" t="s">
        <v>8706</v>
      </c>
      <c r="D340" s="404" t="s">
        <v>8717</v>
      </c>
      <c r="E340" s="965" t="s">
        <v>8592</v>
      </c>
      <c r="F340" s="965">
        <v>11</v>
      </c>
      <c r="G340" s="965">
        <v>3</v>
      </c>
      <c r="H340" s="965">
        <v>2017</v>
      </c>
      <c r="I340" s="1102" t="s">
        <v>1570</v>
      </c>
      <c r="J340" s="1101" t="s">
        <v>8723</v>
      </c>
      <c r="K340" s="1102" t="s">
        <v>8734</v>
      </c>
      <c r="L340" s="1527" t="s">
        <v>9391</v>
      </c>
      <c r="M340" s="1528"/>
      <c r="N340" s="1521"/>
      <c r="O340" s="1522"/>
      <c r="P340" s="1523"/>
    </row>
    <row r="341" spans="1:16" ht="15" customHeight="1">
      <c r="A341" s="958">
        <v>340</v>
      </c>
      <c r="B341" s="404" t="s">
        <v>1570</v>
      </c>
      <c r="C341" s="404" t="s">
        <v>8706</v>
      </c>
      <c r="D341" s="404" t="s">
        <v>1759</v>
      </c>
      <c r="E341" s="965" t="s">
        <v>8592</v>
      </c>
      <c r="F341" s="965">
        <v>11</v>
      </c>
      <c r="G341" s="965">
        <v>3</v>
      </c>
      <c r="H341" s="965">
        <v>2017</v>
      </c>
      <c r="I341" s="1102" t="s">
        <v>1570</v>
      </c>
      <c r="J341" s="1101" t="s">
        <v>8723</v>
      </c>
      <c r="K341" s="1102" t="s">
        <v>8735</v>
      </c>
      <c r="L341" s="1527" t="s">
        <v>9391</v>
      </c>
      <c r="M341" s="1528"/>
      <c r="N341" s="1524"/>
      <c r="O341" s="1525"/>
      <c r="P341" s="1526"/>
    </row>
    <row r="342" spans="1:16" ht="15" customHeight="1">
      <c r="A342" s="958">
        <v>341</v>
      </c>
      <c r="B342" s="404" t="s">
        <v>1570</v>
      </c>
      <c r="C342" s="404" t="s">
        <v>8706</v>
      </c>
      <c r="D342" s="1105" t="s">
        <v>8707</v>
      </c>
      <c r="E342" s="965" t="s">
        <v>8592</v>
      </c>
      <c r="F342" s="965">
        <v>11</v>
      </c>
      <c r="G342" s="965">
        <v>3</v>
      </c>
      <c r="H342" s="965">
        <v>2017</v>
      </c>
    </row>
    <row r="343" spans="1:16" ht="15" customHeight="1">
      <c r="A343" s="958">
        <v>342</v>
      </c>
      <c r="B343" s="404" t="s">
        <v>1570</v>
      </c>
      <c r="C343" s="404" t="s">
        <v>8706</v>
      </c>
      <c r="D343" s="404" t="s">
        <v>1802</v>
      </c>
      <c r="E343" s="965" t="s">
        <v>8592</v>
      </c>
      <c r="F343" s="965">
        <v>11</v>
      </c>
      <c r="G343" s="965">
        <v>3</v>
      </c>
      <c r="H343" s="965">
        <v>2017</v>
      </c>
    </row>
    <row r="344" spans="1:16" ht="15" customHeight="1">
      <c r="A344" s="958">
        <v>343</v>
      </c>
      <c r="B344" s="404" t="s">
        <v>1570</v>
      </c>
      <c r="C344" s="404" t="s">
        <v>2388</v>
      </c>
      <c r="D344" s="404" t="s">
        <v>8720</v>
      </c>
      <c r="E344" s="965" t="s">
        <v>8592</v>
      </c>
      <c r="F344" s="965">
        <v>11</v>
      </c>
      <c r="G344" s="965">
        <v>3</v>
      </c>
      <c r="H344" s="965">
        <v>2017</v>
      </c>
    </row>
    <row r="345" spans="1:16" ht="15" customHeight="1">
      <c r="A345" s="958">
        <v>344</v>
      </c>
      <c r="B345" s="404" t="s">
        <v>1570</v>
      </c>
      <c r="C345" s="404" t="s">
        <v>2388</v>
      </c>
      <c r="D345" s="404" t="s">
        <v>8722</v>
      </c>
      <c r="E345" s="965" t="s">
        <v>8592</v>
      </c>
      <c r="F345" s="965">
        <v>11</v>
      </c>
      <c r="G345" s="965">
        <v>3</v>
      </c>
      <c r="H345" s="965">
        <v>2017</v>
      </c>
    </row>
    <row r="346" spans="1:16" ht="15" customHeight="1">
      <c r="A346" s="958">
        <v>345</v>
      </c>
      <c r="B346" s="404" t="s">
        <v>1570</v>
      </c>
      <c r="C346" s="404" t="s">
        <v>2388</v>
      </c>
      <c r="D346" s="404" t="s">
        <v>1194</v>
      </c>
      <c r="E346" s="965" t="s">
        <v>8592</v>
      </c>
      <c r="F346" s="965">
        <v>11</v>
      </c>
      <c r="G346" s="965">
        <v>3</v>
      </c>
      <c r="H346" s="965">
        <v>2017</v>
      </c>
    </row>
    <row r="347" spans="1:16" ht="15" customHeight="1">
      <c r="A347" s="958">
        <v>346</v>
      </c>
      <c r="B347" s="404" t="s">
        <v>1570</v>
      </c>
      <c r="C347" s="404" t="s">
        <v>2388</v>
      </c>
      <c r="D347" s="404" t="s">
        <v>2414</v>
      </c>
      <c r="E347" s="965" t="s">
        <v>8592</v>
      </c>
      <c r="F347" s="965">
        <v>11</v>
      </c>
      <c r="G347" s="965">
        <v>3</v>
      </c>
      <c r="H347" s="965">
        <v>2017</v>
      </c>
    </row>
    <row r="348" spans="1:16" ht="15" customHeight="1">
      <c r="A348" s="958">
        <v>347</v>
      </c>
      <c r="B348" s="404" t="s">
        <v>1570</v>
      </c>
      <c r="C348" s="404" t="s">
        <v>2388</v>
      </c>
      <c r="D348" s="404" t="s">
        <v>8721</v>
      </c>
      <c r="E348" s="965" t="s">
        <v>8592</v>
      </c>
      <c r="F348" s="965">
        <v>11</v>
      </c>
      <c r="G348" s="965">
        <v>3</v>
      </c>
      <c r="H348" s="965">
        <v>2017</v>
      </c>
    </row>
    <row r="349" spans="1:16" ht="15" customHeight="1">
      <c r="A349" s="958">
        <v>348</v>
      </c>
      <c r="B349" s="404" t="s">
        <v>1570</v>
      </c>
      <c r="C349" s="404" t="s">
        <v>8723</v>
      </c>
      <c r="D349" s="404" t="s">
        <v>8728</v>
      </c>
      <c r="E349" s="965" t="s">
        <v>8592</v>
      </c>
      <c r="F349" s="965">
        <v>11</v>
      </c>
      <c r="G349" s="965">
        <v>3</v>
      </c>
      <c r="H349" s="965">
        <v>2017</v>
      </c>
    </row>
    <row r="350" spans="1:16" ht="15" customHeight="1">
      <c r="A350" s="958">
        <v>349</v>
      </c>
      <c r="B350" s="404" t="s">
        <v>1570</v>
      </c>
      <c r="C350" s="404" t="s">
        <v>8723</v>
      </c>
      <c r="D350" s="404" t="s">
        <v>8729</v>
      </c>
      <c r="E350" s="965" t="s">
        <v>8592</v>
      </c>
      <c r="F350" s="965">
        <v>11</v>
      </c>
      <c r="G350" s="965">
        <v>3</v>
      </c>
      <c r="H350" s="965">
        <v>2017</v>
      </c>
    </row>
    <row r="351" spans="1:16" ht="15" customHeight="1">
      <c r="A351" s="958">
        <v>350</v>
      </c>
      <c r="B351" s="404" t="s">
        <v>1570</v>
      </c>
      <c r="C351" s="404" t="s">
        <v>8723</v>
      </c>
      <c r="D351" s="404" t="s">
        <v>8739</v>
      </c>
      <c r="E351" s="965" t="s">
        <v>8592</v>
      </c>
      <c r="F351" s="965">
        <v>11</v>
      </c>
      <c r="G351" s="965">
        <v>3</v>
      </c>
      <c r="H351" s="965">
        <v>2017</v>
      </c>
    </row>
    <row r="352" spans="1:16" ht="15" customHeight="1">
      <c r="A352" s="958">
        <v>351</v>
      </c>
      <c r="B352" s="404" t="s">
        <v>1570</v>
      </c>
      <c r="C352" s="404" t="s">
        <v>8723</v>
      </c>
      <c r="D352" s="404" t="s">
        <v>8730</v>
      </c>
      <c r="E352" s="965" t="s">
        <v>8592</v>
      </c>
      <c r="F352" s="965">
        <v>11</v>
      </c>
      <c r="G352" s="965">
        <v>3</v>
      </c>
      <c r="H352" s="965">
        <v>2017</v>
      </c>
    </row>
    <row r="353" spans="1:8" ht="15" customHeight="1">
      <c r="A353" s="958">
        <v>352</v>
      </c>
      <c r="B353" s="404" t="s">
        <v>1570</v>
      </c>
      <c r="C353" s="404" t="s">
        <v>8723</v>
      </c>
      <c r="D353" s="1105" t="s">
        <v>8731</v>
      </c>
      <c r="E353" s="965" t="s">
        <v>8592</v>
      </c>
      <c r="F353" s="965">
        <v>11</v>
      </c>
      <c r="G353" s="965">
        <v>3</v>
      </c>
      <c r="H353" s="965">
        <v>2017</v>
      </c>
    </row>
    <row r="354" spans="1:8" ht="15" customHeight="1">
      <c r="A354" s="958">
        <v>353</v>
      </c>
      <c r="B354" s="404" t="s">
        <v>1570</v>
      </c>
      <c r="C354" s="404" t="s">
        <v>8723</v>
      </c>
      <c r="D354" s="1105" t="s">
        <v>8724</v>
      </c>
      <c r="E354" s="965" t="s">
        <v>8592</v>
      </c>
      <c r="F354" s="965">
        <v>11</v>
      </c>
      <c r="G354" s="965">
        <v>3</v>
      </c>
      <c r="H354" s="965">
        <v>2017</v>
      </c>
    </row>
    <row r="355" spans="1:8" ht="15" customHeight="1">
      <c r="A355" s="958">
        <v>354</v>
      </c>
      <c r="B355" s="404" t="s">
        <v>1570</v>
      </c>
      <c r="C355" s="404" t="s">
        <v>8723</v>
      </c>
      <c r="D355" s="404" t="s">
        <v>8740</v>
      </c>
      <c r="E355" s="965" t="s">
        <v>8592</v>
      </c>
      <c r="F355" s="965">
        <v>11</v>
      </c>
      <c r="G355" s="965">
        <v>3</v>
      </c>
      <c r="H355" s="965">
        <v>2017</v>
      </c>
    </row>
    <row r="356" spans="1:8" ht="15" customHeight="1">
      <c r="A356" s="958">
        <v>355</v>
      </c>
      <c r="B356" s="404" t="s">
        <v>1570</v>
      </c>
      <c r="C356" s="404" t="s">
        <v>8723</v>
      </c>
      <c r="D356" s="404" t="s">
        <v>8741</v>
      </c>
      <c r="E356" s="965" t="s">
        <v>8592</v>
      </c>
      <c r="F356" s="965">
        <v>11</v>
      </c>
      <c r="G356" s="965">
        <v>3</v>
      </c>
      <c r="H356" s="965">
        <v>2017</v>
      </c>
    </row>
    <row r="357" spans="1:8" ht="15" customHeight="1">
      <c r="A357" s="958">
        <v>356</v>
      </c>
      <c r="B357" s="404" t="s">
        <v>1570</v>
      </c>
      <c r="C357" s="404" t="s">
        <v>8723</v>
      </c>
      <c r="D357" s="404" t="s">
        <v>8738</v>
      </c>
      <c r="E357" s="965" t="s">
        <v>8592</v>
      </c>
      <c r="F357" s="965">
        <v>11</v>
      </c>
      <c r="G357" s="965">
        <v>3</v>
      </c>
      <c r="H357" s="965">
        <v>2017</v>
      </c>
    </row>
    <row r="358" spans="1:8" ht="15" customHeight="1">
      <c r="A358" s="958">
        <v>357</v>
      </c>
      <c r="B358" s="404" t="s">
        <v>1570</v>
      </c>
      <c r="C358" s="404" t="s">
        <v>8723</v>
      </c>
      <c r="D358" s="1105" t="s">
        <v>8725</v>
      </c>
      <c r="E358" s="965" t="s">
        <v>8592</v>
      </c>
      <c r="F358" s="965">
        <v>11</v>
      </c>
      <c r="G358" s="965">
        <v>3</v>
      </c>
      <c r="H358" s="965">
        <v>2017</v>
      </c>
    </row>
    <row r="359" spans="1:8" ht="15" customHeight="1">
      <c r="A359" s="958">
        <v>358</v>
      </c>
      <c r="B359" s="404" t="s">
        <v>1570</v>
      </c>
      <c r="C359" s="404" t="s">
        <v>8723</v>
      </c>
      <c r="D359" s="404" t="s">
        <v>8732</v>
      </c>
      <c r="E359" s="965" t="s">
        <v>8592</v>
      </c>
      <c r="F359" s="965">
        <v>11</v>
      </c>
      <c r="G359" s="965">
        <v>3</v>
      </c>
      <c r="H359" s="965">
        <v>2017</v>
      </c>
    </row>
    <row r="360" spans="1:8" ht="15" customHeight="1">
      <c r="A360" s="958">
        <v>359</v>
      </c>
      <c r="B360" s="404" t="s">
        <v>1570</v>
      </c>
      <c r="C360" s="404" t="s">
        <v>8723</v>
      </c>
      <c r="D360" s="404" t="s">
        <v>8733</v>
      </c>
      <c r="E360" s="965" t="s">
        <v>8592</v>
      </c>
      <c r="F360" s="965">
        <v>11</v>
      </c>
      <c r="G360" s="965">
        <v>3</v>
      </c>
      <c r="H360" s="965">
        <v>2017</v>
      </c>
    </row>
    <row r="361" spans="1:8" ht="15" customHeight="1">
      <c r="A361" s="958">
        <v>360</v>
      </c>
      <c r="B361" s="404" t="s">
        <v>1570</v>
      </c>
      <c r="C361" s="404" t="s">
        <v>8723</v>
      </c>
      <c r="D361" s="1105" t="s">
        <v>8734</v>
      </c>
      <c r="E361" s="965" t="s">
        <v>8592</v>
      </c>
      <c r="F361" s="965">
        <v>11</v>
      </c>
      <c r="G361" s="965">
        <v>3</v>
      </c>
      <c r="H361" s="965">
        <v>2017</v>
      </c>
    </row>
    <row r="362" spans="1:8" ht="15" customHeight="1">
      <c r="A362" s="958">
        <v>361</v>
      </c>
      <c r="B362" s="404" t="s">
        <v>1570</v>
      </c>
      <c r="C362" s="404" t="s">
        <v>8723</v>
      </c>
      <c r="D362" s="1105" t="s">
        <v>1354</v>
      </c>
      <c r="E362" s="965" t="s">
        <v>8592</v>
      </c>
      <c r="F362" s="965">
        <v>11</v>
      </c>
      <c r="G362" s="965">
        <v>3</v>
      </c>
      <c r="H362" s="965">
        <v>2017</v>
      </c>
    </row>
    <row r="363" spans="1:8" ht="15" customHeight="1">
      <c r="A363" s="958">
        <v>362</v>
      </c>
      <c r="B363" s="404" t="s">
        <v>1570</v>
      </c>
      <c r="C363" s="404" t="s">
        <v>8723</v>
      </c>
      <c r="D363" s="1105" t="s">
        <v>8735</v>
      </c>
      <c r="E363" s="965" t="s">
        <v>8592</v>
      </c>
      <c r="F363" s="965">
        <v>11</v>
      </c>
      <c r="G363" s="965">
        <v>3</v>
      </c>
      <c r="H363" s="965">
        <v>2017</v>
      </c>
    </row>
    <row r="364" spans="1:8" ht="15" customHeight="1">
      <c r="A364" s="958">
        <v>363</v>
      </c>
      <c r="B364" s="404" t="s">
        <v>1570</v>
      </c>
      <c r="C364" s="404" t="s">
        <v>8723</v>
      </c>
      <c r="D364" s="404" t="s">
        <v>985</v>
      </c>
      <c r="E364" s="965" t="s">
        <v>8592</v>
      </c>
      <c r="F364" s="965">
        <v>11</v>
      </c>
      <c r="G364" s="965">
        <v>3</v>
      </c>
      <c r="H364" s="965">
        <v>2017</v>
      </c>
    </row>
    <row r="365" spans="1:8" ht="15" customHeight="1">
      <c r="A365" s="958">
        <v>364</v>
      </c>
      <c r="B365" s="404" t="s">
        <v>1570</v>
      </c>
      <c r="C365" s="404" t="s">
        <v>8723</v>
      </c>
      <c r="D365" s="1105" t="s">
        <v>8727</v>
      </c>
      <c r="E365" s="965" t="s">
        <v>8592</v>
      </c>
      <c r="F365" s="965">
        <v>11</v>
      </c>
      <c r="G365" s="965">
        <v>3</v>
      </c>
      <c r="H365" s="965">
        <v>2017</v>
      </c>
    </row>
    <row r="366" spans="1:8" ht="15" customHeight="1">
      <c r="A366" s="958">
        <v>365</v>
      </c>
      <c r="B366" s="404" t="s">
        <v>1570</v>
      </c>
      <c r="C366" s="404" t="s">
        <v>8723</v>
      </c>
      <c r="D366" s="404" t="s">
        <v>8865</v>
      </c>
      <c r="E366" s="965" t="s">
        <v>8592</v>
      </c>
      <c r="F366" s="965">
        <v>11</v>
      </c>
      <c r="G366" s="965">
        <v>3</v>
      </c>
      <c r="H366" s="965">
        <v>2017</v>
      </c>
    </row>
    <row r="367" spans="1:8" ht="15" customHeight="1">
      <c r="A367" s="958">
        <v>366</v>
      </c>
      <c r="B367" s="404" t="s">
        <v>1570</v>
      </c>
      <c r="C367" s="404" t="s">
        <v>8723</v>
      </c>
      <c r="D367" s="404" t="s">
        <v>8737</v>
      </c>
      <c r="E367" s="965" t="s">
        <v>8592</v>
      </c>
      <c r="F367" s="965">
        <v>11</v>
      </c>
      <c r="G367" s="965">
        <v>3</v>
      </c>
      <c r="H367" s="965">
        <v>2017</v>
      </c>
    </row>
    <row r="368" spans="1:8" ht="15" customHeight="1">
      <c r="A368" s="958">
        <v>367</v>
      </c>
      <c r="B368" s="404" t="s">
        <v>1570</v>
      </c>
      <c r="C368" s="404" t="s">
        <v>8723</v>
      </c>
      <c r="D368" s="1105" t="s">
        <v>8726</v>
      </c>
      <c r="E368" s="965" t="s">
        <v>8592</v>
      </c>
      <c r="F368" s="965">
        <v>11</v>
      </c>
      <c r="G368" s="965">
        <v>3</v>
      </c>
      <c r="H368" s="965">
        <v>2017</v>
      </c>
    </row>
    <row r="369" spans="1:8" ht="15" customHeight="1">
      <c r="A369" s="958">
        <v>368</v>
      </c>
      <c r="B369" s="404" t="s">
        <v>1570</v>
      </c>
      <c r="C369" s="404" t="s">
        <v>8723</v>
      </c>
      <c r="D369" s="404" t="s">
        <v>1586</v>
      </c>
      <c r="E369" s="965" t="s">
        <v>8592</v>
      </c>
      <c r="F369" s="965">
        <v>11</v>
      </c>
      <c r="G369" s="965">
        <v>3</v>
      </c>
      <c r="H369" s="965">
        <v>2017</v>
      </c>
    </row>
    <row r="370" spans="1:8" ht="15" customHeight="1">
      <c r="A370" s="958">
        <v>369</v>
      </c>
      <c r="B370" s="404" t="s">
        <v>1570</v>
      </c>
      <c r="C370" s="404" t="s">
        <v>8723</v>
      </c>
      <c r="D370" s="404" t="s">
        <v>8736</v>
      </c>
      <c r="E370" s="965" t="s">
        <v>8592</v>
      </c>
      <c r="F370" s="965">
        <v>11</v>
      </c>
      <c r="G370" s="965">
        <v>3</v>
      </c>
      <c r="H370" s="965">
        <v>2017</v>
      </c>
    </row>
    <row r="371" spans="1:8" ht="15" customHeight="1">
      <c r="A371" s="958">
        <v>370</v>
      </c>
      <c r="B371" s="404" t="s">
        <v>1570</v>
      </c>
      <c r="C371" s="404" t="s">
        <v>8723</v>
      </c>
      <c r="D371" s="404" t="s">
        <v>86</v>
      </c>
      <c r="E371" s="965" t="s">
        <v>8592</v>
      </c>
      <c r="F371" s="965">
        <v>11</v>
      </c>
      <c r="G371" s="965">
        <v>3</v>
      </c>
      <c r="H371" s="965">
        <v>2017</v>
      </c>
    </row>
    <row r="372" spans="1:8" ht="15" customHeight="1">
      <c r="A372" s="958">
        <v>371</v>
      </c>
      <c r="B372" s="404" t="s">
        <v>1570</v>
      </c>
      <c r="C372" s="404" t="s">
        <v>8742</v>
      </c>
      <c r="D372" s="404" t="s">
        <v>8875</v>
      </c>
      <c r="E372" s="965" t="s">
        <v>8883</v>
      </c>
      <c r="F372" s="965">
        <v>18</v>
      </c>
      <c r="G372" s="965">
        <v>8</v>
      </c>
      <c r="H372" s="965">
        <v>2017</v>
      </c>
    </row>
    <row r="373" spans="1:8" ht="15" customHeight="1">
      <c r="A373" s="958">
        <v>372</v>
      </c>
      <c r="B373" s="404" t="s">
        <v>1570</v>
      </c>
      <c r="C373" s="404" t="s">
        <v>8742</v>
      </c>
      <c r="D373" s="404" t="s">
        <v>8876</v>
      </c>
      <c r="E373" s="965" t="s">
        <v>8883</v>
      </c>
      <c r="F373" s="965">
        <v>18</v>
      </c>
      <c r="G373" s="965">
        <v>8</v>
      </c>
      <c r="H373" s="965">
        <v>2017</v>
      </c>
    </row>
    <row r="374" spans="1:8" ht="15" customHeight="1">
      <c r="A374" s="958">
        <v>373</v>
      </c>
      <c r="B374" s="404" t="s">
        <v>1570</v>
      </c>
      <c r="C374" s="404" t="s">
        <v>8742</v>
      </c>
      <c r="D374" s="404" t="s">
        <v>8871</v>
      </c>
      <c r="E374" s="965" t="s">
        <v>8883</v>
      </c>
      <c r="F374" s="965">
        <v>18</v>
      </c>
      <c r="G374" s="965">
        <v>8</v>
      </c>
      <c r="H374" s="965">
        <v>2017</v>
      </c>
    </row>
    <row r="375" spans="1:8" ht="15" customHeight="1">
      <c r="A375" s="958">
        <v>374</v>
      </c>
      <c r="B375" s="404" t="s">
        <v>1570</v>
      </c>
      <c r="C375" s="404" t="s">
        <v>8742</v>
      </c>
      <c r="D375" s="404" t="s">
        <v>8872</v>
      </c>
      <c r="E375" s="965" t="s">
        <v>8883</v>
      </c>
      <c r="F375" s="965">
        <v>18</v>
      </c>
      <c r="G375" s="965">
        <v>8</v>
      </c>
      <c r="H375" s="965">
        <v>2017</v>
      </c>
    </row>
    <row r="376" spans="1:8" ht="15" customHeight="1">
      <c r="A376" s="958">
        <v>375</v>
      </c>
      <c r="B376" s="404" t="s">
        <v>1570</v>
      </c>
      <c r="C376" s="404" t="s">
        <v>8742</v>
      </c>
      <c r="D376" s="404" t="s">
        <v>3894</v>
      </c>
      <c r="E376" s="965" t="s">
        <v>8883</v>
      </c>
      <c r="F376" s="965">
        <v>18</v>
      </c>
      <c r="G376" s="965">
        <v>8</v>
      </c>
      <c r="H376" s="965">
        <v>2017</v>
      </c>
    </row>
    <row r="377" spans="1:8" ht="15" customHeight="1">
      <c r="A377" s="958">
        <v>376</v>
      </c>
      <c r="B377" s="404" t="s">
        <v>1570</v>
      </c>
      <c r="C377" s="404" t="s">
        <v>8742</v>
      </c>
      <c r="D377" s="404" t="s">
        <v>8877</v>
      </c>
      <c r="E377" s="965" t="s">
        <v>8883</v>
      </c>
      <c r="F377" s="965">
        <v>18</v>
      </c>
      <c r="G377" s="965">
        <v>8</v>
      </c>
      <c r="H377" s="965">
        <v>2017</v>
      </c>
    </row>
    <row r="378" spans="1:8" ht="15" customHeight="1">
      <c r="A378" s="958">
        <v>377</v>
      </c>
      <c r="B378" s="404" t="s">
        <v>1570</v>
      </c>
      <c r="C378" s="404" t="s">
        <v>8742</v>
      </c>
      <c r="D378" s="404" t="s">
        <v>8879</v>
      </c>
      <c r="E378" s="965" t="s">
        <v>8883</v>
      </c>
      <c r="F378" s="965">
        <v>18</v>
      </c>
      <c r="G378" s="965">
        <v>8</v>
      </c>
      <c r="H378" s="965">
        <v>2017</v>
      </c>
    </row>
    <row r="379" spans="1:8" ht="15" customHeight="1">
      <c r="A379" s="958">
        <v>378</v>
      </c>
      <c r="B379" s="404" t="s">
        <v>1570</v>
      </c>
      <c r="C379" s="404" t="s">
        <v>8742</v>
      </c>
      <c r="D379" s="404" t="s">
        <v>8743</v>
      </c>
      <c r="E379" s="965" t="s">
        <v>8592</v>
      </c>
      <c r="F379" s="965">
        <v>11</v>
      </c>
      <c r="G379" s="965">
        <v>3</v>
      </c>
      <c r="H379" s="965">
        <v>2017</v>
      </c>
    </row>
    <row r="380" spans="1:8" ht="15" customHeight="1">
      <c r="A380" s="958">
        <v>379</v>
      </c>
      <c r="B380" s="404" t="s">
        <v>1570</v>
      </c>
      <c r="C380" s="404" t="s">
        <v>8742</v>
      </c>
      <c r="D380" s="404" t="s">
        <v>8880</v>
      </c>
      <c r="E380" s="965" t="s">
        <v>8883</v>
      </c>
      <c r="F380" s="965">
        <v>18</v>
      </c>
      <c r="G380" s="965">
        <v>8</v>
      </c>
      <c r="H380" s="965">
        <v>2017</v>
      </c>
    </row>
    <row r="381" spans="1:8" ht="15" customHeight="1">
      <c r="A381" s="958">
        <v>380</v>
      </c>
      <c r="B381" s="404" t="s">
        <v>1570</v>
      </c>
      <c r="C381" s="404" t="s">
        <v>8742</v>
      </c>
      <c r="D381" s="404" t="s">
        <v>8882</v>
      </c>
      <c r="E381" s="965" t="s">
        <v>8883</v>
      </c>
      <c r="F381" s="965">
        <v>18</v>
      </c>
      <c r="G381" s="965">
        <v>8</v>
      </c>
      <c r="H381" s="965">
        <v>2017</v>
      </c>
    </row>
    <row r="382" spans="1:8" ht="15" customHeight="1">
      <c r="A382" s="958">
        <v>381</v>
      </c>
      <c r="B382" s="404" t="s">
        <v>1570</v>
      </c>
      <c r="C382" s="404" t="s">
        <v>8742</v>
      </c>
      <c r="D382" s="404" t="s">
        <v>8744</v>
      </c>
      <c r="E382" s="965" t="s">
        <v>8592</v>
      </c>
      <c r="F382" s="965">
        <v>11</v>
      </c>
      <c r="G382" s="965">
        <v>3</v>
      </c>
      <c r="H382" s="965">
        <v>2017</v>
      </c>
    </row>
    <row r="383" spans="1:8" ht="15" customHeight="1">
      <c r="A383" s="958">
        <v>382</v>
      </c>
      <c r="B383" s="404" t="s">
        <v>1570</v>
      </c>
      <c r="C383" s="404" t="s">
        <v>8742</v>
      </c>
      <c r="D383" s="404" t="s">
        <v>8873</v>
      </c>
      <c r="E383" s="965" t="s">
        <v>8883</v>
      </c>
      <c r="F383" s="965">
        <v>18</v>
      </c>
      <c r="G383" s="965">
        <v>8</v>
      </c>
      <c r="H383" s="965">
        <v>2017</v>
      </c>
    </row>
    <row r="384" spans="1:8" ht="15" customHeight="1">
      <c r="A384" s="958">
        <v>383</v>
      </c>
      <c r="B384" s="404" t="s">
        <v>1570</v>
      </c>
      <c r="C384" s="404" t="s">
        <v>8742</v>
      </c>
      <c r="D384" s="404" t="s">
        <v>1194</v>
      </c>
      <c r="E384" s="965" t="s">
        <v>8883</v>
      </c>
      <c r="F384" s="965">
        <v>18</v>
      </c>
      <c r="G384" s="965">
        <v>8</v>
      </c>
      <c r="H384" s="965">
        <v>2017</v>
      </c>
    </row>
    <row r="385" spans="1:16" ht="15" customHeight="1">
      <c r="A385" s="958">
        <v>384</v>
      </c>
      <c r="B385" s="404" t="s">
        <v>1570</v>
      </c>
      <c r="C385" s="404" t="s">
        <v>8742</v>
      </c>
      <c r="D385" s="404" t="s">
        <v>2418</v>
      </c>
      <c r="E385" s="965" t="s">
        <v>8883</v>
      </c>
      <c r="F385" s="965">
        <v>18</v>
      </c>
      <c r="G385" s="965">
        <v>8</v>
      </c>
      <c r="H385" s="965">
        <v>2017</v>
      </c>
    </row>
    <row r="386" spans="1:16" ht="15" customHeight="1">
      <c r="A386" s="958">
        <v>385</v>
      </c>
      <c r="B386" s="404" t="s">
        <v>1570</v>
      </c>
      <c r="C386" s="404" t="s">
        <v>8742</v>
      </c>
      <c r="D386" s="404" t="s">
        <v>569</v>
      </c>
      <c r="E386" s="965" t="s">
        <v>8883</v>
      </c>
      <c r="F386" s="965">
        <v>18</v>
      </c>
      <c r="G386" s="965">
        <v>8</v>
      </c>
      <c r="H386" s="965">
        <v>2017</v>
      </c>
    </row>
    <row r="387" spans="1:16" ht="15" customHeight="1">
      <c r="A387" s="958">
        <v>386</v>
      </c>
      <c r="B387" s="404" t="s">
        <v>1570</v>
      </c>
      <c r="C387" s="404" t="s">
        <v>8742</v>
      </c>
      <c r="D387" s="404" t="s">
        <v>8878</v>
      </c>
      <c r="E387" s="965" t="s">
        <v>8883</v>
      </c>
      <c r="F387" s="965">
        <v>18</v>
      </c>
      <c r="G387" s="965">
        <v>8</v>
      </c>
      <c r="H387" s="965">
        <v>2017</v>
      </c>
    </row>
    <row r="388" spans="1:16" ht="15" customHeight="1">
      <c r="A388" s="958">
        <v>387</v>
      </c>
      <c r="B388" s="404" t="s">
        <v>1570</v>
      </c>
      <c r="C388" s="404" t="s">
        <v>8742</v>
      </c>
      <c r="D388" s="404" t="s">
        <v>8745</v>
      </c>
      <c r="E388" s="965" t="s">
        <v>8592</v>
      </c>
      <c r="F388" s="965">
        <v>11</v>
      </c>
      <c r="G388" s="965">
        <v>3</v>
      </c>
      <c r="H388" s="965">
        <v>2017</v>
      </c>
    </row>
    <row r="389" spans="1:16" ht="15" customHeight="1">
      <c r="A389" s="958">
        <v>388</v>
      </c>
      <c r="B389" s="404" t="s">
        <v>1570</v>
      </c>
      <c r="C389" s="404" t="s">
        <v>8742</v>
      </c>
      <c r="D389" s="404" t="s">
        <v>8528</v>
      </c>
      <c r="E389" s="965" t="s">
        <v>8883</v>
      </c>
      <c r="F389" s="965">
        <v>18</v>
      </c>
      <c r="G389" s="965">
        <v>8</v>
      </c>
      <c r="H389" s="965">
        <v>2017</v>
      </c>
    </row>
    <row r="390" spans="1:16" ht="15" customHeight="1">
      <c r="A390" s="958">
        <v>389</v>
      </c>
      <c r="B390" s="404" t="s">
        <v>1570</v>
      </c>
      <c r="C390" s="404" t="s">
        <v>8742</v>
      </c>
      <c r="D390" s="404" t="s">
        <v>8881</v>
      </c>
      <c r="E390" s="965" t="s">
        <v>8883</v>
      </c>
      <c r="F390" s="965">
        <v>18</v>
      </c>
      <c r="G390" s="965">
        <v>8</v>
      </c>
      <c r="H390" s="965">
        <v>2017</v>
      </c>
    </row>
    <row r="391" spans="1:16" ht="15" customHeight="1">
      <c r="A391" s="958">
        <v>390</v>
      </c>
      <c r="B391" s="404" t="s">
        <v>1570</v>
      </c>
      <c r="C391" s="404" t="s">
        <v>8742</v>
      </c>
      <c r="D391" s="404" t="s">
        <v>8874</v>
      </c>
      <c r="E391" s="965" t="s">
        <v>8883</v>
      </c>
      <c r="F391" s="965">
        <v>18</v>
      </c>
      <c r="G391" s="965">
        <v>8</v>
      </c>
      <c r="H391" s="965">
        <v>2017</v>
      </c>
    </row>
    <row r="392" spans="1:16" ht="15" customHeight="1">
      <c r="A392" s="958">
        <v>391</v>
      </c>
      <c r="B392" s="404" t="s">
        <v>1981</v>
      </c>
      <c r="C392" s="404" t="s">
        <v>1194</v>
      </c>
      <c r="D392" s="404" t="s">
        <v>8746</v>
      </c>
      <c r="E392" s="965" t="s">
        <v>8592</v>
      </c>
      <c r="F392" s="965">
        <v>11</v>
      </c>
      <c r="G392" s="965">
        <v>3</v>
      </c>
      <c r="H392" s="965">
        <v>2017</v>
      </c>
      <c r="I392" s="1101" t="s">
        <v>1981</v>
      </c>
      <c r="J392" s="1101" t="s">
        <v>1194</v>
      </c>
      <c r="K392" s="1105" t="s">
        <v>8746</v>
      </c>
      <c r="L392" s="1527" t="s">
        <v>9391</v>
      </c>
      <c r="M392" s="1528"/>
      <c r="N392" s="1518">
        <v>43277</v>
      </c>
      <c r="O392" s="1519"/>
      <c r="P392" s="1520"/>
    </row>
    <row r="393" spans="1:16" ht="15" customHeight="1">
      <c r="A393" s="958">
        <v>392</v>
      </c>
      <c r="B393" s="404" t="s">
        <v>1981</v>
      </c>
      <c r="C393" s="404" t="s">
        <v>1194</v>
      </c>
      <c r="D393" s="404" t="s">
        <v>8747</v>
      </c>
      <c r="E393" s="965" t="s">
        <v>8592</v>
      </c>
      <c r="F393" s="965">
        <v>11</v>
      </c>
      <c r="G393" s="965">
        <v>3</v>
      </c>
      <c r="H393" s="965">
        <v>2017</v>
      </c>
      <c r="I393" s="1101" t="s">
        <v>1981</v>
      </c>
      <c r="J393" s="1101" t="s">
        <v>1194</v>
      </c>
      <c r="K393" s="1105" t="s">
        <v>8747</v>
      </c>
      <c r="L393" s="1527" t="s">
        <v>9391</v>
      </c>
      <c r="M393" s="1528"/>
      <c r="N393" s="1521"/>
      <c r="O393" s="1522"/>
      <c r="P393" s="1523"/>
    </row>
    <row r="394" spans="1:16" ht="15" customHeight="1">
      <c r="A394" s="958">
        <v>393</v>
      </c>
      <c r="B394" s="404" t="s">
        <v>1981</v>
      </c>
      <c r="C394" s="404" t="s">
        <v>1194</v>
      </c>
      <c r="D394" s="404" t="s">
        <v>8748</v>
      </c>
      <c r="E394" s="965" t="s">
        <v>8592</v>
      </c>
      <c r="F394" s="965">
        <v>11</v>
      </c>
      <c r="G394" s="965">
        <v>3</v>
      </c>
      <c r="H394" s="965">
        <v>2017</v>
      </c>
      <c r="I394" s="1101" t="s">
        <v>1981</v>
      </c>
      <c r="J394" s="1101" t="s">
        <v>1194</v>
      </c>
      <c r="K394" s="1105" t="s">
        <v>8748</v>
      </c>
      <c r="L394" s="1527" t="s">
        <v>9391</v>
      </c>
      <c r="M394" s="1528"/>
      <c r="N394" s="1521"/>
      <c r="O394" s="1522"/>
      <c r="P394" s="1523"/>
    </row>
    <row r="395" spans="1:16" ht="15" customHeight="1">
      <c r="A395" s="958">
        <v>394</v>
      </c>
      <c r="B395" s="404" t="s">
        <v>1981</v>
      </c>
      <c r="C395" s="404" t="s">
        <v>1194</v>
      </c>
      <c r="D395" s="404" t="s">
        <v>8749</v>
      </c>
      <c r="E395" s="965" t="s">
        <v>8592</v>
      </c>
      <c r="F395" s="965">
        <v>11</v>
      </c>
      <c r="G395" s="965">
        <v>3</v>
      </c>
      <c r="H395" s="965">
        <v>2017</v>
      </c>
      <c r="I395" s="1101" t="s">
        <v>1981</v>
      </c>
      <c r="J395" s="1101" t="s">
        <v>1194</v>
      </c>
      <c r="K395" s="1105" t="s">
        <v>8749</v>
      </c>
      <c r="L395" s="1527" t="s">
        <v>9391</v>
      </c>
      <c r="M395" s="1528"/>
      <c r="N395" s="1521"/>
      <c r="O395" s="1522"/>
      <c r="P395" s="1523"/>
    </row>
    <row r="396" spans="1:16" ht="15" customHeight="1">
      <c r="A396" s="958">
        <v>395</v>
      </c>
      <c r="B396" s="404" t="s">
        <v>1981</v>
      </c>
      <c r="C396" s="404" t="s">
        <v>1194</v>
      </c>
      <c r="D396" s="404" t="s">
        <v>1706</v>
      </c>
      <c r="E396" s="965" t="s">
        <v>8592</v>
      </c>
      <c r="F396" s="965">
        <v>11</v>
      </c>
      <c r="G396" s="965">
        <v>3</v>
      </c>
      <c r="H396" s="965">
        <v>2017</v>
      </c>
      <c r="I396" s="1101" t="s">
        <v>1981</v>
      </c>
      <c r="J396" s="1101" t="s">
        <v>1194</v>
      </c>
      <c r="K396" s="1105" t="s">
        <v>1706</v>
      </c>
      <c r="L396" s="1527" t="s">
        <v>9391</v>
      </c>
      <c r="M396" s="1528"/>
      <c r="N396" s="1521"/>
      <c r="O396" s="1522"/>
      <c r="P396" s="1523"/>
    </row>
    <row r="397" spans="1:16" ht="15" customHeight="1">
      <c r="A397" s="958">
        <v>396</v>
      </c>
      <c r="B397" s="404" t="s">
        <v>1981</v>
      </c>
      <c r="C397" s="404" t="s">
        <v>1194</v>
      </c>
      <c r="D397" s="404" t="s">
        <v>8750</v>
      </c>
      <c r="E397" s="965" t="s">
        <v>8592</v>
      </c>
      <c r="F397" s="965">
        <v>11</v>
      </c>
      <c r="G397" s="965">
        <v>3</v>
      </c>
      <c r="H397" s="965">
        <v>2017</v>
      </c>
      <c r="I397" s="1101" t="s">
        <v>1981</v>
      </c>
      <c r="J397" s="1101" t="s">
        <v>1194</v>
      </c>
      <c r="K397" s="1105" t="s">
        <v>8750</v>
      </c>
      <c r="L397" s="1527" t="s">
        <v>9391</v>
      </c>
      <c r="M397" s="1528"/>
      <c r="N397" s="1521"/>
      <c r="O397" s="1522"/>
      <c r="P397" s="1523"/>
    </row>
    <row r="398" spans="1:16" ht="15" customHeight="1">
      <c r="A398" s="958">
        <v>397</v>
      </c>
      <c r="B398" s="404" t="s">
        <v>1981</v>
      </c>
      <c r="C398" s="404" t="s">
        <v>1194</v>
      </c>
      <c r="D398" s="404" t="s">
        <v>3839</v>
      </c>
      <c r="E398" s="965" t="s">
        <v>8592</v>
      </c>
      <c r="F398" s="965">
        <v>11</v>
      </c>
      <c r="G398" s="965">
        <v>3</v>
      </c>
      <c r="H398" s="965">
        <v>2017</v>
      </c>
      <c r="I398" s="1101" t="s">
        <v>1981</v>
      </c>
      <c r="J398" s="1101" t="s">
        <v>1194</v>
      </c>
      <c r="K398" s="1105" t="s">
        <v>3839</v>
      </c>
      <c r="L398" s="1527" t="s">
        <v>9391</v>
      </c>
      <c r="M398" s="1528"/>
      <c r="N398" s="1521"/>
      <c r="O398" s="1522"/>
      <c r="P398" s="1523"/>
    </row>
    <row r="399" spans="1:16" ht="15" customHeight="1">
      <c r="A399" s="958">
        <v>398</v>
      </c>
      <c r="B399" s="404" t="s">
        <v>1981</v>
      </c>
      <c r="C399" s="404" t="s">
        <v>1194</v>
      </c>
      <c r="D399" s="404" t="s">
        <v>8751</v>
      </c>
      <c r="E399" s="965" t="s">
        <v>8592</v>
      </c>
      <c r="F399" s="965">
        <v>11</v>
      </c>
      <c r="G399" s="965">
        <v>3</v>
      </c>
      <c r="H399" s="965">
        <v>2017</v>
      </c>
      <c r="I399" s="1101" t="s">
        <v>1981</v>
      </c>
      <c r="J399" s="1101" t="s">
        <v>1194</v>
      </c>
      <c r="K399" s="1105" t="s">
        <v>8751</v>
      </c>
      <c r="L399" s="1527" t="s">
        <v>9391</v>
      </c>
      <c r="M399" s="1528"/>
      <c r="N399" s="1521"/>
      <c r="O399" s="1522"/>
      <c r="P399" s="1523"/>
    </row>
    <row r="400" spans="1:16" ht="15" customHeight="1">
      <c r="A400" s="958">
        <v>399</v>
      </c>
      <c r="B400" s="404" t="s">
        <v>1981</v>
      </c>
      <c r="C400" s="404" t="s">
        <v>1194</v>
      </c>
      <c r="D400" s="404" t="s">
        <v>2470</v>
      </c>
      <c r="E400" s="965" t="s">
        <v>8592</v>
      </c>
      <c r="F400" s="965">
        <v>11</v>
      </c>
      <c r="G400" s="965">
        <v>3</v>
      </c>
      <c r="H400" s="965">
        <v>2017</v>
      </c>
      <c r="I400" s="1101" t="s">
        <v>1981</v>
      </c>
      <c r="J400" s="1101" t="s">
        <v>1194</v>
      </c>
      <c r="K400" s="1105" t="s">
        <v>2470</v>
      </c>
      <c r="L400" s="1527" t="s">
        <v>9391</v>
      </c>
      <c r="M400" s="1528"/>
      <c r="N400" s="1524"/>
      <c r="O400" s="1525"/>
      <c r="P400" s="1526"/>
    </row>
    <row r="401" spans="1:8" ht="15" customHeight="1">
      <c r="A401" s="958">
        <v>400</v>
      </c>
      <c r="B401" s="978" t="s">
        <v>1252</v>
      </c>
      <c r="C401" s="978" t="s">
        <v>2053</v>
      </c>
      <c r="D401" s="978" t="s">
        <v>7701</v>
      </c>
      <c r="E401" s="965" t="s">
        <v>7749</v>
      </c>
      <c r="F401" s="965">
        <v>5</v>
      </c>
      <c r="G401" s="965">
        <v>4</v>
      </c>
      <c r="H401" s="965">
        <v>2015</v>
      </c>
    </row>
    <row r="402" spans="1:8" ht="15" customHeight="1">
      <c r="A402" s="958">
        <v>401</v>
      </c>
      <c r="B402" s="978" t="s">
        <v>1252</v>
      </c>
      <c r="C402" s="978" t="s">
        <v>2053</v>
      </c>
      <c r="D402" s="978" t="s">
        <v>7702</v>
      </c>
      <c r="E402" s="965" t="s">
        <v>7749</v>
      </c>
      <c r="F402" s="965">
        <v>5</v>
      </c>
      <c r="G402" s="965">
        <v>4</v>
      </c>
      <c r="H402" s="965">
        <v>2015</v>
      </c>
    </row>
    <row r="403" spans="1:8" ht="15" customHeight="1">
      <c r="A403" s="958">
        <v>402</v>
      </c>
      <c r="B403" s="978" t="s">
        <v>1252</v>
      </c>
      <c r="C403" s="978" t="s">
        <v>2053</v>
      </c>
      <c r="D403" s="978" t="s">
        <v>7703</v>
      </c>
      <c r="E403" s="965" t="s">
        <v>7749</v>
      </c>
      <c r="F403" s="965">
        <v>5</v>
      </c>
      <c r="G403" s="965">
        <v>4</v>
      </c>
      <c r="H403" s="965">
        <v>2015</v>
      </c>
    </row>
    <row r="404" spans="1:8" ht="15" customHeight="1">
      <c r="A404" s="958">
        <v>403</v>
      </c>
      <c r="B404" s="978" t="s">
        <v>1252</v>
      </c>
      <c r="C404" s="978" t="s">
        <v>2053</v>
      </c>
      <c r="D404" s="978" t="s">
        <v>7704</v>
      </c>
      <c r="E404" s="965" t="s">
        <v>7749</v>
      </c>
      <c r="F404" s="965">
        <v>5</v>
      </c>
      <c r="G404" s="965">
        <v>4</v>
      </c>
      <c r="H404" s="965">
        <v>2015</v>
      </c>
    </row>
    <row r="405" spans="1:8" ht="15" customHeight="1">
      <c r="A405" s="958">
        <v>404</v>
      </c>
      <c r="B405" s="978" t="s">
        <v>1252</v>
      </c>
      <c r="C405" s="978" t="s">
        <v>2053</v>
      </c>
      <c r="D405" s="978" t="s">
        <v>1194</v>
      </c>
      <c r="E405" s="965" t="s">
        <v>7749</v>
      </c>
      <c r="F405" s="965">
        <v>5</v>
      </c>
      <c r="G405" s="965">
        <v>4</v>
      </c>
      <c r="H405" s="965">
        <v>2015</v>
      </c>
    </row>
    <row r="406" spans="1:8" ht="15" customHeight="1">
      <c r="A406" s="958">
        <v>405</v>
      </c>
      <c r="B406" s="978" t="s">
        <v>1252</v>
      </c>
      <c r="C406" s="978" t="s">
        <v>2053</v>
      </c>
      <c r="D406" s="978" t="s">
        <v>7442</v>
      </c>
      <c r="E406" s="965" t="s">
        <v>7749</v>
      </c>
      <c r="F406" s="965">
        <v>5</v>
      </c>
      <c r="G406" s="965">
        <v>4</v>
      </c>
      <c r="H406" s="965">
        <v>2015</v>
      </c>
    </row>
    <row r="407" spans="1:8" ht="15" customHeight="1">
      <c r="A407" s="958">
        <v>406</v>
      </c>
      <c r="B407" s="978" t="s">
        <v>1252</v>
      </c>
      <c r="C407" s="978" t="s">
        <v>2020</v>
      </c>
      <c r="D407" s="978" t="s">
        <v>7705</v>
      </c>
      <c r="E407" s="965" t="s">
        <v>7749</v>
      </c>
      <c r="F407" s="965">
        <v>5</v>
      </c>
      <c r="G407" s="965">
        <v>4</v>
      </c>
      <c r="H407" s="965">
        <v>2015</v>
      </c>
    </row>
    <row r="408" spans="1:8" ht="15" customHeight="1">
      <c r="A408" s="958">
        <v>407</v>
      </c>
      <c r="B408" s="978" t="s">
        <v>1252</v>
      </c>
      <c r="C408" s="978" t="s">
        <v>2020</v>
      </c>
      <c r="D408" s="978" t="s">
        <v>7706</v>
      </c>
      <c r="E408" s="965" t="s">
        <v>7749</v>
      </c>
      <c r="F408" s="965">
        <v>5</v>
      </c>
      <c r="G408" s="965">
        <v>4</v>
      </c>
      <c r="H408" s="965">
        <v>2015</v>
      </c>
    </row>
    <row r="409" spans="1:8" ht="15" customHeight="1">
      <c r="A409" s="958">
        <v>408</v>
      </c>
      <c r="B409" s="978" t="s">
        <v>1252</v>
      </c>
      <c r="C409" s="978" t="s">
        <v>2020</v>
      </c>
      <c r="D409" s="978" t="s">
        <v>7707</v>
      </c>
      <c r="E409" s="965" t="s">
        <v>7749</v>
      </c>
      <c r="F409" s="965">
        <v>5</v>
      </c>
      <c r="G409" s="965">
        <v>4</v>
      </c>
      <c r="H409" s="965">
        <v>2015</v>
      </c>
    </row>
    <row r="410" spans="1:8" ht="15" customHeight="1">
      <c r="A410" s="958">
        <v>409</v>
      </c>
      <c r="B410" s="978" t="s">
        <v>1252</v>
      </c>
      <c r="C410" s="978" t="s">
        <v>2020</v>
      </c>
      <c r="D410" s="979" t="s">
        <v>7708</v>
      </c>
      <c r="E410" s="965" t="s">
        <v>7749</v>
      </c>
      <c r="F410" s="965">
        <v>5</v>
      </c>
      <c r="G410" s="965">
        <v>4</v>
      </c>
      <c r="H410" s="965">
        <v>2015</v>
      </c>
    </row>
    <row r="411" spans="1:8" ht="15" customHeight="1">
      <c r="A411" s="958">
        <v>410</v>
      </c>
      <c r="B411" s="978" t="s">
        <v>1252</v>
      </c>
      <c r="C411" s="978" t="s">
        <v>2020</v>
      </c>
      <c r="D411" s="978" t="s">
        <v>7709</v>
      </c>
      <c r="E411" s="965" t="s">
        <v>7749</v>
      </c>
      <c r="F411" s="965">
        <v>5</v>
      </c>
      <c r="G411" s="965">
        <v>4</v>
      </c>
      <c r="H411" s="965">
        <v>2015</v>
      </c>
    </row>
    <row r="412" spans="1:8" ht="15" customHeight="1">
      <c r="A412" s="958">
        <v>411</v>
      </c>
      <c r="B412" s="978" t="s">
        <v>1252</v>
      </c>
      <c r="C412" s="978" t="s">
        <v>2020</v>
      </c>
      <c r="D412" s="978" t="s">
        <v>7710</v>
      </c>
      <c r="E412" s="965" t="s">
        <v>7749</v>
      </c>
      <c r="F412" s="965">
        <v>5</v>
      </c>
      <c r="G412" s="965">
        <v>4</v>
      </c>
      <c r="H412" s="965">
        <v>2015</v>
      </c>
    </row>
    <row r="413" spans="1:8" ht="15" customHeight="1">
      <c r="A413" s="958">
        <v>412</v>
      </c>
      <c r="B413" s="978" t="s">
        <v>1252</v>
      </c>
      <c r="C413" s="978" t="s">
        <v>2020</v>
      </c>
      <c r="D413" s="978" t="s">
        <v>7711</v>
      </c>
      <c r="E413" s="965" t="s">
        <v>7749</v>
      </c>
      <c r="F413" s="965">
        <v>5</v>
      </c>
      <c r="G413" s="965">
        <v>4</v>
      </c>
      <c r="H413" s="965">
        <v>2015</v>
      </c>
    </row>
    <row r="414" spans="1:8" ht="15" customHeight="1">
      <c r="A414" s="958">
        <v>413</v>
      </c>
      <c r="B414" s="978" t="s">
        <v>1252</v>
      </c>
      <c r="C414" s="978" t="s">
        <v>2020</v>
      </c>
      <c r="D414" s="978" t="s">
        <v>7712</v>
      </c>
      <c r="E414" s="965" t="s">
        <v>7749</v>
      </c>
      <c r="F414" s="965">
        <v>5</v>
      </c>
      <c r="G414" s="965">
        <v>4</v>
      </c>
      <c r="H414" s="965">
        <v>2015</v>
      </c>
    </row>
    <row r="415" spans="1:8" ht="15" customHeight="1">
      <c r="A415" s="958">
        <v>414</v>
      </c>
      <c r="B415" s="978" t="s">
        <v>1252</v>
      </c>
      <c r="C415" s="978" t="s">
        <v>2037</v>
      </c>
      <c r="D415" s="978" t="s">
        <v>7713</v>
      </c>
      <c r="E415" s="965" t="s">
        <v>7749</v>
      </c>
      <c r="F415" s="965">
        <v>5</v>
      </c>
      <c r="G415" s="965">
        <v>4</v>
      </c>
      <c r="H415" s="965">
        <v>2015</v>
      </c>
    </row>
    <row r="416" spans="1:8" ht="15" customHeight="1">
      <c r="A416" s="958">
        <v>415</v>
      </c>
      <c r="B416" s="978" t="s">
        <v>1252</v>
      </c>
      <c r="C416" s="978" t="s">
        <v>2037</v>
      </c>
      <c r="D416" s="978" t="s">
        <v>7714</v>
      </c>
      <c r="E416" s="965" t="s">
        <v>7749</v>
      </c>
      <c r="F416" s="965">
        <v>5</v>
      </c>
      <c r="G416" s="965">
        <v>4</v>
      </c>
      <c r="H416" s="965">
        <v>2015</v>
      </c>
    </row>
    <row r="417" spans="1:8" ht="15" customHeight="1">
      <c r="A417" s="958">
        <v>416</v>
      </c>
      <c r="B417" s="978" t="s">
        <v>1252</v>
      </c>
      <c r="C417" s="978" t="s">
        <v>2037</v>
      </c>
      <c r="D417" s="978" t="s">
        <v>7715</v>
      </c>
      <c r="E417" s="965" t="s">
        <v>7749</v>
      </c>
      <c r="F417" s="965">
        <v>5</v>
      </c>
      <c r="G417" s="965">
        <v>4</v>
      </c>
      <c r="H417" s="965">
        <v>2015</v>
      </c>
    </row>
    <row r="418" spans="1:8" ht="15" customHeight="1">
      <c r="A418" s="958">
        <v>417</v>
      </c>
      <c r="B418" s="978" t="s">
        <v>1252</v>
      </c>
      <c r="C418" s="978" t="s">
        <v>2037</v>
      </c>
      <c r="D418" s="978" t="s">
        <v>7716</v>
      </c>
      <c r="E418" s="965" t="s">
        <v>7749</v>
      </c>
      <c r="F418" s="965">
        <v>5</v>
      </c>
      <c r="G418" s="965">
        <v>4</v>
      </c>
      <c r="H418" s="965">
        <v>2015</v>
      </c>
    </row>
    <row r="419" spans="1:8" ht="15" customHeight="1">
      <c r="A419" s="958">
        <v>418</v>
      </c>
      <c r="B419" s="978" t="s">
        <v>1252</v>
      </c>
      <c r="C419" s="978" t="s">
        <v>2037</v>
      </c>
      <c r="D419" s="978" t="s">
        <v>7717</v>
      </c>
      <c r="E419" s="965" t="s">
        <v>7749</v>
      </c>
      <c r="F419" s="965">
        <v>5</v>
      </c>
      <c r="G419" s="965">
        <v>4</v>
      </c>
      <c r="H419" s="965">
        <v>2015</v>
      </c>
    </row>
    <row r="420" spans="1:8" ht="15" customHeight="1">
      <c r="A420" s="958">
        <v>419</v>
      </c>
      <c r="B420" s="978" t="s">
        <v>1252</v>
      </c>
      <c r="C420" s="978" t="s">
        <v>454</v>
      </c>
      <c r="D420" s="978" t="s">
        <v>7718</v>
      </c>
      <c r="E420" s="965" t="s">
        <v>7749</v>
      </c>
      <c r="F420" s="965">
        <v>5</v>
      </c>
      <c r="G420" s="965">
        <v>4</v>
      </c>
      <c r="H420" s="965">
        <v>2015</v>
      </c>
    </row>
    <row r="421" spans="1:8" ht="15" customHeight="1">
      <c r="A421" s="958">
        <v>420</v>
      </c>
      <c r="B421" s="978" t="s">
        <v>1252</v>
      </c>
      <c r="C421" s="978" t="s">
        <v>454</v>
      </c>
      <c r="D421" s="978" t="s">
        <v>7469</v>
      </c>
      <c r="E421" s="965" t="s">
        <v>7749</v>
      </c>
      <c r="F421" s="965">
        <v>5</v>
      </c>
      <c r="G421" s="965">
        <v>4</v>
      </c>
      <c r="H421" s="965">
        <v>2015</v>
      </c>
    </row>
    <row r="422" spans="1:8" ht="15" customHeight="1">
      <c r="A422" s="958">
        <v>421</v>
      </c>
      <c r="B422" s="978" t="s">
        <v>1252</v>
      </c>
      <c r="C422" s="978" t="s">
        <v>454</v>
      </c>
      <c r="D422" s="978" t="s">
        <v>7719</v>
      </c>
      <c r="E422" s="965" t="s">
        <v>7749</v>
      </c>
      <c r="F422" s="965">
        <v>5</v>
      </c>
      <c r="G422" s="965">
        <v>4</v>
      </c>
      <c r="H422" s="965">
        <v>2015</v>
      </c>
    </row>
    <row r="423" spans="1:8" ht="15" customHeight="1">
      <c r="A423" s="958">
        <v>422</v>
      </c>
      <c r="B423" s="978" t="s">
        <v>1252</v>
      </c>
      <c r="C423" s="978" t="s">
        <v>454</v>
      </c>
      <c r="D423" s="978" t="s">
        <v>7720</v>
      </c>
      <c r="E423" s="965" t="s">
        <v>7749</v>
      </c>
      <c r="F423" s="965">
        <v>5</v>
      </c>
      <c r="G423" s="965">
        <v>4</v>
      </c>
      <c r="H423" s="965">
        <v>2015</v>
      </c>
    </row>
    <row r="424" spans="1:8" ht="15" customHeight="1">
      <c r="A424" s="958">
        <v>423</v>
      </c>
      <c r="B424" s="978" t="s">
        <v>1252</v>
      </c>
      <c r="C424" s="978" t="s">
        <v>454</v>
      </c>
      <c r="D424" s="978" t="s">
        <v>7520</v>
      </c>
      <c r="E424" s="965" t="s">
        <v>7749</v>
      </c>
      <c r="F424" s="965">
        <v>5</v>
      </c>
      <c r="G424" s="965">
        <v>4</v>
      </c>
      <c r="H424" s="965">
        <v>2015</v>
      </c>
    </row>
    <row r="425" spans="1:8" ht="15" customHeight="1">
      <c r="A425" s="958">
        <v>424</v>
      </c>
      <c r="B425" s="978" t="s">
        <v>1252</v>
      </c>
      <c r="C425" s="978" t="s">
        <v>454</v>
      </c>
      <c r="D425" s="978" t="s">
        <v>7721</v>
      </c>
      <c r="E425" s="965" t="s">
        <v>7749</v>
      </c>
      <c r="F425" s="965">
        <v>5</v>
      </c>
      <c r="G425" s="965">
        <v>4</v>
      </c>
      <c r="H425" s="965">
        <v>2015</v>
      </c>
    </row>
    <row r="426" spans="1:8" ht="15" customHeight="1">
      <c r="A426" s="958">
        <v>425</v>
      </c>
      <c r="B426" s="978" t="s">
        <v>1252</v>
      </c>
      <c r="C426" s="978" t="s">
        <v>2047</v>
      </c>
      <c r="D426" s="978" t="s">
        <v>7722</v>
      </c>
      <c r="E426" s="965" t="s">
        <v>7749</v>
      </c>
      <c r="F426" s="965">
        <v>5</v>
      </c>
      <c r="G426" s="965">
        <v>4</v>
      </c>
      <c r="H426" s="965">
        <v>2015</v>
      </c>
    </row>
    <row r="427" spans="1:8" ht="15" customHeight="1">
      <c r="A427" s="958">
        <v>426</v>
      </c>
      <c r="B427" s="404" t="s">
        <v>1252</v>
      </c>
      <c r="C427" s="404" t="s">
        <v>3795</v>
      </c>
      <c r="D427" s="404" t="s">
        <v>8752</v>
      </c>
      <c r="E427" s="965" t="s">
        <v>8592</v>
      </c>
      <c r="F427" s="965">
        <v>11</v>
      </c>
      <c r="G427" s="965">
        <v>3</v>
      </c>
      <c r="H427" s="965">
        <v>2017</v>
      </c>
    </row>
    <row r="428" spans="1:8" ht="15" customHeight="1">
      <c r="A428" s="958">
        <v>427</v>
      </c>
      <c r="B428" s="404" t="s">
        <v>1252</v>
      </c>
      <c r="C428" s="404" t="s">
        <v>3795</v>
      </c>
      <c r="D428" s="404" t="s">
        <v>8753</v>
      </c>
      <c r="E428" s="965" t="s">
        <v>8592</v>
      </c>
      <c r="F428" s="965">
        <v>11</v>
      </c>
      <c r="G428" s="965">
        <v>3</v>
      </c>
      <c r="H428" s="965">
        <v>2017</v>
      </c>
    </row>
    <row r="429" spans="1:8" ht="15" customHeight="1">
      <c r="A429" s="958">
        <v>428</v>
      </c>
      <c r="B429" s="978" t="s">
        <v>1252</v>
      </c>
      <c r="C429" s="978" t="s">
        <v>2051</v>
      </c>
      <c r="D429" s="978" t="s">
        <v>7723</v>
      </c>
      <c r="E429" s="965" t="s">
        <v>7749</v>
      </c>
      <c r="F429" s="965">
        <v>5</v>
      </c>
      <c r="G429" s="965">
        <v>4</v>
      </c>
      <c r="H429" s="965">
        <v>2015</v>
      </c>
    </row>
    <row r="430" spans="1:8" ht="15" customHeight="1">
      <c r="A430" s="958">
        <v>429</v>
      </c>
      <c r="B430" s="978" t="s">
        <v>1252</v>
      </c>
      <c r="C430" s="978" t="s">
        <v>2051</v>
      </c>
      <c r="D430" s="978" t="s">
        <v>7724</v>
      </c>
      <c r="E430" s="965" t="s">
        <v>7749</v>
      </c>
      <c r="F430" s="965">
        <v>5</v>
      </c>
      <c r="G430" s="965">
        <v>4</v>
      </c>
      <c r="H430" s="965">
        <v>2015</v>
      </c>
    </row>
    <row r="431" spans="1:8" ht="15" customHeight="1">
      <c r="A431" s="958">
        <v>430</v>
      </c>
      <c r="B431" s="978" t="s">
        <v>1252</v>
      </c>
      <c r="C431" s="978" t="s">
        <v>2051</v>
      </c>
      <c r="D431" s="978" t="s">
        <v>7725</v>
      </c>
      <c r="E431" s="965" t="s">
        <v>7749</v>
      </c>
      <c r="F431" s="965">
        <v>5</v>
      </c>
      <c r="G431" s="965">
        <v>4</v>
      </c>
      <c r="H431" s="965">
        <v>2015</v>
      </c>
    </row>
    <row r="432" spans="1:8" ht="15" customHeight="1">
      <c r="A432" s="958">
        <v>431</v>
      </c>
      <c r="B432" s="978" t="s">
        <v>1252</v>
      </c>
      <c r="C432" s="978" t="s">
        <v>2051</v>
      </c>
      <c r="D432" s="978" t="s">
        <v>7726</v>
      </c>
      <c r="E432" s="965" t="s">
        <v>7749</v>
      </c>
      <c r="F432" s="965">
        <v>5</v>
      </c>
      <c r="G432" s="965">
        <v>4</v>
      </c>
      <c r="H432" s="965">
        <v>2015</v>
      </c>
    </row>
    <row r="433" spans="1:8" ht="15" customHeight="1">
      <c r="A433" s="958">
        <v>432</v>
      </c>
      <c r="B433" s="978" t="s">
        <v>1252</v>
      </c>
      <c r="C433" s="978" t="s">
        <v>2051</v>
      </c>
      <c r="D433" s="978" t="s">
        <v>7727</v>
      </c>
      <c r="E433" s="965" t="s">
        <v>7749</v>
      </c>
      <c r="F433" s="965">
        <v>5</v>
      </c>
      <c r="G433" s="965">
        <v>4</v>
      </c>
      <c r="H433" s="965">
        <v>2015</v>
      </c>
    </row>
    <row r="434" spans="1:8" ht="15" customHeight="1">
      <c r="A434" s="958">
        <v>433</v>
      </c>
      <c r="B434" s="978" t="s">
        <v>1252</v>
      </c>
      <c r="C434" s="978" t="s">
        <v>2051</v>
      </c>
      <c r="D434" s="978" t="s">
        <v>7728</v>
      </c>
      <c r="E434" s="965" t="s">
        <v>7749</v>
      </c>
      <c r="F434" s="965">
        <v>5</v>
      </c>
      <c r="G434" s="965">
        <v>4</v>
      </c>
      <c r="H434" s="965">
        <v>2015</v>
      </c>
    </row>
    <row r="435" spans="1:8" ht="15" customHeight="1">
      <c r="A435" s="958">
        <v>434</v>
      </c>
      <c r="B435" s="978" t="s">
        <v>1252</v>
      </c>
      <c r="C435" s="978" t="s">
        <v>2051</v>
      </c>
      <c r="D435" s="978" t="s">
        <v>7729</v>
      </c>
      <c r="E435" s="965" t="s">
        <v>7749</v>
      </c>
      <c r="F435" s="965">
        <v>5</v>
      </c>
      <c r="G435" s="965">
        <v>4</v>
      </c>
      <c r="H435" s="965">
        <v>2015</v>
      </c>
    </row>
    <row r="436" spans="1:8" ht="15" customHeight="1">
      <c r="A436" s="958">
        <v>435</v>
      </c>
      <c r="B436" s="978" t="s">
        <v>1252</v>
      </c>
      <c r="C436" s="978" t="s">
        <v>2051</v>
      </c>
      <c r="D436" s="978" t="s">
        <v>7730</v>
      </c>
      <c r="E436" s="965" t="s">
        <v>7749</v>
      </c>
      <c r="F436" s="965">
        <v>5</v>
      </c>
      <c r="G436" s="965">
        <v>4</v>
      </c>
      <c r="H436" s="965">
        <v>2015</v>
      </c>
    </row>
    <row r="437" spans="1:8" ht="15" customHeight="1">
      <c r="A437" s="958">
        <v>436</v>
      </c>
      <c r="B437" s="978" t="s">
        <v>1252</v>
      </c>
      <c r="C437" s="978" t="s">
        <v>2051</v>
      </c>
      <c r="D437" s="978" t="s">
        <v>7731</v>
      </c>
      <c r="E437" s="965" t="s">
        <v>7749</v>
      </c>
      <c r="F437" s="965">
        <v>5</v>
      </c>
      <c r="G437" s="965">
        <v>4</v>
      </c>
      <c r="H437" s="965">
        <v>2015</v>
      </c>
    </row>
    <row r="438" spans="1:8" ht="15" customHeight="1">
      <c r="A438" s="958">
        <v>437</v>
      </c>
      <c r="B438" s="978" t="s">
        <v>1252</v>
      </c>
      <c r="C438" s="978" t="s">
        <v>2051</v>
      </c>
      <c r="D438" s="978" t="s">
        <v>7732</v>
      </c>
      <c r="E438" s="965" t="s">
        <v>7749</v>
      </c>
      <c r="F438" s="965">
        <v>5</v>
      </c>
      <c r="G438" s="965">
        <v>4</v>
      </c>
      <c r="H438" s="965">
        <v>2015</v>
      </c>
    </row>
    <row r="439" spans="1:8" ht="15" customHeight="1">
      <c r="A439" s="958">
        <v>438</v>
      </c>
      <c r="B439" s="978" t="s">
        <v>1252</v>
      </c>
      <c r="C439" s="978" t="s">
        <v>2054</v>
      </c>
      <c r="D439" s="978" t="s">
        <v>7733</v>
      </c>
      <c r="E439" s="965" t="s">
        <v>7749</v>
      </c>
      <c r="F439" s="965">
        <v>5</v>
      </c>
      <c r="G439" s="965">
        <v>4</v>
      </c>
      <c r="H439" s="965">
        <v>2015</v>
      </c>
    </row>
    <row r="440" spans="1:8" ht="15" customHeight="1">
      <c r="A440" s="958">
        <v>439</v>
      </c>
      <c r="B440" s="978" t="s">
        <v>1252</v>
      </c>
      <c r="C440" s="978" t="s">
        <v>2054</v>
      </c>
      <c r="D440" s="978" t="s">
        <v>7734</v>
      </c>
      <c r="E440" s="965" t="s">
        <v>7749</v>
      </c>
      <c r="F440" s="965">
        <v>5</v>
      </c>
      <c r="G440" s="965">
        <v>4</v>
      </c>
      <c r="H440" s="965">
        <v>2015</v>
      </c>
    </row>
    <row r="441" spans="1:8" ht="15" customHeight="1">
      <c r="A441" s="958">
        <v>440</v>
      </c>
      <c r="B441" s="978" t="s">
        <v>1252</v>
      </c>
      <c r="C441" s="978" t="s">
        <v>2054</v>
      </c>
      <c r="D441" s="978" t="s">
        <v>7735</v>
      </c>
      <c r="E441" s="965" t="s">
        <v>7749</v>
      </c>
      <c r="F441" s="965">
        <v>5</v>
      </c>
      <c r="G441" s="965">
        <v>4</v>
      </c>
      <c r="H441" s="965">
        <v>2015</v>
      </c>
    </row>
    <row r="442" spans="1:8" ht="15" customHeight="1">
      <c r="A442" s="958">
        <v>441</v>
      </c>
      <c r="B442" s="978" t="s">
        <v>1252</v>
      </c>
      <c r="C442" s="978" t="s">
        <v>1372</v>
      </c>
      <c r="D442" s="978" t="s">
        <v>7736</v>
      </c>
      <c r="E442" s="965" t="s">
        <v>7749</v>
      </c>
      <c r="F442" s="965">
        <v>5</v>
      </c>
      <c r="G442" s="965">
        <v>4</v>
      </c>
      <c r="H442" s="965">
        <v>2015</v>
      </c>
    </row>
    <row r="443" spans="1:8" ht="15" customHeight="1">
      <c r="A443" s="958">
        <v>442</v>
      </c>
      <c r="B443" s="978" t="s">
        <v>1252</v>
      </c>
      <c r="C443" s="978" t="s">
        <v>3792</v>
      </c>
      <c r="D443" s="978" t="s">
        <v>7737</v>
      </c>
      <c r="E443" s="965" t="s">
        <v>7749</v>
      </c>
      <c r="F443" s="965">
        <v>5</v>
      </c>
      <c r="G443" s="965">
        <v>4</v>
      </c>
      <c r="H443" s="965">
        <v>2015</v>
      </c>
    </row>
    <row r="444" spans="1:8" ht="15" customHeight="1">
      <c r="A444" s="958">
        <v>443</v>
      </c>
      <c r="B444" s="978" t="s">
        <v>1252</v>
      </c>
      <c r="C444" s="978" t="s">
        <v>3792</v>
      </c>
      <c r="D444" s="978" t="s">
        <v>7738</v>
      </c>
      <c r="E444" s="965" t="s">
        <v>7749</v>
      </c>
      <c r="F444" s="965">
        <v>5</v>
      </c>
      <c r="G444" s="965">
        <v>4</v>
      </c>
      <c r="H444" s="965">
        <v>2015</v>
      </c>
    </row>
    <row r="445" spans="1:8" ht="15" customHeight="1">
      <c r="A445" s="958">
        <v>444</v>
      </c>
      <c r="B445" s="978" t="s">
        <v>1252</v>
      </c>
      <c r="C445" s="978" t="s">
        <v>3792</v>
      </c>
      <c r="D445" s="978" t="s">
        <v>7739</v>
      </c>
      <c r="E445" s="965" t="s">
        <v>7749</v>
      </c>
      <c r="F445" s="965">
        <v>5</v>
      </c>
      <c r="G445" s="965">
        <v>4</v>
      </c>
      <c r="H445" s="965">
        <v>2015</v>
      </c>
    </row>
    <row r="446" spans="1:8" ht="15" customHeight="1">
      <c r="A446" s="958">
        <v>445</v>
      </c>
      <c r="B446" s="978" t="s">
        <v>1252</v>
      </c>
      <c r="C446" s="978" t="s">
        <v>3792</v>
      </c>
      <c r="D446" s="978" t="s">
        <v>7740</v>
      </c>
      <c r="E446" s="965" t="s">
        <v>7749</v>
      </c>
      <c r="F446" s="965">
        <v>5</v>
      </c>
      <c r="G446" s="965">
        <v>4</v>
      </c>
      <c r="H446" s="965">
        <v>2015</v>
      </c>
    </row>
    <row r="447" spans="1:8" ht="15" customHeight="1">
      <c r="A447" s="958">
        <v>446</v>
      </c>
      <c r="B447" s="978" t="s">
        <v>1252</v>
      </c>
      <c r="C447" s="978" t="s">
        <v>3792</v>
      </c>
      <c r="D447" s="978" t="s">
        <v>7741</v>
      </c>
      <c r="E447" s="965" t="s">
        <v>7749</v>
      </c>
      <c r="F447" s="965">
        <v>5</v>
      </c>
      <c r="G447" s="965">
        <v>4</v>
      </c>
      <c r="H447" s="965">
        <v>2015</v>
      </c>
    </row>
    <row r="448" spans="1:8" ht="15" customHeight="1">
      <c r="A448" s="958">
        <v>447</v>
      </c>
      <c r="B448" s="978" t="s">
        <v>1252</v>
      </c>
      <c r="C448" s="978" t="s">
        <v>3792</v>
      </c>
      <c r="D448" s="978" t="s">
        <v>7742</v>
      </c>
      <c r="E448" s="965" t="s">
        <v>7749</v>
      </c>
      <c r="F448" s="965">
        <v>5</v>
      </c>
      <c r="G448" s="965">
        <v>4</v>
      </c>
      <c r="H448" s="965">
        <v>2015</v>
      </c>
    </row>
    <row r="449" spans="1:8" ht="15" customHeight="1">
      <c r="A449" s="958">
        <v>448</v>
      </c>
      <c r="B449" s="978" t="s">
        <v>1252</v>
      </c>
      <c r="C449" s="978" t="s">
        <v>3792</v>
      </c>
      <c r="D449" s="978" t="s">
        <v>7743</v>
      </c>
      <c r="E449" s="965" t="s">
        <v>7749</v>
      </c>
      <c r="F449" s="965">
        <v>5</v>
      </c>
      <c r="G449" s="965">
        <v>4</v>
      </c>
      <c r="H449" s="965">
        <v>2015</v>
      </c>
    </row>
    <row r="450" spans="1:8" ht="15" customHeight="1">
      <c r="A450" s="958">
        <v>449</v>
      </c>
      <c r="B450" s="978" t="s">
        <v>1252</v>
      </c>
      <c r="C450" s="978" t="s">
        <v>3792</v>
      </c>
      <c r="D450" s="978" t="s">
        <v>7744</v>
      </c>
      <c r="E450" s="965" t="s">
        <v>7749</v>
      </c>
      <c r="F450" s="965">
        <v>5</v>
      </c>
      <c r="G450" s="965">
        <v>4</v>
      </c>
      <c r="H450" s="965">
        <v>2015</v>
      </c>
    </row>
    <row r="451" spans="1:8" ht="15" customHeight="1">
      <c r="A451" s="958">
        <v>450</v>
      </c>
      <c r="B451" s="978" t="s">
        <v>1252</v>
      </c>
      <c r="C451" s="978" t="s">
        <v>3792</v>
      </c>
      <c r="D451" s="978" t="s">
        <v>7745</v>
      </c>
      <c r="E451" s="965" t="s">
        <v>7749</v>
      </c>
      <c r="F451" s="965">
        <v>5</v>
      </c>
      <c r="G451" s="965">
        <v>4</v>
      </c>
      <c r="H451" s="965">
        <v>2015</v>
      </c>
    </row>
    <row r="452" spans="1:8" ht="15" customHeight="1">
      <c r="A452" s="958">
        <v>451</v>
      </c>
      <c r="B452" s="978" t="s">
        <v>1252</v>
      </c>
      <c r="C452" s="978" t="s">
        <v>3792</v>
      </c>
      <c r="D452" s="978" t="s">
        <v>1194</v>
      </c>
      <c r="E452" s="965" t="s">
        <v>7749</v>
      </c>
      <c r="F452" s="965">
        <v>5</v>
      </c>
      <c r="G452" s="965">
        <v>4</v>
      </c>
      <c r="H452" s="965">
        <v>2015</v>
      </c>
    </row>
    <row r="453" spans="1:8" ht="15" customHeight="1">
      <c r="A453" s="958">
        <v>452</v>
      </c>
      <c r="B453" s="977" t="s">
        <v>8529</v>
      </c>
      <c r="C453" s="977" t="s">
        <v>8530</v>
      </c>
      <c r="D453" s="977" t="s">
        <v>8520</v>
      </c>
      <c r="E453" s="966" t="s">
        <v>8531</v>
      </c>
      <c r="F453" s="966">
        <v>19</v>
      </c>
      <c r="G453" s="966">
        <v>3</v>
      </c>
      <c r="H453" s="966">
        <v>2016</v>
      </c>
    </row>
    <row r="454" spans="1:8" ht="15" customHeight="1">
      <c r="A454" s="958">
        <v>453</v>
      </c>
      <c r="B454" s="977" t="s">
        <v>8529</v>
      </c>
      <c r="C454" s="977" t="s">
        <v>8530</v>
      </c>
      <c r="D454" s="977" t="s">
        <v>8521</v>
      </c>
      <c r="E454" s="966" t="s">
        <v>8531</v>
      </c>
      <c r="F454" s="966">
        <v>19</v>
      </c>
      <c r="G454" s="966">
        <v>3</v>
      </c>
      <c r="H454" s="966">
        <v>2016</v>
      </c>
    </row>
    <row r="455" spans="1:8" ht="15" customHeight="1">
      <c r="A455" s="958">
        <v>454</v>
      </c>
      <c r="B455" s="977" t="s">
        <v>8529</v>
      </c>
      <c r="C455" s="977" t="s">
        <v>8530</v>
      </c>
      <c r="D455" s="977" t="s">
        <v>8522</v>
      </c>
      <c r="E455" s="966" t="s">
        <v>8531</v>
      </c>
      <c r="F455" s="966">
        <v>19</v>
      </c>
      <c r="G455" s="966">
        <v>3</v>
      </c>
      <c r="H455" s="966">
        <v>2016</v>
      </c>
    </row>
    <row r="456" spans="1:8" ht="15" customHeight="1">
      <c r="A456" s="958">
        <v>455</v>
      </c>
      <c r="B456" s="977" t="s">
        <v>8529</v>
      </c>
      <c r="C456" s="977" t="s">
        <v>8530</v>
      </c>
      <c r="D456" s="977" t="s">
        <v>8523</v>
      </c>
      <c r="E456" s="966" t="s">
        <v>8531</v>
      </c>
      <c r="F456" s="966">
        <v>19</v>
      </c>
      <c r="G456" s="966">
        <v>3</v>
      </c>
      <c r="H456" s="966">
        <v>2016</v>
      </c>
    </row>
    <row r="457" spans="1:8" ht="15" customHeight="1">
      <c r="A457" s="958">
        <v>456</v>
      </c>
      <c r="B457" s="977" t="s">
        <v>8529</v>
      </c>
      <c r="C457" s="977" t="s">
        <v>8530</v>
      </c>
      <c r="D457" s="977" t="s">
        <v>8524</v>
      </c>
      <c r="E457" s="966" t="s">
        <v>8531</v>
      </c>
      <c r="F457" s="966">
        <v>19</v>
      </c>
      <c r="G457" s="966">
        <v>3</v>
      </c>
      <c r="H457" s="966">
        <v>2016</v>
      </c>
    </row>
    <row r="458" spans="1:8" ht="15" customHeight="1">
      <c r="A458" s="958">
        <v>457</v>
      </c>
      <c r="B458" s="977" t="s">
        <v>8529</v>
      </c>
      <c r="C458" s="977" t="s">
        <v>8530</v>
      </c>
      <c r="D458" s="977" t="s">
        <v>8525</v>
      </c>
      <c r="E458" s="966" t="s">
        <v>8531</v>
      </c>
      <c r="F458" s="966">
        <v>19</v>
      </c>
      <c r="G458" s="966">
        <v>3</v>
      </c>
      <c r="H458" s="966">
        <v>2016</v>
      </c>
    </row>
    <row r="459" spans="1:8" ht="15" customHeight="1">
      <c r="A459" s="958">
        <v>458</v>
      </c>
      <c r="B459" s="977" t="s">
        <v>8529</v>
      </c>
      <c r="C459" s="977" t="s">
        <v>8530</v>
      </c>
      <c r="D459" s="977" t="s">
        <v>8526</v>
      </c>
      <c r="E459" s="966" t="s">
        <v>8531</v>
      </c>
      <c r="F459" s="966">
        <v>19</v>
      </c>
      <c r="G459" s="966">
        <v>3</v>
      </c>
      <c r="H459" s="966">
        <v>2016</v>
      </c>
    </row>
    <row r="460" spans="1:8" ht="15" customHeight="1">
      <c r="A460" s="958">
        <v>459</v>
      </c>
      <c r="B460" s="977" t="s">
        <v>8529</v>
      </c>
      <c r="C460" s="977" t="s">
        <v>8530</v>
      </c>
      <c r="D460" s="977" t="s">
        <v>8527</v>
      </c>
      <c r="E460" s="966" t="s">
        <v>8531</v>
      </c>
      <c r="F460" s="966">
        <v>19</v>
      </c>
      <c r="G460" s="966">
        <v>3</v>
      </c>
      <c r="H460" s="966">
        <v>2016</v>
      </c>
    </row>
    <row r="461" spans="1:8" ht="15" customHeight="1">
      <c r="A461" s="958">
        <v>460</v>
      </c>
      <c r="B461" s="977" t="s">
        <v>8529</v>
      </c>
      <c r="C461" s="977" t="s">
        <v>8530</v>
      </c>
      <c r="D461" s="977" t="s">
        <v>8528</v>
      </c>
      <c r="E461" s="966" t="s">
        <v>8531</v>
      </c>
      <c r="F461" s="966">
        <v>19</v>
      </c>
      <c r="G461" s="966">
        <v>3</v>
      </c>
      <c r="H461" s="966">
        <v>2016</v>
      </c>
    </row>
    <row r="462" spans="1:8" ht="15" customHeight="1">
      <c r="A462" s="958">
        <v>461</v>
      </c>
      <c r="B462" s="404" t="s">
        <v>249</v>
      </c>
      <c r="C462" s="404" t="s">
        <v>8755</v>
      </c>
      <c r="D462" s="404" t="s">
        <v>8609</v>
      </c>
      <c r="E462" s="965" t="s">
        <v>8592</v>
      </c>
      <c r="F462" s="965">
        <v>11</v>
      </c>
      <c r="G462" s="965">
        <v>3</v>
      </c>
      <c r="H462" s="965">
        <v>2017</v>
      </c>
    </row>
    <row r="463" spans="1:8" ht="15" customHeight="1">
      <c r="A463" s="958">
        <v>462</v>
      </c>
      <c r="B463" s="404" t="s">
        <v>249</v>
      </c>
      <c r="C463" s="404" t="s">
        <v>8755</v>
      </c>
      <c r="D463" s="404" t="s">
        <v>8780</v>
      </c>
      <c r="E463" s="965" t="s">
        <v>8592</v>
      </c>
      <c r="F463" s="965">
        <v>11</v>
      </c>
      <c r="G463" s="965">
        <v>3</v>
      </c>
      <c r="H463" s="965">
        <v>2017</v>
      </c>
    </row>
    <row r="464" spans="1:8" ht="15" customHeight="1">
      <c r="A464" s="958">
        <v>463</v>
      </c>
      <c r="B464" s="404" t="s">
        <v>249</v>
      </c>
      <c r="C464" s="404" t="s">
        <v>8755</v>
      </c>
      <c r="D464" s="404" t="s">
        <v>8767</v>
      </c>
      <c r="E464" s="965" t="s">
        <v>8592</v>
      </c>
      <c r="F464" s="965">
        <v>11</v>
      </c>
      <c r="G464" s="965">
        <v>3</v>
      </c>
      <c r="H464" s="965">
        <v>2017</v>
      </c>
    </row>
    <row r="465" spans="1:8" ht="15" customHeight="1">
      <c r="A465" s="958">
        <v>464</v>
      </c>
      <c r="B465" s="404" t="s">
        <v>249</v>
      </c>
      <c r="C465" s="404" t="s">
        <v>8755</v>
      </c>
      <c r="D465" s="404" t="s">
        <v>8781</v>
      </c>
      <c r="E465" s="965" t="s">
        <v>8592</v>
      </c>
      <c r="F465" s="965">
        <v>11</v>
      </c>
      <c r="G465" s="965">
        <v>3</v>
      </c>
      <c r="H465" s="965">
        <v>2017</v>
      </c>
    </row>
    <row r="466" spans="1:8" ht="15" customHeight="1">
      <c r="A466" s="958">
        <v>465</v>
      </c>
      <c r="B466" s="404" t="s">
        <v>249</v>
      </c>
      <c r="C466" s="404" t="s">
        <v>8755</v>
      </c>
      <c r="D466" s="404" t="s">
        <v>256</v>
      </c>
      <c r="E466" s="965" t="s">
        <v>8592</v>
      </c>
      <c r="F466" s="965">
        <v>11</v>
      </c>
      <c r="G466" s="965">
        <v>3</v>
      </c>
      <c r="H466" s="965">
        <v>2017</v>
      </c>
    </row>
    <row r="467" spans="1:8" ht="15" customHeight="1">
      <c r="A467" s="958">
        <v>466</v>
      </c>
      <c r="B467" s="404" t="s">
        <v>249</v>
      </c>
      <c r="C467" s="404" t="s">
        <v>8755</v>
      </c>
      <c r="D467" s="404" t="s">
        <v>8768</v>
      </c>
      <c r="E467" s="965" t="s">
        <v>8592</v>
      </c>
      <c r="F467" s="965">
        <v>11</v>
      </c>
      <c r="G467" s="965">
        <v>3</v>
      </c>
      <c r="H467" s="965">
        <v>2017</v>
      </c>
    </row>
    <row r="468" spans="1:8" ht="15" customHeight="1">
      <c r="A468" s="958">
        <v>467</v>
      </c>
      <c r="B468" s="404" t="s">
        <v>249</v>
      </c>
      <c r="C468" s="404" t="s">
        <v>8755</v>
      </c>
      <c r="D468" s="404" t="s">
        <v>8769</v>
      </c>
      <c r="E468" s="965" t="s">
        <v>8592</v>
      </c>
      <c r="F468" s="965">
        <v>11</v>
      </c>
      <c r="G468" s="965">
        <v>3</v>
      </c>
      <c r="H468" s="965">
        <v>2017</v>
      </c>
    </row>
    <row r="469" spans="1:8" ht="15" customHeight="1">
      <c r="A469" s="958">
        <v>468</v>
      </c>
      <c r="B469" s="404" t="s">
        <v>249</v>
      </c>
      <c r="C469" s="404" t="s">
        <v>8755</v>
      </c>
      <c r="D469" s="404" t="s">
        <v>8782</v>
      </c>
      <c r="E469" s="965" t="s">
        <v>8592</v>
      </c>
      <c r="F469" s="965">
        <v>11</v>
      </c>
      <c r="G469" s="965">
        <v>3</v>
      </c>
      <c r="H469" s="965">
        <v>2017</v>
      </c>
    </row>
    <row r="470" spans="1:8" ht="15" customHeight="1">
      <c r="A470" s="958">
        <v>469</v>
      </c>
      <c r="B470" s="404" t="s">
        <v>249</v>
      </c>
      <c r="C470" s="404" t="s">
        <v>8755</v>
      </c>
      <c r="D470" s="404" t="s">
        <v>8783</v>
      </c>
      <c r="E470" s="965" t="s">
        <v>8592</v>
      </c>
      <c r="F470" s="965">
        <v>11</v>
      </c>
      <c r="G470" s="965">
        <v>3</v>
      </c>
      <c r="H470" s="965">
        <v>2017</v>
      </c>
    </row>
    <row r="471" spans="1:8" ht="15" customHeight="1">
      <c r="A471" s="958">
        <v>470</v>
      </c>
      <c r="B471" s="404" t="s">
        <v>249</v>
      </c>
      <c r="C471" s="404" t="s">
        <v>8755</v>
      </c>
      <c r="D471" s="404" t="s">
        <v>8784</v>
      </c>
      <c r="E471" s="965" t="s">
        <v>8592</v>
      </c>
      <c r="F471" s="965">
        <v>11</v>
      </c>
      <c r="G471" s="965">
        <v>3</v>
      </c>
      <c r="H471" s="965">
        <v>2017</v>
      </c>
    </row>
    <row r="472" spans="1:8" ht="15" customHeight="1">
      <c r="A472" s="958">
        <v>471</v>
      </c>
      <c r="B472" s="404" t="s">
        <v>249</v>
      </c>
      <c r="C472" s="404" t="s">
        <v>8755</v>
      </c>
      <c r="D472" s="404" t="s">
        <v>8770</v>
      </c>
      <c r="E472" s="965" t="s">
        <v>8592</v>
      </c>
      <c r="F472" s="965">
        <v>11</v>
      </c>
      <c r="G472" s="965">
        <v>3</v>
      </c>
      <c r="H472" s="965">
        <v>2017</v>
      </c>
    </row>
    <row r="473" spans="1:8" ht="15" customHeight="1">
      <c r="A473" s="958">
        <v>472</v>
      </c>
      <c r="B473" s="404" t="s">
        <v>249</v>
      </c>
      <c r="C473" s="404" t="s">
        <v>8755</v>
      </c>
      <c r="D473" s="404" t="s">
        <v>1194</v>
      </c>
      <c r="E473" s="965" t="s">
        <v>8592</v>
      </c>
      <c r="F473" s="965">
        <v>11</v>
      </c>
      <c r="G473" s="965">
        <v>3</v>
      </c>
      <c r="H473" s="965">
        <v>2017</v>
      </c>
    </row>
    <row r="474" spans="1:8" ht="15" customHeight="1">
      <c r="A474" s="958">
        <v>473</v>
      </c>
      <c r="B474" s="404" t="s">
        <v>249</v>
      </c>
      <c r="C474" s="404" t="s">
        <v>8755</v>
      </c>
      <c r="D474" s="404" t="s">
        <v>2934</v>
      </c>
      <c r="E474" s="965" t="s">
        <v>8592</v>
      </c>
      <c r="F474" s="965">
        <v>11</v>
      </c>
      <c r="G474" s="965">
        <v>3</v>
      </c>
      <c r="H474" s="965">
        <v>2017</v>
      </c>
    </row>
    <row r="475" spans="1:8" ht="15" customHeight="1">
      <c r="A475" s="958">
        <v>474</v>
      </c>
      <c r="B475" s="404" t="s">
        <v>249</v>
      </c>
      <c r="C475" s="404" t="s">
        <v>8755</v>
      </c>
      <c r="D475" s="404" t="s">
        <v>8771</v>
      </c>
      <c r="E475" s="965" t="s">
        <v>8592</v>
      </c>
      <c r="F475" s="965">
        <v>11</v>
      </c>
      <c r="G475" s="965">
        <v>3</v>
      </c>
      <c r="H475" s="965">
        <v>2017</v>
      </c>
    </row>
    <row r="476" spans="1:8" ht="15" customHeight="1">
      <c r="A476" s="958">
        <v>475</v>
      </c>
      <c r="B476" s="404" t="s">
        <v>249</v>
      </c>
      <c r="C476" s="404" t="s">
        <v>8755</v>
      </c>
      <c r="D476" s="404" t="s">
        <v>8772</v>
      </c>
      <c r="E476" s="965" t="s">
        <v>8592</v>
      </c>
      <c r="F476" s="965">
        <v>11</v>
      </c>
      <c r="G476" s="965">
        <v>3</v>
      </c>
      <c r="H476" s="965">
        <v>2017</v>
      </c>
    </row>
    <row r="477" spans="1:8" ht="15" customHeight="1">
      <c r="A477" s="958">
        <v>476</v>
      </c>
      <c r="B477" s="404" t="s">
        <v>249</v>
      </c>
      <c r="C477" s="404" t="s">
        <v>8755</v>
      </c>
      <c r="D477" s="404" t="s">
        <v>8624</v>
      </c>
      <c r="E477" s="965" t="s">
        <v>8592</v>
      </c>
      <c r="F477" s="965">
        <v>11</v>
      </c>
      <c r="G477" s="965">
        <v>3</v>
      </c>
      <c r="H477" s="965">
        <v>2017</v>
      </c>
    </row>
    <row r="478" spans="1:8" ht="15" customHeight="1">
      <c r="A478" s="958">
        <v>477</v>
      </c>
      <c r="B478" s="404" t="s">
        <v>249</v>
      </c>
      <c r="C478" s="404" t="s">
        <v>8755</v>
      </c>
      <c r="D478" s="404" t="s">
        <v>2104</v>
      </c>
      <c r="E478" s="965" t="s">
        <v>8592</v>
      </c>
      <c r="F478" s="965">
        <v>11</v>
      </c>
      <c r="G478" s="965">
        <v>3</v>
      </c>
      <c r="H478" s="965">
        <v>2017</v>
      </c>
    </row>
    <row r="479" spans="1:8" ht="15" customHeight="1">
      <c r="A479" s="958">
        <v>478</v>
      </c>
      <c r="B479" s="404" t="s">
        <v>249</v>
      </c>
      <c r="C479" s="404" t="s">
        <v>8756</v>
      </c>
      <c r="D479" s="404" t="s">
        <v>8773</v>
      </c>
      <c r="E479" s="965" t="s">
        <v>8592</v>
      </c>
      <c r="F479" s="965">
        <v>11</v>
      </c>
      <c r="G479" s="965">
        <v>3</v>
      </c>
      <c r="H479" s="965">
        <v>2017</v>
      </c>
    </row>
    <row r="480" spans="1:8" ht="15" customHeight="1">
      <c r="A480" s="958">
        <v>479</v>
      </c>
      <c r="B480" s="404" t="s">
        <v>249</v>
      </c>
      <c r="C480" s="404" t="s">
        <v>8756</v>
      </c>
      <c r="D480" s="404" t="s">
        <v>8774</v>
      </c>
      <c r="E480" s="965" t="s">
        <v>8592</v>
      </c>
      <c r="F480" s="965">
        <v>11</v>
      </c>
      <c r="G480" s="965">
        <v>3</v>
      </c>
      <c r="H480" s="965">
        <v>2017</v>
      </c>
    </row>
    <row r="481" spans="1:8" ht="15" customHeight="1">
      <c r="A481" s="958">
        <v>480</v>
      </c>
      <c r="B481" s="404" t="s">
        <v>249</v>
      </c>
      <c r="C481" s="404" t="s">
        <v>8756</v>
      </c>
      <c r="D481" s="404" t="s">
        <v>8775</v>
      </c>
      <c r="E481" s="965" t="s">
        <v>8592</v>
      </c>
      <c r="F481" s="965">
        <v>11</v>
      </c>
      <c r="G481" s="965">
        <v>3</v>
      </c>
      <c r="H481" s="965">
        <v>2017</v>
      </c>
    </row>
    <row r="482" spans="1:8" ht="15" customHeight="1">
      <c r="A482" s="958">
        <v>481</v>
      </c>
      <c r="B482" s="404" t="s">
        <v>249</v>
      </c>
      <c r="C482" s="404" t="s">
        <v>8756</v>
      </c>
      <c r="D482" s="404" t="s">
        <v>8776</v>
      </c>
      <c r="E482" s="965" t="s">
        <v>8592</v>
      </c>
      <c r="F482" s="965">
        <v>11</v>
      </c>
      <c r="G482" s="965">
        <v>3</v>
      </c>
      <c r="H482" s="965">
        <v>2017</v>
      </c>
    </row>
    <row r="483" spans="1:8" ht="15" customHeight="1">
      <c r="A483" s="958">
        <v>482</v>
      </c>
      <c r="B483" s="404" t="s">
        <v>249</v>
      </c>
      <c r="C483" s="404" t="s">
        <v>8756</v>
      </c>
      <c r="D483" s="404" t="s">
        <v>8777</v>
      </c>
      <c r="E483" s="965" t="s">
        <v>8592</v>
      </c>
      <c r="F483" s="965">
        <v>11</v>
      </c>
      <c r="G483" s="965">
        <v>3</v>
      </c>
      <c r="H483" s="965">
        <v>2017</v>
      </c>
    </row>
    <row r="484" spans="1:8" ht="15" customHeight="1">
      <c r="A484" s="958">
        <v>483</v>
      </c>
      <c r="B484" s="404" t="s">
        <v>249</v>
      </c>
      <c r="C484" s="404" t="s">
        <v>8756</v>
      </c>
      <c r="D484" s="404" t="s">
        <v>8778</v>
      </c>
      <c r="E484" s="965" t="s">
        <v>8592</v>
      </c>
      <c r="F484" s="965">
        <v>11</v>
      </c>
      <c r="G484" s="965">
        <v>3</v>
      </c>
      <c r="H484" s="965">
        <v>2017</v>
      </c>
    </row>
    <row r="485" spans="1:8" ht="15" customHeight="1">
      <c r="A485" s="958">
        <v>484</v>
      </c>
      <c r="B485" s="404" t="s">
        <v>249</v>
      </c>
      <c r="C485" s="404" t="s">
        <v>8756</v>
      </c>
      <c r="D485" s="404" t="s">
        <v>8779</v>
      </c>
      <c r="E485" s="965" t="s">
        <v>8592</v>
      </c>
      <c r="F485" s="965">
        <v>11</v>
      </c>
      <c r="G485" s="965">
        <v>3</v>
      </c>
      <c r="H485" s="965">
        <v>2017</v>
      </c>
    </row>
    <row r="486" spans="1:8" ht="15" customHeight="1">
      <c r="A486" s="958">
        <v>485</v>
      </c>
      <c r="B486" s="404" t="s">
        <v>249</v>
      </c>
      <c r="C486" s="404" t="s">
        <v>1194</v>
      </c>
      <c r="D486" s="404" t="s">
        <v>8766</v>
      </c>
      <c r="E486" s="965" t="s">
        <v>8592</v>
      </c>
      <c r="F486" s="965">
        <v>11</v>
      </c>
      <c r="G486" s="965">
        <v>3</v>
      </c>
      <c r="H486" s="965">
        <v>2017</v>
      </c>
    </row>
    <row r="487" spans="1:8" ht="15" customHeight="1">
      <c r="A487" s="958">
        <v>486</v>
      </c>
      <c r="B487" s="404" t="s">
        <v>249</v>
      </c>
      <c r="C487" s="404" t="s">
        <v>1194</v>
      </c>
      <c r="D487" s="404" t="s">
        <v>8765</v>
      </c>
      <c r="E487" s="965" t="s">
        <v>8592</v>
      </c>
      <c r="F487" s="965">
        <v>11</v>
      </c>
      <c r="G487" s="965">
        <v>3</v>
      </c>
      <c r="H487" s="965">
        <v>2017</v>
      </c>
    </row>
    <row r="488" spans="1:8" ht="15" customHeight="1">
      <c r="A488" s="958">
        <v>487</v>
      </c>
      <c r="B488" s="404" t="s">
        <v>249</v>
      </c>
      <c r="C488" s="404" t="s">
        <v>1194</v>
      </c>
      <c r="D488" s="404" t="s">
        <v>8762</v>
      </c>
      <c r="E488" s="965" t="s">
        <v>8592</v>
      </c>
      <c r="F488" s="965">
        <v>11</v>
      </c>
      <c r="G488" s="965">
        <v>3</v>
      </c>
      <c r="H488" s="965">
        <v>2017</v>
      </c>
    </row>
    <row r="489" spans="1:8" ht="15" customHeight="1">
      <c r="A489" s="958">
        <v>488</v>
      </c>
      <c r="B489" s="404" t="s">
        <v>249</v>
      </c>
      <c r="C489" s="404" t="s">
        <v>1194</v>
      </c>
      <c r="D489" s="404" t="s">
        <v>8763</v>
      </c>
      <c r="E489" s="965" t="s">
        <v>8592</v>
      </c>
      <c r="F489" s="965">
        <v>11</v>
      </c>
      <c r="G489" s="965">
        <v>3</v>
      </c>
      <c r="H489" s="965">
        <v>2017</v>
      </c>
    </row>
    <row r="490" spans="1:8" ht="15" customHeight="1">
      <c r="A490" s="958">
        <v>489</v>
      </c>
      <c r="B490" s="404" t="s">
        <v>249</v>
      </c>
      <c r="C490" s="404" t="s">
        <v>1194</v>
      </c>
      <c r="D490" s="404" t="s">
        <v>8764</v>
      </c>
      <c r="E490" s="965" t="s">
        <v>8592</v>
      </c>
      <c r="F490" s="965">
        <v>11</v>
      </c>
      <c r="G490" s="965">
        <v>3</v>
      </c>
      <c r="H490" s="965">
        <v>2017</v>
      </c>
    </row>
    <row r="491" spans="1:8" ht="15" customHeight="1">
      <c r="A491" s="958">
        <v>490</v>
      </c>
      <c r="B491" s="404" t="s">
        <v>249</v>
      </c>
      <c r="C491" s="404" t="s">
        <v>1194</v>
      </c>
      <c r="D491" s="404" t="s">
        <v>5778</v>
      </c>
      <c r="E491" s="965" t="s">
        <v>8592</v>
      </c>
      <c r="F491" s="965">
        <v>11</v>
      </c>
      <c r="G491" s="965">
        <v>3</v>
      </c>
      <c r="H491" s="965">
        <v>2017</v>
      </c>
    </row>
    <row r="492" spans="1:8" ht="15" customHeight="1">
      <c r="A492" s="958">
        <v>491</v>
      </c>
      <c r="B492" s="404" t="s">
        <v>249</v>
      </c>
      <c r="C492" s="404" t="s">
        <v>1194</v>
      </c>
      <c r="D492" s="404" t="s">
        <v>8758</v>
      </c>
      <c r="E492" s="965" t="s">
        <v>8592</v>
      </c>
      <c r="F492" s="965">
        <v>11</v>
      </c>
      <c r="G492" s="965">
        <v>3</v>
      </c>
      <c r="H492" s="965">
        <v>2017</v>
      </c>
    </row>
    <row r="493" spans="1:8" ht="15" customHeight="1">
      <c r="A493" s="958">
        <v>492</v>
      </c>
      <c r="B493" s="404" t="s">
        <v>249</v>
      </c>
      <c r="C493" s="404" t="s">
        <v>1194</v>
      </c>
      <c r="D493" s="404" t="s">
        <v>8761</v>
      </c>
      <c r="E493" s="965" t="s">
        <v>8592</v>
      </c>
      <c r="F493" s="965">
        <v>11</v>
      </c>
      <c r="G493" s="965">
        <v>3</v>
      </c>
      <c r="H493" s="965">
        <v>2017</v>
      </c>
    </row>
    <row r="494" spans="1:8" ht="15" customHeight="1">
      <c r="A494" s="958">
        <v>493</v>
      </c>
      <c r="B494" s="404" t="s">
        <v>249</v>
      </c>
      <c r="C494" s="404" t="s">
        <v>1194</v>
      </c>
      <c r="D494" s="404" t="s">
        <v>5772</v>
      </c>
      <c r="E494" s="965" t="s">
        <v>8592</v>
      </c>
      <c r="F494" s="965">
        <v>11</v>
      </c>
      <c r="G494" s="965">
        <v>3</v>
      </c>
      <c r="H494" s="965">
        <v>2017</v>
      </c>
    </row>
    <row r="495" spans="1:8" ht="15" customHeight="1">
      <c r="A495" s="958">
        <v>494</v>
      </c>
      <c r="B495" s="404" t="s">
        <v>249</v>
      </c>
      <c r="C495" s="404" t="s">
        <v>1194</v>
      </c>
      <c r="D495" s="404" t="s">
        <v>8760</v>
      </c>
      <c r="E495" s="965" t="s">
        <v>8592</v>
      </c>
      <c r="F495" s="965">
        <v>11</v>
      </c>
      <c r="G495" s="965">
        <v>3</v>
      </c>
      <c r="H495" s="965">
        <v>2017</v>
      </c>
    </row>
    <row r="496" spans="1:8" ht="15" customHeight="1">
      <c r="A496" s="958">
        <v>495</v>
      </c>
      <c r="B496" s="404" t="s">
        <v>249</v>
      </c>
      <c r="C496" s="404" t="s">
        <v>1194</v>
      </c>
      <c r="D496" s="404" t="s">
        <v>8757</v>
      </c>
      <c r="E496" s="965" t="s">
        <v>8592</v>
      </c>
      <c r="F496" s="965">
        <v>11</v>
      </c>
      <c r="G496" s="965">
        <v>3</v>
      </c>
      <c r="H496" s="965">
        <v>2017</v>
      </c>
    </row>
    <row r="497" spans="1:8" ht="15" customHeight="1">
      <c r="A497" s="958">
        <v>496</v>
      </c>
      <c r="B497" s="404" t="s">
        <v>249</v>
      </c>
      <c r="C497" s="404" t="s">
        <v>8754</v>
      </c>
      <c r="D497" s="404" t="s">
        <v>8759</v>
      </c>
      <c r="E497" s="965" t="s">
        <v>8592</v>
      </c>
      <c r="F497" s="965">
        <v>11</v>
      </c>
      <c r="G497" s="965">
        <v>3</v>
      </c>
      <c r="H497" s="965">
        <v>2017</v>
      </c>
    </row>
    <row r="498" spans="1:8" ht="15" customHeight="1">
      <c r="A498" s="958">
        <v>497</v>
      </c>
      <c r="B498" s="404" t="s">
        <v>2895</v>
      </c>
      <c r="C498" s="404" t="s">
        <v>2896</v>
      </c>
      <c r="D498" s="544" t="s">
        <v>8785</v>
      </c>
      <c r="E498" s="965" t="s">
        <v>8592</v>
      </c>
      <c r="F498" s="965">
        <v>11</v>
      </c>
      <c r="G498" s="965">
        <v>3</v>
      </c>
      <c r="H498" s="965">
        <v>2017</v>
      </c>
    </row>
    <row r="499" spans="1:8" ht="15" customHeight="1">
      <c r="A499" s="958">
        <v>498</v>
      </c>
      <c r="B499" s="404" t="s">
        <v>2895</v>
      </c>
      <c r="C499" s="404" t="s">
        <v>2896</v>
      </c>
      <c r="D499" s="544" t="s">
        <v>8786</v>
      </c>
      <c r="E499" s="965" t="s">
        <v>8592</v>
      </c>
      <c r="F499" s="965">
        <v>11</v>
      </c>
      <c r="G499" s="965">
        <v>3</v>
      </c>
      <c r="H499" s="965">
        <v>2017</v>
      </c>
    </row>
    <row r="500" spans="1:8" ht="15" customHeight="1">
      <c r="A500" s="958">
        <v>499</v>
      </c>
      <c r="B500" s="404" t="s">
        <v>2895</v>
      </c>
      <c r="C500" s="404" t="s">
        <v>2896</v>
      </c>
      <c r="D500" s="404" t="s">
        <v>2851</v>
      </c>
      <c r="E500" s="965" t="s">
        <v>8592</v>
      </c>
      <c r="F500" s="965">
        <v>11</v>
      </c>
      <c r="G500" s="965">
        <v>3</v>
      </c>
      <c r="H500" s="965">
        <v>2017</v>
      </c>
    </row>
    <row r="501" spans="1:8" ht="15" customHeight="1">
      <c r="A501" s="958">
        <v>500</v>
      </c>
      <c r="B501" s="404" t="s">
        <v>2895</v>
      </c>
      <c r="C501" s="404" t="s">
        <v>2896</v>
      </c>
      <c r="D501" s="544" t="s">
        <v>3832</v>
      </c>
      <c r="E501" s="965" t="s">
        <v>8592</v>
      </c>
      <c r="F501" s="965">
        <v>11</v>
      </c>
      <c r="G501" s="965">
        <v>3</v>
      </c>
      <c r="H501" s="965">
        <v>2017</v>
      </c>
    </row>
    <row r="502" spans="1:8" ht="15" customHeight="1">
      <c r="A502" s="958">
        <v>501</v>
      </c>
      <c r="B502" s="544" t="s">
        <v>2895</v>
      </c>
      <c r="C502" s="544" t="s">
        <v>2896</v>
      </c>
      <c r="D502" s="544" t="s">
        <v>8787</v>
      </c>
      <c r="E502" s="965" t="s">
        <v>8592</v>
      </c>
      <c r="F502" s="965">
        <v>11</v>
      </c>
      <c r="G502" s="965">
        <v>3</v>
      </c>
      <c r="H502" s="965">
        <v>2017</v>
      </c>
    </row>
    <row r="503" spans="1:8" ht="15" customHeight="1">
      <c r="A503" s="958">
        <v>502</v>
      </c>
      <c r="B503" s="404" t="s">
        <v>2895</v>
      </c>
      <c r="C503" s="404" t="s">
        <v>2896</v>
      </c>
      <c r="D503" s="544" t="s">
        <v>8788</v>
      </c>
      <c r="E503" s="965" t="s">
        <v>8592</v>
      </c>
      <c r="F503" s="965">
        <v>11</v>
      </c>
      <c r="G503" s="965">
        <v>3</v>
      </c>
      <c r="H503" s="965">
        <v>2017</v>
      </c>
    </row>
    <row r="504" spans="1:8" ht="15" customHeight="1">
      <c r="A504" s="958">
        <v>503</v>
      </c>
      <c r="B504" s="404" t="s">
        <v>2895</v>
      </c>
      <c r="C504" s="404" t="s">
        <v>2896</v>
      </c>
      <c r="D504" s="404" t="s">
        <v>8823</v>
      </c>
      <c r="E504" s="965" t="s">
        <v>8592</v>
      </c>
      <c r="F504" s="965">
        <v>11</v>
      </c>
      <c r="G504" s="965">
        <v>3</v>
      </c>
      <c r="H504" s="965">
        <v>2017</v>
      </c>
    </row>
    <row r="505" spans="1:8" ht="15" customHeight="1">
      <c r="A505" s="958">
        <v>504</v>
      </c>
      <c r="B505" s="404" t="s">
        <v>2895</v>
      </c>
      <c r="C505" s="404" t="s">
        <v>2896</v>
      </c>
      <c r="D505" s="544" t="s">
        <v>8789</v>
      </c>
      <c r="E505" s="965" t="s">
        <v>8592</v>
      </c>
      <c r="F505" s="965">
        <v>11</v>
      </c>
      <c r="G505" s="965">
        <v>3</v>
      </c>
      <c r="H505" s="965">
        <v>2017</v>
      </c>
    </row>
    <row r="506" spans="1:8" ht="15" customHeight="1">
      <c r="A506" s="958">
        <v>505</v>
      </c>
      <c r="B506" s="404" t="s">
        <v>2895</v>
      </c>
      <c r="C506" s="404" t="s">
        <v>2896</v>
      </c>
      <c r="D506" s="404" t="s">
        <v>3239</v>
      </c>
      <c r="E506" s="965" t="s">
        <v>8592</v>
      </c>
      <c r="F506" s="965">
        <v>11</v>
      </c>
      <c r="G506" s="965">
        <v>3</v>
      </c>
      <c r="H506" s="965">
        <v>2017</v>
      </c>
    </row>
    <row r="507" spans="1:8" ht="15" customHeight="1">
      <c r="A507" s="958">
        <v>506</v>
      </c>
      <c r="B507" s="404" t="s">
        <v>2895</v>
      </c>
      <c r="C507" s="404" t="s">
        <v>2896</v>
      </c>
      <c r="D507" s="544" t="s">
        <v>8790</v>
      </c>
      <c r="E507" s="965" t="s">
        <v>8592</v>
      </c>
      <c r="F507" s="965">
        <v>11</v>
      </c>
      <c r="G507" s="965">
        <v>3</v>
      </c>
      <c r="H507" s="965">
        <v>2017</v>
      </c>
    </row>
    <row r="508" spans="1:8" ht="15" customHeight="1">
      <c r="A508" s="958">
        <v>507</v>
      </c>
      <c r="B508" s="404" t="s">
        <v>2895</v>
      </c>
      <c r="C508" s="404" t="s">
        <v>2896</v>
      </c>
      <c r="D508" s="404" t="s">
        <v>1461</v>
      </c>
      <c r="E508" s="965" t="s">
        <v>8592</v>
      </c>
      <c r="F508" s="965">
        <v>11</v>
      </c>
      <c r="G508" s="965">
        <v>3</v>
      </c>
      <c r="H508" s="965">
        <v>2017</v>
      </c>
    </row>
    <row r="509" spans="1:8" ht="15" customHeight="1">
      <c r="A509" s="958">
        <v>508</v>
      </c>
      <c r="B509" s="404" t="s">
        <v>2895</v>
      </c>
      <c r="C509" s="404" t="s">
        <v>2896</v>
      </c>
      <c r="D509" s="404" t="s">
        <v>8811</v>
      </c>
      <c r="E509" s="965" t="s">
        <v>8592</v>
      </c>
      <c r="F509" s="965">
        <v>11</v>
      </c>
      <c r="G509" s="965">
        <v>3</v>
      </c>
      <c r="H509" s="965">
        <v>2017</v>
      </c>
    </row>
    <row r="510" spans="1:8" ht="15" customHeight="1">
      <c r="A510" s="958">
        <v>509</v>
      </c>
      <c r="B510" s="404" t="s">
        <v>2895</v>
      </c>
      <c r="C510" s="404" t="s">
        <v>2896</v>
      </c>
      <c r="D510" s="404" t="s">
        <v>8812</v>
      </c>
      <c r="E510" s="965" t="s">
        <v>8592</v>
      </c>
      <c r="F510" s="965">
        <v>11</v>
      </c>
      <c r="G510" s="965">
        <v>3</v>
      </c>
      <c r="H510" s="965">
        <v>2017</v>
      </c>
    </row>
    <row r="511" spans="1:8" ht="15" customHeight="1">
      <c r="A511" s="958">
        <v>510</v>
      </c>
      <c r="B511" s="404" t="s">
        <v>2895</v>
      </c>
      <c r="C511" s="404" t="s">
        <v>2896</v>
      </c>
      <c r="D511" s="404" t="s">
        <v>3918</v>
      </c>
      <c r="E511" s="965" t="s">
        <v>8592</v>
      </c>
      <c r="F511" s="965">
        <v>11</v>
      </c>
      <c r="G511" s="965">
        <v>3</v>
      </c>
      <c r="H511" s="965">
        <v>2017</v>
      </c>
    </row>
    <row r="512" spans="1:8" ht="15" customHeight="1">
      <c r="A512" s="958">
        <v>511</v>
      </c>
      <c r="B512" s="404" t="s">
        <v>2895</v>
      </c>
      <c r="C512" s="404" t="s">
        <v>2896</v>
      </c>
      <c r="D512" s="404" t="s">
        <v>8824</v>
      </c>
      <c r="E512" s="965" t="s">
        <v>8592</v>
      </c>
      <c r="F512" s="965">
        <v>11</v>
      </c>
      <c r="G512" s="965">
        <v>3</v>
      </c>
      <c r="H512" s="965">
        <v>2017</v>
      </c>
    </row>
    <row r="513" spans="1:8" ht="15" customHeight="1">
      <c r="A513" s="958">
        <v>512</v>
      </c>
      <c r="B513" s="404" t="s">
        <v>2895</v>
      </c>
      <c r="C513" s="404" t="s">
        <v>2896</v>
      </c>
      <c r="D513" s="404" t="s">
        <v>3898</v>
      </c>
      <c r="E513" s="965" t="s">
        <v>8592</v>
      </c>
      <c r="F513" s="965">
        <v>11</v>
      </c>
      <c r="G513" s="965">
        <v>3</v>
      </c>
      <c r="H513" s="965">
        <v>2017</v>
      </c>
    </row>
    <row r="514" spans="1:8" ht="15" customHeight="1">
      <c r="A514" s="958">
        <v>513</v>
      </c>
      <c r="B514" s="404" t="s">
        <v>2895</v>
      </c>
      <c r="C514" s="404" t="s">
        <v>2896</v>
      </c>
      <c r="D514" s="404" t="s">
        <v>7669</v>
      </c>
      <c r="E514" s="965" t="s">
        <v>8592</v>
      </c>
      <c r="F514" s="965">
        <v>11</v>
      </c>
      <c r="G514" s="965">
        <v>3</v>
      </c>
      <c r="H514" s="965">
        <v>2017</v>
      </c>
    </row>
    <row r="515" spans="1:8" ht="15" customHeight="1">
      <c r="A515" s="958">
        <v>514</v>
      </c>
      <c r="B515" s="404" t="s">
        <v>2895</v>
      </c>
      <c r="C515" s="404" t="s">
        <v>2896</v>
      </c>
      <c r="D515" s="544" t="s">
        <v>8791</v>
      </c>
      <c r="E515" s="965" t="s">
        <v>8592</v>
      </c>
      <c r="F515" s="965">
        <v>11</v>
      </c>
      <c r="G515" s="965">
        <v>3</v>
      </c>
      <c r="H515" s="965">
        <v>2017</v>
      </c>
    </row>
    <row r="516" spans="1:8" ht="15" customHeight="1">
      <c r="A516" s="958">
        <v>515</v>
      </c>
      <c r="B516" s="404" t="s">
        <v>2895</v>
      </c>
      <c r="C516" s="404" t="s">
        <v>2896</v>
      </c>
      <c r="D516" s="404" t="s">
        <v>8813</v>
      </c>
      <c r="E516" s="965" t="s">
        <v>8592</v>
      </c>
      <c r="F516" s="965">
        <v>11</v>
      </c>
      <c r="G516" s="965">
        <v>3</v>
      </c>
      <c r="H516" s="965">
        <v>2017</v>
      </c>
    </row>
    <row r="517" spans="1:8" ht="15" customHeight="1">
      <c r="A517" s="958">
        <v>516</v>
      </c>
      <c r="B517" s="404" t="s">
        <v>2895</v>
      </c>
      <c r="C517" s="404" t="s">
        <v>2896</v>
      </c>
      <c r="D517" s="544" t="s">
        <v>8792</v>
      </c>
      <c r="E517" s="965" t="s">
        <v>8592</v>
      </c>
      <c r="F517" s="965">
        <v>11</v>
      </c>
      <c r="G517" s="965">
        <v>3</v>
      </c>
      <c r="H517" s="965">
        <v>2017</v>
      </c>
    </row>
    <row r="518" spans="1:8" ht="15" customHeight="1">
      <c r="A518" s="958">
        <v>517</v>
      </c>
      <c r="B518" s="404" t="s">
        <v>2895</v>
      </c>
      <c r="C518" s="404" t="s">
        <v>2896</v>
      </c>
      <c r="D518" s="404" t="s">
        <v>5823</v>
      </c>
      <c r="E518" s="965" t="s">
        <v>8592</v>
      </c>
      <c r="F518" s="965">
        <v>11</v>
      </c>
      <c r="G518" s="965">
        <v>3</v>
      </c>
      <c r="H518" s="965">
        <v>2017</v>
      </c>
    </row>
    <row r="519" spans="1:8" ht="15" customHeight="1">
      <c r="A519" s="958">
        <v>518</v>
      </c>
      <c r="B519" s="404" t="s">
        <v>2895</v>
      </c>
      <c r="C519" s="404" t="s">
        <v>2896</v>
      </c>
      <c r="D519" s="404" t="s">
        <v>8809</v>
      </c>
      <c r="E519" s="965" t="s">
        <v>8592</v>
      </c>
      <c r="F519" s="965">
        <v>11</v>
      </c>
      <c r="G519" s="965">
        <v>3</v>
      </c>
      <c r="H519" s="965">
        <v>2017</v>
      </c>
    </row>
    <row r="520" spans="1:8" ht="15" customHeight="1">
      <c r="A520" s="958">
        <v>519</v>
      </c>
      <c r="B520" s="404" t="s">
        <v>2895</v>
      </c>
      <c r="C520" s="404" t="s">
        <v>2896</v>
      </c>
      <c r="D520" s="404" t="s">
        <v>8810</v>
      </c>
      <c r="E520" s="965" t="s">
        <v>8592</v>
      </c>
      <c r="F520" s="965">
        <v>11</v>
      </c>
      <c r="G520" s="965">
        <v>3</v>
      </c>
      <c r="H520" s="965">
        <v>2017</v>
      </c>
    </row>
    <row r="521" spans="1:8" ht="15" customHeight="1">
      <c r="A521" s="958">
        <v>520</v>
      </c>
      <c r="B521" s="404" t="s">
        <v>2895</v>
      </c>
      <c r="C521" s="404" t="s">
        <v>2896</v>
      </c>
      <c r="D521" s="544" t="s">
        <v>8793</v>
      </c>
      <c r="E521" s="965" t="s">
        <v>8592</v>
      </c>
      <c r="F521" s="965">
        <v>11</v>
      </c>
      <c r="G521" s="965">
        <v>3</v>
      </c>
      <c r="H521" s="965">
        <v>2017</v>
      </c>
    </row>
    <row r="522" spans="1:8" ht="15" customHeight="1">
      <c r="A522" s="958">
        <v>521</v>
      </c>
      <c r="B522" s="404" t="s">
        <v>2895</v>
      </c>
      <c r="C522" s="404" t="s">
        <v>2896</v>
      </c>
      <c r="D522" s="404" t="s">
        <v>1245</v>
      </c>
      <c r="E522" s="965" t="s">
        <v>8592</v>
      </c>
      <c r="F522" s="965">
        <v>11</v>
      </c>
      <c r="G522" s="965">
        <v>3</v>
      </c>
      <c r="H522" s="965">
        <v>2017</v>
      </c>
    </row>
    <row r="523" spans="1:8" ht="15" customHeight="1">
      <c r="A523" s="958">
        <v>522</v>
      </c>
      <c r="B523" s="404" t="s">
        <v>2895</v>
      </c>
      <c r="C523" s="404" t="s">
        <v>2896</v>
      </c>
      <c r="D523" s="404" t="s">
        <v>8825</v>
      </c>
      <c r="E523" s="965" t="s">
        <v>8592</v>
      </c>
      <c r="F523" s="965">
        <v>11</v>
      </c>
      <c r="G523" s="965">
        <v>3</v>
      </c>
      <c r="H523" s="965">
        <v>2017</v>
      </c>
    </row>
    <row r="524" spans="1:8" ht="15" customHeight="1">
      <c r="A524" s="958">
        <v>523</v>
      </c>
      <c r="B524" s="404" t="s">
        <v>2895</v>
      </c>
      <c r="C524" s="404" t="s">
        <v>2896</v>
      </c>
      <c r="D524" s="404" t="s">
        <v>8814</v>
      </c>
      <c r="E524" s="965" t="s">
        <v>8592</v>
      </c>
      <c r="F524" s="965">
        <v>11</v>
      </c>
      <c r="G524" s="965">
        <v>3</v>
      </c>
      <c r="H524" s="965">
        <v>2017</v>
      </c>
    </row>
    <row r="525" spans="1:8" ht="15" customHeight="1">
      <c r="A525" s="958">
        <v>524</v>
      </c>
      <c r="B525" s="404" t="s">
        <v>2895</v>
      </c>
      <c r="C525" s="404" t="s">
        <v>2896</v>
      </c>
      <c r="D525" s="404" t="s">
        <v>1261</v>
      </c>
      <c r="E525" s="965" t="s">
        <v>8592</v>
      </c>
      <c r="F525" s="965">
        <v>11</v>
      </c>
      <c r="G525" s="965">
        <v>3</v>
      </c>
      <c r="H525" s="965">
        <v>2017</v>
      </c>
    </row>
    <row r="526" spans="1:8" ht="15" customHeight="1">
      <c r="A526" s="958">
        <v>525</v>
      </c>
      <c r="B526" s="404" t="s">
        <v>2895</v>
      </c>
      <c r="C526" s="404" t="s">
        <v>2896</v>
      </c>
      <c r="D526" s="404" t="s">
        <v>8826</v>
      </c>
      <c r="E526" s="965" t="s">
        <v>8592</v>
      </c>
      <c r="F526" s="965">
        <v>11</v>
      </c>
      <c r="G526" s="965">
        <v>3</v>
      </c>
      <c r="H526" s="965">
        <v>2017</v>
      </c>
    </row>
    <row r="527" spans="1:8" ht="15" customHeight="1">
      <c r="A527" s="958">
        <v>526</v>
      </c>
      <c r="B527" s="404" t="s">
        <v>2895</v>
      </c>
      <c r="C527" s="404" t="s">
        <v>2896</v>
      </c>
      <c r="D527" s="544" t="s">
        <v>8794</v>
      </c>
      <c r="E527" s="965" t="s">
        <v>8592</v>
      </c>
      <c r="F527" s="965">
        <v>11</v>
      </c>
      <c r="G527" s="965">
        <v>3</v>
      </c>
      <c r="H527" s="965">
        <v>2017</v>
      </c>
    </row>
    <row r="528" spans="1:8" ht="15" customHeight="1">
      <c r="A528" s="958">
        <v>527</v>
      </c>
      <c r="B528" s="404" t="s">
        <v>2895</v>
      </c>
      <c r="C528" s="404" t="s">
        <v>2896</v>
      </c>
      <c r="D528" s="404" t="s">
        <v>8815</v>
      </c>
      <c r="E528" s="965" t="s">
        <v>8592</v>
      </c>
      <c r="F528" s="965">
        <v>11</v>
      </c>
      <c r="G528" s="965">
        <v>3</v>
      </c>
      <c r="H528" s="965">
        <v>2017</v>
      </c>
    </row>
    <row r="529" spans="1:8" ht="15" customHeight="1">
      <c r="A529" s="958">
        <v>528</v>
      </c>
      <c r="B529" s="404" t="s">
        <v>2895</v>
      </c>
      <c r="C529" s="404" t="s">
        <v>2896</v>
      </c>
      <c r="D529" s="404" t="s">
        <v>8816</v>
      </c>
      <c r="E529" s="965" t="s">
        <v>8592</v>
      </c>
      <c r="F529" s="965">
        <v>11</v>
      </c>
      <c r="G529" s="965">
        <v>3</v>
      </c>
      <c r="H529" s="965">
        <v>2017</v>
      </c>
    </row>
    <row r="530" spans="1:8" ht="15" customHeight="1">
      <c r="A530" s="958">
        <v>529</v>
      </c>
      <c r="B530" s="404" t="s">
        <v>2895</v>
      </c>
      <c r="C530" s="404" t="s">
        <v>2896</v>
      </c>
      <c r="D530" s="404" t="s">
        <v>8817</v>
      </c>
      <c r="E530" s="965" t="s">
        <v>8592</v>
      </c>
      <c r="F530" s="965">
        <v>11</v>
      </c>
      <c r="G530" s="965">
        <v>3</v>
      </c>
      <c r="H530" s="965">
        <v>2017</v>
      </c>
    </row>
    <row r="531" spans="1:8" ht="15" customHeight="1">
      <c r="A531" s="958">
        <v>530</v>
      </c>
      <c r="B531" s="404" t="s">
        <v>2895</v>
      </c>
      <c r="C531" s="404" t="s">
        <v>2896</v>
      </c>
      <c r="D531" s="544" t="s">
        <v>8795</v>
      </c>
      <c r="E531" s="965" t="s">
        <v>8592</v>
      </c>
      <c r="F531" s="965">
        <v>11</v>
      </c>
      <c r="G531" s="965">
        <v>3</v>
      </c>
      <c r="H531" s="965">
        <v>2017</v>
      </c>
    </row>
    <row r="532" spans="1:8" ht="15" customHeight="1">
      <c r="A532" s="958">
        <v>531</v>
      </c>
      <c r="B532" s="404" t="s">
        <v>2895</v>
      </c>
      <c r="C532" s="404" t="s">
        <v>2896</v>
      </c>
      <c r="D532" s="544" t="s">
        <v>8796</v>
      </c>
      <c r="E532" s="965" t="s">
        <v>8592</v>
      </c>
      <c r="F532" s="965">
        <v>11</v>
      </c>
      <c r="G532" s="965">
        <v>3</v>
      </c>
      <c r="H532" s="965">
        <v>2017</v>
      </c>
    </row>
    <row r="533" spans="1:8" ht="15" customHeight="1">
      <c r="A533" s="958">
        <v>532</v>
      </c>
      <c r="B533" s="404" t="s">
        <v>2895</v>
      </c>
      <c r="C533" s="404" t="s">
        <v>2896</v>
      </c>
      <c r="D533" s="544" t="s">
        <v>8797</v>
      </c>
      <c r="E533" s="965" t="s">
        <v>8592</v>
      </c>
      <c r="F533" s="965">
        <v>11</v>
      </c>
      <c r="G533" s="965">
        <v>3</v>
      </c>
      <c r="H533" s="965">
        <v>2017</v>
      </c>
    </row>
    <row r="534" spans="1:8" ht="15" customHeight="1">
      <c r="A534" s="958">
        <v>533</v>
      </c>
      <c r="B534" s="404" t="s">
        <v>2895</v>
      </c>
      <c r="C534" s="404" t="s">
        <v>2896</v>
      </c>
      <c r="D534" s="404" t="s">
        <v>8818</v>
      </c>
      <c r="E534" s="965" t="s">
        <v>8592</v>
      </c>
      <c r="F534" s="965">
        <v>11</v>
      </c>
      <c r="G534" s="965">
        <v>3</v>
      </c>
      <c r="H534" s="965">
        <v>2017</v>
      </c>
    </row>
    <row r="535" spans="1:8" ht="15" customHeight="1">
      <c r="A535" s="958">
        <v>534</v>
      </c>
      <c r="B535" s="404" t="s">
        <v>2895</v>
      </c>
      <c r="C535" s="404" t="s">
        <v>2896</v>
      </c>
      <c r="D535" s="404" t="s">
        <v>8819</v>
      </c>
      <c r="E535" s="965" t="s">
        <v>8592</v>
      </c>
      <c r="F535" s="965">
        <v>11</v>
      </c>
      <c r="G535" s="965">
        <v>3</v>
      </c>
      <c r="H535" s="965">
        <v>2017</v>
      </c>
    </row>
    <row r="536" spans="1:8" ht="15" customHeight="1">
      <c r="A536" s="958">
        <v>535</v>
      </c>
      <c r="B536" s="404" t="s">
        <v>2895</v>
      </c>
      <c r="C536" s="404" t="s">
        <v>2896</v>
      </c>
      <c r="D536" s="544" t="s">
        <v>8798</v>
      </c>
      <c r="E536" s="965" t="s">
        <v>8592</v>
      </c>
      <c r="F536" s="965">
        <v>11</v>
      </c>
      <c r="G536" s="965">
        <v>3</v>
      </c>
      <c r="H536" s="965">
        <v>2017</v>
      </c>
    </row>
    <row r="537" spans="1:8" ht="15" customHeight="1">
      <c r="A537" s="958">
        <v>536</v>
      </c>
      <c r="B537" s="404" t="s">
        <v>2895</v>
      </c>
      <c r="C537" s="404" t="s">
        <v>2896</v>
      </c>
      <c r="D537" s="404" t="s">
        <v>1888</v>
      </c>
      <c r="E537" s="965" t="s">
        <v>8592</v>
      </c>
      <c r="F537" s="965">
        <v>11</v>
      </c>
      <c r="G537" s="965">
        <v>3</v>
      </c>
      <c r="H537" s="965">
        <v>2017</v>
      </c>
    </row>
    <row r="538" spans="1:8" ht="15" customHeight="1">
      <c r="A538" s="958">
        <v>537</v>
      </c>
      <c r="B538" s="404" t="s">
        <v>2895</v>
      </c>
      <c r="C538" s="404" t="s">
        <v>2896</v>
      </c>
      <c r="D538" s="404" t="s">
        <v>8820</v>
      </c>
      <c r="E538" s="965" t="s">
        <v>8592</v>
      </c>
      <c r="F538" s="965">
        <v>11</v>
      </c>
      <c r="G538" s="965">
        <v>3</v>
      </c>
      <c r="H538" s="965">
        <v>2017</v>
      </c>
    </row>
    <row r="539" spans="1:8" ht="15" customHeight="1">
      <c r="A539" s="958">
        <v>538</v>
      </c>
      <c r="B539" s="404" t="s">
        <v>2895</v>
      </c>
      <c r="C539" s="404" t="s">
        <v>2896</v>
      </c>
      <c r="D539" s="544" t="s">
        <v>8799</v>
      </c>
      <c r="E539" s="965" t="s">
        <v>8592</v>
      </c>
      <c r="F539" s="965">
        <v>11</v>
      </c>
      <c r="G539" s="965">
        <v>3</v>
      </c>
      <c r="H539" s="965">
        <v>2017</v>
      </c>
    </row>
    <row r="540" spans="1:8" ht="15" customHeight="1">
      <c r="A540" s="958">
        <v>539</v>
      </c>
      <c r="B540" s="404" t="s">
        <v>2895</v>
      </c>
      <c r="C540" s="404" t="s">
        <v>2896</v>
      </c>
      <c r="D540" s="404" t="s">
        <v>573</v>
      </c>
      <c r="E540" s="965" t="s">
        <v>8592</v>
      </c>
      <c r="F540" s="965">
        <v>11</v>
      </c>
      <c r="G540" s="965">
        <v>3</v>
      </c>
      <c r="H540" s="965">
        <v>2017</v>
      </c>
    </row>
    <row r="541" spans="1:8" ht="15" customHeight="1">
      <c r="A541" s="958">
        <v>540</v>
      </c>
      <c r="B541" s="404" t="s">
        <v>2895</v>
      </c>
      <c r="C541" s="404" t="s">
        <v>2896</v>
      </c>
      <c r="D541" s="404" t="s">
        <v>8827</v>
      </c>
      <c r="E541" s="965" t="s">
        <v>8592</v>
      </c>
      <c r="F541" s="965">
        <v>11</v>
      </c>
      <c r="G541" s="965">
        <v>3</v>
      </c>
      <c r="H541" s="965">
        <v>2017</v>
      </c>
    </row>
    <row r="542" spans="1:8" ht="15" customHeight="1">
      <c r="A542" s="958">
        <v>541</v>
      </c>
      <c r="B542" s="404" t="s">
        <v>2895</v>
      </c>
      <c r="C542" s="404" t="s">
        <v>2896</v>
      </c>
      <c r="D542" s="404" t="s">
        <v>8821</v>
      </c>
      <c r="E542" s="965" t="s">
        <v>8592</v>
      </c>
      <c r="F542" s="965">
        <v>11</v>
      </c>
      <c r="G542" s="965">
        <v>3</v>
      </c>
      <c r="H542" s="965">
        <v>2017</v>
      </c>
    </row>
    <row r="543" spans="1:8" ht="15" customHeight="1">
      <c r="A543" s="958">
        <v>542</v>
      </c>
      <c r="B543" s="404" t="s">
        <v>2895</v>
      </c>
      <c r="C543" s="404" t="s">
        <v>2896</v>
      </c>
      <c r="D543" s="404" t="s">
        <v>8828</v>
      </c>
      <c r="E543" s="965" t="s">
        <v>8592</v>
      </c>
      <c r="F543" s="965">
        <v>11</v>
      </c>
      <c r="G543" s="965">
        <v>3</v>
      </c>
      <c r="H543" s="965">
        <v>2017</v>
      </c>
    </row>
    <row r="544" spans="1:8" ht="15" customHeight="1">
      <c r="A544" s="958">
        <v>543</v>
      </c>
      <c r="B544" s="404" t="s">
        <v>2895</v>
      </c>
      <c r="C544" s="404" t="s">
        <v>2896</v>
      </c>
      <c r="D544" s="544" t="s">
        <v>8800</v>
      </c>
      <c r="E544" s="965" t="s">
        <v>8592</v>
      </c>
      <c r="F544" s="965">
        <v>11</v>
      </c>
      <c r="G544" s="965">
        <v>3</v>
      </c>
      <c r="H544" s="965">
        <v>2017</v>
      </c>
    </row>
    <row r="545" spans="1:8" ht="15" customHeight="1">
      <c r="A545" s="958">
        <v>544</v>
      </c>
      <c r="B545" s="404" t="s">
        <v>2895</v>
      </c>
      <c r="C545" s="404" t="s">
        <v>2896</v>
      </c>
      <c r="D545" s="404" t="s">
        <v>8822</v>
      </c>
      <c r="E545" s="965" t="s">
        <v>8592</v>
      </c>
      <c r="F545" s="965">
        <v>11</v>
      </c>
      <c r="G545" s="965">
        <v>3</v>
      </c>
      <c r="H545" s="965">
        <v>2017</v>
      </c>
    </row>
    <row r="546" spans="1:8" ht="15" customHeight="1">
      <c r="A546" s="958">
        <v>545</v>
      </c>
      <c r="B546" s="404" t="s">
        <v>2895</v>
      </c>
      <c r="C546" s="404" t="s">
        <v>2896</v>
      </c>
      <c r="D546" s="544" t="s">
        <v>8801</v>
      </c>
      <c r="E546" s="965" t="s">
        <v>8592</v>
      </c>
      <c r="F546" s="965">
        <v>11</v>
      </c>
      <c r="G546" s="965">
        <v>3</v>
      </c>
      <c r="H546" s="965">
        <v>2017</v>
      </c>
    </row>
    <row r="547" spans="1:8" ht="15" customHeight="1">
      <c r="A547" s="958">
        <v>546</v>
      </c>
      <c r="B547" s="404" t="s">
        <v>2895</v>
      </c>
      <c r="C547" s="404" t="s">
        <v>2896</v>
      </c>
      <c r="D547" s="544" t="s">
        <v>8806</v>
      </c>
      <c r="E547" s="965" t="s">
        <v>8592</v>
      </c>
      <c r="F547" s="965">
        <v>11</v>
      </c>
      <c r="G547" s="965">
        <v>3</v>
      </c>
      <c r="H547" s="965">
        <v>2017</v>
      </c>
    </row>
    <row r="548" spans="1:8" ht="15" customHeight="1">
      <c r="A548" s="958">
        <v>547</v>
      </c>
      <c r="B548" s="404" t="s">
        <v>2895</v>
      </c>
      <c r="C548" s="404" t="s">
        <v>2896</v>
      </c>
      <c r="D548" s="544" t="s">
        <v>8807</v>
      </c>
      <c r="E548" s="965" t="s">
        <v>8592</v>
      </c>
      <c r="F548" s="965">
        <v>11</v>
      </c>
      <c r="G548" s="965">
        <v>3</v>
      </c>
      <c r="H548" s="965">
        <v>2017</v>
      </c>
    </row>
    <row r="549" spans="1:8" ht="15" customHeight="1">
      <c r="A549" s="958">
        <v>548</v>
      </c>
      <c r="B549" s="404" t="s">
        <v>2895</v>
      </c>
      <c r="C549" s="404" t="s">
        <v>2896</v>
      </c>
      <c r="D549" s="544" t="s">
        <v>8803</v>
      </c>
      <c r="E549" s="965" t="s">
        <v>8592</v>
      </c>
      <c r="F549" s="965">
        <v>11</v>
      </c>
      <c r="G549" s="965">
        <v>3</v>
      </c>
      <c r="H549" s="965">
        <v>2017</v>
      </c>
    </row>
    <row r="550" spans="1:8" ht="15" customHeight="1">
      <c r="A550" s="958">
        <v>549</v>
      </c>
      <c r="B550" s="404" t="s">
        <v>2895</v>
      </c>
      <c r="C550" s="404" t="s">
        <v>2896</v>
      </c>
      <c r="D550" s="544" t="s">
        <v>8808</v>
      </c>
      <c r="E550" s="965" t="s">
        <v>8592</v>
      </c>
      <c r="F550" s="965">
        <v>11</v>
      </c>
      <c r="G550" s="965">
        <v>3</v>
      </c>
      <c r="H550" s="965">
        <v>2017</v>
      </c>
    </row>
    <row r="551" spans="1:8" ht="15" customHeight="1">
      <c r="A551" s="958">
        <v>550</v>
      </c>
      <c r="B551" s="404" t="s">
        <v>2895</v>
      </c>
      <c r="C551" s="404" t="s">
        <v>2896</v>
      </c>
      <c r="D551" s="544" t="s">
        <v>8804</v>
      </c>
      <c r="E551" s="965" t="s">
        <v>8592</v>
      </c>
      <c r="F551" s="965">
        <v>11</v>
      </c>
      <c r="G551" s="965">
        <v>3</v>
      </c>
      <c r="H551" s="965">
        <v>2017</v>
      </c>
    </row>
    <row r="552" spans="1:8" ht="15" customHeight="1">
      <c r="A552" s="958">
        <v>551</v>
      </c>
      <c r="B552" s="404" t="s">
        <v>2895</v>
      </c>
      <c r="C552" s="404" t="s">
        <v>2896</v>
      </c>
      <c r="D552" s="544" t="s">
        <v>8805</v>
      </c>
      <c r="E552" s="965" t="s">
        <v>8592</v>
      </c>
      <c r="F552" s="965">
        <v>11</v>
      </c>
      <c r="G552" s="965">
        <v>3</v>
      </c>
      <c r="H552" s="965">
        <v>2017</v>
      </c>
    </row>
    <row r="553" spans="1:8" ht="15" customHeight="1">
      <c r="A553" s="958">
        <v>552</v>
      </c>
      <c r="B553" s="404" t="s">
        <v>2895</v>
      </c>
      <c r="C553" s="404" t="s">
        <v>2896</v>
      </c>
      <c r="D553" s="544" t="s">
        <v>8802</v>
      </c>
      <c r="E553" s="965" t="s">
        <v>8592</v>
      </c>
      <c r="F553" s="965">
        <v>11</v>
      </c>
      <c r="G553" s="965">
        <v>3</v>
      </c>
      <c r="H553" s="965">
        <v>2017</v>
      </c>
    </row>
    <row r="554" spans="1:8" ht="15" customHeight="1">
      <c r="A554" s="958">
        <v>553</v>
      </c>
      <c r="B554" s="404" t="s">
        <v>2895</v>
      </c>
      <c r="C554" s="404" t="s">
        <v>2896</v>
      </c>
      <c r="D554" s="404" t="s">
        <v>3240</v>
      </c>
      <c r="E554" s="965" t="s">
        <v>8592</v>
      </c>
      <c r="F554" s="965">
        <v>11</v>
      </c>
      <c r="G554" s="965">
        <v>3</v>
      </c>
      <c r="H554" s="965">
        <v>2017</v>
      </c>
    </row>
    <row r="555" spans="1:8" ht="15" customHeight="1">
      <c r="A555" s="958">
        <v>554</v>
      </c>
      <c r="B555" s="404" t="s">
        <v>2895</v>
      </c>
      <c r="C555" s="404" t="s">
        <v>2896</v>
      </c>
      <c r="D555" s="404" t="s">
        <v>751</v>
      </c>
      <c r="E555" s="965" t="s">
        <v>8592</v>
      </c>
      <c r="F555" s="965">
        <v>11</v>
      </c>
      <c r="G555" s="965">
        <v>3</v>
      </c>
      <c r="H555" s="965">
        <v>2017</v>
      </c>
    </row>
  </sheetData>
  <sortState ref="B2:H581">
    <sortCondition ref="B2:B581"/>
    <sortCondition ref="C2:C581"/>
    <sortCondition ref="D2:D581"/>
    <sortCondition ref="E2:E581"/>
    <sortCondition ref="F2:F581"/>
    <sortCondition ref="G2:G581"/>
    <sortCondition ref="H2:H581"/>
  </sortState>
  <mergeCells count="26">
    <mergeCell ref="L333:M333"/>
    <mergeCell ref="L334:M334"/>
    <mergeCell ref="L335:M335"/>
    <mergeCell ref="L336:M336"/>
    <mergeCell ref="L337:M337"/>
    <mergeCell ref="L398:M398"/>
    <mergeCell ref="L339:M339"/>
    <mergeCell ref="L340:M340"/>
    <mergeCell ref="L341:M341"/>
    <mergeCell ref="L338:M338"/>
    <mergeCell ref="N392:P400"/>
    <mergeCell ref="N328:P341"/>
    <mergeCell ref="L399:M399"/>
    <mergeCell ref="L400:M400"/>
    <mergeCell ref="L1:M1"/>
    <mergeCell ref="L392:M392"/>
    <mergeCell ref="L393:M393"/>
    <mergeCell ref="L394:M394"/>
    <mergeCell ref="L328:M328"/>
    <mergeCell ref="L329:M329"/>
    <mergeCell ref="L330:M330"/>
    <mergeCell ref="L331:M331"/>
    <mergeCell ref="L332:M332"/>
    <mergeCell ref="L395:M395"/>
    <mergeCell ref="L396:M396"/>
    <mergeCell ref="L397:M397"/>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636"/>
  <sheetViews>
    <sheetView workbookViewId="0">
      <pane ySplit="1" topLeftCell="A572" activePane="bottomLeft" state="frozen"/>
      <selection pane="bottomLeft" activeCell="G378" sqref="G378:G400"/>
    </sheetView>
  </sheetViews>
  <sheetFormatPr defaultColWidth="9.140625" defaultRowHeight="15" customHeight="1"/>
  <cols>
    <col min="1" max="1" width="7.85546875" style="171" customWidth="1"/>
    <col min="2" max="2" width="20.140625" style="171" customWidth="1"/>
    <col min="3" max="3" width="22.5703125" style="171" customWidth="1"/>
    <col min="4" max="4" width="35.5703125" style="171" customWidth="1"/>
    <col min="5" max="5" width="10.85546875" style="171" bestFit="1" customWidth="1"/>
    <col min="6" max="7" width="10.85546875" style="171" customWidth="1"/>
    <col min="8" max="16384" width="9.140625" style="345"/>
  </cols>
  <sheetData>
    <row r="1" spans="1:8" ht="39.75" customHeight="1">
      <c r="A1" s="909" t="s">
        <v>7541</v>
      </c>
      <c r="B1" s="909" t="s">
        <v>7542</v>
      </c>
      <c r="C1" s="909" t="s">
        <v>7543</v>
      </c>
      <c r="D1" s="910" t="s">
        <v>7544</v>
      </c>
      <c r="E1" s="911" t="s">
        <v>7748</v>
      </c>
      <c r="F1" s="564" t="s">
        <v>8551</v>
      </c>
      <c r="G1" s="564" t="s">
        <v>8552</v>
      </c>
      <c r="H1" s="957"/>
    </row>
    <row r="2" spans="1:8" ht="15" customHeight="1">
      <c r="A2" s="956">
        <v>1</v>
      </c>
      <c r="B2" s="701" t="s">
        <v>3460</v>
      </c>
      <c r="C2" s="701" t="s">
        <v>3976</v>
      </c>
      <c r="D2" s="701" t="s">
        <v>3977</v>
      </c>
      <c r="E2" s="702" t="s">
        <v>4032</v>
      </c>
      <c r="F2" s="703">
        <v>40782</v>
      </c>
      <c r="G2" s="702">
        <v>28038</v>
      </c>
    </row>
    <row r="3" spans="1:8">
      <c r="A3" s="956">
        <v>2</v>
      </c>
      <c r="B3" s="701" t="s">
        <v>3460</v>
      </c>
      <c r="C3" s="701" t="s">
        <v>3976</v>
      </c>
      <c r="D3" s="701" t="s">
        <v>3978</v>
      </c>
      <c r="E3" s="702" t="s">
        <v>4032</v>
      </c>
      <c r="F3" s="703">
        <v>40782</v>
      </c>
      <c r="G3" s="702">
        <v>28038</v>
      </c>
    </row>
    <row r="4" spans="1:8">
      <c r="A4" s="956">
        <v>3</v>
      </c>
      <c r="B4" s="701" t="s">
        <v>3460</v>
      </c>
      <c r="C4" s="701" t="s">
        <v>3976</v>
      </c>
      <c r="D4" s="701" t="s">
        <v>3979</v>
      </c>
      <c r="E4" s="702" t="s">
        <v>4032</v>
      </c>
      <c r="F4" s="703">
        <v>40782</v>
      </c>
      <c r="G4" s="702">
        <v>28038</v>
      </c>
    </row>
    <row r="5" spans="1:8">
      <c r="A5" s="956">
        <v>4</v>
      </c>
      <c r="B5" s="701" t="s">
        <v>3460</v>
      </c>
      <c r="C5" s="701" t="s">
        <v>3976</v>
      </c>
      <c r="D5" s="701" t="s">
        <v>3994</v>
      </c>
      <c r="E5" s="702" t="s">
        <v>4032</v>
      </c>
      <c r="F5" s="703">
        <v>40782</v>
      </c>
      <c r="G5" s="702">
        <v>28038</v>
      </c>
    </row>
    <row r="6" spans="1:8">
      <c r="A6" s="956">
        <v>5</v>
      </c>
      <c r="B6" s="701" t="s">
        <v>3460</v>
      </c>
      <c r="C6" s="701" t="s">
        <v>3976</v>
      </c>
      <c r="D6" s="701" t="s">
        <v>3993</v>
      </c>
      <c r="E6" s="702" t="s">
        <v>4032</v>
      </c>
      <c r="F6" s="703">
        <v>40782</v>
      </c>
      <c r="G6" s="702">
        <v>28038</v>
      </c>
    </row>
    <row r="7" spans="1:8">
      <c r="A7" s="956">
        <v>6</v>
      </c>
      <c r="B7" s="701" t="s">
        <v>3460</v>
      </c>
      <c r="C7" s="701" t="s">
        <v>3976</v>
      </c>
      <c r="D7" s="701" t="s">
        <v>3980</v>
      </c>
      <c r="E7" s="702" t="s">
        <v>4032</v>
      </c>
      <c r="F7" s="703">
        <v>40782</v>
      </c>
      <c r="G7" s="702">
        <v>28038</v>
      </c>
    </row>
    <row r="8" spans="1:8">
      <c r="A8" s="956">
        <v>7</v>
      </c>
      <c r="B8" s="701" t="s">
        <v>3460</v>
      </c>
      <c r="C8" s="701" t="s">
        <v>3976</v>
      </c>
      <c r="D8" s="701" t="s">
        <v>3981</v>
      </c>
      <c r="E8" s="702" t="s">
        <v>4032</v>
      </c>
      <c r="F8" s="703">
        <v>40782</v>
      </c>
      <c r="G8" s="702">
        <v>28038</v>
      </c>
    </row>
    <row r="9" spans="1:8">
      <c r="A9" s="956">
        <v>8</v>
      </c>
      <c r="B9" s="701" t="s">
        <v>3460</v>
      </c>
      <c r="C9" s="701" t="s">
        <v>3976</v>
      </c>
      <c r="D9" s="701" t="s">
        <v>3982</v>
      </c>
      <c r="E9" s="702" t="s">
        <v>4032</v>
      </c>
      <c r="F9" s="703">
        <v>40782</v>
      </c>
      <c r="G9" s="702">
        <v>28038</v>
      </c>
    </row>
    <row r="10" spans="1:8">
      <c r="A10" s="956">
        <v>9</v>
      </c>
      <c r="B10" s="701" t="s">
        <v>3460</v>
      </c>
      <c r="C10" s="701" t="s">
        <v>3976</v>
      </c>
      <c r="D10" s="701" t="s">
        <v>3983</v>
      </c>
      <c r="E10" s="702" t="s">
        <v>4032</v>
      </c>
      <c r="F10" s="703">
        <v>40782</v>
      </c>
      <c r="G10" s="702">
        <v>28038</v>
      </c>
    </row>
    <row r="11" spans="1:8">
      <c r="A11" s="956">
        <v>10</v>
      </c>
      <c r="B11" s="701" t="s">
        <v>3460</v>
      </c>
      <c r="C11" s="701" t="s">
        <v>3976</v>
      </c>
      <c r="D11" s="701" t="s">
        <v>3984</v>
      </c>
      <c r="E11" s="702" t="s">
        <v>4032</v>
      </c>
      <c r="F11" s="703">
        <v>40782</v>
      </c>
      <c r="G11" s="702">
        <v>28038</v>
      </c>
    </row>
    <row r="12" spans="1:8">
      <c r="A12" s="956">
        <v>11</v>
      </c>
      <c r="B12" s="701" t="s">
        <v>3460</v>
      </c>
      <c r="C12" s="701" t="s">
        <v>3976</v>
      </c>
      <c r="D12" s="701" t="s">
        <v>3985</v>
      </c>
      <c r="E12" s="702" t="s">
        <v>4032</v>
      </c>
      <c r="F12" s="703">
        <v>40782</v>
      </c>
      <c r="G12" s="702">
        <v>28038</v>
      </c>
    </row>
    <row r="13" spans="1:8">
      <c r="A13" s="956">
        <v>12</v>
      </c>
      <c r="B13" s="701" t="s">
        <v>3460</v>
      </c>
      <c r="C13" s="701" t="s">
        <v>3976</v>
      </c>
      <c r="D13" s="701" t="s">
        <v>3986</v>
      </c>
      <c r="E13" s="702" t="s">
        <v>4032</v>
      </c>
      <c r="F13" s="703">
        <v>40782</v>
      </c>
      <c r="G13" s="702">
        <v>28038</v>
      </c>
    </row>
    <row r="14" spans="1:8">
      <c r="A14" s="956">
        <v>13</v>
      </c>
      <c r="B14" s="701" t="s">
        <v>3460</v>
      </c>
      <c r="C14" s="701" t="s">
        <v>3976</v>
      </c>
      <c r="D14" s="701" t="s">
        <v>3987</v>
      </c>
      <c r="E14" s="702" t="s">
        <v>4032</v>
      </c>
      <c r="F14" s="703">
        <v>40782</v>
      </c>
      <c r="G14" s="702">
        <v>28038</v>
      </c>
    </row>
    <row r="15" spans="1:8">
      <c r="A15" s="956">
        <v>14</v>
      </c>
      <c r="B15" s="701" t="s">
        <v>3460</v>
      </c>
      <c r="C15" s="701" t="s">
        <v>3976</v>
      </c>
      <c r="D15" s="701" t="s">
        <v>3988</v>
      </c>
      <c r="E15" s="702" t="s">
        <v>4032</v>
      </c>
      <c r="F15" s="703">
        <v>40782</v>
      </c>
      <c r="G15" s="702">
        <v>28038</v>
      </c>
    </row>
    <row r="16" spans="1:8">
      <c r="A16" s="956">
        <v>15</v>
      </c>
      <c r="B16" s="701" t="s">
        <v>3460</v>
      </c>
      <c r="C16" s="701" t="s">
        <v>3976</v>
      </c>
      <c r="D16" s="701" t="s">
        <v>3989</v>
      </c>
      <c r="E16" s="702" t="s">
        <v>4032</v>
      </c>
      <c r="F16" s="703">
        <v>40782</v>
      </c>
      <c r="G16" s="702">
        <v>28038</v>
      </c>
    </row>
    <row r="17" spans="1:7">
      <c r="A17" s="956">
        <v>16</v>
      </c>
      <c r="B17" s="701" t="s">
        <v>3460</v>
      </c>
      <c r="C17" s="701" t="s">
        <v>3976</v>
      </c>
      <c r="D17" s="701" t="s">
        <v>3990</v>
      </c>
      <c r="E17" s="702" t="s">
        <v>4032</v>
      </c>
      <c r="F17" s="703">
        <v>40782</v>
      </c>
      <c r="G17" s="702">
        <v>28038</v>
      </c>
    </row>
    <row r="18" spans="1:7">
      <c r="A18" s="956">
        <v>17</v>
      </c>
      <c r="B18" s="701" t="s">
        <v>3460</v>
      </c>
      <c r="C18" s="701" t="s">
        <v>3976</v>
      </c>
      <c r="D18" s="701" t="s">
        <v>3991</v>
      </c>
      <c r="E18" s="702" t="s">
        <v>4032</v>
      </c>
      <c r="F18" s="703">
        <v>40782</v>
      </c>
      <c r="G18" s="702">
        <v>28038</v>
      </c>
    </row>
    <row r="19" spans="1:7">
      <c r="A19" s="956">
        <v>18</v>
      </c>
      <c r="B19" s="701" t="s">
        <v>3460</v>
      </c>
      <c r="C19" s="701" t="s">
        <v>3976</v>
      </c>
      <c r="D19" s="701" t="s">
        <v>3992</v>
      </c>
      <c r="E19" s="702" t="s">
        <v>4032</v>
      </c>
      <c r="F19" s="703">
        <v>40782</v>
      </c>
      <c r="G19" s="702">
        <v>28038</v>
      </c>
    </row>
    <row r="20" spans="1:7">
      <c r="A20" s="956">
        <v>19</v>
      </c>
      <c r="B20" s="701" t="s">
        <v>3460</v>
      </c>
      <c r="C20" s="701" t="s">
        <v>3995</v>
      </c>
      <c r="D20" s="701" t="s">
        <v>3997</v>
      </c>
      <c r="E20" s="702" t="s">
        <v>4032</v>
      </c>
      <c r="F20" s="703">
        <v>40782</v>
      </c>
      <c r="G20" s="702">
        <v>28038</v>
      </c>
    </row>
    <row r="21" spans="1:7">
      <c r="A21" s="956">
        <v>20</v>
      </c>
      <c r="B21" s="701" t="s">
        <v>3460</v>
      </c>
      <c r="C21" s="701" t="s">
        <v>3995</v>
      </c>
      <c r="D21" s="701" t="s">
        <v>3996</v>
      </c>
      <c r="E21" s="702" t="s">
        <v>4032</v>
      </c>
      <c r="F21" s="703">
        <v>40782</v>
      </c>
      <c r="G21" s="702">
        <v>28038</v>
      </c>
    </row>
    <row r="22" spans="1:7">
      <c r="A22" s="956">
        <v>21</v>
      </c>
      <c r="B22" s="701" t="s">
        <v>3460</v>
      </c>
      <c r="C22" s="701" t="s">
        <v>3995</v>
      </c>
      <c r="D22" s="701" t="s">
        <v>3998</v>
      </c>
      <c r="E22" s="702" t="s">
        <v>4032</v>
      </c>
      <c r="F22" s="703">
        <v>40782</v>
      </c>
      <c r="G22" s="702">
        <v>28038</v>
      </c>
    </row>
    <row r="23" spans="1:7">
      <c r="A23" s="956">
        <v>22</v>
      </c>
      <c r="B23" s="701" t="s">
        <v>3460</v>
      </c>
      <c r="C23" s="701" t="s">
        <v>3995</v>
      </c>
      <c r="D23" s="701" t="s">
        <v>3999</v>
      </c>
      <c r="E23" s="702" t="s">
        <v>4032</v>
      </c>
      <c r="F23" s="703">
        <v>40782</v>
      </c>
      <c r="G23" s="702">
        <v>28038</v>
      </c>
    </row>
    <row r="24" spans="1:7">
      <c r="A24" s="956">
        <v>23</v>
      </c>
      <c r="B24" s="701" t="s">
        <v>3460</v>
      </c>
      <c r="C24" s="701" t="s">
        <v>3995</v>
      </c>
      <c r="D24" s="701" t="s">
        <v>4000</v>
      </c>
      <c r="E24" s="702" t="s">
        <v>4032</v>
      </c>
      <c r="F24" s="703">
        <v>40782</v>
      </c>
      <c r="G24" s="702">
        <v>28038</v>
      </c>
    </row>
    <row r="25" spans="1:7">
      <c r="A25" s="956">
        <v>24</v>
      </c>
      <c r="B25" s="701" t="s">
        <v>3460</v>
      </c>
      <c r="C25" s="701" t="s">
        <v>3995</v>
      </c>
      <c r="D25" s="701" t="s">
        <v>4001</v>
      </c>
      <c r="E25" s="702" t="s">
        <v>4032</v>
      </c>
      <c r="F25" s="703">
        <v>40782</v>
      </c>
      <c r="G25" s="702">
        <v>28038</v>
      </c>
    </row>
    <row r="26" spans="1:7">
      <c r="A26" s="956">
        <v>25</v>
      </c>
      <c r="B26" s="701" t="s">
        <v>3460</v>
      </c>
      <c r="C26" s="701" t="s">
        <v>3995</v>
      </c>
      <c r="D26" s="701" t="s">
        <v>4004</v>
      </c>
      <c r="E26" s="702" t="s">
        <v>4032</v>
      </c>
      <c r="F26" s="703">
        <v>40782</v>
      </c>
      <c r="G26" s="702">
        <v>28038</v>
      </c>
    </row>
    <row r="27" spans="1:7">
      <c r="A27" s="956">
        <v>26</v>
      </c>
      <c r="B27" s="701" t="s">
        <v>3460</v>
      </c>
      <c r="C27" s="701" t="s">
        <v>3995</v>
      </c>
      <c r="D27" s="701" t="s">
        <v>3525</v>
      </c>
      <c r="E27" s="702" t="s">
        <v>4032</v>
      </c>
      <c r="F27" s="703">
        <v>40782</v>
      </c>
      <c r="G27" s="702">
        <v>28038</v>
      </c>
    </row>
    <row r="28" spans="1:7">
      <c r="A28" s="956">
        <v>27</v>
      </c>
      <c r="B28" s="701" t="s">
        <v>3460</v>
      </c>
      <c r="C28" s="701" t="s">
        <v>3995</v>
      </c>
      <c r="D28" s="701" t="s">
        <v>4005</v>
      </c>
      <c r="E28" s="702" t="s">
        <v>4032</v>
      </c>
      <c r="F28" s="703">
        <v>40782</v>
      </c>
      <c r="G28" s="702">
        <v>28038</v>
      </c>
    </row>
    <row r="29" spans="1:7">
      <c r="A29" s="956">
        <v>28</v>
      </c>
      <c r="B29" s="701" t="s">
        <v>3460</v>
      </c>
      <c r="C29" s="701" t="s">
        <v>3995</v>
      </c>
      <c r="D29" s="701" t="s">
        <v>4003</v>
      </c>
      <c r="E29" s="702" t="s">
        <v>4032</v>
      </c>
      <c r="F29" s="703">
        <v>40782</v>
      </c>
      <c r="G29" s="702">
        <v>28038</v>
      </c>
    </row>
    <row r="30" spans="1:7">
      <c r="A30" s="956">
        <v>29</v>
      </c>
      <c r="B30" s="701" t="s">
        <v>3460</v>
      </c>
      <c r="C30" s="701" t="s">
        <v>3995</v>
      </c>
      <c r="D30" s="701" t="s">
        <v>4002</v>
      </c>
      <c r="E30" s="702" t="s">
        <v>4032</v>
      </c>
      <c r="F30" s="703">
        <v>40782</v>
      </c>
      <c r="G30" s="702">
        <v>28038</v>
      </c>
    </row>
    <row r="31" spans="1:7">
      <c r="A31" s="956">
        <v>30</v>
      </c>
      <c r="B31" s="701" t="s">
        <v>3460</v>
      </c>
      <c r="C31" s="701" t="s">
        <v>3995</v>
      </c>
      <c r="D31" s="701" t="s">
        <v>4006</v>
      </c>
      <c r="E31" s="702" t="s">
        <v>4032</v>
      </c>
      <c r="F31" s="703">
        <v>40782</v>
      </c>
      <c r="G31" s="702">
        <v>28038</v>
      </c>
    </row>
    <row r="32" spans="1:7">
      <c r="A32" s="956">
        <v>31</v>
      </c>
      <c r="B32" s="701" t="s">
        <v>3460</v>
      </c>
      <c r="C32" s="701" t="s">
        <v>3461</v>
      </c>
      <c r="D32" s="701" t="s">
        <v>3481</v>
      </c>
      <c r="E32" s="702" t="s">
        <v>3463</v>
      </c>
      <c r="F32" s="703">
        <v>39789</v>
      </c>
      <c r="G32" s="702">
        <v>27077</v>
      </c>
    </row>
    <row r="33" spans="1:7">
      <c r="A33" s="956">
        <v>32</v>
      </c>
      <c r="B33" s="701" t="s">
        <v>3460</v>
      </c>
      <c r="C33" s="701" t="s">
        <v>3461</v>
      </c>
      <c r="D33" s="701" t="s">
        <v>3484</v>
      </c>
      <c r="E33" s="702" t="s">
        <v>3463</v>
      </c>
      <c r="F33" s="703">
        <v>39789</v>
      </c>
      <c r="G33" s="702">
        <v>27077</v>
      </c>
    </row>
    <row r="34" spans="1:7">
      <c r="A34" s="956">
        <v>33</v>
      </c>
      <c r="B34" s="701" t="s">
        <v>3460</v>
      </c>
      <c r="C34" s="701" t="s">
        <v>3461</v>
      </c>
      <c r="D34" s="701" t="s">
        <v>3462</v>
      </c>
      <c r="E34" s="702" t="s">
        <v>3463</v>
      </c>
      <c r="F34" s="703">
        <v>39789</v>
      </c>
      <c r="G34" s="702">
        <v>27077</v>
      </c>
    </row>
    <row r="35" spans="1:7">
      <c r="A35" s="956">
        <v>34</v>
      </c>
      <c r="B35" s="701" t="s">
        <v>3460</v>
      </c>
      <c r="C35" s="701" t="s">
        <v>3461</v>
      </c>
      <c r="D35" s="701" t="s">
        <v>3480</v>
      </c>
      <c r="E35" s="702" t="s">
        <v>3463</v>
      </c>
      <c r="F35" s="703">
        <v>39789</v>
      </c>
      <c r="G35" s="702">
        <v>27077</v>
      </c>
    </row>
    <row r="36" spans="1:7">
      <c r="A36" s="956">
        <v>35</v>
      </c>
      <c r="B36" s="701" t="s">
        <v>3460</v>
      </c>
      <c r="C36" s="701" t="s">
        <v>3461</v>
      </c>
      <c r="D36" s="701" t="s">
        <v>3491</v>
      </c>
      <c r="E36" s="702" t="s">
        <v>3463</v>
      </c>
      <c r="F36" s="703">
        <v>39789</v>
      </c>
      <c r="G36" s="702">
        <v>27077</v>
      </c>
    </row>
    <row r="37" spans="1:7">
      <c r="A37" s="956">
        <v>36</v>
      </c>
      <c r="B37" s="701" t="s">
        <v>3460</v>
      </c>
      <c r="C37" s="701" t="s">
        <v>3461</v>
      </c>
      <c r="D37" s="701" t="s">
        <v>3502</v>
      </c>
      <c r="E37" s="702" t="s">
        <v>3463</v>
      </c>
      <c r="F37" s="703">
        <v>39789</v>
      </c>
      <c r="G37" s="702">
        <v>27077</v>
      </c>
    </row>
    <row r="38" spans="1:7">
      <c r="A38" s="956">
        <v>37</v>
      </c>
      <c r="B38" s="701" t="s">
        <v>3460</v>
      </c>
      <c r="C38" s="701" t="s">
        <v>3461</v>
      </c>
      <c r="D38" s="701" t="s">
        <v>3477</v>
      </c>
      <c r="E38" s="702" t="s">
        <v>3463</v>
      </c>
      <c r="F38" s="703">
        <v>39789</v>
      </c>
      <c r="G38" s="702">
        <v>27077</v>
      </c>
    </row>
    <row r="39" spans="1:7">
      <c r="A39" s="956">
        <v>38</v>
      </c>
      <c r="B39" s="701" t="s">
        <v>3460</v>
      </c>
      <c r="C39" s="701" t="s">
        <v>3461</v>
      </c>
      <c r="D39" s="701" t="s">
        <v>3474</v>
      </c>
      <c r="E39" s="702" t="s">
        <v>3463</v>
      </c>
      <c r="F39" s="703">
        <v>39789</v>
      </c>
      <c r="G39" s="702">
        <v>27077</v>
      </c>
    </row>
    <row r="40" spans="1:7">
      <c r="A40" s="956">
        <v>39</v>
      </c>
      <c r="B40" s="701" t="s">
        <v>3460</v>
      </c>
      <c r="C40" s="701" t="s">
        <v>3461</v>
      </c>
      <c r="D40" s="701" t="s">
        <v>3497</v>
      </c>
      <c r="E40" s="702" t="s">
        <v>3463</v>
      </c>
      <c r="F40" s="703">
        <v>39789</v>
      </c>
      <c r="G40" s="702">
        <v>27077</v>
      </c>
    </row>
    <row r="41" spans="1:7">
      <c r="A41" s="956">
        <v>40</v>
      </c>
      <c r="B41" s="701" t="s">
        <v>3460</v>
      </c>
      <c r="C41" s="701" t="s">
        <v>3461</v>
      </c>
      <c r="D41" s="701" t="s">
        <v>3472</v>
      </c>
      <c r="E41" s="702" t="s">
        <v>3463</v>
      </c>
      <c r="F41" s="703">
        <v>39789</v>
      </c>
      <c r="G41" s="702">
        <v>27077</v>
      </c>
    </row>
    <row r="42" spans="1:7">
      <c r="A42" s="956">
        <v>41</v>
      </c>
      <c r="B42" s="701" t="s">
        <v>3460</v>
      </c>
      <c r="C42" s="701" t="s">
        <v>3461</v>
      </c>
      <c r="D42" s="701" t="s">
        <v>3473</v>
      </c>
      <c r="E42" s="702" t="s">
        <v>3463</v>
      </c>
      <c r="F42" s="703">
        <v>39789</v>
      </c>
      <c r="G42" s="702">
        <v>27077</v>
      </c>
    </row>
    <row r="43" spans="1:7">
      <c r="A43" s="956">
        <v>42</v>
      </c>
      <c r="B43" s="701" t="s">
        <v>3460</v>
      </c>
      <c r="C43" s="701" t="s">
        <v>3461</v>
      </c>
      <c r="D43" s="701" t="s">
        <v>3488</v>
      </c>
      <c r="E43" s="702" t="s">
        <v>3463</v>
      </c>
      <c r="F43" s="703">
        <v>39789</v>
      </c>
      <c r="G43" s="702">
        <v>27077</v>
      </c>
    </row>
    <row r="44" spans="1:7">
      <c r="A44" s="956">
        <v>43</v>
      </c>
      <c r="B44" s="701" t="s">
        <v>3460</v>
      </c>
      <c r="C44" s="701" t="s">
        <v>3461</v>
      </c>
      <c r="D44" s="701" t="s">
        <v>3478</v>
      </c>
      <c r="E44" s="702" t="s">
        <v>3463</v>
      </c>
      <c r="F44" s="703">
        <v>39789</v>
      </c>
      <c r="G44" s="702">
        <v>27077</v>
      </c>
    </row>
    <row r="45" spans="1:7">
      <c r="A45" s="956">
        <v>44</v>
      </c>
      <c r="B45" s="701" t="s">
        <v>3460</v>
      </c>
      <c r="C45" s="701" t="s">
        <v>3461</v>
      </c>
      <c r="D45" s="701" t="s">
        <v>3494</v>
      </c>
      <c r="E45" s="702" t="s">
        <v>3463</v>
      </c>
      <c r="F45" s="703">
        <v>39789</v>
      </c>
      <c r="G45" s="702">
        <v>27077</v>
      </c>
    </row>
    <row r="46" spans="1:7">
      <c r="A46" s="956">
        <v>45</v>
      </c>
      <c r="B46" s="701" t="s">
        <v>3460</v>
      </c>
      <c r="C46" s="701" t="s">
        <v>3461</v>
      </c>
      <c r="D46" s="701" t="s">
        <v>3469</v>
      </c>
      <c r="E46" s="702" t="s">
        <v>3463</v>
      </c>
      <c r="F46" s="703">
        <v>39789</v>
      </c>
      <c r="G46" s="702">
        <v>27077</v>
      </c>
    </row>
    <row r="47" spans="1:7">
      <c r="A47" s="956">
        <v>46</v>
      </c>
      <c r="B47" s="701" t="s">
        <v>3460</v>
      </c>
      <c r="C47" s="701" t="s">
        <v>3461</v>
      </c>
      <c r="D47" s="701" t="s">
        <v>3485</v>
      </c>
      <c r="E47" s="702" t="s">
        <v>3463</v>
      </c>
      <c r="F47" s="703">
        <v>39789</v>
      </c>
      <c r="G47" s="702">
        <v>27077</v>
      </c>
    </row>
    <row r="48" spans="1:7">
      <c r="A48" s="956">
        <v>47</v>
      </c>
      <c r="B48" s="701" t="s">
        <v>3460</v>
      </c>
      <c r="C48" s="701" t="s">
        <v>3461</v>
      </c>
      <c r="D48" s="701" t="s">
        <v>3492</v>
      </c>
      <c r="E48" s="702" t="s">
        <v>3463</v>
      </c>
      <c r="F48" s="703">
        <v>39789</v>
      </c>
      <c r="G48" s="702">
        <v>27077</v>
      </c>
    </row>
    <row r="49" spans="1:7">
      <c r="A49" s="956">
        <v>48</v>
      </c>
      <c r="B49" s="701" t="s">
        <v>3460</v>
      </c>
      <c r="C49" s="701" t="s">
        <v>3461</v>
      </c>
      <c r="D49" s="701" t="s">
        <v>3464</v>
      </c>
      <c r="E49" s="702" t="s">
        <v>3463</v>
      </c>
      <c r="F49" s="703">
        <v>39789</v>
      </c>
      <c r="G49" s="702">
        <v>27077</v>
      </c>
    </row>
    <row r="50" spans="1:7">
      <c r="A50" s="956">
        <v>49</v>
      </c>
      <c r="B50" s="701" t="s">
        <v>3460</v>
      </c>
      <c r="C50" s="701" t="s">
        <v>3461</v>
      </c>
      <c r="D50" s="701" t="s">
        <v>3483</v>
      </c>
      <c r="E50" s="702" t="s">
        <v>3463</v>
      </c>
      <c r="F50" s="703">
        <v>39789</v>
      </c>
      <c r="G50" s="702">
        <v>27077</v>
      </c>
    </row>
    <row r="51" spans="1:7">
      <c r="A51" s="956">
        <v>50</v>
      </c>
      <c r="B51" s="701" t="s">
        <v>3460</v>
      </c>
      <c r="C51" s="701" t="s">
        <v>3461</v>
      </c>
      <c r="D51" s="701" t="s">
        <v>3471</v>
      </c>
      <c r="E51" s="702" t="s">
        <v>3463</v>
      </c>
      <c r="F51" s="703">
        <v>39789</v>
      </c>
      <c r="G51" s="702">
        <v>27077</v>
      </c>
    </row>
    <row r="52" spans="1:7">
      <c r="A52" s="956">
        <v>51</v>
      </c>
      <c r="B52" s="701" t="s">
        <v>3460</v>
      </c>
      <c r="C52" s="701" t="s">
        <v>3461</v>
      </c>
      <c r="D52" s="701" t="s">
        <v>3501</v>
      </c>
      <c r="E52" s="702" t="s">
        <v>3463</v>
      </c>
      <c r="F52" s="703">
        <v>39789</v>
      </c>
      <c r="G52" s="702">
        <v>27077</v>
      </c>
    </row>
    <row r="53" spans="1:7">
      <c r="A53" s="956">
        <v>52</v>
      </c>
      <c r="B53" s="701" t="s">
        <v>3460</v>
      </c>
      <c r="C53" s="701" t="s">
        <v>3461</v>
      </c>
      <c r="D53" s="701" t="s">
        <v>3493</v>
      </c>
      <c r="E53" s="702" t="s">
        <v>3463</v>
      </c>
      <c r="F53" s="703">
        <v>39789</v>
      </c>
      <c r="G53" s="702">
        <v>27077</v>
      </c>
    </row>
    <row r="54" spans="1:7">
      <c r="A54" s="956">
        <v>53</v>
      </c>
      <c r="B54" s="701" t="s">
        <v>3460</v>
      </c>
      <c r="C54" s="701" t="s">
        <v>3461</v>
      </c>
      <c r="D54" s="701" t="s">
        <v>3498</v>
      </c>
      <c r="E54" s="702" t="s">
        <v>3463</v>
      </c>
      <c r="F54" s="703">
        <v>39789</v>
      </c>
      <c r="G54" s="702">
        <v>27077</v>
      </c>
    </row>
    <row r="55" spans="1:7">
      <c r="A55" s="956">
        <v>54</v>
      </c>
      <c r="B55" s="701" t="s">
        <v>3460</v>
      </c>
      <c r="C55" s="701" t="s">
        <v>3461</v>
      </c>
      <c r="D55" s="701" t="s">
        <v>3479</v>
      </c>
      <c r="E55" s="702" t="s">
        <v>3463</v>
      </c>
      <c r="F55" s="703">
        <v>39789</v>
      </c>
      <c r="G55" s="702">
        <v>27077</v>
      </c>
    </row>
    <row r="56" spans="1:7">
      <c r="A56" s="956">
        <v>55</v>
      </c>
      <c r="B56" s="701" t="s">
        <v>3460</v>
      </c>
      <c r="C56" s="701" t="s">
        <v>3461</v>
      </c>
      <c r="D56" s="701" t="s">
        <v>3489</v>
      </c>
      <c r="E56" s="702" t="s">
        <v>3463</v>
      </c>
      <c r="F56" s="703">
        <v>39789</v>
      </c>
      <c r="G56" s="702">
        <v>27077</v>
      </c>
    </row>
    <row r="57" spans="1:7">
      <c r="A57" s="956">
        <v>56</v>
      </c>
      <c r="B57" s="701" t="s">
        <v>3460</v>
      </c>
      <c r="C57" s="701" t="s">
        <v>3461</v>
      </c>
      <c r="D57" s="701" t="s">
        <v>3476</v>
      </c>
      <c r="E57" s="702" t="s">
        <v>3463</v>
      </c>
      <c r="F57" s="703">
        <v>39789</v>
      </c>
      <c r="G57" s="702">
        <v>27077</v>
      </c>
    </row>
    <row r="58" spans="1:7">
      <c r="A58" s="956">
        <v>57</v>
      </c>
      <c r="B58" s="701" t="s">
        <v>3460</v>
      </c>
      <c r="C58" s="701" t="s">
        <v>3461</v>
      </c>
      <c r="D58" s="701" t="s">
        <v>3490</v>
      </c>
      <c r="E58" s="702" t="s">
        <v>3463</v>
      </c>
      <c r="F58" s="703">
        <v>39789</v>
      </c>
      <c r="G58" s="702">
        <v>27077</v>
      </c>
    </row>
    <row r="59" spans="1:7">
      <c r="A59" s="956">
        <v>58</v>
      </c>
      <c r="B59" s="701" t="s">
        <v>3460</v>
      </c>
      <c r="C59" s="701" t="s">
        <v>3461</v>
      </c>
      <c r="D59" s="701" t="s">
        <v>3465</v>
      </c>
      <c r="E59" s="702" t="s">
        <v>3463</v>
      </c>
      <c r="F59" s="703">
        <v>39789</v>
      </c>
      <c r="G59" s="702">
        <v>27077</v>
      </c>
    </row>
    <row r="60" spans="1:7">
      <c r="A60" s="956">
        <v>59</v>
      </c>
      <c r="B60" s="701" t="s">
        <v>3460</v>
      </c>
      <c r="C60" s="701" t="s">
        <v>3461</v>
      </c>
      <c r="D60" s="701" t="s">
        <v>3496</v>
      </c>
      <c r="E60" s="702" t="s">
        <v>3463</v>
      </c>
      <c r="F60" s="703">
        <v>39789</v>
      </c>
      <c r="G60" s="702">
        <v>27077</v>
      </c>
    </row>
    <row r="61" spans="1:7">
      <c r="A61" s="956">
        <v>60</v>
      </c>
      <c r="B61" s="701" t="s">
        <v>3460</v>
      </c>
      <c r="C61" s="701" t="s">
        <v>3461</v>
      </c>
      <c r="D61" s="701" t="s">
        <v>3470</v>
      </c>
      <c r="E61" s="702" t="s">
        <v>3463</v>
      </c>
      <c r="F61" s="703">
        <v>39789</v>
      </c>
      <c r="G61" s="702">
        <v>27077</v>
      </c>
    </row>
    <row r="62" spans="1:7">
      <c r="A62" s="956">
        <v>61</v>
      </c>
      <c r="B62" s="701" t="s">
        <v>3460</v>
      </c>
      <c r="C62" s="701" t="s">
        <v>3461</v>
      </c>
      <c r="D62" s="701" t="s">
        <v>3499</v>
      </c>
      <c r="E62" s="702" t="s">
        <v>3463</v>
      </c>
      <c r="F62" s="703">
        <v>39789</v>
      </c>
      <c r="G62" s="702">
        <v>27077</v>
      </c>
    </row>
    <row r="63" spans="1:7">
      <c r="A63" s="956">
        <v>62</v>
      </c>
      <c r="B63" s="701" t="s">
        <v>3460</v>
      </c>
      <c r="C63" s="701" t="s">
        <v>3461</v>
      </c>
      <c r="D63" s="701" t="s">
        <v>3475</v>
      </c>
      <c r="E63" s="702" t="s">
        <v>3463</v>
      </c>
      <c r="F63" s="703">
        <v>39789</v>
      </c>
      <c r="G63" s="702">
        <v>27077</v>
      </c>
    </row>
    <row r="64" spans="1:7">
      <c r="A64" s="956">
        <v>63</v>
      </c>
      <c r="B64" s="701" t="s">
        <v>3460</v>
      </c>
      <c r="C64" s="701" t="s">
        <v>3461</v>
      </c>
      <c r="D64" s="701" t="s">
        <v>3487</v>
      </c>
      <c r="E64" s="702" t="s">
        <v>3463</v>
      </c>
      <c r="F64" s="703">
        <v>39789</v>
      </c>
      <c r="G64" s="702">
        <v>27077</v>
      </c>
    </row>
    <row r="65" spans="1:7">
      <c r="A65" s="956">
        <v>64</v>
      </c>
      <c r="B65" s="701" t="s">
        <v>3460</v>
      </c>
      <c r="C65" s="701" t="s">
        <v>3461</v>
      </c>
      <c r="D65" s="701" t="s">
        <v>3500</v>
      </c>
      <c r="E65" s="702" t="s">
        <v>3463</v>
      </c>
      <c r="F65" s="703">
        <v>39789</v>
      </c>
      <c r="G65" s="702">
        <v>27077</v>
      </c>
    </row>
    <row r="66" spans="1:7">
      <c r="A66" s="956">
        <v>65</v>
      </c>
      <c r="B66" s="701" t="s">
        <v>3460</v>
      </c>
      <c r="C66" s="701" t="s">
        <v>3461</v>
      </c>
      <c r="D66" s="701" t="s">
        <v>3467</v>
      </c>
      <c r="E66" s="702" t="s">
        <v>3463</v>
      </c>
      <c r="F66" s="703">
        <v>39789</v>
      </c>
      <c r="G66" s="702">
        <v>27077</v>
      </c>
    </row>
    <row r="67" spans="1:7">
      <c r="A67" s="956">
        <v>66</v>
      </c>
      <c r="B67" s="701" t="s">
        <v>3460</v>
      </c>
      <c r="C67" s="701" t="s">
        <v>3461</v>
      </c>
      <c r="D67" s="701" t="s">
        <v>3468</v>
      </c>
      <c r="E67" s="702" t="s">
        <v>3463</v>
      </c>
      <c r="F67" s="703">
        <v>39789</v>
      </c>
      <c r="G67" s="702">
        <v>27077</v>
      </c>
    </row>
    <row r="68" spans="1:7">
      <c r="A68" s="956">
        <v>67</v>
      </c>
      <c r="B68" s="701" t="s">
        <v>3460</v>
      </c>
      <c r="C68" s="701" t="s">
        <v>3461</v>
      </c>
      <c r="D68" s="701" t="s">
        <v>3482</v>
      </c>
      <c r="E68" s="702" t="s">
        <v>3463</v>
      </c>
      <c r="F68" s="703">
        <v>39789</v>
      </c>
      <c r="G68" s="702">
        <v>27077</v>
      </c>
    </row>
    <row r="69" spans="1:7">
      <c r="A69" s="956">
        <v>68</v>
      </c>
      <c r="B69" s="701" t="s">
        <v>3460</v>
      </c>
      <c r="C69" s="701" t="s">
        <v>3461</v>
      </c>
      <c r="D69" s="701" t="s">
        <v>8549</v>
      </c>
      <c r="E69" s="702" t="s">
        <v>3463</v>
      </c>
      <c r="F69" s="703">
        <v>39789</v>
      </c>
      <c r="G69" s="702">
        <v>27077</v>
      </c>
    </row>
    <row r="70" spans="1:7">
      <c r="A70" s="956">
        <v>69</v>
      </c>
      <c r="B70" s="701" t="s">
        <v>3460</v>
      </c>
      <c r="C70" s="701" t="s">
        <v>3461</v>
      </c>
      <c r="D70" s="701" t="s">
        <v>3495</v>
      </c>
      <c r="E70" s="702" t="s">
        <v>3463</v>
      </c>
      <c r="F70" s="703">
        <v>39789</v>
      </c>
      <c r="G70" s="702">
        <v>27077</v>
      </c>
    </row>
    <row r="71" spans="1:7">
      <c r="A71" s="956">
        <v>70</v>
      </c>
      <c r="B71" s="701" t="s">
        <v>3460</v>
      </c>
      <c r="C71" s="701" t="s">
        <v>3461</v>
      </c>
      <c r="D71" s="701" t="s">
        <v>3503</v>
      </c>
      <c r="E71" s="702" t="s">
        <v>3463</v>
      </c>
      <c r="F71" s="703">
        <v>39789</v>
      </c>
      <c r="G71" s="702">
        <v>27077</v>
      </c>
    </row>
    <row r="72" spans="1:7">
      <c r="A72" s="956">
        <v>71</v>
      </c>
      <c r="B72" s="701" t="s">
        <v>3460</v>
      </c>
      <c r="C72" s="701" t="s">
        <v>3461</v>
      </c>
      <c r="D72" s="701" t="s">
        <v>3486</v>
      </c>
      <c r="E72" s="702" t="s">
        <v>3463</v>
      </c>
      <c r="F72" s="703">
        <v>39789</v>
      </c>
      <c r="G72" s="702">
        <v>27077</v>
      </c>
    </row>
    <row r="73" spans="1:7">
      <c r="A73" s="956">
        <v>72</v>
      </c>
      <c r="B73" s="701" t="s">
        <v>3460</v>
      </c>
      <c r="C73" s="701" t="s">
        <v>3461</v>
      </c>
      <c r="D73" s="701" t="s">
        <v>3466</v>
      </c>
      <c r="E73" s="702" t="s">
        <v>3463</v>
      </c>
      <c r="F73" s="703">
        <v>39789</v>
      </c>
      <c r="G73" s="702">
        <v>27077</v>
      </c>
    </row>
    <row r="74" spans="1:7">
      <c r="A74" s="956">
        <v>73</v>
      </c>
      <c r="B74" s="701" t="s">
        <v>3460</v>
      </c>
      <c r="C74" s="701" t="s">
        <v>4007</v>
      </c>
      <c r="D74" s="701" t="s">
        <v>4008</v>
      </c>
      <c r="E74" s="702" t="s">
        <v>4032</v>
      </c>
      <c r="F74" s="703">
        <v>40782</v>
      </c>
      <c r="G74" s="702">
        <v>28038</v>
      </c>
    </row>
    <row r="75" spans="1:7">
      <c r="A75" s="956">
        <v>74</v>
      </c>
      <c r="B75" s="701" t="s">
        <v>3460</v>
      </c>
      <c r="C75" s="701" t="s">
        <v>4007</v>
      </c>
      <c r="D75" s="701" t="s">
        <v>4019</v>
      </c>
      <c r="E75" s="702" t="s">
        <v>4032</v>
      </c>
      <c r="F75" s="703">
        <v>40782</v>
      </c>
      <c r="G75" s="702">
        <v>28038</v>
      </c>
    </row>
    <row r="76" spans="1:7">
      <c r="A76" s="956">
        <v>75</v>
      </c>
      <c r="B76" s="701" t="s">
        <v>3460</v>
      </c>
      <c r="C76" s="701" t="s">
        <v>4007</v>
      </c>
      <c r="D76" s="701" t="s">
        <v>4009</v>
      </c>
      <c r="E76" s="702" t="s">
        <v>4032</v>
      </c>
      <c r="F76" s="703">
        <v>40782</v>
      </c>
      <c r="G76" s="702">
        <v>28038</v>
      </c>
    </row>
    <row r="77" spans="1:7">
      <c r="A77" s="956">
        <v>76</v>
      </c>
      <c r="B77" s="701" t="s">
        <v>3460</v>
      </c>
      <c r="C77" s="701" t="s">
        <v>4007</v>
      </c>
      <c r="D77" s="701" t="s">
        <v>4010</v>
      </c>
      <c r="E77" s="702" t="s">
        <v>4032</v>
      </c>
      <c r="F77" s="703">
        <v>40782</v>
      </c>
      <c r="G77" s="702">
        <v>28038</v>
      </c>
    </row>
    <row r="78" spans="1:7">
      <c r="A78" s="956">
        <v>77</v>
      </c>
      <c r="B78" s="701" t="s">
        <v>3460</v>
      </c>
      <c r="C78" s="701" t="s">
        <v>4007</v>
      </c>
      <c r="D78" s="701" t="s">
        <v>4011</v>
      </c>
      <c r="E78" s="702" t="s">
        <v>4032</v>
      </c>
      <c r="F78" s="703">
        <v>40782</v>
      </c>
      <c r="G78" s="702">
        <v>28038</v>
      </c>
    </row>
    <row r="79" spans="1:7">
      <c r="A79" s="956">
        <v>78</v>
      </c>
      <c r="B79" s="701" t="s">
        <v>3460</v>
      </c>
      <c r="C79" s="701" t="s">
        <v>4007</v>
      </c>
      <c r="D79" s="701" t="s">
        <v>4020</v>
      </c>
      <c r="E79" s="702" t="s">
        <v>4032</v>
      </c>
      <c r="F79" s="703">
        <v>40782</v>
      </c>
      <c r="G79" s="702">
        <v>28038</v>
      </c>
    </row>
    <row r="80" spans="1:7">
      <c r="A80" s="956">
        <v>79</v>
      </c>
      <c r="B80" s="701" t="s">
        <v>3460</v>
      </c>
      <c r="C80" s="701" t="s">
        <v>4007</v>
      </c>
      <c r="D80" s="701" t="s">
        <v>4021</v>
      </c>
      <c r="E80" s="702" t="s">
        <v>4032</v>
      </c>
      <c r="F80" s="703">
        <v>40782</v>
      </c>
      <c r="G80" s="702">
        <v>28038</v>
      </c>
    </row>
    <row r="81" spans="1:7">
      <c r="A81" s="956">
        <v>80</v>
      </c>
      <c r="B81" s="701" t="s">
        <v>3460</v>
      </c>
      <c r="C81" s="701" t="s">
        <v>4007</v>
      </c>
      <c r="D81" s="701" t="s">
        <v>4012</v>
      </c>
      <c r="E81" s="702" t="s">
        <v>4032</v>
      </c>
      <c r="F81" s="703">
        <v>40782</v>
      </c>
      <c r="G81" s="702">
        <v>28038</v>
      </c>
    </row>
    <row r="82" spans="1:7">
      <c r="A82" s="956">
        <v>81</v>
      </c>
      <c r="B82" s="701" t="s">
        <v>3460</v>
      </c>
      <c r="C82" s="701" t="s">
        <v>4007</v>
      </c>
      <c r="D82" s="701" t="s">
        <v>4013</v>
      </c>
      <c r="E82" s="702" t="s">
        <v>4032</v>
      </c>
      <c r="F82" s="703">
        <v>40782</v>
      </c>
      <c r="G82" s="702">
        <v>28038</v>
      </c>
    </row>
    <row r="83" spans="1:7">
      <c r="A83" s="956">
        <v>82</v>
      </c>
      <c r="B83" s="701" t="s">
        <v>3460</v>
      </c>
      <c r="C83" s="701" t="s">
        <v>4007</v>
      </c>
      <c r="D83" s="701" t="s">
        <v>4014</v>
      </c>
      <c r="E83" s="702" t="s">
        <v>4032</v>
      </c>
      <c r="F83" s="703">
        <v>40782</v>
      </c>
      <c r="G83" s="702">
        <v>28038</v>
      </c>
    </row>
    <row r="84" spans="1:7">
      <c r="A84" s="956">
        <v>83</v>
      </c>
      <c r="B84" s="701" t="s">
        <v>3460</v>
      </c>
      <c r="C84" s="701" t="s">
        <v>4007</v>
      </c>
      <c r="D84" s="701" t="s">
        <v>4022</v>
      </c>
      <c r="E84" s="702" t="s">
        <v>4032</v>
      </c>
      <c r="F84" s="703">
        <v>40782</v>
      </c>
      <c r="G84" s="702">
        <v>28038</v>
      </c>
    </row>
    <row r="85" spans="1:7">
      <c r="A85" s="956">
        <v>84</v>
      </c>
      <c r="B85" s="701" t="s">
        <v>3460</v>
      </c>
      <c r="C85" s="701" t="s">
        <v>4007</v>
      </c>
      <c r="D85" s="701" t="s">
        <v>4023</v>
      </c>
      <c r="E85" s="702" t="s">
        <v>4032</v>
      </c>
      <c r="F85" s="703">
        <v>40782</v>
      </c>
      <c r="G85" s="702">
        <v>28038</v>
      </c>
    </row>
    <row r="86" spans="1:7">
      <c r="A86" s="956">
        <v>85</v>
      </c>
      <c r="B86" s="701" t="s">
        <v>3460</v>
      </c>
      <c r="C86" s="701" t="s">
        <v>4007</v>
      </c>
      <c r="D86" s="701" t="s">
        <v>4027</v>
      </c>
      <c r="E86" s="702" t="s">
        <v>4032</v>
      </c>
      <c r="F86" s="703">
        <v>40782</v>
      </c>
      <c r="G86" s="702">
        <v>28038</v>
      </c>
    </row>
    <row r="87" spans="1:7">
      <c r="A87" s="956">
        <v>86</v>
      </c>
      <c r="B87" s="701" t="s">
        <v>3460</v>
      </c>
      <c r="C87" s="701" t="s">
        <v>4007</v>
      </c>
      <c r="D87" s="701" t="s">
        <v>4015</v>
      </c>
      <c r="E87" s="702" t="s">
        <v>4032</v>
      </c>
      <c r="F87" s="703">
        <v>40782</v>
      </c>
      <c r="G87" s="702">
        <v>28038</v>
      </c>
    </row>
    <row r="88" spans="1:7">
      <c r="A88" s="956">
        <v>87</v>
      </c>
      <c r="B88" s="701" t="s">
        <v>3460</v>
      </c>
      <c r="C88" s="701" t="s">
        <v>4007</v>
      </c>
      <c r="D88" s="701" t="s">
        <v>4024</v>
      </c>
      <c r="E88" s="702" t="s">
        <v>4032</v>
      </c>
      <c r="F88" s="703">
        <v>40782</v>
      </c>
      <c r="G88" s="702">
        <v>28038</v>
      </c>
    </row>
    <row r="89" spans="1:7">
      <c r="A89" s="956">
        <v>88</v>
      </c>
      <c r="B89" s="701" t="s">
        <v>3460</v>
      </c>
      <c r="C89" s="701" t="s">
        <v>4007</v>
      </c>
      <c r="D89" s="701" t="s">
        <v>4016</v>
      </c>
      <c r="E89" s="702" t="s">
        <v>4032</v>
      </c>
      <c r="F89" s="703">
        <v>40782</v>
      </c>
      <c r="G89" s="702">
        <v>28038</v>
      </c>
    </row>
    <row r="90" spans="1:7">
      <c r="A90" s="956">
        <v>89</v>
      </c>
      <c r="B90" s="701" t="s">
        <v>3460</v>
      </c>
      <c r="C90" s="701" t="s">
        <v>4007</v>
      </c>
      <c r="D90" s="701" t="s">
        <v>4017</v>
      </c>
      <c r="E90" s="702" t="s">
        <v>4032</v>
      </c>
      <c r="F90" s="703">
        <v>40782</v>
      </c>
      <c r="G90" s="702">
        <v>28038</v>
      </c>
    </row>
    <row r="91" spans="1:7">
      <c r="A91" s="956">
        <v>90</v>
      </c>
      <c r="B91" s="701" t="s">
        <v>3460</v>
      </c>
      <c r="C91" s="701" t="s">
        <v>4007</v>
      </c>
      <c r="D91" s="701" t="s">
        <v>4025</v>
      </c>
      <c r="E91" s="702" t="s">
        <v>4032</v>
      </c>
      <c r="F91" s="703">
        <v>40782</v>
      </c>
      <c r="G91" s="702">
        <v>28038</v>
      </c>
    </row>
    <row r="92" spans="1:7">
      <c r="A92" s="956">
        <v>91</v>
      </c>
      <c r="B92" s="701" t="s">
        <v>3460</v>
      </c>
      <c r="C92" s="701" t="s">
        <v>4007</v>
      </c>
      <c r="D92" s="701" t="s">
        <v>4026</v>
      </c>
      <c r="E92" s="702" t="s">
        <v>4032</v>
      </c>
      <c r="F92" s="703">
        <v>40782</v>
      </c>
      <c r="G92" s="702">
        <v>28038</v>
      </c>
    </row>
    <row r="93" spans="1:7">
      <c r="A93" s="956">
        <v>92</v>
      </c>
      <c r="B93" s="701" t="s">
        <v>3460</v>
      </c>
      <c r="C93" s="701" t="s">
        <v>4007</v>
      </c>
      <c r="D93" s="701" t="s">
        <v>4018</v>
      </c>
      <c r="E93" s="702" t="s">
        <v>4032</v>
      </c>
      <c r="F93" s="703">
        <v>40782</v>
      </c>
      <c r="G93" s="702">
        <v>28038</v>
      </c>
    </row>
    <row r="94" spans="1:7">
      <c r="A94" s="956">
        <v>93</v>
      </c>
      <c r="B94" s="701" t="s">
        <v>3460</v>
      </c>
      <c r="C94" s="701" t="s">
        <v>4028</v>
      </c>
      <c r="D94" s="701" t="s">
        <v>4029</v>
      </c>
      <c r="E94" s="702" t="s">
        <v>4032</v>
      </c>
      <c r="F94" s="703">
        <v>40782</v>
      </c>
      <c r="G94" s="702">
        <v>28038</v>
      </c>
    </row>
    <row r="95" spans="1:7">
      <c r="A95" s="956">
        <v>94</v>
      </c>
      <c r="B95" s="706" t="s">
        <v>3460</v>
      </c>
      <c r="C95" s="706" t="s">
        <v>4028</v>
      </c>
      <c r="D95" s="705" t="s">
        <v>8507</v>
      </c>
      <c r="E95" s="707" t="s">
        <v>8508</v>
      </c>
      <c r="F95" s="824">
        <v>42448</v>
      </c>
      <c r="G95" s="707">
        <v>29658</v>
      </c>
    </row>
    <row r="96" spans="1:7">
      <c r="A96" s="956">
        <v>95</v>
      </c>
      <c r="B96" s="701" t="s">
        <v>3460</v>
      </c>
      <c r="C96" s="701" t="s">
        <v>4028</v>
      </c>
      <c r="D96" s="701" t="s">
        <v>4030</v>
      </c>
      <c r="E96" s="702" t="s">
        <v>4032</v>
      </c>
      <c r="F96" s="703">
        <v>40782</v>
      </c>
      <c r="G96" s="702">
        <v>28038</v>
      </c>
    </row>
    <row r="97" spans="1:7">
      <c r="A97" s="956">
        <v>96</v>
      </c>
      <c r="B97" s="701" t="s">
        <v>3460</v>
      </c>
      <c r="C97" s="701" t="s">
        <v>4028</v>
      </c>
      <c r="D97" s="701" t="s">
        <v>4031</v>
      </c>
      <c r="E97" s="702" t="s">
        <v>4032</v>
      </c>
      <c r="F97" s="703">
        <v>40782</v>
      </c>
      <c r="G97" s="702">
        <v>28038</v>
      </c>
    </row>
    <row r="98" spans="1:7">
      <c r="A98" s="1092">
        <v>97</v>
      </c>
      <c r="B98" s="1093" t="s">
        <v>9364</v>
      </c>
      <c r="C98" s="1093" t="s">
        <v>9365</v>
      </c>
      <c r="D98" s="1093" t="s">
        <v>9366</v>
      </c>
      <c r="E98" s="1094">
        <v>456</v>
      </c>
      <c r="F98" s="1095">
        <v>43445</v>
      </c>
      <c r="G98" s="1094">
        <v>30622</v>
      </c>
    </row>
    <row r="99" spans="1:7">
      <c r="A99" s="956">
        <v>98</v>
      </c>
      <c r="B99" s="706" t="s">
        <v>8454</v>
      </c>
      <c r="C99" s="706" t="s">
        <v>3525</v>
      </c>
      <c r="D99" s="706" t="s">
        <v>8468</v>
      </c>
      <c r="E99" s="707" t="s">
        <v>8453</v>
      </c>
      <c r="F99" s="824">
        <v>42319</v>
      </c>
      <c r="G99" s="707">
        <v>29529</v>
      </c>
    </row>
    <row r="100" spans="1:7">
      <c r="A100" s="956">
        <v>99</v>
      </c>
      <c r="B100" s="706" t="s">
        <v>8454</v>
      </c>
      <c r="C100" s="706" t="s">
        <v>3525</v>
      </c>
      <c r="D100" s="706" t="s">
        <v>8490</v>
      </c>
      <c r="E100" s="707" t="s">
        <v>8453</v>
      </c>
      <c r="F100" s="824">
        <v>42319</v>
      </c>
      <c r="G100" s="707">
        <v>29529</v>
      </c>
    </row>
    <row r="101" spans="1:7">
      <c r="A101" s="956">
        <v>100</v>
      </c>
      <c r="B101" s="706" t="s">
        <v>8454</v>
      </c>
      <c r="C101" s="706" t="s">
        <v>3525</v>
      </c>
      <c r="D101" s="706" t="s">
        <v>8469</v>
      </c>
      <c r="E101" s="707" t="s">
        <v>8453</v>
      </c>
      <c r="F101" s="824">
        <v>42319</v>
      </c>
      <c r="G101" s="707">
        <v>29529</v>
      </c>
    </row>
    <row r="102" spans="1:7">
      <c r="A102" s="956">
        <v>101</v>
      </c>
      <c r="B102" s="706" t="s">
        <v>8454</v>
      </c>
      <c r="C102" s="706" t="s">
        <v>3525</v>
      </c>
      <c r="D102" s="706" t="s">
        <v>8491</v>
      </c>
      <c r="E102" s="707" t="s">
        <v>8453</v>
      </c>
      <c r="F102" s="824">
        <v>42319</v>
      </c>
      <c r="G102" s="707">
        <v>29529</v>
      </c>
    </row>
    <row r="103" spans="1:7">
      <c r="A103" s="956">
        <v>102</v>
      </c>
      <c r="B103" s="706" t="s">
        <v>8454</v>
      </c>
      <c r="C103" s="706" t="s">
        <v>3525</v>
      </c>
      <c r="D103" s="706" t="s">
        <v>8493</v>
      </c>
      <c r="E103" s="707" t="s">
        <v>8453</v>
      </c>
      <c r="F103" s="824">
        <v>42319</v>
      </c>
      <c r="G103" s="707">
        <v>29529</v>
      </c>
    </row>
    <row r="104" spans="1:7">
      <c r="A104" s="956">
        <v>103</v>
      </c>
      <c r="B104" s="706" t="s">
        <v>8454</v>
      </c>
      <c r="C104" s="706" t="s">
        <v>3525</v>
      </c>
      <c r="D104" s="706" t="s">
        <v>8494</v>
      </c>
      <c r="E104" s="707" t="s">
        <v>8453</v>
      </c>
      <c r="F104" s="824">
        <v>42319</v>
      </c>
      <c r="G104" s="707">
        <v>29529</v>
      </c>
    </row>
    <row r="105" spans="1:7">
      <c r="A105" s="956">
        <v>104</v>
      </c>
      <c r="B105" s="706" t="s">
        <v>8454</v>
      </c>
      <c r="C105" s="706" t="s">
        <v>3525</v>
      </c>
      <c r="D105" s="706" t="s">
        <v>8495</v>
      </c>
      <c r="E105" s="707" t="s">
        <v>8453</v>
      </c>
      <c r="F105" s="824">
        <v>42319</v>
      </c>
      <c r="G105" s="707">
        <v>29529</v>
      </c>
    </row>
    <row r="106" spans="1:7">
      <c r="A106" s="956">
        <v>105</v>
      </c>
      <c r="B106" s="706" t="s">
        <v>8454</v>
      </c>
      <c r="C106" s="706" t="s">
        <v>3525</v>
      </c>
      <c r="D106" s="706" t="s">
        <v>8492</v>
      </c>
      <c r="E106" s="707" t="s">
        <v>8453</v>
      </c>
      <c r="F106" s="824">
        <v>42319</v>
      </c>
      <c r="G106" s="707">
        <v>29529</v>
      </c>
    </row>
    <row r="107" spans="1:7">
      <c r="A107" s="956">
        <v>106</v>
      </c>
      <c r="B107" s="706" t="s">
        <v>8454</v>
      </c>
      <c r="C107" s="706" t="s">
        <v>3525</v>
      </c>
      <c r="D107" s="706" t="s">
        <v>8496</v>
      </c>
      <c r="E107" s="707" t="s">
        <v>8453</v>
      </c>
      <c r="F107" s="824">
        <v>42319</v>
      </c>
      <c r="G107" s="707">
        <v>29529</v>
      </c>
    </row>
    <row r="108" spans="1:7">
      <c r="A108" s="956">
        <v>107</v>
      </c>
      <c r="B108" s="706" t="s">
        <v>8454</v>
      </c>
      <c r="C108" s="706" t="s">
        <v>3525</v>
      </c>
      <c r="D108" s="706" t="s">
        <v>8476</v>
      </c>
      <c r="E108" s="707" t="s">
        <v>8453</v>
      </c>
      <c r="F108" s="824">
        <v>42319</v>
      </c>
      <c r="G108" s="707">
        <v>29529</v>
      </c>
    </row>
    <row r="109" spans="1:7">
      <c r="A109" s="956">
        <v>108</v>
      </c>
      <c r="B109" s="706" t="s">
        <v>8454</v>
      </c>
      <c r="C109" s="706" t="s">
        <v>3525</v>
      </c>
      <c r="D109" s="706" t="s">
        <v>8477</v>
      </c>
      <c r="E109" s="707" t="s">
        <v>8453</v>
      </c>
      <c r="F109" s="824">
        <v>42319</v>
      </c>
      <c r="G109" s="707">
        <v>29529</v>
      </c>
    </row>
    <row r="110" spans="1:7">
      <c r="A110" s="956">
        <v>109</v>
      </c>
      <c r="B110" s="706" t="s">
        <v>8454</v>
      </c>
      <c r="C110" s="706" t="s">
        <v>3525</v>
      </c>
      <c r="D110" s="706" t="s">
        <v>8478</v>
      </c>
      <c r="E110" s="707" t="s">
        <v>8453</v>
      </c>
      <c r="F110" s="824">
        <v>42319</v>
      </c>
      <c r="G110" s="707">
        <v>29529</v>
      </c>
    </row>
    <row r="111" spans="1:7">
      <c r="A111" s="956">
        <v>110</v>
      </c>
      <c r="B111" s="706" t="s">
        <v>8454</v>
      </c>
      <c r="C111" s="706" t="s">
        <v>3525</v>
      </c>
      <c r="D111" s="706" t="s">
        <v>8470</v>
      </c>
      <c r="E111" s="707" t="s">
        <v>8453</v>
      </c>
      <c r="F111" s="824">
        <v>42319</v>
      </c>
      <c r="G111" s="707">
        <v>29529</v>
      </c>
    </row>
    <row r="112" spans="1:7">
      <c r="A112" s="956">
        <v>111</v>
      </c>
      <c r="B112" s="701" t="s">
        <v>8454</v>
      </c>
      <c r="C112" s="701" t="s">
        <v>3525</v>
      </c>
      <c r="D112" s="701" t="s">
        <v>8479</v>
      </c>
      <c r="E112" s="702" t="s">
        <v>8453</v>
      </c>
      <c r="F112" s="703">
        <v>42319</v>
      </c>
      <c r="G112" s="702">
        <v>29529</v>
      </c>
    </row>
    <row r="113" spans="1:7">
      <c r="A113" s="956">
        <v>112</v>
      </c>
      <c r="B113" s="701" t="s">
        <v>3520</v>
      </c>
      <c r="C113" s="701" t="s">
        <v>3650</v>
      </c>
      <c r="D113" s="701" t="s">
        <v>3651</v>
      </c>
      <c r="E113" s="702" t="s">
        <v>3652</v>
      </c>
      <c r="F113" s="703">
        <v>40590</v>
      </c>
      <c r="G113" s="702">
        <v>27848</v>
      </c>
    </row>
    <row r="114" spans="1:7">
      <c r="A114" s="956">
        <v>113</v>
      </c>
      <c r="B114" s="701" t="s">
        <v>3520</v>
      </c>
      <c r="C114" s="701" t="s">
        <v>3594</v>
      </c>
      <c r="D114" s="701" t="s">
        <v>3598</v>
      </c>
      <c r="E114" s="702" t="s">
        <v>3596</v>
      </c>
      <c r="F114" s="703">
        <v>40143</v>
      </c>
      <c r="G114" s="702">
        <v>27418</v>
      </c>
    </row>
    <row r="115" spans="1:7">
      <c r="A115" s="956">
        <v>114</v>
      </c>
      <c r="B115" s="701" t="s">
        <v>3520</v>
      </c>
      <c r="C115" s="701" t="s">
        <v>3594</v>
      </c>
      <c r="D115" s="701" t="s">
        <v>3597</v>
      </c>
      <c r="E115" s="702" t="s">
        <v>3596</v>
      </c>
      <c r="F115" s="703">
        <v>40143</v>
      </c>
      <c r="G115" s="702">
        <v>27418</v>
      </c>
    </row>
    <row r="116" spans="1:7">
      <c r="A116" s="956">
        <v>115</v>
      </c>
      <c r="B116" s="701" t="s">
        <v>3520</v>
      </c>
      <c r="C116" s="701" t="s">
        <v>3594</v>
      </c>
      <c r="D116" s="704" t="s">
        <v>3595</v>
      </c>
      <c r="E116" s="702" t="s">
        <v>3596</v>
      </c>
      <c r="F116" s="703">
        <v>40143</v>
      </c>
      <c r="G116" s="702">
        <v>27418</v>
      </c>
    </row>
    <row r="117" spans="1:7">
      <c r="A117" s="956">
        <v>116</v>
      </c>
      <c r="B117" s="701" t="s">
        <v>3520</v>
      </c>
      <c r="C117" s="701" t="s">
        <v>3594</v>
      </c>
      <c r="D117" s="701" t="s">
        <v>3670</v>
      </c>
      <c r="E117" s="702" t="s">
        <v>3596</v>
      </c>
      <c r="F117" s="703">
        <v>40143</v>
      </c>
      <c r="G117" s="702">
        <v>27418</v>
      </c>
    </row>
    <row r="118" spans="1:7">
      <c r="A118" s="956">
        <v>117</v>
      </c>
      <c r="B118" s="701" t="s">
        <v>3520</v>
      </c>
      <c r="C118" s="701" t="s">
        <v>3521</v>
      </c>
      <c r="D118" s="701" t="s">
        <v>3522</v>
      </c>
      <c r="E118" s="702" t="s">
        <v>3523</v>
      </c>
      <c r="F118" s="703">
        <v>39696</v>
      </c>
      <c r="G118" s="702">
        <v>26988</v>
      </c>
    </row>
    <row r="119" spans="1:7">
      <c r="A119" s="956">
        <v>118</v>
      </c>
      <c r="B119" s="701" t="s">
        <v>3520</v>
      </c>
      <c r="C119" s="701" t="s">
        <v>3521</v>
      </c>
      <c r="D119" s="701" t="s">
        <v>3503</v>
      </c>
      <c r="E119" s="702" t="s">
        <v>4139</v>
      </c>
      <c r="F119" s="703">
        <v>40232</v>
      </c>
      <c r="G119" s="702">
        <v>27502</v>
      </c>
    </row>
    <row r="120" spans="1:7">
      <c r="A120" s="956">
        <v>119</v>
      </c>
      <c r="B120" s="706" t="s">
        <v>3548</v>
      </c>
      <c r="C120" s="706" t="s">
        <v>3549</v>
      </c>
      <c r="D120" s="706" t="s">
        <v>3554</v>
      </c>
      <c r="E120" s="707" t="s">
        <v>3551</v>
      </c>
      <c r="F120" s="824">
        <v>40661</v>
      </c>
      <c r="G120" s="707">
        <v>27918</v>
      </c>
    </row>
    <row r="121" spans="1:7">
      <c r="A121" s="956">
        <v>120</v>
      </c>
      <c r="B121" s="701" t="s">
        <v>3548</v>
      </c>
      <c r="C121" s="701" t="s">
        <v>3549</v>
      </c>
      <c r="D121" s="701" t="s">
        <v>8541</v>
      </c>
      <c r="E121" s="702" t="s">
        <v>8546</v>
      </c>
      <c r="F121" s="703">
        <v>42327</v>
      </c>
      <c r="G121" s="702">
        <v>29537</v>
      </c>
    </row>
    <row r="122" spans="1:7">
      <c r="A122" s="956">
        <v>121</v>
      </c>
      <c r="B122" s="701" t="s">
        <v>3548</v>
      </c>
      <c r="C122" s="701" t="s">
        <v>3549</v>
      </c>
      <c r="D122" s="701" t="s">
        <v>3560</v>
      </c>
      <c r="E122" s="702" t="s">
        <v>3551</v>
      </c>
      <c r="F122" s="703">
        <v>40661</v>
      </c>
      <c r="G122" s="702">
        <v>27918</v>
      </c>
    </row>
    <row r="123" spans="1:7">
      <c r="A123" s="956">
        <v>122</v>
      </c>
      <c r="B123" s="701" t="s">
        <v>3548</v>
      </c>
      <c r="C123" s="701" t="s">
        <v>3549</v>
      </c>
      <c r="D123" s="701" t="s">
        <v>3559</v>
      </c>
      <c r="E123" s="702" t="s">
        <v>3551</v>
      </c>
      <c r="F123" s="703">
        <v>40661</v>
      </c>
      <c r="G123" s="702">
        <v>27918</v>
      </c>
    </row>
    <row r="124" spans="1:7">
      <c r="A124" s="956">
        <v>123</v>
      </c>
      <c r="B124" s="706" t="s">
        <v>3548</v>
      </c>
      <c r="C124" s="706" t="s">
        <v>3549</v>
      </c>
      <c r="D124" s="706" t="s">
        <v>3556</v>
      </c>
      <c r="E124" s="707" t="s">
        <v>3551</v>
      </c>
      <c r="F124" s="824">
        <v>40661</v>
      </c>
      <c r="G124" s="707">
        <v>27918</v>
      </c>
    </row>
    <row r="125" spans="1:7">
      <c r="A125" s="956">
        <v>124</v>
      </c>
      <c r="B125" s="701" t="s">
        <v>3548</v>
      </c>
      <c r="C125" s="701" t="s">
        <v>3549</v>
      </c>
      <c r="D125" s="701" t="s">
        <v>8539</v>
      </c>
      <c r="E125" s="702" t="s">
        <v>8546</v>
      </c>
      <c r="F125" s="703">
        <v>42327</v>
      </c>
      <c r="G125" s="702">
        <v>29537</v>
      </c>
    </row>
    <row r="126" spans="1:7">
      <c r="A126" s="956">
        <v>125</v>
      </c>
      <c r="B126" s="706" t="s">
        <v>3548</v>
      </c>
      <c r="C126" s="706" t="s">
        <v>3549</v>
      </c>
      <c r="D126" s="706" t="s">
        <v>3553</v>
      </c>
      <c r="E126" s="707" t="s">
        <v>3551</v>
      </c>
      <c r="F126" s="824">
        <v>40661</v>
      </c>
      <c r="G126" s="707">
        <v>27918</v>
      </c>
    </row>
    <row r="127" spans="1:7">
      <c r="A127" s="956">
        <v>126</v>
      </c>
      <c r="B127" s="706" t="s">
        <v>3548</v>
      </c>
      <c r="C127" s="706" t="s">
        <v>3549</v>
      </c>
      <c r="D127" s="706" t="s">
        <v>8542</v>
      </c>
      <c r="E127" s="707" t="s">
        <v>8546</v>
      </c>
      <c r="F127" s="824">
        <v>42327</v>
      </c>
      <c r="G127" s="707">
        <v>29537</v>
      </c>
    </row>
    <row r="128" spans="1:7">
      <c r="A128" s="956">
        <v>127</v>
      </c>
      <c r="B128" s="701" t="s">
        <v>3548</v>
      </c>
      <c r="C128" s="701" t="s">
        <v>3549</v>
      </c>
      <c r="D128" s="701" t="s">
        <v>8540</v>
      </c>
      <c r="E128" s="702" t="s">
        <v>8546</v>
      </c>
      <c r="F128" s="703">
        <v>42327</v>
      </c>
      <c r="G128" s="702">
        <v>29537</v>
      </c>
    </row>
    <row r="129" spans="1:7">
      <c r="A129" s="956">
        <v>128</v>
      </c>
      <c r="B129" s="701" t="s">
        <v>3548</v>
      </c>
      <c r="C129" s="701" t="s">
        <v>3549</v>
      </c>
      <c r="D129" s="701" t="s">
        <v>3562</v>
      </c>
      <c r="E129" s="702" t="s">
        <v>3551</v>
      </c>
      <c r="F129" s="703">
        <v>40661</v>
      </c>
      <c r="G129" s="702">
        <v>27918</v>
      </c>
    </row>
    <row r="130" spans="1:7">
      <c r="A130" s="956">
        <v>129</v>
      </c>
      <c r="B130" s="701" t="s">
        <v>3548</v>
      </c>
      <c r="C130" s="701" t="s">
        <v>3549</v>
      </c>
      <c r="D130" s="701" t="s">
        <v>3565</v>
      </c>
      <c r="E130" s="702" t="s">
        <v>3551</v>
      </c>
      <c r="F130" s="703">
        <v>40661</v>
      </c>
      <c r="G130" s="702">
        <v>27918</v>
      </c>
    </row>
    <row r="131" spans="1:7">
      <c r="A131" s="956">
        <v>130</v>
      </c>
      <c r="B131" s="701" t="s">
        <v>3548</v>
      </c>
      <c r="C131" s="701" t="s">
        <v>3549</v>
      </c>
      <c r="D131" s="701" t="s">
        <v>3550</v>
      </c>
      <c r="E131" s="702" t="s">
        <v>3551</v>
      </c>
      <c r="F131" s="703">
        <v>40661</v>
      </c>
      <c r="G131" s="702">
        <v>27918</v>
      </c>
    </row>
    <row r="132" spans="1:7">
      <c r="A132" s="956">
        <v>131</v>
      </c>
      <c r="B132" s="701" t="s">
        <v>3548</v>
      </c>
      <c r="C132" s="701" t="s">
        <v>3549</v>
      </c>
      <c r="D132" s="701" t="s">
        <v>3564</v>
      </c>
      <c r="E132" s="702" t="s">
        <v>3551</v>
      </c>
      <c r="F132" s="703">
        <v>40661</v>
      </c>
      <c r="G132" s="702">
        <v>27918</v>
      </c>
    </row>
    <row r="133" spans="1:7">
      <c r="A133" s="956">
        <v>132</v>
      </c>
      <c r="B133" s="701" t="s">
        <v>3548</v>
      </c>
      <c r="C133" s="701" t="s">
        <v>3549</v>
      </c>
      <c r="D133" s="701" t="s">
        <v>3567</v>
      </c>
      <c r="E133" s="702" t="s">
        <v>3551</v>
      </c>
      <c r="F133" s="703">
        <v>40661</v>
      </c>
      <c r="G133" s="702">
        <v>27918</v>
      </c>
    </row>
    <row r="134" spans="1:7">
      <c r="A134" s="956">
        <v>133</v>
      </c>
      <c r="B134" s="701" t="s">
        <v>3548</v>
      </c>
      <c r="C134" s="701" t="s">
        <v>3549</v>
      </c>
      <c r="D134" s="701" t="s">
        <v>3561</v>
      </c>
      <c r="E134" s="702" t="s">
        <v>3551</v>
      </c>
      <c r="F134" s="703">
        <v>40661</v>
      </c>
      <c r="G134" s="702">
        <v>27918</v>
      </c>
    </row>
    <row r="135" spans="1:7">
      <c r="A135" s="956">
        <v>134</v>
      </c>
      <c r="B135" s="701" t="s">
        <v>3548</v>
      </c>
      <c r="C135" s="701" t="s">
        <v>3549</v>
      </c>
      <c r="D135" s="701" t="s">
        <v>3563</v>
      </c>
      <c r="E135" s="702" t="s">
        <v>3551</v>
      </c>
      <c r="F135" s="703">
        <v>40661</v>
      </c>
      <c r="G135" s="702">
        <v>27918</v>
      </c>
    </row>
    <row r="136" spans="1:7">
      <c r="A136" s="956">
        <v>135</v>
      </c>
      <c r="B136" s="701" t="s">
        <v>3548</v>
      </c>
      <c r="C136" s="701" t="s">
        <v>3549</v>
      </c>
      <c r="D136" s="701" t="s">
        <v>3568</v>
      </c>
      <c r="E136" s="702" t="s">
        <v>3551</v>
      </c>
      <c r="F136" s="703">
        <v>40661</v>
      </c>
      <c r="G136" s="702">
        <v>27918</v>
      </c>
    </row>
    <row r="137" spans="1:7">
      <c r="A137" s="956">
        <v>136</v>
      </c>
      <c r="B137" s="701" t="s">
        <v>3548</v>
      </c>
      <c r="C137" s="701" t="s">
        <v>3549</v>
      </c>
      <c r="D137" s="701" t="s">
        <v>3566</v>
      </c>
      <c r="E137" s="702" t="s">
        <v>3551</v>
      </c>
      <c r="F137" s="703">
        <v>40661</v>
      </c>
      <c r="G137" s="702">
        <v>27918</v>
      </c>
    </row>
    <row r="138" spans="1:7">
      <c r="A138" s="956">
        <v>137</v>
      </c>
      <c r="B138" s="701" t="s">
        <v>3548</v>
      </c>
      <c r="C138" s="701" t="s">
        <v>3549</v>
      </c>
      <c r="D138" s="701" t="s">
        <v>3558</v>
      </c>
      <c r="E138" s="702" t="s">
        <v>3551</v>
      </c>
      <c r="F138" s="703">
        <v>40661</v>
      </c>
      <c r="G138" s="702">
        <v>27918</v>
      </c>
    </row>
    <row r="139" spans="1:7">
      <c r="A139" s="956">
        <v>138</v>
      </c>
      <c r="B139" s="701" t="s">
        <v>3548</v>
      </c>
      <c r="C139" s="701" t="s">
        <v>3549</v>
      </c>
      <c r="D139" s="701" t="s">
        <v>3557</v>
      </c>
      <c r="E139" s="702" t="s">
        <v>3551</v>
      </c>
      <c r="F139" s="703">
        <v>40661</v>
      </c>
      <c r="G139" s="702">
        <v>27918</v>
      </c>
    </row>
    <row r="140" spans="1:7">
      <c r="A140" s="956">
        <v>139</v>
      </c>
      <c r="B140" s="701" t="s">
        <v>3548</v>
      </c>
      <c r="C140" s="701" t="s">
        <v>3549</v>
      </c>
      <c r="D140" s="701" t="s">
        <v>3552</v>
      </c>
      <c r="E140" s="702" t="s">
        <v>3551</v>
      </c>
      <c r="F140" s="703">
        <v>40661</v>
      </c>
      <c r="G140" s="702">
        <v>27918</v>
      </c>
    </row>
    <row r="141" spans="1:7">
      <c r="A141" s="956">
        <v>140</v>
      </c>
      <c r="B141" s="701" t="s">
        <v>3548</v>
      </c>
      <c r="C141" s="701" t="s">
        <v>3549</v>
      </c>
      <c r="D141" s="701" t="s">
        <v>3555</v>
      </c>
      <c r="E141" s="702" t="s">
        <v>3551</v>
      </c>
      <c r="F141" s="703">
        <v>40661</v>
      </c>
      <c r="G141" s="702">
        <v>27918</v>
      </c>
    </row>
    <row r="142" spans="1:7">
      <c r="A142" s="956">
        <v>141</v>
      </c>
      <c r="B142" s="706" t="s">
        <v>3548</v>
      </c>
      <c r="C142" s="706" t="s">
        <v>3569</v>
      </c>
      <c r="D142" s="706" t="s">
        <v>3574</v>
      </c>
      <c r="E142" s="707" t="s">
        <v>3551</v>
      </c>
      <c r="F142" s="824">
        <v>40661</v>
      </c>
      <c r="G142" s="707">
        <v>27918</v>
      </c>
    </row>
    <row r="143" spans="1:7">
      <c r="A143" s="956">
        <v>142</v>
      </c>
      <c r="B143" s="701" t="s">
        <v>3548</v>
      </c>
      <c r="C143" s="701" t="s">
        <v>3569</v>
      </c>
      <c r="D143" s="701" t="s">
        <v>8460</v>
      </c>
      <c r="E143" s="702" t="s">
        <v>8546</v>
      </c>
      <c r="F143" s="703">
        <v>42327</v>
      </c>
      <c r="G143" s="702">
        <v>29537</v>
      </c>
    </row>
    <row r="144" spans="1:7">
      <c r="A144" s="956">
        <v>143</v>
      </c>
      <c r="B144" s="701" t="s">
        <v>3548</v>
      </c>
      <c r="C144" s="701" t="s">
        <v>3569</v>
      </c>
      <c r="D144" s="701" t="s">
        <v>3573</v>
      </c>
      <c r="E144" s="702" t="s">
        <v>3551</v>
      </c>
      <c r="F144" s="703">
        <v>40661</v>
      </c>
      <c r="G144" s="702">
        <v>27918</v>
      </c>
    </row>
    <row r="145" spans="1:7">
      <c r="A145" s="956">
        <v>144</v>
      </c>
      <c r="B145" s="706" t="s">
        <v>3548</v>
      </c>
      <c r="C145" s="706" t="s">
        <v>3569</v>
      </c>
      <c r="D145" s="706" t="s">
        <v>3571</v>
      </c>
      <c r="E145" s="707" t="s">
        <v>3551</v>
      </c>
      <c r="F145" s="824">
        <v>40661</v>
      </c>
      <c r="G145" s="707">
        <v>27918</v>
      </c>
    </row>
    <row r="146" spans="1:7">
      <c r="A146" s="956">
        <v>145</v>
      </c>
      <c r="B146" s="706" t="s">
        <v>3548</v>
      </c>
      <c r="C146" s="706" t="s">
        <v>3569</v>
      </c>
      <c r="D146" s="706" t="s">
        <v>8544</v>
      </c>
      <c r="E146" s="707" t="s">
        <v>8546</v>
      </c>
      <c r="F146" s="824">
        <v>42327</v>
      </c>
      <c r="G146" s="707">
        <v>29537</v>
      </c>
    </row>
    <row r="147" spans="1:7">
      <c r="A147" s="956">
        <v>146</v>
      </c>
      <c r="B147" s="701" t="s">
        <v>3548</v>
      </c>
      <c r="C147" s="701" t="s">
        <v>3569</v>
      </c>
      <c r="D147" s="701" t="s">
        <v>8545</v>
      </c>
      <c r="E147" s="702" t="s">
        <v>8546</v>
      </c>
      <c r="F147" s="703">
        <v>42327</v>
      </c>
      <c r="G147" s="702">
        <v>29537</v>
      </c>
    </row>
    <row r="148" spans="1:7">
      <c r="A148" s="956">
        <v>147</v>
      </c>
      <c r="B148" s="706" t="s">
        <v>3548</v>
      </c>
      <c r="C148" s="706" t="s">
        <v>3569</v>
      </c>
      <c r="D148" s="706" t="s">
        <v>3570</v>
      </c>
      <c r="E148" s="707" t="s">
        <v>3551</v>
      </c>
      <c r="F148" s="824">
        <v>40661</v>
      </c>
      <c r="G148" s="707">
        <v>27918</v>
      </c>
    </row>
    <row r="149" spans="1:7">
      <c r="A149" s="956">
        <v>148</v>
      </c>
      <c r="B149" s="701" t="s">
        <v>3548</v>
      </c>
      <c r="C149" s="701" t="s">
        <v>3569</v>
      </c>
      <c r="D149" s="701" t="s">
        <v>8543</v>
      </c>
      <c r="E149" s="702" t="s">
        <v>8546</v>
      </c>
      <c r="F149" s="703">
        <v>42327</v>
      </c>
      <c r="G149" s="702">
        <v>29537</v>
      </c>
    </row>
    <row r="150" spans="1:7">
      <c r="A150" s="956">
        <v>149</v>
      </c>
      <c r="B150" s="706" t="s">
        <v>3548</v>
      </c>
      <c r="C150" s="706" t="s">
        <v>3569</v>
      </c>
      <c r="D150" s="706" t="s">
        <v>3572</v>
      </c>
      <c r="E150" s="707" t="s">
        <v>3551</v>
      </c>
      <c r="F150" s="824">
        <v>40661</v>
      </c>
      <c r="G150" s="707">
        <v>27918</v>
      </c>
    </row>
    <row r="151" spans="1:7">
      <c r="A151" s="956">
        <v>150</v>
      </c>
      <c r="B151" s="701" t="s">
        <v>3392</v>
      </c>
      <c r="C151" s="701" t="s">
        <v>3393</v>
      </c>
      <c r="D151" s="701" t="s">
        <v>8460</v>
      </c>
      <c r="E151" s="702" t="s">
        <v>8453</v>
      </c>
      <c r="F151" s="703">
        <v>42319</v>
      </c>
      <c r="G151" s="702">
        <v>29529</v>
      </c>
    </row>
    <row r="152" spans="1:7">
      <c r="A152" s="956">
        <v>151</v>
      </c>
      <c r="B152" s="706" t="s">
        <v>3392</v>
      </c>
      <c r="C152" s="706" t="s">
        <v>3393</v>
      </c>
      <c r="D152" s="706" t="s">
        <v>3653</v>
      </c>
      <c r="E152" s="707" t="s">
        <v>3654</v>
      </c>
      <c r="F152" s="824">
        <v>40484</v>
      </c>
      <c r="G152" s="707">
        <v>27747</v>
      </c>
    </row>
    <row r="153" spans="1:7">
      <c r="A153" s="956">
        <v>152</v>
      </c>
      <c r="B153" s="701" t="s">
        <v>3392</v>
      </c>
      <c r="C153" s="701" t="s">
        <v>3393</v>
      </c>
      <c r="D153" s="701" t="s">
        <v>8461</v>
      </c>
      <c r="E153" s="702" t="s">
        <v>8453</v>
      </c>
      <c r="F153" s="703">
        <v>42319</v>
      </c>
      <c r="G153" s="702">
        <v>29529</v>
      </c>
    </row>
    <row r="154" spans="1:7">
      <c r="A154" s="956">
        <v>153</v>
      </c>
      <c r="B154" s="706" t="s">
        <v>3392</v>
      </c>
      <c r="C154" s="706" t="s">
        <v>3393</v>
      </c>
      <c r="D154" s="706" t="s">
        <v>3397</v>
      </c>
      <c r="E154" s="707" t="s">
        <v>3395</v>
      </c>
      <c r="F154" s="824">
        <v>39731</v>
      </c>
      <c r="G154" s="707">
        <v>27020</v>
      </c>
    </row>
    <row r="155" spans="1:7">
      <c r="A155" s="956">
        <v>154</v>
      </c>
      <c r="B155" s="701" t="s">
        <v>3392</v>
      </c>
      <c r="C155" s="701" t="s">
        <v>3393</v>
      </c>
      <c r="D155" s="701" t="s">
        <v>8462</v>
      </c>
      <c r="E155" s="702" t="s">
        <v>8453</v>
      </c>
      <c r="F155" s="703">
        <v>42319</v>
      </c>
      <c r="G155" s="702">
        <v>29529</v>
      </c>
    </row>
    <row r="156" spans="1:7">
      <c r="A156" s="956">
        <v>155</v>
      </c>
      <c r="B156" s="701" t="s">
        <v>3392</v>
      </c>
      <c r="C156" s="701" t="s">
        <v>3393</v>
      </c>
      <c r="D156" s="701" t="s">
        <v>3396</v>
      </c>
      <c r="E156" s="702" t="s">
        <v>3395</v>
      </c>
      <c r="F156" s="703">
        <v>39731</v>
      </c>
      <c r="G156" s="702">
        <v>27020</v>
      </c>
    </row>
    <row r="157" spans="1:7">
      <c r="A157" s="956">
        <v>156</v>
      </c>
      <c r="B157" s="701" t="s">
        <v>3392</v>
      </c>
      <c r="C157" s="701" t="s">
        <v>3393</v>
      </c>
      <c r="D157" s="701" t="s">
        <v>3396</v>
      </c>
      <c r="E157" s="702" t="s">
        <v>3654</v>
      </c>
      <c r="F157" s="703">
        <v>40484</v>
      </c>
      <c r="G157" s="702">
        <v>27747</v>
      </c>
    </row>
    <row r="158" spans="1:7">
      <c r="A158" s="956">
        <v>157</v>
      </c>
      <c r="B158" s="701" t="s">
        <v>3392</v>
      </c>
      <c r="C158" s="701" t="s">
        <v>3393</v>
      </c>
      <c r="D158" s="701" t="s">
        <v>3394</v>
      </c>
      <c r="E158" s="702" t="s">
        <v>3395</v>
      </c>
      <c r="F158" s="703">
        <v>39731</v>
      </c>
      <c r="G158" s="702">
        <v>27020</v>
      </c>
    </row>
    <row r="159" spans="1:7">
      <c r="A159" s="956">
        <v>158</v>
      </c>
      <c r="B159" s="706" t="s">
        <v>3392</v>
      </c>
      <c r="C159" s="706" t="s">
        <v>3393</v>
      </c>
      <c r="D159" s="706" t="s">
        <v>3655</v>
      </c>
      <c r="E159" s="707" t="s">
        <v>3654</v>
      </c>
      <c r="F159" s="824">
        <v>40484</v>
      </c>
      <c r="G159" s="707">
        <v>27747</v>
      </c>
    </row>
    <row r="160" spans="1:7">
      <c r="A160" s="956">
        <v>159</v>
      </c>
      <c r="B160" s="706" t="s">
        <v>3392</v>
      </c>
      <c r="C160" s="706" t="s">
        <v>3393</v>
      </c>
      <c r="D160" s="706" t="s">
        <v>8464</v>
      </c>
      <c r="E160" s="707" t="s">
        <v>8453</v>
      </c>
      <c r="F160" s="824">
        <v>42319</v>
      </c>
      <c r="G160" s="707">
        <v>29529</v>
      </c>
    </row>
    <row r="161" spans="1:7">
      <c r="A161" s="956">
        <v>160</v>
      </c>
      <c r="B161" s="701" t="s">
        <v>3392</v>
      </c>
      <c r="C161" s="701" t="s">
        <v>3393</v>
      </c>
      <c r="D161" s="701" t="s">
        <v>8463</v>
      </c>
      <c r="E161" s="702" t="s">
        <v>8453</v>
      </c>
      <c r="F161" s="703">
        <v>42319</v>
      </c>
      <c r="G161" s="702">
        <v>29529</v>
      </c>
    </row>
    <row r="162" spans="1:7">
      <c r="A162" s="956">
        <v>161</v>
      </c>
      <c r="B162" s="706" t="s">
        <v>3392</v>
      </c>
      <c r="C162" s="706" t="s">
        <v>3393</v>
      </c>
      <c r="D162" s="706" t="s">
        <v>3445</v>
      </c>
      <c r="E162" s="707" t="s">
        <v>3433</v>
      </c>
      <c r="F162" s="824">
        <v>39786</v>
      </c>
      <c r="G162" s="707">
        <v>27074</v>
      </c>
    </row>
    <row r="163" spans="1:7">
      <c r="A163" s="956">
        <v>162</v>
      </c>
      <c r="B163" s="701" t="s">
        <v>3392</v>
      </c>
      <c r="C163" s="701" t="s">
        <v>3393</v>
      </c>
      <c r="D163" s="701" t="s">
        <v>8465</v>
      </c>
      <c r="E163" s="702" t="s">
        <v>8453</v>
      </c>
      <c r="F163" s="703">
        <v>42319</v>
      </c>
      <c r="G163" s="702">
        <v>29529</v>
      </c>
    </row>
    <row r="164" spans="1:7">
      <c r="A164" s="956">
        <v>163</v>
      </c>
      <c r="B164" s="701" t="s">
        <v>3392</v>
      </c>
      <c r="C164" s="701" t="s">
        <v>3398</v>
      </c>
      <c r="D164" s="701" t="s">
        <v>3400</v>
      </c>
      <c r="E164" s="702" t="s">
        <v>3395</v>
      </c>
      <c r="F164" s="703">
        <v>39731</v>
      </c>
      <c r="G164" s="702">
        <v>27020</v>
      </c>
    </row>
    <row r="165" spans="1:7">
      <c r="A165" s="956">
        <v>164</v>
      </c>
      <c r="B165" s="701" t="s">
        <v>3392</v>
      </c>
      <c r="C165" s="701" t="s">
        <v>3398</v>
      </c>
      <c r="D165" s="701" t="s">
        <v>3400</v>
      </c>
      <c r="E165" s="702" t="s">
        <v>3433</v>
      </c>
      <c r="F165" s="703">
        <v>39786</v>
      </c>
      <c r="G165" s="702">
        <v>27074</v>
      </c>
    </row>
    <row r="166" spans="1:7">
      <c r="A166" s="956">
        <v>165</v>
      </c>
      <c r="B166" s="701" t="s">
        <v>3392</v>
      </c>
      <c r="C166" s="701" t="s">
        <v>3398</v>
      </c>
      <c r="D166" s="701" t="s">
        <v>3399</v>
      </c>
      <c r="E166" s="702" t="s">
        <v>3395</v>
      </c>
      <c r="F166" s="703">
        <v>39731</v>
      </c>
      <c r="G166" s="702">
        <v>27020</v>
      </c>
    </row>
    <row r="167" spans="1:7">
      <c r="A167" s="956">
        <v>166</v>
      </c>
      <c r="B167" s="701" t="s">
        <v>3392</v>
      </c>
      <c r="C167" s="701" t="s">
        <v>3398</v>
      </c>
      <c r="D167" s="701" t="s">
        <v>3402</v>
      </c>
      <c r="E167" s="702" t="s">
        <v>3395</v>
      </c>
      <c r="F167" s="703">
        <v>39731</v>
      </c>
      <c r="G167" s="702">
        <v>27020</v>
      </c>
    </row>
    <row r="168" spans="1:7">
      <c r="A168" s="956">
        <v>167</v>
      </c>
      <c r="B168" s="701" t="s">
        <v>3392</v>
      </c>
      <c r="C168" s="701" t="s">
        <v>3398</v>
      </c>
      <c r="D168" s="701" t="s">
        <v>3443</v>
      </c>
      <c r="E168" s="702" t="s">
        <v>3433</v>
      </c>
      <c r="F168" s="703">
        <v>39786</v>
      </c>
      <c r="G168" s="702">
        <v>27074</v>
      </c>
    </row>
    <row r="169" spans="1:7">
      <c r="A169" s="956">
        <v>168</v>
      </c>
      <c r="B169" s="701" t="s">
        <v>3392</v>
      </c>
      <c r="C169" s="701" t="s">
        <v>3398</v>
      </c>
      <c r="D169" s="701" t="s">
        <v>3435</v>
      </c>
      <c r="E169" s="702" t="s">
        <v>3433</v>
      </c>
      <c r="F169" s="703">
        <v>39786</v>
      </c>
      <c r="G169" s="702">
        <v>27074</v>
      </c>
    </row>
    <row r="170" spans="1:7">
      <c r="A170" s="956">
        <v>169</v>
      </c>
      <c r="B170" s="701" t="s">
        <v>3392</v>
      </c>
      <c r="C170" s="701" t="s">
        <v>3398</v>
      </c>
      <c r="D170" s="701" t="s">
        <v>3448</v>
      </c>
      <c r="E170" s="702" t="s">
        <v>3433</v>
      </c>
      <c r="F170" s="703">
        <v>39786</v>
      </c>
      <c r="G170" s="702">
        <v>27074</v>
      </c>
    </row>
    <row r="171" spans="1:7">
      <c r="A171" s="956">
        <v>170</v>
      </c>
      <c r="B171" s="701" t="s">
        <v>3392</v>
      </c>
      <c r="C171" s="701" t="s">
        <v>3398</v>
      </c>
      <c r="D171" s="701" t="s">
        <v>3446</v>
      </c>
      <c r="E171" s="702" t="s">
        <v>3433</v>
      </c>
      <c r="F171" s="703">
        <v>39786</v>
      </c>
      <c r="G171" s="702">
        <v>27074</v>
      </c>
    </row>
    <row r="172" spans="1:7">
      <c r="A172" s="956">
        <v>171</v>
      </c>
      <c r="B172" s="701" t="s">
        <v>3392</v>
      </c>
      <c r="C172" s="701" t="s">
        <v>3398</v>
      </c>
      <c r="D172" s="701" t="s">
        <v>3447</v>
      </c>
      <c r="E172" s="702" t="s">
        <v>3433</v>
      </c>
      <c r="F172" s="703">
        <v>39786</v>
      </c>
      <c r="G172" s="702">
        <v>27074</v>
      </c>
    </row>
    <row r="173" spans="1:7">
      <c r="A173" s="956">
        <v>172</v>
      </c>
      <c r="B173" s="701" t="s">
        <v>3392</v>
      </c>
      <c r="C173" s="701" t="s">
        <v>3398</v>
      </c>
      <c r="D173" s="701" t="s">
        <v>3439</v>
      </c>
      <c r="E173" s="702" t="s">
        <v>3433</v>
      </c>
      <c r="F173" s="703">
        <v>39786</v>
      </c>
      <c r="G173" s="702">
        <v>27074</v>
      </c>
    </row>
    <row r="174" spans="1:7">
      <c r="A174" s="956">
        <v>173</v>
      </c>
      <c r="B174" s="701" t="s">
        <v>3392</v>
      </c>
      <c r="C174" s="701" t="s">
        <v>3398</v>
      </c>
      <c r="D174" s="701" t="s">
        <v>3441</v>
      </c>
      <c r="E174" s="702" t="s">
        <v>3433</v>
      </c>
      <c r="F174" s="703">
        <v>39786</v>
      </c>
      <c r="G174" s="702">
        <v>27074</v>
      </c>
    </row>
    <row r="175" spans="1:7">
      <c r="A175" s="956">
        <v>174</v>
      </c>
      <c r="B175" s="701" t="s">
        <v>3392</v>
      </c>
      <c r="C175" s="701" t="s">
        <v>3398</v>
      </c>
      <c r="D175" s="701" t="s">
        <v>3432</v>
      </c>
      <c r="E175" s="702" t="s">
        <v>3433</v>
      </c>
      <c r="F175" s="703">
        <v>39786</v>
      </c>
      <c r="G175" s="702">
        <v>27074</v>
      </c>
    </row>
    <row r="176" spans="1:7">
      <c r="A176" s="956">
        <v>175</v>
      </c>
      <c r="B176" s="701" t="s">
        <v>3392</v>
      </c>
      <c r="C176" s="701" t="s">
        <v>3398</v>
      </c>
      <c r="D176" s="701" t="s">
        <v>3403</v>
      </c>
      <c r="E176" s="702" t="s">
        <v>3395</v>
      </c>
      <c r="F176" s="703">
        <v>39731</v>
      </c>
      <c r="G176" s="702">
        <v>27020</v>
      </c>
    </row>
    <row r="177" spans="1:7">
      <c r="A177" s="956">
        <v>176</v>
      </c>
      <c r="B177" s="701" t="s">
        <v>3392</v>
      </c>
      <c r="C177" s="701" t="s">
        <v>3398</v>
      </c>
      <c r="D177" s="701" t="s">
        <v>3403</v>
      </c>
      <c r="E177" s="702" t="s">
        <v>3433</v>
      </c>
      <c r="F177" s="703">
        <v>39786</v>
      </c>
      <c r="G177" s="702">
        <v>27074</v>
      </c>
    </row>
    <row r="178" spans="1:7">
      <c r="A178" s="956">
        <v>177</v>
      </c>
      <c r="B178" s="701" t="s">
        <v>3392</v>
      </c>
      <c r="C178" s="701" t="s">
        <v>3398</v>
      </c>
      <c r="D178" s="701" t="s">
        <v>3438</v>
      </c>
      <c r="E178" s="702" t="s">
        <v>3433</v>
      </c>
      <c r="F178" s="703">
        <v>39786</v>
      </c>
      <c r="G178" s="702">
        <v>27074</v>
      </c>
    </row>
    <row r="179" spans="1:7">
      <c r="A179" s="956">
        <v>178</v>
      </c>
      <c r="B179" s="701" t="s">
        <v>3392</v>
      </c>
      <c r="C179" s="701" t="s">
        <v>3398</v>
      </c>
      <c r="D179" s="701" t="s">
        <v>3434</v>
      </c>
      <c r="E179" s="702" t="s">
        <v>3433</v>
      </c>
      <c r="F179" s="703">
        <v>39786</v>
      </c>
      <c r="G179" s="702">
        <v>27074</v>
      </c>
    </row>
    <row r="180" spans="1:7">
      <c r="A180" s="956">
        <v>179</v>
      </c>
      <c r="B180" s="701" t="s">
        <v>3392</v>
      </c>
      <c r="C180" s="701" t="s">
        <v>3398</v>
      </c>
      <c r="D180" s="701" t="s">
        <v>3451</v>
      </c>
      <c r="E180" s="702" t="s">
        <v>3433</v>
      </c>
      <c r="F180" s="703">
        <v>39786</v>
      </c>
      <c r="G180" s="702">
        <v>27074</v>
      </c>
    </row>
    <row r="181" spans="1:7">
      <c r="A181" s="956">
        <v>180</v>
      </c>
      <c r="B181" s="701" t="s">
        <v>3392</v>
      </c>
      <c r="C181" s="701" t="s">
        <v>3398</v>
      </c>
      <c r="D181" s="701" t="s">
        <v>3404</v>
      </c>
      <c r="E181" s="702" t="s">
        <v>3395</v>
      </c>
      <c r="F181" s="703">
        <v>39731</v>
      </c>
      <c r="G181" s="702">
        <v>27020</v>
      </c>
    </row>
    <row r="182" spans="1:7">
      <c r="A182" s="956">
        <v>181</v>
      </c>
      <c r="B182" s="701" t="s">
        <v>3392</v>
      </c>
      <c r="C182" s="701" t="s">
        <v>3398</v>
      </c>
      <c r="D182" s="701" t="s">
        <v>3437</v>
      </c>
      <c r="E182" s="702" t="s">
        <v>3433</v>
      </c>
      <c r="F182" s="703">
        <v>39786</v>
      </c>
      <c r="G182" s="702">
        <v>27074</v>
      </c>
    </row>
    <row r="183" spans="1:7">
      <c r="A183" s="956">
        <v>182</v>
      </c>
      <c r="B183" s="701" t="s">
        <v>3392</v>
      </c>
      <c r="C183" s="701" t="s">
        <v>3398</v>
      </c>
      <c r="D183" s="701" t="s">
        <v>3442</v>
      </c>
      <c r="E183" s="702" t="s">
        <v>3433</v>
      </c>
      <c r="F183" s="703">
        <v>39786</v>
      </c>
      <c r="G183" s="702">
        <v>27074</v>
      </c>
    </row>
    <row r="184" spans="1:7">
      <c r="A184" s="956">
        <v>183</v>
      </c>
      <c r="B184" s="701" t="s">
        <v>3392</v>
      </c>
      <c r="C184" s="701" t="s">
        <v>3398</v>
      </c>
      <c r="D184" s="701" t="s">
        <v>3401</v>
      </c>
      <c r="E184" s="702" t="s">
        <v>3395</v>
      </c>
      <c r="F184" s="703">
        <v>39731</v>
      </c>
      <c r="G184" s="702">
        <v>27020</v>
      </c>
    </row>
    <row r="185" spans="1:7">
      <c r="A185" s="956">
        <v>184</v>
      </c>
      <c r="B185" s="701" t="s">
        <v>3392</v>
      </c>
      <c r="C185" s="701" t="s">
        <v>3398</v>
      </c>
      <c r="D185" s="701" t="s">
        <v>3440</v>
      </c>
      <c r="E185" s="702" t="s">
        <v>3433</v>
      </c>
      <c r="F185" s="703">
        <v>39786</v>
      </c>
      <c r="G185" s="702">
        <v>27074</v>
      </c>
    </row>
    <row r="186" spans="1:7">
      <c r="A186" s="956">
        <v>185</v>
      </c>
      <c r="B186" s="701" t="s">
        <v>3392</v>
      </c>
      <c r="C186" s="701" t="s">
        <v>3398</v>
      </c>
      <c r="D186" s="701" t="s">
        <v>3444</v>
      </c>
      <c r="E186" s="702" t="s">
        <v>3433</v>
      </c>
      <c r="F186" s="703">
        <v>39786</v>
      </c>
      <c r="G186" s="702">
        <v>27074</v>
      </c>
    </row>
    <row r="187" spans="1:7">
      <c r="A187" s="956">
        <v>186</v>
      </c>
      <c r="B187" s="701" t="s">
        <v>3392</v>
      </c>
      <c r="C187" s="701" t="s">
        <v>3398</v>
      </c>
      <c r="D187" s="701" t="s">
        <v>3450</v>
      </c>
      <c r="E187" s="702" t="s">
        <v>3433</v>
      </c>
      <c r="F187" s="703">
        <v>39786</v>
      </c>
      <c r="G187" s="702">
        <v>27074</v>
      </c>
    </row>
    <row r="188" spans="1:7">
      <c r="A188" s="956">
        <v>187</v>
      </c>
      <c r="B188" s="701" t="s">
        <v>3392</v>
      </c>
      <c r="C188" s="701" t="s">
        <v>3398</v>
      </c>
      <c r="D188" s="701" t="s">
        <v>3436</v>
      </c>
      <c r="E188" s="702" t="s">
        <v>3433</v>
      </c>
      <c r="F188" s="703">
        <v>39786</v>
      </c>
      <c r="G188" s="702">
        <v>27074</v>
      </c>
    </row>
    <row r="189" spans="1:7">
      <c r="A189" s="956">
        <v>188</v>
      </c>
      <c r="B189" s="706" t="s">
        <v>3392</v>
      </c>
      <c r="C189" s="706" t="s">
        <v>3398</v>
      </c>
      <c r="D189" s="706" t="s">
        <v>3449</v>
      </c>
      <c r="E189" s="707" t="s">
        <v>3433</v>
      </c>
      <c r="F189" s="824">
        <v>39786</v>
      </c>
      <c r="G189" s="707">
        <v>27074</v>
      </c>
    </row>
    <row r="190" spans="1:7">
      <c r="A190" s="956">
        <v>189</v>
      </c>
      <c r="B190" s="706" t="s">
        <v>3392</v>
      </c>
      <c r="C190" s="706" t="s">
        <v>8457</v>
      </c>
      <c r="D190" s="706" t="s">
        <v>8467</v>
      </c>
      <c r="E190" s="707" t="s">
        <v>8453</v>
      </c>
      <c r="F190" s="824">
        <v>42319</v>
      </c>
      <c r="G190" s="707">
        <v>29529</v>
      </c>
    </row>
    <row r="191" spans="1:7">
      <c r="A191" s="956">
        <v>190</v>
      </c>
      <c r="B191" s="701" t="s">
        <v>3392</v>
      </c>
      <c r="C191" s="701" t="s">
        <v>8456</v>
      </c>
      <c r="D191" s="701" t="s">
        <v>8466</v>
      </c>
      <c r="E191" s="702" t="s">
        <v>8453</v>
      </c>
      <c r="F191" s="703">
        <v>42319</v>
      </c>
      <c r="G191" s="702">
        <v>29529</v>
      </c>
    </row>
    <row r="192" spans="1:7">
      <c r="A192" s="956">
        <v>191</v>
      </c>
      <c r="B192" s="701" t="s">
        <v>3392</v>
      </c>
      <c r="C192" s="701" t="s">
        <v>3405</v>
      </c>
      <c r="D192" s="701" t="s">
        <v>3426</v>
      </c>
      <c r="E192" s="702" t="s">
        <v>3395</v>
      </c>
      <c r="F192" s="703">
        <v>39731</v>
      </c>
      <c r="G192" s="702">
        <v>27020</v>
      </c>
    </row>
    <row r="193" spans="1:7">
      <c r="A193" s="956">
        <v>192</v>
      </c>
      <c r="B193" s="701" t="s">
        <v>3392</v>
      </c>
      <c r="C193" s="701" t="s">
        <v>3405</v>
      </c>
      <c r="D193" s="701" t="s">
        <v>3414</v>
      </c>
      <c r="E193" s="702" t="s">
        <v>3395</v>
      </c>
      <c r="F193" s="703">
        <v>39731</v>
      </c>
      <c r="G193" s="702">
        <v>27020</v>
      </c>
    </row>
    <row r="194" spans="1:7">
      <c r="A194" s="956">
        <v>193</v>
      </c>
      <c r="B194" s="701" t="s">
        <v>3392</v>
      </c>
      <c r="C194" s="701" t="s">
        <v>3405</v>
      </c>
      <c r="D194" s="701" t="s">
        <v>3424</v>
      </c>
      <c r="E194" s="702" t="s">
        <v>3395</v>
      </c>
      <c r="F194" s="703">
        <v>39731</v>
      </c>
      <c r="G194" s="702">
        <v>27020</v>
      </c>
    </row>
    <row r="195" spans="1:7">
      <c r="A195" s="956">
        <v>194</v>
      </c>
      <c r="B195" s="701" t="s">
        <v>3392</v>
      </c>
      <c r="C195" s="701" t="s">
        <v>3405</v>
      </c>
      <c r="D195" s="701" t="s">
        <v>3418</v>
      </c>
      <c r="E195" s="702" t="s">
        <v>3395</v>
      </c>
      <c r="F195" s="703">
        <v>39731</v>
      </c>
      <c r="G195" s="702">
        <v>27020</v>
      </c>
    </row>
    <row r="196" spans="1:7">
      <c r="A196" s="956">
        <v>195</v>
      </c>
      <c r="B196" s="701" t="s">
        <v>3392</v>
      </c>
      <c r="C196" s="701" t="s">
        <v>3405</v>
      </c>
      <c r="D196" s="701" t="s">
        <v>3423</v>
      </c>
      <c r="E196" s="702" t="s">
        <v>3395</v>
      </c>
      <c r="F196" s="703">
        <v>39731</v>
      </c>
      <c r="G196" s="702">
        <v>27020</v>
      </c>
    </row>
    <row r="197" spans="1:7">
      <c r="A197" s="956">
        <v>196</v>
      </c>
      <c r="B197" s="701" t="s">
        <v>3392</v>
      </c>
      <c r="C197" s="701" t="s">
        <v>3405</v>
      </c>
      <c r="D197" s="701" t="s">
        <v>3409</v>
      </c>
      <c r="E197" s="702" t="s">
        <v>3395</v>
      </c>
      <c r="F197" s="703">
        <v>39731</v>
      </c>
      <c r="G197" s="702">
        <v>27020</v>
      </c>
    </row>
    <row r="198" spans="1:7">
      <c r="A198" s="956">
        <v>197</v>
      </c>
      <c r="B198" s="701" t="s">
        <v>3392</v>
      </c>
      <c r="C198" s="701" t="s">
        <v>3405</v>
      </c>
      <c r="D198" s="701" t="s">
        <v>3407</v>
      </c>
      <c r="E198" s="702" t="s">
        <v>3395</v>
      </c>
      <c r="F198" s="703">
        <v>39731</v>
      </c>
      <c r="G198" s="702">
        <v>27020</v>
      </c>
    </row>
    <row r="199" spans="1:7">
      <c r="A199" s="956">
        <v>198</v>
      </c>
      <c r="B199" s="701" t="s">
        <v>3392</v>
      </c>
      <c r="C199" s="701" t="s">
        <v>3405</v>
      </c>
      <c r="D199" s="701" t="s">
        <v>3369</v>
      </c>
      <c r="E199" s="702" t="s">
        <v>3395</v>
      </c>
      <c r="F199" s="703">
        <v>39731</v>
      </c>
      <c r="G199" s="702">
        <v>27020</v>
      </c>
    </row>
    <row r="200" spans="1:7">
      <c r="A200" s="956">
        <v>199</v>
      </c>
      <c r="B200" s="701" t="s">
        <v>3392</v>
      </c>
      <c r="C200" s="701" t="s">
        <v>3405</v>
      </c>
      <c r="D200" s="701" t="s">
        <v>3421</v>
      </c>
      <c r="E200" s="702" t="s">
        <v>3395</v>
      </c>
      <c r="F200" s="703">
        <v>39731</v>
      </c>
      <c r="G200" s="702">
        <v>27020</v>
      </c>
    </row>
    <row r="201" spans="1:7">
      <c r="A201" s="956">
        <v>200</v>
      </c>
      <c r="B201" s="701" t="s">
        <v>3392</v>
      </c>
      <c r="C201" s="701" t="s">
        <v>3405</v>
      </c>
      <c r="D201" s="701" t="s">
        <v>3417</v>
      </c>
      <c r="E201" s="702" t="s">
        <v>3395</v>
      </c>
      <c r="F201" s="703">
        <v>39731</v>
      </c>
      <c r="G201" s="702">
        <v>27020</v>
      </c>
    </row>
    <row r="202" spans="1:7">
      <c r="A202" s="956">
        <v>201</v>
      </c>
      <c r="B202" s="701" t="s">
        <v>3392</v>
      </c>
      <c r="C202" s="701" t="s">
        <v>3405</v>
      </c>
      <c r="D202" s="701" t="s">
        <v>3420</v>
      </c>
      <c r="E202" s="702" t="s">
        <v>3395</v>
      </c>
      <c r="F202" s="703">
        <v>39731</v>
      </c>
      <c r="G202" s="702">
        <v>27020</v>
      </c>
    </row>
    <row r="203" spans="1:7">
      <c r="A203" s="956">
        <v>202</v>
      </c>
      <c r="B203" s="701" t="s">
        <v>3392</v>
      </c>
      <c r="C203" s="701" t="s">
        <v>3405</v>
      </c>
      <c r="D203" s="701" t="s">
        <v>3406</v>
      </c>
      <c r="E203" s="702" t="s">
        <v>3395</v>
      </c>
      <c r="F203" s="703">
        <v>39731</v>
      </c>
      <c r="G203" s="702">
        <v>27020</v>
      </c>
    </row>
    <row r="204" spans="1:7">
      <c r="A204" s="956">
        <v>203</v>
      </c>
      <c r="B204" s="701" t="s">
        <v>3392</v>
      </c>
      <c r="C204" s="701" t="s">
        <v>3405</v>
      </c>
      <c r="D204" s="701" t="s">
        <v>3410</v>
      </c>
      <c r="E204" s="702" t="s">
        <v>3395</v>
      </c>
      <c r="F204" s="703">
        <v>39731</v>
      </c>
      <c r="G204" s="702">
        <v>27020</v>
      </c>
    </row>
    <row r="205" spans="1:7">
      <c r="A205" s="956">
        <v>204</v>
      </c>
      <c r="B205" s="701" t="s">
        <v>3392</v>
      </c>
      <c r="C205" s="701" t="s">
        <v>3405</v>
      </c>
      <c r="D205" s="701" t="s">
        <v>3425</v>
      </c>
      <c r="E205" s="702" t="s">
        <v>3395</v>
      </c>
      <c r="F205" s="703">
        <v>39731</v>
      </c>
      <c r="G205" s="702">
        <v>27020</v>
      </c>
    </row>
    <row r="206" spans="1:7">
      <c r="A206" s="956">
        <v>205</v>
      </c>
      <c r="B206" s="701" t="s">
        <v>3392</v>
      </c>
      <c r="C206" s="701" t="s">
        <v>3405</v>
      </c>
      <c r="D206" s="701" t="s">
        <v>3415</v>
      </c>
      <c r="E206" s="702" t="s">
        <v>3395</v>
      </c>
      <c r="F206" s="703">
        <v>39731</v>
      </c>
      <c r="G206" s="702">
        <v>27020</v>
      </c>
    </row>
    <row r="207" spans="1:7">
      <c r="A207" s="956">
        <v>206</v>
      </c>
      <c r="B207" s="701" t="s">
        <v>3392</v>
      </c>
      <c r="C207" s="701" t="s">
        <v>3405</v>
      </c>
      <c r="D207" s="701" t="s">
        <v>3408</v>
      </c>
      <c r="E207" s="702" t="s">
        <v>3395</v>
      </c>
      <c r="F207" s="703">
        <v>39731</v>
      </c>
      <c r="G207" s="702">
        <v>27020</v>
      </c>
    </row>
    <row r="208" spans="1:7">
      <c r="A208" s="956">
        <v>207</v>
      </c>
      <c r="B208" s="701" t="s">
        <v>3392</v>
      </c>
      <c r="C208" s="701" t="s">
        <v>3405</v>
      </c>
      <c r="D208" s="701" t="s">
        <v>3412</v>
      </c>
      <c r="E208" s="702" t="s">
        <v>3395</v>
      </c>
      <c r="F208" s="703">
        <v>39731</v>
      </c>
      <c r="G208" s="702">
        <v>27020</v>
      </c>
    </row>
    <row r="209" spans="1:7">
      <c r="A209" s="956">
        <v>208</v>
      </c>
      <c r="B209" s="701" t="s">
        <v>3392</v>
      </c>
      <c r="C209" s="701" t="s">
        <v>3405</v>
      </c>
      <c r="D209" s="701" t="s">
        <v>3411</v>
      </c>
      <c r="E209" s="702" t="s">
        <v>3395</v>
      </c>
      <c r="F209" s="703">
        <v>39731</v>
      </c>
      <c r="G209" s="702">
        <v>27020</v>
      </c>
    </row>
    <row r="210" spans="1:7">
      <c r="A210" s="956">
        <v>209</v>
      </c>
      <c r="B210" s="701" t="s">
        <v>3392</v>
      </c>
      <c r="C210" s="701" t="s">
        <v>3405</v>
      </c>
      <c r="D210" s="701" t="s">
        <v>3427</v>
      </c>
      <c r="E210" s="702" t="s">
        <v>3395</v>
      </c>
      <c r="F210" s="703">
        <v>39731</v>
      </c>
      <c r="G210" s="702">
        <v>27020</v>
      </c>
    </row>
    <row r="211" spans="1:7">
      <c r="A211" s="956">
        <v>210</v>
      </c>
      <c r="B211" s="701" t="s">
        <v>3392</v>
      </c>
      <c r="C211" s="701" t="s">
        <v>3405</v>
      </c>
      <c r="D211" s="701" t="s">
        <v>3413</v>
      </c>
      <c r="E211" s="702" t="s">
        <v>3395</v>
      </c>
      <c r="F211" s="703">
        <v>39731</v>
      </c>
      <c r="G211" s="702">
        <v>27020</v>
      </c>
    </row>
    <row r="212" spans="1:7">
      <c r="A212" s="956">
        <v>211</v>
      </c>
      <c r="B212" s="701" t="s">
        <v>3392</v>
      </c>
      <c r="C212" s="701" t="s">
        <v>3405</v>
      </c>
      <c r="D212" s="701" t="s">
        <v>3422</v>
      </c>
      <c r="E212" s="702" t="s">
        <v>3395</v>
      </c>
      <c r="F212" s="703">
        <v>39731</v>
      </c>
      <c r="G212" s="702">
        <v>27020</v>
      </c>
    </row>
    <row r="213" spans="1:7">
      <c r="A213" s="956">
        <v>212</v>
      </c>
      <c r="B213" s="701" t="s">
        <v>3392</v>
      </c>
      <c r="C213" s="701" t="s">
        <v>3405</v>
      </c>
      <c r="D213" s="701" t="s">
        <v>3416</v>
      </c>
      <c r="E213" s="702" t="s">
        <v>3395</v>
      </c>
      <c r="F213" s="703">
        <v>39731</v>
      </c>
      <c r="G213" s="702">
        <v>27020</v>
      </c>
    </row>
    <row r="214" spans="1:7">
      <c r="A214" s="956">
        <v>213</v>
      </c>
      <c r="B214" s="701" t="s">
        <v>3392</v>
      </c>
      <c r="C214" s="701" t="s">
        <v>3405</v>
      </c>
      <c r="D214" s="701" t="s">
        <v>3419</v>
      </c>
      <c r="E214" s="702" t="s">
        <v>3395</v>
      </c>
      <c r="F214" s="703">
        <v>39731</v>
      </c>
      <c r="G214" s="702">
        <v>27020</v>
      </c>
    </row>
    <row r="215" spans="1:7">
      <c r="A215" s="956">
        <v>214</v>
      </c>
      <c r="B215" s="701" t="s">
        <v>3392</v>
      </c>
      <c r="C215" s="701" t="s">
        <v>3428</v>
      </c>
      <c r="D215" s="701" t="s">
        <v>3430</v>
      </c>
      <c r="E215" s="702" t="s">
        <v>3395</v>
      </c>
      <c r="F215" s="703">
        <v>39731</v>
      </c>
      <c r="G215" s="702">
        <v>27020</v>
      </c>
    </row>
    <row r="216" spans="1:7">
      <c r="A216" s="956">
        <v>215</v>
      </c>
      <c r="B216" s="701" t="s">
        <v>3392</v>
      </c>
      <c r="C216" s="701" t="s">
        <v>3428</v>
      </c>
      <c r="D216" s="701" t="s">
        <v>3431</v>
      </c>
      <c r="E216" s="702" t="s">
        <v>3395</v>
      </c>
      <c r="F216" s="703">
        <v>39731</v>
      </c>
      <c r="G216" s="702">
        <v>27020</v>
      </c>
    </row>
    <row r="217" spans="1:7">
      <c r="A217" s="956">
        <v>216</v>
      </c>
      <c r="B217" s="706" t="s">
        <v>3392</v>
      </c>
      <c r="C217" s="706" t="s">
        <v>3428</v>
      </c>
      <c r="D217" s="706" t="s">
        <v>3429</v>
      </c>
      <c r="E217" s="707" t="s">
        <v>3395</v>
      </c>
      <c r="F217" s="824">
        <v>39731</v>
      </c>
      <c r="G217" s="707">
        <v>27020</v>
      </c>
    </row>
    <row r="218" spans="1:7">
      <c r="A218" s="956">
        <v>217</v>
      </c>
      <c r="B218" s="706" t="s">
        <v>5978</v>
      </c>
      <c r="C218" s="706" t="s">
        <v>3525</v>
      </c>
      <c r="D218" s="706" t="s">
        <v>5980</v>
      </c>
      <c r="E218" s="707" t="s">
        <v>5985</v>
      </c>
      <c r="F218" s="824">
        <v>41263</v>
      </c>
      <c r="G218" s="707">
        <v>28503</v>
      </c>
    </row>
    <row r="219" spans="1:7">
      <c r="A219" s="956">
        <v>218</v>
      </c>
      <c r="B219" s="706" t="s">
        <v>5978</v>
      </c>
      <c r="C219" s="706" t="s">
        <v>3525</v>
      </c>
      <c r="D219" s="706" t="s">
        <v>5981</v>
      </c>
      <c r="E219" s="707" t="s">
        <v>5985</v>
      </c>
      <c r="F219" s="824">
        <v>41263</v>
      </c>
      <c r="G219" s="707">
        <v>28503</v>
      </c>
    </row>
    <row r="220" spans="1:7">
      <c r="A220" s="956">
        <v>219</v>
      </c>
      <c r="B220" s="706" t="s">
        <v>5978</v>
      </c>
      <c r="C220" s="706" t="s">
        <v>3525</v>
      </c>
      <c r="D220" s="706" t="s">
        <v>5983</v>
      </c>
      <c r="E220" s="707" t="s">
        <v>5985</v>
      </c>
      <c r="F220" s="824">
        <v>41263</v>
      </c>
      <c r="G220" s="707">
        <v>28503</v>
      </c>
    </row>
    <row r="221" spans="1:7">
      <c r="A221" s="956">
        <v>220</v>
      </c>
      <c r="B221" s="706" t="s">
        <v>5978</v>
      </c>
      <c r="C221" s="706" t="s">
        <v>3525</v>
      </c>
      <c r="D221" s="706" t="s">
        <v>5979</v>
      </c>
      <c r="E221" s="707" t="s">
        <v>5985</v>
      </c>
      <c r="F221" s="824">
        <v>41263</v>
      </c>
      <c r="G221" s="707">
        <v>28503</v>
      </c>
    </row>
    <row r="222" spans="1:7">
      <c r="A222" s="956">
        <v>221</v>
      </c>
      <c r="B222" s="706" t="s">
        <v>5978</v>
      </c>
      <c r="C222" s="706" t="s">
        <v>3525</v>
      </c>
      <c r="D222" s="706" t="s">
        <v>5982</v>
      </c>
      <c r="E222" s="707" t="s">
        <v>5985</v>
      </c>
      <c r="F222" s="824">
        <v>41263</v>
      </c>
      <c r="G222" s="707">
        <v>28503</v>
      </c>
    </row>
    <row r="223" spans="1:7">
      <c r="A223" s="956">
        <v>222</v>
      </c>
      <c r="B223" s="701" t="s">
        <v>5978</v>
      </c>
      <c r="C223" s="701" t="s">
        <v>3525</v>
      </c>
      <c r="D223" s="701" t="s">
        <v>5984</v>
      </c>
      <c r="E223" s="702" t="s">
        <v>5985</v>
      </c>
      <c r="F223" s="703">
        <v>41263</v>
      </c>
      <c r="G223" s="702">
        <v>28503</v>
      </c>
    </row>
    <row r="224" spans="1:7">
      <c r="A224" s="956">
        <v>223</v>
      </c>
      <c r="B224" s="701" t="s">
        <v>3363</v>
      </c>
      <c r="C224" s="701" t="s">
        <v>3378</v>
      </c>
      <c r="D224" s="701" t="s">
        <v>3379</v>
      </c>
      <c r="E224" s="702" t="s">
        <v>3366</v>
      </c>
      <c r="F224" s="703">
        <v>40458</v>
      </c>
      <c r="G224" s="702">
        <v>27722</v>
      </c>
    </row>
    <row r="225" spans="1:7">
      <c r="A225" s="956">
        <v>224</v>
      </c>
      <c r="B225" s="701" t="s">
        <v>3363</v>
      </c>
      <c r="C225" s="701" t="s">
        <v>3378</v>
      </c>
      <c r="D225" s="701" t="s">
        <v>3380</v>
      </c>
      <c r="E225" s="702" t="s">
        <v>3366</v>
      </c>
      <c r="F225" s="703">
        <v>40458</v>
      </c>
      <c r="G225" s="702">
        <v>27722</v>
      </c>
    </row>
    <row r="226" spans="1:7">
      <c r="A226" s="956">
        <v>225</v>
      </c>
      <c r="B226" s="701" t="s">
        <v>3363</v>
      </c>
      <c r="C226" s="701" t="s">
        <v>3376</v>
      </c>
      <c r="D226" s="701" t="s">
        <v>3377</v>
      </c>
      <c r="E226" s="702" t="s">
        <v>3366</v>
      </c>
      <c r="F226" s="703">
        <v>40458</v>
      </c>
      <c r="G226" s="702">
        <v>27722</v>
      </c>
    </row>
    <row r="227" spans="1:7">
      <c r="A227" s="956">
        <v>226</v>
      </c>
      <c r="B227" s="701" t="s">
        <v>3363</v>
      </c>
      <c r="C227" s="701" t="s">
        <v>3586</v>
      </c>
      <c r="D227" s="701" t="s">
        <v>3379</v>
      </c>
      <c r="E227" s="702" t="s">
        <v>3588</v>
      </c>
      <c r="F227" s="703">
        <v>40452</v>
      </c>
      <c r="G227" s="702">
        <v>27716</v>
      </c>
    </row>
    <row r="228" spans="1:7">
      <c r="A228" s="956">
        <v>227</v>
      </c>
      <c r="B228" s="701" t="s">
        <v>3363</v>
      </c>
      <c r="C228" s="701" t="s">
        <v>3586</v>
      </c>
      <c r="D228" s="701" t="s">
        <v>3590</v>
      </c>
      <c r="E228" s="702" t="s">
        <v>3588</v>
      </c>
      <c r="F228" s="703">
        <v>40452</v>
      </c>
      <c r="G228" s="702">
        <v>27716</v>
      </c>
    </row>
    <row r="229" spans="1:7">
      <c r="A229" s="956">
        <v>228</v>
      </c>
      <c r="B229" s="701" t="s">
        <v>3363</v>
      </c>
      <c r="C229" s="701" t="s">
        <v>3586</v>
      </c>
      <c r="D229" s="701" t="s">
        <v>3591</v>
      </c>
      <c r="E229" s="702" t="s">
        <v>3588</v>
      </c>
      <c r="F229" s="703">
        <v>40452</v>
      </c>
      <c r="G229" s="702">
        <v>27716</v>
      </c>
    </row>
    <row r="230" spans="1:7">
      <c r="A230" s="956">
        <v>229</v>
      </c>
      <c r="B230" s="701" t="s">
        <v>3363</v>
      </c>
      <c r="C230" s="701" t="s">
        <v>3586</v>
      </c>
      <c r="D230" s="701" t="s">
        <v>3593</v>
      </c>
      <c r="E230" s="702" t="s">
        <v>3588</v>
      </c>
      <c r="F230" s="703">
        <v>40452</v>
      </c>
      <c r="G230" s="702">
        <v>27716</v>
      </c>
    </row>
    <row r="231" spans="1:7">
      <c r="A231" s="956">
        <v>230</v>
      </c>
      <c r="B231" s="701" t="s">
        <v>3363</v>
      </c>
      <c r="C231" s="701" t="s">
        <v>3586</v>
      </c>
      <c r="D231" s="701" t="s">
        <v>3587</v>
      </c>
      <c r="E231" s="702" t="s">
        <v>3588</v>
      </c>
      <c r="F231" s="703">
        <v>40452</v>
      </c>
      <c r="G231" s="702">
        <v>27716</v>
      </c>
    </row>
    <row r="232" spans="1:7">
      <c r="A232" s="956">
        <v>231</v>
      </c>
      <c r="B232" s="701" t="s">
        <v>3363</v>
      </c>
      <c r="C232" s="701" t="s">
        <v>3586</v>
      </c>
      <c r="D232" s="701" t="s">
        <v>3592</v>
      </c>
      <c r="E232" s="702" t="s">
        <v>3588</v>
      </c>
      <c r="F232" s="703">
        <v>40452</v>
      </c>
      <c r="G232" s="702">
        <v>27716</v>
      </c>
    </row>
    <row r="233" spans="1:7">
      <c r="A233" s="956">
        <v>232</v>
      </c>
      <c r="B233" s="701" t="s">
        <v>3363</v>
      </c>
      <c r="C233" s="705" t="s">
        <v>3586</v>
      </c>
      <c r="D233" s="701" t="s">
        <v>3589</v>
      </c>
      <c r="E233" s="702" t="s">
        <v>3588</v>
      </c>
      <c r="F233" s="703">
        <v>40452</v>
      </c>
      <c r="G233" s="702">
        <v>27716</v>
      </c>
    </row>
    <row r="234" spans="1:7">
      <c r="A234" s="956">
        <v>233</v>
      </c>
      <c r="B234" s="701" t="s">
        <v>3363</v>
      </c>
      <c r="C234" s="705" t="s">
        <v>3364</v>
      </c>
      <c r="D234" s="701" t="s">
        <v>3381</v>
      </c>
      <c r="E234" s="702" t="s">
        <v>3366</v>
      </c>
      <c r="F234" s="703">
        <v>40458</v>
      </c>
      <c r="G234" s="702">
        <v>27722</v>
      </c>
    </row>
    <row r="235" spans="1:7">
      <c r="A235" s="956">
        <v>234</v>
      </c>
      <c r="B235" s="701" t="s">
        <v>3363</v>
      </c>
      <c r="C235" s="701" t="s">
        <v>3364</v>
      </c>
      <c r="D235" s="701" t="s">
        <v>3382</v>
      </c>
      <c r="E235" s="702" t="s">
        <v>3366</v>
      </c>
      <c r="F235" s="703">
        <v>40458</v>
      </c>
      <c r="G235" s="702">
        <v>27722</v>
      </c>
    </row>
    <row r="236" spans="1:7">
      <c r="A236" s="956">
        <v>235</v>
      </c>
      <c r="B236" s="701" t="s">
        <v>3363</v>
      </c>
      <c r="C236" s="705" t="s">
        <v>3364</v>
      </c>
      <c r="D236" s="701" t="s">
        <v>3365</v>
      </c>
      <c r="E236" s="702" t="s">
        <v>3366</v>
      </c>
      <c r="F236" s="703">
        <v>40458</v>
      </c>
      <c r="G236" s="702">
        <v>27722</v>
      </c>
    </row>
    <row r="237" spans="1:7">
      <c r="A237" s="956">
        <v>236</v>
      </c>
      <c r="B237" s="701" t="s">
        <v>3363</v>
      </c>
      <c r="C237" s="701" t="s">
        <v>3364</v>
      </c>
      <c r="D237" s="701" t="s">
        <v>3383</v>
      </c>
      <c r="E237" s="702" t="s">
        <v>3366</v>
      </c>
      <c r="F237" s="703">
        <v>40458</v>
      </c>
      <c r="G237" s="702">
        <v>27722</v>
      </c>
    </row>
    <row r="238" spans="1:7">
      <c r="A238" s="956">
        <v>237</v>
      </c>
      <c r="B238" s="701" t="s">
        <v>3363</v>
      </c>
      <c r="C238" s="701" t="s">
        <v>3364</v>
      </c>
      <c r="D238" s="701" t="s">
        <v>3367</v>
      </c>
      <c r="E238" s="702" t="s">
        <v>3366</v>
      </c>
      <c r="F238" s="703">
        <v>40458</v>
      </c>
      <c r="G238" s="702">
        <v>27722</v>
      </c>
    </row>
    <row r="239" spans="1:7">
      <c r="A239" s="956">
        <v>238</v>
      </c>
      <c r="B239" s="701" t="s">
        <v>3363</v>
      </c>
      <c r="C239" s="705" t="s">
        <v>3364</v>
      </c>
      <c r="D239" s="701" t="s">
        <v>3373</v>
      </c>
      <c r="E239" s="702" t="s">
        <v>3366</v>
      </c>
      <c r="F239" s="703">
        <v>40458</v>
      </c>
      <c r="G239" s="702">
        <v>27722</v>
      </c>
    </row>
    <row r="240" spans="1:7">
      <c r="A240" s="956">
        <v>239</v>
      </c>
      <c r="B240" s="701" t="s">
        <v>3363</v>
      </c>
      <c r="C240" s="701" t="s">
        <v>3364</v>
      </c>
      <c r="D240" s="701" t="s">
        <v>3384</v>
      </c>
      <c r="E240" s="702" t="s">
        <v>3366</v>
      </c>
      <c r="F240" s="703">
        <v>40458</v>
      </c>
      <c r="G240" s="702">
        <v>27722</v>
      </c>
    </row>
    <row r="241" spans="1:7">
      <c r="A241" s="956">
        <v>240</v>
      </c>
      <c r="B241" s="701" t="s">
        <v>3363</v>
      </c>
      <c r="C241" s="701" t="s">
        <v>3364</v>
      </c>
      <c r="D241" s="701" t="s">
        <v>3368</v>
      </c>
      <c r="E241" s="702" t="s">
        <v>3366</v>
      </c>
      <c r="F241" s="703">
        <v>40458</v>
      </c>
      <c r="G241" s="702">
        <v>27722</v>
      </c>
    </row>
    <row r="242" spans="1:7">
      <c r="A242" s="956">
        <v>241</v>
      </c>
      <c r="B242" s="701" t="s">
        <v>3363</v>
      </c>
      <c r="C242" s="705" t="s">
        <v>3364</v>
      </c>
      <c r="D242" s="701" t="s">
        <v>3369</v>
      </c>
      <c r="E242" s="702" t="s">
        <v>3366</v>
      </c>
      <c r="F242" s="703">
        <v>40458</v>
      </c>
      <c r="G242" s="702">
        <v>27722</v>
      </c>
    </row>
    <row r="243" spans="1:7">
      <c r="A243" s="956">
        <v>242</v>
      </c>
      <c r="B243" s="701" t="s">
        <v>3363</v>
      </c>
      <c r="C243" s="705" t="s">
        <v>3364</v>
      </c>
      <c r="D243" s="701" t="s">
        <v>3385</v>
      </c>
      <c r="E243" s="702" t="s">
        <v>3366</v>
      </c>
      <c r="F243" s="703">
        <v>40458</v>
      </c>
      <c r="G243" s="702">
        <v>27722</v>
      </c>
    </row>
    <row r="244" spans="1:7">
      <c r="A244" s="956">
        <v>243</v>
      </c>
      <c r="B244" s="701" t="s">
        <v>3363</v>
      </c>
      <c r="C244" s="705" t="s">
        <v>3364</v>
      </c>
      <c r="D244" s="701" t="s">
        <v>3390</v>
      </c>
      <c r="E244" s="702" t="s">
        <v>3366</v>
      </c>
      <c r="F244" s="703">
        <v>40458</v>
      </c>
      <c r="G244" s="702">
        <v>27722</v>
      </c>
    </row>
    <row r="245" spans="1:7">
      <c r="A245" s="956">
        <v>244</v>
      </c>
      <c r="B245" s="701" t="s">
        <v>3363</v>
      </c>
      <c r="C245" s="705" t="s">
        <v>3364</v>
      </c>
      <c r="D245" s="701" t="s">
        <v>3386</v>
      </c>
      <c r="E245" s="702" t="s">
        <v>3366</v>
      </c>
      <c r="F245" s="703">
        <v>40458</v>
      </c>
      <c r="G245" s="702">
        <v>27722</v>
      </c>
    </row>
    <row r="246" spans="1:7">
      <c r="A246" s="956">
        <v>245</v>
      </c>
      <c r="B246" s="701" t="s">
        <v>3363</v>
      </c>
      <c r="C246" s="701" t="s">
        <v>3364</v>
      </c>
      <c r="D246" s="701" t="s">
        <v>3387</v>
      </c>
      <c r="E246" s="702" t="s">
        <v>3366</v>
      </c>
      <c r="F246" s="703">
        <v>40458</v>
      </c>
      <c r="G246" s="702">
        <v>27722</v>
      </c>
    </row>
    <row r="247" spans="1:7">
      <c r="A247" s="956">
        <v>246</v>
      </c>
      <c r="B247" s="701" t="s">
        <v>3363</v>
      </c>
      <c r="C247" s="705" t="s">
        <v>3364</v>
      </c>
      <c r="D247" s="701" t="s">
        <v>3370</v>
      </c>
      <c r="E247" s="702" t="s">
        <v>3366</v>
      </c>
      <c r="F247" s="703">
        <v>40458</v>
      </c>
      <c r="G247" s="702">
        <v>27722</v>
      </c>
    </row>
    <row r="248" spans="1:7">
      <c r="A248" s="956">
        <v>247</v>
      </c>
      <c r="B248" s="701" t="s">
        <v>3363</v>
      </c>
      <c r="C248" s="701" t="s">
        <v>3364</v>
      </c>
      <c r="D248" s="701" t="s">
        <v>3388</v>
      </c>
      <c r="E248" s="702" t="s">
        <v>3366</v>
      </c>
      <c r="F248" s="703">
        <v>40458</v>
      </c>
      <c r="G248" s="702">
        <v>27722</v>
      </c>
    </row>
    <row r="249" spans="1:7">
      <c r="A249" s="956">
        <v>248</v>
      </c>
      <c r="B249" s="701" t="s">
        <v>3363</v>
      </c>
      <c r="C249" s="705" t="s">
        <v>3364</v>
      </c>
      <c r="D249" s="701" t="s">
        <v>3374</v>
      </c>
      <c r="E249" s="702" t="s">
        <v>3366</v>
      </c>
      <c r="F249" s="703">
        <v>40458</v>
      </c>
      <c r="G249" s="702">
        <v>27722</v>
      </c>
    </row>
    <row r="250" spans="1:7">
      <c r="A250" s="956">
        <v>249</v>
      </c>
      <c r="B250" s="701" t="s">
        <v>3363</v>
      </c>
      <c r="C250" s="701" t="s">
        <v>3364</v>
      </c>
      <c r="D250" s="701" t="s">
        <v>3389</v>
      </c>
      <c r="E250" s="702" t="s">
        <v>3366</v>
      </c>
      <c r="F250" s="703">
        <v>40458</v>
      </c>
      <c r="G250" s="702">
        <v>27722</v>
      </c>
    </row>
    <row r="251" spans="1:7">
      <c r="A251" s="956">
        <v>250</v>
      </c>
      <c r="B251" s="701" t="s">
        <v>3363</v>
      </c>
      <c r="C251" s="701" t="s">
        <v>3364</v>
      </c>
      <c r="D251" s="701" t="s">
        <v>3375</v>
      </c>
      <c r="E251" s="702" t="s">
        <v>3366</v>
      </c>
      <c r="F251" s="703">
        <v>40458</v>
      </c>
      <c r="G251" s="702">
        <v>27722</v>
      </c>
    </row>
    <row r="252" spans="1:7">
      <c r="A252" s="956">
        <v>251</v>
      </c>
      <c r="B252" s="701" t="s">
        <v>3363</v>
      </c>
      <c r="C252" s="705" t="s">
        <v>3364</v>
      </c>
      <c r="D252" s="701" t="s">
        <v>3371</v>
      </c>
      <c r="E252" s="702" t="s">
        <v>3366</v>
      </c>
      <c r="F252" s="703">
        <v>40458</v>
      </c>
      <c r="G252" s="702">
        <v>27722</v>
      </c>
    </row>
    <row r="253" spans="1:7">
      <c r="A253" s="956">
        <v>252</v>
      </c>
      <c r="B253" s="701" t="s">
        <v>3363</v>
      </c>
      <c r="C253" s="701" t="s">
        <v>3364</v>
      </c>
      <c r="D253" s="701" t="s">
        <v>3391</v>
      </c>
      <c r="E253" s="702" t="s">
        <v>3366</v>
      </c>
      <c r="F253" s="703">
        <v>40458</v>
      </c>
      <c r="G253" s="702">
        <v>27722</v>
      </c>
    </row>
    <row r="254" spans="1:7">
      <c r="A254" s="956">
        <v>253</v>
      </c>
      <c r="B254" s="706" t="s">
        <v>3363</v>
      </c>
      <c r="C254" s="706" t="s">
        <v>3364</v>
      </c>
      <c r="D254" s="706" t="s">
        <v>3372</v>
      </c>
      <c r="E254" s="707" t="s">
        <v>3366</v>
      </c>
      <c r="F254" s="824">
        <v>40458</v>
      </c>
      <c r="G254" s="707">
        <v>27722</v>
      </c>
    </row>
    <row r="255" spans="1:7">
      <c r="A255" s="956">
        <v>254</v>
      </c>
      <c r="B255" s="706" t="s">
        <v>3452</v>
      </c>
      <c r="C255" s="706" t="s">
        <v>3453</v>
      </c>
      <c r="D255" s="706" t="s">
        <v>5968</v>
      </c>
      <c r="E255" s="707" t="s">
        <v>5977</v>
      </c>
      <c r="F255" s="824">
        <v>41273</v>
      </c>
      <c r="G255" s="707">
        <v>28513</v>
      </c>
    </row>
    <row r="256" spans="1:7">
      <c r="A256" s="956">
        <v>255</v>
      </c>
      <c r="B256" s="706" t="s">
        <v>3452</v>
      </c>
      <c r="C256" s="706" t="s">
        <v>3453</v>
      </c>
      <c r="D256" s="706" t="s">
        <v>6024</v>
      </c>
      <c r="E256" s="707" t="s">
        <v>6026</v>
      </c>
      <c r="F256" s="824">
        <v>41192</v>
      </c>
      <c r="G256" s="707">
        <v>28437</v>
      </c>
    </row>
    <row r="257" spans="1:7">
      <c r="A257" s="956">
        <v>256</v>
      </c>
      <c r="B257" s="706" t="s">
        <v>3452</v>
      </c>
      <c r="C257" s="706" t="s">
        <v>3453</v>
      </c>
      <c r="D257" s="706" t="s">
        <v>6018</v>
      </c>
      <c r="E257" s="707" t="s">
        <v>6026</v>
      </c>
      <c r="F257" s="824">
        <v>41192</v>
      </c>
      <c r="G257" s="707">
        <v>28437</v>
      </c>
    </row>
    <row r="258" spans="1:7">
      <c r="A258" s="956">
        <v>257</v>
      </c>
      <c r="B258" s="701" t="s">
        <v>3452</v>
      </c>
      <c r="C258" s="701" t="s">
        <v>3453</v>
      </c>
      <c r="D258" s="701" t="s">
        <v>5976</v>
      </c>
      <c r="E258" s="702" t="s">
        <v>5977</v>
      </c>
      <c r="F258" s="703">
        <v>41273</v>
      </c>
      <c r="G258" s="702">
        <v>28513</v>
      </c>
    </row>
    <row r="259" spans="1:7">
      <c r="A259" s="956">
        <v>258</v>
      </c>
      <c r="B259" s="706" t="s">
        <v>3452</v>
      </c>
      <c r="C259" s="706" t="s">
        <v>3453</v>
      </c>
      <c r="D259" s="706" t="s">
        <v>3459</v>
      </c>
      <c r="E259" s="707" t="s">
        <v>3433</v>
      </c>
      <c r="F259" s="824">
        <v>39786</v>
      </c>
      <c r="G259" s="707">
        <v>27074</v>
      </c>
    </row>
    <row r="260" spans="1:7">
      <c r="A260" s="956">
        <v>259</v>
      </c>
      <c r="B260" s="706" t="s">
        <v>3452</v>
      </c>
      <c r="C260" s="706" t="s">
        <v>3453</v>
      </c>
      <c r="D260" s="706" t="s">
        <v>3459</v>
      </c>
      <c r="E260" s="707" t="s">
        <v>6026</v>
      </c>
      <c r="F260" s="824">
        <v>41192</v>
      </c>
      <c r="G260" s="707">
        <v>28437</v>
      </c>
    </row>
    <row r="261" spans="1:7">
      <c r="A261" s="956">
        <v>260</v>
      </c>
      <c r="B261" s="706" t="s">
        <v>3452</v>
      </c>
      <c r="C261" s="706" t="s">
        <v>3453</v>
      </c>
      <c r="D261" s="706" t="s">
        <v>3367</v>
      </c>
      <c r="E261" s="707" t="s">
        <v>5977</v>
      </c>
      <c r="F261" s="824">
        <v>41273</v>
      </c>
      <c r="G261" s="707">
        <v>28513</v>
      </c>
    </row>
    <row r="262" spans="1:7">
      <c r="A262" s="956">
        <v>261</v>
      </c>
      <c r="B262" s="706" t="s">
        <v>3452</v>
      </c>
      <c r="C262" s="706" t="s">
        <v>3453</v>
      </c>
      <c r="D262" s="706" t="s">
        <v>3423</v>
      </c>
      <c r="E262" s="707" t="s">
        <v>6026</v>
      </c>
      <c r="F262" s="824">
        <v>41192</v>
      </c>
      <c r="G262" s="707">
        <v>28437</v>
      </c>
    </row>
    <row r="263" spans="1:7">
      <c r="A263" s="956">
        <v>262</v>
      </c>
      <c r="B263" s="706" t="s">
        <v>3452</v>
      </c>
      <c r="C263" s="706" t="s">
        <v>3453</v>
      </c>
      <c r="D263" s="706" t="s">
        <v>6010</v>
      </c>
      <c r="E263" s="707" t="s">
        <v>6026</v>
      </c>
      <c r="F263" s="824">
        <v>41192</v>
      </c>
      <c r="G263" s="707">
        <v>28437</v>
      </c>
    </row>
    <row r="264" spans="1:7">
      <c r="A264" s="956">
        <v>263</v>
      </c>
      <c r="B264" s="706" t="s">
        <v>3452</v>
      </c>
      <c r="C264" s="706" t="s">
        <v>3453</v>
      </c>
      <c r="D264" s="706" t="s">
        <v>3369</v>
      </c>
      <c r="E264" s="707" t="s">
        <v>5977</v>
      </c>
      <c r="F264" s="824">
        <v>41273</v>
      </c>
      <c r="G264" s="707">
        <v>28513</v>
      </c>
    </row>
    <row r="265" spans="1:7">
      <c r="A265" s="956">
        <v>264</v>
      </c>
      <c r="B265" s="706" t="s">
        <v>3452</v>
      </c>
      <c r="C265" s="706" t="s">
        <v>3453</v>
      </c>
      <c r="D265" s="706" t="s">
        <v>5969</v>
      </c>
      <c r="E265" s="707" t="s">
        <v>5977</v>
      </c>
      <c r="F265" s="824">
        <v>41273</v>
      </c>
      <c r="G265" s="707">
        <v>28513</v>
      </c>
    </row>
    <row r="266" spans="1:7">
      <c r="A266" s="956">
        <v>265</v>
      </c>
      <c r="B266" s="706" t="s">
        <v>3452</v>
      </c>
      <c r="C266" s="706" t="s">
        <v>3453</v>
      </c>
      <c r="D266" s="706" t="s">
        <v>6014</v>
      </c>
      <c r="E266" s="707" t="s">
        <v>6026</v>
      </c>
      <c r="F266" s="824">
        <v>41192</v>
      </c>
      <c r="G266" s="707">
        <v>28437</v>
      </c>
    </row>
    <row r="267" spans="1:7">
      <c r="A267" s="956">
        <v>266</v>
      </c>
      <c r="B267" s="701" t="s">
        <v>3452</v>
      </c>
      <c r="C267" s="701" t="s">
        <v>3453</v>
      </c>
      <c r="D267" s="701" t="s">
        <v>6016</v>
      </c>
      <c r="E267" s="702" t="s">
        <v>6026</v>
      </c>
      <c r="F267" s="703">
        <v>41192</v>
      </c>
      <c r="G267" s="702">
        <v>28437</v>
      </c>
    </row>
    <row r="268" spans="1:7">
      <c r="A268" s="956">
        <v>267</v>
      </c>
      <c r="B268" s="706" t="s">
        <v>3452</v>
      </c>
      <c r="C268" s="706" t="s">
        <v>3453</v>
      </c>
      <c r="D268" s="706" t="s">
        <v>3458</v>
      </c>
      <c r="E268" s="707" t="s">
        <v>3433</v>
      </c>
      <c r="F268" s="824">
        <v>39786</v>
      </c>
      <c r="G268" s="707">
        <v>27074</v>
      </c>
    </row>
    <row r="269" spans="1:7">
      <c r="A269" s="956">
        <v>268</v>
      </c>
      <c r="B269" s="706" t="s">
        <v>3452</v>
      </c>
      <c r="C269" s="706" t="s">
        <v>3453</v>
      </c>
      <c r="D269" s="706" t="s">
        <v>5975</v>
      </c>
      <c r="E269" s="707" t="s">
        <v>5977</v>
      </c>
      <c r="F269" s="824">
        <v>41273</v>
      </c>
      <c r="G269" s="707">
        <v>28513</v>
      </c>
    </row>
    <row r="270" spans="1:7">
      <c r="A270" s="956">
        <v>269</v>
      </c>
      <c r="B270" s="706" t="s">
        <v>3452</v>
      </c>
      <c r="C270" s="706" t="s">
        <v>3453</v>
      </c>
      <c r="D270" s="706" t="s">
        <v>6011</v>
      </c>
      <c r="E270" s="707" t="s">
        <v>6026</v>
      </c>
      <c r="F270" s="824">
        <v>41192</v>
      </c>
      <c r="G270" s="707">
        <v>28437</v>
      </c>
    </row>
    <row r="271" spans="1:7">
      <c r="A271" s="956">
        <v>270</v>
      </c>
      <c r="B271" s="706" t="s">
        <v>3452</v>
      </c>
      <c r="C271" s="706" t="s">
        <v>3453</v>
      </c>
      <c r="D271" s="707" t="s">
        <v>5973</v>
      </c>
      <c r="E271" s="707" t="s">
        <v>5977</v>
      </c>
      <c r="F271" s="824">
        <v>41273</v>
      </c>
      <c r="G271" s="707">
        <v>28513</v>
      </c>
    </row>
    <row r="272" spans="1:7">
      <c r="A272" s="956">
        <v>271</v>
      </c>
      <c r="B272" s="701" t="s">
        <v>3452</v>
      </c>
      <c r="C272" s="701" t="s">
        <v>3453</v>
      </c>
      <c r="D272" s="701" t="s">
        <v>6009</v>
      </c>
      <c r="E272" s="702" t="s">
        <v>6026</v>
      </c>
      <c r="F272" s="703">
        <v>41192</v>
      </c>
      <c r="G272" s="702">
        <v>28437</v>
      </c>
    </row>
    <row r="273" spans="1:7">
      <c r="A273" s="956">
        <v>272</v>
      </c>
      <c r="B273" s="706" t="s">
        <v>3452</v>
      </c>
      <c r="C273" s="706" t="s">
        <v>3453</v>
      </c>
      <c r="D273" s="706" t="s">
        <v>3455</v>
      </c>
      <c r="E273" s="707" t="s">
        <v>3433</v>
      </c>
      <c r="F273" s="824">
        <v>39786</v>
      </c>
      <c r="G273" s="707">
        <v>27074</v>
      </c>
    </row>
    <row r="274" spans="1:7">
      <c r="A274" s="956">
        <v>273</v>
      </c>
      <c r="B274" s="706" t="s">
        <v>3452</v>
      </c>
      <c r="C274" s="706" t="s">
        <v>3453</v>
      </c>
      <c r="D274" s="706" t="s">
        <v>6022</v>
      </c>
      <c r="E274" s="707" t="s">
        <v>6026</v>
      </c>
      <c r="F274" s="824">
        <v>41192</v>
      </c>
      <c r="G274" s="707">
        <v>28437</v>
      </c>
    </row>
    <row r="275" spans="1:7">
      <c r="A275" s="956">
        <v>274</v>
      </c>
      <c r="B275" s="706" t="s">
        <v>3452</v>
      </c>
      <c r="C275" s="706" t="s">
        <v>3453</v>
      </c>
      <c r="D275" s="706" t="s">
        <v>6019</v>
      </c>
      <c r="E275" s="707" t="s">
        <v>6026</v>
      </c>
      <c r="F275" s="824">
        <v>41192</v>
      </c>
      <c r="G275" s="707">
        <v>28437</v>
      </c>
    </row>
    <row r="276" spans="1:7">
      <c r="A276" s="956">
        <v>275</v>
      </c>
      <c r="B276" s="706" t="s">
        <v>3452</v>
      </c>
      <c r="C276" s="706" t="s">
        <v>3453</v>
      </c>
      <c r="D276" s="706" t="s">
        <v>6013</v>
      </c>
      <c r="E276" s="707" t="s">
        <v>6026</v>
      </c>
      <c r="F276" s="824">
        <v>41192</v>
      </c>
      <c r="G276" s="707">
        <v>28437</v>
      </c>
    </row>
    <row r="277" spans="1:7">
      <c r="A277" s="956">
        <v>276</v>
      </c>
      <c r="B277" s="706" t="s">
        <v>3452</v>
      </c>
      <c r="C277" s="706" t="s">
        <v>3453</v>
      </c>
      <c r="D277" s="706" t="s">
        <v>5972</v>
      </c>
      <c r="E277" s="707" t="s">
        <v>5977</v>
      </c>
      <c r="F277" s="824">
        <v>41273</v>
      </c>
      <c r="G277" s="707">
        <v>28513</v>
      </c>
    </row>
    <row r="278" spans="1:7">
      <c r="A278" s="956">
        <v>277</v>
      </c>
      <c r="B278" s="706" t="s">
        <v>3452</v>
      </c>
      <c r="C278" s="706" t="s">
        <v>3453</v>
      </c>
      <c r="D278" s="706" t="s">
        <v>5974</v>
      </c>
      <c r="E278" s="707" t="s">
        <v>5977</v>
      </c>
      <c r="F278" s="824">
        <v>41273</v>
      </c>
      <c r="G278" s="707">
        <v>28513</v>
      </c>
    </row>
    <row r="279" spans="1:7">
      <c r="A279" s="956">
        <v>278</v>
      </c>
      <c r="B279" s="706" t="s">
        <v>3452</v>
      </c>
      <c r="C279" s="706" t="s">
        <v>3453</v>
      </c>
      <c r="D279" s="706" t="s">
        <v>6020</v>
      </c>
      <c r="E279" s="707" t="s">
        <v>6026</v>
      </c>
      <c r="F279" s="824">
        <v>41192</v>
      </c>
      <c r="G279" s="707">
        <v>28437</v>
      </c>
    </row>
    <row r="280" spans="1:7">
      <c r="A280" s="956">
        <v>279</v>
      </c>
      <c r="B280" s="706" t="s">
        <v>3452</v>
      </c>
      <c r="C280" s="706" t="s">
        <v>3453</v>
      </c>
      <c r="D280" s="707" t="s">
        <v>6015</v>
      </c>
      <c r="E280" s="707" t="s">
        <v>6026</v>
      </c>
      <c r="F280" s="824">
        <v>41192</v>
      </c>
      <c r="G280" s="707">
        <v>28437</v>
      </c>
    </row>
    <row r="281" spans="1:7">
      <c r="A281" s="956">
        <v>280</v>
      </c>
      <c r="B281" s="706" t="s">
        <v>3452</v>
      </c>
      <c r="C281" s="706" t="s">
        <v>3453</v>
      </c>
      <c r="D281" s="706" t="s">
        <v>6008</v>
      </c>
      <c r="E281" s="707" t="s">
        <v>6026</v>
      </c>
      <c r="F281" s="824">
        <v>41192</v>
      </c>
      <c r="G281" s="707">
        <v>28437</v>
      </c>
    </row>
    <row r="282" spans="1:7">
      <c r="A282" s="956">
        <v>281</v>
      </c>
      <c r="B282" s="701" t="s">
        <v>3452</v>
      </c>
      <c r="C282" s="701" t="s">
        <v>3453</v>
      </c>
      <c r="D282" s="701" t="s">
        <v>6021</v>
      </c>
      <c r="E282" s="702" t="s">
        <v>6026</v>
      </c>
      <c r="F282" s="703">
        <v>41192</v>
      </c>
      <c r="G282" s="702">
        <v>28437</v>
      </c>
    </row>
    <row r="283" spans="1:7">
      <c r="A283" s="956">
        <v>282</v>
      </c>
      <c r="B283" s="701" t="s">
        <v>3452</v>
      </c>
      <c r="C283" s="701" t="s">
        <v>3453</v>
      </c>
      <c r="D283" s="701" t="s">
        <v>3454</v>
      </c>
      <c r="E283" s="702" t="s">
        <v>3433</v>
      </c>
      <c r="F283" s="703">
        <v>39786</v>
      </c>
      <c r="G283" s="702">
        <v>27074</v>
      </c>
    </row>
    <row r="284" spans="1:7">
      <c r="A284" s="956">
        <v>283</v>
      </c>
      <c r="B284" s="706" t="s">
        <v>3452</v>
      </c>
      <c r="C284" s="706" t="s">
        <v>3453</v>
      </c>
      <c r="D284" s="706" t="s">
        <v>3456</v>
      </c>
      <c r="E284" s="707" t="s">
        <v>3433</v>
      </c>
      <c r="F284" s="824">
        <v>39786</v>
      </c>
      <c r="G284" s="707">
        <v>27074</v>
      </c>
    </row>
    <row r="285" spans="1:7">
      <c r="A285" s="956">
        <v>284</v>
      </c>
      <c r="B285" s="706" t="s">
        <v>3452</v>
      </c>
      <c r="C285" s="706" t="s">
        <v>3453</v>
      </c>
      <c r="D285" s="706" t="s">
        <v>6017</v>
      </c>
      <c r="E285" s="707" t="s">
        <v>6026</v>
      </c>
      <c r="F285" s="824">
        <v>41192</v>
      </c>
      <c r="G285" s="707">
        <v>28437</v>
      </c>
    </row>
    <row r="286" spans="1:7">
      <c r="A286" s="956">
        <v>285</v>
      </c>
      <c r="B286" s="706" t="s">
        <v>3452</v>
      </c>
      <c r="C286" s="706" t="s">
        <v>3453</v>
      </c>
      <c r="D286" s="706" t="s">
        <v>5970</v>
      </c>
      <c r="E286" s="707" t="s">
        <v>5977</v>
      </c>
      <c r="F286" s="824">
        <v>41273</v>
      </c>
      <c r="G286" s="707">
        <v>28513</v>
      </c>
    </row>
    <row r="287" spans="1:7">
      <c r="A287" s="956">
        <v>286</v>
      </c>
      <c r="B287" s="706" t="s">
        <v>3452</v>
      </c>
      <c r="C287" s="706" t="s">
        <v>3453</v>
      </c>
      <c r="D287" s="706" t="s">
        <v>4128</v>
      </c>
      <c r="E287" s="707" t="s">
        <v>5977</v>
      </c>
      <c r="F287" s="824">
        <v>41273</v>
      </c>
      <c r="G287" s="707">
        <v>28513</v>
      </c>
    </row>
    <row r="288" spans="1:7">
      <c r="A288" s="956">
        <v>287</v>
      </c>
      <c r="B288" s="701" t="s">
        <v>3452</v>
      </c>
      <c r="C288" s="701" t="s">
        <v>3453</v>
      </c>
      <c r="D288" s="701" t="s">
        <v>5971</v>
      </c>
      <c r="E288" s="702" t="s">
        <v>5977</v>
      </c>
      <c r="F288" s="703">
        <v>41273</v>
      </c>
      <c r="G288" s="702">
        <v>28513</v>
      </c>
    </row>
    <row r="289" spans="1:7">
      <c r="A289" s="956">
        <v>288</v>
      </c>
      <c r="B289" s="706" t="s">
        <v>3452</v>
      </c>
      <c r="C289" s="706" t="s">
        <v>3453</v>
      </c>
      <c r="D289" s="706" t="s">
        <v>3457</v>
      </c>
      <c r="E289" s="707" t="s">
        <v>3433</v>
      </c>
      <c r="F289" s="824">
        <v>39786</v>
      </c>
      <c r="G289" s="707">
        <v>27074</v>
      </c>
    </row>
    <row r="290" spans="1:7">
      <c r="A290" s="956">
        <v>289</v>
      </c>
      <c r="B290" s="706" t="s">
        <v>3452</v>
      </c>
      <c r="C290" s="706" t="s">
        <v>3453</v>
      </c>
      <c r="D290" s="706" t="s">
        <v>6012</v>
      </c>
      <c r="E290" s="707" t="s">
        <v>6026</v>
      </c>
      <c r="F290" s="824">
        <v>41192</v>
      </c>
      <c r="G290" s="707">
        <v>28437</v>
      </c>
    </row>
    <row r="291" spans="1:7">
      <c r="A291" s="956">
        <v>290</v>
      </c>
      <c r="B291" s="706" t="s">
        <v>3452</v>
      </c>
      <c r="C291" s="706" t="s">
        <v>3453</v>
      </c>
      <c r="D291" s="706" t="s">
        <v>6023</v>
      </c>
      <c r="E291" s="707" t="s">
        <v>6026</v>
      </c>
      <c r="F291" s="824">
        <v>41192</v>
      </c>
      <c r="G291" s="707">
        <v>28437</v>
      </c>
    </row>
    <row r="292" spans="1:7">
      <c r="A292" s="956">
        <v>291</v>
      </c>
      <c r="B292" s="706" t="s">
        <v>3452</v>
      </c>
      <c r="C292" s="706" t="s">
        <v>3453</v>
      </c>
      <c r="D292" s="706" t="s">
        <v>3503</v>
      </c>
      <c r="E292" s="707" t="s">
        <v>6026</v>
      </c>
      <c r="F292" s="824">
        <v>41192</v>
      </c>
      <c r="G292" s="707">
        <v>28437</v>
      </c>
    </row>
    <row r="293" spans="1:7">
      <c r="A293" s="956">
        <v>292</v>
      </c>
      <c r="B293" s="706" t="s">
        <v>3452</v>
      </c>
      <c r="C293" s="706" t="s">
        <v>3453</v>
      </c>
      <c r="D293" s="706" t="s">
        <v>6025</v>
      </c>
      <c r="E293" s="707" t="s">
        <v>6026</v>
      </c>
      <c r="F293" s="824">
        <v>41192</v>
      </c>
      <c r="G293" s="707">
        <v>28437</v>
      </c>
    </row>
    <row r="294" spans="1:7">
      <c r="A294" s="956">
        <v>293</v>
      </c>
      <c r="B294" s="706" t="s">
        <v>3452</v>
      </c>
      <c r="C294" s="706" t="s">
        <v>8458</v>
      </c>
      <c r="D294" s="706" t="s">
        <v>8474</v>
      </c>
      <c r="E294" s="707" t="s">
        <v>8453</v>
      </c>
      <c r="F294" s="824">
        <v>42319</v>
      </c>
      <c r="G294" s="707">
        <v>29529</v>
      </c>
    </row>
    <row r="295" spans="1:7">
      <c r="A295" s="956">
        <v>294</v>
      </c>
      <c r="B295" s="706" t="s">
        <v>3452</v>
      </c>
      <c r="C295" s="706" t="s">
        <v>8458</v>
      </c>
      <c r="D295" s="706" t="s">
        <v>8475</v>
      </c>
      <c r="E295" s="707" t="s">
        <v>8453</v>
      </c>
      <c r="F295" s="824">
        <v>42319</v>
      </c>
      <c r="G295" s="707">
        <v>29529</v>
      </c>
    </row>
    <row r="296" spans="1:7">
      <c r="A296" s="956">
        <v>295</v>
      </c>
      <c r="B296" s="706" t="s">
        <v>3452</v>
      </c>
      <c r="C296" s="706" t="s">
        <v>8458</v>
      </c>
      <c r="D296" s="706" t="s">
        <v>8480</v>
      </c>
      <c r="E296" s="707" t="s">
        <v>8453</v>
      </c>
      <c r="F296" s="824">
        <v>42319</v>
      </c>
      <c r="G296" s="707">
        <v>29529</v>
      </c>
    </row>
    <row r="297" spans="1:7">
      <c r="A297" s="956">
        <v>296</v>
      </c>
      <c r="B297" s="706" t="s">
        <v>3452</v>
      </c>
      <c r="C297" s="706" t="s">
        <v>8458</v>
      </c>
      <c r="D297" s="706" t="s">
        <v>8481</v>
      </c>
      <c r="E297" s="707" t="s">
        <v>8453</v>
      </c>
      <c r="F297" s="824">
        <v>42319</v>
      </c>
      <c r="G297" s="707">
        <v>29529</v>
      </c>
    </row>
    <row r="298" spans="1:7">
      <c r="A298" s="956">
        <v>297</v>
      </c>
      <c r="B298" s="706" t="s">
        <v>3452</v>
      </c>
      <c r="C298" s="706" t="s">
        <v>8458</v>
      </c>
      <c r="D298" s="706" t="s">
        <v>8482</v>
      </c>
      <c r="E298" s="707" t="s">
        <v>8453</v>
      </c>
      <c r="F298" s="824">
        <v>42319</v>
      </c>
      <c r="G298" s="707">
        <v>29529</v>
      </c>
    </row>
    <row r="299" spans="1:7">
      <c r="A299" s="956">
        <v>298</v>
      </c>
      <c r="B299" s="706" t="s">
        <v>3452</v>
      </c>
      <c r="C299" s="706" t="s">
        <v>8458</v>
      </c>
      <c r="D299" s="706" t="s">
        <v>8483</v>
      </c>
      <c r="E299" s="707" t="s">
        <v>8453</v>
      </c>
      <c r="F299" s="824">
        <v>42319</v>
      </c>
      <c r="G299" s="707">
        <v>29529</v>
      </c>
    </row>
    <row r="300" spans="1:7">
      <c r="A300" s="956">
        <v>299</v>
      </c>
      <c r="B300" s="706" t="s">
        <v>3452</v>
      </c>
      <c r="C300" s="706" t="s">
        <v>8458</v>
      </c>
      <c r="D300" s="706" t="s">
        <v>8484</v>
      </c>
      <c r="E300" s="707" t="s">
        <v>8453</v>
      </c>
      <c r="F300" s="824">
        <v>42319</v>
      </c>
      <c r="G300" s="707">
        <v>29529</v>
      </c>
    </row>
    <row r="301" spans="1:7">
      <c r="A301" s="956">
        <v>300</v>
      </c>
      <c r="B301" s="706" t="s">
        <v>3452</v>
      </c>
      <c r="C301" s="706" t="s">
        <v>8458</v>
      </c>
      <c r="D301" s="706" t="s">
        <v>8485</v>
      </c>
      <c r="E301" s="707" t="s">
        <v>8453</v>
      </c>
      <c r="F301" s="824">
        <v>42319</v>
      </c>
      <c r="G301" s="707">
        <v>29529</v>
      </c>
    </row>
    <row r="302" spans="1:7">
      <c r="A302" s="956">
        <v>301</v>
      </c>
      <c r="B302" s="706" t="s">
        <v>3452</v>
      </c>
      <c r="C302" s="706" t="s">
        <v>8458</v>
      </c>
      <c r="D302" s="706" t="s">
        <v>8486</v>
      </c>
      <c r="E302" s="707" t="s">
        <v>8453</v>
      </c>
      <c r="F302" s="824">
        <v>42319</v>
      </c>
      <c r="G302" s="707">
        <v>29529</v>
      </c>
    </row>
    <row r="303" spans="1:7">
      <c r="A303" s="956">
        <v>302</v>
      </c>
      <c r="B303" s="706" t="s">
        <v>3452</v>
      </c>
      <c r="C303" s="706" t="s">
        <v>8458</v>
      </c>
      <c r="D303" s="706" t="s">
        <v>8487</v>
      </c>
      <c r="E303" s="707" t="s">
        <v>8453</v>
      </c>
      <c r="F303" s="824">
        <v>42319</v>
      </c>
      <c r="G303" s="707">
        <v>29529</v>
      </c>
    </row>
    <row r="304" spans="1:7">
      <c r="A304" s="956">
        <v>303</v>
      </c>
      <c r="B304" s="706" t="s">
        <v>3452</v>
      </c>
      <c r="C304" s="706" t="s">
        <v>8458</v>
      </c>
      <c r="D304" s="706" t="s">
        <v>8488</v>
      </c>
      <c r="E304" s="707" t="s">
        <v>8453</v>
      </c>
      <c r="F304" s="824">
        <v>42319</v>
      </c>
      <c r="G304" s="707">
        <v>29529</v>
      </c>
    </row>
    <row r="305" spans="1:7">
      <c r="A305" s="956">
        <v>304</v>
      </c>
      <c r="B305" s="701" t="s">
        <v>3452</v>
      </c>
      <c r="C305" s="701" t="s">
        <v>8458</v>
      </c>
      <c r="D305" s="701" t="s">
        <v>8489</v>
      </c>
      <c r="E305" s="702" t="s">
        <v>8453</v>
      </c>
      <c r="F305" s="703">
        <v>42319</v>
      </c>
      <c r="G305" s="702">
        <v>29529</v>
      </c>
    </row>
    <row r="306" spans="1:7">
      <c r="A306" s="956">
        <v>305</v>
      </c>
      <c r="B306" s="701" t="s">
        <v>3504</v>
      </c>
      <c r="C306" s="701" t="s">
        <v>3505</v>
      </c>
      <c r="D306" s="701" t="s">
        <v>3610</v>
      </c>
      <c r="E306" s="702" t="s">
        <v>3596</v>
      </c>
      <c r="F306" s="703">
        <v>40143</v>
      </c>
      <c r="G306" s="702">
        <v>27418</v>
      </c>
    </row>
    <row r="307" spans="1:7">
      <c r="A307" s="956">
        <v>306</v>
      </c>
      <c r="B307" s="701" t="s">
        <v>3504</v>
      </c>
      <c r="C307" s="701" t="s">
        <v>3505</v>
      </c>
      <c r="D307" s="701" t="s">
        <v>3512</v>
      </c>
      <c r="E307" s="702" t="s">
        <v>3463</v>
      </c>
      <c r="F307" s="703">
        <v>39789</v>
      </c>
      <c r="G307" s="702">
        <v>27077</v>
      </c>
    </row>
    <row r="308" spans="1:7">
      <c r="A308" s="956">
        <v>307</v>
      </c>
      <c r="B308" s="701" t="s">
        <v>3504</v>
      </c>
      <c r="C308" s="701" t="s">
        <v>3505</v>
      </c>
      <c r="D308" s="701" t="s">
        <v>3603</v>
      </c>
      <c r="E308" s="702" t="s">
        <v>3596</v>
      </c>
      <c r="F308" s="703">
        <v>40143</v>
      </c>
      <c r="G308" s="702">
        <v>27418</v>
      </c>
    </row>
    <row r="309" spans="1:7">
      <c r="A309" s="956">
        <v>308</v>
      </c>
      <c r="B309" s="701" t="s">
        <v>3504</v>
      </c>
      <c r="C309" s="701" t="s">
        <v>3505</v>
      </c>
      <c r="D309" s="701" t="s">
        <v>3511</v>
      </c>
      <c r="E309" s="702" t="s">
        <v>3463</v>
      </c>
      <c r="F309" s="703">
        <v>39789</v>
      </c>
      <c r="G309" s="702">
        <v>27077</v>
      </c>
    </row>
    <row r="310" spans="1:7">
      <c r="A310" s="956">
        <v>309</v>
      </c>
      <c r="B310" s="701" t="s">
        <v>3504</v>
      </c>
      <c r="C310" s="701" t="s">
        <v>3505</v>
      </c>
      <c r="D310" s="701" t="s">
        <v>3604</v>
      </c>
      <c r="E310" s="702" t="s">
        <v>3596</v>
      </c>
      <c r="F310" s="703">
        <v>40143</v>
      </c>
      <c r="G310" s="702">
        <v>27418</v>
      </c>
    </row>
    <row r="311" spans="1:7">
      <c r="A311" s="956">
        <v>310</v>
      </c>
      <c r="B311" s="701" t="s">
        <v>3504</v>
      </c>
      <c r="C311" s="701" t="s">
        <v>3505</v>
      </c>
      <c r="D311" s="701" t="s">
        <v>3605</v>
      </c>
      <c r="E311" s="702" t="s">
        <v>3596</v>
      </c>
      <c r="F311" s="703">
        <v>40143</v>
      </c>
      <c r="G311" s="702">
        <v>27418</v>
      </c>
    </row>
    <row r="312" spans="1:7">
      <c r="A312" s="956">
        <v>311</v>
      </c>
      <c r="B312" s="701" t="s">
        <v>3504</v>
      </c>
      <c r="C312" s="701" t="s">
        <v>3505</v>
      </c>
      <c r="D312" s="701" t="s">
        <v>3510</v>
      </c>
      <c r="E312" s="702" t="s">
        <v>3463</v>
      </c>
      <c r="F312" s="703">
        <v>39789</v>
      </c>
      <c r="G312" s="702">
        <v>27077</v>
      </c>
    </row>
    <row r="313" spans="1:7">
      <c r="A313" s="956">
        <v>312</v>
      </c>
      <c r="B313" s="701" t="s">
        <v>3504</v>
      </c>
      <c r="C313" s="701" t="s">
        <v>3505</v>
      </c>
      <c r="D313" s="701" t="s">
        <v>3508</v>
      </c>
      <c r="E313" s="702" t="s">
        <v>3463</v>
      </c>
      <c r="F313" s="703">
        <v>39789</v>
      </c>
      <c r="G313" s="702">
        <v>27077</v>
      </c>
    </row>
    <row r="314" spans="1:7">
      <c r="A314" s="956">
        <v>313</v>
      </c>
      <c r="B314" s="701" t="s">
        <v>3504</v>
      </c>
      <c r="C314" s="701" t="s">
        <v>3505</v>
      </c>
      <c r="D314" s="701" t="s">
        <v>3506</v>
      </c>
      <c r="E314" s="702" t="s">
        <v>3463</v>
      </c>
      <c r="F314" s="703">
        <v>39789</v>
      </c>
      <c r="G314" s="702">
        <v>27077</v>
      </c>
    </row>
    <row r="315" spans="1:7">
      <c r="A315" s="956">
        <v>314</v>
      </c>
      <c r="B315" s="701" t="s">
        <v>3504</v>
      </c>
      <c r="C315" s="701" t="s">
        <v>3505</v>
      </c>
      <c r="D315" s="701" t="s">
        <v>3606</v>
      </c>
      <c r="E315" s="702" t="s">
        <v>3596</v>
      </c>
      <c r="F315" s="703">
        <v>40143</v>
      </c>
      <c r="G315" s="702">
        <v>27418</v>
      </c>
    </row>
    <row r="316" spans="1:7">
      <c r="A316" s="956">
        <v>315</v>
      </c>
      <c r="B316" s="701" t="s">
        <v>3504</v>
      </c>
      <c r="C316" s="701" t="s">
        <v>3505</v>
      </c>
      <c r="D316" s="701" t="s">
        <v>3607</v>
      </c>
      <c r="E316" s="702" t="s">
        <v>3596</v>
      </c>
      <c r="F316" s="703">
        <v>40143</v>
      </c>
      <c r="G316" s="702">
        <v>27418</v>
      </c>
    </row>
    <row r="317" spans="1:7">
      <c r="A317" s="956">
        <v>316</v>
      </c>
      <c r="B317" s="701" t="s">
        <v>3504</v>
      </c>
      <c r="C317" s="701" t="s">
        <v>3505</v>
      </c>
      <c r="D317" s="701" t="s">
        <v>3602</v>
      </c>
      <c r="E317" s="702" t="s">
        <v>3596</v>
      </c>
      <c r="F317" s="703">
        <v>40143</v>
      </c>
      <c r="G317" s="702">
        <v>27418</v>
      </c>
    </row>
    <row r="318" spans="1:7">
      <c r="A318" s="956">
        <v>317</v>
      </c>
      <c r="B318" s="701" t="s">
        <v>3504</v>
      </c>
      <c r="C318" s="701" t="s">
        <v>3505</v>
      </c>
      <c r="D318" s="701" t="s">
        <v>3507</v>
      </c>
      <c r="E318" s="702" t="s">
        <v>3463</v>
      </c>
      <c r="F318" s="703">
        <v>39789</v>
      </c>
      <c r="G318" s="702">
        <v>27077</v>
      </c>
    </row>
    <row r="319" spans="1:7">
      <c r="A319" s="956">
        <v>318</v>
      </c>
      <c r="B319" s="701" t="s">
        <v>3504</v>
      </c>
      <c r="C319" s="701" t="s">
        <v>3505</v>
      </c>
      <c r="D319" s="701" t="s">
        <v>3509</v>
      </c>
      <c r="E319" s="702" t="s">
        <v>3463</v>
      </c>
      <c r="F319" s="703">
        <v>39789</v>
      </c>
      <c r="G319" s="702">
        <v>27077</v>
      </c>
    </row>
    <row r="320" spans="1:7">
      <c r="A320" s="956">
        <v>319</v>
      </c>
      <c r="B320" s="701" t="s">
        <v>3504</v>
      </c>
      <c r="C320" s="701" t="s">
        <v>3505</v>
      </c>
      <c r="D320" s="701" t="s">
        <v>3608</v>
      </c>
      <c r="E320" s="702" t="s">
        <v>3596</v>
      </c>
      <c r="F320" s="703">
        <v>40143</v>
      </c>
      <c r="G320" s="702">
        <v>27418</v>
      </c>
    </row>
    <row r="321" spans="1:7">
      <c r="A321" s="956">
        <v>320</v>
      </c>
      <c r="B321" s="701" t="s">
        <v>3504</v>
      </c>
      <c r="C321" s="701" t="s">
        <v>3505</v>
      </c>
      <c r="D321" s="701" t="s">
        <v>3609</v>
      </c>
      <c r="E321" s="702" t="s">
        <v>3596</v>
      </c>
      <c r="F321" s="703">
        <v>40143</v>
      </c>
      <c r="G321" s="702">
        <v>27418</v>
      </c>
    </row>
    <row r="322" spans="1:7">
      <c r="A322" s="956">
        <v>321</v>
      </c>
      <c r="B322" s="701" t="s">
        <v>3504</v>
      </c>
      <c r="C322" s="701" t="s">
        <v>3525</v>
      </c>
      <c r="D322" s="701" t="s">
        <v>3601</v>
      </c>
      <c r="E322" s="702" t="s">
        <v>3596</v>
      </c>
      <c r="F322" s="703">
        <v>40143</v>
      </c>
      <c r="G322" s="702">
        <v>27418</v>
      </c>
    </row>
    <row r="323" spans="1:7">
      <c r="A323" s="956">
        <v>322</v>
      </c>
      <c r="B323" s="701" t="s">
        <v>3504</v>
      </c>
      <c r="C323" s="701" t="s">
        <v>3525</v>
      </c>
      <c r="D323" s="701" t="s">
        <v>3599</v>
      </c>
      <c r="E323" s="702" t="s">
        <v>3596</v>
      </c>
      <c r="F323" s="703">
        <v>40143</v>
      </c>
      <c r="G323" s="702">
        <v>27418</v>
      </c>
    </row>
    <row r="324" spans="1:7">
      <c r="A324" s="956">
        <v>323</v>
      </c>
      <c r="B324" s="706" t="s">
        <v>3504</v>
      </c>
      <c r="C324" s="706" t="s">
        <v>3525</v>
      </c>
      <c r="D324" s="706" t="s">
        <v>3600</v>
      </c>
      <c r="E324" s="707" t="s">
        <v>3596</v>
      </c>
      <c r="F324" s="824">
        <v>40143</v>
      </c>
      <c r="G324" s="707">
        <v>27418</v>
      </c>
    </row>
    <row r="325" spans="1:7">
      <c r="A325" s="956">
        <v>324</v>
      </c>
      <c r="B325" s="701" t="s">
        <v>3360</v>
      </c>
      <c r="C325" s="701" t="s">
        <v>3361</v>
      </c>
      <c r="D325" s="701" t="s">
        <v>3669</v>
      </c>
      <c r="E325" s="702" t="s">
        <v>5962</v>
      </c>
      <c r="F325" s="703">
        <v>41503</v>
      </c>
      <c r="G325" s="702">
        <v>28738</v>
      </c>
    </row>
    <row r="326" spans="1:7">
      <c r="A326" s="956">
        <v>325</v>
      </c>
      <c r="B326" s="701" t="s">
        <v>3360</v>
      </c>
      <c r="C326" s="701" t="s">
        <v>3361</v>
      </c>
      <c r="D326" s="701" t="s">
        <v>3671</v>
      </c>
      <c r="E326" s="702" t="s">
        <v>6029</v>
      </c>
      <c r="F326" s="703">
        <v>40899</v>
      </c>
      <c r="G326" s="702">
        <v>28150</v>
      </c>
    </row>
    <row r="327" spans="1:7">
      <c r="A327" s="956">
        <v>326</v>
      </c>
      <c r="B327" s="701" t="s">
        <v>3360</v>
      </c>
      <c r="C327" s="701" t="s">
        <v>3361</v>
      </c>
      <c r="D327" s="701" t="s">
        <v>4138</v>
      </c>
      <c r="E327" s="702" t="s">
        <v>4133</v>
      </c>
      <c r="F327" s="703">
        <v>40332</v>
      </c>
      <c r="G327" s="702">
        <v>27600</v>
      </c>
    </row>
    <row r="328" spans="1:7">
      <c r="A328" s="956">
        <v>327</v>
      </c>
      <c r="B328" s="701" t="s">
        <v>3360</v>
      </c>
      <c r="C328" s="701" t="s">
        <v>3361</v>
      </c>
      <c r="D328" s="701" t="s">
        <v>3660</v>
      </c>
      <c r="E328" s="702" t="s">
        <v>3657</v>
      </c>
      <c r="F328" s="703">
        <v>39246</v>
      </c>
      <c r="G328" s="702">
        <v>26551</v>
      </c>
    </row>
    <row r="329" spans="1:7">
      <c r="A329" s="956">
        <v>328</v>
      </c>
      <c r="B329" s="701" t="s">
        <v>3360</v>
      </c>
      <c r="C329" s="701" t="s">
        <v>3361</v>
      </c>
      <c r="D329" s="701" t="s">
        <v>3667</v>
      </c>
      <c r="E329" s="702" t="s">
        <v>3657</v>
      </c>
      <c r="F329" s="703">
        <v>39246</v>
      </c>
      <c r="G329" s="702">
        <v>26551</v>
      </c>
    </row>
    <row r="330" spans="1:7">
      <c r="A330" s="956">
        <v>329</v>
      </c>
      <c r="B330" s="701" t="s">
        <v>3360</v>
      </c>
      <c r="C330" s="701" t="s">
        <v>3361</v>
      </c>
      <c r="D330" s="701" t="s">
        <v>3656</v>
      </c>
      <c r="E330" s="702" t="s">
        <v>3657</v>
      </c>
      <c r="F330" s="703">
        <v>39246</v>
      </c>
      <c r="G330" s="702">
        <v>26551</v>
      </c>
    </row>
    <row r="331" spans="1:7">
      <c r="A331" s="956">
        <v>330</v>
      </c>
      <c r="B331" s="701" t="s">
        <v>3360</v>
      </c>
      <c r="C331" s="701" t="s">
        <v>3361</v>
      </c>
      <c r="D331" s="701" t="s">
        <v>3658</v>
      </c>
      <c r="E331" s="702" t="s">
        <v>3657</v>
      </c>
      <c r="F331" s="703">
        <v>39246</v>
      </c>
      <c r="G331" s="702">
        <v>26551</v>
      </c>
    </row>
    <row r="332" spans="1:7">
      <c r="A332" s="956">
        <v>331</v>
      </c>
      <c r="B332" s="701" t="s">
        <v>3360</v>
      </c>
      <c r="C332" s="701" t="s">
        <v>3361</v>
      </c>
      <c r="D332" s="701" t="s">
        <v>3369</v>
      </c>
      <c r="E332" s="702" t="s">
        <v>3657</v>
      </c>
      <c r="F332" s="703">
        <v>39246</v>
      </c>
      <c r="G332" s="702">
        <v>26551</v>
      </c>
    </row>
    <row r="333" spans="1:7">
      <c r="A333" s="956">
        <v>332</v>
      </c>
      <c r="B333" s="701" t="s">
        <v>3360</v>
      </c>
      <c r="C333" s="701" t="s">
        <v>3361</v>
      </c>
      <c r="D333" s="701" t="s">
        <v>3664</v>
      </c>
      <c r="E333" s="702" t="s">
        <v>3657</v>
      </c>
      <c r="F333" s="703">
        <v>39246</v>
      </c>
      <c r="G333" s="702">
        <v>26551</v>
      </c>
    </row>
    <row r="334" spans="1:7">
      <c r="A334" s="956">
        <v>333</v>
      </c>
      <c r="B334" s="701" t="s">
        <v>3360</v>
      </c>
      <c r="C334" s="701" t="s">
        <v>3361</v>
      </c>
      <c r="D334" s="701" t="s">
        <v>3662</v>
      </c>
      <c r="E334" s="702" t="s">
        <v>3657</v>
      </c>
      <c r="F334" s="703">
        <v>39246</v>
      </c>
      <c r="G334" s="702">
        <v>26551</v>
      </c>
    </row>
    <row r="335" spans="1:7">
      <c r="A335" s="956">
        <v>334</v>
      </c>
      <c r="B335" s="701" t="s">
        <v>3360</v>
      </c>
      <c r="C335" s="701" t="s">
        <v>3361</v>
      </c>
      <c r="D335" s="701" t="s">
        <v>3362</v>
      </c>
      <c r="E335" s="702" t="s">
        <v>3357</v>
      </c>
      <c r="F335" s="703">
        <v>38829</v>
      </c>
      <c r="G335" s="702">
        <v>26147</v>
      </c>
    </row>
    <row r="336" spans="1:7">
      <c r="A336" s="956">
        <v>335</v>
      </c>
      <c r="B336" s="701" t="s">
        <v>3360</v>
      </c>
      <c r="C336" s="701" t="s">
        <v>3361</v>
      </c>
      <c r="D336" s="701" t="s">
        <v>3666</v>
      </c>
      <c r="E336" s="702" t="s">
        <v>3657</v>
      </c>
      <c r="F336" s="703">
        <v>39246</v>
      </c>
      <c r="G336" s="702">
        <v>26551</v>
      </c>
    </row>
    <row r="337" spans="1:7">
      <c r="A337" s="956">
        <v>336</v>
      </c>
      <c r="B337" s="701" t="s">
        <v>3360</v>
      </c>
      <c r="C337" s="701" t="s">
        <v>3361</v>
      </c>
      <c r="D337" s="701" t="s">
        <v>3659</v>
      </c>
      <c r="E337" s="702" t="s">
        <v>3657</v>
      </c>
      <c r="F337" s="703">
        <v>39246</v>
      </c>
      <c r="G337" s="702">
        <v>26551</v>
      </c>
    </row>
    <row r="338" spans="1:7">
      <c r="A338" s="956">
        <v>337</v>
      </c>
      <c r="B338" s="701" t="s">
        <v>3360</v>
      </c>
      <c r="C338" s="701" t="s">
        <v>3361</v>
      </c>
      <c r="D338" s="701" t="s">
        <v>3661</v>
      </c>
      <c r="E338" s="702" t="s">
        <v>3657</v>
      </c>
      <c r="F338" s="703">
        <v>39246</v>
      </c>
      <c r="G338" s="702">
        <v>26551</v>
      </c>
    </row>
    <row r="339" spans="1:7">
      <c r="A339" s="956">
        <v>338</v>
      </c>
      <c r="B339" s="701" t="s">
        <v>3360</v>
      </c>
      <c r="C339" s="701" t="s">
        <v>3361</v>
      </c>
      <c r="D339" s="701" t="s">
        <v>4137</v>
      </c>
      <c r="E339" s="702" t="s">
        <v>4133</v>
      </c>
      <c r="F339" s="703">
        <v>40332</v>
      </c>
      <c r="G339" s="702">
        <v>27600</v>
      </c>
    </row>
    <row r="340" spans="1:7">
      <c r="A340" s="956">
        <v>339</v>
      </c>
      <c r="B340" s="701" t="s">
        <v>3360</v>
      </c>
      <c r="C340" s="701" t="s">
        <v>3361</v>
      </c>
      <c r="D340" s="701" t="s">
        <v>3668</v>
      </c>
      <c r="E340" s="702" t="s">
        <v>3657</v>
      </c>
      <c r="F340" s="703">
        <v>39246</v>
      </c>
      <c r="G340" s="702">
        <v>26551</v>
      </c>
    </row>
    <row r="341" spans="1:7">
      <c r="A341" s="956">
        <v>340</v>
      </c>
      <c r="B341" s="701" t="s">
        <v>3360</v>
      </c>
      <c r="C341" s="701" t="s">
        <v>3361</v>
      </c>
      <c r="D341" s="701" t="s">
        <v>4136</v>
      </c>
      <c r="E341" s="702" t="s">
        <v>4133</v>
      </c>
      <c r="F341" s="703">
        <v>40332</v>
      </c>
      <c r="G341" s="702">
        <v>27600</v>
      </c>
    </row>
    <row r="342" spans="1:7">
      <c r="A342" s="956">
        <v>341</v>
      </c>
      <c r="B342" s="701" t="s">
        <v>3360</v>
      </c>
      <c r="C342" s="701" t="s">
        <v>3361</v>
      </c>
      <c r="D342" s="701" t="s">
        <v>3663</v>
      </c>
      <c r="E342" s="702" t="s">
        <v>3657</v>
      </c>
      <c r="F342" s="703">
        <v>39246</v>
      </c>
      <c r="G342" s="702">
        <v>26551</v>
      </c>
    </row>
    <row r="343" spans="1:7">
      <c r="A343" s="956">
        <v>342</v>
      </c>
      <c r="B343" s="701" t="s">
        <v>3360</v>
      </c>
      <c r="C343" s="701" t="s">
        <v>3361</v>
      </c>
      <c r="D343" s="701" t="s">
        <v>3419</v>
      </c>
      <c r="E343" s="702" t="s">
        <v>3657</v>
      </c>
      <c r="F343" s="703">
        <v>39246</v>
      </c>
      <c r="G343" s="702">
        <v>26551</v>
      </c>
    </row>
    <row r="344" spans="1:7">
      <c r="A344" s="956">
        <v>343</v>
      </c>
      <c r="B344" s="706" t="s">
        <v>3360</v>
      </c>
      <c r="C344" s="706" t="s">
        <v>3361</v>
      </c>
      <c r="D344" s="706" t="s">
        <v>3665</v>
      </c>
      <c r="E344" s="707" t="s">
        <v>3657</v>
      </c>
      <c r="F344" s="824">
        <v>39246</v>
      </c>
      <c r="G344" s="707">
        <v>26551</v>
      </c>
    </row>
    <row r="345" spans="1:7">
      <c r="A345" s="956">
        <v>344</v>
      </c>
      <c r="B345" s="701" t="s">
        <v>3360</v>
      </c>
      <c r="C345" s="701" t="s">
        <v>6027</v>
      </c>
      <c r="D345" s="701"/>
      <c r="E345" s="702" t="s">
        <v>6028</v>
      </c>
      <c r="F345" s="703">
        <v>41124</v>
      </c>
      <c r="G345" s="702">
        <v>28373</v>
      </c>
    </row>
    <row r="346" spans="1:7">
      <c r="A346" s="956">
        <v>345</v>
      </c>
      <c r="B346" s="701" t="s">
        <v>3360</v>
      </c>
      <c r="C346" s="701" t="s">
        <v>4131</v>
      </c>
      <c r="D346" s="701" t="s">
        <v>4132</v>
      </c>
      <c r="E346" s="702" t="s">
        <v>4133</v>
      </c>
      <c r="F346" s="703">
        <v>40332</v>
      </c>
      <c r="G346" s="702">
        <v>27600</v>
      </c>
    </row>
    <row r="347" spans="1:7">
      <c r="A347" s="956">
        <v>346</v>
      </c>
      <c r="B347" s="701" t="s">
        <v>3360</v>
      </c>
      <c r="C347" s="701" t="s">
        <v>4134</v>
      </c>
      <c r="D347" s="701" t="s">
        <v>4135</v>
      </c>
      <c r="E347" s="702" t="s">
        <v>4133</v>
      </c>
      <c r="F347" s="703">
        <v>40332</v>
      </c>
      <c r="G347" s="702">
        <v>27600</v>
      </c>
    </row>
    <row r="348" spans="1:7">
      <c r="A348" s="956">
        <v>347</v>
      </c>
      <c r="B348" s="701" t="s">
        <v>3618</v>
      </c>
      <c r="C348" s="701" t="s">
        <v>4107</v>
      </c>
      <c r="D348" s="701" t="s">
        <v>3627</v>
      </c>
      <c r="E348" s="702" t="s">
        <v>3619</v>
      </c>
      <c r="F348" s="703">
        <v>39298</v>
      </c>
      <c r="G348" s="702">
        <v>26603</v>
      </c>
    </row>
    <row r="349" spans="1:7">
      <c r="A349" s="956">
        <v>348</v>
      </c>
      <c r="B349" s="701" t="s">
        <v>3618</v>
      </c>
      <c r="C349" s="701" t="s">
        <v>4107</v>
      </c>
      <c r="D349" s="701" t="s">
        <v>3625</v>
      </c>
      <c r="E349" s="702" t="s">
        <v>3619</v>
      </c>
      <c r="F349" s="703">
        <v>39298</v>
      </c>
      <c r="G349" s="702">
        <v>26603</v>
      </c>
    </row>
    <row r="350" spans="1:7">
      <c r="A350" s="956">
        <v>349</v>
      </c>
      <c r="B350" s="701" t="s">
        <v>3618</v>
      </c>
      <c r="C350" s="701" t="s">
        <v>4107</v>
      </c>
      <c r="D350" s="701" t="s">
        <v>3423</v>
      </c>
      <c r="E350" s="702" t="s">
        <v>3619</v>
      </c>
      <c r="F350" s="703">
        <v>39298</v>
      </c>
      <c r="G350" s="702">
        <v>26603</v>
      </c>
    </row>
    <row r="351" spans="1:7">
      <c r="A351" s="956">
        <v>350</v>
      </c>
      <c r="B351" s="701" t="s">
        <v>3618</v>
      </c>
      <c r="C351" s="701" t="s">
        <v>4107</v>
      </c>
      <c r="D351" s="701" t="s">
        <v>3622</v>
      </c>
      <c r="E351" s="702" t="s">
        <v>3619</v>
      </c>
      <c r="F351" s="703">
        <v>39298</v>
      </c>
      <c r="G351" s="702">
        <v>26603</v>
      </c>
    </row>
    <row r="352" spans="1:7">
      <c r="A352" s="956">
        <v>351</v>
      </c>
      <c r="B352" s="701" t="s">
        <v>3618</v>
      </c>
      <c r="C352" s="701" t="s">
        <v>4107</v>
      </c>
      <c r="D352" s="701" t="s">
        <v>3629</v>
      </c>
      <c r="E352" s="702" t="s">
        <v>3619</v>
      </c>
      <c r="F352" s="703">
        <v>39298</v>
      </c>
      <c r="G352" s="702">
        <v>26603</v>
      </c>
    </row>
    <row r="353" spans="1:7">
      <c r="A353" s="956">
        <v>352</v>
      </c>
      <c r="B353" s="701" t="s">
        <v>3618</v>
      </c>
      <c r="C353" s="701" t="s">
        <v>4107</v>
      </c>
      <c r="D353" s="701" t="s">
        <v>3628</v>
      </c>
      <c r="E353" s="702" t="s">
        <v>3619</v>
      </c>
      <c r="F353" s="703">
        <v>39298</v>
      </c>
      <c r="G353" s="702">
        <v>26603</v>
      </c>
    </row>
    <row r="354" spans="1:7">
      <c r="A354" s="956">
        <v>353</v>
      </c>
      <c r="B354" s="701" t="s">
        <v>3618</v>
      </c>
      <c r="C354" s="701" t="s">
        <v>4107</v>
      </c>
      <c r="D354" s="701" t="s">
        <v>3630</v>
      </c>
      <c r="E354" s="702" t="s">
        <v>3619</v>
      </c>
      <c r="F354" s="703">
        <v>39298</v>
      </c>
      <c r="G354" s="702">
        <v>26603</v>
      </c>
    </row>
    <row r="355" spans="1:7">
      <c r="A355" s="956">
        <v>354</v>
      </c>
      <c r="B355" s="701" t="s">
        <v>3618</v>
      </c>
      <c r="C355" s="701" t="s">
        <v>4107</v>
      </c>
      <c r="D355" s="701" t="s">
        <v>3623</v>
      </c>
      <c r="E355" s="702" t="s">
        <v>3619</v>
      </c>
      <c r="F355" s="703">
        <v>39298</v>
      </c>
      <c r="G355" s="702">
        <v>26603</v>
      </c>
    </row>
    <row r="356" spans="1:7">
      <c r="A356" s="956">
        <v>355</v>
      </c>
      <c r="B356" s="701" t="s">
        <v>3618</v>
      </c>
      <c r="C356" s="701" t="s">
        <v>4107</v>
      </c>
      <c r="D356" s="701" t="s">
        <v>3621</v>
      </c>
      <c r="E356" s="702" t="s">
        <v>3619</v>
      </c>
      <c r="F356" s="703">
        <v>39298</v>
      </c>
      <c r="G356" s="702">
        <v>26603</v>
      </c>
    </row>
    <row r="357" spans="1:7">
      <c r="A357" s="956">
        <v>356</v>
      </c>
      <c r="B357" s="701" t="s">
        <v>3618</v>
      </c>
      <c r="C357" s="701" t="s">
        <v>4107</v>
      </c>
      <c r="D357" s="701" t="s">
        <v>3624</v>
      </c>
      <c r="E357" s="702" t="s">
        <v>3619</v>
      </c>
      <c r="F357" s="703">
        <v>39298</v>
      </c>
      <c r="G357" s="702">
        <v>26603</v>
      </c>
    </row>
    <row r="358" spans="1:7">
      <c r="A358" s="956">
        <v>357</v>
      </c>
      <c r="B358" s="701" t="s">
        <v>3618</v>
      </c>
      <c r="C358" s="701" t="s">
        <v>4107</v>
      </c>
      <c r="D358" s="701" t="s">
        <v>3626</v>
      </c>
      <c r="E358" s="702" t="s">
        <v>3619</v>
      </c>
      <c r="F358" s="703">
        <v>39298</v>
      </c>
      <c r="G358" s="702">
        <v>26603</v>
      </c>
    </row>
    <row r="359" spans="1:7">
      <c r="A359" s="956">
        <v>358</v>
      </c>
      <c r="B359" s="706" t="s">
        <v>3618</v>
      </c>
      <c r="C359" s="706" t="s">
        <v>4107</v>
      </c>
      <c r="D359" s="823" t="s">
        <v>3620</v>
      </c>
      <c r="E359" s="707" t="s">
        <v>3619</v>
      </c>
      <c r="F359" s="824">
        <v>39298</v>
      </c>
      <c r="G359" s="707">
        <v>26603</v>
      </c>
    </row>
    <row r="360" spans="1:7">
      <c r="A360" s="956">
        <v>359</v>
      </c>
      <c r="B360" s="706" t="s">
        <v>5929</v>
      </c>
      <c r="C360" s="706" t="s">
        <v>5930</v>
      </c>
      <c r="D360" s="706" t="s">
        <v>5935</v>
      </c>
      <c r="E360" s="707" t="s">
        <v>5942</v>
      </c>
      <c r="F360" s="824">
        <v>41608</v>
      </c>
      <c r="G360" s="707">
        <v>28837</v>
      </c>
    </row>
    <row r="361" spans="1:7">
      <c r="A361" s="956">
        <v>360</v>
      </c>
      <c r="B361" s="706" t="s">
        <v>5929</v>
      </c>
      <c r="C361" s="706" t="s">
        <v>5930</v>
      </c>
      <c r="D361" s="823" t="s">
        <v>5937</v>
      </c>
      <c r="E361" s="707" t="s">
        <v>5942</v>
      </c>
      <c r="F361" s="824">
        <v>41608</v>
      </c>
      <c r="G361" s="707">
        <v>28837</v>
      </c>
    </row>
    <row r="362" spans="1:7">
      <c r="A362" s="956">
        <v>361</v>
      </c>
      <c r="B362" s="706" t="s">
        <v>5929</v>
      </c>
      <c r="C362" s="706" t="s">
        <v>5930</v>
      </c>
      <c r="D362" s="706" t="s">
        <v>5933</v>
      </c>
      <c r="E362" s="707" t="s">
        <v>5942</v>
      </c>
      <c r="F362" s="824">
        <v>41608</v>
      </c>
      <c r="G362" s="707">
        <v>28837</v>
      </c>
    </row>
    <row r="363" spans="1:7">
      <c r="A363" s="956">
        <v>362</v>
      </c>
      <c r="B363" s="706" t="s">
        <v>5929</v>
      </c>
      <c r="C363" s="706" t="s">
        <v>5930</v>
      </c>
      <c r="D363" s="706" t="s">
        <v>5932</v>
      </c>
      <c r="E363" s="707" t="s">
        <v>5942</v>
      </c>
      <c r="F363" s="824">
        <v>41608</v>
      </c>
      <c r="G363" s="707">
        <v>28837</v>
      </c>
    </row>
    <row r="364" spans="1:7">
      <c r="A364" s="956">
        <v>363</v>
      </c>
      <c r="B364" s="706" t="s">
        <v>5929</v>
      </c>
      <c r="C364" s="706" t="s">
        <v>5930</v>
      </c>
      <c r="D364" s="706" t="s">
        <v>5936</v>
      </c>
      <c r="E364" s="707" t="s">
        <v>5942</v>
      </c>
      <c r="F364" s="824">
        <v>41608</v>
      </c>
      <c r="G364" s="707">
        <v>28837</v>
      </c>
    </row>
    <row r="365" spans="1:7">
      <c r="A365" s="956">
        <v>364</v>
      </c>
      <c r="B365" s="706" t="s">
        <v>5929</v>
      </c>
      <c r="C365" s="706" t="s">
        <v>5930</v>
      </c>
      <c r="D365" s="706" t="s">
        <v>5934</v>
      </c>
      <c r="E365" s="707" t="s">
        <v>5942</v>
      </c>
      <c r="F365" s="824">
        <v>41608</v>
      </c>
      <c r="G365" s="707">
        <v>28837</v>
      </c>
    </row>
    <row r="366" spans="1:7">
      <c r="A366" s="956">
        <v>365</v>
      </c>
      <c r="B366" s="706" t="s">
        <v>5929</v>
      </c>
      <c r="C366" s="706" t="s">
        <v>5930</v>
      </c>
      <c r="D366" s="823" t="s">
        <v>3525</v>
      </c>
      <c r="E366" s="707" t="s">
        <v>5942</v>
      </c>
      <c r="F366" s="824">
        <v>41608</v>
      </c>
      <c r="G366" s="707">
        <v>28837</v>
      </c>
    </row>
    <row r="367" spans="1:7">
      <c r="A367" s="956">
        <v>366</v>
      </c>
      <c r="B367" s="706" t="s">
        <v>5929</v>
      </c>
      <c r="C367" s="706" t="s">
        <v>5930</v>
      </c>
      <c r="D367" s="706" t="s">
        <v>5931</v>
      </c>
      <c r="E367" s="707" t="s">
        <v>5942</v>
      </c>
      <c r="F367" s="824">
        <v>41608</v>
      </c>
      <c r="G367" s="707">
        <v>28837</v>
      </c>
    </row>
    <row r="368" spans="1:7">
      <c r="A368" s="956">
        <v>367</v>
      </c>
      <c r="B368" s="706" t="s">
        <v>5929</v>
      </c>
      <c r="C368" s="706" t="s">
        <v>5938</v>
      </c>
      <c r="D368" s="706" t="s">
        <v>5941</v>
      </c>
      <c r="E368" s="707" t="s">
        <v>5942</v>
      </c>
      <c r="F368" s="824">
        <v>41608</v>
      </c>
      <c r="G368" s="707">
        <v>28837</v>
      </c>
    </row>
    <row r="369" spans="1:7">
      <c r="A369" s="956">
        <v>368</v>
      </c>
      <c r="B369" s="706" t="s">
        <v>5929</v>
      </c>
      <c r="C369" s="706" t="s">
        <v>5938</v>
      </c>
      <c r="D369" s="706" t="s">
        <v>5940</v>
      </c>
      <c r="E369" s="707" t="s">
        <v>5942</v>
      </c>
      <c r="F369" s="824">
        <v>41608</v>
      </c>
      <c r="G369" s="707">
        <v>28837</v>
      </c>
    </row>
    <row r="370" spans="1:7">
      <c r="A370" s="956">
        <v>369</v>
      </c>
      <c r="B370" s="701" t="s">
        <v>5929</v>
      </c>
      <c r="C370" s="701" t="s">
        <v>5938</v>
      </c>
      <c r="D370" s="701" t="s">
        <v>5939</v>
      </c>
      <c r="E370" s="702" t="s">
        <v>5942</v>
      </c>
      <c r="F370" s="703">
        <v>41608</v>
      </c>
      <c r="G370" s="702">
        <v>28837</v>
      </c>
    </row>
    <row r="371" spans="1:7">
      <c r="A371" s="956">
        <v>370</v>
      </c>
      <c r="B371" s="701" t="s">
        <v>3513</v>
      </c>
      <c r="C371" s="701" t="s">
        <v>3514</v>
      </c>
      <c r="D371" s="701" t="s">
        <v>3515</v>
      </c>
      <c r="E371" s="702" t="s">
        <v>3516</v>
      </c>
      <c r="F371" s="703">
        <v>39222</v>
      </c>
      <c r="G371" s="702">
        <v>26527</v>
      </c>
    </row>
    <row r="372" spans="1:7">
      <c r="A372" s="956">
        <v>371</v>
      </c>
      <c r="B372" s="701" t="s">
        <v>3513</v>
      </c>
      <c r="C372" s="701" t="s">
        <v>3514</v>
      </c>
      <c r="D372" s="701" t="s">
        <v>3517</v>
      </c>
      <c r="E372" s="702" t="s">
        <v>3516</v>
      </c>
      <c r="F372" s="703">
        <v>39222</v>
      </c>
      <c r="G372" s="702">
        <v>26527</v>
      </c>
    </row>
    <row r="373" spans="1:7">
      <c r="A373" s="956">
        <v>372</v>
      </c>
      <c r="B373" s="706" t="s">
        <v>3513</v>
      </c>
      <c r="C373" s="706" t="s">
        <v>3518</v>
      </c>
      <c r="D373" s="706" t="s">
        <v>3519</v>
      </c>
      <c r="E373" s="707" t="s">
        <v>3516</v>
      </c>
      <c r="F373" s="824">
        <v>39222</v>
      </c>
      <c r="G373" s="707">
        <v>26527</v>
      </c>
    </row>
    <row r="374" spans="1:7">
      <c r="A374" s="956">
        <v>373</v>
      </c>
      <c r="B374" s="706" t="s">
        <v>3513</v>
      </c>
      <c r="C374" s="706" t="s">
        <v>3518</v>
      </c>
      <c r="D374" s="706" t="s">
        <v>5964</v>
      </c>
      <c r="E374" s="707" t="s">
        <v>5967</v>
      </c>
      <c r="F374" s="824">
        <v>41346</v>
      </c>
      <c r="G374" s="707">
        <v>28586</v>
      </c>
    </row>
    <row r="375" spans="1:7">
      <c r="A375" s="956">
        <v>374</v>
      </c>
      <c r="B375" s="706" t="s">
        <v>3513</v>
      </c>
      <c r="C375" s="706" t="s">
        <v>3518</v>
      </c>
      <c r="D375" s="706" t="s">
        <v>5966</v>
      </c>
      <c r="E375" s="707" t="s">
        <v>5967</v>
      </c>
      <c r="F375" s="824">
        <v>41346</v>
      </c>
      <c r="G375" s="707">
        <v>28586</v>
      </c>
    </row>
    <row r="376" spans="1:7">
      <c r="A376" s="956">
        <v>375</v>
      </c>
      <c r="B376" s="706" t="s">
        <v>3513</v>
      </c>
      <c r="C376" s="706" t="s">
        <v>3518</v>
      </c>
      <c r="D376" s="706" t="s">
        <v>5963</v>
      </c>
      <c r="E376" s="707" t="s">
        <v>5967</v>
      </c>
      <c r="F376" s="824">
        <v>41346</v>
      </c>
      <c r="G376" s="707">
        <v>28586</v>
      </c>
    </row>
    <row r="377" spans="1:7">
      <c r="A377" s="956">
        <v>376</v>
      </c>
      <c r="B377" s="701" t="s">
        <v>3513</v>
      </c>
      <c r="C377" s="701" t="s">
        <v>3518</v>
      </c>
      <c r="D377" s="701" t="s">
        <v>5965</v>
      </c>
      <c r="E377" s="702" t="s">
        <v>5967</v>
      </c>
      <c r="F377" s="703">
        <v>41346</v>
      </c>
      <c r="G377" s="702">
        <v>28586</v>
      </c>
    </row>
    <row r="378" spans="1:7">
      <c r="A378" s="1092">
        <v>377</v>
      </c>
      <c r="B378" s="1096" t="s">
        <v>9367</v>
      </c>
      <c r="C378" s="1096" t="s">
        <v>9368</v>
      </c>
      <c r="D378" s="1096" t="s">
        <v>9369</v>
      </c>
      <c r="E378" s="1531">
        <v>117</v>
      </c>
      <c r="F378" s="1534">
        <v>43365</v>
      </c>
      <c r="G378" s="1531">
        <v>30543</v>
      </c>
    </row>
    <row r="379" spans="1:7">
      <c r="A379" s="1092">
        <v>378</v>
      </c>
      <c r="B379" s="1096" t="s">
        <v>9367</v>
      </c>
      <c r="C379" s="1096" t="s">
        <v>9368</v>
      </c>
      <c r="D379" s="1096" t="s">
        <v>9370</v>
      </c>
      <c r="E379" s="1532"/>
      <c r="F379" s="1535"/>
      <c r="G379" s="1532"/>
    </row>
    <row r="380" spans="1:7">
      <c r="A380" s="1092">
        <v>379</v>
      </c>
      <c r="B380" s="1096" t="s">
        <v>9367</v>
      </c>
      <c r="C380" s="1096" t="s">
        <v>9368</v>
      </c>
      <c r="D380" s="1096" t="s">
        <v>9371</v>
      </c>
      <c r="E380" s="1532"/>
      <c r="F380" s="1535"/>
      <c r="G380" s="1532"/>
    </row>
    <row r="381" spans="1:7">
      <c r="A381" s="1092">
        <v>380</v>
      </c>
      <c r="B381" s="1096" t="s">
        <v>9367</v>
      </c>
      <c r="C381" s="1096" t="s">
        <v>9368</v>
      </c>
      <c r="D381" s="1096" t="s">
        <v>9372</v>
      </c>
      <c r="E381" s="1532"/>
      <c r="F381" s="1535"/>
      <c r="G381" s="1532"/>
    </row>
    <row r="382" spans="1:7">
      <c r="A382" s="1092">
        <v>381</v>
      </c>
      <c r="B382" s="1096" t="s">
        <v>9367</v>
      </c>
      <c r="C382" s="1096" t="s">
        <v>9368</v>
      </c>
      <c r="D382" s="1096" t="s">
        <v>9373</v>
      </c>
      <c r="E382" s="1532"/>
      <c r="F382" s="1535"/>
      <c r="G382" s="1532"/>
    </row>
    <row r="383" spans="1:7">
      <c r="A383" s="1092">
        <v>382</v>
      </c>
      <c r="B383" s="1096" t="s">
        <v>9367</v>
      </c>
      <c r="C383" s="1096" t="s">
        <v>9368</v>
      </c>
      <c r="D383" s="1096" t="s">
        <v>9374</v>
      </c>
      <c r="E383" s="1532"/>
      <c r="F383" s="1535"/>
      <c r="G383" s="1532"/>
    </row>
    <row r="384" spans="1:7">
      <c r="A384" s="1092">
        <v>383</v>
      </c>
      <c r="B384" s="1096" t="s">
        <v>9367</v>
      </c>
      <c r="C384" s="1096" t="s">
        <v>9368</v>
      </c>
      <c r="D384" s="1097" t="s">
        <v>9375</v>
      </c>
      <c r="E384" s="1532"/>
      <c r="F384" s="1535"/>
      <c r="G384" s="1532"/>
    </row>
    <row r="385" spans="1:7">
      <c r="A385" s="1092">
        <v>384</v>
      </c>
      <c r="B385" s="1096" t="s">
        <v>9367</v>
      </c>
      <c r="C385" s="1096" t="s">
        <v>9368</v>
      </c>
      <c r="D385" s="1096" t="s">
        <v>9376</v>
      </c>
      <c r="E385" s="1532"/>
      <c r="F385" s="1535"/>
      <c r="G385" s="1532"/>
    </row>
    <row r="386" spans="1:7">
      <c r="A386" s="1092">
        <v>385</v>
      </c>
      <c r="B386" s="1096" t="s">
        <v>9367</v>
      </c>
      <c r="C386" s="1096" t="s">
        <v>9368</v>
      </c>
      <c r="D386" s="1096" t="s">
        <v>4112</v>
      </c>
      <c r="E386" s="1532"/>
      <c r="F386" s="1535"/>
      <c r="G386" s="1532"/>
    </row>
    <row r="387" spans="1:7">
      <c r="A387" s="1092">
        <v>386</v>
      </c>
      <c r="B387" s="1096" t="s">
        <v>9367</v>
      </c>
      <c r="C387" s="1096" t="s">
        <v>9368</v>
      </c>
      <c r="D387" s="1097" t="s">
        <v>9377</v>
      </c>
      <c r="E387" s="1532"/>
      <c r="F387" s="1535"/>
      <c r="G387" s="1532"/>
    </row>
    <row r="388" spans="1:7">
      <c r="A388" s="1092">
        <v>387</v>
      </c>
      <c r="B388" s="1096" t="s">
        <v>9367</v>
      </c>
      <c r="C388" s="1096" t="s">
        <v>9368</v>
      </c>
      <c r="D388" s="1096" t="s">
        <v>9378</v>
      </c>
      <c r="E388" s="1532"/>
      <c r="F388" s="1535"/>
      <c r="G388" s="1532"/>
    </row>
    <row r="389" spans="1:7">
      <c r="A389" s="1092">
        <v>388</v>
      </c>
      <c r="B389" s="1096" t="s">
        <v>9367</v>
      </c>
      <c r="C389" s="1096" t="s">
        <v>9368</v>
      </c>
      <c r="D389" s="1096" t="s">
        <v>9379</v>
      </c>
      <c r="E389" s="1532"/>
      <c r="F389" s="1535"/>
      <c r="G389" s="1532"/>
    </row>
    <row r="390" spans="1:7">
      <c r="A390" s="1092">
        <v>389</v>
      </c>
      <c r="B390" s="1096" t="s">
        <v>9367</v>
      </c>
      <c r="C390" s="1096" t="s">
        <v>9368</v>
      </c>
      <c r="D390" s="1096" t="s">
        <v>9380</v>
      </c>
      <c r="E390" s="1532"/>
      <c r="F390" s="1535"/>
      <c r="G390" s="1532"/>
    </row>
    <row r="391" spans="1:7">
      <c r="A391" s="1092">
        <v>390</v>
      </c>
      <c r="B391" s="1096" t="s">
        <v>9367</v>
      </c>
      <c r="C391" s="1096" t="s">
        <v>9368</v>
      </c>
      <c r="D391" s="1096" t="s">
        <v>9381</v>
      </c>
      <c r="E391" s="1532"/>
      <c r="F391" s="1535"/>
      <c r="G391" s="1532"/>
    </row>
    <row r="392" spans="1:7">
      <c r="A392" s="1092">
        <v>391</v>
      </c>
      <c r="B392" s="1096" t="s">
        <v>9367</v>
      </c>
      <c r="C392" s="1096" t="s">
        <v>9368</v>
      </c>
      <c r="D392" s="1096" t="s">
        <v>9382</v>
      </c>
      <c r="E392" s="1532"/>
      <c r="F392" s="1535"/>
      <c r="G392" s="1532"/>
    </row>
    <row r="393" spans="1:7">
      <c r="A393" s="1092">
        <v>392</v>
      </c>
      <c r="B393" s="1096" t="s">
        <v>9367</v>
      </c>
      <c r="C393" s="1096" t="s">
        <v>9368</v>
      </c>
      <c r="D393" s="1096" t="s">
        <v>9383</v>
      </c>
      <c r="E393" s="1532"/>
      <c r="F393" s="1535"/>
      <c r="G393" s="1532"/>
    </row>
    <row r="394" spans="1:7">
      <c r="A394" s="1092">
        <v>393</v>
      </c>
      <c r="B394" s="1096" t="s">
        <v>9367</v>
      </c>
      <c r="C394" s="1096" t="s">
        <v>9368</v>
      </c>
      <c r="D394" s="1096" t="s">
        <v>9384</v>
      </c>
      <c r="E394" s="1532"/>
      <c r="F394" s="1535"/>
      <c r="G394" s="1532"/>
    </row>
    <row r="395" spans="1:7">
      <c r="A395" s="1092">
        <v>394</v>
      </c>
      <c r="B395" s="1096" t="s">
        <v>9367</v>
      </c>
      <c r="C395" s="1096" t="s">
        <v>9368</v>
      </c>
      <c r="D395" s="1096" t="s">
        <v>9385</v>
      </c>
      <c r="E395" s="1532"/>
      <c r="F395" s="1535"/>
      <c r="G395" s="1532"/>
    </row>
    <row r="396" spans="1:7">
      <c r="A396" s="1092">
        <v>395</v>
      </c>
      <c r="B396" s="1096" t="s">
        <v>9367</v>
      </c>
      <c r="C396" s="1096" t="s">
        <v>9368</v>
      </c>
      <c r="D396" s="1096" t="s">
        <v>9386</v>
      </c>
      <c r="E396" s="1532"/>
      <c r="F396" s="1535"/>
      <c r="G396" s="1532"/>
    </row>
    <row r="397" spans="1:7">
      <c r="A397" s="1092">
        <v>396</v>
      </c>
      <c r="B397" s="1096" t="s">
        <v>9367</v>
      </c>
      <c r="C397" s="1096" t="s">
        <v>9368</v>
      </c>
      <c r="D397" s="1096" t="s">
        <v>9387</v>
      </c>
      <c r="E397" s="1532"/>
      <c r="F397" s="1535"/>
      <c r="G397" s="1532"/>
    </row>
    <row r="398" spans="1:7">
      <c r="A398" s="1092">
        <v>397</v>
      </c>
      <c r="B398" s="1096" t="s">
        <v>9367</v>
      </c>
      <c r="C398" s="1096" t="s">
        <v>9368</v>
      </c>
      <c r="D398" s="1096" t="s">
        <v>9388</v>
      </c>
      <c r="E398" s="1532"/>
      <c r="F398" s="1535"/>
      <c r="G398" s="1532"/>
    </row>
    <row r="399" spans="1:7">
      <c r="A399" s="1092">
        <v>398</v>
      </c>
      <c r="B399" s="1096" t="s">
        <v>9367</v>
      </c>
      <c r="C399" s="1096" t="s">
        <v>9368</v>
      </c>
      <c r="D399" s="1096" t="s">
        <v>9389</v>
      </c>
      <c r="E399" s="1532"/>
      <c r="F399" s="1535"/>
      <c r="G399" s="1532"/>
    </row>
    <row r="400" spans="1:7">
      <c r="A400" s="1092">
        <v>399</v>
      </c>
      <c r="B400" s="1096" t="s">
        <v>9367</v>
      </c>
      <c r="C400" s="1096" t="s">
        <v>9368</v>
      </c>
      <c r="D400" s="1096" t="s">
        <v>9390</v>
      </c>
      <c r="E400" s="1533"/>
      <c r="F400" s="1536"/>
      <c r="G400" s="1533"/>
    </row>
    <row r="401" spans="1:7">
      <c r="A401" s="956">
        <v>400</v>
      </c>
      <c r="B401" s="701" t="s">
        <v>3579</v>
      </c>
      <c r="C401" s="701" t="s">
        <v>4171</v>
      </c>
      <c r="D401" s="701" t="s">
        <v>4180</v>
      </c>
      <c r="E401" s="702" t="s">
        <v>4174</v>
      </c>
      <c r="F401" s="703">
        <v>39365</v>
      </c>
      <c r="G401" s="702">
        <v>26669</v>
      </c>
    </row>
    <row r="402" spans="1:7">
      <c r="A402" s="956">
        <v>401</v>
      </c>
      <c r="B402" s="701" t="s">
        <v>3579</v>
      </c>
      <c r="C402" s="701" t="s">
        <v>4171</v>
      </c>
      <c r="D402" s="701" t="s">
        <v>4172</v>
      </c>
      <c r="E402" s="702" t="s">
        <v>4174</v>
      </c>
      <c r="F402" s="703">
        <v>39365</v>
      </c>
      <c r="G402" s="702">
        <v>26669</v>
      </c>
    </row>
    <row r="403" spans="1:7">
      <c r="A403" s="956">
        <v>402</v>
      </c>
      <c r="B403" s="701" t="s">
        <v>3579</v>
      </c>
      <c r="C403" s="701" t="s">
        <v>4171</v>
      </c>
      <c r="D403" s="701" t="s">
        <v>4181</v>
      </c>
      <c r="E403" s="702" t="s">
        <v>4174</v>
      </c>
      <c r="F403" s="703">
        <v>39365</v>
      </c>
      <c r="G403" s="702">
        <v>26669</v>
      </c>
    </row>
    <row r="404" spans="1:7">
      <c r="A404" s="956">
        <v>403</v>
      </c>
      <c r="B404" s="701" t="s">
        <v>3579</v>
      </c>
      <c r="C404" s="701" t="s">
        <v>4171</v>
      </c>
      <c r="D404" s="701" t="s">
        <v>3525</v>
      </c>
      <c r="E404" s="702" t="s">
        <v>4174</v>
      </c>
      <c r="F404" s="703">
        <v>39365</v>
      </c>
      <c r="G404" s="702">
        <v>26669</v>
      </c>
    </row>
    <row r="405" spans="1:7">
      <c r="A405" s="956">
        <v>404</v>
      </c>
      <c r="B405" s="701" t="s">
        <v>3579</v>
      </c>
      <c r="C405" s="701" t="s">
        <v>4171</v>
      </c>
      <c r="D405" s="701" t="s">
        <v>4179</v>
      </c>
      <c r="E405" s="702" t="s">
        <v>4174</v>
      </c>
      <c r="F405" s="703">
        <v>39365</v>
      </c>
      <c r="G405" s="702">
        <v>26669</v>
      </c>
    </row>
    <row r="406" spans="1:7">
      <c r="A406" s="956">
        <v>405</v>
      </c>
      <c r="B406" s="701" t="s">
        <v>3579</v>
      </c>
      <c r="C406" s="701" t="s">
        <v>4171</v>
      </c>
      <c r="D406" s="701" t="s">
        <v>4173</v>
      </c>
      <c r="E406" s="702" t="s">
        <v>4174</v>
      </c>
      <c r="F406" s="703">
        <v>39365</v>
      </c>
      <c r="G406" s="702">
        <v>26669</v>
      </c>
    </row>
    <row r="407" spans="1:7">
      <c r="A407" s="956">
        <v>406</v>
      </c>
      <c r="B407" s="701" t="s">
        <v>3579</v>
      </c>
      <c r="C407" s="701" t="s">
        <v>4171</v>
      </c>
      <c r="D407" s="701" t="s">
        <v>4182</v>
      </c>
      <c r="E407" s="702" t="s">
        <v>4174</v>
      </c>
      <c r="F407" s="703">
        <v>39365</v>
      </c>
      <c r="G407" s="702">
        <v>26669</v>
      </c>
    </row>
    <row r="408" spans="1:7">
      <c r="A408" s="956">
        <v>407</v>
      </c>
      <c r="B408" s="701" t="s">
        <v>3579</v>
      </c>
      <c r="C408" s="701" t="s">
        <v>4175</v>
      </c>
      <c r="D408" s="701" t="s">
        <v>4178</v>
      </c>
      <c r="E408" s="702" t="s">
        <v>4174</v>
      </c>
      <c r="F408" s="703">
        <v>39365</v>
      </c>
      <c r="G408" s="702">
        <v>26669</v>
      </c>
    </row>
    <row r="409" spans="1:7">
      <c r="A409" s="956">
        <v>408</v>
      </c>
      <c r="B409" s="701" t="s">
        <v>3579</v>
      </c>
      <c r="C409" s="701" t="s">
        <v>4175</v>
      </c>
      <c r="D409" s="701" t="s">
        <v>4176</v>
      </c>
      <c r="E409" s="702" t="s">
        <v>4174</v>
      </c>
      <c r="F409" s="703">
        <v>39365</v>
      </c>
      <c r="G409" s="702">
        <v>26669</v>
      </c>
    </row>
    <row r="410" spans="1:7">
      <c r="A410" s="956">
        <v>409</v>
      </c>
      <c r="B410" s="701" t="s">
        <v>3579</v>
      </c>
      <c r="C410" s="701" t="s">
        <v>4175</v>
      </c>
      <c r="D410" s="701" t="s">
        <v>4177</v>
      </c>
      <c r="E410" s="702" t="s">
        <v>4174</v>
      </c>
      <c r="F410" s="703">
        <v>39365</v>
      </c>
      <c r="G410" s="702">
        <v>26669</v>
      </c>
    </row>
    <row r="411" spans="1:7">
      <c r="A411" s="956">
        <v>410</v>
      </c>
      <c r="B411" s="701" t="s">
        <v>3579</v>
      </c>
      <c r="C411" s="701" t="s">
        <v>4183</v>
      </c>
      <c r="D411" s="701" t="s">
        <v>4184</v>
      </c>
      <c r="E411" s="702" t="s">
        <v>4174</v>
      </c>
      <c r="F411" s="703">
        <v>39365</v>
      </c>
      <c r="G411" s="702">
        <v>26669</v>
      </c>
    </row>
    <row r="412" spans="1:7">
      <c r="A412" s="956">
        <v>411</v>
      </c>
      <c r="B412" s="701" t="s">
        <v>3579</v>
      </c>
      <c r="C412" s="701" t="s">
        <v>3580</v>
      </c>
      <c r="D412" s="701" t="s">
        <v>3635</v>
      </c>
      <c r="E412" s="702" t="s">
        <v>3632</v>
      </c>
      <c r="F412" s="703">
        <v>40642</v>
      </c>
      <c r="G412" s="702">
        <v>27900</v>
      </c>
    </row>
    <row r="413" spans="1:7">
      <c r="A413" s="956">
        <v>412</v>
      </c>
      <c r="B413" s="701" t="s">
        <v>3579</v>
      </c>
      <c r="C413" s="701" t="s">
        <v>3580</v>
      </c>
      <c r="D413" s="701" t="s">
        <v>3644</v>
      </c>
      <c r="E413" s="702" t="s">
        <v>3632</v>
      </c>
      <c r="F413" s="703">
        <v>40642</v>
      </c>
      <c r="G413" s="702">
        <v>27900</v>
      </c>
    </row>
    <row r="414" spans="1:7">
      <c r="A414" s="956">
        <v>413</v>
      </c>
      <c r="B414" s="701" t="s">
        <v>3579</v>
      </c>
      <c r="C414" s="701" t="s">
        <v>3580</v>
      </c>
      <c r="D414" s="701" t="s">
        <v>3633</v>
      </c>
      <c r="E414" s="702" t="s">
        <v>3632</v>
      </c>
      <c r="F414" s="703">
        <v>40642</v>
      </c>
      <c r="G414" s="702">
        <v>27900</v>
      </c>
    </row>
    <row r="415" spans="1:7">
      <c r="A415" s="956">
        <v>414</v>
      </c>
      <c r="B415" s="701" t="s">
        <v>3579</v>
      </c>
      <c r="C415" s="701" t="s">
        <v>3580</v>
      </c>
      <c r="D415" s="701" t="s">
        <v>3634</v>
      </c>
      <c r="E415" s="702" t="s">
        <v>3632</v>
      </c>
      <c r="F415" s="703">
        <v>40642</v>
      </c>
      <c r="G415" s="702">
        <v>27900</v>
      </c>
    </row>
    <row r="416" spans="1:7">
      <c r="A416" s="956">
        <v>415</v>
      </c>
      <c r="B416" s="701" t="s">
        <v>3579</v>
      </c>
      <c r="C416" s="701" t="s">
        <v>3580</v>
      </c>
      <c r="D416" s="701" t="s">
        <v>3640</v>
      </c>
      <c r="E416" s="702" t="s">
        <v>3632</v>
      </c>
      <c r="F416" s="703">
        <v>40642</v>
      </c>
      <c r="G416" s="702">
        <v>27900</v>
      </c>
    </row>
    <row r="417" spans="1:7">
      <c r="A417" s="956">
        <v>416</v>
      </c>
      <c r="B417" s="701" t="s">
        <v>3579</v>
      </c>
      <c r="C417" s="701" t="s">
        <v>3580</v>
      </c>
      <c r="D417" s="701" t="s">
        <v>3631</v>
      </c>
      <c r="E417" s="702" t="s">
        <v>3632</v>
      </c>
      <c r="F417" s="703">
        <v>40642</v>
      </c>
      <c r="G417" s="702">
        <v>27900</v>
      </c>
    </row>
    <row r="418" spans="1:7">
      <c r="A418" s="956">
        <v>417</v>
      </c>
      <c r="B418" s="701" t="s">
        <v>3579</v>
      </c>
      <c r="C418" s="701" t="s">
        <v>3580</v>
      </c>
      <c r="D418" s="701" t="s">
        <v>3647</v>
      </c>
      <c r="E418" s="702" t="s">
        <v>3632</v>
      </c>
      <c r="F418" s="703">
        <v>40642</v>
      </c>
      <c r="G418" s="702">
        <v>27900</v>
      </c>
    </row>
    <row r="419" spans="1:7">
      <c r="A419" s="956">
        <v>418</v>
      </c>
      <c r="B419" s="701" t="s">
        <v>3579</v>
      </c>
      <c r="C419" s="701" t="s">
        <v>3580</v>
      </c>
      <c r="D419" s="701" t="s">
        <v>3637</v>
      </c>
      <c r="E419" s="702" t="s">
        <v>3632</v>
      </c>
      <c r="F419" s="703">
        <v>40642</v>
      </c>
      <c r="G419" s="702">
        <v>27900</v>
      </c>
    </row>
    <row r="420" spans="1:7">
      <c r="A420" s="956">
        <v>419</v>
      </c>
      <c r="B420" s="701" t="s">
        <v>3579</v>
      </c>
      <c r="C420" s="701" t="s">
        <v>3580</v>
      </c>
      <c r="D420" s="701" t="s">
        <v>3423</v>
      </c>
      <c r="E420" s="702" t="s">
        <v>3632</v>
      </c>
      <c r="F420" s="703">
        <v>40642</v>
      </c>
      <c r="G420" s="702">
        <v>27900</v>
      </c>
    </row>
    <row r="421" spans="1:7">
      <c r="A421" s="956">
        <v>420</v>
      </c>
      <c r="B421" s="701" t="s">
        <v>3579</v>
      </c>
      <c r="C421" s="701" t="s">
        <v>3580</v>
      </c>
      <c r="D421" s="701" t="s">
        <v>3641</v>
      </c>
      <c r="E421" s="702" t="s">
        <v>3632</v>
      </c>
      <c r="F421" s="703">
        <v>40642</v>
      </c>
      <c r="G421" s="702">
        <v>27900</v>
      </c>
    </row>
    <row r="422" spans="1:7">
      <c r="A422" s="956">
        <v>421</v>
      </c>
      <c r="B422" s="701" t="s">
        <v>3579</v>
      </c>
      <c r="C422" s="701" t="s">
        <v>3580</v>
      </c>
      <c r="D422" s="701" t="s">
        <v>3643</v>
      </c>
      <c r="E422" s="702" t="s">
        <v>3632</v>
      </c>
      <c r="F422" s="703">
        <v>40642</v>
      </c>
      <c r="G422" s="702">
        <v>27900</v>
      </c>
    </row>
    <row r="423" spans="1:7">
      <c r="A423" s="956">
        <v>422</v>
      </c>
      <c r="B423" s="701" t="s">
        <v>3579</v>
      </c>
      <c r="C423" s="701" t="s">
        <v>3580</v>
      </c>
      <c r="D423" s="701" t="s">
        <v>3584</v>
      </c>
      <c r="E423" s="702" t="s">
        <v>3582</v>
      </c>
      <c r="F423" s="703">
        <v>40278</v>
      </c>
      <c r="G423" s="702">
        <v>27548</v>
      </c>
    </row>
    <row r="424" spans="1:7">
      <c r="A424" s="956">
        <v>423</v>
      </c>
      <c r="B424" s="701" t="s">
        <v>3579</v>
      </c>
      <c r="C424" s="701" t="s">
        <v>3580</v>
      </c>
      <c r="D424" s="701" t="s">
        <v>3585</v>
      </c>
      <c r="E424" s="702" t="s">
        <v>3582</v>
      </c>
      <c r="F424" s="703">
        <v>40278</v>
      </c>
      <c r="G424" s="702">
        <v>27548</v>
      </c>
    </row>
    <row r="425" spans="1:7">
      <c r="A425" s="956">
        <v>424</v>
      </c>
      <c r="B425" s="701" t="s">
        <v>3579</v>
      </c>
      <c r="C425" s="701" t="s">
        <v>3580</v>
      </c>
      <c r="D425" s="701" t="s">
        <v>3649</v>
      </c>
      <c r="E425" s="702" t="s">
        <v>3632</v>
      </c>
      <c r="F425" s="703">
        <v>40642</v>
      </c>
      <c r="G425" s="702">
        <v>27900</v>
      </c>
    </row>
    <row r="426" spans="1:7">
      <c r="A426" s="956">
        <v>425</v>
      </c>
      <c r="B426" s="701" t="s">
        <v>3579</v>
      </c>
      <c r="C426" s="701" t="s">
        <v>3580</v>
      </c>
      <c r="D426" s="701" t="s">
        <v>3639</v>
      </c>
      <c r="E426" s="702" t="s">
        <v>3632</v>
      </c>
      <c r="F426" s="703">
        <v>40642</v>
      </c>
      <c r="G426" s="702">
        <v>27900</v>
      </c>
    </row>
    <row r="427" spans="1:7">
      <c r="A427" s="956">
        <v>426</v>
      </c>
      <c r="B427" s="701" t="s">
        <v>3579</v>
      </c>
      <c r="C427" s="701" t="s">
        <v>3580</v>
      </c>
      <c r="D427" s="701" t="s">
        <v>3583</v>
      </c>
      <c r="E427" s="702" t="s">
        <v>3582</v>
      </c>
      <c r="F427" s="703">
        <v>40278</v>
      </c>
      <c r="G427" s="702">
        <v>27548</v>
      </c>
    </row>
    <row r="428" spans="1:7">
      <c r="A428" s="956">
        <v>427</v>
      </c>
      <c r="B428" s="701" t="s">
        <v>3579</v>
      </c>
      <c r="C428" s="701" t="s">
        <v>3580</v>
      </c>
      <c r="D428" s="701" t="s">
        <v>3636</v>
      </c>
      <c r="E428" s="702" t="s">
        <v>3632</v>
      </c>
      <c r="F428" s="703">
        <v>40642</v>
      </c>
      <c r="G428" s="702">
        <v>27900</v>
      </c>
    </row>
    <row r="429" spans="1:7">
      <c r="A429" s="956">
        <v>428</v>
      </c>
      <c r="B429" s="701" t="s">
        <v>3579</v>
      </c>
      <c r="C429" s="701" t="s">
        <v>3580</v>
      </c>
      <c r="D429" s="701" t="s">
        <v>3645</v>
      </c>
      <c r="E429" s="702" t="s">
        <v>3632</v>
      </c>
      <c r="F429" s="703">
        <v>40642</v>
      </c>
      <c r="G429" s="702">
        <v>27900</v>
      </c>
    </row>
    <row r="430" spans="1:7">
      <c r="A430" s="956">
        <v>429</v>
      </c>
      <c r="B430" s="701" t="s">
        <v>3579</v>
      </c>
      <c r="C430" s="701" t="s">
        <v>3580</v>
      </c>
      <c r="D430" s="701" t="s">
        <v>3422</v>
      </c>
      <c r="E430" s="702" t="s">
        <v>3582</v>
      </c>
      <c r="F430" s="703">
        <v>40278</v>
      </c>
      <c r="G430" s="702">
        <v>27548</v>
      </c>
    </row>
    <row r="431" spans="1:7">
      <c r="A431" s="956">
        <v>430</v>
      </c>
      <c r="B431" s="701" t="s">
        <v>3579</v>
      </c>
      <c r="C431" s="701" t="s">
        <v>3580</v>
      </c>
      <c r="D431" s="701" t="s">
        <v>3581</v>
      </c>
      <c r="E431" s="702" t="s">
        <v>3582</v>
      </c>
      <c r="F431" s="703">
        <v>40278</v>
      </c>
      <c r="G431" s="702">
        <v>27548</v>
      </c>
    </row>
    <row r="432" spans="1:7">
      <c r="A432" s="956">
        <v>431</v>
      </c>
      <c r="B432" s="701" t="s">
        <v>3579</v>
      </c>
      <c r="C432" s="701" t="s">
        <v>3580</v>
      </c>
      <c r="D432" s="701" t="s">
        <v>3648</v>
      </c>
      <c r="E432" s="702" t="s">
        <v>3632</v>
      </c>
      <c r="F432" s="703">
        <v>40642</v>
      </c>
      <c r="G432" s="702">
        <v>27900</v>
      </c>
    </row>
    <row r="433" spans="1:7">
      <c r="A433" s="956">
        <v>432</v>
      </c>
      <c r="B433" s="701" t="s">
        <v>3579</v>
      </c>
      <c r="C433" s="701" t="s">
        <v>3580</v>
      </c>
      <c r="D433" s="701" t="s">
        <v>3646</v>
      </c>
      <c r="E433" s="702" t="s">
        <v>3632</v>
      </c>
      <c r="F433" s="703">
        <v>40642</v>
      </c>
      <c r="G433" s="702">
        <v>27900</v>
      </c>
    </row>
    <row r="434" spans="1:7">
      <c r="A434" s="956">
        <v>433</v>
      </c>
      <c r="B434" s="701" t="s">
        <v>3579</v>
      </c>
      <c r="C434" s="701" t="s">
        <v>3580</v>
      </c>
      <c r="D434" s="701" t="s">
        <v>3638</v>
      </c>
      <c r="E434" s="702" t="s">
        <v>3632</v>
      </c>
      <c r="F434" s="703">
        <v>40642</v>
      </c>
      <c r="G434" s="702">
        <v>27900</v>
      </c>
    </row>
    <row r="435" spans="1:7">
      <c r="A435" s="956">
        <v>434</v>
      </c>
      <c r="B435" s="701" t="s">
        <v>3579</v>
      </c>
      <c r="C435" s="701" t="s">
        <v>3580</v>
      </c>
      <c r="D435" s="701" t="s">
        <v>3642</v>
      </c>
      <c r="E435" s="702" t="s">
        <v>3632</v>
      </c>
      <c r="F435" s="703">
        <v>40642</v>
      </c>
      <c r="G435" s="702">
        <v>27900</v>
      </c>
    </row>
    <row r="436" spans="1:7">
      <c r="A436" s="956">
        <v>435</v>
      </c>
      <c r="B436" s="701" t="s">
        <v>3579</v>
      </c>
      <c r="C436" s="701" t="s">
        <v>4140</v>
      </c>
      <c r="D436" s="701" t="s">
        <v>4187</v>
      </c>
      <c r="E436" s="702" t="s">
        <v>4174</v>
      </c>
      <c r="F436" s="703">
        <v>39365</v>
      </c>
      <c r="G436" s="702">
        <v>26669</v>
      </c>
    </row>
    <row r="437" spans="1:7">
      <c r="A437" s="956">
        <v>436</v>
      </c>
      <c r="B437" s="701" t="s">
        <v>3579</v>
      </c>
      <c r="C437" s="701" t="s">
        <v>4140</v>
      </c>
      <c r="D437" s="701" t="s">
        <v>4194</v>
      </c>
      <c r="E437" s="702" t="s">
        <v>4174</v>
      </c>
      <c r="F437" s="703">
        <v>39365</v>
      </c>
      <c r="G437" s="702">
        <v>26669</v>
      </c>
    </row>
    <row r="438" spans="1:7">
      <c r="A438" s="956">
        <v>437</v>
      </c>
      <c r="B438" s="701" t="s">
        <v>3579</v>
      </c>
      <c r="C438" s="701" t="s">
        <v>4140</v>
      </c>
      <c r="D438" s="701" t="s">
        <v>4145</v>
      </c>
      <c r="E438" s="702" t="s">
        <v>4166</v>
      </c>
      <c r="F438" s="703">
        <v>40105</v>
      </c>
      <c r="G438" s="702">
        <v>27426</v>
      </c>
    </row>
    <row r="439" spans="1:7">
      <c r="A439" s="956">
        <v>438</v>
      </c>
      <c r="B439" s="701" t="s">
        <v>3579</v>
      </c>
      <c r="C439" s="701" t="s">
        <v>4140</v>
      </c>
      <c r="D439" s="701" t="s">
        <v>4146</v>
      </c>
      <c r="E439" s="702" t="s">
        <v>4166</v>
      </c>
      <c r="F439" s="703">
        <v>40105</v>
      </c>
      <c r="G439" s="702">
        <v>27426</v>
      </c>
    </row>
    <row r="440" spans="1:7">
      <c r="A440" s="956">
        <v>439</v>
      </c>
      <c r="B440" s="701" t="s">
        <v>3579</v>
      </c>
      <c r="C440" s="701" t="s">
        <v>4140</v>
      </c>
      <c r="D440" s="701" t="s">
        <v>4190</v>
      </c>
      <c r="E440" s="702" t="s">
        <v>4174</v>
      </c>
      <c r="F440" s="703">
        <v>39365</v>
      </c>
      <c r="G440" s="702">
        <v>26669</v>
      </c>
    </row>
    <row r="441" spans="1:7">
      <c r="A441" s="956">
        <v>440</v>
      </c>
      <c r="B441" s="701" t="s">
        <v>3579</v>
      </c>
      <c r="C441" s="701" t="s">
        <v>4140</v>
      </c>
      <c r="D441" s="701" t="s">
        <v>4147</v>
      </c>
      <c r="E441" s="702" t="s">
        <v>4166</v>
      </c>
      <c r="F441" s="703">
        <v>40105</v>
      </c>
      <c r="G441" s="702">
        <v>27426</v>
      </c>
    </row>
    <row r="442" spans="1:7">
      <c r="A442" s="956">
        <v>441</v>
      </c>
      <c r="B442" s="701" t="s">
        <v>3579</v>
      </c>
      <c r="C442" s="701" t="s">
        <v>4140</v>
      </c>
      <c r="D442" s="701" t="s">
        <v>4148</v>
      </c>
      <c r="E442" s="702" t="s">
        <v>4166</v>
      </c>
      <c r="F442" s="703">
        <v>40105</v>
      </c>
      <c r="G442" s="702">
        <v>27426</v>
      </c>
    </row>
    <row r="443" spans="1:7">
      <c r="A443" s="956">
        <v>442</v>
      </c>
      <c r="B443" s="701" t="s">
        <v>3579</v>
      </c>
      <c r="C443" s="701" t="s">
        <v>4140</v>
      </c>
      <c r="D443" s="701" t="s">
        <v>4142</v>
      </c>
      <c r="E443" s="702" t="s">
        <v>4166</v>
      </c>
      <c r="F443" s="703">
        <v>40105</v>
      </c>
      <c r="G443" s="702">
        <v>27426</v>
      </c>
    </row>
    <row r="444" spans="1:7">
      <c r="A444" s="956">
        <v>443</v>
      </c>
      <c r="B444" s="701" t="s">
        <v>3579</v>
      </c>
      <c r="C444" s="701" t="s">
        <v>4140</v>
      </c>
      <c r="D444" s="701" t="s">
        <v>4188</v>
      </c>
      <c r="E444" s="702" t="s">
        <v>4174</v>
      </c>
      <c r="F444" s="703">
        <v>39365</v>
      </c>
      <c r="G444" s="702">
        <v>26669</v>
      </c>
    </row>
    <row r="445" spans="1:7">
      <c r="A445" s="956">
        <v>444</v>
      </c>
      <c r="B445" s="701" t="s">
        <v>3579</v>
      </c>
      <c r="C445" s="701" t="s">
        <v>4140</v>
      </c>
      <c r="D445" s="701" t="s">
        <v>4191</v>
      </c>
      <c r="E445" s="702" t="s">
        <v>4174</v>
      </c>
      <c r="F445" s="703">
        <v>39365</v>
      </c>
      <c r="G445" s="702">
        <v>26669</v>
      </c>
    </row>
    <row r="446" spans="1:7">
      <c r="A446" s="956">
        <v>445</v>
      </c>
      <c r="B446" s="701" t="s">
        <v>3579</v>
      </c>
      <c r="C446" s="701" t="s">
        <v>4140</v>
      </c>
      <c r="D446" s="701" t="s">
        <v>4149</v>
      </c>
      <c r="E446" s="702" t="s">
        <v>4174</v>
      </c>
      <c r="F446" s="703">
        <v>39365</v>
      </c>
      <c r="G446" s="702">
        <v>26669</v>
      </c>
    </row>
    <row r="447" spans="1:7">
      <c r="A447" s="956">
        <v>446</v>
      </c>
      <c r="B447" s="701" t="s">
        <v>3579</v>
      </c>
      <c r="C447" s="701" t="s">
        <v>4140</v>
      </c>
      <c r="D447" s="701" t="s">
        <v>4149</v>
      </c>
      <c r="E447" s="702" t="s">
        <v>4166</v>
      </c>
      <c r="F447" s="703">
        <v>40105</v>
      </c>
      <c r="G447" s="702">
        <v>27426</v>
      </c>
    </row>
    <row r="448" spans="1:7">
      <c r="A448" s="956">
        <v>447</v>
      </c>
      <c r="B448" s="701" t="s">
        <v>3579</v>
      </c>
      <c r="C448" s="701" t="s">
        <v>4140</v>
      </c>
      <c r="D448" s="701" t="s">
        <v>4143</v>
      </c>
      <c r="E448" s="702" t="s">
        <v>4166</v>
      </c>
      <c r="F448" s="703">
        <v>40105</v>
      </c>
      <c r="G448" s="702">
        <v>27426</v>
      </c>
    </row>
    <row r="449" spans="1:7">
      <c r="A449" s="956">
        <v>448</v>
      </c>
      <c r="B449" s="701" t="s">
        <v>3579</v>
      </c>
      <c r="C449" s="701" t="s">
        <v>4140</v>
      </c>
      <c r="D449" s="701" t="s">
        <v>4150</v>
      </c>
      <c r="E449" s="702" t="s">
        <v>4166</v>
      </c>
      <c r="F449" s="703">
        <v>40105</v>
      </c>
      <c r="G449" s="702">
        <v>27426</v>
      </c>
    </row>
    <row r="450" spans="1:7">
      <c r="A450" s="956">
        <v>449</v>
      </c>
      <c r="B450" s="701" t="s">
        <v>3579</v>
      </c>
      <c r="C450" s="701" t="s">
        <v>4140</v>
      </c>
      <c r="D450" s="701" t="s">
        <v>4152</v>
      </c>
      <c r="E450" s="702" t="s">
        <v>4166</v>
      </c>
      <c r="F450" s="703">
        <v>40105</v>
      </c>
      <c r="G450" s="702">
        <v>27426</v>
      </c>
    </row>
    <row r="451" spans="1:7">
      <c r="A451" s="956">
        <v>450</v>
      </c>
      <c r="B451" s="701" t="s">
        <v>3579</v>
      </c>
      <c r="C451" s="701" t="s">
        <v>4140</v>
      </c>
      <c r="D451" s="701" t="s">
        <v>4151</v>
      </c>
      <c r="E451" s="702" t="s">
        <v>4166</v>
      </c>
      <c r="F451" s="703">
        <v>40105</v>
      </c>
      <c r="G451" s="702">
        <v>27426</v>
      </c>
    </row>
    <row r="452" spans="1:7">
      <c r="A452" s="956">
        <v>451</v>
      </c>
      <c r="B452" s="701" t="s">
        <v>3579</v>
      </c>
      <c r="C452" s="701" t="s">
        <v>4140</v>
      </c>
      <c r="D452" s="701" t="s">
        <v>4189</v>
      </c>
      <c r="E452" s="702" t="s">
        <v>4174</v>
      </c>
      <c r="F452" s="703">
        <v>39365</v>
      </c>
      <c r="G452" s="702">
        <v>26669</v>
      </c>
    </row>
    <row r="453" spans="1:7">
      <c r="A453" s="956">
        <v>452</v>
      </c>
      <c r="B453" s="701" t="s">
        <v>3579</v>
      </c>
      <c r="C453" s="701" t="s">
        <v>4140</v>
      </c>
      <c r="D453" s="701" t="s">
        <v>4192</v>
      </c>
      <c r="E453" s="702" t="s">
        <v>4174</v>
      </c>
      <c r="F453" s="703">
        <v>39365</v>
      </c>
      <c r="G453" s="702">
        <v>26669</v>
      </c>
    </row>
    <row r="454" spans="1:7">
      <c r="A454" s="956">
        <v>453</v>
      </c>
      <c r="B454" s="701" t="s">
        <v>3579</v>
      </c>
      <c r="C454" s="701" t="s">
        <v>4140</v>
      </c>
      <c r="D454" s="701" t="s">
        <v>4153</v>
      </c>
      <c r="E454" s="702" t="s">
        <v>4166</v>
      </c>
      <c r="F454" s="703">
        <v>40105</v>
      </c>
      <c r="G454" s="702">
        <v>27426</v>
      </c>
    </row>
    <row r="455" spans="1:7">
      <c r="A455" s="956">
        <v>454</v>
      </c>
      <c r="B455" s="701" t="s">
        <v>3579</v>
      </c>
      <c r="C455" s="701" t="s">
        <v>4140</v>
      </c>
      <c r="D455" s="701" t="s">
        <v>4154</v>
      </c>
      <c r="E455" s="702" t="s">
        <v>4166</v>
      </c>
      <c r="F455" s="703">
        <v>40105</v>
      </c>
      <c r="G455" s="702">
        <v>27426</v>
      </c>
    </row>
    <row r="456" spans="1:7">
      <c r="A456" s="956">
        <v>455</v>
      </c>
      <c r="B456" s="701" t="s">
        <v>3579</v>
      </c>
      <c r="C456" s="701" t="s">
        <v>4140</v>
      </c>
      <c r="D456" s="701" t="s">
        <v>4155</v>
      </c>
      <c r="E456" s="702" t="s">
        <v>4166</v>
      </c>
      <c r="F456" s="703">
        <v>40105</v>
      </c>
      <c r="G456" s="702">
        <v>27426</v>
      </c>
    </row>
    <row r="457" spans="1:7">
      <c r="A457" s="956">
        <v>456</v>
      </c>
      <c r="B457" s="701" t="s">
        <v>3579</v>
      </c>
      <c r="C457" s="701" t="s">
        <v>4140</v>
      </c>
      <c r="D457" s="701" t="s">
        <v>4193</v>
      </c>
      <c r="E457" s="702" t="s">
        <v>4174</v>
      </c>
      <c r="F457" s="703">
        <v>39365</v>
      </c>
      <c r="G457" s="702">
        <v>26669</v>
      </c>
    </row>
    <row r="458" spans="1:7">
      <c r="A458" s="956">
        <v>457</v>
      </c>
      <c r="B458" s="701" t="s">
        <v>3579</v>
      </c>
      <c r="C458" s="701" t="s">
        <v>4140</v>
      </c>
      <c r="D458" s="701" t="s">
        <v>4195</v>
      </c>
      <c r="E458" s="702" t="s">
        <v>4174</v>
      </c>
      <c r="F458" s="703">
        <v>39365</v>
      </c>
      <c r="G458" s="702">
        <v>26669</v>
      </c>
    </row>
    <row r="459" spans="1:7">
      <c r="A459" s="956">
        <v>458</v>
      </c>
      <c r="B459" s="701" t="s">
        <v>3579</v>
      </c>
      <c r="C459" s="701" t="s">
        <v>4140</v>
      </c>
      <c r="D459" s="701" t="s">
        <v>4156</v>
      </c>
      <c r="E459" s="702" t="s">
        <v>4166</v>
      </c>
      <c r="F459" s="703">
        <v>40105</v>
      </c>
      <c r="G459" s="702">
        <v>27426</v>
      </c>
    </row>
    <row r="460" spans="1:7">
      <c r="A460" s="956">
        <v>459</v>
      </c>
      <c r="B460" s="701" t="s">
        <v>3579</v>
      </c>
      <c r="C460" s="701" t="s">
        <v>4140</v>
      </c>
      <c r="D460" s="701" t="s">
        <v>4186</v>
      </c>
      <c r="E460" s="702" t="s">
        <v>4174</v>
      </c>
      <c r="F460" s="703">
        <v>39365</v>
      </c>
      <c r="G460" s="702">
        <v>26669</v>
      </c>
    </row>
    <row r="461" spans="1:7">
      <c r="A461" s="956">
        <v>460</v>
      </c>
      <c r="B461" s="701" t="s">
        <v>3579</v>
      </c>
      <c r="C461" s="701" t="s">
        <v>4140</v>
      </c>
      <c r="D461" s="701" t="s">
        <v>4157</v>
      </c>
      <c r="E461" s="702" t="s">
        <v>4166</v>
      </c>
      <c r="F461" s="703">
        <v>40105</v>
      </c>
      <c r="G461" s="702">
        <v>27426</v>
      </c>
    </row>
    <row r="462" spans="1:7">
      <c r="A462" s="956">
        <v>461</v>
      </c>
      <c r="B462" s="701" t="s">
        <v>3579</v>
      </c>
      <c r="C462" s="701" t="s">
        <v>4140</v>
      </c>
      <c r="D462" s="701" t="s">
        <v>4158</v>
      </c>
      <c r="E462" s="702" t="s">
        <v>4166</v>
      </c>
      <c r="F462" s="703">
        <v>40105</v>
      </c>
      <c r="G462" s="702">
        <v>27426</v>
      </c>
    </row>
    <row r="463" spans="1:7">
      <c r="A463" s="956">
        <v>462</v>
      </c>
      <c r="B463" s="701" t="s">
        <v>3579</v>
      </c>
      <c r="C463" s="701" t="s">
        <v>4140</v>
      </c>
      <c r="D463" s="701" t="s">
        <v>4159</v>
      </c>
      <c r="E463" s="702" t="s">
        <v>4166</v>
      </c>
      <c r="F463" s="703">
        <v>40105</v>
      </c>
      <c r="G463" s="702">
        <v>27426</v>
      </c>
    </row>
    <row r="464" spans="1:7">
      <c r="A464" s="956">
        <v>463</v>
      </c>
      <c r="B464" s="701" t="s">
        <v>3579</v>
      </c>
      <c r="C464" s="701" t="s">
        <v>4140</v>
      </c>
      <c r="D464" s="701" t="s">
        <v>4160</v>
      </c>
      <c r="E464" s="702" t="s">
        <v>4174</v>
      </c>
      <c r="F464" s="703">
        <v>39365</v>
      </c>
      <c r="G464" s="702">
        <v>26669</v>
      </c>
    </row>
    <row r="465" spans="1:7">
      <c r="A465" s="956">
        <v>464</v>
      </c>
      <c r="B465" s="701" t="s">
        <v>3579</v>
      </c>
      <c r="C465" s="701" t="s">
        <v>4140</v>
      </c>
      <c r="D465" s="701" t="s">
        <v>3592</v>
      </c>
      <c r="E465" s="702" t="s">
        <v>4166</v>
      </c>
      <c r="F465" s="703">
        <v>40105</v>
      </c>
      <c r="G465" s="702">
        <v>27426</v>
      </c>
    </row>
    <row r="466" spans="1:7">
      <c r="A466" s="956">
        <v>465</v>
      </c>
      <c r="B466" s="701" t="s">
        <v>3579</v>
      </c>
      <c r="C466" s="701" t="s">
        <v>4140</v>
      </c>
      <c r="D466" s="701" t="s">
        <v>4161</v>
      </c>
      <c r="E466" s="702" t="s">
        <v>4166</v>
      </c>
      <c r="F466" s="703">
        <v>40105</v>
      </c>
      <c r="G466" s="702">
        <v>27426</v>
      </c>
    </row>
    <row r="467" spans="1:7">
      <c r="A467" s="956">
        <v>466</v>
      </c>
      <c r="B467" s="701" t="s">
        <v>3579</v>
      </c>
      <c r="C467" s="701" t="s">
        <v>4140</v>
      </c>
      <c r="D467" s="701" t="s">
        <v>4144</v>
      </c>
      <c r="E467" s="702" t="s">
        <v>4166</v>
      </c>
      <c r="F467" s="703">
        <v>40105</v>
      </c>
      <c r="G467" s="702">
        <v>27426</v>
      </c>
    </row>
    <row r="468" spans="1:7">
      <c r="A468" s="956">
        <v>467</v>
      </c>
      <c r="B468" s="701" t="s">
        <v>3579</v>
      </c>
      <c r="C468" s="701" t="s">
        <v>4140</v>
      </c>
      <c r="D468" s="701" t="s">
        <v>4162</v>
      </c>
      <c r="E468" s="702" t="s">
        <v>4166</v>
      </c>
      <c r="F468" s="703">
        <v>40105</v>
      </c>
      <c r="G468" s="702">
        <v>27426</v>
      </c>
    </row>
    <row r="469" spans="1:7">
      <c r="A469" s="956">
        <v>468</v>
      </c>
      <c r="B469" s="701" t="s">
        <v>3579</v>
      </c>
      <c r="C469" s="701" t="s">
        <v>4140</v>
      </c>
      <c r="D469" s="701" t="s">
        <v>4163</v>
      </c>
      <c r="E469" s="702" t="s">
        <v>4174</v>
      </c>
      <c r="F469" s="703">
        <v>39365</v>
      </c>
      <c r="G469" s="702">
        <v>26669</v>
      </c>
    </row>
    <row r="470" spans="1:7">
      <c r="A470" s="956">
        <v>469</v>
      </c>
      <c r="B470" s="701" t="s">
        <v>3579</v>
      </c>
      <c r="C470" s="701" t="s">
        <v>4140</v>
      </c>
      <c r="D470" s="701" t="s">
        <v>4163</v>
      </c>
      <c r="E470" s="702" t="s">
        <v>4166</v>
      </c>
      <c r="F470" s="703">
        <v>40105</v>
      </c>
      <c r="G470" s="702">
        <v>27426</v>
      </c>
    </row>
    <row r="471" spans="1:7">
      <c r="A471" s="956">
        <v>470</v>
      </c>
      <c r="B471" s="701" t="s">
        <v>3579</v>
      </c>
      <c r="C471" s="701" t="s">
        <v>4140</v>
      </c>
      <c r="D471" s="701" t="s">
        <v>4164</v>
      </c>
      <c r="E471" s="702" t="s">
        <v>4166</v>
      </c>
      <c r="F471" s="703">
        <v>40105</v>
      </c>
      <c r="G471" s="702">
        <v>27426</v>
      </c>
    </row>
    <row r="472" spans="1:7">
      <c r="A472" s="956">
        <v>471</v>
      </c>
      <c r="B472" s="701" t="s">
        <v>3579</v>
      </c>
      <c r="C472" s="701" t="s">
        <v>4140</v>
      </c>
      <c r="D472" s="701" t="s">
        <v>3624</v>
      </c>
      <c r="E472" s="702" t="s">
        <v>4166</v>
      </c>
      <c r="F472" s="703">
        <v>40105</v>
      </c>
      <c r="G472" s="702">
        <v>27426</v>
      </c>
    </row>
    <row r="473" spans="1:7">
      <c r="A473" s="956">
        <v>472</v>
      </c>
      <c r="B473" s="701" t="s">
        <v>3579</v>
      </c>
      <c r="C473" s="701" t="s">
        <v>4140</v>
      </c>
      <c r="D473" s="701" t="s">
        <v>4141</v>
      </c>
      <c r="E473" s="702" t="s">
        <v>4166</v>
      </c>
      <c r="F473" s="703">
        <v>40105</v>
      </c>
      <c r="G473" s="702">
        <v>27426</v>
      </c>
    </row>
    <row r="474" spans="1:7">
      <c r="A474" s="956">
        <v>473</v>
      </c>
      <c r="B474" s="701" t="s">
        <v>3579</v>
      </c>
      <c r="C474" s="701" t="s">
        <v>4140</v>
      </c>
      <c r="D474" s="701" t="s">
        <v>4185</v>
      </c>
      <c r="E474" s="702" t="s">
        <v>4174</v>
      </c>
      <c r="F474" s="703">
        <v>39365</v>
      </c>
      <c r="G474" s="702">
        <v>26669</v>
      </c>
    </row>
    <row r="475" spans="1:7">
      <c r="A475" s="956">
        <v>474</v>
      </c>
      <c r="B475" s="701" t="s">
        <v>3579</v>
      </c>
      <c r="C475" s="701" t="s">
        <v>4140</v>
      </c>
      <c r="D475" s="701" t="s">
        <v>4165</v>
      </c>
      <c r="E475" s="702" t="s">
        <v>4166</v>
      </c>
      <c r="F475" s="703">
        <v>40105</v>
      </c>
      <c r="G475" s="702">
        <v>27426</v>
      </c>
    </row>
    <row r="476" spans="1:7">
      <c r="A476" s="956">
        <v>475</v>
      </c>
      <c r="B476" s="701" t="s">
        <v>3579</v>
      </c>
      <c r="C476" s="701" t="s">
        <v>4167</v>
      </c>
      <c r="D476" s="701" t="s">
        <v>4168</v>
      </c>
      <c r="E476" s="702" t="s">
        <v>4166</v>
      </c>
      <c r="F476" s="703">
        <v>40105</v>
      </c>
      <c r="G476" s="702">
        <v>27426</v>
      </c>
    </row>
    <row r="477" spans="1:7">
      <c r="A477" s="956">
        <v>476</v>
      </c>
      <c r="B477" s="701" t="s">
        <v>3579</v>
      </c>
      <c r="C477" s="701" t="s">
        <v>4167</v>
      </c>
      <c r="D477" s="701" t="s">
        <v>4170</v>
      </c>
      <c r="E477" s="702" t="s">
        <v>4166</v>
      </c>
      <c r="F477" s="703">
        <v>40105</v>
      </c>
      <c r="G477" s="702">
        <v>27426</v>
      </c>
    </row>
    <row r="478" spans="1:7">
      <c r="A478" s="956">
        <v>477</v>
      </c>
      <c r="B478" s="701" t="s">
        <v>3579</v>
      </c>
      <c r="C478" s="701" t="s">
        <v>4167</v>
      </c>
      <c r="D478" s="701" t="s">
        <v>4169</v>
      </c>
      <c r="E478" s="702" t="s">
        <v>4166</v>
      </c>
      <c r="F478" s="703">
        <v>40105</v>
      </c>
      <c r="G478" s="702">
        <v>27426</v>
      </c>
    </row>
    <row r="479" spans="1:7">
      <c r="A479" s="956">
        <v>478</v>
      </c>
      <c r="B479" s="701" t="s">
        <v>5206</v>
      </c>
      <c r="C479" s="701" t="s">
        <v>5227</v>
      </c>
      <c r="D479" s="701" t="s">
        <v>5228</v>
      </c>
      <c r="E479" s="702" t="s">
        <v>5226</v>
      </c>
      <c r="F479" s="703">
        <v>41451</v>
      </c>
      <c r="G479" s="702">
        <v>28689</v>
      </c>
    </row>
    <row r="480" spans="1:7">
      <c r="A480" s="956">
        <v>479</v>
      </c>
      <c r="B480" s="701" t="s">
        <v>5206</v>
      </c>
      <c r="C480" s="701" t="s">
        <v>5227</v>
      </c>
      <c r="D480" s="701" t="s">
        <v>5229</v>
      </c>
      <c r="E480" s="702" t="s">
        <v>5226</v>
      </c>
      <c r="F480" s="703">
        <v>41451</v>
      </c>
      <c r="G480" s="702">
        <v>28689</v>
      </c>
    </row>
    <row r="481" spans="1:7">
      <c r="A481" s="956">
        <v>480</v>
      </c>
      <c r="B481" s="701" t="s">
        <v>5206</v>
      </c>
      <c r="C481" s="701" t="s">
        <v>5227</v>
      </c>
      <c r="D481" s="701" t="s">
        <v>5230</v>
      </c>
      <c r="E481" s="702" t="s">
        <v>5226</v>
      </c>
      <c r="F481" s="703">
        <v>41451</v>
      </c>
      <c r="G481" s="702">
        <v>28689</v>
      </c>
    </row>
    <row r="482" spans="1:7">
      <c r="A482" s="956">
        <v>481</v>
      </c>
      <c r="B482" s="701" t="s">
        <v>5206</v>
      </c>
      <c r="C482" s="701" t="s">
        <v>5227</v>
      </c>
      <c r="D482" s="701" t="s">
        <v>5231</v>
      </c>
      <c r="E482" s="702" t="s">
        <v>5226</v>
      </c>
      <c r="F482" s="703">
        <v>41451</v>
      </c>
      <c r="G482" s="702">
        <v>28689</v>
      </c>
    </row>
    <row r="483" spans="1:7">
      <c r="A483" s="956">
        <v>482</v>
      </c>
      <c r="B483" s="701" t="s">
        <v>5206</v>
      </c>
      <c r="C483" s="701" t="s">
        <v>5227</v>
      </c>
      <c r="D483" s="701" t="s">
        <v>5232</v>
      </c>
      <c r="E483" s="702" t="s">
        <v>5226</v>
      </c>
      <c r="F483" s="703">
        <v>41451</v>
      </c>
      <c r="G483" s="702">
        <v>28689</v>
      </c>
    </row>
    <row r="484" spans="1:7">
      <c r="A484" s="956">
        <v>483</v>
      </c>
      <c r="B484" s="701" t="s">
        <v>5206</v>
      </c>
      <c r="C484" s="701" t="s">
        <v>5227</v>
      </c>
      <c r="D484" s="701" t="s">
        <v>5233</v>
      </c>
      <c r="E484" s="702" t="s">
        <v>5226</v>
      </c>
      <c r="F484" s="703">
        <v>41451</v>
      </c>
      <c r="G484" s="702">
        <v>28689</v>
      </c>
    </row>
    <row r="485" spans="1:7">
      <c r="A485" s="956">
        <v>484</v>
      </c>
      <c r="B485" s="701" t="s">
        <v>5206</v>
      </c>
      <c r="C485" s="701" t="s">
        <v>5227</v>
      </c>
      <c r="D485" s="701" t="s">
        <v>5235</v>
      </c>
      <c r="E485" s="702" t="s">
        <v>5226</v>
      </c>
      <c r="F485" s="703">
        <v>41451</v>
      </c>
      <c r="G485" s="702">
        <v>28689</v>
      </c>
    </row>
    <row r="486" spans="1:7">
      <c r="A486" s="956">
        <v>485</v>
      </c>
      <c r="B486" s="701" t="s">
        <v>5206</v>
      </c>
      <c r="C486" s="701" t="s">
        <v>5227</v>
      </c>
      <c r="D486" s="701" t="s">
        <v>5234</v>
      </c>
      <c r="E486" s="702" t="s">
        <v>5226</v>
      </c>
      <c r="F486" s="703">
        <v>41451</v>
      </c>
      <c r="G486" s="702">
        <v>28689</v>
      </c>
    </row>
    <row r="487" spans="1:7">
      <c r="A487" s="956">
        <v>486</v>
      </c>
      <c r="B487" s="701" t="s">
        <v>5206</v>
      </c>
      <c r="C487" s="701" t="s">
        <v>5227</v>
      </c>
      <c r="D487" s="701" t="s">
        <v>5236</v>
      </c>
      <c r="E487" s="702" t="s">
        <v>5226</v>
      </c>
      <c r="F487" s="703">
        <v>41451</v>
      </c>
      <c r="G487" s="702">
        <v>28689</v>
      </c>
    </row>
    <row r="488" spans="1:7">
      <c r="A488" s="956">
        <v>487</v>
      </c>
      <c r="B488" s="701" t="s">
        <v>5206</v>
      </c>
      <c r="C488" s="701" t="s">
        <v>5246</v>
      </c>
      <c r="D488" s="701" t="s">
        <v>5247</v>
      </c>
      <c r="E488" s="702" t="s">
        <v>5226</v>
      </c>
      <c r="F488" s="703">
        <v>41451</v>
      </c>
      <c r="G488" s="702">
        <v>28689</v>
      </c>
    </row>
    <row r="489" spans="1:7">
      <c r="A489" s="956">
        <v>488</v>
      </c>
      <c r="B489" s="701" t="s">
        <v>5206</v>
      </c>
      <c r="C489" s="701" t="s">
        <v>5246</v>
      </c>
      <c r="D489" s="701" t="s">
        <v>5248</v>
      </c>
      <c r="E489" s="702" t="s">
        <v>5226</v>
      </c>
      <c r="F489" s="703">
        <v>41451</v>
      </c>
      <c r="G489" s="702">
        <v>28689</v>
      </c>
    </row>
    <row r="490" spans="1:7">
      <c r="A490" s="956">
        <v>489</v>
      </c>
      <c r="B490" s="701" t="s">
        <v>5206</v>
      </c>
      <c r="C490" s="701" t="s">
        <v>5246</v>
      </c>
      <c r="D490" s="701" t="s">
        <v>5249</v>
      </c>
      <c r="E490" s="702" t="s">
        <v>5226</v>
      </c>
      <c r="F490" s="703">
        <v>41451</v>
      </c>
      <c r="G490" s="702">
        <v>28689</v>
      </c>
    </row>
    <row r="491" spans="1:7">
      <c r="A491" s="956">
        <v>490</v>
      </c>
      <c r="B491" s="701" t="s">
        <v>5206</v>
      </c>
      <c r="C491" s="701" t="s">
        <v>5246</v>
      </c>
      <c r="D491" s="701" t="s">
        <v>5250</v>
      </c>
      <c r="E491" s="702" t="s">
        <v>5226</v>
      </c>
      <c r="F491" s="703">
        <v>41451</v>
      </c>
      <c r="G491" s="702">
        <v>28689</v>
      </c>
    </row>
    <row r="492" spans="1:7">
      <c r="A492" s="956">
        <v>491</v>
      </c>
      <c r="B492" s="701" t="s">
        <v>5206</v>
      </c>
      <c r="C492" s="701" t="s">
        <v>5246</v>
      </c>
      <c r="D492" s="701" t="s">
        <v>5251</v>
      </c>
      <c r="E492" s="702" t="s">
        <v>5226</v>
      </c>
      <c r="F492" s="703">
        <v>41451</v>
      </c>
      <c r="G492" s="702">
        <v>28689</v>
      </c>
    </row>
    <row r="493" spans="1:7">
      <c r="A493" s="956">
        <v>492</v>
      </c>
      <c r="B493" s="701" t="s">
        <v>5206</v>
      </c>
      <c r="C493" s="701" t="s">
        <v>5246</v>
      </c>
      <c r="D493" s="701" t="s">
        <v>5252</v>
      </c>
      <c r="E493" s="702" t="s">
        <v>5226</v>
      </c>
      <c r="F493" s="703">
        <v>41451</v>
      </c>
      <c r="G493" s="702">
        <v>28689</v>
      </c>
    </row>
    <row r="494" spans="1:7">
      <c r="A494" s="956">
        <v>493</v>
      </c>
      <c r="B494" s="701" t="s">
        <v>5206</v>
      </c>
      <c r="C494" s="701" t="s">
        <v>5246</v>
      </c>
      <c r="D494" s="701" t="s">
        <v>4160</v>
      </c>
      <c r="E494" s="702" t="s">
        <v>5226</v>
      </c>
      <c r="F494" s="703">
        <v>41451</v>
      </c>
      <c r="G494" s="702">
        <v>28689</v>
      </c>
    </row>
    <row r="495" spans="1:7">
      <c r="A495" s="956">
        <v>494</v>
      </c>
      <c r="B495" s="701" t="s">
        <v>5206</v>
      </c>
      <c r="C495" s="701" t="s">
        <v>5237</v>
      </c>
      <c r="D495" s="701" t="s">
        <v>5238</v>
      </c>
      <c r="E495" s="702" t="s">
        <v>5226</v>
      </c>
      <c r="F495" s="703">
        <v>41451</v>
      </c>
      <c r="G495" s="702">
        <v>28689</v>
      </c>
    </row>
    <row r="496" spans="1:7">
      <c r="A496" s="956">
        <v>495</v>
      </c>
      <c r="B496" s="701" t="s">
        <v>5206</v>
      </c>
      <c r="C496" s="701" t="s">
        <v>5237</v>
      </c>
      <c r="D496" s="701" t="s">
        <v>5239</v>
      </c>
      <c r="E496" s="702" t="s">
        <v>5226</v>
      </c>
      <c r="F496" s="703">
        <v>41451</v>
      </c>
      <c r="G496" s="702">
        <v>28689</v>
      </c>
    </row>
    <row r="497" spans="1:7">
      <c r="A497" s="956">
        <v>496</v>
      </c>
      <c r="B497" s="701" t="s">
        <v>5206</v>
      </c>
      <c r="C497" s="701" t="s">
        <v>5237</v>
      </c>
      <c r="D497" s="701" t="s">
        <v>5240</v>
      </c>
      <c r="E497" s="702" t="s">
        <v>5226</v>
      </c>
      <c r="F497" s="703">
        <v>41451</v>
      </c>
      <c r="G497" s="702">
        <v>28689</v>
      </c>
    </row>
    <row r="498" spans="1:7">
      <c r="A498" s="956">
        <v>497</v>
      </c>
      <c r="B498" s="701" t="s">
        <v>5206</v>
      </c>
      <c r="C498" s="701" t="s">
        <v>5237</v>
      </c>
      <c r="D498" s="701" t="s">
        <v>5241</v>
      </c>
      <c r="E498" s="702" t="s">
        <v>5226</v>
      </c>
      <c r="F498" s="703">
        <v>41451</v>
      </c>
      <c r="G498" s="702">
        <v>28689</v>
      </c>
    </row>
    <row r="499" spans="1:7">
      <c r="A499" s="956">
        <v>498</v>
      </c>
      <c r="B499" s="701" t="s">
        <v>5206</v>
      </c>
      <c r="C499" s="701" t="s">
        <v>5237</v>
      </c>
      <c r="D499" s="701" t="s">
        <v>5242</v>
      </c>
      <c r="E499" s="702" t="s">
        <v>5226</v>
      </c>
      <c r="F499" s="703">
        <v>41451</v>
      </c>
      <c r="G499" s="702">
        <v>28689</v>
      </c>
    </row>
    <row r="500" spans="1:7">
      <c r="A500" s="956">
        <v>499</v>
      </c>
      <c r="B500" s="701" t="s">
        <v>5206</v>
      </c>
      <c r="C500" s="701" t="s">
        <v>5237</v>
      </c>
      <c r="D500" s="701" t="s">
        <v>5243</v>
      </c>
      <c r="E500" s="702" t="s">
        <v>5226</v>
      </c>
      <c r="F500" s="703">
        <v>41451</v>
      </c>
      <c r="G500" s="702">
        <v>28689</v>
      </c>
    </row>
    <row r="501" spans="1:7">
      <c r="A501" s="956">
        <v>500</v>
      </c>
      <c r="B501" s="701" t="s">
        <v>5206</v>
      </c>
      <c r="C501" s="701" t="s">
        <v>5237</v>
      </c>
      <c r="D501" s="701" t="s">
        <v>5244</v>
      </c>
      <c r="E501" s="702" t="s">
        <v>5226</v>
      </c>
      <c r="F501" s="703">
        <v>41451</v>
      </c>
      <c r="G501" s="702">
        <v>28689</v>
      </c>
    </row>
    <row r="502" spans="1:7">
      <c r="A502" s="956">
        <v>501</v>
      </c>
      <c r="B502" s="701" t="s">
        <v>5206</v>
      </c>
      <c r="C502" s="701" t="s">
        <v>5237</v>
      </c>
      <c r="D502" s="701" t="s">
        <v>3567</v>
      </c>
      <c r="E502" s="702" t="s">
        <v>5226</v>
      </c>
      <c r="F502" s="703">
        <v>41451</v>
      </c>
      <c r="G502" s="702">
        <v>28689</v>
      </c>
    </row>
    <row r="503" spans="1:7">
      <c r="A503" s="956">
        <v>502</v>
      </c>
      <c r="B503" s="701" t="s">
        <v>5206</v>
      </c>
      <c r="C503" s="701" t="s">
        <v>5237</v>
      </c>
      <c r="D503" s="701" t="s">
        <v>5245</v>
      </c>
      <c r="E503" s="702" t="s">
        <v>5226</v>
      </c>
      <c r="F503" s="703">
        <v>41451</v>
      </c>
      <c r="G503" s="702">
        <v>28689</v>
      </c>
    </row>
    <row r="504" spans="1:7">
      <c r="A504" s="956">
        <v>503</v>
      </c>
      <c r="B504" s="701" t="s">
        <v>5206</v>
      </c>
      <c r="C504" s="701" t="s">
        <v>5237</v>
      </c>
      <c r="D504" s="701" t="s">
        <v>3419</v>
      </c>
      <c r="E504" s="702" t="s">
        <v>5226</v>
      </c>
      <c r="F504" s="703">
        <v>41451</v>
      </c>
      <c r="G504" s="702">
        <v>28689</v>
      </c>
    </row>
    <row r="505" spans="1:7">
      <c r="A505" s="956">
        <v>504</v>
      </c>
      <c r="B505" s="701" t="s">
        <v>5206</v>
      </c>
      <c r="C505" s="701" t="s">
        <v>3525</v>
      </c>
      <c r="D505" s="701" t="s">
        <v>5207</v>
      </c>
      <c r="E505" s="702" t="s">
        <v>5226</v>
      </c>
      <c r="F505" s="703">
        <v>41451</v>
      </c>
      <c r="G505" s="702">
        <v>28689</v>
      </c>
    </row>
    <row r="506" spans="1:7">
      <c r="A506" s="956">
        <v>505</v>
      </c>
      <c r="B506" s="701" t="s">
        <v>5206</v>
      </c>
      <c r="C506" s="701" t="s">
        <v>3525</v>
      </c>
      <c r="D506" s="701" t="s">
        <v>5208</v>
      </c>
      <c r="E506" s="702" t="s">
        <v>5226</v>
      </c>
      <c r="F506" s="703">
        <v>41451</v>
      </c>
      <c r="G506" s="702">
        <v>28689</v>
      </c>
    </row>
    <row r="507" spans="1:7">
      <c r="A507" s="956">
        <v>506</v>
      </c>
      <c r="B507" s="701" t="s">
        <v>5206</v>
      </c>
      <c r="C507" s="701" t="s">
        <v>3525</v>
      </c>
      <c r="D507" s="701" t="s">
        <v>5209</v>
      </c>
      <c r="E507" s="702" t="s">
        <v>5226</v>
      </c>
      <c r="F507" s="703">
        <v>41451</v>
      </c>
      <c r="G507" s="702">
        <v>28689</v>
      </c>
    </row>
    <row r="508" spans="1:7">
      <c r="A508" s="956">
        <v>507</v>
      </c>
      <c r="B508" s="701" t="s">
        <v>5206</v>
      </c>
      <c r="C508" s="701" t="s">
        <v>3525</v>
      </c>
      <c r="D508" s="701" t="s">
        <v>5210</v>
      </c>
      <c r="E508" s="702" t="s">
        <v>5226</v>
      </c>
      <c r="F508" s="703">
        <v>41451</v>
      </c>
      <c r="G508" s="702">
        <v>28689</v>
      </c>
    </row>
    <row r="509" spans="1:7">
      <c r="A509" s="956">
        <v>508</v>
      </c>
      <c r="B509" s="701" t="s">
        <v>5206</v>
      </c>
      <c r="C509" s="701" t="s">
        <v>3525</v>
      </c>
      <c r="D509" s="701" t="s">
        <v>5211</v>
      </c>
      <c r="E509" s="702" t="s">
        <v>5226</v>
      </c>
      <c r="F509" s="703">
        <v>41451</v>
      </c>
      <c r="G509" s="702">
        <v>28689</v>
      </c>
    </row>
    <row r="510" spans="1:7">
      <c r="A510" s="956">
        <v>509</v>
      </c>
      <c r="B510" s="701" t="s">
        <v>5206</v>
      </c>
      <c r="C510" s="701" t="s">
        <v>3525</v>
      </c>
      <c r="D510" s="701" t="s">
        <v>5212</v>
      </c>
      <c r="E510" s="702" t="s">
        <v>5226</v>
      </c>
      <c r="F510" s="703">
        <v>41451</v>
      </c>
      <c r="G510" s="702">
        <v>28689</v>
      </c>
    </row>
    <row r="511" spans="1:7">
      <c r="A511" s="956">
        <v>510</v>
      </c>
      <c r="B511" s="701" t="s">
        <v>5206</v>
      </c>
      <c r="C511" s="701" t="s">
        <v>3525</v>
      </c>
      <c r="D511" s="701" t="s">
        <v>5213</v>
      </c>
      <c r="E511" s="702" t="s">
        <v>5226</v>
      </c>
      <c r="F511" s="703">
        <v>41451</v>
      </c>
      <c r="G511" s="702">
        <v>28689</v>
      </c>
    </row>
    <row r="512" spans="1:7">
      <c r="A512" s="956">
        <v>511</v>
      </c>
      <c r="B512" s="701" t="s">
        <v>5206</v>
      </c>
      <c r="C512" s="701" t="s">
        <v>3525</v>
      </c>
      <c r="D512" s="701" t="s">
        <v>5214</v>
      </c>
      <c r="E512" s="702" t="s">
        <v>5226</v>
      </c>
      <c r="F512" s="703">
        <v>41451</v>
      </c>
      <c r="G512" s="702">
        <v>28689</v>
      </c>
    </row>
    <row r="513" spans="1:7">
      <c r="A513" s="956">
        <v>512</v>
      </c>
      <c r="B513" s="701" t="s">
        <v>5206</v>
      </c>
      <c r="C513" s="701" t="s">
        <v>3525</v>
      </c>
      <c r="D513" s="701" t="s">
        <v>5216</v>
      </c>
      <c r="E513" s="702" t="s">
        <v>5226</v>
      </c>
      <c r="F513" s="703">
        <v>41451</v>
      </c>
      <c r="G513" s="702">
        <v>28689</v>
      </c>
    </row>
    <row r="514" spans="1:7">
      <c r="A514" s="956">
        <v>513</v>
      </c>
      <c r="B514" s="701" t="s">
        <v>5206</v>
      </c>
      <c r="C514" s="701" t="s">
        <v>3525</v>
      </c>
      <c r="D514" s="701" t="s">
        <v>5215</v>
      </c>
      <c r="E514" s="702" t="s">
        <v>5226</v>
      </c>
      <c r="F514" s="703">
        <v>41451</v>
      </c>
      <c r="G514" s="702">
        <v>28689</v>
      </c>
    </row>
    <row r="515" spans="1:7">
      <c r="A515" s="956">
        <v>514</v>
      </c>
      <c r="B515" s="701" t="s">
        <v>5206</v>
      </c>
      <c r="C515" s="701" t="s">
        <v>3525</v>
      </c>
      <c r="D515" s="701" t="s">
        <v>3592</v>
      </c>
      <c r="E515" s="702" t="s">
        <v>5226</v>
      </c>
      <c r="F515" s="703">
        <v>41451</v>
      </c>
      <c r="G515" s="702">
        <v>28689</v>
      </c>
    </row>
    <row r="516" spans="1:7">
      <c r="A516" s="956">
        <v>515</v>
      </c>
      <c r="B516" s="701" t="s">
        <v>5206</v>
      </c>
      <c r="C516" s="701" t="s">
        <v>3525</v>
      </c>
      <c r="D516" s="701" t="s">
        <v>5220</v>
      </c>
      <c r="E516" s="702" t="s">
        <v>5226</v>
      </c>
      <c r="F516" s="703">
        <v>41451</v>
      </c>
      <c r="G516" s="702">
        <v>28689</v>
      </c>
    </row>
    <row r="517" spans="1:7">
      <c r="A517" s="956">
        <v>516</v>
      </c>
      <c r="B517" s="701" t="s">
        <v>5206</v>
      </c>
      <c r="C517" s="701" t="s">
        <v>3525</v>
      </c>
      <c r="D517" s="701" t="s">
        <v>5221</v>
      </c>
      <c r="E517" s="702" t="s">
        <v>5226</v>
      </c>
      <c r="F517" s="703">
        <v>41451</v>
      </c>
      <c r="G517" s="702">
        <v>28689</v>
      </c>
    </row>
    <row r="518" spans="1:7">
      <c r="A518" s="956">
        <v>517</v>
      </c>
      <c r="B518" s="701" t="s">
        <v>5206</v>
      </c>
      <c r="C518" s="701" t="s">
        <v>3525</v>
      </c>
      <c r="D518" s="701" t="s">
        <v>5217</v>
      </c>
      <c r="E518" s="702" t="s">
        <v>5226</v>
      </c>
      <c r="F518" s="703">
        <v>41451</v>
      </c>
      <c r="G518" s="702">
        <v>28689</v>
      </c>
    </row>
    <row r="519" spans="1:7">
      <c r="A519" s="956">
        <v>518</v>
      </c>
      <c r="B519" s="701" t="s">
        <v>5206</v>
      </c>
      <c r="C519" s="701" t="s">
        <v>3525</v>
      </c>
      <c r="D519" s="701" t="s">
        <v>5218</v>
      </c>
      <c r="E519" s="702" t="s">
        <v>5226</v>
      </c>
      <c r="F519" s="703">
        <v>41451</v>
      </c>
      <c r="G519" s="702">
        <v>28689</v>
      </c>
    </row>
    <row r="520" spans="1:7">
      <c r="A520" s="956">
        <v>519</v>
      </c>
      <c r="B520" s="701" t="s">
        <v>5206</v>
      </c>
      <c r="C520" s="701" t="s">
        <v>3525</v>
      </c>
      <c r="D520" s="701" t="s">
        <v>5219</v>
      </c>
      <c r="E520" s="702" t="s">
        <v>5226</v>
      </c>
      <c r="F520" s="703">
        <v>41451</v>
      </c>
      <c r="G520" s="702">
        <v>28689</v>
      </c>
    </row>
    <row r="521" spans="1:7">
      <c r="A521" s="956">
        <v>520</v>
      </c>
      <c r="B521" s="701" t="s">
        <v>5206</v>
      </c>
      <c r="C521" s="701" t="s">
        <v>3525</v>
      </c>
      <c r="D521" s="701" t="s">
        <v>5222</v>
      </c>
      <c r="E521" s="702" t="s">
        <v>5226</v>
      </c>
      <c r="F521" s="703">
        <v>41451</v>
      </c>
      <c r="G521" s="702">
        <v>28689</v>
      </c>
    </row>
    <row r="522" spans="1:7">
      <c r="A522" s="956">
        <v>521</v>
      </c>
      <c r="B522" s="701" t="s">
        <v>5206</v>
      </c>
      <c r="C522" s="701" t="s">
        <v>3525</v>
      </c>
      <c r="D522" s="701" t="s">
        <v>5223</v>
      </c>
      <c r="E522" s="702" t="s">
        <v>5226</v>
      </c>
      <c r="F522" s="703">
        <v>41451</v>
      </c>
      <c r="G522" s="702">
        <v>28689</v>
      </c>
    </row>
    <row r="523" spans="1:7">
      <c r="A523" s="956">
        <v>522</v>
      </c>
      <c r="B523" s="701" t="s">
        <v>5206</v>
      </c>
      <c r="C523" s="701" t="s">
        <v>3525</v>
      </c>
      <c r="D523" s="701" t="s">
        <v>5224</v>
      </c>
      <c r="E523" s="702" t="s">
        <v>5226</v>
      </c>
      <c r="F523" s="703">
        <v>41451</v>
      </c>
      <c r="G523" s="702">
        <v>28689</v>
      </c>
    </row>
    <row r="524" spans="1:7">
      <c r="A524" s="956">
        <v>523</v>
      </c>
      <c r="B524" s="701" t="s">
        <v>5206</v>
      </c>
      <c r="C524" s="701" t="s">
        <v>3525</v>
      </c>
      <c r="D524" s="701" t="s">
        <v>5225</v>
      </c>
      <c r="E524" s="702" t="s">
        <v>5226</v>
      </c>
      <c r="F524" s="703">
        <v>41451</v>
      </c>
      <c r="G524" s="702">
        <v>28689</v>
      </c>
    </row>
    <row r="525" spans="1:7">
      <c r="A525" s="956">
        <v>524</v>
      </c>
      <c r="B525" s="701" t="s">
        <v>5206</v>
      </c>
      <c r="C525" s="701" t="s">
        <v>5254</v>
      </c>
      <c r="D525" s="701" t="s">
        <v>5253</v>
      </c>
      <c r="E525" s="702" t="s">
        <v>5226</v>
      </c>
      <c r="F525" s="703">
        <v>41451</v>
      </c>
      <c r="G525" s="702">
        <v>28689</v>
      </c>
    </row>
    <row r="526" spans="1:7">
      <c r="A526" s="956">
        <v>525</v>
      </c>
      <c r="B526" s="701" t="s">
        <v>3524</v>
      </c>
      <c r="C526" s="701" t="s">
        <v>3672</v>
      </c>
      <c r="D526" s="701" t="s">
        <v>3674</v>
      </c>
      <c r="E526" s="702"/>
      <c r="F526" s="703"/>
      <c r="G526" s="702"/>
    </row>
    <row r="527" spans="1:7">
      <c r="A527" s="956">
        <v>526</v>
      </c>
      <c r="B527" s="701" t="s">
        <v>3524</v>
      </c>
      <c r="C527" s="701" t="s">
        <v>3673</v>
      </c>
      <c r="D527" s="701" t="s">
        <v>3527</v>
      </c>
      <c r="E527" s="702" t="s">
        <v>3526</v>
      </c>
      <c r="F527" s="703">
        <v>40661</v>
      </c>
      <c r="G527" s="702">
        <v>27918</v>
      </c>
    </row>
    <row r="528" spans="1:7">
      <c r="A528" s="956">
        <v>527</v>
      </c>
      <c r="B528" s="701" t="s">
        <v>3524</v>
      </c>
      <c r="C528" s="701" t="s">
        <v>3673</v>
      </c>
      <c r="D528" s="701" t="s">
        <v>3536</v>
      </c>
      <c r="E528" s="702" t="s">
        <v>3526</v>
      </c>
      <c r="F528" s="703">
        <v>40661</v>
      </c>
      <c r="G528" s="702">
        <v>27918</v>
      </c>
    </row>
    <row r="529" spans="1:7">
      <c r="A529" s="956">
        <v>528</v>
      </c>
      <c r="B529" s="701" t="s">
        <v>3524</v>
      </c>
      <c r="C529" s="701" t="s">
        <v>3673</v>
      </c>
      <c r="D529" s="701" t="s">
        <v>3533</v>
      </c>
      <c r="E529" s="702" t="s">
        <v>3526</v>
      </c>
      <c r="F529" s="703">
        <v>40661</v>
      </c>
      <c r="G529" s="702">
        <v>27918</v>
      </c>
    </row>
    <row r="530" spans="1:7">
      <c r="A530" s="956">
        <v>529</v>
      </c>
      <c r="B530" s="701" t="s">
        <v>3524</v>
      </c>
      <c r="C530" s="701" t="s">
        <v>3673</v>
      </c>
      <c r="D530" s="701" t="s">
        <v>3534</v>
      </c>
      <c r="E530" s="702" t="s">
        <v>3526</v>
      </c>
      <c r="F530" s="703">
        <v>40661</v>
      </c>
      <c r="G530" s="702">
        <v>27918</v>
      </c>
    </row>
    <row r="531" spans="1:7">
      <c r="A531" s="956">
        <v>530</v>
      </c>
      <c r="B531" s="701" t="s">
        <v>3524</v>
      </c>
      <c r="C531" s="701" t="s">
        <v>3673</v>
      </c>
      <c r="D531" s="701" t="s">
        <v>3532</v>
      </c>
      <c r="E531" s="702" t="s">
        <v>3526</v>
      </c>
      <c r="F531" s="703">
        <v>40661</v>
      </c>
      <c r="G531" s="702">
        <v>27918</v>
      </c>
    </row>
    <row r="532" spans="1:7">
      <c r="A532" s="956">
        <v>531</v>
      </c>
      <c r="B532" s="701" t="s">
        <v>3524</v>
      </c>
      <c r="C532" s="701" t="s">
        <v>3673</v>
      </c>
      <c r="D532" s="701" t="s">
        <v>3529</v>
      </c>
      <c r="E532" s="702" t="s">
        <v>3526</v>
      </c>
      <c r="F532" s="703">
        <v>40661</v>
      </c>
      <c r="G532" s="702">
        <v>27918</v>
      </c>
    </row>
    <row r="533" spans="1:7">
      <c r="A533" s="956">
        <v>532</v>
      </c>
      <c r="B533" s="701" t="s">
        <v>3524</v>
      </c>
      <c r="C533" s="701" t="s">
        <v>3673</v>
      </c>
      <c r="D533" s="701" t="s">
        <v>3528</v>
      </c>
      <c r="E533" s="702" t="s">
        <v>3526</v>
      </c>
      <c r="F533" s="703">
        <v>40661</v>
      </c>
      <c r="G533" s="702">
        <v>27918</v>
      </c>
    </row>
    <row r="534" spans="1:7">
      <c r="A534" s="956">
        <v>533</v>
      </c>
      <c r="B534" s="701" t="s">
        <v>3524</v>
      </c>
      <c r="C534" s="701" t="s">
        <v>3673</v>
      </c>
      <c r="D534" s="701" t="s">
        <v>3530</v>
      </c>
      <c r="E534" s="702" t="s">
        <v>3526</v>
      </c>
      <c r="F534" s="703">
        <v>40661</v>
      </c>
      <c r="G534" s="702">
        <v>27918</v>
      </c>
    </row>
    <row r="535" spans="1:7">
      <c r="A535" s="956">
        <v>534</v>
      </c>
      <c r="B535" s="701" t="s">
        <v>3524</v>
      </c>
      <c r="C535" s="701" t="s">
        <v>3673</v>
      </c>
      <c r="D535" s="701" t="s">
        <v>3525</v>
      </c>
      <c r="E535" s="702" t="s">
        <v>3526</v>
      </c>
      <c r="F535" s="703">
        <v>40661</v>
      </c>
      <c r="G535" s="702">
        <v>27918</v>
      </c>
    </row>
    <row r="536" spans="1:7">
      <c r="A536" s="956">
        <v>535</v>
      </c>
      <c r="B536" s="701" t="s">
        <v>3524</v>
      </c>
      <c r="C536" s="701" t="s">
        <v>3673</v>
      </c>
      <c r="D536" s="701" t="s">
        <v>3537</v>
      </c>
      <c r="E536" s="702" t="s">
        <v>3526</v>
      </c>
      <c r="F536" s="703">
        <v>40661</v>
      </c>
      <c r="G536" s="702">
        <v>27918</v>
      </c>
    </row>
    <row r="537" spans="1:7">
      <c r="A537" s="956">
        <v>536</v>
      </c>
      <c r="B537" s="701" t="s">
        <v>3524</v>
      </c>
      <c r="C537" s="701" t="s">
        <v>3673</v>
      </c>
      <c r="D537" s="701" t="s">
        <v>3535</v>
      </c>
      <c r="E537" s="702" t="s">
        <v>3526</v>
      </c>
      <c r="F537" s="703">
        <v>40661</v>
      </c>
      <c r="G537" s="702">
        <v>27918</v>
      </c>
    </row>
    <row r="538" spans="1:7">
      <c r="A538" s="956">
        <v>537</v>
      </c>
      <c r="B538" s="701" t="s">
        <v>3524</v>
      </c>
      <c r="C538" s="701" t="s">
        <v>3673</v>
      </c>
      <c r="D538" s="701" t="s">
        <v>3531</v>
      </c>
      <c r="E538" s="702" t="s">
        <v>3526</v>
      </c>
      <c r="F538" s="703">
        <v>40661</v>
      </c>
      <c r="G538" s="702">
        <v>27918</v>
      </c>
    </row>
    <row r="539" spans="1:7">
      <c r="A539" s="956">
        <v>538</v>
      </c>
      <c r="B539" s="701" t="s">
        <v>3524</v>
      </c>
      <c r="C539" s="701" t="s">
        <v>3538</v>
      </c>
      <c r="D539" s="701" t="s">
        <v>3540</v>
      </c>
      <c r="E539" s="702" t="s">
        <v>3526</v>
      </c>
      <c r="F539" s="703">
        <v>40661</v>
      </c>
      <c r="G539" s="702">
        <v>27918</v>
      </c>
    </row>
    <row r="540" spans="1:7">
      <c r="A540" s="956">
        <v>539</v>
      </c>
      <c r="B540" s="701" t="s">
        <v>3524</v>
      </c>
      <c r="C540" s="701" t="s">
        <v>3538</v>
      </c>
      <c r="D540" s="701" t="s">
        <v>3546</v>
      </c>
      <c r="E540" s="702" t="s">
        <v>3526</v>
      </c>
      <c r="F540" s="703">
        <v>40661</v>
      </c>
      <c r="G540" s="702">
        <v>27918</v>
      </c>
    </row>
    <row r="541" spans="1:7">
      <c r="A541" s="956">
        <v>540</v>
      </c>
      <c r="B541" s="701" t="s">
        <v>3524</v>
      </c>
      <c r="C541" s="701" t="s">
        <v>3538</v>
      </c>
      <c r="D541" s="701" t="s">
        <v>3547</v>
      </c>
      <c r="E541" s="702" t="s">
        <v>3526</v>
      </c>
      <c r="F541" s="703">
        <v>40661</v>
      </c>
      <c r="G541" s="702">
        <v>27918</v>
      </c>
    </row>
    <row r="542" spans="1:7">
      <c r="A542" s="956">
        <v>541</v>
      </c>
      <c r="B542" s="701" t="s">
        <v>3524</v>
      </c>
      <c r="C542" s="701" t="s">
        <v>3538</v>
      </c>
      <c r="D542" s="701" t="s">
        <v>3544</v>
      </c>
      <c r="E542" s="702" t="s">
        <v>3526</v>
      </c>
      <c r="F542" s="703">
        <v>40661</v>
      </c>
      <c r="G542" s="702">
        <v>27918</v>
      </c>
    </row>
    <row r="543" spans="1:7">
      <c r="A543" s="956">
        <v>542</v>
      </c>
      <c r="B543" s="701" t="s">
        <v>3524</v>
      </c>
      <c r="C543" s="701" t="s">
        <v>3538</v>
      </c>
      <c r="D543" s="701" t="s">
        <v>3542</v>
      </c>
      <c r="E543" s="702" t="s">
        <v>3526</v>
      </c>
      <c r="F543" s="703">
        <v>40661</v>
      </c>
      <c r="G543" s="702">
        <v>27918</v>
      </c>
    </row>
    <row r="544" spans="1:7">
      <c r="A544" s="956">
        <v>543</v>
      </c>
      <c r="B544" s="701" t="s">
        <v>3524</v>
      </c>
      <c r="C544" s="701" t="s">
        <v>3538</v>
      </c>
      <c r="D544" s="701" t="s">
        <v>3525</v>
      </c>
      <c r="E544" s="702" t="s">
        <v>3526</v>
      </c>
      <c r="F544" s="703">
        <v>40661</v>
      </c>
      <c r="G544" s="702">
        <v>27918</v>
      </c>
    </row>
    <row r="545" spans="1:7">
      <c r="A545" s="956">
        <v>544</v>
      </c>
      <c r="B545" s="701" t="s">
        <v>3524</v>
      </c>
      <c r="C545" s="701" t="s">
        <v>3538</v>
      </c>
      <c r="D545" s="701" t="s">
        <v>3543</v>
      </c>
      <c r="E545" s="702" t="s">
        <v>3526</v>
      </c>
      <c r="F545" s="703">
        <v>40661</v>
      </c>
      <c r="G545" s="702">
        <v>27918</v>
      </c>
    </row>
    <row r="546" spans="1:7">
      <c r="A546" s="956">
        <v>545</v>
      </c>
      <c r="B546" s="701" t="s">
        <v>3524</v>
      </c>
      <c r="C546" s="701" t="s">
        <v>3538</v>
      </c>
      <c r="D546" s="701" t="s">
        <v>3545</v>
      </c>
      <c r="E546" s="702" t="s">
        <v>3526</v>
      </c>
      <c r="F546" s="703">
        <v>40661</v>
      </c>
      <c r="G546" s="702">
        <v>27918</v>
      </c>
    </row>
    <row r="547" spans="1:7">
      <c r="A547" s="956">
        <v>546</v>
      </c>
      <c r="B547" s="701" t="s">
        <v>3524</v>
      </c>
      <c r="C547" s="701" t="s">
        <v>3538</v>
      </c>
      <c r="D547" s="701" t="s">
        <v>3541</v>
      </c>
      <c r="E547" s="702" t="s">
        <v>3526</v>
      </c>
      <c r="F547" s="703">
        <v>40661</v>
      </c>
      <c r="G547" s="702">
        <v>27918</v>
      </c>
    </row>
    <row r="548" spans="1:7">
      <c r="A548" s="956">
        <v>547</v>
      </c>
      <c r="B548" s="701" t="s">
        <v>3524</v>
      </c>
      <c r="C548" s="701" t="s">
        <v>3538</v>
      </c>
      <c r="D548" s="701" t="s">
        <v>3539</v>
      </c>
      <c r="E548" s="702" t="s">
        <v>3526</v>
      </c>
      <c r="F548" s="703">
        <v>40661</v>
      </c>
      <c r="G548" s="702">
        <v>27918</v>
      </c>
    </row>
    <row r="549" spans="1:7">
      <c r="A549" s="956">
        <v>548</v>
      </c>
      <c r="B549" s="701" t="s">
        <v>4122</v>
      </c>
      <c r="C549" s="701" t="s">
        <v>4123</v>
      </c>
      <c r="D549" s="701" t="s">
        <v>4127</v>
      </c>
      <c r="E549" s="702"/>
      <c r="F549" s="703"/>
      <c r="G549" s="702"/>
    </row>
    <row r="550" spans="1:7">
      <c r="A550" s="956">
        <v>549</v>
      </c>
      <c r="B550" s="701" t="s">
        <v>4122</v>
      </c>
      <c r="C550" s="701" t="s">
        <v>4123</v>
      </c>
      <c r="D550" s="701" t="s">
        <v>4124</v>
      </c>
      <c r="E550" s="702"/>
      <c r="F550" s="703"/>
      <c r="G550" s="702"/>
    </row>
    <row r="551" spans="1:7">
      <c r="A551" s="956">
        <v>550</v>
      </c>
      <c r="B551" s="701" t="s">
        <v>4122</v>
      </c>
      <c r="C551" s="701" t="s">
        <v>4123</v>
      </c>
      <c r="D551" s="701" t="s">
        <v>4130</v>
      </c>
      <c r="E551" s="702"/>
      <c r="F551" s="703"/>
      <c r="G551" s="702"/>
    </row>
    <row r="552" spans="1:7">
      <c r="A552" s="956">
        <v>551</v>
      </c>
      <c r="B552" s="701" t="s">
        <v>4122</v>
      </c>
      <c r="C552" s="701" t="s">
        <v>4123</v>
      </c>
      <c r="D552" s="701" t="s">
        <v>3525</v>
      </c>
      <c r="E552" s="702"/>
      <c r="F552" s="703"/>
      <c r="G552" s="702"/>
    </row>
    <row r="553" spans="1:7">
      <c r="A553" s="956">
        <v>552</v>
      </c>
      <c r="B553" s="701" t="s">
        <v>4122</v>
      </c>
      <c r="C553" s="701" t="s">
        <v>4123</v>
      </c>
      <c r="D553" s="701" t="s">
        <v>4128</v>
      </c>
      <c r="E553" s="702"/>
      <c r="F553" s="703"/>
      <c r="G553" s="702"/>
    </row>
    <row r="554" spans="1:7">
      <c r="A554" s="956">
        <v>553</v>
      </c>
      <c r="B554" s="701" t="s">
        <v>4122</v>
      </c>
      <c r="C554" s="701" t="s">
        <v>4123</v>
      </c>
      <c r="D554" s="701" t="s">
        <v>4125</v>
      </c>
      <c r="E554" s="702"/>
      <c r="F554" s="703"/>
      <c r="G554" s="702"/>
    </row>
    <row r="555" spans="1:7">
      <c r="A555" s="956">
        <v>554</v>
      </c>
      <c r="B555" s="706" t="s">
        <v>4122</v>
      </c>
      <c r="C555" s="706" t="s">
        <v>4123</v>
      </c>
      <c r="D555" s="706" t="s">
        <v>3988</v>
      </c>
      <c r="E555" s="707"/>
      <c r="F555" s="824"/>
      <c r="G555" s="707"/>
    </row>
    <row r="556" spans="1:7">
      <c r="A556" s="956">
        <v>555</v>
      </c>
      <c r="B556" s="706" t="s">
        <v>4122</v>
      </c>
      <c r="C556" s="706" t="s">
        <v>4123</v>
      </c>
      <c r="D556" s="706" t="s">
        <v>4129</v>
      </c>
      <c r="E556" s="707"/>
      <c r="F556" s="824"/>
      <c r="G556" s="707"/>
    </row>
    <row r="557" spans="1:7">
      <c r="A557" s="956">
        <v>556</v>
      </c>
      <c r="B557" s="706" t="s">
        <v>4122</v>
      </c>
      <c r="C557" s="706" t="s">
        <v>4123</v>
      </c>
      <c r="D557" s="706" t="s">
        <v>4126</v>
      </c>
      <c r="E557" s="707"/>
      <c r="F557" s="824"/>
      <c r="G557" s="707"/>
    </row>
    <row r="558" spans="1:7">
      <c r="A558" s="956">
        <v>557</v>
      </c>
      <c r="B558" s="706" t="s">
        <v>3611</v>
      </c>
      <c r="C558" s="706" t="s">
        <v>3612</v>
      </c>
      <c r="D558" s="706" t="s">
        <v>3617</v>
      </c>
      <c r="E558" s="707" t="s">
        <v>3596</v>
      </c>
      <c r="F558" s="824">
        <v>40143</v>
      </c>
      <c r="G558" s="707">
        <v>27418</v>
      </c>
    </row>
    <row r="559" spans="1:7">
      <c r="A559" s="956">
        <v>558</v>
      </c>
      <c r="B559" s="706" t="s">
        <v>3611</v>
      </c>
      <c r="C559" s="706" t="s">
        <v>3612</v>
      </c>
      <c r="D559" s="706" t="s">
        <v>3616</v>
      </c>
      <c r="E559" s="707" t="s">
        <v>3596</v>
      </c>
      <c r="F559" s="824">
        <v>40143</v>
      </c>
      <c r="G559" s="707">
        <v>27418</v>
      </c>
    </row>
    <row r="560" spans="1:7">
      <c r="A560" s="956">
        <v>559</v>
      </c>
      <c r="B560" s="701" t="s">
        <v>3611</v>
      </c>
      <c r="C560" s="701" t="s">
        <v>3612</v>
      </c>
      <c r="D560" s="701" t="s">
        <v>3614</v>
      </c>
      <c r="E560" s="702" t="s">
        <v>3596</v>
      </c>
      <c r="F560" s="703">
        <v>40143</v>
      </c>
      <c r="G560" s="702">
        <v>27418</v>
      </c>
    </row>
    <row r="561" spans="1:7">
      <c r="A561" s="956">
        <v>560</v>
      </c>
      <c r="B561" s="701" t="s">
        <v>3611</v>
      </c>
      <c r="C561" s="701" t="s">
        <v>3612</v>
      </c>
      <c r="D561" s="701" t="s">
        <v>3613</v>
      </c>
      <c r="E561" s="702" t="s">
        <v>3596</v>
      </c>
      <c r="F561" s="703">
        <v>40143</v>
      </c>
      <c r="G561" s="702">
        <v>27418</v>
      </c>
    </row>
    <row r="562" spans="1:7">
      <c r="A562" s="956">
        <v>561</v>
      </c>
      <c r="B562" s="706" t="s">
        <v>3611</v>
      </c>
      <c r="C562" s="706" t="s">
        <v>3612</v>
      </c>
      <c r="D562" s="706" t="s">
        <v>3615</v>
      </c>
      <c r="E562" s="707" t="s">
        <v>3596</v>
      </c>
      <c r="F562" s="824">
        <v>40143</v>
      </c>
      <c r="G562" s="707">
        <v>27418</v>
      </c>
    </row>
    <row r="563" spans="1:7">
      <c r="A563" s="956">
        <v>562</v>
      </c>
      <c r="B563" s="706" t="s">
        <v>3354</v>
      </c>
      <c r="C563" s="706" t="s">
        <v>3355</v>
      </c>
      <c r="D563" s="707" t="s">
        <v>3356</v>
      </c>
      <c r="E563" s="707" t="s">
        <v>3357</v>
      </c>
      <c r="F563" s="824">
        <v>38829</v>
      </c>
      <c r="G563" s="707">
        <v>26147</v>
      </c>
    </row>
    <row r="564" spans="1:7">
      <c r="A564" s="956">
        <v>563</v>
      </c>
      <c r="B564" s="706" t="s">
        <v>3354</v>
      </c>
      <c r="C564" s="706" t="s">
        <v>3358</v>
      </c>
      <c r="D564" s="707" t="s">
        <v>3359</v>
      </c>
      <c r="E564" s="707" t="s">
        <v>3357</v>
      </c>
      <c r="F564" s="824">
        <v>38829</v>
      </c>
      <c r="G564" s="707">
        <v>26147</v>
      </c>
    </row>
    <row r="565" spans="1:7">
      <c r="A565" s="956">
        <v>564</v>
      </c>
      <c r="B565" s="706" t="s">
        <v>4033</v>
      </c>
      <c r="C565" s="706" t="s">
        <v>4036</v>
      </c>
      <c r="D565" s="706" t="s">
        <v>4044</v>
      </c>
      <c r="E565" s="707" t="s">
        <v>4050</v>
      </c>
      <c r="F565" s="824">
        <v>40728</v>
      </c>
      <c r="G565" s="707">
        <v>27984</v>
      </c>
    </row>
    <row r="566" spans="1:7">
      <c r="A566" s="956">
        <v>565</v>
      </c>
      <c r="B566" s="706" t="s">
        <v>4033</v>
      </c>
      <c r="C566" s="706" t="s">
        <v>4036</v>
      </c>
      <c r="D566" s="706" t="s">
        <v>4045</v>
      </c>
      <c r="E566" s="707" t="s">
        <v>4050</v>
      </c>
      <c r="F566" s="824">
        <v>40728</v>
      </c>
      <c r="G566" s="707">
        <v>27984</v>
      </c>
    </row>
    <row r="567" spans="1:7">
      <c r="A567" s="956">
        <v>566</v>
      </c>
      <c r="B567" s="706" t="s">
        <v>4033</v>
      </c>
      <c r="C567" s="706" t="s">
        <v>4036</v>
      </c>
      <c r="D567" s="707" t="s">
        <v>4046</v>
      </c>
      <c r="E567" s="707" t="s">
        <v>4050</v>
      </c>
      <c r="F567" s="824">
        <v>40728</v>
      </c>
      <c r="G567" s="707">
        <v>27984</v>
      </c>
    </row>
    <row r="568" spans="1:7">
      <c r="A568" s="956">
        <v>567</v>
      </c>
      <c r="B568" s="706" t="s">
        <v>4033</v>
      </c>
      <c r="C568" s="706" t="s">
        <v>4036</v>
      </c>
      <c r="D568" s="706" t="s">
        <v>4043</v>
      </c>
      <c r="E568" s="707" t="s">
        <v>4050</v>
      </c>
      <c r="F568" s="824">
        <v>40728</v>
      </c>
      <c r="G568" s="707">
        <v>27984</v>
      </c>
    </row>
    <row r="569" spans="1:7">
      <c r="A569" s="956">
        <v>568</v>
      </c>
      <c r="B569" s="706" t="s">
        <v>4033</v>
      </c>
      <c r="C569" s="706" t="s">
        <v>4036</v>
      </c>
      <c r="D569" s="706" t="s">
        <v>4047</v>
      </c>
      <c r="E569" s="707" t="s">
        <v>4050</v>
      </c>
      <c r="F569" s="824">
        <v>40728</v>
      </c>
      <c r="G569" s="707">
        <v>27984</v>
      </c>
    </row>
    <row r="570" spans="1:7">
      <c r="A570" s="956">
        <v>569</v>
      </c>
      <c r="B570" s="706" t="s">
        <v>4033</v>
      </c>
      <c r="C570" s="706" t="s">
        <v>4036</v>
      </c>
      <c r="D570" s="706" t="s">
        <v>4042</v>
      </c>
      <c r="E570" s="707" t="s">
        <v>4050</v>
      </c>
      <c r="F570" s="824">
        <v>40728</v>
      </c>
      <c r="G570" s="707">
        <v>27984</v>
      </c>
    </row>
    <row r="571" spans="1:7">
      <c r="A571" s="956">
        <v>570</v>
      </c>
      <c r="B571" s="706" t="s">
        <v>4033</v>
      </c>
      <c r="C571" s="706" t="s">
        <v>4036</v>
      </c>
      <c r="D571" s="706" t="s">
        <v>4048</v>
      </c>
      <c r="E571" s="707" t="s">
        <v>4050</v>
      </c>
      <c r="F571" s="824">
        <v>40728</v>
      </c>
      <c r="G571" s="707">
        <v>27984</v>
      </c>
    </row>
    <row r="572" spans="1:7">
      <c r="A572" s="956">
        <v>571</v>
      </c>
      <c r="B572" s="706" t="s">
        <v>4033</v>
      </c>
      <c r="C572" s="706" t="s">
        <v>4036</v>
      </c>
      <c r="D572" s="706" t="s">
        <v>4049</v>
      </c>
      <c r="E572" s="707" t="s">
        <v>4050</v>
      </c>
      <c r="F572" s="824">
        <v>40728</v>
      </c>
      <c r="G572" s="707">
        <v>27984</v>
      </c>
    </row>
    <row r="573" spans="1:7">
      <c r="A573" s="956">
        <v>572</v>
      </c>
      <c r="B573" s="706" t="s">
        <v>4033</v>
      </c>
      <c r="C573" s="706" t="s">
        <v>4036</v>
      </c>
      <c r="D573" s="706" t="s">
        <v>4037</v>
      </c>
      <c r="E573" s="707" t="s">
        <v>4050</v>
      </c>
      <c r="F573" s="824">
        <v>40728</v>
      </c>
      <c r="G573" s="707">
        <v>27984</v>
      </c>
    </row>
    <row r="574" spans="1:7">
      <c r="A574" s="956">
        <v>573</v>
      </c>
      <c r="B574" s="706" t="s">
        <v>4033</v>
      </c>
      <c r="C574" s="706" t="s">
        <v>4036</v>
      </c>
      <c r="D574" s="706" t="s">
        <v>3525</v>
      </c>
      <c r="E574" s="707" t="s">
        <v>4050</v>
      </c>
      <c r="F574" s="824">
        <v>40728</v>
      </c>
      <c r="G574" s="707">
        <v>27984</v>
      </c>
    </row>
    <row r="575" spans="1:7">
      <c r="A575" s="956">
        <v>574</v>
      </c>
      <c r="B575" s="701" t="s">
        <v>4033</v>
      </c>
      <c r="C575" s="701" t="s">
        <v>4036</v>
      </c>
      <c r="D575" s="701" t="s">
        <v>4038</v>
      </c>
      <c r="E575" s="702" t="s">
        <v>4050</v>
      </c>
      <c r="F575" s="703">
        <v>40728</v>
      </c>
      <c r="G575" s="702">
        <v>27984</v>
      </c>
    </row>
    <row r="576" spans="1:7">
      <c r="A576" s="956">
        <v>575</v>
      </c>
      <c r="B576" s="706" t="s">
        <v>4033</v>
      </c>
      <c r="C576" s="706" t="s">
        <v>4036</v>
      </c>
      <c r="D576" s="705" t="s">
        <v>4039</v>
      </c>
      <c r="E576" s="707" t="s">
        <v>4050</v>
      </c>
      <c r="F576" s="824">
        <v>40728</v>
      </c>
      <c r="G576" s="707">
        <v>27984</v>
      </c>
    </row>
    <row r="577" spans="1:7">
      <c r="A577" s="956">
        <v>576</v>
      </c>
      <c r="B577" s="706" t="s">
        <v>4033</v>
      </c>
      <c r="C577" s="706" t="s">
        <v>4036</v>
      </c>
      <c r="D577" s="705" t="s">
        <v>4040</v>
      </c>
      <c r="E577" s="707" t="s">
        <v>4050</v>
      </c>
      <c r="F577" s="824">
        <v>40728</v>
      </c>
      <c r="G577" s="707">
        <v>27984</v>
      </c>
    </row>
    <row r="578" spans="1:7">
      <c r="A578" s="956">
        <v>577</v>
      </c>
      <c r="B578" s="706" t="s">
        <v>4033</v>
      </c>
      <c r="C578" s="706" t="s">
        <v>4036</v>
      </c>
      <c r="D578" s="706" t="s">
        <v>4041</v>
      </c>
      <c r="E578" s="707" t="s">
        <v>4050</v>
      </c>
      <c r="F578" s="824">
        <v>40728</v>
      </c>
      <c r="G578" s="707">
        <v>27984</v>
      </c>
    </row>
    <row r="579" spans="1:7">
      <c r="A579" s="956">
        <v>578</v>
      </c>
      <c r="B579" s="706" t="s">
        <v>4033</v>
      </c>
      <c r="C579" s="706" t="s">
        <v>5986</v>
      </c>
      <c r="D579" s="706" t="s">
        <v>5991</v>
      </c>
      <c r="E579" s="707" t="s">
        <v>5992</v>
      </c>
      <c r="F579" s="824">
        <v>41242</v>
      </c>
      <c r="G579" s="707">
        <v>28482</v>
      </c>
    </row>
    <row r="580" spans="1:7">
      <c r="A580" s="956">
        <v>579</v>
      </c>
      <c r="B580" s="706" t="s">
        <v>4033</v>
      </c>
      <c r="C580" s="706" t="s">
        <v>5986</v>
      </c>
      <c r="D580" s="706" t="s">
        <v>5987</v>
      </c>
      <c r="E580" s="707" t="s">
        <v>5992</v>
      </c>
      <c r="F580" s="824">
        <v>41242</v>
      </c>
      <c r="G580" s="707">
        <v>28482</v>
      </c>
    </row>
    <row r="581" spans="1:7">
      <c r="A581" s="956">
        <v>580</v>
      </c>
      <c r="B581" s="706" t="s">
        <v>4033</v>
      </c>
      <c r="C581" s="706" t="s">
        <v>5986</v>
      </c>
      <c r="D581" s="706" t="s">
        <v>5990</v>
      </c>
      <c r="E581" s="707" t="s">
        <v>5992</v>
      </c>
      <c r="F581" s="824">
        <v>41242</v>
      </c>
      <c r="G581" s="707">
        <v>28482</v>
      </c>
    </row>
    <row r="582" spans="1:7">
      <c r="A582" s="956">
        <v>581</v>
      </c>
      <c r="B582" s="706" t="s">
        <v>4033</v>
      </c>
      <c r="C582" s="706" t="s">
        <v>5986</v>
      </c>
      <c r="D582" s="706" t="s">
        <v>5988</v>
      </c>
      <c r="E582" s="707" t="s">
        <v>5992</v>
      </c>
      <c r="F582" s="824">
        <v>41242</v>
      </c>
      <c r="G582" s="707">
        <v>28482</v>
      </c>
    </row>
    <row r="583" spans="1:7">
      <c r="A583" s="956">
        <v>582</v>
      </c>
      <c r="B583" s="706" t="s">
        <v>4033</v>
      </c>
      <c r="C583" s="706" t="s">
        <v>5986</v>
      </c>
      <c r="D583" s="706" t="s">
        <v>5989</v>
      </c>
      <c r="E583" s="707" t="s">
        <v>5992</v>
      </c>
      <c r="F583" s="824">
        <v>41242</v>
      </c>
      <c r="G583" s="707">
        <v>28482</v>
      </c>
    </row>
    <row r="584" spans="1:7">
      <c r="A584" s="956">
        <v>583</v>
      </c>
      <c r="B584" s="706" t="s">
        <v>4033</v>
      </c>
      <c r="C584" s="706" t="s">
        <v>4034</v>
      </c>
      <c r="D584" s="706" t="s">
        <v>3585</v>
      </c>
      <c r="E584" s="707" t="s">
        <v>4035</v>
      </c>
      <c r="F584" s="824">
        <v>40782</v>
      </c>
      <c r="G584" s="707">
        <v>28038</v>
      </c>
    </row>
    <row r="585" spans="1:7">
      <c r="A585" s="956">
        <v>584</v>
      </c>
      <c r="B585" s="706" t="s">
        <v>4033</v>
      </c>
      <c r="C585" s="706" t="s">
        <v>4034</v>
      </c>
      <c r="D585" s="706" t="s">
        <v>3503</v>
      </c>
      <c r="E585" s="707" t="s">
        <v>4035</v>
      </c>
      <c r="F585" s="824">
        <v>40782</v>
      </c>
      <c r="G585" s="707">
        <v>28038</v>
      </c>
    </row>
    <row r="586" spans="1:7">
      <c r="A586" s="956">
        <v>585</v>
      </c>
      <c r="B586" s="706" t="s">
        <v>3575</v>
      </c>
      <c r="C586" s="706" t="s">
        <v>6006</v>
      </c>
      <c r="D586" s="706" t="s">
        <v>5997</v>
      </c>
      <c r="E586" s="707" t="s">
        <v>6007</v>
      </c>
      <c r="F586" s="824">
        <v>41241</v>
      </c>
      <c r="G586" s="707">
        <v>28481</v>
      </c>
    </row>
    <row r="587" spans="1:7">
      <c r="A587" s="956">
        <v>586</v>
      </c>
      <c r="B587" s="706" t="s">
        <v>3575</v>
      </c>
      <c r="C587" s="706" t="s">
        <v>6006</v>
      </c>
      <c r="D587" s="706" t="s">
        <v>5994</v>
      </c>
      <c r="E587" s="707" t="s">
        <v>6007</v>
      </c>
      <c r="F587" s="824">
        <v>41241</v>
      </c>
      <c r="G587" s="707">
        <v>28481</v>
      </c>
    </row>
    <row r="588" spans="1:7">
      <c r="A588" s="956">
        <v>587</v>
      </c>
      <c r="B588" s="706" t="s">
        <v>3575</v>
      </c>
      <c r="C588" s="706" t="s">
        <v>6006</v>
      </c>
      <c r="D588" s="706" t="s">
        <v>5995</v>
      </c>
      <c r="E588" s="707" t="s">
        <v>6007</v>
      </c>
      <c r="F588" s="824">
        <v>41241</v>
      </c>
      <c r="G588" s="707">
        <v>28481</v>
      </c>
    </row>
    <row r="589" spans="1:7">
      <c r="A589" s="956">
        <v>588</v>
      </c>
      <c r="B589" s="706" t="s">
        <v>3575</v>
      </c>
      <c r="C589" s="706" t="s">
        <v>6006</v>
      </c>
      <c r="D589" s="706" t="s">
        <v>6000</v>
      </c>
      <c r="E589" s="707" t="s">
        <v>6007</v>
      </c>
      <c r="F589" s="824">
        <v>41241</v>
      </c>
      <c r="G589" s="707">
        <v>28481</v>
      </c>
    </row>
    <row r="590" spans="1:7">
      <c r="A590" s="956">
        <v>589</v>
      </c>
      <c r="B590" s="706" t="s">
        <v>3575</v>
      </c>
      <c r="C590" s="706" t="s">
        <v>6006</v>
      </c>
      <c r="D590" s="706" t="s">
        <v>6004</v>
      </c>
      <c r="E590" s="707" t="s">
        <v>6007</v>
      </c>
      <c r="F590" s="824">
        <v>41241</v>
      </c>
      <c r="G590" s="707">
        <v>28481</v>
      </c>
    </row>
    <row r="591" spans="1:7">
      <c r="A591" s="956">
        <v>590</v>
      </c>
      <c r="B591" s="706" t="s">
        <v>3575</v>
      </c>
      <c r="C591" s="706" t="s">
        <v>6006</v>
      </c>
      <c r="D591" s="706" t="s">
        <v>5996</v>
      </c>
      <c r="E591" s="707" t="s">
        <v>6007</v>
      </c>
      <c r="F591" s="824">
        <v>41241</v>
      </c>
      <c r="G591" s="707">
        <v>28481</v>
      </c>
    </row>
    <row r="592" spans="1:7">
      <c r="A592" s="956">
        <v>591</v>
      </c>
      <c r="B592" s="706" t="s">
        <v>3575</v>
      </c>
      <c r="C592" s="706" t="s">
        <v>6006</v>
      </c>
      <c r="D592" s="706" t="s">
        <v>5998</v>
      </c>
      <c r="E592" s="707" t="s">
        <v>6007</v>
      </c>
      <c r="F592" s="824">
        <v>41241</v>
      </c>
      <c r="G592" s="707">
        <v>28481</v>
      </c>
    </row>
    <row r="593" spans="1:7">
      <c r="A593" s="956">
        <v>592</v>
      </c>
      <c r="B593" s="706" t="s">
        <v>3575</v>
      </c>
      <c r="C593" s="706" t="s">
        <v>6006</v>
      </c>
      <c r="D593" s="706" t="s">
        <v>6002</v>
      </c>
      <c r="E593" s="707" t="s">
        <v>6007</v>
      </c>
      <c r="F593" s="824">
        <v>41241</v>
      </c>
      <c r="G593" s="707">
        <v>28481</v>
      </c>
    </row>
    <row r="594" spans="1:7">
      <c r="A594" s="956">
        <v>593</v>
      </c>
      <c r="B594" s="706" t="s">
        <v>3575</v>
      </c>
      <c r="C594" s="706" t="s">
        <v>6006</v>
      </c>
      <c r="D594" s="706" t="s">
        <v>6001</v>
      </c>
      <c r="E594" s="707" t="s">
        <v>6007</v>
      </c>
      <c r="F594" s="824">
        <v>41241</v>
      </c>
      <c r="G594" s="707">
        <v>28481</v>
      </c>
    </row>
    <row r="595" spans="1:7">
      <c r="A595" s="956">
        <v>594</v>
      </c>
      <c r="B595" s="706" t="s">
        <v>3575</v>
      </c>
      <c r="C595" s="706" t="s">
        <v>6006</v>
      </c>
      <c r="D595" s="706" t="s">
        <v>6003</v>
      </c>
      <c r="E595" s="707" t="s">
        <v>6007</v>
      </c>
      <c r="F595" s="824">
        <v>41241</v>
      </c>
      <c r="G595" s="707">
        <v>28481</v>
      </c>
    </row>
    <row r="596" spans="1:7">
      <c r="A596" s="956">
        <v>595</v>
      </c>
      <c r="B596" s="706" t="s">
        <v>3575</v>
      </c>
      <c r="C596" s="706" t="s">
        <v>6006</v>
      </c>
      <c r="D596" s="706" t="s">
        <v>5999</v>
      </c>
      <c r="E596" s="707" t="s">
        <v>6007</v>
      </c>
      <c r="F596" s="824">
        <v>41241</v>
      </c>
      <c r="G596" s="707">
        <v>28481</v>
      </c>
    </row>
    <row r="597" spans="1:7">
      <c r="A597" s="956">
        <v>596</v>
      </c>
      <c r="B597" s="701" t="s">
        <v>3575</v>
      </c>
      <c r="C597" s="701" t="s">
        <v>6006</v>
      </c>
      <c r="D597" s="706" t="s">
        <v>6005</v>
      </c>
      <c r="E597" s="702" t="s">
        <v>6007</v>
      </c>
      <c r="F597" s="703">
        <v>41241</v>
      </c>
      <c r="G597" s="702">
        <v>28481</v>
      </c>
    </row>
    <row r="598" spans="1:7">
      <c r="A598" s="956">
        <v>597</v>
      </c>
      <c r="B598" s="701" t="s">
        <v>3575</v>
      </c>
      <c r="C598" s="701" t="s">
        <v>5993</v>
      </c>
      <c r="D598" s="706"/>
      <c r="E598" s="702" t="s">
        <v>6007</v>
      </c>
      <c r="F598" s="703">
        <v>41241</v>
      </c>
      <c r="G598" s="702">
        <v>28481</v>
      </c>
    </row>
    <row r="599" spans="1:7">
      <c r="A599" s="956">
        <v>598</v>
      </c>
      <c r="B599" s="701" t="s">
        <v>3575</v>
      </c>
      <c r="C599" s="701" t="s">
        <v>3576</v>
      </c>
      <c r="D599" s="701" t="s">
        <v>3577</v>
      </c>
      <c r="E599" s="702" t="s">
        <v>3578</v>
      </c>
      <c r="F599" s="703">
        <v>40143</v>
      </c>
      <c r="G599" s="702">
        <v>27418</v>
      </c>
    </row>
    <row r="600" spans="1:7">
      <c r="A600" s="956">
        <v>599</v>
      </c>
      <c r="B600" s="701" t="s">
        <v>8502</v>
      </c>
      <c r="C600" s="701" t="s">
        <v>8503</v>
      </c>
      <c r="D600" s="701" t="s">
        <v>8504</v>
      </c>
      <c r="E600" s="702" t="s">
        <v>8506</v>
      </c>
      <c r="F600" s="703">
        <v>42469</v>
      </c>
      <c r="G600" s="702">
        <v>29679</v>
      </c>
    </row>
    <row r="601" spans="1:7">
      <c r="A601" s="956">
        <v>600</v>
      </c>
      <c r="B601" s="701" t="s">
        <v>8502</v>
      </c>
      <c r="C601" s="701" t="s">
        <v>8503</v>
      </c>
      <c r="D601" s="701" t="s">
        <v>8505</v>
      </c>
      <c r="E601" s="702" t="s">
        <v>8506</v>
      </c>
      <c r="F601" s="703">
        <v>42469</v>
      </c>
      <c r="G601" s="702">
        <v>29679</v>
      </c>
    </row>
    <row r="602" spans="1:7">
      <c r="A602" s="956">
        <v>601</v>
      </c>
      <c r="B602" s="701" t="s">
        <v>5943</v>
      </c>
      <c r="C602" s="701" t="s">
        <v>5960</v>
      </c>
      <c r="D602" s="701" t="s">
        <v>8548</v>
      </c>
      <c r="E602" s="702" t="s">
        <v>5959</v>
      </c>
      <c r="F602" s="703">
        <v>41609</v>
      </c>
      <c r="G602" s="702">
        <v>28838</v>
      </c>
    </row>
    <row r="603" spans="1:7">
      <c r="A603" s="956">
        <v>602</v>
      </c>
      <c r="B603" s="701" t="s">
        <v>5943</v>
      </c>
      <c r="C603" s="701" t="s">
        <v>5960</v>
      </c>
      <c r="D603" s="701" t="s">
        <v>5961</v>
      </c>
      <c r="E603" s="702" t="s">
        <v>5959</v>
      </c>
      <c r="F603" s="703">
        <v>41609</v>
      </c>
      <c r="G603" s="702">
        <v>28838</v>
      </c>
    </row>
    <row r="604" spans="1:7">
      <c r="A604" s="956">
        <v>603</v>
      </c>
      <c r="B604" s="701" t="s">
        <v>5943</v>
      </c>
      <c r="C604" s="701" t="s">
        <v>5944</v>
      </c>
      <c r="D604" s="701" t="s">
        <v>5945</v>
      </c>
      <c r="E604" s="702" t="s">
        <v>5959</v>
      </c>
      <c r="F604" s="703">
        <v>41609</v>
      </c>
      <c r="G604" s="702">
        <v>28838</v>
      </c>
    </row>
    <row r="605" spans="1:7">
      <c r="A605" s="956">
        <v>604</v>
      </c>
      <c r="B605" s="701" t="s">
        <v>5943</v>
      </c>
      <c r="C605" s="701" t="s">
        <v>5944</v>
      </c>
      <c r="D605" s="701" t="s">
        <v>5946</v>
      </c>
      <c r="E605" s="702" t="s">
        <v>5959</v>
      </c>
      <c r="F605" s="703">
        <v>41609</v>
      </c>
      <c r="G605" s="702">
        <v>28838</v>
      </c>
    </row>
    <row r="606" spans="1:7">
      <c r="A606" s="956">
        <v>605</v>
      </c>
      <c r="B606" s="701" t="s">
        <v>5943</v>
      </c>
      <c r="C606" s="701" t="s">
        <v>5944</v>
      </c>
      <c r="D606" s="701" t="s">
        <v>5947</v>
      </c>
      <c r="E606" s="702" t="s">
        <v>5959</v>
      </c>
      <c r="F606" s="703">
        <v>41609</v>
      </c>
      <c r="G606" s="702">
        <v>28838</v>
      </c>
    </row>
    <row r="607" spans="1:7">
      <c r="A607" s="956">
        <v>606</v>
      </c>
      <c r="B607" s="701" t="s">
        <v>5943</v>
      </c>
      <c r="C607" s="701" t="s">
        <v>5944</v>
      </c>
      <c r="D607" s="701" t="s">
        <v>5948</v>
      </c>
      <c r="E607" s="702" t="s">
        <v>5959</v>
      </c>
      <c r="F607" s="703">
        <v>41609</v>
      </c>
      <c r="G607" s="702">
        <v>28838</v>
      </c>
    </row>
    <row r="608" spans="1:7">
      <c r="A608" s="956">
        <v>607</v>
      </c>
      <c r="B608" s="701" t="s">
        <v>5943</v>
      </c>
      <c r="C608" s="701" t="s">
        <v>5944</v>
      </c>
      <c r="D608" s="706" t="s">
        <v>5949</v>
      </c>
      <c r="E608" s="702" t="s">
        <v>5959</v>
      </c>
      <c r="F608" s="703">
        <v>41609</v>
      </c>
      <c r="G608" s="702">
        <v>28838</v>
      </c>
    </row>
    <row r="609" spans="1:7">
      <c r="A609" s="956">
        <v>608</v>
      </c>
      <c r="B609" s="706" t="s">
        <v>5943</v>
      </c>
      <c r="C609" s="706" t="s">
        <v>5944</v>
      </c>
      <c r="D609" s="705" t="s">
        <v>5950</v>
      </c>
      <c r="E609" s="707" t="s">
        <v>5959</v>
      </c>
      <c r="F609" s="824">
        <v>41609</v>
      </c>
      <c r="G609" s="707">
        <v>28838</v>
      </c>
    </row>
    <row r="610" spans="1:7">
      <c r="A610" s="956">
        <v>609</v>
      </c>
      <c r="B610" s="706" t="s">
        <v>5943</v>
      </c>
      <c r="C610" s="706" t="s">
        <v>5944</v>
      </c>
      <c r="D610" s="705" t="s">
        <v>5951</v>
      </c>
      <c r="E610" s="707" t="s">
        <v>5959</v>
      </c>
      <c r="F610" s="824">
        <v>41609</v>
      </c>
      <c r="G610" s="707">
        <v>28838</v>
      </c>
    </row>
    <row r="611" spans="1:7">
      <c r="A611" s="956">
        <v>610</v>
      </c>
      <c r="B611" s="706" t="s">
        <v>5943</v>
      </c>
      <c r="C611" s="706" t="s">
        <v>5944</v>
      </c>
      <c r="D611" s="705" t="s">
        <v>5952</v>
      </c>
      <c r="E611" s="707" t="s">
        <v>5959</v>
      </c>
      <c r="F611" s="824">
        <v>41609</v>
      </c>
      <c r="G611" s="707">
        <v>28838</v>
      </c>
    </row>
    <row r="612" spans="1:7">
      <c r="A612" s="956">
        <v>611</v>
      </c>
      <c r="B612" s="706" t="s">
        <v>5943</v>
      </c>
      <c r="C612" s="706" t="s">
        <v>5944</v>
      </c>
      <c r="D612" s="705" t="s">
        <v>8547</v>
      </c>
      <c r="E612" s="707" t="s">
        <v>5959</v>
      </c>
      <c r="F612" s="824">
        <v>41609</v>
      </c>
      <c r="G612" s="707">
        <v>28838</v>
      </c>
    </row>
    <row r="613" spans="1:7" ht="15" customHeight="1">
      <c r="A613" s="171">
        <v>612</v>
      </c>
      <c r="B613" s="171" t="s">
        <v>5943</v>
      </c>
      <c r="C613" s="171" t="s">
        <v>5944</v>
      </c>
      <c r="D613" s="171" t="s">
        <v>5953</v>
      </c>
      <c r="E613" s="171" t="s">
        <v>5959</v>
      </c>
      <c r="F613" s="1091">
        <v>41609</v>
      </c>
      <c r="G613" s="171">
        <v>28838</v>
      </c>
    </row>
    <row r="614" spans="1:7" ht="15" customHeight="1">
      <c r="A614" s="171">
        <v>613</v>
      </c>
      <c r="B614" s="171" t="s">
        <v>5943</v>
      </c>
      <c r="C614" s="171" t="s">
        <v>5944</v>
      </c>
      <c r="D614" s="171" t="s">
        <v>5954</v>
      </c>
      <c r="E614" s="171" t="s">
        <v>5959</v>
      </c>
      <c r="F614" s="1091">
        <v>41609</v>
      </c>
      <c r="G614" s="171">
        <v>28838</v>
      </c>
    </row>
    <row r="615" spans="1:7" ht="15" customHeight="1">
      <c r="A615" s="171">
        <v>614</v>
      </c>
      <c r="B615" s="171" t="s">
        <v>5943</v>
      </c>
      <c r="C615" s="171" t="s">
        <v>5944</v>
      </c>
      <c r="D615" s="171" t="s">
        <v>3525</v>
      </c>
      <c r="E615" s="171" t="s">
        <v>5959</v>
      </c>
      <c r="F615" s="1091">
        <v>41609</v>
      </c>
      <c r="G615" s="171">
        <v>28838</v>
      </c>
    </row>
    <row r="616" spans="1:7" ht="15" customHeight="1">
      <c r="A616" s="171">
        <v>615</v>
      </c>
      <c r="B616" s="171" t="s">
        <v>5943</v>
      </c>
      <c r="C616" s="171" t="s">
        <v>5944</v>
      </c>
      <c r="D616" s="171" t="s">
        <v>5955</v>
      </c>
      <c r="E616" s="171" t="s">
        <v>5959</v>
      </c>
      <c r="F616" s="1091">
        <v>41609</v>
      </c>
      <c r="G616" s="171">
        <v>28838</v>
      </c>
    </row>
    <row r="617" spans="1:7" ht="15" customHeight="1">
      <c r="A617" s="171">
        <v>616</v>
      </c>
      <c r="B617" s="171" t="s">
        <v>5943</v>
      </c>
      <c r="C617" s="171" t="s">
        <v>5944</v>
      </c>
      <c r="D617" s="171" t="s">
        <v>5956</v>
      </c>
      <c r="E617" s="171" t="s">
        <v>5959</v>
      </c>
      <c r="F617" s="1091">
        <v>41609</v>
      </c>
      <c r="G617" s="171">
        <v>28838</v>
      </c>
    </row>
    <row r="618" spans="1:7" ht="15" customHeight="1">
      <c r="A618" s="171">
        <v>617</v>
      </c>
      <c r="B618" s="171" t="s">
        <v>5943</v>
      </c>
      <c r="C618" s="171" t="s">
        <v>5944</v>
      </c>
      <c r="D618" s="171" t="s">
        <v>3503</v>
      </c>
      <c r="E618" s="171" t="s">
        <v>5959</v>
      </c>
      <c r="F618" s="1091">
        <v>41609</v>
      </c>
      <c r="G618" s="171">
        <v>28838</v>
      </c>
    </row>
    <row r="619" spans="1:7" ht="15" customHeight="1">
      <c r="A619" s="171">
        <v>618</v>
      </c>
      <c r="B619" s="171" t="s">
        <v>5943</v>
      </c>
      <c r="C619" s="171" t="s">
        <v>5944</v>
      </c>
      <c r="D619" s="171" t="s">
        <v>5957</v>
      </c>
      <c r="E619" s="171" t="s">
        <v>5959</v>
      </c>
      <c r="F619" s="1091">
        <v>41609</v>
      </c>
      <c r="G619" s="171">
        <v>28838</v>
      </c>
    </row>
    <row r="620" spans="1:7" ht="15" customHeight="1">
      <c r="A620" s="171">
        <v>619</v>
      </c>
      <c r="B620" s="171" t="s">
        <v>5943</v>
      </c>
      <c r="C620" s="171" t="s">
        <v>5944</v>
      </c>
      <c r="D620" s="171" t="s">
        <v>5958</v>
      </c>
      <c r="E620" s="171" t="s">
        <v>5959</v>
      </c>
      <c r="F620" s="1091">
        <v>41609</v>
      </c>
      <c r="G620" s="171">
        <v>28838</v>
      </c>
    </row>
    <row r="621" spans="1:7" ht="15" customHeight="1">
      <c r="A621" s="171">
        <v>620</v>
      </c>
      <c r="B621" s="171" t="s">
        <v>4108</v>
      </c>
      <c r="C621" s="171" t="s">
        <v>4119</v>
      </c>
      <c r="D621" s="171" t="s">
        <v>4014</v>
      </c>
      <c r="E621" s="171" t="s">
        <v>4121</v>
      </c>
      <c r="F621" s="1091">
        <v>41039</v>
      </c>
      <c r="G621" s="171">
        <v>28288</v>
      </c>
    </row>
    <row r="622" spans="1:7" ht="15" customHeight="1">
      <c r="A622" s="171">
        <v>621</v>
      </c>
      <c r="B622" s="171" t="s">
        <v>4108</v>
      </c>
      <c r="C622" s="171" t="s">
        <v>4119</v>
      </c>
      <c r="D622" s="171" t="s">
        <v>4120</v>
      </c>
      <c r="E622" s="171" t="s">
        <v>4121</v>
      </c>
      <c r="F622" s="1091">
        <v>41039</v>
      </c>
      <c r="G622" s="171">
        <v>28288</v>
      </c>
    </row>
    <row r="623" spans="1:7" ht="15" customHeight="1">
      <c r="A623" s="171">
        <v>622</v>
      </c>
      <c r="B623" s="171" t="s">
        <v>4108</v>
      </c>
      <c r="C623" s="171" t="s">
        <v>4109</v>
      </c>
      <c r="D623" s="171" t="s">
        <v>4111</v>
      </c>
      <c r="E623" s="171" t="s">
        <v>4121</v>
      </c>
      <c r="F623" s="1091">
        <v>41039</v>
      </c>
      <c r="G623" s="171">
        <v>28288</v>
      </c>
    </row>
    <row r="624" spans="1:7" ht="15" customHeight="1">
      <c r="A624" s="171">
        <v>623</v>
      </c>
      <c r="B624" s="171" t="s">
        <v>4108</v>
      </c>
      <c r="C624" s="171" t="s">
        <v>4109</v>
      </c>
      <c r="D624" s="171" t="s">
        <v>4112</v>
      </c>
      <c r="E624" s="171" t="s">
        <v>4121</v>
      </c>
      <c r="F624" s="1091">
        <v>41039</v>
      </c>
      <c r="G624" s="171">
        <v>28288</v>
      </c>
    </row>
    <row r="625" spans="1:7" ht="15" customHeight="1">
      <c r="A625" s="171">
        <v>624</v>
      </c>
      <c r="B625" s="171" t="s">
        <v>4108</v>
      </c>
      <c r="C625" s="171" t="s">
        <v>4109</v>
      </c>
      <c r="D625" s="171" t="s">
        <v>4113</v>
      </c>
      <c r="E625" s="171" t="s">
        <v>4121</v>
      </c>
      <c r="F625" s="1091">
        <v>41039</v>
      </c>
      <c r="G625" s="171">
        <v>28288</v>
      </c>
    </row>
    <row r="626" spans="1:7" ht="15" customHeight="1">
      <c r="A626" s="171">
        <v>625</v>
      </c>
      <c r="B626" s="171" t="s">
        <v>4108</v>
      </c>
      <c r="C626" s="171" t="s">
        <v>4109</v>
      </c>
      <c r="D626" s="171" t="s">
        <v>4114</v>
      </c>
      <c r="E626" s="171" t="s">
        <v>4121</v>
      </c>
      <c r="F626" s="1091">
        <v>41039</v>
      </c>
      <c r="G626" s="171">
        <v>28288</v>
      </c>
    </row>
    <row r="627" spans="1:7" ht="15" customHeight="1">
      <c r="A627" s="171">
        <v>626</v>
      </c>
      <c r="B627" s="171" t="s">
        <v>4108</v>
      </c>
      <c r="C627" s="171" t="s">
        <v>4109</v>
      </c>
      <c r="D627" s="171" t="s">
        <v>4115</v>
      </c>
      <c r="E627" s="171" t="s">
        <v>4121</v>
      </c>
      <c r="F627" s="1091">
        <v>41039</v>
      </c>
      <c r="G627" s="171">
        <v>28288</v>
      </c>
    </row>
    <row r="628" spans="1:7" ht="15" customHeight="1">
      <c r="A628" s="171">
        <v>627</v>
      </c>
      <c r="B628" s="171" t="s">
        <v>4108</v>
      </c>
      <c r="C628" s="171" t="s">
        <v>4109</v>
      </c>
      <c r="D628" s="171" t="s">
        <v>4116</v>
      </c>
      <c r="E628" s="171" t="s">
        <v>4121</v>
      </c>
      <c r="F628" s="1091">
        <v>41039</v>
      </c>
      <c r="G628" s="171">
        <v>28288</v>
      </c>
    </row>
    <row r="629" spans="1:7" ht="15" customHeight="1">
      <c r="A629" s="171">
        <v>628</v>
      </c>
      <c r="B629" s="171" t="s">
        <v>4108</v>
      </c>
      <c r="C629" s="171" t="s">
        <v>4109</v>
      </c>
      <c r="D629" s="171" t="s">
        <v>4110</v>
      </c>
      <c r="E629" s="171" t="s">
        <v>4121</v>
      </c>
      <c r="F629" s="1091">
        <v>41039</v>
      </c>
      <c r="G629" s="171">
        <v>28288</v>
      </c>
    </row>
    <row r="630" spans="1:7" ht="15" customHeight="1">
      <c r="A630" s="171">
        <v>629</v>
      </c>
      <c r="B630" s="171" t="s">
        <v>4108</v>
      </c>
      <c r="C630" s="171" t="s">
        <v>4109</v>
      </c>
      <c r="D630" s="171" t="s">
        <v>4110</v>
      </c>
      <c r="E630" s="171" t="s">
        <v>4121</v>
      </c>
      <c r="F630" s="1091">
        <v>41039</v>
      </c>
      <c r="G630" s="171">
        <v>28288</v>
      </c>
    </row>
    <row r="631" spans="1:7" ht="15" customHeight="1">
      <c r="A631" s="171">
        <v>630</v>
      </c>
      <c r="B631" s="171" t="s">
        <v>4108</v>
      </c>
      <c r="C631" s="171" t="s">
        <v>4109</v>
      </c>
      <c r="D631" s="171" t="s">
        <v>4117</v>
      </c>
      <c r="E631" s="171" t="s">
        <v>4121</v>
      </c>
      <c r="F631" s="1091">
        <v>41039</v>
      </c>
      <c r="G631" s="171">
        <v>28288</v>
      </c>
    </row>
    <row r="632" spans="1:7" ht="15" customHeight="1">
      <c r="A632" s="171">
        <v>631</v>
      </c>
      <c r="B632" s="171" t="s">
        <v>4108</v>
      </c>
      <c r="C632" s="171" t="s">
        <v>4109</v>
      </c>
      <c r="D632" s="171" t="s">
        <v>4118</v>
      </c>
      <c r="E632" s="171" t="s">
        <v>4121</v>
      </c>
      <c r="F632" s="1091">
        <v>41039</v>
      </c>
      <c r="G632" s="171">
        <v>28288</v>
      </c>
    </row>
    <row r="633" spans="1:7" ht="15" customHeight="1">
      <c r="A633" s="171">
        <v>632</v>
      </c>
      <c r="B633" s="171" t="s">
        <v>8455</v>
      </c>
      <c r="C633" s="171" t="s">
        <v>8459</v>
      </c>
      <c r="D633" s="171" t="s">
        <v>8550</v>
      </c>
      <c r="E633" s="171" t="s">
        <v>8453</v>
      </c>
      <c r="F633" s="1091">
        <v>42319</v>
      </c>
      <c r="G633" s="171">
        <v>29529</v>
      </c>
    </row>
    <row r="634" spans="1:7" ht="15" customHeight="1">
      <c r="A634" s="171">
        <v>633</v>
      </c>
      <c r="B634" s="171" t="s">
        <v>8455</v>
      </c>
      <c r="C634" s="171" t="s">
        <v>8459</v>
      </c>
      <c r="D634" s="171" t="s">
        <v>8471</v>
      </c>
      <c r="E634" s="171" t="s">
        <v>8453</v>
      </c>
      <c r="F634" s="1091">
        <v>42319</v>
      </c>
      <c r="G634" s="171">
        <v>29529</v>
      </c>
    </row>
    <row r="635" spans="1:7" ht="15" customHeight="1">
      <c r="A635" s="171">
        <v>634</v>
      </c>
      <c r="B635" s="171" t="s">
        <v>8455</v>
      </c>
      <c r="C635" s="171" t="s">
        <v>8459</v>
      </c>
      <c r="D635" s="171" t="s">
        <v>8472</v>
      </c>
      <c r="E635" s="171" t="s">
        <v>8453</v>
      </c>
      <c r="F635" s="1091">
        <v>42319</v>
      </c>
      <c r="G635" s="171">
        <v>29529</v>
      </c>
    </row>
    <row r="636" spans="1:7" ht="15" customHeight="1">
      <c r="A636" s="171">
        <v>635</v>
      </c>
      <c r="B636" s="171" t="s">
        <v>8455</v>
      </c>
      <c r="C636" s="171" t="s">
        <v>8459</v>
      </c>
      <c r="D636" s="171" t="s">
        <v>8473</v>
      </c>
      <c r="E636" s="171" t="s">
        <v>8453</v>
      </c>
      <c r="F636" s="1091">
        <v>42319</v>
      </c>
      <c r="G636" s="171">
        <v>29529</v>
      </c>
    </row>
  </sheetData>
  <sortState ref="B2:G612">
    <sortCondition ref="B2:B612"/>
    <sortCondition ref="C2:C612"/>
    <sortCondition ref="D2:D612"/>
    <sortCondition ref="E2:E612"/>
    <sortCondition ref="F2:F612"/>
    <sortCondition ref="G2:G612"/>
  </sortState>
  <mergeCells count="3">
    <mergeCell ref="E378:E400"/>
    <mergeCell ref="F378:F400"/>
    <mergeCell ref="G378:G400"/>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W1011"/>
  <sheetViews>
    <sheetView zoomScale="70" zoomScaleNormal="70" workbookViewId="0">
      <selection activeCell="H47" sqref="H47"/>
    </sheetView>
  </sheetViews>
  <sheetFormatPr defaultRowHeight="15"/>
  <cols>
    <col min="1" max="1" width="9.140625" style="1"/>
    <col min="2" max="2" width="10.5703125" style="491" customWidth="1"/>
    <col min="3" max="3" width="9.140625" style="1"/>
    <col min="4" max="4" width="10.5703125" style="491" customWidth="1"/>
    <col min="5" max="5" width="9.140625" style="1"/>
    <col min="6" max="6" width="11.42578125" style="491" customWidth="1"/>
    <col min="7" max="7" width="9.140625" style="1"/>
    <col min="8" max="8" width="10.5703125" style="491" customWidth="1"/>
    <col min="10" max="10" width="10.5703125" style="492" customWidth="1"/>
    <col min="12" max="12" width="10.5703125" style="493" customWidth="1"/>
    <col min="14" max="14" width="10.5703125" style="493" customWidth="1"/>
    <col min="16" max="16" width="11.5703125" style="493" customWidth="1"/>
    <col min="17" max="17" width="8.42578125" bestFit="1" customWidth="1"/>
    <col min="18" max="18" width="11.85546875" style="493" bestFit="1" customWidth="1"/>
    <col min="20" max="20" width="10.5703125" customWidth="1"/>
    <col min="22" max="22" width="10.5703125" customWidth="1"/>
    <col min="24" max="24" width="10.5703125" customWidth="1"/>
    <col min="26" max="26" width="10.5703125" style="493" customWidth="1"/>
    <col min="28" max="28" width="10.5703125" style="493" customWidth="1"/>
    <col min="30" max="30" width="10.5703125" style="493" customWidth="1"/>
    <col min="32" max="32" width="11" customWidth="1"/>
    <col min="34" max="34" width="10.5703125" style="493" customWidth="1"/>
    <col min="36" max="36" width="10.5703125" style="493" customWidth="1"/>
    <col min="38" max="38" width="10.5703125" style="493" customWidth="1"/>
    <col min="40" max="40" width="10.5703125" customWidth="1"/>
  </cols>
  <sheetData>
    <row r="1" spans="1:40" ht="12.75">
      <c r="A1" s="1548" t="s">
        <v>4597</v>
      </c>
      <c r="B1" s="1548"/>
      <c r="C1" s="1548"/>
      <c r="D1" s="1548"/>
      <c r="E1" s="1548"/>
      <c r="F1" s="1548"/>
      <c r="G1" s="1548"/>
      <c r="H1" s="1548"/>
      <c r="I1" s="1548" t="s">
        <v>4597</v>
      </c>
      <c r="J1" s="1548"/>
      <c r="K1" s="1548"/>
      <c r="L1" s="1548"/>
      <c r="M1" s="1548"/>
      <c r="N1" s="1548"/>
      <c r="O1" s="1548"/>
      <c r="P1" s="1548"/>
      <c r="Q1" s="1548" t="s">
        <v>4597</v>
      </c>
      <c r="R1" s="1548"/>
      <c r="S1" s="1548"/>
      <c r="T1" s="1548"/>
      <c r="U1" s="1548"/>
      <c r="V1" s="1548"/>
      <c r="W1" s="1548"/>
      <c r="X1" s="1548"/>
      <c r="Y1" s="1566" t="s">
        <v>4598</v>
      </c>
      <c r="Z1" s="1566"/>
      <c r="AA1" s="1566"/>
      <c r="AB1" s="1566"/>
      <c r="AC1" s="1566"/>
      <c r="AD1" s="1566"/>
      <c r="AE1" s="1566"/>
      <c r="AF1" s="1566"/>
      <c r="AG1" s="1566" t="s">
        <v>4598</v>
      </c>
      <c r="AH1" s="1566"/>
      <c r="AI1" s="1566"/>
      <c r="AJ1" s="1566"/>
      <c r="AK1" s="1566"/>
      <c r="AL1" s="1566"/>
      <c r="AM1" s="1566"/>
      <c r="AN1" s="1566"/>
    </row>
    <row r="2" spans="1:40" ht="0.75" customHeight="1">
      <c r="A2" s="1561" t="s">
        <v>4599</v>
      </c>
      <c r="B2" s="1562"/>
      <c r="C2" s="1562"/>
      <c r="D2" s="1562"/>
      <c r="E2" s="1562"/>
      <c r="F2" s="1562"/>
      <c r="G2" s="1562"/>
      <c r="H2" s="1562"/>
      <c r="I2" s="1563" t="s">
        <v>4599</v>
      </c>
      <c r="J2" s="1548"/>
      <c r="K2" s="1548"/>
      <c r="L2" s="1548"/>
      <c r="M2" s="1548"/>
      <c r="N2" s="1548"/>
      <c r="O2" s="1548"/>
      <c r="P2" s="1564"/>
      <c r="Q2" s="1563" t="s">
        <v>4599</v>
      </c>
      <c r="R2" s="1548"/>
      <c r="S2" s="1548"/>
      <c r="T2" s="1548"/>
      <c r="U2" s="1548"/>
      <c r="V2" s="1548"/>
      <c r="W2" s="1548"/>
      <c r="X2" s="1564"/>
      <c r="Y2" s="1565"/>
      <c r="Z2" s="1566"/>
      <c r="AA2" s="1566"/>
      <c r="AB2" s="1566"/>
      <c r="AC2" s="1566"/>
      <c r="AD2" s="1566"/>
      <c r="AE2" s="1566"/>
      <c r="AF2" s="1566"/>
      <c r="AG2" s="1565"/>
      <c r="AH2" s="1566"/>
      <c r="AI2" s="1566"/>
      <c r="AJ2" s="1566"/>
      <c r="AK2" s="1566"/>
      <c r="AL2" s="1566"/>
      <c r="AM2" s="1566"/>
      <c r="AN2" s="1566"/>
    </row>
    <row r="3" spans="1:40" ht="29.25" customHeight="1">
      <c r="A3" s="1553" t="s">
        <v>4600</v>
      </c>
      <c r="B3" s="1553"/>
      <c r="C3" s="1553"/>
      <c r="D3" s="1553"/>
      <c r="E3" s="1553"/>
      <c r="F3" s="1553"/>
      <c r="G3" s="1553"/>
      <c r="H3" s="1553"/>
      <c r="I3" s="1553" t="s">
        <v>4601</v>
      </c>
      <c r="J3" s="1553"/>
      <c r="K3" s="1553"/>
      <c r="L3" s="1553"/>
      <c r="M3" s="1553"/>
      <c r="N3" s="1553"/>
      <c r="O3" s="1553"/>
      <c r="P3" s="1553"/>
      <c r="Q3" s="1550" t="s">
        <v>4602</v>
      </c>
      <c r="R3" s="1559"/>
      <c r="S3" s="1559"/>
      <c r="T3" s="1559"/>
      <c r="U3" s="1559"/>
      <c r="V3" s="1559"/>
      <c r="W3" s="1559"/>
      <c r="X3" s="1560"/>
      <c r="Y3" s="1553" t="s">
        <v>4603</v>
      </c>
      <c r="Z3" s="1553"/>
      <c r="AA3" s="1553"/>
      <c r="AB3" s="1553"/>
      <c r="AC3" s="1553"/>
      <c r="AD3" s="1553"/>
      <c r="AE3" s="1553"/>
      <c r="AF3" s="1553"/>
      <c r="AG3" s="1553" t="s">
        <v>4604</v>
      </c>
      <c r="AH3" s="1553"/>
      <c r="AI3" s="1553"/>
      <c r="AJ3" s="1553"/>
      <c r="AK3" s="1553"/>
      <c r="AL3" s="1553"/>
      <c r="AM3" s="1553"/>
      <c r="AN3" s="1553"/>
    </row>
    <row r="4" spans="1:40" ht="14.45" customHeight="1">
      <c r="A4" s="460" t="s">
        <v>4605</v>
      </c>
      <c r="B4" s="461" t="s">
        <v>4606</v>
      </c>
      <c r="C4" s="460" t="s">
        <v>4605</v>
      </c>
      <c r="D4" s="461" t="s">
        <v>4606</v>
      </c>
      <c r="E4" s="460" t="s">
        <v>4605</v>
      </c>
      <c r="F4" s="461" t="s">
        <v>4606</v>
      </c>
      <c r="G4" s="460" t="s">
        <v>4605</v>
      </c>
      <c r="H4" s="461" t="s">
        <v>4606</v>
      </c>
      <c r="I4" s="462" t="s">
        <v>4605</v>
      </c>
      <c r="J4" s="463" t="s">
        <v>4606</v>
      </c>
      <c r="K4" s="230" t="s">
        <v>4605</v>
      </c>
      <c r="L4" s="464" t="s">
        <v>4606</v>
      </c>
      <c r="M4" s="353" t="s">
        <v>4605</v>
      </c>
      <c r="N4" s="464" t="s">
        <v>4606</v>
      </c>
      <c r="O4" s="353" t="s">
        <v>4605</v>
      </c>
      <c r="P4" s="464" t="s">
        <v>4606</v>
      </c>
      <c r="Q4" s="353" t="s">
        <v>4605</v>
      </c>
      <c r="R4" s="464" t="s">
        <v>4606</v>
      </c>
      <c r="S4" s="353"/>
      <c r="T4" s="353"/>
      <c r="U4" s="353"/>
      <c r="V4" s="353"/>
      <c r="W4" s="353"/>
      <c r="X4" s="353"/>
      <c r="Y4" s="353" t="s">
        <v>4605</v>
      </c>
      <c r="Z4" s="463" t="s">
        <v>4606</v>
      </c>
      <c r="AA4" s="353" t="s">
        <v>4605</v>
      </c>
      <c r="AB4" s="463" t="s">
        <v>4606</v>
      </c>
      <c r="AC4" s="353" t="s">
        <v>4605</v>
      </c>
      <c r="AD4" s="463" t="s">
        <v>4606</v>
      </c>
      <c r="AE4" s="353"/>
      <c r="AF4" s="353"/>
      <c r="AG4" s="353" t="s">
        <v>4605</v>
      </c>
      <c r="AH4" s="463" t="s">
        <v>4606</v>
      </c>
      <c r="AI4" s="353" t="s">
        <v>4605</v>
      </c>
      <c r="AJ4" s="463" t="s">
        <v>4606</v>
      </c>
      <c r="AK4" s="353" t="s">
        <v>4605</v>
      </c>
      <c r="AL4" s="463" t="s">
        <v>4606</v>
      </c>
      <c r="AM4" s="353"/>
      <c r="AN4" s="353"/>
    </row>
    <row r="5" spans="1:40" ht="13.5" customHeight="1">
      <c r="A5" s="353">
        <v>1</v>
      </c>
      <c r="B5" s="465">
        <v>2</v>
      </c>
      <c r="C5" s="353">
        <v>52</v>
      </c>
      <c r="D5" s="465">
        <v>134</v>
      </c>
      <c r="E5" s="466">
        <v>103</v>
      </c>
      <c r="F5" s="465">
        <v>192</v>
      </c>
      <c r="G5" s="466">
        <v>154</v>
      </c>
      <c r="H5" s="465">
        <v>249</v>
      </c>
      <c r="I5" s="462">
        <v>1</v>
      </c>
      <c r="J5" s="465">
        <v>5</v>
      </c>
      <c r="K5" s="467">
        <v>52</v>
      </c>
      <c r="L5" s="465">
        <v>99</v>
      </c>
      <c r="M5" s="468">
        <v>103</v>
      </c>
      <c r="N5" s="465">
        <v>296</v>
      </c>
      <c r="O5" s="468">
        <v>154</v>
      </c>
      <c r="P5" s="465">
        <v>374</v>
      </c>
      <c r="Q5" s="462">
        <v>1</v>
      </c>
      <c r="R5" s="465">
        <v>7</v>
      </c>
      <c r="S5" s="230"/>
      <c r="T5" s="469"/>
      <c r="U5" s="466"/>
      <c r="V5" s="470"/>
      <c r="W5" s="466"/>
      <c r="X5" s="470"/>
      <c r="Y5" s="462">
        <v>1</v>
      </c>
      <c r="Z5" s="471">
        <v>5</v>
      </c>
      <c r="AA5" s="230">
        <v>52</v>
      </c>
      <c r="AB5" s="472">
        <v>181</v>
      </c>
      <c r="AC5" s="466">
        <v>103</v>
      </c>
      <c r="AD5" s="472">
        <v>273</v>
      </c>
      <c r="AE5" s="473"/>
      <c r="AF5" s="474"/>
      <c r="AG5" s="462">
        <v>1</v>
      </c>
      <c r="AH5" s="475">
        <v>17</v>
      </c>
      <c r="AI5" s="230">
        <v>52</v>
      </c>
      <c r="AJ5" s="476">
        <v>140</v>
      </c>
      <c r="AK5" s="466">
        <v>103</v>
      </c>
      <c r="AL5" s="463">
        <v>406</v>
      </c>
      <c r="AM5" s="473"/>
      <c r="AN5" s="474"/>
    </row>
    <row r="6" spans="1:40" ht="13.5" customHeight="1">
      <c r="A6" s="353">
        <v>2</v>
      </c>
      <c r="B6" s="465">
        <v>3</v>
      </c>
      <c r="C6" s="353">
        <v>53</v>
      </c>
      <c r="D6" s="465">
        <v>136</v>
      </c>
      <c r="E6" s="466">
        <v>104</v>
      </c>
      <c r="F6" s="465">
        <v>194</v>
      </c>
      <c r="G6" s="466">
        <v>155</v>
      </c>
      <c r="H6" s="465">
        <v>250</v>
      </c>
      <c r="I6" s="462">
        <v>2</v>
      </c>
      <c r="J6" s="465">
        <v>6</v>
      </c>
      <c r="K6" s="467">
        <v>53</v>
      </c>
      <c r="L6" s="465">
        <v>100</v>
      </c>
      <c r="M6" s="468">
        <v>104</v>
      </c>
      <c r="N6" s="465">
        <v>297</v>
      </c>
      <c r="O6" s="468">
        <v>155</v>
      </c>
      <c r="P6" s="465">
        <v>375</v>
      </c>
      <c r="Q6" s="462">
        <v>2</v>
      </c>
      <c r="R6" s="465">
        <v>8</v>
      </c>
      <c r="S6" s="230"/>
      <c r="T6" s="469"/>
      <c r="U6" s="466"/>
      <c r="V6" s="470"/>
      <c r="W6" s="466"/>
      <c r="X6" s="470"/>
      <c r="Y6" s="462">
        <v>2</v>
      </c>
      <c r="Z6" s="477">
        <v>6</v>
      </c>
      <c r="AA6" s="230">
        <v>53</v>
      </c>
      <c r="AB6" s="472">
        <v>182</v>
      </c>
      <c r="AC6" s="466">
        <v>104</v>
      </c>
      <c r="AD6" s="472">
        <v>282</v>
      </c>
      <c r="AE6" s="473"/>
      <c r="AF6" s="474"/>
      <c r="AG6" s="462">
        <v>2</v>
      </c>
      <c r="AH6" s="476">
        <v>18</v>
      </c>
      <c r="AI6" s="230">
        <v>53</v>
      </c>
      <c r="AJ6" s="476">
        <v>141</v>
      </c>
      <c r="AK6" s="466">
        <v>104</v>
      </c>
      <c r="AL6" s="463">
        <v>407</v>
      </c>
      <c r="AM6" s="473"/>
      <c r="AN6" s="474"/>
    </row>
    <row r="7" spans="1:40" ht="13.5" customHeight="1">
      <c r="A7" s="353">
        <v>3</v>
      </c>
      <c r="B7" s="465">
        <v>5</v>
      </c>
      <c r="C7" s="353">
        <v>54</v>
      </c>
      <c r="D7" s="465">
        <v>137</v>
      </c>
      <c r="E7" s="466">
        <v>105</v>
      </c>
      <c r="F7" s="465">
        <v>195</v>
      </c>
      <c r="G7" s="466">
        <v>156</v>
      </c>
      <c r="H7" s="465">
        <v>253</v>
      </c>
      <c r="I7" s="462">
        <v>3</v>
      </c>
      <c r="J7" s="465">
        <v>15</v>
      </c>
      <c r="K7" s="467">
        <v>54</v>
      </c>
      <c r="L7" s="465">
        <v>101</v>
      </c>
      <c r="M7" s="468">
        <v>105</v>
      </c>
      <c r="N7" s="465">
        <v>298</v>
      </c>
      <c r="O7" s="468">
        <v>156</v>
      </c>
      <c r="P7" s="465">
        <v>379</v>
      </c>
      <c r="Q7" s="462">
        <v>3</v>
      </c>
      <c r="R7" s="465">
        <v>19</v>
      </c>
      <c r="S7" s="230"/>
      <c r="T7" s="469"/>
      <c r="U7" s="466"/>
      <c r="V7" s="470"/>
      <c r="W7" s="466"/>
      <c r="X7" s="470"/>
      <c r="Y7" s="462">
        <v>3</v>
      </c>
      <c r="Z7" s="477">
        <v>7</v>
      </c>
      <c r="AA7" s="230">
        <v>54</v>
      </c>
      <c r="AB7" s="472">
        <v>183</v>
      </c>
      <c r="AC7" s="466">
        <v>105</v>
      </c>
      <c r="AD7" s="472">
        <v>285</v>
      </c>
      <c r="AE7" s="473"/>
      <c r="AF7" s="474"/>
      <c r="AG7" s="462">
        <v>3</v>
      </c>
      <c r="AH7" s="476">
        <v>30</v>
      </c>
      <c r="AI7" s="230">
        <v>54</v>
      </c>
      <c r="AJ7" s="478">
        <v>143</v>
      </c>
      <c r="AK7" s="466">
        <v>105</v>
      </c>
      <c r="AL7" s="463">
        <v>408</v>
      </c>
      <c r="AM7" s="473"/>
      <c r="AN7" s="474"/>
    </row>
    <row r="8" spans="1:40" ht="13.5" customHeight="1">
      <c r="A8" s="353">
        <v>4</v>
      </c>
      <c r="B8" s="465">
        <v>6</v>
      </c>
      <c r="C8" s="353">
        <v>55</v>
      </c>
      <c r="D8" s="465">
        <v>138</v>
      </c>
      <c r="E8" s="466">
        <v>106</v>
      </c>
      <c r="F8" s="465">
        <v>196</v>
      </c>
      <c r="G8" s="466">
        <v>157</v>
      </c>
      <c r="H8" s="465">
        <v>254</v>
      </c>
      <c r="I8" s="462">
        <v>4</v>
      </c>
      <c r="J8" s="465">
        <v>17</v>
      </c>
      <c r="K8" s="467">
        <v>55</v>
      </c>
      <c r="L8" s="465">
        <v>102</v>
      </c>
      <c r="M8" s="468">
        <v>106</v>
      </c>
      <c r="N8" s="465">
        <v>302</v>
      </c>
      <c r="O8" s="468">
        <v>157</v>
      </c>
      <c r="P8" s="465">
        <v>380</v>
      </c>
      <c r="Q8" s="462">
        <v>4</v>
      </c>
      <c r="R8" s="465">
        <v>89</v>
      </c>
      <c r="S8" s="230"/>
      <c r="T8" s="469"/>
      <c r="U8" s="466"/>
      <c r="V8" s="470"/>
      <c r="W8" s="466"/>
      <c r="X8" s="470"/>
      <c r="Y8" s="462">
        <v>4</v>
      </c>
      <c r="Z8" s="477">
        <v>8</v>
      </c>
      <c r="AA8" s="230">
        <v>55</v>
      </c>
      <c r="AB8" s="472">
        <v>184</v>
      </c>
      <c r="AC8" s="466">
        <v>106</v>
      </c>
      <c r="AD8" s="472">
        <v>286</v>
      </c>
      <c r="AE8" s="473"/>
      <c r="AF8" s="474"/>
      <c r="AG8" s="462">
        <v>4</v>
      </c>
      <c r="AH8" s="476">
        <v>31</v>
      </c>
      <c r="AI8" s="230">
        <v>55</v>
      </c>
      <c r="AJ8" s="478">
        <v>146</v>
      </c>
      <c r="AK8" s="466">
        <v>106</v>
      </c>
      <c r="AL8" s="463">
        <v>409</v>
      </c>
      <c r="AM8" s="473"/>
      <c r="AN8" s="474"/>
    </row>
    <row r="9" spans="1:40" ht="13.5" customHeight="1">
      <c r="A9" s="353">
        <v>5</v>
      </c>
      <c r="B9" s="465">
        <v>9</v>
      </c>
      <c r="C9" s="353">
        <v>56</v>
      </c>
      <c r="D9" s="465">
        <v>139</v>
      </c>
      <c r="E9" s="466">
        <v>107</v>
      </c>
      <c r="F9" s="465">
        <v>197</v>
      </c>
      <c r="G9" s="466">
        <v>158</v>
      </c>
      <c r="H9" s="465">
        <v>255</v>
      </c>
      <c r="I9" s="462">
        <v>5</v>
      </c>
      <c r="J9" s="465">
        <v>23</v>
      </c>
      <c r="K9" s="467">
        <v>56</v>
      </c>
      <c r="L9" s="465">
        <v>103</v>
      </c>
      <c r="M9" s="468">
        <v>107</v>
      </c>
      <c r="N9" s="465">
        <v>303</v>
      </c>
      <c r="O9" s="468">
        <v>158</v>
      </c>
      <c r="P9" s="465">
        <v>381</v>
      </c>
      <c r="Q9" s="462">
        <v>5</v>
      </c>
      <c r="R9" s="465">
        <v>102</v>
      </c>
      <c r="S9" s="230"/>
      <c r="T9" s="469"/>
      <c r="U9" s="466"/>
      <c r="V9" s="470"/>
      <c r="W9" s="466"/>
      <c r="X9" s="470"/>
      <c r="Y9" s="462">
        <v>5</v>
      </c>
      <c r="Z9" s="477">
        <v>14</v>
      </c>
      <c r="AA9" s="230">
        <v>56</v>
      </c>
      <c r="AB9" s="472">
        <v>185</v>
      </c>
      <c r="AC9" s="466">
        <v>107</v>
      </c>
      <c r="AD9" s="472">
        <v>314</v>
      </c>
      <c r="AE9" s="473"/>
      <c r="AF9" s="474"/>
      <c r="AG9" s="462">
        <v>5</v>
      </c>
      <c r="AH9" s="476">
        <v>32</v>
      </c>
      <c r="AI9" s="230">
        <v>56</v>
      </c>
      <c r="AJ9" s="478">
        <v>147</v>
      </c>
      <c r="AK9" s="466">
        <v>107</v>
      </c>
      <c r="AL9" s="463">
        <v>410</v>
      </c>
      <c r="AM9" s="473"/>
      <c r="AN9" s="474"/>
    </row>
    <row r="10" spans="1:40" ht="13.5" customHeight="1">
      <c r="A10" s="353">
        <v>6</v>
      </c>
      <c r="B10" s="465">
        <v>10</v>
      </c>
      <c r="C10" s="353">
        <v>57</v>
      </c>
      <c r="D10" s="465">
        <v>140</v>
      </c>
      <c r="E10" s="466">
        <v>108</v>
      </c>
      <c r="F10" s="465">
        <v>198</v>
      </c>
      <c r="G10" s="466">
        <v>159</v>
      </c>
      <c r="H10" s="463"/>
      <c r="I10" s="462">
        <v>6</v>
      </c>
      <c r="J10" s="465">
        <v>24</v>
      </c>
      <c r="K10" s="467">
        <v>57</v>
      </c>
      <c r="L10" s="465">
        <v>104</v>
      </c>
      <c r="M10" s="468">
        <v>108</v>
      </c>
      <c r="N10" s="465">
        <v>304</v>
      </c>
      <c r="O10" s="468">
        <v>159</v>
      </c>
      <c r="P10" s="465">
        <v>382</v>
      </c>
      <c r="Q10" s="462">
        <v>6</v>
      </c>
      <c r="R10" s="465">
        <v>103</v>
      </c>
      <c r="S10" s="230"/>
      <c r="T10" s="469"/>
      <c r="U10" s="466"/>
      <c r="V10" s="470"/>
      <c r="W10" s="466"/>
      <c r="X10" s="470"/>
      <c r="Y10" s="462">
        <v>6</v>
      </c>
      <c r="Z10" s="477">
        <v>22</v>
      </c>
      <c r="AA10" s="230">
        <v>57</v>
      </c>
      <c r="AB10" s="472">
        <v>186</v>
      </c>
      <c r="AC10" s="466">
        <v>108</v>
      </c>
      <c r="AD10" s="472">
        <v>315</v>
      </c>
      <c r="AE10" s="473"/>
      <c r="AF10" s="474"/>
      <c r="AG10" s="462">
        <v>6</v>
      </c>
      <c r="AH10" s="476">
        <v>33</v>
      </c>
      <c r="AI10" s="230">
        <v>57</v>
      </c>
      <c r="AJ10" s="478">
        <v>148</v>
      </c>
      <c r="AK10" s="466">
        <v>108</v>
      </c>
      <c r="AL10" s="463">
        <v>411</v>
      </c>
      <c r="AM10" s="473"/>
      <c r="AN10" s="474"/>
    </row>
    <row r="11" spans="1:40" ht="13.5" customHeight="1">
      <c r="A11" s="353">
        <v>7</v>
      </c>
      <c r="B11" s="465">
        <v>11</v>
      </c>
      <c r="C11" s="353">
        <v>58</v>
      </c>
      <c r="D11" s="465">
        <v>141</v>
      </c>
      <c r="E11" s="466">
        <v>109</v>
      </c>
      <c r="F11" s="465">
        <v>199</v>
      </c>
      <c r="G11" s="466">
        <v>160</v>
      </c>
      <c r="H11" s="463"/>
      <c r="I11" s="462">
        <v>7</v>
      </c>
      <c r="J11" s="465">
        <v>27</v>
      </c>
      <c r="K11" s="467">
        <v>58</v>
      </c>
      <c r="L11" s="465">
        <v>105</v>
      </c>
      <c r="M11" s="468">
        <v>109</v>
      </c>
      <c r="N11" s="465">
        <v>305</v>
      </c>
      <c r="O11" s="468">
        <v>160</v>
      </c>
      <c r="P11" s="465">
        <v>383</v>
      </c>
      <c r="Q11" s="462">
        <v>7</v>
      </c>
      <c r="R11" s="465">
        <v>104</v>
      </c>
      <c r="S11" s="230"/>
      <c r="T11" s="469"/>
      <c r="U11" s="466"/>
      <c r="V11" s="470"/>
      <c r="W11" s="466"/>
      <c r="X11" s="470"/>
      <c r="Y11" s="462">
        <v>7</v>
      </c>
      <c r="Z11" s="477">
        <v>25</v>
      </c>
      <c r="AA11" s="230">
        <v>58</v>
      </c>
      <c r="AB11" s="472">
        <v>187</v>
      </c>
      <c r="AC11" s="466">
        <v>109</v>
      </c>
      <c r="AD11" s="472">
        <v>316</v>
      </c>
      <c r="AE11" s="473"/>
      <c r="AF11" s="474"/>
      <c r="AG11" s="462">
        <v>7</v>
      </c>
      <c r="AH11" s="476">
        <v>34</v>
      </c>
      <c r="AI11" s="230">
        <v>58</v>
      </c>
      <c r="AJ11" s="478">
        <v>149</v>
      </c>
      <c r="AK11" s="466">
        <v>109</v>
      </c>
      <c r="AL11" s="463">
        <v>412</v>
      </c>
      <c r="AM11" s="473"/>
      <c r="AN11" s="474"/>
    </row>
    <row r="12" spans="1:40" ht="13.5" customHeight="1">
      <c r="A12" s="353">
        <v>8</v>
      </c>
      <c r="B12" s="465">
        <v>12</v>
      </c>
      <c r="C12" s="353">
        <v>59</v>
      </c>
      <c r="D12" s="465">
        <v>142</v>
      </c>
      <c r="E12" s="466">
        <v>110</v>
      </c>
      <c r="F12" s="465">
        <v>201</v>
      </c>
      <c r="G12" s="466">
        <v>161</v>
      </c>
      <c r="H12" s="463"/>
      <c r="I12" s="462">
        <v>8</v>
      </c>
      <c r="J12" s="465">
        <v>31</v>
      </c>
      <c r="K12" s="467">
        <v>59</v>
      </c>
      <c r="L12" s="465">
        <v>106</v>
      </c>
      <c r="M12" s="468">
        <v>110</v>
      </c>
      <c r="N12" s="465">
        <v>318</v>
      </c>
      <c r="O12" s="468">
        <v>161</v>
      </c>
      <c r="P12" s="465">
        <v>385</v>
      </c>
      <c r="Q12" s="462">
        <v>8</v>
      </c>
      <c r="R12" s="465">
        <v>105</v>
      </c>
      <c r="S12" s="230"/>
      <c r="T12" s="469"/>
      <c r="U12" s="466"/>
      <c r="V12" s="470"/>
      <c r="W12" s="466"/>
      <c r="X12" s="470"/>
      <c r="Y12" s="462">
        <v>8</v>
      </c>
      <c r="Z12" s="477">
        <v>26</v>
      </c>
      <c r="AA12" s="230">
        <v>59</v>
      </c>
      <c r="AB12" s="472">
        <v>188</v>
      </c>
      <c r="AC12" s="466">
        <v>110</v>
      </c>
      <c r="AD12" s="472">
        <v>317</v>
      </c>
      <c r="AE12" s="473"/>
      <c r="AF12" s="474"/>
      <c r="AG12" s="462">
        <v>8</v>
      </c>
      <c r="AH12" s="476">
        <v>35</v>
      </c>
      <c r="AI12" s="230">
        <v>59</v>
      </c>
      <c r="AJ12" s="478">
        <v>150</v>
      </c>
      <c r="AK12" s="466">
        <v>110</v>
      </c>
      <c r="AL12" s="463">
        <v>413</v>
      </c>
      <c r="AM12" s="473"/>
      <c r="AN12" s="474"/>
    </row>
    <row r="13" spans="1:40" ht="13.5" customHeight="1">
      <c r="A13" s="353">
        <v>9</v>
      </c>
      <c r="B13" s="465">
        <v>14</v>
      </c>
      <c r="C13" s="353">
        <v>60</v>
      </c>
      <c r="D13" s="465">
        <v>143</v>
      </c>
      <c r="E13" s="466">
        <v>111</v>
      </c>
      <c r="F13" s="465">
        <v>202</v>
      </c>
      <c r="G13" s="466">
        <v>162</v>
      </c>
      <c r="H13" s="463"/>
      <c r="I13" s="462">
        <v>9</v>
      </c>
      <c r="J13" s="465">
        <v>32</v>
      </c>
      <c r="K13" s="467">
        <v>60</v>
      </c>
      <c r="L13" s="465">
        <v>107</v>
      </c>
      <c r="M13" s="468">
        <v>111</v>
      </c>
      <c r="N13" s="465">
        <v>319</v>
      </c>
      <c r="O13" s="468">
        <v>162</v>
      </c>
      <c r="P13" s="465">
        <v>386</v>
      </c>
      <c r="Q13" s="462">
        <v>9</v>
      </c>
      <c r="R13" s="465">
        <v>106</v>
      </c>
      <c r="S13" s="230"/>
      <c r="T13" s="469"/>
      <c r="U13" s="466"/>
      <c r="V13" s="470"/>
      <c r="W13" s="466"/>
      <c r="X13" s="470"/>
      <c r="Y13" s="462">
        <v>9</v>
      </c>
      <c r="Z13" s="477">
        <v>27</v>
      </c>
      <c r="AA13" s="230">
        <v>60</v>
      </c>
      <c r="AB13" s="472">
        <v>189</v>
      </c>
      <c r="AC13" s="466">
        <v>111</v>
      </c>
      <c r="AD13" s="472">
        <v>318</v>
      </c>
      <c r="AE13" s="473"/>
      <c r="AF13" s="474"/>
      <c r="AG13" s="462">
        <v>9</v>
      </c>
      <c r="AH13" s="476">
        <v>36</v>
      </c>
      <c r="AI13" s="230">
        <v>60</v>
      </c>
      <c r="AJ13" s="478">
        <v>151</v>
      </c>
      <c r="AK13" s="466">
        <v>111</v>
      </c>
      <c r="AL13" s="463">
        <v>414</v>
      </c>
      <c r="AM13" s="473"/>
      <c r="AN13" s="474"/>
    </row>
    <row r="14" spans="1:40" ht="13.5" customHeight="1">
      <c r="A14" s="353">
        <v>10</v>
      </c>
      <c r="B14" s="465">
        <v>15</v>
      </c>
      <c r="C14" s="353">
        <v>61</v>
      </c>
      <c r="D14" s="465">
        <v>144</v>
      </c>
      <c r="E14" s="466">
        <v>112</v>
      </c>
      <c r="F14" s="465">
        <v>203</v>
      </c>
      <c r="G14" s="466">
        <v>163</v>
      </c>
      <c r="H14" s="463"/>
      <c r="I14" s="462">
        <v>10</v>
      </c>
      <c r="J14" s="465">
        <v>33</v>
      </c>
      <c r="K14" s="467">
        <v>61</v>
      </c>
      <c r="L14" s="465">
        <v>112</v>
      </c>
      <c r="M14" s="468">
        <v>112</v>
      </c>
      <c r="N14" s="465">
        <v>322</v>
      </c>
      <c r="O14" s="468">
        <v>163</v>
      </c>
      <c r="P14" s="465">
        <v>388</v>
      </c>
      <c r="Q14" s="462">
        <v>10</v>
      </c>
      <c r="R14" s="465">
        <v>107</v>
      </c>
      <c r="S14" s="230"/>
      <c r="T14" s="469"/>
      <c r="U14" s="466"/>
      <c r="V14" s="470"/>
      <c r="W14" s="466"/>
      <c r="X14" s="470"/>
      <c r="Y14" s="353">
        <v>10</v>
      </c>
      <c r="Z14" s="479">
        <v>28</v>
      </c>
      <c r="AA14" s="230">
        <v>61</v>
      </c>
      <c r="AB14" s="472">
        <v>190</v>
      </c>
      <c r="AC14" s="466">
        <v>112</v>
      </c>
      <c r="AD14" s="472">
        <v>319</v>
      </c>
      <c r="AE14" s="473"/>
      <c r="AF14" s="474"/>
      <c r="AG14" s="353">
        <v>10</v>
      </c>
      <c r="AH14" s="476">
        <v>37</v>
      </c>
      <c r="AI14" s="230">
        <v>61</v>
      </c>
      <c r="AJ14" s="478">
        <v>159</v>
      </c>
      <c r="AK14" s="466">
        <v>112</v>
      </c>
      <c r="AL14" s="480"/>
      <c r="AM14" s="473"/>
      <c r="AN14" s="474"/>
    </row>
    <row r="15" spans="1:40" ht="13.5" customHeight="1">
      <c r="A15" s="353">
        <v>11</v>
      </c>
      <c r="B15" s="465">
        <v>17</v>
      </c>
      <c r="C15" s="353">
        <v>62</v>
      </c>
      <c r="D15" s="465">
        <v>145</v>
      </c>
      <c r="E15" s="466">
        <v>113</v>
      </c>
      <c r="F15" s="465">
        <v>204</v>
      </c>
      <c r="G15" s="466">
        <v>164</v>
      </c>
      <c r="H15" s="463"/>
      <c r="I15" s="462">
        <v>11</v>
      </c>
      <c r="J15" s="465">
        <v>34</v>
      </c>
      <c r="K15" s="467">
        <v>62</v>
      </c>
      <c r="L15" s="465">
        <v>113</v>
      </c>
      <c r="M15" s="468">
        <v>113</v>
      </c>
      <c r="N15" s="465">
        <v>323</v>
      </c>
      <c r="O15" s="468">
        <v>164</v>
      </c>
      <c r="P15" s="465">
        <v>389</v>
      </c>
      <c r="Q15" s="462">
        <v>11</v>
      </c>
      <c r="R15" s="465">
        <v>108</v>
      </c>
      <c r="S15" s="230"/>
      <c r="T15" s="469"/>
      <c r="U15" s="466"/>
      <c r="V15" s="470"/>
      <c r="W15" s="466"/>
      <c r="X15" s="470"/>
      <c r="Y15" s="462">
        <v>11</v>
      </c>
      <c r="Z15" s="477">
        <v>31</v>
      </c>
      <c r="AA15" s="230">
        <v>62</v>
      </c>
      <c r="AB15" s="472">
        <v>191</v>
      </c>
      <c r="AC15" s="466">
        <v>113</v>
      </c>
      <c r="AD15" s="472">
        <v>320</v>
      </c>
      <c r="AE15" s="473"/>
      <c r="AF15" s="474"/>
      <c r="AG15" s="462">
        <v>11</v>
      </c>
      <c r="AH15" s="476">
        <v>40</v>
      </c>
      <c r="AI15" s="230">
        <v>62</v>
      </c>
      <c r="AJ15" s="478">
        <v>176</v>
      </c>
      <c r="AK15" s="466">
        <v>113</v>
      </c>
      <c r="AL15" s="480"/>
      <c r="AM15" s="473"/>
      <c r="AN15" s="474"/>
    </row>
    <row r="16" spans="1:40" ht="13.5" customHeight="1">
      <c r="A16" s="353">
        <v>12</v>
      </c>
      <c r="B16" s="465">
        <v>19</v>
      </c>
      <c r="C16" s="353">
        <v>63</v>
      </c>
      <c r="D16" s="465">
        <v>146</v>
      </c>
      <c r="E16" s="466">
        <v>114</v>
      </c>
      <c r="F16" s="465">
        <v>205</v>
      </c>
      <c r="G16" s="466">
        <v>165</v>
      </c>
      <c r="H16" s="463"/>
      <c r="I16" s="462">
        <v>12</v>
      </c>
      <c r="J16" s="465">
        <v>35</v>
      </c>
      <c r="K16" s="467">
        <v>63</v>
      </c>
      <c r="L16" s="465">
        <v>114</v>
      </c>
      <c r="M16" s="468">
        <v>114</v>
      </c>
      <c r="N16" s="465">
        <v>325</v>
      </c>
      <c r="O16" s="468">
        <v>165</v>
      </c>
      <c r="P16" s="465">
        <v>390</v>
      </c>
      <c r="Q16" s="462">
        <v>12</v>
      </c>
      <c r="R16" s="465">
        <v>109</v>
      </c>
      <c r="S16" s="230"/>
      <c r="T16" s="469"/>
      <c r="U16" s="466"/>
      <c r="V16" s="470"/>
      <c r="W16" s="466"/>
      <c r="X16" s="470"/>
      <c r="Y16" s="462">
        <v>12</v>
      </c>
      <c r="Z16" s="481">
        <v>39</v>
      </c>
      <c r="AA16" s="230">
        <v>63</v>
      </c>
      <c r="AB16" s="472">
        <v>192</v>
      </c>
      <c r="AC16" s="466">
        <v>114</v>
      </c>
      <c r="AD16" s="472">
        <v>321</v>
      </c>
      <c r="AE16" s="473"/>
      <c r="AF16" s="474"/>
      <c r="AG16" s="462">
        <v>12</v>
      </c>
      <c r="AH16" s="476">
        <v>58</v>
      </c>
      <c r="AI16" s="230">
        <v>63</v>
      </c>
      <c r="AJ16" s="478">
        <v>177</v>
      </c>
      <c r="AK16" s="466">
        <v>114</v>
      </c>
      <c r="AL16" s="480"/>
      <c r="AM16" s="473"/>
      <c r="AN16" s="474"/>
    </row>
    <row r="17" spans="1:40" ht="13.5" customHeight="1">
      <c r="A17" s="353">
        <v>13</v>
      </c>
      <c r="B17" s="465">
        <v>20</v>
      </c>
      <c r="C17" s="353">
        <v>64</v>
      </c>
      <c r="D17" s="465">
        <v>148</v>
      </c>
      <c r="E17" s="466">
        <v>115</v>
      </c>
      <c r="F17" s="465">
        <v>206</v>
      </c>
      <c r="G17" s="466">
        <v>166</v>
      </c>
      <c r="H17" s="463"/>
      <c r="I17" s="462">
        <v>13</v>
      </c>
      <c r="J17" s="465">
        <v>36</v>
      </c>
      <c r="K17" s="467">
        <v>64</v>
      </c>
      <c r="L17" s="465">
        <v>115</v>
      </c>
      <c r="M17" s="468">
        <v>115</v>
      </c>
      <c r="N17" s="465">
        <v>326</v>
      </c>
      <c r="O17" s="468">
        <v>166</v>
      </c>
      <c r="P17" s="465">
        <v>391</v>
      </c>
      <c r="Q17" s="462">
        <v>13</v>
      </c>
      <c r="R17" s="465">
        <v>110</v>
      </c>
      <c r="S17" s="230"/>
      <c r="T17" s="469"/>
      <c r="U17" s="466"/>
      <c r="V17" s="470"/>
      <c r="W17" s="466"/>
      <c r="X17" s="470"/>
      <c r="Y17" s="462">
        <v>13</v>
      </c>
      <c r="Z17" s="481">
        <v>40</v>
      </c>
      <c r="AA17" s="230">
        <v>64</v>
      </c>
      <c r="AB17" s="472">
        <v>193</v>
      </c>
      <c r="AC17" s="466">
        <v>115</v>
      </c>
      <c r="AD17" s="472">
        <v>335</v>
      </c>
      <c r="AE17" s="473"/>
      <c r="AF17" s="474"/>
      <c r="AG17" s="462">
        <v>13</v>
      </c>
      <c r="AH17" s="476">
        <v>101</v>
      </c>
      <c r="AI17" s="230">
        <v>64</v>
      </c>
      <c r="AJ17" s="478">
        <v>178</v>
      </c>
      <c r="AK17" s="466">
        <v>115</v>
      </c>
      <c r="AL17" s="480"/>
      <c r="AM17" s="473"/>
      <c r="AN17" s="474"/>
    </row>
    <row r="18" spans="1:40" ht="13.5" customHeight="1">
      <c r="A18" s="353">
        <v>14</v>
      </c>
      <c r="B18" s="465">
        <v>21</v>
      </c>
      <c r="C18" s="353">
        <v>65</v>
      </c>
      <c r="D18" s="465">
        <v>149</v>
      </c>
      <c r="E18" s="466">
        <v>116</v>
      </c>
      <c r="F18" s="465">
        <v>207</v>
      </c>
      <c r="G18" s="466">
        <v>167</v>
      </c>
      <c r="H18" s="463"/>
      <c r="I18" s="462">
        <v>14</v>
      </c>
      <c r="J18" s="465">
        <v>37</v>
      </c>
      <c r="K18" s="467">
        <v>65</v>
      </c>
      <c r="L18" s="465">
        <v>116</v>
      </c>
      <c r="M18" s="468">
        <v>116</v>
      </c>
      <c r="N18" s="465">
        <v>327</v>
      </c>
      <c r="O18" s="468">
        <v>167</v>
      </c>
      <c r="P18" s="465">
        <v>392</v>
      </c>
      <c r="Q18" s="462">
        <v>14</v>
      </c>
      <c r="R18" s="465">
        <v>126</v>
      </c>
      <c r="S18" s="230"/>
      <c r="T18" s="469"/>
      <c r="U18" s="466"/>
      <c r="V18" s="470"/>
      <c r="W18" s="466"/>
      <c r="X18" s="470"/>
      <c r="Y18" s="462">
        <v>14</v>
      </c>
      <c r="Z18" s="481">
        <v>53</v>
      </c>
      <c r="AA18" s="230">
        <v>65</v>
      </c>
      <c r="AB18" s="472">
        <v>195</v>
      </c>
      <c r="AC18" s="466">
        <v>116</v>
      </c>
      <c r="AD18" s="472">
        <v>410</v>
      </c>
      <c r="AE18" s="473"/>
      <c r="AF18" s="474"/>
      <c r="AG18" s="462">
        <v>14</v>
      </c>
      <c r="AH18" s="476">
        <v>102</v>
      </c>
      <c r="AI18" s="230">
        <v>65</v>
      </c>
      <c r="AJ18" s="478">
        <v>179</v>
      </c>
      <c r="AK18" s="466">
        <v>116</v>
      </c>
      <c r="AL18" s="480"/>
      <c r="AM18" s="473"/>
      <c r="AN18" s="474"/>
    </row>
    <row r="19" spans="1:40" ht="13.5" customHeight="1">
      <c r="A19" s="353">
        <v>15</v>
      </c>
      <c r="B19" s="465">
        <v>22</v>
      </c>
      <c r="C19" s="353">
        <v>66</v>
      </c>
      <c r="D19" s="465">
        <v>150</v>
      </c>
      <c r="E19" s="466">
        <v>117</v>
      </c>
      <c r="F19" s="465">
        <v>208</v>
      </c>
      <c r="G19" s="466">
        <v>168</v>
      </c>
      <c r="H19" s="463"/>
      <c r="I19" s="462">
        <v>15</v>
      </c>
      <c r="J19" s="465">
        <v>39</v>
      </c>
      <c r="K19" s="467">
        <v>66</v>
      </c>
      <c r="L19" s="465">
        <v>117</v>
      </c>
      <c r="M19" s="468">
        <v>117</v>
      </c>
      <c r="N19" s="465">
        <v>328</v>
      </c>
      <c r="O19" s="468">
        <v>168</v>
      </c>
      <c r="P19" s="465">
        <v>393</v>
      </c>
      <c r="Q19" s="462">
        <v>15</v>
      </c>
      <c r="R19" s="465">
        <v>127</v>
      </c>
      <c r="S19" s="230"/>
      <c r="T19" s="469"/>
      <c r="U19" s="466"/>
      <c r="V19" s="470"/>
      <c r="W19" s="466"/>
      <c r="X19" s="470"/>
      <c r="Y19" s="462">
        <v>15</v>
      </c>
      <c r="Z19" s="481">
        <v>54</v>
      </c>
      <c r="AA19" s="230">
        <v>66</v>
      </c>
      <c r="AB19" s="472">
        <v>196</v>
      </c>
      <c r="AC19" s="466">
        <v>117</v>
      </c>
      <c r="AD19" s="472">
        <v>412</v>
      </c>
      <c r="AE19" s="473"/>
      <c r="AF19" s="474"/>
      <c r="AG19" s="462">
        <v>15</v>
      </c>
      <c r="AH19" s="476">
        <v>103</v>
      </c>
      <c r="AI19" s="230">
        <v>66</v>
      </c>
      <c r="AJ19" s="478">
        <v>180</v>
      </c>
      <c r="AK19" s="466">
        <v>117</v>
      </c>
      <c r="AL19" s="480"/>
      <c r="AM19" s="473"/>
      <c r="AN19" s="474"/>
    </row>
    <row r="20" spans="1:40" ht="13.5" customHeight="1">
      <c r="A20" s="353">
        <v>16</v>
      </c>
      <c r="B20" s="465">
        <v>24</v>
      </c>
      <c r="C20" s="353">
        <v>67</v>
      </c>
      <c r="D20" s="465">
        <v>151</v>
      </c>
      <c r="E20" s="466">
        <v>118</v>
      </c>
      <c r="F20" s="465">
        <v>209</v>
      </c>
      <c r="G20" s="466">
        <v>169</v>
      </c>
      <c r="H20" s="463"/>
      <c r="I20" s="462">
        <v>16</v>
      </c>
      <c r="J20" s="465">
        <v>41</v>
      </c>
      <c r="K20" s="467">
        <v>67</v>
      </c>
      <c r="L20" s="465">
        <v>119</v>
      </c>
      <c r="M20" s="468">
        <v>118</v>
      </c>
      <c r="N20" s="465">
        <v>329</v>
      </c>
      <c r="O20" s="468">
        <v>169</v>
      </c>
      <c r="P20" s="465">
        <v>396</v>
      </c>
      <c r="Q20" s="462">
        <v>16</v>
      </c>
      <c r="R20" s="465">
        <v>129</v>
      </c>
      <c r="S20" s="230"/>
      <c r="T20" s="469"/>
      <c r="U20" s="466"/>
      <c r="V20" s="470"/>
      <c r="W20" s="466"/>
      <c r="X20" s="470"/>
      <c r="Y20" s="462">
        <v>16</v>
      </c>
      <c r="Z20" s="481">
        <v>61</v>
      </c>
      <c r="AA20" s="230">
        <v>67</v>
      </c>
      <c r="AB20" s="472">
        <v>198</v>
      </c>
      <c r="AC20" s="466">
        <v>118</v>
      </c>
      <c r="AD20" s="472">
        <v>415</v>
      </c>
      <c r="AE20" s="473"/>
      <c r="AF20" s="474"/>
      <c r="AG20" s="462">
        <v>16</v>
      </c>
      <c r="AH20" s="476">
        <v>104</v>
      </c>
      <c r="AI20" s="230">
        <v>67</v>
      </c>
      <c r="AJ20" s="478">
        <v>181</v>
      </c>
      <c r="AK20" s="466">
        <v>118</v>
      </c>
      <c r="AL20" s="480"/>
      <c r="AM20" s="473"/>
      <c r="AN20" s="474"/>
    </row>
    <row r="21" spans="1:40" ht="13.5" customHeight="1">
      <c r="A21" s="353">
        <v>17</v>
      </c>
      <c r="B21" s="465">
        <v>26</v>
      </c>
      <c r="C21" s="353">
        <v>68</v>
      </c>
      <c r="D21" s="465">
        <v>152</v>
      </c>
      <c r="E21" s="466">
        <v>119</v>
      </c>
      <c r="F21" s="465">
        <v>210</v>
      </c>
      <c r="G21" s="466">
        <v>170</v>
      </c>
      <c r="H21" s="463"/>
      <c r="I21" s="462">
        <v>17</v>
      </c>
      <c r="J21" s="465">
        <v>42</v>
      </c>
      <c r="K21" s="467">
        <v>68</v>
      </c>
      <c r="L21" s="465">
        <v>136</v>
      </c>
      <c r="M21" s="468">
        <v>119</v>
      </c>
      <c r="N21" s="465">
        <v>330</v>
      </c>
      <c r="O21" s="468">
        <v>170</v>
      </c>
      <c r="P21" s="465">
        <v>397</v>
      </c>
      <c r="Q21" s="462">
        <v>17</v>
      </c>
      <c r="R21" s="465">
        <v>130</v>
      </c>
      <c r="S21" s="230"/>
      <c r="T21" s="469"/>
      <c r="U21" s="466"/>
      <c r="V21" s="470"/>
      <c r="W21" s="466"/>
      <c r="X21" s="470"/>
      <c r="Y21" s="462">
        <v>17</v>
      </c>
      <c r="Z21" s="481">
        <v>62</v>
      </c>
      <c r="AA21" s="230">
        <v>68</v>
      </c>
      <c r="AB21" s="472">
        <v>199</v>
      </c>
      <c r="AC21" s="466">
        <v>119</v>
      </c>
      <c r="AD21" s="472">
        <v>416</v>
      </c>
      <c r="AE21" s="473"/>
      <c r="AF21" s="474"/>
      <c r="AG21" s="462">
        <v>17</v>
      </c>
      <c r="AH21" s="476">
        <v>105</v>
      </c>
      <c r="AI21" s="230">
        <v>68</v>
      </c>
      <c r="AJ21" s="478">
        <v>183</v>
      </c>
      <c r="AK21" s="466">
        <v>119</v>
      </c>
      <c r="AL21" s="480"/>
      <c r="AM21" s="473"/>
      <c r="AN21" s="474"/>
    </row>
    <row r="22" spans="1:40" ht="13.5" customHeight="1">
      <c r="A22" s="353">
        <v>18</v>
      </c>
      <c r="B22" s="465">
        <v>27</v>
      </c>
      <c r="C22" s="353">
        <v>69</v>
      </c>
      <c r="D22" s="465">
        <v>153</v>
      </c>
      <c r="E22" s="466">
        <v>120</v>
      </c>
      <c r="F22" s="465">
        <v>211</v>
      </c>
      <c r="G22" s="466">
        <v>171</v>
      </c>
      <c r="H22" s="463"/>
      <c r="I22" s="462">
        <v>18</v>
      </c>
      <c r="J22" s="465">
        <v>43</v>
      </c>
      <c r="K22" s="467">
        <v>69</v>
      </c>
      <c r="L22" s="465">
        <v>137</v>
      </c>
      <c r="M22" s="468">
        <v>120</v>
      </c>
      <c r="N22" s="465">
        <v>331</v>
      </c>
      <c r="O22" s="468">
        <v>171</v>
      </c>
      <c r="P22" s="465">
        <v>402</v>
      </c>
      <c r="Q22" s="462">
        <v>18</v>
      </c>
      <c r="R22" s="465">
        <v>149</v>
      </c>
      <c r="S22" s="230"/>
      <c r="T22" s="469"/>
      <c r="U22" s="466"/>
      <c r="V22" s="470"/>
      <c r="W22" s="466"/>
      <c r="X22" s="470"/>
      <c r="Y22" s="462">
        <v>18</v>
      </c>
      <c r="Z22" s="481">
        <v>63</v>
      </c>
      <c r="AA22" s="230">
        <v>69</v>
      </c>
      <c r="AB22" s="472">
        <v>200</v>
      </c>
      <c r="AC22" s="466">
        <v>120</v>
      </c>
      <c r="AD22" s="472">
        <v>417</v>
      </c>
      <c r="AE22" s="473"/>
      <c r="AF22" s="474"/>
      <c r="AG22" s="462">
        <v>18</v>
      </c>
      <c r="AH22" s="476">
        <v>106</v>
      </c>
      <c r="AI22" s="230">
        <v>69</v>
      </c>
      <c r="AJ22" s="478">
        <v>188</v>
      </c>
      <c r="AK22" s="466">
        <v>120</v>
      </c>
      <c r="AL22" s="480"/>
      <c r="AM22" s="473"/>
      <c r="AN22" s="474"/>
    </row>
    <row r="23" spans="1:40" ht="13.5" customHeight="1">
      <c r="A23" s="353">
        <v>19</v>
      </c>
      <c r="B23" s="465">
        <v>28</v>
      </c>
      <c r="C23" s="353">
        <v>70</v>
      </c>
      <c r="D23" s="465">
        <v>154</v>
      </c>
      <c r="E23" s="466">
        <v>121</v>
      </c>
      <c r="F23" s="465">
        <v>212</v>
      </c>
      <c r="G23" s="466">
        <v>172</v>
      </c>
      <c r="H23" s="463"/>
      <c r="I23" s="462">
        <v>19</v>
      </c>
      <c r="J23" s="465">
        <v>44</v>
      </c>
      <c r="K23" s="467">
        <v>70</v>
      </c>
      <c r="L23" s="465">
        <v>138</v>
      </c>
      <c r="M23" s="468">
        <v>121</v>
      </c>
      <c r="N23" s="465">
        <v>332</v>
      </c>
      <c r="O23" s="468">
        <v>172</v>
      </c>
      <c r="P23" s="465">
        <v>403</v>
      </c>
      <c r="Q23" s="462">
        <v>19</v>
      </c>
      <c r="R23" s="465">
        <v>162</v>
      </c>
      <c r="S23" s="230"/>
      <c r="T23" s="469"/>
      <c r="U23" s="466"/>
      <c r="V23" s="470"/>
      <c r="W23" s="466"/>
      <c r="X23" s="470"/>
      <c r="Y23" s="462">
        <v>19</v>
      </c>
      <c r="Z23" s="481">
        <v>66</v>
      </c>
      <c r="AA23" s="230">
        <v>70</v>
      </c>
      <c r="AB23" s="472">
        <v>201</v>
      </c>
      <c r="AC23" s="466">
        <v>121</v>
      </c>
      <c r="AD23" s="472">
        <v>418</v>
      </c>
      <c r="AE23" s="473"/>
      <c r="AF23" s="474"/>
      <c r="AG23" s="462">
        <v>19</v>
      </c>
      <c r="AH23" s="476">
        <v>107</v>
      </c>
      <c r="AI23" s="230">
        <v>70</v>
      </c>
      <c r="AJ23" s="478">
        <v>189</v>
      </c>
      <c r="AK23" s="466">
        <v>121</v>
      </c>
      <c r="AL23" s="480"/>
      <c r="AM23" s="473"/>
      <c r="AN23" s="474"/>
    </row>
    <row r="24" spans="1:40" ht="13.5" customHeight="1">
      <c r="A24" s="353">
        <v>20</v>
      </c>
      <c r="B24" s="465">
        <v>29</v>
      </c>
      <c r="C24" s="353">
        <v>71</v>
      </c>
      <c r="D24" s="465">
        <v>156</v>
      </c>
      <c r="E24" s="466">
        <v>122</v>
      </c>
      <c r="F24" s="465">
        <v>213</v>
      </c>
      <c r="G24" s="466">
        <v>173</v>
      </c>
      <c r="H24" s="463"/>
      <c r="I24" s="462">
        <v>20</v>
      </c>
      <c r="J24" s="465">
        <v>45</v>
      </c>
      <c r="K24" s="467">
        <v>71</v>
      </c>
      <c r="L24" s="465">
        <v>139</v>
      </c>
      <c r="M24" s="468">
        <v>122</v>
      </c>
      <c r="N24" s="465">
        <v>333</v>
      </c>
      <c r="O24" s="468">
        <v>173</v>
      </c>
      <c r="P24" s="465">
        <v>410</v>
      </c>
      <c r="Q24" s="462">
        <v>20</v>
      </c>
      <c r="R24" s="465">
        <v>171</v>
      </c>
      <c r="S24" s="230"/>
      <c r="T24" s="469"/>
      <c r="U24" s="466"/>
      <c r="V24" s="470"/>
      <c r="W24" s="466"/>
      <c r="X24" s="470"/>
      <c r="Y24" s="462">
        <v>20</v>
      </c>
      <c r="Z24" s="481">
        <v>67</v>
      </c>
      <c r="AA24" s="230">
        <v>71</v>
      </c>
      <c r="AB24" s="472">
        <v>202</v>
      </c>
      <c r="AC24" s="466">
        <v>122</v>
      </c>
      <c r="AD24" s="472">
        <v>419</v>
      </c>
      <c r="AE24" s="473"/>
      <c r="AF24" s="474"/>
      <c r="AG24" s="462">
        <v>20</v>
      </c>
      <c r="AH24" s="476">
        <v>108</v>
      </c>
      <c r="AI24" s="230">
        <v>71</v>
      </c>
      <c r="AJ24" s="478">
        <v>192</v>
      </c>
      <c r="AK24" s="466">
        <v>122</v>
      </c>
      <c r="AL24" s="480"/>
      <c r="AM24" s="473"/>
      <c r="AN24" s="474"/>
    </row>
    <row r="25" spans="1:40" ht="13.5" customHeight="1">
      <c r="A25" s="353">
        <v>21</v>
      </c>
      <c r="B25" s="465">
        <v>30</v>
      </c>
      <c r="C25" s="353">
        <v>72</v>
      </c>
      <c r="D25" s="465">
        <v>157</v>
      </c>
      <c r="E25" s="466">
        <v>123</v>
      </c>
      <c r="F25" s="465">
        <v>214</v>
      </c>
      <c r="G25" s="466">
        <v>174</v>
      </c>
      <c r="H25" s="463"/>
      <c r="I25" s="462">
        <v>21</v>
      </c>
      <c r="J25" s="465">
        <v>46</v>
      </c>
      <c r="K25" s="467">
        <v>72</v>
      </c>
      <c r="L25" s="465">
        <v>251</v>
      </c>
      <c r="M25" s="468">
        <v>123</v>
      </c>
      <c r="N25" s="465">
        <v>334</v>
      </c>
      <c r="O25" s="468">
        <v>174</v>
      </c>
      <c r="P25" s="465">
        <v>411</v>
      </c>
      <c r="Q25" s="462">
        <v>21</v>
      </c>
      <c r="R25" s="465">
        <v>173</v>
      </c>
      <c r="S25" s="230"/>
      <c r="T25" s="469"/>
      <c r="U25" s="466"/>
      <c r="V25" s="470"/>
      <c r="W25" s="466"/>
      <c r="X25" s="466"/>
      <c r="Y25" s="462">
        <v>21</v>
      </c>
      <c r="Z25" s="481">
        <v>68</v>
      </c>
      <c r="AA25" s="230">
        <v>72</v>
      </c>
      <c r="AB25" s="472">
        <v>203</v>
      </c>
      <c r="AC25" s="466">
        <v>123</v>
      </c>
      <c r="AD25" s="472">
        <v>420</v>
      </c>
      <c r="AE25" s="473"/>
      <c r="AF25" s="473"/>
      <c r="AG25" s="462">
        <v>21</v>
      </c>
      <c r="AH25" s="476">
        <v>109</v>
      </c>
      <c r="AI25" s="230">
        <v>72</v>
      </c>
      <c r="AJ25" s="478">
        <v>193</v>
      </c>
      <c r="AK25" s="466">
        <v>123</v>
      </c>
      <c r="AL25" s="480"/>
      <c r="AM25" s="473"/>
      <c r="AN25" s="473"/>
    </row>
    <row r="26" spans="1:40" ht="13.5" customHeight="1">
      <c r="A26" s="353">
        <v>22</v>
      </c>
      <c r="B26" s="465">
        <v>31</v>
      </c>
      <c r="C26" s="353">
        <v>73</v>
      </c>
      <c r="D26" s="465">
        <v>158</v>
      </c>
      <c r="E26" s="466">
        <v>124</v>
      </c>
      <c r="F26" s="465">
        <v>215</v>
      </c>
      <c r="G26" s="466">
        <v>175</v>
      </c>
      <c r="H26" s="463"/>
      <c r="I26" s="462">
        <v>22</v>
      </c>
      <c r="J26" s="465">
        <v>47</v>
      </c>
      <c r="K26" s="467">
        <v>73</v>
      </c>
      <c r="L26" s="465">
        <v>252</v>
      </c>
      <c r="M26" s="468">
        <v>124</v>
      </c>
      <c r="N26" s="465">
        <v>335</v>
      </c>
      <c r="O26" s="468">
        <v>175</v>
      </c>
      <c r="P26" s="465">
        <v>413</v>
      </c>
      <c r="Q26" s="462">
        <v>22</v>
      </c>
      <c r="R26" s="465">
        <v>174</v>
      </c>
      <c r="S26" s="230"/>
      <c r="T26" s="469"/>
      <c r="U26" s="466"/>
      <c r="V26" s="470"/>
      <c r="W26" s="466"/>
      <c r="X26" s="466"/>
      <c r="Y26" s="462">
        <v>22</v>
      </c>
      <c r="Z26" s="481">
        <v>69</v>
      </c>
      <c r="AA26" s="230">
        <v>73</v>
      </c>
      <c r="AB26" s="472">
        <v>204</v>
      </c>
      <c r="AC26" s="466">
        <v>124</v>
      </c>
      <c r="AD26" s="472">
        <v>421</v>
      </c>
      <c r="AE26" s="473"/>
      <c r="AF26" s="473"/>
      <c r="AG26" s="462">
        <v>22</v>
      </c>
      <c r="AH26" s="476">
        <v>110</v>
      </c>
      <c r="AI26" s="230">
        <v>73</v>
      </c>
      <c r="AJ26" s="478">
        <v>194</v>
      </c>
      <c r="AK26" s="466">
        <v>124</v>
      </c>
      <c r="AL26" s="480"/>
      <c r="AM26" s="473"/>
      <c r="AN26" s="473"/>
    </row>
    <row r="27" spans="1:40" ht="13.5" customHeight="1">
      <c r="A27" s="353">
        <v>23</v>
      </c>
      <c r="B27" s="465">
        <v>32</v>
      </c>
      <c r="C27" s="353">
        <v>74</v>
      </c>
      <c r="D27" s="465">
        <v>159</v>
      </c>
      <c r="E27" s="466">
        <v>125</v>
      </c>
      <c r="F27" s="465">
        <v>216</v>
      </c>
      <c r="G27" s="466">
        <v>176</v>
      </c>
      <c r="H27" s="463"/>
      <c r="I27" s="462">
        <v>23</v>
      </c>
      <c r="J27" s="465">
        <v>48</v>
      </c>
      <c r="K27" s="467">
        <v>74</v>
      </c>
      <c r="L27" s="465">
        <v>253</v>
      </c>
      <c r="M27" s="468">
        <v>125</v>
      </c>
      <c r="N27" s="465">
        <v>336</v>
      </c>
      <c r="O27" s="468">
        <v>176</v>
      </c>
      <c r="P27" s="465">
        <v>414</v>
      </c>
      <c r="Q27" s="462">
        <v>23</v>
      </c>
      <c r="R27" s="465">
        <v>175</v>
      </c>
      <c r="S27" s="230"/>
      <c r="T27" s="469"/>
      <c r="U27" s="466"/>
      <c r="V27" s="470"/>
      <c r="W27" s="466"/>
      <c r="X27" s="466"/>
      <c r="Y27" s="462">
        <v>23</v>
      </c>
      <c r="Z27" s="481">
        <v>70</v>
      </c>
      <c r="AA27" s="230">
        <v>74</v>
      </c>
      <c r="AB27" s="472">
        <v>205</v>
      </c>
      <c r="AC27" s="466">
        <v>125</v>
      </c>
      <c r="AD27" s="472">
        <v>422</v>
      </c>
      <c r="AE27" s="473"/>
      <c r="AF27" s="473"/>
      <c r="AG27" s="462">
        <v>23</v>
      </c>
      <c r="AH27" s="476">
        <v>111</v>
      </c>
      <c r="AI27" s="230">
        <v>74</v>
      </c>
      <c r="AJ27" s="478">
        <v>201</v>
      </c>
      <c r="AK27" s="466">
        <v>125</v>
      </c>
      <c r="AL27" s="480"/>
      <c r="AM27" s="473"/>
      <c r="AN27" s="473"/>
    </row>
    <row r="28" spans="1:40" ht="13.5" customHeight="1">
      <c r="A28" s="353">
        <v>24</v>
      </c>
      <c r="B28" s="465">
        <v>39</v>
      </c>
      <c r="C28" s="353">
        <v>75</v>
      </c>
      <c r="D28" s="465">
        <v>160</v>
      </c>
      <c r="E28" s="466">
        <v>126</v>
      </c>
      <c r="F28" s="465">
        <v>217</v>
      </c>
      <c r="G28" s="466">
        <v>177</v>
      </c>
      <c r="H28" s="463"/>
      <c r="I28" s="462">
        <v>24</v>
      </c>
      <c r="J28" s="465">
        <v>51</v>
      </c>
      <c r="K28" s="467">
        <v>75</v>
      </c>
      <c r="L28" s="465">
        <v>254</v>
      </c>
      <c r="M28" s="468">
        <v>126</v>
      </c>
      <c r="N28" s="465">
        <v>337</v>
      </c>
      <c r="O28" s="468">
        <v>177</v>
      </c>
      <c r="P28" s="465">
        <v>415</v>
      </c>
      <c r="Q28" s="462">
        <v>24</v>
      </c>
      <c r="R28" s="465">
        <v>177</v>
      </c>
      <c r="S28" s="230"/>
      <c r="T28" s="469"/>
      <c r="U28" s="466"/>
      <c r="V28" s="470"/>
      <c r="W28" s="466"/>
      <c r="X28" s="466"/>
      <c r="Y28" s="462">
        <v>24</v>
      </c>
      <c r="Z28" s="481">
        <v>71</v>
      </c>
      <c r="AA28" s="230">
        <v>75</v>
      </c>
      <c r="AB28" s="472">
        <v>206</v>
      </c>
      <c r="AC28" s="466">
        <v>126</v>
      </c>
      <c r="AD28" s="472">
        <v>423</v>
      </c>
      <c r="AE28" s="473"/>
      <c r="AF28" s="473"/>
      <c r="AG28" s="462">
        <v>24</v>
      </c>
      <c r="AH28" s="476">
        <v>112</v>
      </c>
      <c r="AI28" s="230">
        <v>75</v>
      </c>
      <c r="AJ28" s="478">
        <v>202</v>
      </c>
      <c r="AK28" s="466">
        <v>126</v>
      </c>
      <c r="AL28" s="480"/>
      <c r="AM28" s="473"/>
      <c r="AN28" s="473"/>
    </row>
    <row r="29" spans="1:40" ht="13.5" customHeight="1">
      <c r="A29" s="353">
        <v>25</v>
      </c>
      <c r="B29" s="465">
        <v>40</v>
      </c>
      <c r="C29" s="353">
        <v>76</v>
      </c>
      <c r="D29" s="465">
        <v>161</v>
      </c>
      <c r="E29" s="466">
        <v>127</v>
      </c>
      <c r="F29" s="465">
        <v>218</v>
      </c>
      <c r="G29" s="466">
        <v>178</v>
      </c>
      <c r="H29" s="463"/>
      <c r="I29" s="462">
        <v>25</v>
      </c>
      <c r="J29" s="465">
        <v>52</v>
      </c>
      <c r="K29" s="467">
        <v>76</v>
      </c>
      <c r="L29" s="465">
        <v>255</v>
      </c>
      <c r="M29" s="468">
        <v>127</v>
      </c>
      <c r="N29" s="465">
        <v>340</v>
      </c>
      <c r="O29" s="468">
        <v>178</v>
      </c>
      <c r="P29" s="465">
        <v>416</v>
      </c>
      <c r="Q29" s="462">
        <v>25</v>
      </c>
      <c r="R29" s="465">
        <v>179</v>
      </c>
      <c r="S29" s="230"/>
      <c r="T29" s="469"/>
      <c r="U29" s="466"/>
      <c r="V29" s="470"/>
      <c r="W29" s="466"/>
      <c r="X29" s="466"/>
      <c r="Y29" s="462">
        <v>25</v>
      </c>
      <c r="Z29" s="481">
        <v>72</v>
      </c>
      <c r="AA29" s="230">
        <v>76</v>
      </c>
      <c r="AB29" s="472">
        <v>207</v>
      </c>
      <c r="AC29" s="466">
        <v>127</v>
      </c>
      <c r="AD29" s="472">
        <v>424</v>
      </c>
      <c r="AE29" s="473"/>
      <c r="AF29" s="473"/>
      <c r="AG29" s="462">
        <v>25</v>
      </c>
      <c r="AH29" s="476">
        <v>113</v>
      </c>
      <c r="AI29" s="230">
        <v>76</v>
      </c>
      <c r="AJ29" s="478">
        <v>309</v>
      </c>
      <c r="AK29" s="466">
        <v>127</v>
      </c>
      <c r="AL29" s="480"/>
      <c r="AM29" s="473"/>
      <c r="AN29" s="473"/>
    </row>
    <row r="30" spans="1:40" ht="13.5" customHeight="1">
      <c r="A30" s="353">
        <v>26</v>
      </c>
      <c r="B30" s="465">
        <v>41</v>
      </c>
      <c r="C30" s="353">
        <v>77</v>
      </c>
      <c r="D30" s="465">
        <v>163</v>
      </c>
      <c r="E30" s="466">
        <v>128</v>
      </c>
      <c r="F30" s="465">
        <v>219</v>
      </c>
      <c r="G30" s="466">
        <v>179</v>
      </c>
      <c r="H30" s="463"/>
      <c r="I30" s="462">
        <v>26</v>
      </c>
      <c r="J30" s="465">
        <v>53</v>
      </c>
      <c r="K30" s="467">
        <v>77</v>
      </c>
      <c r="L30" s="465">
        <v>256</v>
      </c>
      <c r="M30" s="468">
        <v>128</v>
      </c>
      <c r="N30" s="465">
        <v>341</v>
      </c>
      <c r="O30" s="468">
        <v>179</v>
      </c>
      <c r="P30" s="465">
        <v>417</v>
      </c>
      <c r="Q30" s="462">
        <v>26</v>
      </c>
      <c r="R30" s="465">
        <v>180</v>
      </c>
      <c r="S30" s="230"/>
      <c r="T30" s="469"/>
      <c r="U30" s="466"/>
      <c r="V30" s="470"/>
      <c r="W30" s="466"/>
      <c r="X30" s="466"/>
      <c r="Y30" s="462">
        <v>26</v>
      </c>
      <c r="Z30" s="481">
        <v>74</v>
      </c>
      <c r="AA30" s="230">
        <v>77</v>
      </c>
      <c r="AB30" s="472">
        <v>208</v>
      </c>
      <c r="AC30" s="466">
        <v>128</v>
      </c>
      <c r="AD30" s="472">
        <v>425</v>
      </c>
      <c r="AE30" s="473"/>
      <c r="AF30" s="473"/>
      <c r="AG30" s="462">
        <v>26</v>
      </c>
      <c r="AH30" s="476">
        <v>114</v>
      </c>
      <c r="AI30" s="230">
        <v>77</v>
      </c>
      <c r="AJ30" s="478">
        <v>311</v>
      </c>
      <c r="AK30" s="466">
        <v>128</v>
      </c>
      <c r="AL30" s="480"/>
      <c r="AM30" s="473"/>
      <c r="AN30" s="473"/>
    </row>
    <row r="31" spans="1:40" ht="13.5" customHeight="1">
      <c r="A31" s="353">
        <v>27</v>
      </c>
      <c r="B31" s="465">
        <v>50</v>
      </c>
      <c r="C31" s="353">
        <v>78</v>
      </c>
      <c r="D31" s="465">
        <v>164</v>
      </c>
      <c r="E31" s="466">
        <v>129</v>
      </c>
      <c r="F31" s="465">
        <v>220</v>
      </c>
      <c r="G31" s="466">
        <v>180</v>
      </c>
      <c r="H31" s="463"/>
      <c r="I31" s="462">
        <v>27</v>
      </c>
      <c r="J31" s="465">
        <v>54</v>
      </c>
      <c r="K31" s="467">
        <v>78</v>
      </c>
      <c r="L31" s="465">
        <v>257</v>
      </c>
      <c r="M31" s="468">
        <v>129</v>
      </c>
      <c r="N31" s="465">
        <v>342</v>
      </c>
      <c r="O31" s="468">
        <v>180</v>
      </c>
      <c r="P31" s="465">
        <v>420</v>
      </c>
      <c r="Q31" s="462">
        <v>27</v>
      </c>
      <c r="R31" s="465">
        <v>189</v>
      </c>
      <c r="S31" s="230"/>
      <c r="T31" s="469"/>
      <c r="U31" s="466"/>
      <c r="V31" s="470"/>
      <c r="W31" s="466"/>
      <c r="X31" s="466"/>
      <c r="Y31" s="462">
        <v>27</v>
      </c>
      <c r="Z31" s="481">
        <v>75</v>
      </c>
      <c r="AA31" s="230">
        <v>78</v>
      </c>
      <c r="AB31" s="472">
        <v>209</v>
      </c>
      <c r="AC31" s="466">
        <v>129</v>
      </c>
      <c r="AD31" s="472">
        <v>426</v>
      </c>
      <c r="AE31" s="473"/>
      <c r="AF31" s="473"/>
      <c r="AG31" s="462">
        <v>27</v>
      </c>
      <c r="AH31" s="476">
        <v>115</v>
      </c>
      <c r="AI31" s="230">
        <v>78</v>
      </c>
      <c r="AJ31" s="478">
        <v>312</v>
      </c>
      <c r="AK31" s="466">
        <v>129</v>
      </c>
      <c r="AL31" s="480"/>
      <c r="AM31" s="473"/>
      <c r="AN31" s="473"/>
    </row>
    <row r="32" spans="1:40" ht="13.5" customHeight="1">
      <c r="A32" s="353">
        <v>28</v>
      </c>
      <c r="B32" s="465">
        <v>51</v>
      </c>
      <c r="C32" s="353">
        <v>79</v>
      </c>
      <c r="D32" s="465">
        <v>165</v>
      </c>
      <c r="E32" s="466">
        <v>130</v>
      </c>
      <c r="F32" s="465">
        <v>221</v>
      </c>
      <c r="G32" s="466">
        <v>181</v>
      </c>
      <c r="H32" s="463"/>
      <c r="I32" s="462">
        <v>28</v>
      </c>
      <c r="J32" s="465">
        <v>55</v>
      </c>
      <c r="K32" s="467">
        <v>79</v>
      </c>
      <c r="L32" s="465">
        <v>258</v>
      </c>
      <c r="M32" s="468">
        <v>130</v>
      </c>
      <c r="N32" s="465">
        <v>347</v>
      </c>
      <c r="O32" s="468">
        <v>181</v>
      </c>
      <c r="P32" s="465">
        <v>421</v>
      </c>
      <c r="Q32" s="462">
        <v>28</v>
      </c>
      <c r="R32" s="465">
        <v>190</v>
      </c>
      <c r="S32" s="230"/>
      <c r="T32" s="469"/>
      <c r="U32" s="466"/>
      <c r="V32" s="470"/>
      <c r="W32" s="466"/>
      <c r="X32" s="466"/>
      <c r="Y32" s="462">
        <v>28</v>
      </c>
      <c r="Z32" s="481">
        <v>76</v>
      </c>
      <c r="AA32" s="230">
        <v>79</v>
      </c>
      <c r="AB32" s="472">
        <v>210</v>
      </c>
      <c r="AC32" s="466">
        <v>130</v>
      </c>
      <c r="AD32" s="472">
        <v>427</v>
      </c>
      <c r="AE32" s="473"/>
      <c r="AF32" s="473"/>
      <c r="AG32" s="462">
        <v>28</v>
      </c>
      <c r="AH32" s="476">
        <v>116</v>
      </c>
      <c r="AI32" s="230">
        <v>79</v>
      </c>
      <c r="AJ32" s="478">
        <v>313</v>
      </c>
      <c r="AK32" s="466">
        <v>130</v>
      </c>
      <c r="AL32" s="480"/>
      <c r="AM32" s="473"/>
      <c r="AN32" s="473"/>
    </row>
    <row r="33" spans="1:40" ht="13.5" customHeight="1">
      <c r="A33" s="353">
        <v>29</v>
      </c>
      <c r="B33" s="465">
        <v>56</v>
      </c>
      <c r="C33" s="353">
        <v>80</v>
      </c>
      <c r="D33" s="465">
        <v>167</v>
      </c>
      <c r="E33" s="466">
        <v>131</v>
      </c>
      <c r="F33" s="465">
        <v>222</v>
      </c>
      <c r="G33" s="466">
        <v>182</v>
      </c>
      <c r="H33" s="463"/>
      <c r="I33" s="462">
        <v>29</v>
      </c>
      <c r="J33" s="465">
        <v>56</v>
      </c>
      <c r="K33" s="467">
        <v>80</v>
      </c>
      <c r="L33" s="465">
        <v>259</v>
      </c>
      <c r="M33" s="468">
        <v>131</v>
      </c>
      <c r="N33" s="465">
        <v>348</v>
      </c>
      <c r="O33" s="468">
        <v>182</v>
      </c>
      <c r="P33" s="465">
        <v>422</v>
      </c>
      <c r="Q33" s="462">
        <v>29</v>
      </c>
      <c r="R33" s="465">
        <v>191</v>
      </c>
      <c r="S33" s="230"/>
      <c r="T33" s="469"/>
      <c r="U33" s="466"/>
      <c r="V33" s="470"/>
      <c r="W33" s="466"/>
      <c r="X33" s="466"/>
      <c r="Y33" s="462">
        <v>29</v>
      </c>
      <c r="Z33" s="481">
        <v>77</v>
      </c>
      <c r="AA33" s="230">
        <v>80</v>
      </c>
      <c r="AB33" s="472">
        <v>211</v>
      </c>
      <c r="AC33" s="466">
        <v>131</v>
      </c>
      <c r="AD33" s="472">
        <v>428</v>
      </c>
      <c r="AE33" s="473"/>
      <c r="AF33" s="473"/>
      <c r="AG33" s="462">
        <v>29</v>
      </c>
      <c r="AH33" s="476">
        <v>117</v>
      </c>
      <c r="AI33" s="230">
        <v>80</v>
      </c>
      <c r="AJ33" s="478">
        <v>314</v>
      </c>
      <c r="AK33" s="466">
        <v>131</v>
      </c>
      <c r="AL33" s="480"/>
      <c r="AM33" s="473"/>
      <c r="AN33" s="473"/>
    </row>
    <row r="34" spans="1:40" ht="13.5" customHeight="1">
      <c r="A34" s="353">
        <v>30</v>
      </c>
      <c r="B34" s="465">
        <v>57</v>
      </c>
      <c r="C34" s="353">
        <v>81</v>
      </c>
      <c r="D34" s="465">
        <v>168</v>
      </c>
      <c r="E34" s="466">
        <v>132</v>
      </c>
      <c r="F34" s="465">
        <v>223</v>
      </c>
      <c r="G34" s="466">
        <v>183</v>
      </c>
      <c r="H34" s="463"/>
      <c r="I34" s="462">
        <v>30</v>
      </c>
      <c r="J34" s="465">
        <v>57</v>
      </c>
      <c r="K34" s="467">
        <v>81</v>
      </c>
      <c r="L34" s="465">
        <v>260</v>
      </c>
      <c r="M34" s="468">
        <v>132</v>
      </c>
      <c r="N34" s="465">
        <v>349</v>
      </c>
      <c r="O34" s="468">
        <v>183</v>
      </c>
      <c r="P34" s="465">
        <v>423</v>
      </c>
      <c r="Q34" s="462">
        <v>30</v>
      </c>
      <c r="R34" s="465">
        <v>192</v>
      </c>
      <c r="S34" s="230"/>
      <c r="T34" s="469"/>
      <c r="U34" s="466"/>
      <c r="V34" s="470"/>
      <c r="W34" s="466"/>
      <c r="X34" s="466"/>
      <c r="Y34" s="462">
        <v>30</v>
      </c>
      <c r="Z34" s="481">
        <v>93</v>
      </c>
      <c r="AA34" s="230">
        <v>81</v>
      </c>
      <c r="AB34" s="472">
        <v>212</v>
      </c>
      <c r="AC34" s="466">
        <v>132</v>
      </c>
      <c r="AD34" s="472">
        <v>429</v>
      </c>
      <c r="AE34" s="473"/>
      <c r="AF34" s="473"/>
      <c r="AG34" s="462">
        <v>30</v>
      </c>
      <c r="AH34" s="476">
        <v>118</v>
      </c>
      <c r="AI34" s="230">
        <v>81</v>
      </c>
      <c r="AJ34" s="478">
        <v>318</v>
      </c>
      <c r="AK34" s="466">
        <v>132</v>
      </c>
      <c r="AL34" s="480"/>
      <c r="AM34" s="473"/>
      <c r="AN34" s="473"/>
    </row>
    <row r="35" spans="1:40" ht="13.5" customHeight="1">
      <c r="A35" s="353">
        <v>31</v>
      </c>
      <c r="B35" s="482">
        <v>58</v>
      </c>
      <c r="C35" s="353">
        <v>82</v>
      </c>
      <c r="D35" s="465">
        <v>169</v>
      </c>
      <c r="E35" s="466">
        <v>133</v>
      </c>
      <c r="F35" s="465">
        <v>224</v>
      </c>
      <c r="G35" s="466">
        <v>184</v>
      </c>
      <c r="H35" s="463"/>
      <c r="I35" s="462">
        <v>31</v>
      </c>
      <c r="J35" s="465">
        <v>58</v>
      </c>
      <c r="K35" s="467">
        <v>82</v>
      </c>
      <c r="L35" s="465">
        <v>261</v>
      </c>
      <c r="M35" s="468">
        <v>133</v>
      </c>
      <c r="N35" s="465">
        <v>350</v>
      </c>
      <c r="O35" s="468">
        <v>184</v>
      </c>
      <c r="P35" s="465">
        <v>425</v>
      </c>
      <c r="Q35" s="462">
        <v>31</v>
      </c>
      <c r="R35" s="465">
        <v>193</v>
      </c>
      <c r="S35" s="230"/>
      <c r="T35" s="469"/>
      <c r="U35" s="466"/>
      <c r="V35" s="470"/>
      <c r="W35" s="466"/>
      <c r="X35" s="466"/>
      <c r="Y35" s="462">
        <v>31</v>
      </c>
      <c r="Z35" s="481">
        <v>94</v>
      </c>
      <c r="AA35" s="230">
        <v>82</v>
      </c>
      <c r="AB35" s="472">
        <v>215</v>
      </c>
      <c r="AC35" s="466">
        <v>133</v>
      </c>
      <c r="AD35" s="472">
        <v>430</v>
      </c>
      <c r="AE35" s="473"/>
      <c r="AF35" s="473"/>
      <c r="AG35" s="462">
        <v>31</v>
      </c>
      <c r="AH35" s="476">
        <v>119</v>
      </c>
      <c r="AI35" s="230">
        <v>82</v>
      </c>
      <c r="AJ35" s="478">
        <v>319</v>
      </c>
      <c r="AK35" s="466">
        <v>133</v>
      </c>
      <c r="AL35" s="480"/>
      <c r="AM35" s="473"/>
      <c r="AN35" s="473"/>
    </row>
    <row r="36" spans="1:40" ht="13.5" customHeight="1">
      <c r="A36" s="353">
        <v>32</v>
      </c>
      <c r="B36" s="465">
        <v>59</v>
      </c>
      <c r="C36" s="353">
        <v>83</v>
      </c>
      <c r="D36" s="465">
        <v>170</v>
      </c>
      <c r="E36" s="466">
        <v>134</v>
      </c>
      <c r="F36" s="465">
        <v>225</v>
      </c>
      <c r="G36" s="466">
        <v>185</v>
      </c>
      <c r="H36" s="463"/>
      <c r="I36" s="462">
        <v>32</v>
      </c>
      <c r="J36" s="465">
        <v>59</v>
      </c>
      <c r="K36" s="467">
        <v>83</v>
      </c>
      <c r="L36" s="465">
        <v>262</v>
      </c>
      <c r="M36" s="468">
        <v>134</v>
      </c>
      <c r="N36" s="465">
        <v>351</v>
      </c>
      <c r="O36" s="468">
        <v>185</v>
      </c>
      <c r="P36" s="465">
        <v>426</v>
      </c>
      <c r="Q36" s="462">
        <v>32</v>
      </c>
      <c r="R36" s="465">
        <v>194</v>
      </c>
      <c r="S36" s="230"/>
      <c r="T36" s="469"/>
      <c r="U36" s="466"/>
      <c r="V36" s="470"/>
      <c r="W36" s="466"/>
      <c r="X36" s="466"/>
      <c r="Y36" s="462">
        <v>32</v>
      </c>
      <c r="Z36" s="481">
        <v>98</v>
      </c>
      <c r="AA36" s="230">
        <v>83</v>
      </c>
      <c r="AB36" s="472">
        <v>218</v>
      </c>
      <c r="AC36" s="466">
        <v>134</v>
      </c>
      <c r="AD36" s="472">
        <v>431</v>
      </c>
      <c r="AE36" s="473"/>
      <c r="AF36" s="473"/>
      <c r="AG36" s="462">
        <v>32</v>
      </c>
      <c r="AH36" s="476">
        <v>120</v>
      </c>
      <c r="AI36" s="230">
        <v>83</v>
      </c>
      <c r="AJ36" s="478">
        <v>360</v>
      </c>
      <c r="AK36" s="466">
        <v>134</v>
      </c>
      <c r="AL36" s="480"/>
      <c r="AM36" s="473"/>
      <c r="AN36" s="473"/>
    </row>
    <row r="37" spans="1:40" ht="13.5" customHeight="1">
      <c r="A37" s="353">
        <v>33</v>
      </c>
      <c r="B37" s="465">
        <v>60</v>
      </c>
      <c r="C37" s="353">
        <v>84</v>
      </c>
      <c r="D37" s="465">
        <v>171</v>
      </c>
      <c r="E37" s="466">
        <v>135</v>
      </c>
      <c r="F37" s="465">
        <v>226</v>
      </c>
      <c r="G37" s="466">
        <v>186</v>
      </c>
      <c r="H37" s="463"/>
      <c r="I37" s="462">
        <v>33</v>
      </c>
      <c r="J37" s="465">
        <v>60</v>
      </c>
      <c r="K37" s="467">
        <v>84</v>
      </c>
      <c r="L37" s="465">
        <v>263</v>
      </c>
      <c r="M37" s="468">
        <v>135</v>
      </c>
      <c r="N37" s="465">
        <v>352</v>
      </c>
      <c r="O37" s="468">
        <v>186</v>
      </c>
      <c r="P37" s="465">
        <v>429</v>
      </c>
      <c r="Q37" s="462">
        <v>33</v>
      </c>
      <c r="R37" s="465">
        <v>195</v>
      </c>
      <c r="S37" s="230"/>
      <c r="T37" s="469"/>
      <c r="U37" s="466"/>
      <c r="V37" s="470"/>
      <c r="W37" s="466"/>
      <c r="X37" s="466"/>
      <c r="Y37" s="462">
        <v>33</v>
      </c>
      <c r="Z37" s="481">
        <v>100</v>
      </c>
      <c r="AA37" s="230">
        <v>84</v>
      </c>
      <c r="AB37" s="472">
        <v>220</v>
      </c>
      <c r="AC37" s="466">
        <v>135</v>
      </c>
      <c r="AD37" s="472">
        <v>432</v>
      </c>
      <c r="AE37" s="473"/>
      <c r="AF37" s="473"/>
      <c r="AG37" s="462">
        <v>33</v>
      </c>
      <c r="AH37" s="476">
        <v>121</v>
      </c>
      <c r="AI37" s="230">
        <v>84</v>
      </c>
      <c r="AJ37" s="478">
        <v>361</v>
      </c>
      <c r="AK37" s="466">
        <v>135</v>
      </c>
      <c r="AL37" s="480"/>
      <c r="AM37" s="473"/>
      <c r="AN37" s="473"/>
    </row>
    <row r="38" spans="1:40" ht="13.5" customHeight="1">
      <c r="A38" s="353">
        <v>34</v>
      </c>
      <c r="B38" s="465">
        <v>61</v>
      </c>
      <c r="C38" s="353">
        <v>85</v>
      </c>
      <c r="D38" s="465">
        <v>172</v>
      </c>
      <c r="E38" s="466">
        <v>136</v>
      </c>
      <c r="F38" s="465">
        <v>227</v>
      </c>
      <c r="G38" s="466">
        <v>187</v>
      </c>
      <c r="H38" s="463"/>
      <c r="I38" s="462">
        <v>34</v>
      </c>
      <c r="J38" s="465">
        <v>61</v>
      </c>
      <c r="K38" s="467">
        <v>85</v>
      </c>
      <c r="L38" s="465">
        <v>264</v>
      </c>
      <c r="M38" s="468">
        <v>136</v>
      </c>
      <c r="N38" s="465">
        <v>353</v>
      </c>
      <c r="O38" s="468">
        <v>187</v>
      </c>
      <c r="P38" s="465">
        <v>430</v>
      </c>
      <c r="Q38" s="462">
        <v>34</v>
      </c>
      <c r="R38" s="465">
        <v>196</v>
      </c>
      <c r="S38" s="230"/>
      <c r="T38" s="469"/>
      <c r="U38" s="466"/>
      <c r="V38" s="470"/>
      <c r="W38" s="466"/>
      <c r="X38" s="466"/>
      <c r="Y38" s="462">
        <v>34</v>
      </c>
      <c r="Z38" s="481">
        <v>110</v>
      </c>
      <c r="AA38" s="230">
        <v>85</v>
      </c>
      <c r="AB38" s="472">
        <v>221</v>
      </c>
      <c r="AC38" s="466">
        <v>136</v>
      </c>
      <c r="AD38" s="480"/>
      <c r="AE38" s="473"/>
      <c r="AF38" s="473"/>
      <c r="AG38" s="462">
        <v>34</v>
      </c>
      <c r="AH38" s="476">
        <v>122</v>
      </c>
      <c r="AI38" s="230">
        <v>85</v>
      </c>
      <c r="AJ38" s="478">
        <v>362</v>
      </c>
      <c r="AK38" s="466">
        <v>136</v>
      </c>
      <c r="AL38" s="480"/>
      <c r="AM38" s="473"/>
      <c r="AN38" s="473"/>
    </row>
    <row r="39" spans="1:40" ht="13.5" customHeight="1">
      <c r="A39" s="353">
        <v>35</v>
      </c>
      <c r="B39" s="465">
        <v>66</v>
      </c>
      <c r="C39" s="353">
        <v>86</v>
      </c>
      <c r="D39" s="465">
        <v>173</v>
      </c>
      <c r="E39" s="466">
        <v>137</v>
      </c>
      <c r="F39" s="465">
        <v>228</v>
      </c>
      <c r="G39" s="466">
        <v>188</v>
      </c>
      <c r="H39" s="463"/>
      <c r="I39" s="462">
        <v>35</v>
      </c>
      <c r="J39" s="465">
        <v>62</v>
      </c>
      <c r="K39" s="467">
        <v>86</v>
      </c>
      <c r="L39" s="465">
        <v>265</v>
      </c>
      <c r="M39" s="468">
        <v>137</v>
      </c>
      <c r="N39" s="465">
        <v>354</v>
      </c>
      <c r="O39" s="468">
        <v>188</v>
      </c>
      <c r="P39" s="465">
        <v>433</v>
      </c>
      <c r="Q39" s="462">
        <v>35</v>
      </c>
      <c r="R39" s="465">
        <v>197</v>
      </c>
      <c r="S39" s="230"/>
      <c r="T39" s="469"/>
      <c r="U39" s="466"/>
      <c r="V39" s="470"/>
      <c r="W39" s="466"/>
      <c r="X39" s="466"/>
      <c r="Y39" s="462">
        <v>35</v>
      </c>
      <c r="Z39" s="481">
        <v>111</v>
      </c>
      <c r="AA39" s="230">
        <v>86</v>
      </c>
      <c r="AB39" s="472">
        <v>222</v>
      </c>
      <c r="AC39" s="466">
        <v>137</v>
      </c>
      <c r="AD39" s="480"/>
      <c r="AE39" s="473"/>
      <c r="AF39" s="473"/>
      <c r="AG39" s="462">
        <v>35</v>
      </c>
      <c r="AH39" s="476">
        <v>123</v>
      </c>
      <c r="AI39" s="230">
        <v>86</v>
      </c>
      <c r="AJ39" s="478">
        <v>363</v>
      </c>
      <c r="AK39" s="466">
        <v>137</v>
      </c>
      <c r="AL39" s="480"/>
      <c r="AM39" s="473"/>
      <c r="AN39" s="473"/>
    </row>
    <row r="40" spans="1:40" ht="13.5" customHeight="1">
      <c r="A40" s="353">
        <v>36</v>
      </c>
      <c r="B40" s="465">
        <v>67</v>
      </c>
      <c r="C40" s="353">
        <v>87</v>
      </c>
      <c r="D40" s="465">
        <v>174</v>
      </c>
      <c r="E40" s="466">
        <v>138</v>
      </c>
      <c r="F40" s="465">
        <v>229</v>
      </c>
      <c r="G40" s="466">
        <v>189</v>
      </c>
      <c r="H40" s="463"/>
      <c r="I40" s="462">
        <v>36</v>
      </c>
      <c r="J40" s="465">
        <v>63</v>
      </c>
      <c r="K40" s="467">
        <v>87</v>
      </c>
      <c r="L40" s="465">
        <v>266</v>
      </c>
      <c r="M40" s="468">
        <v>138</v>
      </c>
      <c r="N40" s="465">
        <v>355</v>
      </c>
      <c r="O40" s="468">
        <v>189</v>
      </c>
      <c r="P40" s="465">
        <v>434</v>
      </c>
      <c r="Q40" s="462">
        <v>36</v>
      </c>
      <c r="R40" s="465">
        <v>198</v>
      </c>
      <c r="S40" s="230"/>
      <c r="T40" s="469"/>
      <c r="U40" s="466"/>
      <c r="V40" s="470"/>
      <c r="W40" s="466"/>
      <c r="X40" s="466"/>
      <c r="Y40" s="462">
        <v>36</v>
      </c>
      <c r="Z40" s="481">
        <v>112</v>
      </c>
      <c r="AA40" s="230">
        <v>87</v>
      </c>
      <c r="AB40" s="483">
        <v>223</v>
      </c>
      <c r="AC40" s="466">
        <v>138</v>
      </c>
      <c r="AD40" s="480"/>
      <c r="AE40" s="473"/>
      <c r="AF40" s="473"/>
      <c r="AG40" s="462">
        <v>36</v>
      </c>
      <c r="AH40" s="476">
        <v>124</v>
      </c>
      <c r="AI40" s="230">
        <v>87</v>
      </c>
      <c r="AJ40" s="478">
        <v>364</v>
      </c>
      <c r="AK40" s="466">
        <v>138</v>
      </c>
      <c r="AL40" s="480"/>
      <c r="AM40" s="473"/>
      <c r="AN40" s="473"/>
    </row>
    <row r="41" spans="1:40" ht="13.5" customHeight="1">
      <c r="A41" s="353">
        <v>37</v>
      </c>
      <c r="B41" s="465">
        <v>68</v>
      </c>
      <c r="C41" s="353">
        <v>88</v>
      </c>
      <c r="D41" s="465">
        <v>175</v>
      </c>
      <c r="E41" s="466">
        <v>139</v>
      </c>
      <c r="F41" s="465">
        <v>230</v>
      </c>
      <c r="G41" s="466">
        <v>190</v>
      </c>
      <c r="H41" s="463"/>
      <c r="I41" s="462">
        <v>37</v>
      </c>
      <c r="J41" s="465">
        <v>64</v>
      </c>
      <c r="K41" s="467">
        <v>88</v>
      </c>
      <c r="L41" s="465">
        <v>267</v>
      </c>
      <c r="M41" s="468">
        <v>139</v>
      </c>
      <c r="N41" s="465">
        <v>358</v>
      </c>
      <c r="O41" s="468">
        <v>190</v>
      </c>
      <c r="P41" s="465">
        <v>436</v>
      </c>
      <c r="Q41" s="462">
        <v>37</v>
      </c>
      <c r="R41" s="465">
        <v>199</v>
      </c>
      <c r="S41" s="230"/>
      <c r="T41" s="469"/>
      <c r="U41" s="466"/>
      <c r="V41" s="470"/>
      <c r="W41" s="466"/>
      <c r="X41" s="466"/>
      <c r="Y41" s="462">
        <v>37</v>
      </c>
      <c r="Z41" s="481">
        <v>113</v>
      </c>
      <c r="AA41" s="230">
        <v>88</v>
      </c>
      <c r="AB41" s="472">
        <v>228</v>
      </c>
      <c r="AC41" s="466">
        <v>139</v>
      </c>
      <c r="AD41" s="480"/>
      <c r="AE41" s="473"/>
      <c r="AF41" s="473"/>
      <c r="AG41" s="462">
        <v>37</v>
      </c>
      <c r="AH41" s="476">
        <v>125</v>
      </c>
      <c r="AI41" s="230">
        <v>88</v>
      </c>
      <c r="AJ41" s="478">
        <v>365</v>
      </c>
      <c r="AK41" s="466">
        <v>139</v>
      </c>
      <c r="AL41" s="480"/>
      <c r="AM41" s="473"/>
      <c r="AN41" s="473"/>
    </row>
    <row r="42" spans="1:40" ht="13.5" customHeight="1">
      <c r="A42" s="353">
        <v>38</v>
      </c>
      <c r="B42" s="465">
        <v>99</v>
      </c>
      <c r="C42" s="353">
        <v>89</v>
      </c>
      <c r="D42" s="465">
        <v>177</v>
      </c>
      <c r="E42" s="466">
        <v>140</v>
      </c>
      <c r="F42" s="465">
        <v>231</v>
      </c>
      <c r="G42" s="466">
        <v>191</v>
      </c>
      <c r="H42" s="463"/>
      <c r="I42" s="462">
        <v>38</v>
      </c>
      <c r="J42" s="465">
        <v>65</v>
      </c>
      <c r="K42" s="467">
        <v>89</v>
      </c>
      <c r="L42" s="465">
        <v>268</v>
      </c>
      <c r="M42" s="468">
        <v>140</v>
      </c>
      <c r="N42" s="465">
        <v>359</v>
      </c>
      <c r="O42" s="468">
        <v>191</v>
      </c>
      <c r="P42" s="465">
        <v>437</v>
      </c>
      <c r="Q42" s="462">
        <v>38</v>
      </c>
      <c r="R42" s="465">
        <v>200</v>
      </c>
      <c r="S42" s="230"/>
      <c r="T42" s="469"/>
      <c r="U42" s="466"/>
      <c r="V42" s="470"/>
      <c r="W42" s="466"/>
      <c r="X42" s="466"/>
      <c r="Y42" s="462">
        <v>38</v>
      </c>
      <c r="Z42" s="481">
        <v>114</v>
      </c>
      <c r="AA42" s="230">
        <v>89</v>
      </c>
      <c r="AB42" s="472">
        <v>231</v>
      </c>
      <c r="AC42" s="466">
        <v>140</v>
      </c>
      <c r="AD42" s="480"/>
      <c r="AE42" s="473"/>
      <c r="AF42" s="473"/>
      <c r="AG42" s="462">
        <v>38</v>
      </c>
      <c r="AH42" s="476">
        <v>126</v>
      </c>
      <c r="AI42" s="230">
        <v>89</v>
      </c>
      <c r="AJ42" s="478">
        <v>366</v>
      </c>
      <c r="AK42" s="466">
        <v>140</v>
      </c>
      <c r="AL42" s="480"/>
      <c r="AM42" s="473"/>
      <c r="AN42" s="473"/>
    </row>
    <row r="43" spans="1:40" ht="13.5" customHeight="1">
      <c r="A43" s="353">
        <v>39</v>
      </c>
      <c r="B43" s="465">
        <v>111</v>
      </c>
      <c r="C43" s="353">
        <v>90</v>
      </c>
      <c r="D43" s="465">
        <v>178</v>
      </c>
      <c r="E43" s="466">
        <v>141</v>
      </c>
      <c r="F43" s="465">
        <v>232</v>
      </c>
      <c r="G43" s="466">
        <v>192</v>
      </c>
      <c r="H43" s="463"/>
      <c r="I43" s="462">
        <v>39</v>
      </c>
      <c r="J43" s="465">
        <v>75</v>
      </c>
      <c r="K43" s="467">
        <v>90</v>
      </c>
      <c r="L43" s="465">
        <v>281</v>
      </c>
      <c r="M43" s="468">
        <v>141</v>
      </c>
      <c r="N43" s="465">
        <v>360</v>
      </c>
      <c r="O43" s="468">
        <v>192</v>
      </c>
      <c r="P43" s="465">
        <v>438</v>
      </c>
      <c r="Q43" s="462">
        <v>39</v>
      </c>
      <c r="R43" s="465">
        <v>201</v>
      </c>
      <c r="S43" s="230"/>
      <c r="T43" s="469"/>
      <c r="U43" s="466"/>
      <c r="V43" s="470"/>
      <c r="W43" s="466"/>
      <c r="X43" s="466"/>
      <c r="Y43" s="462">
        <v>39</v>
      </c>
      <c r="Z43" s="481">
        <v>120</v>
      </c>
      <c r="AA43" s="230">
        <v>90</v>
      </c>
      <c r="AB43" s="472">
        <v>234</v>
      </c>
      <c r="AC43" s="466">
        <v>141</v>
      </c>
      <c r="AD43" s="480"/>
      <c r="AE43" s="473"/>
      <c r="AF43" s="473"/>
      <c r="AG43" s="462">
        <v>39</v>
      </c>
      <c r="AH43" s="476">
        <v>127</v>
      </c>
      <c r="AI43" s="230">
        <v>90</v>
      </c>
      <c r="AJ43" s="478">
        <v>367</v>
      </c>
      <c r="AK43" s="466">
        <v>141</v>
      </c>
      <c r="AL43" s="480"/>
      <c r="AM43" s="473"/>
      <c r="AN43" s="473"/>
    </row>
    <row r="44" spans="1:40" ht="13.5" customHeight="1">
      <c r="A44" s="353">
        <v>40</v>
      </c>
      <c r="B44" s="465">
        <v>112</v>
      </c>
      <c r="C44" s="353">
        <v>91</v>
      </c>
      <c r="D44" s="465">
        <v>179</v>
      </c>
      <c r="E44" s="466">
        <v>142</v>
      </c>
      <c r="F44" s="465">
        <v>233</v>
      </c>
      <c r="G44" s="466">
        <v>193</v>
      </c>
      <c r="H44" s="463"/>
      <c r="I44" s="462">
        <v>40</v>
      </c>
      <c r="J44" s="465">
        <v>76</v>
      </c>
      <c r="K44" s="467">
        <v>91</v>
      </c>
      <c r="L44" s="465">
        <v>282</v>
      </c>
      <c r="M44" s="468">
        <v>142</v>
      </c>
      <c r="N44" s="465">
        <v>362</v>
      </c>
      <c r="O44" s="468">
        <v>193</v>
      </c>
      <c r="P44" s="465">
        <v>439</v>
      </c>
      <c r="Q44" s="462">
        <v>40</v>
      </c>
      <c r="R44" s="465">
        <v>205</v>
      </c>
      <c r="S44" s="230"/>
      <c r="T44" s="469"/>
      <c r="U44" s="466"/>
      <c r="V44" s="470"/>
      <c r="W44" s="466"/>
      <c r="X44" s="466"/>
      <c r="Y44" s="462">
        <v>40</v>
      </c>
      <c r="Z44" s="481">
        <v>156</v>
      </c>
      <c r="AA44" s="230">
        <v>91</v>
      </c>
      <c r="AB44" s="472">
        <v>237</v>
      </c>
      <c r="AC44" s="466">
        <v>142</v>
      </c>
      <c r="AD44" s="480"/>
      <c r="AE44" s="473"/>
      <c r="AF44" s="473"/>
      <c r="AG44" s="462">
        <v>40</v>
      </c>
      <c r="AH44" s="476">
        <v>128</v>
      </c>
      <c r="AI44" s="230">
        <v>91</v>
      </c>
      <c r="AJ44" s="478">
        <v>368</v>
      </c>
      <c r="AK44" s="466">
        <v>142</v>
      </c>
      <c r="AL44" s="480"/>
      <c r="AM44" s="473"/>
      <c r="AN44" s="473"/>
    </row>
    <row r="45" spans="1:40" ht="13.5" customHeight="1">
      <c r="A45" s="353">
        <v>41</v>
      </c>
      <c r="B45" s="465">
        <v>114</v>
      </c>
      <c r="C45" s="353">
        <v>92</v>
      </c>
      <c r="D45" s="465">
        <v>180</v>
      </c>
      <c r="E45" s="466">
        <v>143</v>
      </c>
      <c r="F45" s="465">
        <v>234</v>
      </c>
      <c r="G45" s="466">
        <v>194</v>
      </c>
      <c r="H45" s="463"/>
      <c r="I45" s="462">
        <v>41</v>
      </c>
      <c r="J45" s="465">
        <v>77</v>
      </c>
      <c r="K45" s="467">
        <v>92</v>
      </c>
      <c r="L45" s="465">
        <v>283</v>
      </c>
      <c r="M45" s="468">
        <v>143</v>
      </c>
      <c r="N45" s="465">
        <v>363</v>
      </c>
      <c r="O45" s="468">
        <v>194</v>
      </c>
      <c r="P45" s="465">
        <v>440</v>
      </c>
      <c r="Q45" s="462">
        <v>41</v>
      </c>
      <c r="R45" s="465">
        <v>206</v>
      </c>
      <c r="S45" s="230"/>
      <c r="T45" s="469"/>
      <c r="U45" s="466"/>
      <c r="V45" s="470"/>
      <c r="W45" s="466"/>
      <c r="X45" s="466"/>
      <c r="Y45" s="462">
        <v>41</v>
      </c>
      <c r="Z45" s="481">
        <v>157</v>
      </c>
      <c r="AA45" s="230">
        <v>92</v>
      </c>
      <c r="AB45" s="472">
        <v>238</v>
      </c>
      <c r="AC45" s="466">
        <v>143</v>
      </c>
      <c r="AD45" s="480"/>
      <c r="AE45" s="473"/>
      <c r="AF45" s="473"/>
      <c r="AG45" s="462">
        <v>41</v>
      </c>
      <c r="AH45" s="476">
        <v>129</v>
      </c>
      <c r="AI45" s="230">
        <v>92</v>
      </c>
      <c r="AJ45" s="478">
        <v>369</v>
      </c>
      <c r="AK45" s="466">
        <v>143</v>
      </c>
      <c r="AL45" s="480"/>
      <c r="AM45" s="473"/>
      <c r="AN45" s="473"/>
    </row>
    <row r="46" spans="1:40" ht="13.5" customHeight="1">
      <c r="A46" s="353">
        <v>42</v>
      </c>
      <c r="B46" s="465">
        <v>115</v>
      </c>
      <c r="C46" s="353">
        <v>93</v>
      </c>
      <c r="D46" s="465">
        <v>181</v>
      </c>
      <c r="E46" s="466">
        <v>144</v>
      </c>
      <c r="F46" s="465">
        <v>235</v>
      </c>
      <c r="G46" s="466">
        <v>195</v>
      </c>
      <c r="H46" s="463"/>
      <c r="I46" s="462">
        <v>42</v>
      </c>
      <c r="J46" s="465">
        <v>79</v>
      </c>
      <c r="K46" s="467">
        <v>93</v>
      </c>
      <c r="L46" s="465">
        <v>284</v>
      </c>
      <c r="M46" s="468">
        <v>144</v>
      </c>
      <c r="N46" s="465">
        <v>364</v>
      </c>
      <c r="O46" s="468">
        <v>195</v>
      </c>
      <c r="P46" s="465">
        <v>441</v>
      </c>
      <c r="Q46" s="462">
        <v>42</v>
      </c>
      <c r="R46" s="465">
        <v>207</v>
      </c>
      <c r="S46" s="230"/>
      <c r="T46" s="469"/>
      <c r="U46" s="466"/>
      <c r="V46" s="470"/>
      <c r="W46" s="466"/>
      <c r="X46" s="466"/>
      <c r="Y46" s="462">
        <v>42</v>
      </c>
      <c r="Z46" s="481">
        <v>158</v>
      </c>
      <c r="AA46" s="230">
        <v>93</v>
      </c>
      <c r="AB46" s="472">
        <v>240</v>
      </c>
      <c r="AC46" s="466">
        <v>144</v>
      </c>
      <c r="AD46" s="480"/>
      <c r="AE46" s="473"/>
      <c r="AF46" s="473"/>
      <c r="AG46" s="462">
        <v>42</v>
      </c>
      <c r="AH46" s="476">
        <v>130</v>
      </c>
      <c r="AI46" s="230">
        <v>93</v>
      </c>
      <c r="AJ46" s="478">
        <v>370</v>
      </c>
      <c r="AK46" s="466">
        <v>144</v>
      </c>
      <c r="AL46" s="480"/>
      <c r="AM46" s="473"/>
      <c r="AN46" s="473"/>
    </row>
    <row r="47" spans="1:40" ht="13.5" customHeight="1">
      <c r="A47" s="353">
        <v>43</v>
      </c>
      <c r="B47" s="465">
        <v>117</v>
      </c>
      <c r="C47" s="353">
        <v>94</v>
      </c>
      <c r="D47" s="465">
        <v>182</v>
      </c>
      <c r="E47" s="466">
        <v>145</v>
      </c>
      <c r="F47" s="465">
        <v>237</v>
      </c>
      <c r="G47" s="466">
        <v>196</v>
      </c>
      <c r="H47" s="463"/>
      <c r="I47" s="462">
        <v>43</v>
      </c>
      <c r="J47" s="465">
        <v>82</v>
      </c>
      <c r="K47" s="467">
        <v>94</v>
      </c>
      <c r="L47" s="465">
        <v>285</v>
      </c>
      <c r="M47" s="468">
        <v>145</v>
      </c>
      <c r="N47" s="465">
        <v>365</v>
      </c>
      <c r="O47" s="468">
        <v>196</v>
      </c>
      <c r="P47" s="465">
        <v>442</v>
      </c>
      <c r="Q47" s="462">
        <v>43</v>
      </c>
      <c r="R47" s="465">
        <v>208</v>
      </c>
      <c r="S47" s="230"/>
      <c r="T47" s="469"/>
      <c r="U47" s="466"/>
      <c r="V47" s="470"/>
      <c r="W47" s="466"/>
      <c r="X47" s="466"/>
      <c r="Y47" s="462">
        <v>43</v>
      </c>
      <c r="Z47" s="481">
        <v>159</v>
      </c>
      <c r="AA47" s="230">
        <v>94</v>
      </c>
      <c r="AB47" s="472">
        <v>243</v>
      </c>
      <c r="AC47" s="466">
        <v>145</v>
      </c>
      <c r="AD47" s="480"/>
      <c r="AE47" s="473"/>
      <c r="AF47" s="473"/>
      <c r="AG47" s="462">
        <v>43</v>
      </c>
      <c r="AH47" s="476">
        <v>131</v>
      </c>
      <c r="AI47" s="230">
        <v>94</v>
      </c>
      <c r="AJ47" s="478">
        <v>371</v>
      </c>
      <c r="AK47" s="466">
        <v>145</v>
      </c>
      <c r="AL47" s="480"/>
      <c r="AM47" s="473"/>
      <c r="AN47" s="473"/>
    </row>
    <row r="48" spans="1:40" ht="13.5" customHeight="1">
      <c r="A48" s="353">
        <v>44</v>
      </c>
      <c r="B48" s="465">
        <v>118</v>
      </c>
      <c r="C48" s="353">
        <v>95</v>
      </c>
      <c r="D48" s="465">
        <v>183</v>
      </c>
      <c r="E48" s="466">
        <v>146</v>
      </c>
      <c r="F48" s="482">
        <v>239</v>
      </c>
      <c r="G48" s="466">
        <v>197</v>
      </c>
      <c r="H48" s="463"/>
      <c r="I48" s="462">
        <v>44</v>
      </c>
      <c r="J48" s="465">
        <v>83</v>
      </c>
      <c r="K48" s="467">
        <v>95</v>
      </c>
      <c r="L48" s="465">
        <v>286</v>
      </c>
      <c r="M48" s="468">
        <v>146</v>
      </c>
      <c r="N48" s="465">
        <v>366</v>
      </c>
      <c r="O48" s="468">
        <v>197</v>
      </c>
      <c r="P48" s="465">
        <v>443</v>
      </c>
      <c r="Q48" s="462">
        <v>44</v>
      </c>
      <c r="R48" s="465">
        <v>209</v>
      </c>
      <c r="S48" s="230"/>
      <c r="T48" s="469"/>
      <c r="U48" s="466"/>
      <c r="V48" s="470"/>
      <c r="W48" s="466"/>
      <c r="X48" s="466"/>
      <c r="Y48" s="462">
        <v>44</v>
      </c>
      <c r="Z48" s="484">
        <v>168</v>
      </c>
      <c r="AA48" s="230">
        <v>95</v>
      </c>
      <c r="AB48" s="472">
        <v>246</v>
      </c>
      <c r="AC48" s="466">
        <v>146</v>
      </c>
      <c r="AD48" s="480"/>
      <c r="AE48" s="473"/>
      <c r="AF48" s="473"/>
      <c r="AG48" s="462">
        <v>44</v>
      </c>
      <c r="AH48" s="476">
        <v>132</v>
      </c>
      <c r="AI48" s="467">
        <v>95</v>
      </c>
      <c r="AJ48" s="478">
        <v>372</v>
      </c>
      <c r="AK48" s="485">
        <v>146</v>
      </c>
      <c r="AL48" s="480"/>
      <c r="AM48" s="473"/>
      <c r="AN48" s="473"/>
    </row>
    <row r="49" spans="1:40" ht="13.5" customHeight="1">
      <c r="A49" s="353">
        <v>45</v>
      </c>
      <c r="B49" s="465">
        <v>119</v>
      </c>
      <c r="C49" s="353">
        <v>96</v>
      </c>
      <c r="D49" s="465">
        <v>184</v>
      </c>
      <c r="E49" s="466">
        <v>147</v>
      </c>
      <c r="F49" s="482">
        <v>240</v>
      </c>
      <c r="G49" s="466">
        <v>198</v>
      </c>
      <c r="H49" s="463"/>
      <c r="I49" s="462">
        <v>45</v>
      </c>
      <c r="J49" s="465">
        <v>84</v>
      </c>
      <c r="K49" s="467">
        <v>96</v>
      </c>
      <c r="L49" s="465">
        <v>287</v>
      </c>
      <c r="M49" s="468">
        <v>147</v>
      </c>
      <c r="N49" s="465">
        <v>367</v>
      </c>
      <c r="O49" s="468">
        <v>198</v>
      </c>
      <c r="P49" s="463"/>
      <c r="Q49" s="462">
        <v>45</v>
      </c>
      <c r="R49" s="465">
        <v>210</v>
      </c>
      <c r="S49" s="230"/>
      <c r="T49" s="469"/>
      <c r="U49" s="466"/>
      <c r="V49" s="470"/>
      <c r="W49" s="466"/>
      <c r="X49" s="466"/>
      <c r="Y49" s="462">
        <v>45</v>
      </c>
      <c r="Z49" s="481">
        <v>169</v>
      </c>
      <c r="AA49" s="230">
        <v>96</v>
      </c>
      <c r="AB49" s="472">
        <v>252</v>
      </c>
      <c r="AC49" s="466">
        <v>147</v>
      </c>
      <c r="AD49" s="480"/>
      <c r="AE49" s="473"/>
      <c r="AF49" s="473"/>
      <c r="AG49" s="462">
        <v>45</v>
      </c>
      <c r="AH49" s="476">
        <v>133</v>
      </c>
      <c r="AI49" s="467">
        <v>96</v>
      </c>
      <c r="AJ49" s="478">
        <v>373</v>
      </c>
      <c r="AK49" s="485">
        <v>147</v>
      </c>
      <c r="AL49" s="480"/>
      <c r="AM49" s="473"/>
      <c r="AN49" s="473"/>
    </row>
    <row r="50" spans="1:40" ht="13.5" customHeight="1">
      <c r="A50" s="353">
        <v>46</v>
      </c>
      <c r="B50" s="465">
        <v>122</v>
      </c>
      <c r="C50" s="353">
        <v>97</v>
      </c>
      <c r="D50" s="465">
        <v>185</v>
      </c>
      <c r="E50" s="466">
        <v>148</v>
      </c>
      <c r="F50" s="465">
        <v>241</v>
      </c>
      <c r="G50" s="466">
        <v>199</v>
      </c>
      <c r="H50" s="463"/>
      <c r="I50" s="462">
        <v>46</v>
      </c>
      <c r="J50" s="465">
        <v>85</v>
      </c>
      <c r="K50" s="467">
        <v>97</v>
      </c>
      <c r="L50" s="465">
        <v>289</v>
      </c>
      <c r="M50" s="468">
        <v>148</v>
      </c>
      <c r="N50" s="465">
        <v>368</v>
      </c>
      <c r="O50" s="468">
        <v>199</v>
      </c>
      <c r="P50" s="463"/>
      <c r="Q50" s="462">
        <v>46</v>
      </c>
      <c r="R50" s="465">
        <v>211</v>
      </c>
      <c r="S50" s="230"/>
      <c r="T50" s="469"/>
      <c r="U50" s="466"/>
      <c r="V50" s="470"/>
      <c r="W50" s="466"/>
      <c r="X50" s="466"/>
      <c r="Y50" s="462">
        <v>46</v>
      </c>
      <c r="Z50" s="481">
        <v>170</v>
      </c>
      <c r="AA50" s="230">
        <v>97</v>
      </c>
      <c r="AB50" s="472">
        <v>255</v>
      </c>
      <c r="AC50" s="466">
        <v>148</v>
      </c>
      <c r="AD50" s="480"/>
      <c r="AE50" s="473"/>
      <c r="AF50" s="473"/>
      <c r="AG50" s="462">
        <v>46</v>
      </c>
      <c r="AH50" s="476">
        <v>134</v>
      </c>
      <c r="AI50" s="467">
        <v>97</v>
      </c>
      <c r="AJ50" s="478">
        <v>374</v>
      </c>
      <c r="AK50" s="485">
        <v>148</v>
      </c>
      <c r="AL50" s="480"/>
      <c r="AM50" s="473"/>
      <c r="AN50" s="473"/>
    </row>
    <row r="51" spans="1:40" ht="13.5" customHeight="1">
      <c r="A51" s="353">
        <v>47</v>
      </c>
      <c r="B51" s="465">
        <v>125</v>
      </c>
      <c r="C51" s="353">
        <v>98</v>
      </c>
      <c r="D51" s="465">
        <v>186</v>
      </c>
      <c r="E51" s="466">
        <v>149</v>
      </c>
      <c r="F51" s="482">
        <v>242</v>
      </c>
      <c r="G51" s="466">
        <v>200</v>
      </c>
      <c r="H51" s="463"/>
      <c r="I51" s="462">
        <v>47</v>
      </c>
      <c r="J51" s="465">
        <v>87</v>
      </c>
      <c r="K51" s="467">
        <v>98</v>
      </c>
      <c r="L51" s="465">
        <v>291</v>
      </c>
      <c r="M51" s="468">
        <v>149</v>
      </c>
      <c r="N51" s="465">
        <v>369</v>
      </c>
      <c r="O51" s="468">
        <v>200</v>
      </c>
      <c r="P51" s="463"/>
      <c r="Q51" s="462">
        <v>47</v>
      </c>
      <c r="R51" s="465">
        <v>212</v>
      </c>
      <c r="S51" s="230"/>
      <c r="T51" s="4"/>
      <c r="U51" s="466"/>
      <c r="V51" s="4"/>
      <c r="W51" s="466"/>
      <c r="X51" s="4"/>
      <c r="Y51" s="462">
        <v>47</v>
      </c>
      <c r="Z51" s="481">
        <v>174</v>
      </c>
      <c r="AA51" s="230">
        <v>98</v>
      </c>
      <c r="AB51" s="472">
        <v>258</v>
      </c>
      <c r="AC51" s="466">
        <v>149</v>
      </c>
      <c r="AD51" s="486"/>
      <c r="AE51" s="487"/>
      <c r="AF51" s="474"/>
      <c r="AG51" s="462">
        <v>47</v>
      </c>
      <c r="AH51" s="476">
        <v>135</v>
      </c>
      <c r="AI51" s="467">
        <v>98</v>
      </c>
      <c r="AJ51" s="478">
        <v>375</v>
      </c>
      <c r="AK51" s="485">
        <v>149</v>
      </c>
      <c r="AL51" s="488"/>
      <c r="AM51" s="487"/>
      <c r="AN51" s="474"/>
    </row>
    <row r="52" spans="1:40" ht="13.5" customHeight="1">
      <c r="A52" s="353">
        <v>48</v>
      </c>
      <c r="B52" s="465">
        <v>127</v>
      </c>
      <c r="C52" s="353">
        <v>99</v>
      </c>
      <c r="D52" s="465">
        <v>187</v>
      </c>
      <c r="E52" s="466">
        <v>150</v>
      </c>
      <c r="F52" s="465">
        <v>244</v>
      </c>
      <c r="G52" s="466">
        <v>201</v>
      </c>
      <c r="H52" s="463"/>
      <c r="I52" s="462">
        <v>48</v>
      </c>
      <c r="J52" s="465">
        <v>88</v>
      </c>
      <c r="K52" s="467">
        <v>99</v>
      </c>
      <c r="L52" s="465">
        <v>292</v>
      </c>
      <c r="M52" s="468">
        <v>150</v>
      </c>
      <c r="N52" s="465">
        <v>370</v>
      </c>
      <c r="O52" s="468">
        <v>201</v>
      </c>
      <c r="P52" s="463"/>
      <c r="Q52" s="462">
        <v>48</v>
      </c>
      <c r="R52" s="465">
        <v>213</v>
      </c>
      <c r="S52" s="230"/>
      <c r="T52" s="4"/>
      <c r="U52" s="466"/>
      <c r="V52" s="4"/>
      <c r="W52" s="466"/>
      <c r="X52" s="4"/>
      <c r="Y52" s="462">
        <v>48</v>
      </c>
      <c r="Z52" s="481">
        <v>175</v>
      </c>
      <c r="AA52" s="230">
        <v>99</v>
      </c>
      <c r="AB52" s="472">
        <v>261</v>
      </c>
      <c r="AC52" s="466">
        <v>150</v>
      </c>
      <c r="AD52" s="486"/>
      <c r="AE52" s="487"/>
      <c r="AF52" s="474"/>
      <c r="AG52" s="462">
        <v>48</v>
      </c>
      <c r="AH52" s="476">
        <v>136</v>
      </c>
      <c r="AI52" s="467">
        <v>99</v>
      </c>
      <c r="AJ52" s="478">
        <v>376</v>
      </c>
      <c r="AK52" s="485">
        <v>150</v>
      </c>
      <c r="AL52" s="488"/>
      <c r="AM52" s="487"/>
      <c r="AN52" s="474"/>
    </row>
    <row r="53" spans="1:40">
      <c r="A53" s="353">
        <v>49</v>
      </c>
      <c r="B53" s="465">
        <v>128</v>
      </c>
      <c r="C53" s="353">
        <v>100</v>
      </c>
      <c r="D53" s="465">
        <v>189</v>
      </c>
      <c r="E53" s="466">
        <v>151</v>
      </c>
      <c r="F53" s="465">
        <v>245</v>
      </c>
      <c r="G53" s="466">
        <v>202</v>
      </c>
      <c r="H53" s="463"/>
      <c r="I53" s="462">
        <v>49</v>
      </c>
      <c r="J53" s="465">
        <v>89</v>
      </c>
      <c r="K53" s="467">
        <v>100</v>
      </c>
      <c r="L53" s="465">
        <v>293</v>
      </c>
      <c r="M53" s="468">
        <v>151</v>
      </c>
      <c r="N53" s="465">
        <v>371</v>
      </c>
      <c r="O53" s="468">
        <v>202</v>
      </c>
      <c r="P53" s="463"/>
      <c r="Q53" s="462">
        <v>49</v>
      </c>
      <c r="R53" s="489"/>
      <c r="S53" s="230"/>
      <c r="T53" s="4"/>
      <c r="U53" s="466"/>
      <c r="V53" s="4"/>
      <c r="W53" s="466"/>
      <c r="X53" s="4"/>
      <c r="Y53" s="462">
        <v>49</v>
      </c>
      <c r="Z53" s="481">
        <v>178</v>
      </c>
      <c r="AA53" s="230">
        <v>100</v>
      </c>
      <c r="AB53" s="472">
        <v>264</v>
      </c>
      <c r="AC53" s="466">
        <v>151</v>
      </c>
      <c r="AD53" s="486"/>
      <c r="AE53" s="487"/>
      <c r="AF53" s="490"/>
      <c r="AG53" s="462">
        <v>49</v>
      </c>
      <c r="AH53" s="476">
        <v>137</v>
      </c>
      <c r="AI53" s="467">
        <v>100</v>
      </c>
      <c r="AJ53" s="478">
        <v>377</v>
      </c>
      <c r="AK53" s="485">
        <v>151</v>
      </c>
      <c r="AL53" s="488"/>
      <c r="AM53" s="487"/>
      <c r="AN53" s="474"/>
    </row>
    <row r="54" spans="1:40">
      <c r="A54" s="353">
        <v>50</v>
      </c>
      <c r="B54" s="465">
        <v>130</v>
      </c>
      <c r="C54" s="353">
        <v>101</v>
      </c>
      <c r="D54" s="465">
        <v>190</v>
      </c>
      <c r="E54" s="466">
        <v>152</v>
      </c>
      <c r="F54" s="465">
        <v>246</v>
      </c>
      <c r="G54" s="466">
        <v>203</v>
      </c>
      <c r="H54" s="463"/>
      <c r="I54" s="462">
        <v>50</v>
      </c>
      <c r="J54" s="465">
        <v>97</v>
      </c>
      <c r="K54" s="467">
        <v>101</v>
      </c>
      <c r="L54" s="465">
        <v>294</v>
      </c>
      <c r="M54" s="468">
        <v>152</v>
      </c>
      <c r="N54" s="465">
        <v>372</v>
      </c>
      <c r="O54" s="468">
        <v>203</v>
      </c>
      <c r="P54" s="463"/>
      <c r="Q54" s="462">
        <v>50</v>
      </c>
      <c r="R54" s="489"/>
      <c r="S54" s="230"/>
      <c r="T54" s="4"/>
      <c r="U54" s="466"/>
      <c r="V54" s="4"/>
      <c r="W54" s="466"/>
      <c r="X54" s="4"/>
      <c r="Y54" s="462">
        <v>50</v>
      </c>
      <c r="Z54" s="481">
        <v>179</v>
      </c>
      <c r="AA54" s="230">
        <v>101</v>
      </c>
      <c r="AB54" s="472">
        <v>270</v>
      </c>
      <c r="AC54" s="466">
        <v>152</v>
      </c>
      <c r="AD54" s="486"/>
      <c r="AE54" s="487"/>
      <c r="AF54" s="490"/>
      <c r="AG54" s="462">
        <v>50</v>
      </c>
      <c r="AH54" s="476">
        <v>138</v>
      </c>
      <c r="AI54" s="467">
        <v>101</v>
      </c>
      <c r="AJ54" s="478">
        <v>384</v>
      </c>
      <c r="AK54" s="485">
        <v>152</v>
      </c>
      <c r="AL54" s="488"/>
      <c r="AM54" s="487"/>
      <c r="AN54" s="474"/>
    </row>
    <row r="55" spans="1:40">
      <c r="A55" s="353">
        <v>51</v>
      </c>
      <c r="B55" s="465">
        <v>133</v>
      </c>
      <c r="C55" s="353">
        <v>102</v>
      </c>
      <c r="D55" s="465">
        <v>191</v>
      </c>
      <c r="E55" s="466">
        <v>153</v>
      </c>
      <c r="F55" s="465">
        <v>247</v>
      </c>
      <c r="G55" s="466">
        <v>204</v>
      </c>
      <c r="H55" s="463"/>
      <c r="I55" s="462">
        <v>51</v>
      </c>
      <c r="J55" s="465">
        <v>98</v>
      </c>
      <c r="K55" s="467">
        <v>102</v>
      </c>
      <c r="L55" s="465">
        <v>295</v>
      </c>
      <c r="M55" s="468">
        <v>153</v>
      </c>
      <c r="N55" s="465">
        <v>373</v>
      </c>
      <c r="O55" s="468">
        <v>204</v>
      </c>
      <c r="P55" s="463"/>
      <c r="Q55" s="462">
        <v>51</v>
      </c>
      <c r="R55" s="489"/>
      <c r="S55" s="230"/>
      <c r="T55" s="4"/>
      <c r="U55" s="466"/>
      <c r="V55" s="4"/>
      <c r="W55" s="466"/>
      <c r="X55" s="4"/>
      <c r="Y55" s="462">
        <v>51</v>
      </c>
      <c r="Z55" s="481">
        <v>180</v>
      </c>
      <c r="AA55" s="230">
        <v>102</v>
      </c>
      <c r="AB55" s="472">
        <v>271</v>
      </c>
      <c r="AC55" s="466">
        <v>153</v>
      </c>
      <c r="AD55" s="486"/>
      <c r="AE55" s="487"/>
      <c r="AF55" s="490"/>
      <c r="AG55" s="462">
        <v>51</v>
      </c>
      <c r="AH55" s="476">
        <v>139</v>
      </c>
      <c r="AI55" s="467">
        <v>102</v>
      </c>
      <c r="AJ55" s="478">
        <v>405</v>
      </c>
      <c r="AK55" s="485">
        <v>153</v>
      </c>
      <c r="AL55" s="488"/>
      <c r="AM55" s="487"/>
      <c r="AN55" s="474"/>
    </row>
    <row r="56" spans="1:40">
      <c r="I56" s="2"/>
      <c r="K56" s="2"/>
      <c r="L56" s="492"/>
      <c r="M56" s="2"/>
    </row>
    <row r="57" spans="1:40">
      <c r="A57" s="1549" t="s">
        <v>4598</v>
      </c>
      <c r="B57" s="1549"/>
      <c r="C57" s="1549"/>
      <c r="D57" s="1549"/>
      <c r="E57" s="1549"/>
      <c r="F57" s="1549"/>
      <c r="G57" s="1549"/>
      <c r="H57" s="1549"/>
      <c r="I57" s="1549" t="s">
        <v>4598</v>
      </c>
      <c r="J57" s="1549"/>
      <c r="K57" s="1549"/>
      <c r="L57" s="1549"/>
      <c r="M57" s="1549"/>
      <c r="N57" s="1549"/>
      <c r="O57" s="1549"/>
      <c r="P57" s="1549"/>
      <c r="Q57" s="1549" t="s">
        <v>4598</v>
      </c>
      <c r="R57" s="1549"/>
      <c r="S57" s="1549"/>
      <c r="T57" s="1549"/>
      <c r="U57" s="1549"/>
      <c r="V57" s="1549"/>
      <c r="W57" s="1549"/>
      <c r="X57" s="1549"/>
    </row>
    <row r="58" spans="1:40" ht="28.5" customHeight="1">
      <c r="A58" s="1553" t="s">
        <v>4607</v>
      </c>
      <c r="B58" s="1553"/>
      <c r="C58" s="1553"/>
      <c r="D58" s="1553"/>
      <c r="E58" s="1553"/>
      <c r="F58" s="1553"/>
      <c r="G58" s="1553"/>
      <c r="H58" s="1553"/>
      <c r="I58" s="1553" t="s">
        <v>4608</v>
      </c>
      <c r="J58" s="1553"/>
      <c r="K58" s="1553"/>
      <c r="L58" s="1553"/>
      <c r="M58" s="1553"/>
      <c r="N58" s="1553"/>
      <c r="O58" s="1553"/>
      <c r="P58" s="1553"/>
      <c r="Q58" s="1553" t="s">
        <v>4609</v>
      </c>
      <c r="R58" s="1553"/>
      <c r="S58" s="1553"/>
      <c r="T58" s="1553"/>
      <c r="U58" s="1553"/>
      <c r="V58" s="1553"/>
      <c r="W58" s="1553"/>
      <c r="X58" s="1553"/>
    </row>
    <row r="59" spans="1:40">
      <c r="A59" s="460" t="s">
        <v>4605</v>
      </c>
      <c r="B59" s="461" t="s">
        <v>4606</v>
      </c>
      <c r="C59" s="460"/>
      <c r="D59" s="461"/>
      <c r="E59" s="460"/>
      <c r="F59" s="461"/>
      <c r="G59" s="460"/>
      <c r="H59" s="461"/>
      <c r="I59" s="460" t="s">
        <v>4605</v>
      </c>
      <c r="J59" s="461" t="s">
        <v>4606</v>
      </c>
      <c r="K59" s="460"/>
      <c r="L59" s="461"/>
      <c r="M59" s="460"/>
      <c r="N59" s="461"/>
      <c r="O59" s="460"/>
      <c r="P59" s="461"/>
      <c r="Q59" s="460" t="s">
        <v>4605</v>
      </c>
      <c r="R59" s="461" t="s">
        <v>4606</v>
      </c>
      <c r="S59" s="460"/>
      <c r="T59" s="460"/>
      <c r="U59" s="460"/>
      <c r="V59" s="460"/>
      <c r="W59" s="460"/>
      <c r="X59" s="460"/>
    </row>
    <row r="60" spans="1:40">
      <c r="A60" s="353">
        <v>1</v>
      </c>
      <c r="B60" s="465">
        <v>22</v>
      </c>
      <c r="C60" s="353"/>
      <c r="D60" s="465"/>
      <c r="E60" s="466"/>
      <c r="F60" s="465"/>
      <c r="G60" s="466"/>
      <c r="H60" s="465"/>
      <c r="I60" s="353">
        <v>1</v>
      </c>
      <c r="J60" s="465">
        <v>23</v>
      </c>
      <c r="K60" s="353"/>
      <c r="L60" s="465"/>
      <c r="M60" s="466"/>
      <c r="N60" s="465"/>
      <c r="O60" s="466"/>
      <c r="P60" s="465"/>
      <c r="Q60" s="353">
        <v>1</v>
      </c>
      <c r="R60" s="465">
        <v>64</v>
      </c>
      <c r="S60" s="353"/>
      <c r="T60" s="469"/>
      <c r="U60" s="466"/>
      <c r="V60" s="470"/>
      <c r="W60" s="466"/>
      <c r="X60" s="470"/>
    </row>
    <row r="61" spans="1:40">
      <c r="A61" s="353">
        <v>2</v>
      </c>
      <c r="B61" s="465">
        <v>23</v>
      </c>
      <c r="C61" s="353"/>
      <c r="D61" s="465"/>
      <c r="E61" s="466"/>
      <c r="F61" s="465"/>
      <c r="G61" s="466"/>
      <c r="H61" s="465"/>
      <c r="I61" s="353">
        <v>2</v>
      </c>
      <c r="J61" s="465">
        <v>24</v>
      </c>
      <c r="K61" s="353"/>
      <c r="L61" s="465"/>
      <c r="M61" s="466"/>
      <c r="N61" s="465"/>
      <c r="O61" s="466"/>
      <c r="P61" s="465"/>
      <c r="Q61" s="353">
        <v>2</v>
      </c>
      <c r="R61" s="465">
        <v>65</v>
      </c>
      <c r="S61" s="353"/>
      <c r="T61" s="469"/>
      <c r="U61" s="466"/>
      <c r="V61" s="470"/>
      <c r="W61" s="466"/>
      <c r="X61" s="470"/>
    </row>
    <row r="62" spans="1:40">
      <c r="A62" s="353">
        <v>3</v>
      </c>
      <c r="B62" s="465">
        <v>28</v>
      </c>
      <c r="C62" s="353"/>
      <c r="D62" s="465"/>
      <c r="E62" s="466"/>
      <c r="F62" s="465"/>
      <c r="G62" s="466"/>
      <c r="H62" s="465"/>
      <c r="I62" s="353">
        <v>3</v>
      </c>
      <c r="J62" s="465">
        <v>273</v>
      </c>
      <c r="K62" s="353"/>
      <c r="L62" s="465"/>
      <c r="M62" s="466"/>
      <c r="N62" s="465"/>
      <c r="O62" s="466"/>
      <c r="P62" s="465"/>
      <c r="Q62" s="353">
        <v>3</v>
      </c>
      <c r="R62" s="465">
        <v>66</v>
      </c>
      <c r="S62" s="353"/>
      <c r="T62" s="469"/>
      <c r="U62" s="466"/>
      <c r="V62" s="470"/>
      <c r="W62" s="466"/>
      <c r="X62" s="470"/>
    </row>
    <row r="63" spans="1:40">
      <c r="A63" s="353">
        <v>4</v>
      </c>
      <c r="B63" s="465">
        <v>68</v>
      </c>
      <c r="C63" s="353"/>
      <c r="D63" s="465"/>
      <c r="E63" s="466"/>
      <c r="F63" s="465"/>
      <c r="G63" s="466"/>
      <c r="H63" s="465"/>
      <c r="I63" s="353">
        <v>4</v>
      </c>
      <c r="J63" s="465">
        <v>274</v>
      </c>
      <c r="K63" s="353"/>
      <c r="L63" s="465"/>
      <c r="M63" s="466"/>
      <c r="N63" s="465"/>
      <c r="O63" s="466"/>
      <c r="P63" s="465"/>
      <c r="Q63" s="353">
        <v>4</v>
      </c>
      <c r="R63" s="465">
        <v>67</v>
      </c>
      <c r="S63" s="353"/>
      <c r="T63" s="469"/>
      <c r="U63" s="466"/>
      <c r="V63" s="470"/>
      <c r="W63" s="466"/>
      <c r="X63" s="470"/>
    </row>
    <row r="64" spans="1:40">
      <c r="A64" s="353">
        <v>5</v>
      </c>
      <c r="B64" s="465">
        <v>69</v>
      </c>
      <c r="C64" s="353"/>
      <c r="D64" s="465"/>
      <c r="E64" s="466"/>
      <c r="F64" s="465"/>
      <c r="G64" s="466"/>
      <c r="H64" s="465"/>
      <c r="I64" s="353">
        <v>5</v>
      </c>
      <c r="J64" s="465">
        <v>275</v>
      </c>
      <c r="K64" s="353"/>
      <c r="L64" s="465"/>
      <c r="M64" s="466"/>
      <c r="N64" s="465"/>
      <c r="O64" s="466"/>
      <c r="P64" s="465"/>
      <c r="Q64" s="353">
        <v>5</v>
      </c>
      <c r="R64" s="465">
        <v>68</v>
      </c>
      <c r="S64" s="353"/>
      <c r="T64" s="469"/>
      <c r="U64" s="466"/>
      <c r="V64" s="470"/>
      <c r="W64" s="466"/>
      <c r="X64" s="470"/>
    </row>
    <row r="65" spans="1:24">
      <c r="A65" s="353">
        <v>6</v>
      </c>
      <c r="B65" s="465">
        <v>71</v>
      </c>
      <c r="C65" s="353"/>
      <c r="D65" s="465"/>
      <c r="E65" s="466"/>
      <c r="F65" s="465"/>
      <c r="G65" s="466"/>
      <c r="H65" s="463"/>
      <c r="I65" s="353">
        <v>6</v>
      </c>
      <c r="J65" s="465">
        <v>276</v>
      </c>
      <c r="K65" s="353"/>
      <c r="L65" s="465"/>
      <c r="M65" s="466"/>
      <c r="N65" s="465"/>
      <c r="O65" s="466"/>
      <c r="P65" s="463"/>
      <c r="Q65" s="353">
        <v>6</v>
      </c>
      <c r="R65" s="465">
        <v>69</v>
      </c>
      <c r="S65" s="353"/>
      <c r="T65" s="469"/>
      <c r="U65" s="466"/>
      <c r="V65" s="470"/>
      <c r="W65" s="466"/>
      <c r="X65" s="353"/>
    </row>
    <row r="66" spans="1:24">
      <c r="A66" s="353">
        <v>7</v>
      </c>
      <c r="B66" s="465">
        <v>72</v>
      </c>
      <c r="C66" s="353"/>
      <c r="D66" s="465"/>
      <c r="E66" s="466"/>
      <c r="F66" s="465"/>
      <c r="G66" s="466"/>
      <c r="H66" s="463"/>
      <c r="I66" s="206"/>
      <c r="J66" s="494"/>
      <c r="K66" s="206"/>
      <c r="L66" s="494"/>
      <c r="M66" s="495"/>
      <c r="N66" s="494"/>
      <c r="O66" s="495"/>
      <c r="P66" s="496"/>
      <c r="Q66" s="353">
        <v>7</v>
      </c>
      <c r="R66" s="465">
        <v>71</v>
      </c>
      <c r="S66" s="353"/>
      <c r="T66" s="469"/>
      <c r="U66" s="466"/>
      <c r="V66" s="470"/>
      <c r="W66" s="466"/>
      <c r="X66" s="353"/>
    </row>
    <row r="67" spans="1:24">
      <c r="A67" s="353">
        <v>8</v>
      </c>
      <c r="B67" s="465">
        <v>74</v>
      </c>
      <c r="C67" s="353"/>
      <c r="D67" s="465"/>
      <c r="E67" s="466"/>
      <c r="F67" s="465"/>
      <c r="G67" s="466"/>
      <c r="H67" s="463"/>
      <c r="Q67" s="353">
        <v>8</v>
      </c>
      <c r="R67" s="465">
        <v>73</v>
      </c>
      <c r="S67" s="353"/>
      <c r="T67" s="469"/>
      <c r="U67" s="466"/>
      <c r="V67" s="470"/>
      <c r="W67" s="466"/>
      <c r="X67" s="353"/>
    </row>
    <row r="68" spans="1:24">
      <c r="A68" s="353">
        <v>9</v>
      </c>
      <c r="B68" s="465">
        <v>76</v>
      </c>
      <c r="C68" s="353"/>
      <c r="D68" s="465"/>
      <c r="E68" s="466"/>
      <c r="F68" s="465"/>
      <c r="G68" s="466"/>
      <c r="H68" s="463"/>
      <c r="Q68" s="353">
        <v>9</v>
      </c>
      <c r="R68" s="465">
        <v>74</v>
      </c>
      <c r="S68" s="353"/>
      <c r="T68" s="469"/>
      <c r="U68" s="466"/>
      <c r="V68" s="470"/>
      <c r="W68" s="466"/>
      <c r="X68" s="353"/>
    </row>
    <row r="69" spans="1:24">
      <c r="A69" s="353">
        <v>10</v>
      </c>
      <c r="B69" s="465">
        <v>78</v>
      </c>
      <c r="C69" s="353"/>
      <c r="D69" s="465"/>
      <c r="E69" s="466"/>
      <c r="F69" s="465"/>
      <c r="G69" s="466"/>
      <c r="H69" s="463"/>
      <c r="Q69" s="353">
        <v>10</v>
      </c>
      <c r="R69" s="465">
        <v>85</v>
      </c>
      <c r="S69" s="353"/>
      <c r="T69" s="469"/>
      <c r="U69" s="466"/>
      <c r="V69" s="470"/>
      <c r="W69" s="466"/>
      <c r="X69" s="353"/>
    </row>
    <row r="70" spans="1:24">
      <c r="A70" s="353">
        <v>11</v>
      </c>
      <c r="B70" s="465">
        <v>80</v>
      </c>
      <c r="C70" s="353"/>
      <c r="D70" s="465"/>
      <c r="E70" s="466"/>
      <c r="F70" s="465"/>
      <c r="G70" s="466"/>
      <c r="H70" s="463"/>
    </row>
    <row r="71" spans="1:24">
      <c r="A71" s="353">
        <v>12</v>
      </c>
      <c r="B71" s="465">
        <v>82</v>
      </c>
      <c r="C71" s="353"/>
      <c r="D71" s="465"/>
      <c r="E71" s="466"/>
      <c r="F71" s="465"/>
      <c r="G71" s="466"/>
      <c r="H71" s="463"/>
      <c r="Q71" s="1558"/>
      <c r="R71" s="1558"/>
      <c r="S71" s="1558"/>
      <c r="T71" s="1558"/>
      <c r="U71" s="1558"/>
      <c r="V71" s="1558"/>
      <c r="W71" s="1558"/>
      <c r="X71" s="1558"/>
    </row>
    <row r="72" spans="1:24">
      <c r="A72" s="353">
        <v>13</v>
      </c>
      <c r="B72" s="465">
        <v>84</v>
      </c>
      <c r="C72" s="353"/>
      <c r="D72" s="465"/>
      <c r="E72" s="466"/>
      <c r="F72" s="465"/>
      <c r="G72" s="466"/>
      <c r="H72" s="463"/>
      <c r="Q72" s="1548"/>
      <c r="R72" s="1548"/>
      <c r="S72" s="1548"/>
      <c r="T72" s="1548"/>
      <c r="U72" s="1548"/>
      <c r="V72" s="1548"/>
      <c r="W72" s="1548"/>
      <c r="X72" s="1548"/>
    </row>
    <row r="73" spans="1:24">
      <c r="A73" s="353">
        <v>14</v>
      </c>
      <c r="B73" s="465">
        <v>86</v>
      </c>
      <c r="C73" s="353"/>
      <c r="D73" s="465"/>
      <c r="E73" s="466"/>
      <c r="F73" s="465"/>
      <c r="G73" s="466"/>
      <c r="H73" s="463"/>
      <c r="Q73" s="1558"/>
      <c r="R73" s="1558"/>
      <c r="S73" s="1558"/>
      <c r="T73" s="1558"/>
      <c r="U73" s="1558"/>
      <c r="V73" s="1558"/>
      <c r="W73" s="1558"/>
      <c r="X73" s="1558"/>
    </row>
    <row r="74" spans="1:24">
      <c r="A74" s="1546"/>
      <c r="B74" s="1546"/>
      <c r="C74" s="1546"/>
      <c r="D74" s="1546"/>
      <c r="E74" s="1546"/>
      <c r="F74" s="1546"/>
      <c r="G74" s="1546"/>
      <c r="H74" s="1546"/>
      <c r="Q74" s="206"/>
      <c r="R74" s="496"/>
      <c r="S74" s="206"/>
      <c r="T74" s="206"/>
      <c r="U74" s="206"/>
      <c r="V74" s="206"/>
      <c r="W74" s="206"/>
      <c r="X74" s="206"/>
    </row>
    <row r="75" spans="1:24">
      <c r="A75" s="206"/>
      <c r="B75" s="496"/>
      <c r="C75" s="206"/>
      <c r="D75" s="496"/>
      <c r="E75" s="206"/>
      <c r="F75" s="496"/>
      <c r="G75" s="206"/>
      <c r="H75" s="496"/>
      <c r="Q75" s="206"/>
      <c r="R75" s="494"/>
      <c r="S75" s="206"/>
      <c r="T75" s="497"/>
      <c r="U75" s="495"/>
      <c r="V75" s="498"/>
      <c r="W75" s="495"/>
      <c r="X75" s="498"/>
    </row>
    <row r="76" spans="1:24">
      <c r="A76" s="206"/>
      <c r="B76" s="496"/>
      <c r="C76" s="206"/>
      <c r="D76" s="496"/>
      <c r="E76" s="206"/>
      <c r="F76" s="496"/>
      <c r="G76" s="206"/>
      <c r="H76" s="496"/>
      <c r="Q76" s="206"/>
      <c r="R76" s="494"/>
      <c r="S76" s="206"/>
      <c r="T76" s="497"/>
      <c r="U76" s="495"/>
      <c r="V76" s="498"/>
      <c r="W76" s="495"/>
      <c r="X76" s="498"/>
    </row>
    <row r="77" spans="1:24" ht="32.25" customHeight="1">
      <c r="A77" s="1549" t="s">
        <v>4598</v>
      </c>
      <c r="B77" s="1549"/>
      <c r="C77" s="1549"/>
      <c r="D77" s="1549"/>
      <c r="E77" s="1549"/>
      <c r="F77" s="1549"/>
      <c r="G77" s="1549"/>
      <c r="H77" s="1549"/>
      <c r="Q77" s="1549" t="s">
        <v>4598</v>
      </c>
      <c r="R77" s="1549"/>
      <c r="S77" s="1549"/>
      <c r="T77" s="1549"/>
      <c r="U77" s="1549"/>
      <c r="V77" s="1549"/>
      <c r="W77" s="1549"/>
      <c r="X77" s="1549"/>
    </row>
    <row r="78" spans="1:24" ht="38.25" customHeight="1">
      <c r="A78" s="1550" t="s">
        <v>4611</v>
      </c>
      <c r="B78" s="1551"/>
      <c r="C78" s="1551"/>
      <c r="D78" s="1551"/>
      <c r="E78" s="1551"/>
      <c r="F78" s="1551"/>
      <c r="G78" s="1551"/>
      <c r="H78" s="1552"/>
      <c r="I78" s="1548" t="s">
        <v>4598</v>
      </c>
      <c r="J78" s="1548"/>
      <c r="K78" s="1548"/>
      <c r="L78" s="1548"/>
      <c r="M78" s="1548"/>
      <c r="N78" s="1548"/>
      <c r="O78" s="1548"/>
      <c r="P78" s="1548"/>
      <c r="Q78" s="1550" t="s">
        <v>4612</v>
      </c>
      <c r="R78" s="1551"/>
      <c r="S78" s="1551"/>
      <c r="T78" s="1551"/>
      <c r="U78" s="1551"/>
      <c r="V78" s="1551"/>
      <c r="W78" s="1551"/>
      <c r="X78" s="1552"/>
    </row>
    <row r="79" spans="1:24" ht="37.5" customHeight="1">
      <c r="A79" s="353" t="s">
        <v>4605</v>
      </c>
      <c r="B79" s="463" t="s">
        <v>4606</v>
      </c>
      <c r="C79" s="353"/>
      <c r="D79" s="463"/>
      <c r="E79" s="353"/>
      <c r="F79" s="463"/>
      <c r="G79" s="353"/>
      <c r="H79" s="463"/>
      <c r="I79" s="1553" t="s">
        <v>4610</v>
      </c>
      <c r="J79" s="1553"/>
      <c r="K79" s="1553"/>
      <c r="L79" s="1553"/>
      <c r="M79" s="1553"/>
      <c r="N79" s="1553"/>
      <c r="O79" s="1553"/>
      <c r="P79" s="1553"/>
      <c r="Q79" s="460" t="s">
        <v>4605</v>
      </c>
      <c r="R79" s="461" t="s">
        <v>4606</v>
      </c>
      <c r="S79" s="460"/>
      <c r="T79" s="460"/>
      <c r="U79" s="460"/>
      <c r="V79" s="460"/>
      <c r="W79" s="460"/>
      <c r="X79" s="460"/>
    </row>
    <row r="80" spans="1:24">
      <c r="A80" s="353">
        <v>1</v>
      </c>
      <c r="B80" s="465">
        <v>1005</v>
      </c>
      <c r="C80" s="353"/>
      <c r="D80" s="465"/>
      <c r="E80" s="466"/>
      <c r="F80" s="465"/>
      <c r="G80" s="466"/>
      <c r="H80" s="465"/>
      <c r="I80" s="353" t="s">
        <v>4605</v>
      </c>
      <c r="J80" s="463" t="s">
        <v>4606</v>
      </c>
      <c r="K80" s="353"/>
      <c r="L80" s="463"/>
      <c r="M80" s="353"/>
      <c r="N80" s="463"/>
      <c r="O80" s="353"/>
      <c r="P80" s="463"/>
      <c r="Q80" s="353">
        <v>1</v>
      </c>
      <c r="R80" s="465">
        <v>289</v>
      </c>
      <c r="S80" s="353"/>
      <c r="T80" s="469"/>
      <c r="U80" s="466"/>
      <c r="V80" s="470"/>
      <c r="W80" s="466"/>
      <c r="X80" s="470"/>
    </row>
    <row r="81" spans="1:24">
      <c r="A81" s="1546"/>
      <c r="B81" s="1546"/>
      <c r="C81" s="1546"/>
      <c r="D81" s="1546"/>
      <c r="E81" s="1546"/>
      <c r="F81" s="1546"/>
      <c r="G81" s="1546"/>
      <c r="H81" s="1547"/>
      <c r="I81" s="353">
        <v>1</v>
      </c>
      <c r="J81" s="465">
        <v>14</v>
      </c>
      <c r="K81" s="353"/>
      <c r="L81" s="465"/>
      <c r="M81" s="466"/>
      <c r="N81" s="465"/>
      <c r="O81" s="466"/>
      <c r="P81" s="465"/>
      <c r="Q81" s="353">
        <v>2</v>
      </c>
      <c r="R81" s="465">
        <v>290</v>
      </c>
      <c r="S81" s="353"/>
      <c r="T81" s="469"/>
      <c r="U81" s="466"/>
      <c r="V81" s="470"/>
      <c r="W81" s="466"/>
      <c r="X81" s="470"/>
    </row>
    <row r="82" spans="1:24">
      <c r="A82" s="206"/>
      <c r="B82" s="496"/>
      <c r="C82" s="206"/>
      <c r="D82" s="496"/>
      <c r="E82" s="206"/>
      <c r="F82" s="496"/>
      <c r="G82" s="206"/>
      <c r="H82" s="496"/>
      <c r="I82" s="353">
        <v>2</v>
      </c>
      <c r="J82" s="465">
        <v>20</v>
      </c>
      <c r="K82" s="353"/>
      <c r="L82" s="465"/>
      <c r="M82" s="466"/>
      <c r="N82" s="465"/>
      <c r="O82" s="466"/>
      <c r="P82" s="465"/>
      <c r="Q82" s="353">
        <v>3</v>
      </c>
      <c r="R82" s="465">
        <v>292</v>
      </c>
      <c r="S82" s="353"/>
      <c r="T82" s="469"/>
      <c r="U82" s="466"/>
      <c r="V82" s="470"/>
      <c r="W82" s="466"/>
      <c r="X82" s="470"/>
    </row>
    <row r="83" spans="1:24">
      <c r="A83" s="206"/>
      <c r="B83" s="496"/>
      <c r="C83" s="206"/>
      <c r="D83" s="496"/>
      <c r="E83" s="206"/>
      <c r="F83" s="496"/>
      <c r="G83" s="206"/>
      <c r="H83" s="496"/>
      <c r="I83" s="353">
        <v>3</v>
      </c>
      <c r="J83" s="465">
        <v>72</v>
      </c>
      <c r="K83" s="353"/>
      <c r="L83" s="465"/>
      <c r="M83" s="466"/>
      <c r="N83" s="465"/>
      <c r="O83" s="466"/>
      <c r="P83" s="465"/>
      <c r="Q83" s="353">
        <v>4</v>
      </c>
      <c r="R83" s="465">
        <v>293</v>
      </c>
      <c r="S83" s="353"/>
      <c r="T83" s="469"/>
      <c r="U83" s="466"/>
      <c r="V83" s="470"/>
      <c r="W83" s="466"/>
      <c r="X83" s="470"/>
    </row>
    <row r="84" spans="1:24">
      <c r="A84" s="206"/>
      <c r="B84" s="496"/>
      <c r="C84" s="206"/>
      <c r="D84" s="496"/>
      <c r="E84" s="206"/>
      <c r="F84" s="496"/>
      <c r="G84" s="206"/>
      <c r="H84" s="496"/>
      <c r="I84" s="353">
        <v>4</v>
      </c>
      <c r="J84" s="465">
        <v>84</v>
      </c>
      <c r="K84" s="353"/>
      <c r="L84" s="465"/>
      <c r="M84" s="466"/>
      <c r="N84" s="465"/>
      <c r="O84" s="466"/>
      <c r="P84" s="465"/>
    </row>
    <row r="85" spans="1:24">
      <c r="A85" s="206"/>
      <c r="B85" s="496"/>
      <c r="C85" s="206"/>
      <c r="D85" s="496"/>
      <c r="E85" s="206"/>
      <c r="F85" s="496"/>
      <c r="G85" s="206"/>
      <c r="H85" s="496"/>
      <c r="I85" s="353">
        <v>5</v>
      </c>
      <c r="J85" s="465">
        <v>86</v>
      </c>
      <c r="K85" s="353"/>
      <c r="L85" s="465"/>
      <c r="M85" s="466"/>
      <c r="N85" s="465"/>
      <c r="O85" s="466"/>
      <c r="P85" s="465"/>
    </row>
    <row r="86" spans="1:24">
      <c r="A86" s="1548"/>
      <c r="B86" s="1548"/>
      <c r="C86" s="1548"/>
      <c r="D86" s="1548"/>
      <c r="E86" s="1548"/>
      <c r="F86" s="1548"/>
      <c r="G86" s="1548"/>
      <c r="H86" s="1548"/>
      <c r="I86" s="353">
        <v>6</v>
      </c>
      <c r="J86" s="465">
        <v>88</v>
      </c>
      <c r="K86" s="353"/>
      <c r="L86" s="465"/>
      <c r="M86" s="466"/>
      <c r="N86" s="465"/>
      <c r="O86" s="466"/>
      <c r="P86" s="463"/>
    </row>
    <row r="87" spans="1:24">
      <c r="I87" s="353">
        <v>7</v>
      </c>
      <c r="J87" s="465">
        <v>90</v>
      </c>
      <c r="K87" s="353"/>
      <c r="L87" s="465"/>
      <c r="M87" s="466"/>
      <c r="N87" s="465"/>
      <c r="O87" s="466"/>
      <c r="P87" s="463"/>
    </row>
    <row r="88" spans="1:24">
      <c r="I88" s="353">
        <v>8</v>
      </c>
      <c r="J88" s="465">
        <v>93</v>
      </c>
      <c r="K88" s="353"/>
      <c r="L88" s="465"/>
      <c r="M88" s="466"/>
      <c r="N88" s="465"/>
      <c r="O88" s="466"/>
      <c r="P88" s="463"/>
    </row>
    <row r="90" spans="1:24">
      <c r="A90" s="1549" t="s">
        <v>4598</v>
      </c>
      <c r="B90" s="1549"/>
      <c r="C90" s="1549"/>
      <c r="D90" s="1549"/>
      <c r="E90" s="1549"/>
      <c r="F90" s="1549"/>
      <c r="G90" s="1549"/>
      <c r="H90" s="1549"/>
      <c r="Q90" s="1549" t="s">
        <v>4598</v>
      </c>
      <c r="R90" s="1549"/>
      <c r="S90" s="1549"/>
      <c r="T90" s="1549"/>
      <c r="U90" s="1549"/>
      <c r="V90" s="1549"/>
      <c r="W90" s="1549"/>
      <c r="X90" s="1549"/>
    </row>
    <row r="91" spans="1:24" ht="39" customHeight="1">
      <c r="A91" s="1550" t="s">
        <v>4613</v>
      </c>
      <c r="B91" s="1551"/>
      <c r="C91" s="1551"/>
      <c r="D91" s="1551"/>
      <c r="E91" s="1551"/>
      <c r="F91" s="1551"/>
      <c r="G91" s="1551"/>
      <c r="H91" s="1552"/>
      <c r="Q91" s="1550" t="s">
        <v>4614</v>
      </c>
      <c r="R91" s="1551"/>
      <c r="S91" s="1551"/>
      <c r="T91" s="1551"/>
      <c r="U91" s="1551"/>
      <c r="V91" s="1551"/>
      <c r="W91" s="1551"/>
      <c r="X91" s="1552"/>
    </row>
    <row r="92" spans="1:24">
      <c r="A92" s="460" t="s">
        <v>4605</v>
      </c>
      <c r="B92" s="461" t="s">
        <v>4606</v>
      </c>
      <c r="C92" s="460"/>
      <c r="D92" s="461"/>
      <c r="E92" s="460"/>
      <c r="F92" s="461"/>
      <c r="G92" s="460"/>
      <c r="H92" s="461"/>
      <c r="Q92" s="460" t="s">
        <v>4605</v>
      </c>
      <c r="R92" s="461" t="s">
        <v>4606</v>
      </c>
      <c r="S92" s="460"/>
      <c r="T92" s="460"/>
      <c r="U92" s="460"/>
      <c r="V92" s="460"/>
      <c r="W92" s="460"/>
      <c r="X92" s="460"/>
    </row>
    <row r="93" spans="1:24">
      <c r="A93" s="353">
        <v>1</v>
      </c>
      <c r="B93" s="465">
        <v>197</v>
      </c>
      <c r="C93" s="353"/>
      <c r="D93" s="465"/>
      <c r="E93" s="466"/>
      <c r="F93" s="465"/>
      <c r="G93" s="466"/>
      <c r="H93" s="465"/>
      <c r="Q93" s="353">
        <v>1</v>
      </c>
      <c r="R93" s="465">
        <v>104</v>
      </c>
      <c r="S93" s="353"/>
      <c r="T93" s="469"/>
      <c r="U93" s="466"/>
      <c r="V93" s="470"/>
      <c r="W93" s="466"/>
      <c r="X93" s="470"/>
    </row>
    <row r="94" spans="1:24">
      <c r="A94" s="353">
        <v>2</v>
      </c>
      <c r="B94" s="465">
        <v>242</v>
      </c>
      <c r="C94" s="353"/>
      <c r="D94" s="465"/>
      <c r="E94" s="466"/>
      <c r="F94" s="465"/>
      <c r="G94" s="466"/>
      <c r="H94" s="465"/>
      <c r="Q94" s="353">
        <v>2</v>
      </c>
      <c r="R94" s="465">
        <v>105</v>
      </c>
      <c r="S94" s="353"/>
      <c r="T94" s="469"/>
      <c r="U94" s="466"/>
      <c r="V94" s="470"/>
      <c r="W94" s="466"/>
      <c r="X94" s="470"/>
    </row>
    <row r="95" spans="1:24">
      <c r="A95" s="353">
        <v>3</v>
      </c>
      <c r="B95" s="465">
        <v>243</v>
      </c>
      <c r="C95" s="353"/>
      <c r="D95" s="465"/>
      <c r="E95" s="466"/>
      <c r="F95" s="465"/>
      <c r="G95" s="466"/>
      <c r="H95" s="465"/>
      <c r="Q95" s="353">
        <v>3</v>
      </c>
      <c r="R95" s="465">
        <v>119</v>
      </c>
      <c r="S95" s="353"/>
      <c r="T95" s="469"/>
      <c r="U95" s="466"/>
      <c r="V95" s="470"/>
      <c r="W95" s="466"/>
      <c r="X95" s="470"/>
    </row>
    <row r="96" spans="1:24">
      <c r="A96" s="353">
        <v>4</v>
      </c>
      <c r="B96" s="465">
        <v>244</v>
      </c>
      <c r="C96" s="353"/>
      <c r="D96" s="465"/>
      <c r="E96" s="466"/>
      <c r="F96" s="465"/>
      <c r="G96" s="466"/>
      <c r="H96" s="465"/>
      <c r="Q96" s="353">
        <v>4</v>
      </c>
      <c r="R96" s="465">
        <v>125</v>
      </c>
      <c r="S96" s="353"/>
      <c r="T96" s="469"/>
      <c r="U96" s="466"/>
      <c r="V96" s="470"/>
      <c r="W96" s="466"/>
      <c r="X96" s="470"/>
    </row>
    <row r="97" spans="1:24">
      <c r="A97" s="353">
        <v>5</v>
      </c>
      <c r="B97" s="465">
        <v>246</v>
      </c>
      <c r="C97" s="353"/>
      <c r="D97" s="465"/>
      <c r="E97" s="466"/>
      <c r="F97" s="465"/>
      <c r="G97" s="466"/>
      <c r="H97" s="465"/>
      <c r="Q97" s="353">
        <v>5</v>
      </c>
      <c r="R97" s="465">
        <v>223</v>
      </c>
      <c r="S97" s="353"/>
      <c r="T97" s="469"/>
      <c r="U97" s="466"/>
      <c r="V97" s="470"/>
      <c r="W97" s="466"/>
      <c r="X97" s="470"/>
    </row>
    <row r="98" spans="1:24">
      <c r="A98" s="353">
        <v>6</v>
      </c>
      <c r="B98" s="465">
        <v>380</v>
      </c>
      <c r="C98" s="353"/>
      <c r="D98" s="465"/>
      <c r="E98" s="466"/>
      <c r="F98" s="465"/>
      <c r="G98" s="466"/>
      <c r="H98" s="463"/>
      <c r="I98" s="206"/>
      <c r="J98" s="494"/>
      <c r="K98" s="206"/>
      <c r="L98" s="494"/>
      <c r="M98" s="495"/>
      <c r="N98" s="494"/>
      <c r="O98" s="495"/>
      <c r="P98" s="496"/>
    </row>
    <row r="99" spans="1:24">
      <c r="A99" s="353">
        <v>7</v>
      </c>
      <c r="B99" s="465">
        <v>381</v>
      </c>
      <c r="C99" s="353"/>
      <c r="D99" s="465"/>
      <c r="E99" s="466"/>
      <c r="F99" s="465"/>
      <c r="G99" s="466"/>
      <c r="H99" s="463"/>
      <c r="I99" s="206"/>
      <c r="J99" s="494"/>
      <c r="K99" s="206"/>
      <c r="L99" s="494"/>
      <c r="M99" s="495"/>
      <c r="N99" s="494"/>
      <c r="O99" s="495"/>
      <c r="P99" s="496"/>
    </row>
    <row r="100" spans="1:24">
      <c r="A100" s="353">
        <v>8</v>
      </c>
      <c r="B100" s="465">
        <v>382</v>
      </c>
      <c r="C100" s="353"/>
      <c r="D100" s="465"/>
      <c r="E100" s="466"/>
      <c r="F100" s="465"/>
      <c r="G100" s="466"/>
      <c r="H100" s="463"/>
      <c r="I100" s="206"/>
      <c r="J100" s="494"/>
      <c r="K100" s="206"/>
      <c r="L100" s="494"/>
      <c r="M100" s="495"/>
      <c r="N100" s="494"/>
      <c r="O100" s="495"/>
      <c r="P100" s="496"/>
    </row>
    <row r="101" spans="1:24">
      <c r="A101" s="353">
        <v>9</v>
      </c>
      <c r="B101" s="465">
        <v>383</v>
      </c>
      <c r="C101" s="353"/>
      <c r="D101" s="465"/>
      <c r="E101" s="466"/>
      <c r="F101" s="465"/>
      <c r="G101" s="466"/>
      <c r="H101" s="463"/>
      <c r="I101" s="1"/>
      <c r="J101" s="491"/>
      <c r="K101" s="1"/>
      <c r="L101" s="491"/>
      <c r="M101" s="1"/>
      <c r="N101" s="491"/>
      <c r="O101" s="1"/>
      <c r="P101" s="491"/>
    </row>
    <row r="102" spans="1:24">
      <c r="A102" s="353">
        <v>10</v>
      </c>
      <c r="B102" s="465">
        <v>389</v>
      </c>
      <c r="C102" s="353"/>
      <c r="D102" s="465"/>
      <c r="E102" s="466"/>
      <c r="F102" s="465"/>
      <c r="G102" s="466"/>
      <c r="H102" s="463"/>
      <c r="I102" s="1"/>
      <c r="J102" s="491"/>
      <c r="K102" s="1"/>
      <c r="L102" s="491"/>
      <c r="M102" s="1"/>
      <c r="N102" s="491"/>
      <c r="O102" s="1"/>
      <c r="P102" s="491"/>
    </row>
    <row r="103" spans="1:24">
      <c r="A103" s="353">
        <v>11</v>
      </c>
      <c r="B103" s="465">
        <v>390</v>
      </c>
      <c r="C103" s="353"/>
      <c r="D103" s="465"/>
      <c r="E103" s="466"/>
      <c r="F103" s="465"/>
      <c r="G103" s="466"/>
      <c r="H103" s="463"/>
      <c r="I103" s="1"/>
      <c r="J103" s="491"/>
      <c r="K103" s="1"/>
      <c r="L103" s="491"/>
      <c r="M103" s="1"/>
      <c r="N103" s="491"/>
      <c r="O103" s="1"/>
      <c r="P103" s="491"/>
    </row>
    <row r="105" spans="1:24" ht="15.75" thickBot="1"/>
    <row r="106" spans="1:24" ht="15.75" thickBot="1">
      <c r="A106" s="1540" t="s">
        <v>4709</v>
      </c>
      <c r="B106" s="1541"/>
      <c r="C106" s="1541"/>
      <c r="D106" s="1541"/>
      <c r="E106" s="1541"/>
      <c r="F106" s="1542"/>
      <c r="G106" s="1540" t="s">
        <v>4709</v>
      </c>
      <c r="H106" s="1541"/>
      <c r="I106" s="1541"/>
      <c r="J106" s="1541"/>
      <c r="K106" s="1541"/>
      <c r="L106" s="1541"/>
      <c r="M106" s="1540" t="s">
        <v>4709</v>
      </c>
      <c r="N106" s="1541"/>
      <c r="O106" s="1541"/>
      <c r="P106" s="1541"/>
      <c r="Q106" s="1541"/>
      <c r="R106" s="1542"/>
      <c r="S106" s="1540" t="s">
        <v>4709</v>
      </c>
      <c r="T106" s="1541"/>
      <c r="U106" s="1541"/>
      <c r="V106" s="1541"/>
      <c r="W106" s="1541"/>
      <c r="X106" s="1542"/>
    </row>
    <row r="107" spans="1:24" ht="28.5" customHeight="1" thickBot="1">
      <c r="A107" s="1543" t="s">
        <v>4710</v>
      </c>
      <c r="B107" s="1544"/>
      <c r="C107" s="1544"/>
      <c r="D107" s="1544"/>
      <c r="E107" s="1544"/>
      <c r="F107" s="1545"/>
      <c r="G107" s="1543" t="s">
        <v>4710</v>
      </c>
      <c r="H107" s="1544"/>
      <c r="I107" s="1544"/>
      <c r="J107" s="1544"/>
      <c r="K107" s="1544"/>
      <c r="L107" s="1545"/>
      <c r="M107" s="1543" t="s">
        <v>4710</v>
      </c>
      <c r="N107" s="1544"/>
      <c r="O107" s="1544"/>
      <c r="P107" s="1544"/>
      <c r="Q107" s="1544"/>
      <c r="R107" s="1545"/>
      <c r="S107" s="1543" t="s">
        <v>4711</v>
      </c>
      <c r="T107" s="1544"/>
      <c r="U107" s="1544"/>
      <c r="V107" s="1544"/>
      <c r="W107" s="1544"/>
      <c r="X107" s="1545"/>
    </row>
    <row r="108" spans="1:24" ht="15.75" thickBot="1">
      <c r="A108" s="582" t="s">
        <v>4605</v>
      </c>
      <c r="B108" s="583" t="s">
        <v>4712</v>
      </c>
      <c r="C108" s="584" t="s">
        <v>4606</v>
      </c>
      <c r="D108" s="585" t="s">
        <v>4605</v>
      </c>
      <c r="E108" s="583" t="s">
        <v>4712</v>
      </c>
      <c r="F108" s="584" t="s">
        <v>4606</v>
      </c>
      <c r="G108" s="582" t="s">
        <v>4605</v>
      </c>
      <c r="H108" s="583" t="s">
        <v>4712</v>
      </c>
      <c r="I108" s="584" t="s">
        <v>4606</v>
      </c>
      <c r="J108" s="585" t="s">
        <v>4605</v>
      </c>
      <c r="K108" s="583" t="s">
        <v>4712</v>
      </c>
      <c r="L108" s="586" t="s">
        <v>4606</v>
      </c>
      <c r="M108" s="585" t="s">
        <v>4605</v>
      </c>
      <c r="N108" s="583" t="s">
        <v>4712</v>
      </c>
      <c r="O108" s="584" t="s">
        <v>4606</v>
      </c>
      <c r="P108" s="585" t="s">
        <v>4605</v>
      </c>
      <c r="Q108" s="583" t="s">
        <v>4712</v>
      </c>
      <c r="R108" s="584" t="s">
        <v>4606</v>
      </c>
      <c r="S108" s="585" t="s">
        <v>4605</v>
      </c>
      <c r="T108" s="583" t="s">
        <v>4712</v>
      </c>
      <c r="U108" s="584" t="s">
        <v>4606</v>
      </c>
      <c r="V108" s="585" t="s">
        <v>4605</v>
      </c>
      <c r="W108" s="583" t="s">
        <v>4712</v>
      </c>
      <c r="X108" s="584" t="s">
        <v>4606</v>
      </c>
    </row>
    <row r="109" spans="1:24">
      <c r="A109" s="36">
        <v>1</v>
      </c>
      <c r="B109" s="587">
        <v>0</v>
      </c>
      <c r="C109" s="587">
        <v>1</v>
      </c>
      <c r="D109" s="38">
        <v>53</v>
      </c>
      <c r="E109" s="587">
        <v>0</v>
      </c>
      <c r="F109" s="588">
        <v>216</v>
      </c>
      <c r="G109" s="36">
        <v>105</v>
      </c>
      <c r="H109" s="587">
        <v>0</v>
      </c>
      <c r="I109" s="587">
        <v>435</v>
      </c>
      <c r="J109" s="38">
        <v>157</v>
      </c>
      <c r="K109" s="587">
        <v>0</v>
      </c>
      <c r="L109" s="588">
        <v>501</v>
      </c>
      <c r="M109" s="36">
        <v>209</v>
      </c>
      <c r="N109" s="587">
        <v>0</v>
      </c>
      <c r="O109" s="587">
        <v>730</v>
      </c>
      <c r="P109" s="38">
        <v>261</v>
      </c>
      <c r="Q109" s="587">
        <v>6</v>
      </c>
      <c r="R109" s="588">
        <v>5</v>
      </c>
      <c r="S109" s="36">
        <v>313</v>
      </c>
      <c r="T109" s="587">
        <v>14</v>
      </c>
      <c r="U109" s="587">
        <v>3</v>
      </c>
      <c r="V109" s="38"/>
      <c r="W109" s="38"/>
      <c r="X109" s="589"/>
    </row>
    <row r="110" spans="1:24">
      <c r="A110" s="89">
        <v>2</v>
      </c>
      <c r="B110" s="590">
        <v>0</v>
      </c>
      <c r="C110" s="590">
        <v>2</v>
      </c>
      <c r="D110" s="353">
        <v>54</v>
      </c>
      <c r="E110" s="590">
        <v>0</v>
      </c>
      <c r="F110" s="591">
        <v>217</v>
      </c>
      <c r="G110" s="89">
        <v>106</v>
      </c>
      <c r="H110" s="590">
        <v>0</v>
      </c>
      <c r="I110" s="590">
        <v>436</v>
      </c>
      <c r="J110" s="353">
        <v>158</v>
      </c>
      <c r="K110" s="590">
        <v>0</v>
      </c>
      <c r="L110" s="591">
        <v>502</v>
      </c>
      <c r="M110" s="89">
        <v>210</v>
      </c>
      <c r="N110" s="590">
        <v>0</v>
      </c>
      <c r="O110" s="590">
        <v>731</v>
      </c>
      <c r="P110" s="353">
        <v>262</v>
      </c>
      <c r="Q110" s="590">
        <v>7</v>
      </c>
      <c r="R110" s="591">
        <v>1</v>
      </c>
      <c r="S110" s="89">
        <v>314</v>
      </c>
      <c r="T110" s="590">
        <v>14</v>
      </c>
      <c r="U110" s="590">
        <v>4</v>
      </c>
      <c r="V110" s="353"/>
      <c r="W110" s="353"/>
      <c r="X110" s="592"/>
    </row>
    <row r="111" spans="1:24">
      <c r="A111" s="89">
        <v>3</v>
      </c>
      <c r="B111" s="590">
        <v>0</v>
      </c>
      <c r="C111" s="590">
        <v>4</v>
      </c>
      <c r="D111" s="353">
        <v>55</v>
      </c>
      <c r="E111" s="590">
        <v>0</v>
      </c>
      <c r="F111" s="591">
        <v>225</v>
      </c>
      <c r="G111" s="89">
        <v>107</v>
      </c>
      <c r="H111" s="590">
        <v>0</v>
      </c>
      <c r="I111" s="590">
        <v>437</v>
      </c>
      <c r="J111" s="353">
        <v>159</v>
      </c>
      <c r="K111" s="590">
        <v>0</v>
      </c>
      <c r="L111" s="591">
        <v>503</v>
      </c>
      <c r="M111" s="89">
        <v>211</v>
      </c>
      <c r="N111" s="590">
        <v>0</v>
      </c>
      <c r="O111" s="590">
        <v>740</v>
      </c>
      <c r="P111" s="353">
        <v>263</v>
      </c>
      <c r="Q111" s="590">
        <v>7</v>
      </c>
      <c r="R111" s="591">
        <v>2</v>
      </c>
      <c r="S111" s="89">
        <v>315</v>
      </c>
      <c r="T111" s="590">
        <v>14</v>
      </c>
      <c r="U111" s="590">
        <v>5</v>
      </c>
      <c r="V111" s="353"/>
      <c r="W111" s="353"/>
      <c r="X111" s="592"/>
    </row>
    <row r="112" spans="1:24">
      <c r="A112" s="89">
        <v>4</v>
      </c>
      <c r="B112" s="590">
        <v>0</v>
      </c>
      <c r="C112" s="590">
        <v>5</v>
      </c>
      <c r="D112" s="353">
        <v>56</v>
      </c>
      <c r="E112" s="590">
        <v>0</v>
      </c>
      <c r="F112" s="591">
        <v>226</v>
      </c>
      <c r="G112" s="89">
        <v>108</v>
      </c>
      <c r="H112" s="590">
        <v>0</v>
      </c>
      <c r="I112" s="590">
        <v>438</v>
      </c>
      <c r="J112" s="353">
        <v>160</v>
      </c>
      <c r="K112" s="590">
        <v>0</v>
      </c>
      <c r="L112" s="591">
        <v>504</v>
      </c>
      <c r="M112" s="89">
        <v>212</v>
      </c>
      <c r="N112" s="590">
        <v>0</v>
      </c>
      <c r="O112" s="590">
        <v>741</v>
      </c>
      <c r="P112" s="353">
        <v>264</v>
      </c>
      <c r="Q112" s="590">
        <v>7</v>
      </c>
      <c r="R112" s="591">
        <v>3</v>
      </c>
      <c r="S112" s="89">
        <v>316</v>
      </c>
      <c r="T112" s="590">
        <v>14</v>
      </c>
      <c r="U112" s="590">
        <v>6</v>
      </c>
      <c r="V112" s="353"/>
      <c r="W112" s="353"/>
      <c r="X112" s="592"/>
    </row>
    <row r="113" spans="1:24">
      <c r="A113" s="89">
        <v>5</v>
      </c>
      <c r="B113" s="590">
        <v>0</v>
      </c>
      <c r="C113" s="590">
        <v>6</v>
      </c>
      <c r="D113" s="353">
        <v>57</v>
      </c>
      <c r="E113" s="590">
        <v>0</v>
      </c>
      <c r="F113" s="591">
        <v>231</v>
      </c>
      <c r="G113" s="89">
        <v>109</v>
      </c>
      <c r="H113" s="590">
        <v>0</v>
      </c>
      <c r="I113" s="590">
        <v>439</v>
      </c>
      <c r="J113" s="353">
        <v>161</v>
      </c>
      <c r="K113" s="590">
        <v>0</v>
      </c>
      <c r="L113" s="591">
        <v>505</v>
      </c>
      <c r="M113" s="89">
        <v>213</v>
      </c>
      <c r="N113" s="590">
        <v>0</v>
      </c>
      <c r="O113" s="590">
        <v>742</v>
      </c>
      <c r="P113" s="353">
        <v>265</v>
      </c>
      <c r="Q113" s="590">
        <v>7</v>
      </c>
      <c r="R113" s="591">
        <v>4</v>
      </c>
      <c r="S113" s="89">
        <v>317</v>
      </c>
      <c r="T113" s="590">
        <v>15</v>
      </c>
      <c r="U113" s="590">
        <v>1</v>
      </c>
      <c r="V113" s="353"/>
      <c r="W113" s="353"/>
      <c r="X113" s="592"/>
    </row>
    <row r="114" spans="1:24">
      <c r="A114" s="89">
        <v>6</v>
      </c>
      <c r="B114" s="590">
        <v>0</v>
      </c>
      <c r="C114" s="590">
        <v>7</v>
      </c>
      <c r="D114" s="353">
        <v>58</v>
      </c>
      <c r="E114" s="590">
        <v>0</v>
      </c>
      <c r="F114" s="591">
        <v>232</v>
      </c>
      <c r="G114" s="89">
        <v>110</v>
      </c>
      <c r="H114" s="590">
        <v>0</v>
      </c>
      <c r="I114" s="590">
        <v>440</v>
      </c>
      <c r="J114" s="353">
        <v>162</v>
      </c>
      <c r="K114" s="590">
        <v>0</v>
      </c>
      <c r="L114" s="591">
        <v>506</v>
      </c>
      <c r="M114" s="89">
        <v>214</v>
      </c>
      <c r="N114" s="590">
        <v>0</v>
      </c>
      <c r="O114" s="590">
        <v>743</v>
      </c>
      <c r="P114" s="353">
        <v>266</v>
      </c>
      <c r="Q114" s="590">
        <v>7</v>
      </c>
      <c r="R114" s="591">
        <v>5</v>
      </c>
      <c r="S114" s="89">
        <v>318</v>
      </c>
      <c r="T114" s="590">
        <v>15</v>
      </c>
      <c r="U114" s="590">
        <v>2</v>
      </c>
      <c r="V114" s="353"/>
      <c r="W114" s="353"/>
      <c r="X114" s="592"/>
    </row>
    <row r="115" spans="1:24">
      <c r="A115" s="89">
        <v>7</v>
      </c>
      <c r="B115" s="590">
        <v>0</v>
      </c>
      <c r="C115" s="590">
        <v>8</v>
      </c>
      <c r="D115" s="353">
        <v>59</v>
      </c>
      <c r="E115" s="590">
        <v>0</v>
      </c>
      <c r="F115" s="591">
        <v>233</v>
      </c>
      <c r="G115" s="89">
        <v>111</v>
      </c>
      <c r="H115" s="590">
        <v>0</v>
      </c>
      <c r="I115" s="590">
        <v>441</v>
      </c>
      <c r="J115" s="353">
        <v>163</v>
      </c>
      <c r="K115" s="590">
        <v>0</v>
      </c>
      <c r="L115" s="591">
        <v>508</v>
      </c>
      <c r="M115" s="89">
        <v>215</v>
      </c>
      <c r="N115" s="590">
        <v>0</v>
      </c>
      <c r="O115" s="590">
        <v>744</v>
      </c>
      <c r="P115" s="353">
        <v>267</v>
      </c>
      <c r="Q115" s="590">
        <v>8</v>
      </c>
      <c r="R115" s="591">
        <v>1</v>
      </c>
      <c r="S115" s="89">
        <v>319</v>
      </c>
      <c r="T115" s="590">
        <v>15</v>
      </c>
      <c r="U115" s="590">
        <v>3</v>
      </c>
      <c r="V115" s="353"/>
      <c r="W115" s="353"/>
      <c r="X115" s="592"/>
    </row>
    <row r="116" spans="1:24">
      <c r="A116" s="89">
        <v>8</v>
      </c>
      <c r="B116" s="590">
        <v>0</v>
      </c>
      <c r="C116" s="590">
        <v>9</v>
      </c>
      <c r="D116" s="353">
        <v>60</v>
      </c>
      <c r="E116" s="590">
        <v>0</v>
      </c>
      <c r="F116" s="591">
        <v>234</v>
      </c>
      <c r="G116" s="89">
        <v>112</v>
      </c>
      <c r="H116" s="590">
        <v>0</v>
      </c>
      <c r="I116" s="590">
        <v>442</v>
      </c>
      <c r="J116" s="353">
        <v>164</v>
      </c>
      <c r="K116" s="590">
        <v>0</v>
      </c>
      <c r="L116" s="591">
        <v>512</v>
      </c>
      <c r="M116" s="89">
        <v>216</v>
      </c>
      <c r="N116" s="590">
        <v>0</v>
      </c>
      <c r="O116" s="590">
        <v>745</v>
      </c>
      <c r="P116" s="353">
        <v>268</v>
      </c>
      <c r="Q116" s="590">
        <v>8</v>
      </c>
      <c r="R116" s="591">
        <v>2</v>
      </c>
      <c r="S116" s="89">
        <v>320</v>
      </c>
      <c r="T116" s="590">
        <v>15</v>
      </c>
      <c r="U116" s="590">
        <v>4</v>
      </c>
      <c r="V116" s="353"/>
      <c r="W116" s="353"/>
      <c r="X116" s="592"/>
    </row>
    <row r="117" spans="1:24">
      <c r="A117" s="89">
        <v>9</v>
      </c>
      <c r="B117" s="590">
        <v>0</v>
      </c>
      <c r="C117" s="590">
        <v>10</v>
      </c>
      <c r="D117" s="353">
        <v>61</v>
      </c>
      <c r="E117" s="590">
        <v>0</v>
      </c>
      <c r="F117" s="591">
        <v>235</v>
      </c>
      <c r="G117" s="89">
        <v>113</v>
      </c>
      <c r="H117" s="590">
        <v>0</v>
      </c>
      <c r="I117" s="590">
        <v>443</v>
      </c>
      <c r="J117" s="353">
        <v>165</v>
      </c>
      <c r="K117" s="590">
        <v>0</v>
      </c>
      <c r="L117" s="591">
        <v>515</v>
      </c>
      <c r="M117" s="89">
        <v>217</v>
      </c>
      <c r="N117" s="590">
        <v>0</v>
      </c>
      <c r="O117" s="590">
        <v>746</v>
      </c>
      <c r="P117" s="353">
        <v>269</v>
      </c>
      <c r="Q117" s="590">
        <v>8</v>
      </c>
      <c r="R117" s="591">
        <v>3</v>
      </c>
      <c r="S117" s="89">
        <v>321</v>
      </c>
      <c r="T117" s="590">
        <v>15</v>
      </c>
      <c r="U117" s="590">
        <v>5</v>
      </c>
      <c r="V117" s="353"/>
      <c r="W117" s="353"/>
      <c r="X117" s="592"/>
    </row>
    <row r="118" spans="1:24">
      <c r="A118" s="89">
        <v>10</v>
      </c>
      <c r="B118" s="590">
        <v>0</v>
      </c>
      <c r="C118" s="590">
        <v>11</v>
      </c>
      <c r="D118" s="353">
        <v>62</v>
      </c>
      <c r="E118" s="590">
        <v>0</v>
      </c>
      <c r="F118" s="591">
        <v>259</v>
      </c>
      <c r="G118" s="89">
        <v>114</v>
      </c>
      <c r="H118" s="590">
        <v>0</v>
      </c>
      <c r="I118" s="590">
        <v>444</v>
      </c>
      <c r="J118" s="353">
        <v>166</v>
      </c>
      <c r="K118" s="590">
        <v>0</v>
      </c>
      <c r="L118" s="591">
        <v>518</v>
      </c>
      <c r="M118" s="89">
        <v>218</v>
      </c>
      <c r="N118" s="590">
        <v>0</v>
      </c>
      <c r="O118" s="590">
        <v>748</v>
      </c>
      <c r="P118" s="353">
        <v>270</v>
      </c>
      <c r="Q118" s="590">
        <v>8</v>
      </c>
      <c r="R118" s="591">
        <v>4</v>
      </c>
      <c r="S118" s="89">
        <v>322</v>
      </c>
      <c r="T118" s="590">
        <v>16</v>
      </c>
      <c r="U118" s="590">
        <v>1</v>
      </c>
      <c r="V118" s="353"/>
      <c r="W118" s="353"/>
      <c r="X118" s="592"/>
    </row>
    <row r="119" spans="1:24">
      <c r="A119" s="89">
        <v>11</v>
      </c>
      <c r="B119" s="590">
        <v>0</v>
      </c>
      <c r="C119" s="590">
        <v>12</v>
      </c>
      <c r="D119" s="353">
        <v>63</v>
      </c>
      <c r="E119" s="590">
        <v>0</v>
      </c>
      <c r="F119" s="591">
        <v>262</v>
      </c>
      <c r="G119" s="89">
        <v>115</v>
      </c>
      <c r="H119" s="590">
        <v>0</v>
      </c>
      <c r="I119" s="590">
        <v>445</v>
      </c>
      <c r="J119" s="353">
        <v>167</v>
      </c>
      <c r="K119" s="590">
        <v>0</v>
      </c>
      <c r="L119" s="591">
        <v>519</v>
      </c>
      <c r="M119" s="89">
        <v>219</v>
      </c>
      <c r="N119" s="590">
        <v>0</v>
      </c>
      <c r="O119" s="590">
        <v>749</v>
      </c>
      <c r="P119" s="353">
        <v>271</v>
      </c>
      <c r="Q119" s="590">
        <v>9</v>
      </c>
      <c r="R119" s="591">
        <v>1</v>
      </c>
      <c r="S119" s="89">
        <v>323</v>
      </c>
      <c r="T119" s="590">
        <v>16</v>
      </c>
      <c r="U119" s="590">
        <v>2</v>
      </c>
      <c r="V119" s="353"/>
      <c r="W119" s="353"/>
      <c r="X119" s="592"/>
    </row>
    <row r="120" spans="1:24">
      <c r="A120" s="89">
        <v>12</v>
      </c>
      <c r="B120" s="590">
        <v>0</v>
      </c>
      <c r="C120" s="590">
        <v>13</v>
      </c>
      <c r="D120" s="353">
        <v>64</v>
      </c>
      <c r="E120" s="590">
        <v>0</v>
      </c>
      <c r="F120" s="591">
        <v>263</v>
      </c>
      <c r="G120" s="89">
        <v>116</v>
      </c>
      <c r="H120" s="590">
        <v>0</v>
      </c>
      <c r="I120" s="590">
        <v>446</v>
      </c>
      <c r="J120" s="353">
        <v>168</v>
      </c>
      <c r="K120" s="590">
        <v>0</v>
      </c>
      <c r="L120" s="591">
        <v>520</v>
      </c>
      <c r="M120" s="89">
        <v>220</v>
      </c>
      <c r="N120" s="590">
        <v>0</v>
      </c>
      <c r="O120" s="590">
        <v>750</v>
      </c>
      <c r="P120" s="353">
        <v>272</v>
      </c>
      <c r="Q120" s="590">
        <v>9</v>
      </c>
      <c r="R120" s="591">
        <v>2</v>
      </c>
      <c r="S120" s="89">
        <v>324</v>
      </c>
      <c r="T120" s="590">
        <v>16</v>
      </c>
      <c r="U120" s="590">
        <v>3</v>
      </c>
      <c r="V120" s="353"/>
      <c r="W120" s="353"/>
      <c r="X120" s="592"/>
    </row>
    <row r="121" spans="1:24">
      <c r="A121" s="89">
        <v>13</v>
      </c>
      <c r="B121" s="590">
        <v>0</v>
      </c>
      <c r="C121" s="590">
        <v>14</v>
      </c>
      <c r="D121" s="353">
        <v>65</v>
      </c>
      <c r="E121" s="590">
        <v>0</v>
      </c>
      <c r="F121" s="591">
        <v>264</v>
      </c>
      <c r="G121" s="89">
        <v>117</v>
      </c>
      <c r="H121" s="590">
        <v>0</v>
      </c>
      <c r="I121" s="590">
        <v>447</v>
      </c>
      <c r="J121" s="353">
        <v>169</v>
      </c>
      <c r="K121" s="590">
        <v>0</v>
      </c>
      <c r="L121" s="591">
        <v>521</v>
      </c>
      <c r="M121" s="89">
        <v>221</v>
      </c>
      <c r="N121" s="590">
        <v>0</v>
      </c>
      <c r="O121" s="590">
        <v>751</v>
      </c>
      <c r="P121" s="353">
        <v>273</v>
      </c>
      <c r="Q121" s="590">
        <v>9</v>
      </c>
      <c r="R121" s="591">
        <v>3</v>
      </c>
      <c r="S121" s="89">
        <v>325</v>
      </c>
      <c r="T121" s="590">
        <v>16</v>
      </c>
      <c r="U121" s="590">
        <v>4</v>
      </c>
      <c r="V121" s="353"/>
      <c r="W121" s="353"/>
      <c r="X121" s="592"/>
    </row>
    <row r="122" spans="1:24">
      <c r="A122" s="89">
        <v>14</v>
      </c>
      <c r="B122" s="590">
        <v>0</v>
      </c>
      <c r="C122" s="590">
        <v>15</v>
      </c>
      <c r="D122" s="353">
        <v>66</v>
      </c>
      <c r="E122" s="590">
        <v>0</v>
      </c>
      <c r="F122" s="591">
        <v>265</v>
      </c>
      <c r="G122" s="89">
        <v>118</v>
      </c>
      <c r="H122" s="590">
        <v>0</v>
      </c>
      <c r="I122" s="590">
        <v>448</v>
      </c>
      <c r="J122" s="353">
        <v>170</v>
      </c>
      <c r="K122" s="590">
        <v>0</v>
      </c>
      <c r="L122" s="591">
        <v>523</v>
      </c>
      <c r="M122" s="89">
        <v>222</v>
      </c>
      <c r="N122" s="590">
        <v>0</v>
      </c>
      <c r="O122" s="590">
        <v>788</v>
      </c>
      <c r="P122" s="353">
        <v>274</v>
      </c>
      <c r="Q122" s="590">
        <v>9</v>
      </c>
      <c r="R122" s="591">
        <v>4</v>
      </c>
      <c r="S122" s="89">
        <v>326</v>
      </c>
      <c r="T122" s="590">
        <v>16</v>
      </c>
      <c r="U122" s="590">
        <v>5</v>
      </c>
      <c r="V122" s="353"/>
      <c r="W122" s="353"/>
      <c r="X122" s="592"/>
    </row>
    <row r="123" spans="1:24">
      <c r="A123" s="89">
        <v>15</v>
      </c>
      <c r="B123" s="590">
        <v>0</v>
      </c>
      <c r="C123" s="590">
        <v>16</v>
      </c>
      <c r="D123" s="353">
        <v>67</v>
      </c>
      <c r="E123" s="590">
        <v>0</v>
      </c>
      <c r="F123" s="591">
        <v>266</v>
      </c>
      <c r="G123" s="89">
        <v>119</v>
      </c>
      <c r="H123" s="590">
        <v>0</v>
      </c>
      <c r="I123" s="590">
        <v>449</v>
      </c>
      <c r="J123" s="353">
        <v>171</v>
      </c>
      <c r="K123" s="590">
        <v>0</v>
      </c>
      <c r="L123" s="591">
        <v>539</v>
      </c>
      <c r="M123" s="89">
        <v>223</v>
      </c>
      <c r="N123" s="590">
        <v>0</v>
      </c>
      <c r="O123" s="590">
        <v>789</v>
      </c>
      <c r="P123" s="353">
        <v>275</v>
      </c>
      <c r="Q123" s="590">
        <v>9</v>
      </c>
      <c r="R123" s="591">
        <v>5</v>
      </c>
      <c r="S123" s="89">
        <v>327</v>
      </c>
      <c r="T123" s="590">
        <v>17</v>
      </c>
      <c r="U123" s="590">
        <v>1</v>
      </c>
      <c r="V123" s="353"/>
      <c r="W123" s="353"/>
      <c r="X123" s="592"/>
    </row>
    <row r="124" spans="1:24">
      <c r="A124" s="89">
        <v>16</v>
      </c>
      <c r="B124" s="590">
        <v>0</v>
      </c>
      <c r="C124" s="590">
        <v>17</v>
      </c>
      <c r="D124" s="353">
        <v>68</v>
      </c>
      <c r="E124" s="590">
        <v>0</v>
      </c>
      <c r="F124" s="591">
        <v>267</v>
      </c>
      <c r="G124" s="89">
        <v>120</v>
      </c>
      <c r="H124" s="590">
        <v>0</v>
      </c>
      <c r="I124" s="590">
        <v>450</v>
      </c>
      <c r="J124" s="353">
        <v>172</v>
      </c>
      <c r="K124" s="590">
        <v>0</v>
      </c>
      <c r="L124" s="591">
        <v>539</v>
      </c>
      <c r="M124" s="89">
        <v>224</v>
      </c>
      <c r="N124" s="590">
        <v>0</v>
      </c>
      <c r="O124" s="590">
        <v>790</v>
      </c>
      <c r="P124" s="353">
        <v>276</v>
      </c>
      <c r="Q124" s="590">
        <v>10</v>
      </c>
      <c r="R124" s="591">
        <v>1</v>
      </c>
      <c r="S124" s="89">
        <v>328</v>
      </c>
      <c r="T124" s="590">
        <v>17</v>
      </c>
      <c r="U124" s="590">
        <v>2</v>
      </c>
      <c r="V124" s="353"/>
      <c r="W124" s="353"/>
      <c r="X124" s="592"/>
    </row>
    <row r="125" spans="1:24">
      <c r="A125" s="89">
        <v>17</v>
      </c>
      <c r="B125" s="590">
        <v>0</v>
      </c>
      <c r="C125" s="590">
        <v>18</v>
      </c>
      <c r="D125" s="353">
        <v>69</v>
      </c>
      <c r="E125" s="590">
        <v>0</v>
      </c>
      <c r="F125" s="591">
        <v>268</v>
      </c>
      <c r="G125" s="89">
        <v>121</v>
      </c>
      <c r="H125" s="590">
        <v>0</v>
      </c>
      <c r="I125" s="590">
        <v>451</v>
      </c>
      <c r="J125" s="353">
        <v>173</v>
      </c>
      <c r="K125" s="590">
        <v>0</v>
      </c>
      <c r="L125" s="591">
        <v>540</v>
      </c>
      <c r="M125" s="89">
        <v>225</v>
      </c>
      <c r="N125" s="590">
        <v>0</v>
      </c>
      <c r="O125" s="590">
        <v>795</v>
      </c>
      <c r="P125" s="353">
        <v>277</v>
      </c>
      <c r="Q125" s="590">
        <v>10</v>
      </c>
      <c r="R125" s="591">
        <v>2</v>
      </c>
      <c r="S125" s="89">
        <v>329</v>
      </c>
      <c r="T125" s="590">
        <v>17</v>
      </c>
      <c r="U125" s="590">
        <v>3</v>
      </c>
      <c r="V125" s="353"/>
      <c r="W125" s="353"/>
      <c r="X125" s="592"/>
    </row>
    <row r="126" spans="1:24">
      <c r="A126" s="89">
        <v>18</v>
      </c>
      <c r="B126" s="590">
        <v>0</v>
      </c>
      <c r="C126" s="590">
        <v>19</v>
      </c>
      <c r="D126" s="353">
        <v>70</v>
      </c>
      <c r="E126" s="590">
        <v>0</v>
      </c>
      <c r="F126" s="591">
        <v>269</v>
      </c>
      <c r="G126" s="89">
        <v>122</v>
      </c>
      <c r="H126" s="590">
        <v>0</v>
      </c>
      <c r="I126" s="590">
        <v>452</v>
      </c>
      <c r="J126" s="353">
        <v>174</v>
      </c>
      <c r="K126" s="590">
        <v>0</v>
      </c>
      <c r="L126" s="591">
        <v>554</v>
      </c>
      <c r="M126" s="89">
        <v>226</v>
      </c>
      <c r="N126" s="590">
        <v>0</v>
      </c>
      <c r="O126" s="590">
        <v>796</v>
      </c>
      <c r="P126" s="353">
        <v>278</v>
      </c>
      <c r="Q126" s="590">
        <v>10</v>
      </c>
      <c r="R126" s="591">
        <v>3</v>
      </c>
      <c r="S126" s="89">
        <v>330</v>
      </c>
      <c r="T126" s="590">
        <v>17</v>
      </c>
      <c r="U126" s="590">
        <v>4</v>
      </c>
      <c r="V126" s="353"/>
      <c r="W126" s="353"/>
      <c r="X126" s="592"/>
    </row>
    <row r="127" spans="1:24">
      <c r="A127" s="89">
        <v>19</v>
      </c>
      <c r="B127" s="590">
        <v>0</v>
      </c>
      <c r="C127" s="590">
        <v>82</v>
      </c>
      <c r="D127" s="353">
        <v>71</v>
      </c>
      <c r="E127" s="590">
        <v>0</v>
      </c>
      <c r="F127" s="591">
        <v>270</v>
      </c>
      <c r="G127" s="89">
        <v>123</v>
      </c>
      <c r="H127" s="590">
        <v>0</v>
      </c>
      <c r="I127" s="590">
        <v>453</v>
      </c>
      <c r="J127" s="353">
        <v>175</v>
      </c>
      <c r="K127" s="590">
        <v>0</v>
      </c>
      <c r="L127" s="591">
        <v>555</v>
      </c>
      <c r="M127" s="89">
        <v>227</v>
      </c>
      <c r="N127" s="590">
        <v>0</v>
      </c>
      <c r="O127" s="590">
        <v>797</v>
      </c>
      <c r="P127" s="353">
        <v>279</v>
      </c>
      <c r="Q127" s="590">
        <v>10</v>
      </c>
      <c r="R127" s="591">
        <v>4</v>
      </c>
      <c r="S127" s="89">
        <v>331</v>
      </c>
      <c r="T127" s="590">
        <v>18</v>
      </c>
      <c r="U127" s="590">
        <v>1</v>
      </c>
      <c r="V127" s="353"/>
      <c r="W127" s="353"/>
      <c r="X127" s="592"/>
    </row>
    <row r="128" spans="1:24">
      <c r="A128" s="89">
        <v>20</v>
      </c>
      <c r="B128" s="590">
        <v>0</v>
      </c>
      <c r="C128" s="590">
        <v>83</v>
      </c>
      <c r="D128" s="353">
        <v>72</v>
      </c>
      <c r="E128" s="590">
        <v>0</v>
      </c>
      <c r="F128" s="591">
        <v>271</v>
      </c>
      <c r="G128" s="89">
        <v>124</v>
      </c>
      <c r="H128" s="590">
        <v>0</v>
      </c>
      <c r="I128" s="590">
        <v>454</v>
      </c>
      <c r="J128" s="353">
        <v>176</v>
      </c>
      <c r="K128" s="590">
        <v>0</v>
      </c>
      <c r="L128" s="591">
        <v>574</v>
      </c>
      <c r="M128" s="89">
        <v>228</v>
      </c>
      <c r="N128" s="590">
        <v>0</v>
      </c>
      <c r="O128" s="590">
        <v>798</v>
      </c>
      <c r="P128" s="353">
        <v>280</v>
      </c>
      <c r="Q128" s="590">
        <v>10</v>
      </c>
      <c r="R128" s="591">
        <v>6</v>
      </c>
      <c r="S128" s="89">
        <v>332</v>
      </c>
      <c r="T128" s="590">
        <v>19</v>
      </c>
      <c r="U128" s="590">
        <v>1</v>
      </c>
      <c r="V128" s="353"/>
      <c r="W128" s="353"/>
      <c r="X128" s="592"/>
    </row>
    <row r="129" spans="1:24">
      <c r="A129" s="89">
        <v>21</v>
      </c>
      <c r="B129" s="590">
        <v>0</v>
      </c>
      <c r="C129" s="590">
        <v>84</v>
      </c>
      <c r="D129" s="353">
        <v>73</v>
      </c>
      <c r="E129" s="590">
        <v>0</v>
      </c>
      <c r="F129" s="591">
        <v>272</v>
      </c>
      <c r="G129" s="89">
        <v>125</v>
      </c>
      <c r="H129" s="590">
        <v>0</v>
      </c>
      <c r="I129" s="590">
        <v>455</v>
      </c>
      <c r="J129" s="353">
        <v>177</v>
      </c>
      <c r="K129" s="590">
        <v>0</v>
      </c>
      <c r="L129" s="591">
        <v>671</v>
      </c>
      <c r="M129" s="89">
        <v>229</v>
      </c>
      <c r="N129" s="590">
        <v>0</v>
      </c>
      <c r="O129" s="590">
        <v>809</v>
      </c>
      <c r="P129" s="353">
        <v>281</v>
      </c>
      <c r="Q129" s="590">
        <v>10</v>
      </c>
      <c r="R129" s="591">
        <v>7</v>
      </c>
      <c r="S129" s="89"/>
      <c r="T129" s="353"/>
      <c r="U129" s="353"/>
      <c r="V129" s="353"/>
      <c r="W129" s="353"/>
      <c r="X129" s="592"/>
    </row>
    <row r="130" spans="1:24">
      <c r="A130" s="89">
        <v>22</v>
      </c>
      <c r="B130" s="590">
        <v>0</v>
      </c>
      <c r="C130" s="590">
        <v>97</v>
      </c>
      <c r="D130" s="353">
        <v>74</v>
      </c>
      <c r="E130" s="590">
        <v>0</v>
      </c>
      <c r="F130" s="591">
        <v>275</v>
      </c>
      <c r="G130" s="89">
        <v>126</v>
      </c>
      <c r="H130" s="590">
        <v>0</v>
      </c>
      <c r="I130" s="590">
        <v>457</v>
      </c>
      <c r="J130" s="353">
        <v>178</v>
      </c>
      <c r="K130" s="590">
        <v>0</v>
      </c>
      <c r="L130" s="591">
        <v>672</v>
      </c>
      <c r="M130" s="89">
        <v>230</v>
      </c>
      <c r="N130" s="590">
        <v>0</v>
      </c>
      <c r="O130" s="590">
        <v>833</v>
      </c>
      <c r="P130" s="353">
        <v>282</v>
      </c>
      <c r="Q130" s="590">
        <v>10</v>
      </c>
      <c r="R130" s="591">
        <v>8</v>
      </c>
      <c r="S130" s="89"/>
      <c r="T130" s="353"/>
      <c r="U130" s="353"/>
      <c r="V130" s="353"/>
      <c r="W130" s="353"/>
      <c r="X130" s="592"/>
    </row>
    <row r="131" spans="1:24">
      <c r="A131" s="89">
        <v>23</v>
      </c>
      <c r="B131" s="590">
        <v>0</v>
      </c>
      <c r="C131" s="590">
        <v>109</v>
      </c>
      <c r="D131" s="353">
        <v>75</v>
      </c>
      <c r="E131" s="590">
        <v>0</v>
      </c>
      <c r="F131" s="591">
        <v>280</v>
      </c>
      <c r="G131" s="89">
        <v>127</v>
      </c>
      <c r="H131" s="590">
        <v>0</v>
      </c>
      <c r="I131" s="590">
        <v>458</v>
      </c>
      <c r="J131" s="353">
        <v>179</v>
      </c>
      <c r="K131" s="590">
        <v>0</v>
      </c>
      <c r="L131" s="591">
        <v>672</v>
      </c>
      <c r="M131" s="89">
        <v>231</v>
      </c>
      <c r="N131" s="590">
        <v>0</v>
      </c>
      <c r="O131" s="590">
        <v>834</v>
      </c>
      <c r="P131" s="353">
        <v>283</v>
      </c>
      <c r="Q131" s="590">
        <v>10</v>
      </c>
      <c r="R131" s="591">
        <v>9</v>
      </c>
      <c r="S131" s="89"/>
      <c r="T131" s="353"/>
      <c r="U131" s="353"/>
      <c r="V131" s="353"/>
      <c r="W131" s="353"/>
      <c r="X131" s="592"/>
    </row>
    <row r="132" spans="1:24">
      <c r="A132" s="89">
        <v>24</v>
      </c>
      <c r="B132" s="590">
        <v>0</v>
      </c>
      <c r="C132" s="590">
        <v>110</v>
      </c>
      <c r="D132" s="353">
        <v>76</v>
      </c>
      <c r="E132" s="590">
        <v>0</v>
      </c>
      <c r="F132" s="591">
        <v>281</v>
      </c>
      <c r="G132" s="89">
        <v>128</v>
      </c>
      <c r="H132" s="590">
        <v>0</v>
      </c>
      <c r="I132" s="590">
        <v>459</v>
      </c>
      <c r="J132" s="353">
        <v>180</v>
      </c>
      <c r="K132" s="590">
        <v>0</v>
      </c>
      <c r="L132" s="591">
        <v>673</v>
      </c>
      <c r="M132" s="89">
        <v>232</v>
      </c>
      <c r="N132" s="590">
        <v>0</v>
      </c>
      <c r="O132" s="590">
        <v>835</v>
      </c>
      <c r="P132" s="353">
        <v>284</v>
      </c>
      <c r="Q132" s="590">
        <v>10</v>
      </c>
      <c r="R132" s="591">
        <v>10</v>
      </c>
      <c r="S132" s="89"/>
      <c r="T132" s="353"/>
      <c r="U132" s="353"/>
      <c r="V132" s="353"/>
      <c r="W132" s="353"/>
      <c r="X132" s="592"/>
    </row>
    <row r="133" spans="1:24">
      <c r="A133" s="89">
        <v>25</v>
      </c>
      <c r="B133" s="590">
        <v>0</v>
      </c>
      <c r="C133" s="590">
        <v>111</v>
      </c>
      <c r="D133" s="353">
        <v>77</v>
      </c>
      <c r="E133" s="590">
        <v>0</v>
      </c>
      <c r="F133" s="591">
        <v>282</v>
      </c>
      <c r="G133" s="89">
        <v>129</v>
      </c>
      <c r="H133" s="590">
        <v>0</v>
      </c>
      <c r="I133" s="590">
        <v>460</v>
      </c>
      <c r="J133" s="353">
        <v>181</v>
      </c>
      <c r="K133" s="590">
        <v>0</v>
      </c>
      <c r="L133" s="591">
        <v>674</v>
      </c>
      <c r="M133" s="89">
        <v>233</v>
      </c>
      <c r="N133" s="590">
        <v>0</v>
      </c>
      <c r="O133" s="590">
        <v>836</v>
      </c>
      <c r="P133" s="353">
        <v>285</v>
      </c>
      <c r="Q133" s="590">
        <v>11</v>
      </c>
      <c r="R133" s="591">
        <v>1</v>
      </c>
      <c r="S133" s="89"/>
      <c r="T133" s="353"/>
      <c r="U133" s="353"/>
      <c r="V133" s="353"/>
      <c r="W133" s="353"/>
      <c r="X133" s="592"/>
    </row>
    <row r="134" spans="1:24">
      <c r="A134" s="89">
        <v>26</v>
      </c>
      <c r="B134" s="590">
        <v>0</v>
      </c>
      <c r="C134" s="590">
        <v>112</v>
      </c>
      <c r="D134" s="353">
        <v>78</v>
      </c>
      <c r="E134" s="590">
        <v>0</v>
      </c>
      <c r="F134" s="591">
        <v>283</v>
      </c>
      <c r="G134" s="89">
        <v>130</v>
      </c>
      <c r="H134" s="590">
        <v>0</v>
      </c>
      <c r="I134" s="590">
        <v>461</v>
      </c>
      <c r="J134" s="353">
        <v>182</v>
      </c>
      <c r="K134" s="590">
        <v>0</v>
      </c>
      <c r="L134" s="591">
        <v>675</v>
      </c>
      <c r="M134" s="89">
        <v>234</v>
      </c>
      <c r="N134" s="590">
        <v>0</v>
      </c>
      <c r="O134" s="590">
        <v>845</v>
      </c>
      <c r="P134" s="353">
        <v>286</v>
      </c>
      <c r="Q134" s="590">
        <v>11</v>
      </c>
      <c r="R134" s="591">
        <v>2</v>
      </c>
      <c r="S134" s="89"/>
      <c r="T134" s="353"/>
      <c r="U134" s="353"/>
      <c r="V134" s="353"/>
      <c r="W134" s="353"/>
      <c r="X134" s="592"/>
    </row>
    <row r="135" spans="1:24">
      <c r="A135" s="89">
        <v>27</v>
      </c>
      <c r="B135" s="590">
        <v>0</v>
      </c>
      <c r="C135" s="590">
        <v>138</v>
      </c>
      <c r="D135" s="353">
        <v>79</v>
      </c>
      <c r="E135" s="590">
        <v>0</v>
      </c>
      <c r="F135" s="591">
        <v>284</v>
      </c>
      <c r="G135" s="89">
        <v>131</v>
      </c>
      <c r="H135" s="590">
        <v>0</v>
      </c>
      <c r="I135" s="590">
        <v>462</v>
      </c>
      <c r="J135" s="353">
        <v>183</v>
      </c>
      <c r="K135" s="590">
        <v>0</v>
      </c>
      <c r="L135" s="591">
        <v>676</v>
      </c>
      <c r="M135" s="89">
        <v>235</v>
      </c>
      <c r="N135" s="590">
        <v>0</v>
      </c>
      <c r="O135" s="590">
        <v>847</v>
      </c>
      <c r="P135" s="353">
        <v>287</v>
      </c>
      <c r="Q135" s="590">
        <v>11</v>
      </c>
      <c r="R135" s="591">
        <v>3</v>
      </c>
      <c r="S135" s="89"/>
      <c r="T135" s="353"/>
      <c r="U135" s="353"/>
      <c r="V135" s="353"/>
      <c r="W135" s="353"/>
      <c r="X135" s="592"/>
    </row>
    <row r="136" spans="1:24">
      <c r="A136" s="89">
        <v>28</v>
      </c>
      <c r="B136" s="590">
        <v>0</v>
      </c>
      <c r="C136" s="590">
        <v>139</v>
      </c>
      <c r="D136" s="353">
        <v>80</v>
      </c>
      <c r="E136" s="590">
        <v>0</v>
      </c>
      <c r="F136" s="591">
        <v>287</v>
      </c>
      <c r="G136" s="89">
        <v>132</v>
      </c>
      <c r="H136" s="590">
        <v>0</v>
      </c>
      <c r="I136" s="590">
        <v>463</v>
      </c>
      <c r="J136" s="353">
        <v>184</v>
      </c>
      <c r="K136" s="590">
        <v>0</v>
      </c>
      <c r="L136" s="591">
        <v>682</v>
      </c>
      <c r="M136" s="89">
        <v>236</v>
      </c>
      <c r="N136" s="590">
        <v>0</v>
      </c>
      <c r="O136" s="590">
        <v>848</v>
      </c>
      <c r="P136" s="353">
        <v>288</v>
      </c>
      <c r="Q136" s="590">
        <v>11</v>
      </c>
      <c r="R136" s="591">
        <v>4</v>
      </c>
      <c r="S136" s="89"/>
      <c r="T136" s="353"/>
      <c r="U136" s="353"/>
      <c r="V136" s="353"/>
      <c r="W136" s="353"/>
      <c r="X136" s="592"/>
    </row>
    <row r="137" spans="1:24">
      <c r="A137" s="89">
        <v>29</v>
      </c>
      <c r="B137" s="590">
        <v>0</v>
      </c>
      <c r="C137" s="590">
        <v>143</v>
      </c>
      <c r="D137" s="353">
        <v>81</v>
      </c>
      <c r="E137" s="590">
        <v>0</v>
      </c>
      <c r="F137" s="591">
        <v>290</v>
      </c>
      <c r="G137" s="89">
        <v>133</v>
      </c>
      <c r="H137" s="590">
        <v>0</v>
      </c>
      <c r="I137" s="590">
        <v>464</v>
      </c>
      <c r="J137" s="353">
        <v>185</v>
      </c>
      <c r="K137" s="590">
        <v>0</v>
      </c>
      <c r="L137" s="591">
        <v>693</v>
      </c>
      <c r="M137" s="89">
        <v>237</v>
      </c>
      <c r="N137" s="590">
        <v>0</v>
      </c>
      <c r="O137" s="590">
        <v>849</v>
      </c>
      <c r="P137" s="353">
        <v>289</v>
      </c>
      <c r="Q137" s="590">
        <v>12</v>
      </c>
      <c r="R137" s="591">
        <v>1</v>
      </c>
      <c r="S137" s="89"/>
      <c r="T137" s="353"/>
      <c r="U137" s="353"/>
      <c r="V137" s="353"/>
      <c r="W137" s="353"/>
      <c r="X137" s="592"/>
    </row>
    <row r="138" spans="1:24">
      <c r="A138" s="89">
        <v>30</v>
      </c>
      <c r="B138" s="590">
        <v>0</v>
      </c>
      <c r="C138" s="590">
        <v>144</v>
      </c>
      <c r="D138" s="353">
        <v>82</v>
      </c>
      <c r="E138" s="590">
        <v>0</v>
      </c>
      <c r="F138" s="591">
        <v>291</v>
      </c>
      <c r="G138" s="89">
        <v>134</v>
      </c>
      <c r="H138" s="590">
        <v>0</v>
      </c>
      <c r="I138" s="590">
        <v>465</v>
      </c>
      <c r="J138" s="353">
        <v>186</v>
      </c>
      <c r="K138" s="590">
        <v>0</v>
      </c>
      <c r="L138" s="591">
        <v>694</v>
      </c>
      <c r="M138" s="89">
        <v>238</v>
      </c>
      <c r="N138" s="590">
        <v>0</v>
      </c>
      <c r="O138" s="590">
        <v>850</v>
      </c>
      <c r="P138" s="353">
        <v>290</v>
      </c>
      <c r="Q138" s="590">
        <v>12</v>
      </c>
      <c r="R138" s="591">
        <v>2</v>
      </c>
      <c r="S138" s="89"/>
      <c r="T138" s="353"/>
      <c r="U138" s="353"/>
      <c r="V138" s="353"/>
      <c r="W138" s="353"/>
      <c r="X138" s="592"/>
    </row>
    <row r="139" spans="1:24">
      <c r="A139" s="89">
        <v>31</v>
      </c>
      <c r="B139" s="590">
        <v>0</v>
      </c>
      <c r="C139" s="590">
        <v>145</v>
      </c>
      <c r="D139" s="353">
        <v>83</v>
      </c>
      <c r="E139" s="590">
        <v>0</v>
      </c>
      <c r="F139" s="591">
        <v>292</v>
      </c>
      <c r="G139" s="89">
        <v>135</v>
      </c>
      <c r="H139" s="590">
        <v>0</v>
      </c>
      <c r="I139" s="590">
        <v>466</v>
      </c>
      <c r="J139" s="353">
        <v>187</v>
      </c>
      <c r="K139" s="590">
        <v>0</v>
      </c>
      <c r="L139" s="591">
        <v>695</v>
      </c>
      <c r="M139" s="89">
        <v>239</v>
      </c>
      <c r="N139" s="590">
        <v>0</v>
      </c>
      <c r="O139" s="590">
        <v>851</v>
      </c>
      <c r="P139" s="353">
        <v>291</v>
      </c>
      <c r="Q139" s="590">
        <v>12</v>
      </c>
      <c r="R139" s="591">
        <v>3</v>
      </c>
      <c r="S139" s="89"/>
      <c r="T139" s="353"/>
      <c r="U139" s="353"/>
      <c r="V139" s="353"/>
      <c r="W139" s="353"/>
      <c r="X139" s="592"/>
    </row>
    <row r="140" spans="1:24">
      <c r="A140" s="89">
        <v>32</v>
      </c>
      <c r="B140" s="590">
        <v>0</v>
      </c>
      <c r="C140" s="590">
        <v>146</v>
      </c>
      <c r="D140" s="353">
        <v>84</v>
      </c>
      <c r="E140" s="590">
        <v>0</v>
      </c>
      <c r="F140" s="591">
        <v>296</v>
      </c>
      <c r="G140" s="89">
        <v>136</v>
      </c>
      <c r="H140" s="590">
        <v>0</v>
      </c>
      <c r="I140" s="590">
        <v>467</v>
      </c>
      <c r="J140" s="353">
        <v>188</v>
      </c>
      <c r="K140" s="590">
        <v>0</v>
      </c>
      <c r="L140" s="591">
        <v>696</v>
      </c>
      <c r="M140" s="89">
        <v>240</v>
      </c>
      <c r="N140" s="590">
        <v>0</v>
      </c>
      <c r="O140" s="590">
        <v>852</v>
      </c>
      <c r="P140" s="353">
        <v>292</v>
      </c>
      <c r="Q140" s="590">
        <v>12</v>
      </c>
      <c r="R140" s="591">
        <v>4</v>
      </c>
      <c r="S140" s="89"/>
      <c r="T140" s="353"/>
      <c r="U140" s="353"/>
      <c r="V140" s="353"/>
      <c r="W140" s="353"/>
      <c r="X140" s="592"/>
    </row>
    <row r="141" spans="1:24">
      <c r="A141" s="89">
        <v>33</v>
      </c>
      <c r="B141" s="590">
        <v>0</v>
      </c>
      <c r="C141" s="590">
        <v>147</v>
      </c>
      <c r="D141" s="353">
        <v>85</v>
      </c>
      <c r="E141" s="590">
        <v>0</v>
      </c>
      <c r="F141" s="591">
        <v>414</v>
      </c>
      <c r="G141" s="89">
        <v>137</v>
      </c>
      <c r="H141" s="590">
        <v>0</v>
      </c>
      <c r="I141" s="590">
        <v>468</v>
      </c>
      <c r="J141" s="353">
        <v>189</v>
      </c>
      <c r="K141" s="590">
        <v>0</v>
      </c>
      <c r="L141" s="591">
        <v>705</v>
      </c>
      <c r="M141" s="89">
        <v>241</v>
      </c>
      <c r="N141" s="590">
        <v>0</v>
      </c>
      <c r="O141" s="590">
        <v>890</v>
      </c>
      <c r="P141" s="353">
        <v>293</v>
      </c>
      <c r="Q141" s="590">
        <v>12</v>
      </c>
      <c r="R141" s="591">
        <v>5</v>
      </c>
      <c r="S141" s="89"/>
      <c r="T141" s="353"/>
      <c r="U141" s="353"/>
      <c r="V141" s="353"/>
      <c r="W141" s="353"/>
      <c r="X141" s="592"/>
    </row>
    <row r="142" spans="1:24">
      <c r="A142" s="89">
        <v>34</v>
      </c>
      <c r="B142" s="590">
        <v>0</v>
      </c>
      <c r="C142" s="590">
        <v>148</v>
      </c>
      <c r="D142" s="353">
        <v>86</v>
      </c>
      <c r="E142" s="590">
        <v>0</v>
      </c>
      <c r="F142" s="591">
        <v>416</v>
      </c>
      <c r="G142" s="89">
        <v>138</v>
      </c>
      <c r="H142" s="590">
        <v>0</v>
      </c>
      <c r="I142" s="590">
        <v>469</v>
      </c>
      <c r="J142" s="353">
        <v>190</v>
      </c>
      <c r="K142" s="590">
        <v>0</v>
      </c>
      <c r="L142" s="591">
        <v>706</v>
      </c>
      <c r="M142" s="89">
        <v>242</v>
      </c>
      <c r="N142" s="590">
        <v>0</v>
      </c>
      <c r="O142" s="590">
        <v>921</v>
      </c>
      <c r="P142" s="353">
        <v>294</v>
      </c>
      <c r="Q142" s="590">
        <v>12</v>
      </c>
      <c r="R142" s="591">
        <v>6</v>
      </c>
      <c r="S142" s="89"/>
      <c r="T142" s="353"/>
      <c r="U142" s="353"/>
      <c r="V142" s="353"/>
      <c r="W142" s="353"/>
      <c r="X142" s="592"/>
    </row>
    <row r="143" spans="1:24">
      <c r="A143" s="89">
        <v>35</v>
      </c>
      <c r="B143" s="590">
        <v>0</v>
      </c>
      <c r="C143" s="590">
        <v>149</v>
      </c>
      <c r="D143" s="353">
        <v>87</v>
      </c>
      <c r="E143" s="590">
        <v>0</v>
      </c>
      <c r="F143" s="591">
        <v>417</v>
      </c>
      <c r="G143" s="89">
        <v>139</v>
      </c>
      <c r="H143" s="590">
        <v>0</v>
      </c>
      <c r="I143" s="590">
        <v>472</v>
      </c>
      <c r="J143" s="353">
        <v>191</v>
      </c>
      <c r="K143" s="590">
        <v>0</v>
      </c>
      <c r="L143" s="591">
        <v>707</v>
      </c>
      <c r="M143" s="89">
        <v>243</v>
      </c>
      <c r="N143" s="590">
        <v>0</v>
      </c>
      <c r="O143" s="590">
        <v>922</v>
      </c>
      <c r="P143" s="353">
        <v>295</v>
      </c>
      <c r="Q143" s="590">
        <v>12</v>
      </c>
      <c r="R143" s="591">
        <v>7</v>
      </c>
      <c r="S143" s="89"/>
      <c r="T143" s="353"/>
      <c r="U143" s="353"/>
      <c r="V143" s="353"/>
      <c r="W143" s="353"/>
      <c r="X143" s="592"/>
    </row>
    <row r="144" spans="1:24">
      <c r="A144" s="89">
        <v>36</v>
      </c>
      <c r="B144" s="590">
        <v>0</v>
      </c>
      <c r="C144" s="590">
        <v>150</v>
      </c>
      <c r="D144" s="353">
        <v>88</v>
      </c>
      <c r="E144" s="590">
        <v>0</v>
      </c>
      <c r="F144" s="591">
        <v>418</v>
      </c>
      <c r="G144" s="89">
        <v>140</v>
      </c>
      <c r="H144" s="590">
        <v>0</v>
      </c>
      <c r="I144" s="590">
        <v>473</v>
      </c>
      <c r="J144" s="353">
        <v>192</v>
      </c>
      <c r="K144" s="590">
        <v>0</v>
      </c>
      <c r="L144" s="591">
        <v>708</v>
      </c>
      <c r="M144" s="89">
        <v>244</v>
      </c>
      <c r="N144" s="590">
        <v>0</v>
      </c>
      <c r="O144" s="590">
        <v>924</v>
      </c>
      <c r="P144" s="353">
        <v>296</v>
      </c>
      <c r="Q144" s="590">
        <v>12</v>
      </c>
      <c r="R144" s="591">
        <v>8</v>
      </c>
      <c r="S144" s="89"/>
      <c r="T144" s="353"/>
      <c r="U144" s="353"/>
      <c r="V144" s="353"/>
      <c r="W144" s="353"/>
      <c r="X144" s="592"/>
    </row>
    <row r="145" spans="1:24">
      <c r="A145" s="89">
        <v>37</v>
      </c>
      <c r="B145" s="590">
        <v>0</v>
      </c>
      <c r="C145" s="590">
        <v>151</v>
      </c>
      <c r="D145" s="353">
        <v>89</v>
      </c>
      <c r="E145" s="590">
        <v>0</v>
      </c>
      <c r="F145" s="591">
        <v>419</v>
      </c>
      <c r="G145" s="89">
        <v>141</v>
      </c>
      <c r="H145" s="590">
        <v>0</v>
      </c>
      <c r="I145" s="590">
        <v>477</v>
      </c>
      <c r="J145" s="353">
        <v>193</v>
      </c>
      <c r="K145" s="590">
        <v>0</v>
      </c>
      <c r="L145" s="591">
        <v>710</v>
      </c>
      <c r="M145" s="89">
        <v>245</v>
      </c>
      <c r="N145" s="590">
        <v>1</v>
      </c>
      <c r="O145" s="590">
        <v>1</v>
      </c>
      <c r="P145" s="353">
        <v>297</v>
      </c>
      <c r="Q145" s="590">
        <v>12</v>
      </c>
      <c r="R145" s="591">
        <v>9</v>
      </c>
      <c r="S145" s="89"/>
      <c r="T145" s="353"/>
      <c r="U145" s="353"/>
      <c r="V145" s="353"/>
      <c r="W145" s="353"/>
      <c r="X145" s="592"/>
    </row>
    <row r="146" spans="1:24">
      <c r="A146" s="89">
        <v>38</v>
      </c>
      <c r="B146" s="590">
        <v>0</v>
      </c>
      <c r="C146" s="590">
        <v>152</v>
      </c>
      <c r="D146" s="353">
        <v>90</v>
      </c>
      <c r="E146" s="590">
        <v>0</v>
      </c>
      <c r="F146" s="591">
        <v>420</v>
      </c>
      <c r="G146" s="89">
        <v>142</v>
      </c>
      <c r="H146" s="590">
        <v>0</v>
      </c>
      <c r="I146" s="590">
        <v>481</v>
      </c>
      <c r="J146" s="353">
        <v>194</v>
      </c>
      <c r="K146" s="590">
        <v>0</v>
      </c>
      <c r="L146" s="591">
        <v>711</v>
      </c>
      <c r="M146" s="89">
        <v>246</v>
      </c>
      <c r="N146" s="590">
        <v>1</v>
      </c>
      <c r="O146" s="590">
        <v>2</v>
      </c>
      <c r="P146" s="353">
        <v>298</v>
      </c>
      <c r="Q146" s="590">
        <v>12</v>
      </c>
      <c r="R146" s="591">
        <v>10</v>
      </c>
      <c r="S146" s="89"/>
      <c r="T146" s="353"/>
      <c r="U146" s="353"/>
      <c r="V146" s="353"/>
      <c r="W146" s="353"/>
      <c r="X146" s="592"/>
    </row>
    <row r="147" spans="1:24">
      <c r="A147" s="89">
        <v>39</v>
      </c>
      <c r="B147" s="590">
        <v>0</v>
      </c>
      <c r="C147" s="590">
        <v>153</v>
      </c>
      <c r="D147" s="353">
        <v>91</v>
      </c>
      <c r="E147" s="590">
        <v>0</v>
      </c>
      <c r="F147" s="591">
        <v>421</v>
      </c>
      <c r="G147" s="89">
        <v>143</v>
      </c>
      <c r="H147" s="590">
        <v>0</v>
      </c>
      <c r="I147" s="590">
        <v>482</v>
      </c>
      <c r="J147" s="353">
        <v>195</v>
      </c>
      <c r="K147" s="590">
        <v>0</v>
      </c>
      <c r="L147" s="591">
        <v>712</v>
      </c>
      <c r="M147" s="89">
        <v>247</v>
      </c>
      <c r="N147" s="590">
        <v>1</v>
      </c>
      <c r="O147" s="590">
        <v>3</v>
      </c>
      <c r="P147" s="353">
        <v>299</v>
      </c>
      <c r="Q147" s="590">
        <v>12</v>
      </c>
      <c r="R147" s="591">
        <v>11</v>
      </c>
      <c r="S147" s="89"/>
      <c r="T147" s="353"/>
      <c r="U147" s="353"/>
      <c r="V147" s="353"/>
      <c r="W147" s="353"/>
      <c r="X147" s="592"/>
    </row>
    <row r="148" spans="1:24">
      <c r="A148" s="89">
        <v>40</v>
      </c>
      <c r="B148" s="590">
        <v>0</v>
      </c>
      <c r="C148" s="590">
        <v>154</v>
      </c>
      <c r="D148" s="353">
        <v>92</v>
      </c>
      <c r="E148" s="590">
        <v>0</v>
      </c>
      <c r="F148" s="591">
        <v>422</v>
      </c>
      <c r="G148" s="89">
        <v>144</v>
      </c>
      <c r="H148" s="590">
        <v>0</v>
      </c>
      <c r="I148" s="590">
        <v>483</v>
      </c>
      <c r="J148" s="353">
        <v>196</v>
      </c>
      <c r="K148" s="590">
        <v>0</v>
      </c>
      <c r="L148" s="591">
        <v>715</v>
      </c>
      <c r="M148" s="89">
        <v>248</v>
      </c>
      <c r="N148" s="590">
        <v>1</v>
      </c>
      <c r="O148" s="590">
        <v>5</v>
      </c>
      <c r="P148" s="353">
        <v>300</v>
      </c>
      <c r="Q148" s="590">
        <v>13</v>
      </c>
      <c r="R148" s="591">
        <v>1</v>
      </c>
      <c r="S148" s="89"/>
      <c r="T148" s="353"/>
      <c r="U148" s="353"/>
      <c r="V148" s="353"/>
      <c r="W148" s="353"/>
      <c r="X148" s="592"/>
    </row>
    <row r="149" spans="1:24">
      <c r="A149" s="89">
        <v>41</v>
      </c>
      <c r="B149" s="590">
        <v>0</v>
      </c>
      <c r="C149" s="590">
        <v>155</v>
      </c>
      <c r="D149" s="353">
        <v>93</v>
      </c>
      <c r="E149" s="590">
        <v>0</v>
      </c>
      <c r="F149" s="591">
        <v>423</v>
      </c>
      <c r="G149" s="89">
        <v>145</v>
      </c>
      <c r="H149" s="590">
        <v>0</v>
      </c>
      <c r="I149" s="590">
        <v>484</v>
      </c>
      <c r="J149" s="353">
        <v>197</v>
      </c>
      <c r="K149" s="590">
        <v>0</v>
      </c>
      <c r="L149" s="591">
        <v>716</v>
      </c>
      <c r="M149" s="89">
        <v>249</v>
      </c>
      <c r="N149" s="590">
        <v>1</v>
      </c>
      <c r="O149" s="590">
        <v>6</v>
      </c>
      <c r="P149" s="353">
        <v>301</v>
      </c>
      <c r="Q149" s="590">
        <v>13</v>
      </c>
      <c r="R149" s="591">
        <v>2</v>
      </c>
      <c r="S149" s="89"/>
      <c r="T149" s="353"/>
      <c r="U149" s="353"/>
      <c r="V149" s="353"/>
      <c r="W149" s="353"/>
      <c r="X149" s="592"/>
    </row>
    <row r="150" spans="1:24">
      <c r="A150" s="89">
        <v>42</v>
      </c>
      <c r="B150" s="590">
        <v>0</v>
      </c>
      <c r="C150" s="590">
        <v>191</v>
      </c>
      <c r="D150" s="353">
        <v>94</v>
      </c>
      <c r="E150" s="590">
        <v>0</v>
      </c>
      <c r="F150" s="591">
        <v>424</v>
      </c>
      <c r="G150" s="89">
        <v>146</v>
      </c>
      <c r="H150" s="590">
        <v>0</v>
      </c>
      <c r="I150" s="590">
        <v>485</v>
      </c>
      <c r="J150" s="353">
        <v>198</v>
      </c>
      <c r="K150" s="590">
        <v>0</v>
      </c>
      <c r="L150" s="591">
        <v>717</v>
      </c>
      <c r="M150" s="89">
        <v>250</v>
      </c>
      <c r="N150" s="590">
        <v>2</v>
      </c>
      <c r="O150" s="590">
        <v>1</v>
      </c>
      <c r="P150" s="353">
        <v>302</v>
      </c>
      <c r="Q150" s="590">
        <v>13</v>
      </c>
      <c r="R150" s="591">
        <v>3</v>
      </c>
      <c r="S150" s="89"/>
      <c r="T150" s="353"/>
      <c r="U150" s="353"/>
      <c r="V150" s="353"/>
      <c r="W150" s="353"/>
      <c r="X150" s="592"/>
    </row>
    <row r="151" spans="1:24">
      <c r="A151" s="89">
        <v>43</v>
      </c>
      <c r="B151" s="590">
        <v>0</v>
      </c>
      <c r="C151" s="590">
        <v>192</v>
      </c>
      <c r="D151" s="353">
        <v>95</v>
      </c>
      <c r="E151" s="590">
        <v>0</v>
      </c>
      <c r="F151" s="591">
        <v>425</v>
      </c>
      <c r="G151" s="89">
        <v>147</v>
      </c>
      <c r="H151" s="590">
        <v>0</v>
      </c>
      <c r="I151" s="590">
        <v>486</v>
      </c>
      <c r="J151" s="353">
        <v>199</v>
      </c>
      <c r="K151" s="590">
        <v>0</v>
      </c>
      <c r="L151" s="591">
        <v>718</v>
      </c>
      <c r="M151" s="89">
        <v>251</v>
      </c>
      <c r="N151" s="590">
        <v>2</v>
      </c>
      <c r="O151" s="590">
        <v>2</v>
      </c>
      <c r="P151" s="353">
        <v>303</v>
      </c>
      <c r="Q151" s="590">
        <v>13</v>
      </c>
      <c r="R151" s="591">
        <v>4</v>
      </c>
      <c r="S151" s="89"/>
      <c r="T151" s="353"/>
      <c r="U151" s="353"/>
      <c r="V151" s="353"/>
      <c r="W151" s="353"/>
      <c r="X151" s="592"/>
    </row>
    <row r="152" spans="1:24">
      <c r="A152" s="89">
        <v>44</v>
      </c>
      <c r="B152" s="590">
        <v>0</v>
      </c>
      <c r="C152" s="590">
        <v>193</v>
      </c>
      <c r="D152" s="353">
        <v>96</v>
      </c>
      <c r="E152" s="590">
        <v>0</v>
      </c>
      <c r="F152" s="591">
        <v>426</v>
      </c>
      <c r="G152" s="89">
        <v>148</v>
      </c>
      <c r="H152" s="590">
        <v>0</v>
      </c>
      <c r="I152" s="590">
        <v>487</v>
      </c>
      <c r="J152" s="353">
        <v>200</v>
      </c>
      <c r="K152" s="590">
        <v>0</v>
      </c>
      <c r="L152" s="591">
        <v>719</v>
      </c>
      <c r="M152" s="89">
        <v>252</v>
      </c>
      <c r="N152" s="590">
        <v>2</v>
      </c>
      <c r="O152" s="590">
        <v>3</v>
      </c>
      <c r="P152" s="353">
        <v>304</v>
      </c>
      <c r="Q152" s="590">
        <v>13</v>
      </c>
      <c r="R152" s="591">
        <v>5</v>
      </c>
      <c r="S152" s="89"/>
      <c r="T152" s="353"/>
      <c r="U152" s="353"/>
      <c r="V152" s="353"/>
      <c r="W152" s="353"/>
      <c r="X152" s="592"/>
    </row>
    <row r="153" spans="1:24">
      <c r="A153" s="89">
        <v>45</v>
      </c>
      <c r="B153" s="590">
        <v>0</v>
      </c>
      <c r="C153" s="590">
        <v>194</v>
      </c>
      <c r="D153" s="353">
        <v>97</v>
      </c>
      <c r="E153" s="590">
        <v>0</v>
      </c>
      <c r="F153" s="591">
        <v>427</v>
      </c>
      <c r="G153" s="89">
        <v>149</v>
      </c>
      <c r="H153" s="590">
        <v>0</v>
      </c>
      <c r="I153" s="590">
        <v>488</v>
      </c>
      <c r="J153" s="353">
        <v>201</v>
      </c>
      <c r="K153" s="590">
        <v>0</v>
      </c>
      <c r="L153" s="591">
        <v>720</v>
      </c>
      <c r="M153" s="89">
        <v>253</v>
      </c>
      <c r="N153" s="590">
        <v>2</v>
      </c>
      <c r="O153" s="590">
        <v>4</v>
      </c>
      <c r="P153" s="353">
        <v>305</v>
      </c>
      <c r="Q153" s="590">
        <v>13</v>
      </c>
      <c r="R153" s="591">
        <v>6</v>
      </c>
      <c r="S153" s="89"/>
      <c r="T153" s="353"/>
      <c r="U153" s="353"/>
      <c r="V153" s="353"/>
      <c r="W153" s="353"/>
      <c r="X153" s="592"/>
    </row>
    <row r="154" spans="1:24">
      <c r="A154" s="89">
        <v>46</v>
      </c>
      <c r="B154" s="590">
        <v>0</v>
      </c>
      <c r="C154" s="590">
        <v>199</v>
      </c>
      <c r="D154" s="353">
        <v>98</v>
      </c>
      <c r="E154" s="590">
        <v>0</v>
      </c>
      <c r="F154" s="591">
        <v>428</v>
      </c>
      <c r="G154" s="89">
        <v>150</v>
      </c>
      <c r="H154" s="590">
        <v>0</v>
      </c>
      <c r="I154" s="590">
        <v>489</v>
      </c>
      <c r="J154" s="353">
        <v>202</v>
      </c>
      <c r="K154" s="590">
        <v>0</v>
      </c>
      <c r="L154" s="591">
        <v>721</v>
      </c>
      <c r="M154" s="89">
        <v>254</v>
      </c>
      <c r="N154" s="590">
        <v>4</v>
      </c>
      <c r="O154" s="590">
        <v>1</v>
      </c>
      <c r="P154" s="353">
        <v>306</v>
      </c>
      <c r="Q154" s="590">
        <v>13</v>
      </c>
      <c r="R154" s="591">
        <v>7</v>
      </c>
      <c r="S154" s="89"/>
      <c r="T154" s="353"/>
      <c r="U154" s="353"/>
      <c r="V154" s="353"/>
      <c r="W154" s="353"/>
      <c r="X154" s="592"/>
    </row>
    <row r="155" spans="1:24">
      <c r="A155" s="89">
        <v>47</v>
      </c>
      <c r="B155" s="590">
        <v>0</v>
      </c>
      <c r="C155" s="590">
        <v>203</v>
      </c>
      <c r="D155" s="353">
        <v>99</v>
      </c>
      <c r="E155" s="590">
        <v>0</v>
      </c>
      <c r="F155" s="591">
        <v>429</v>
      </c>
      <c r="G155" s="89">
        <v>151</v>
      </c>
      <c r="H155" s="590">
        <v>0</v>
      </c>
      <c r="I155" s="590">
        <v>490</v>
      </c>
      <c r="J155" s="353">
        <v>203</v>
      </c>
      <c r="K155" s="590">
        <v>0</v>
      </c>
      <c r="L155" s="591">
        <v>722</v>
      </c>
      <c r="M155" s="89">
        <v>255</v>
      </c>
      <c r="N155" s="590">
        <v>4</v>
      </c>
      <c r="O155" s="590">
        <v>2</v>
      </c>
      <c r="P155" s="353">
        <v>307</v>
      </c>
      <c r="Q155" s="590">
        <v>13</v>
      </c>
      <c r="R155" s="591">
        <v>8</v>
      </c>
      <c r="S155" s="89"/>
      <c r="T155" s="353"/>
      <c r="U155" s="353"/>
      <c r="V155" s="353"/>
      <c r="W155" s="353"/>
      <c r="X155" s="592"/>
    </row>
    <row r="156" spans="1:24">
      <c r="A156" s="89">
        <v>48</v>
      </c>
      <c r="B156" s="590">
        <v>0</v>
      </c>
      <c r="C156" s="590">
        <v>204</v>
      </c>
      <c r="D156" s="353">
        <v>100</v>
      </c>
      <c r="E156" s="590">
        <v>0</v>
      </c>
      <c r="F156" s="591">
        <v>430</v>
      </c>
      <c r="G156" s="89">
        <v>152</v>
      </c>
      <c r="H156" s="590">
        <v>0</v>
      </c>
      <c r="I156" s="590">
        <v>496</v>
      </c>
      <c r="J156" s="353">
        <v>204</v>
      </c>
      <c r="K156" s="590">
        <v>0</v>
      </c>
      <c r="L156" s="591">
        <v>723</v>
      </c>
      <c r="M156" s="89">
        <v>256</v>
      </c>
      <c r="N156" s="590">
        <v>5</v>
      </c>
      <c r="O156" s="590">
        <v>1</v>
      </c>
      <c r="P156" s="353">
        <v>308</v>
      </c>
      <c r="Q156" s="590">
        <v>13</v>
      </c>
      <c r="R156" s="591">
        <v>9</v>
      </c>
      <c r="S156" s="89"/>
      <c r="T156" s="353"/>
      <c r="U156" s="353"/>
      <c r="V156" s="353"/>
      <c r="W156" s="353"/>
      <c r="X156" s="592"/>
    </row>
    <row r="157" spans="1:24">
      <c r="A157" s="89">
        <v>49</v>
      </c>
      <c r="B157" s="590">
        <v>0</v>
      </c>
      <c r="C157" s="590">
        <v>205</v>
      </c>
      <c r="D157" s="353">
        <v>101</v>
      </c>
      <c r="E157" s="590">
        <v>0</v>
      </c>
      <c r="F157" s="591">
        <v>431</v>
      </c>
      <c r="G157" s="89">
        <v>153</v>
      </c>
      <c r="H157" s="590">
        <v>0</v>
      </c>
      <c r="I157" s="590">
        <v>497</v>
      </c>
      <c r="J157" s="353">
        <v>205</v>
      </c>
      <c r="K157" s="590">
        <v>0</v>
      </c>
      <c r="L157" s="591">
        <v>724</v>
      </c>
      <c r="M157" s="89">
        <v>257</v>
      </c>
      <c r="N157" s="590">
        <v>6</v>
      </c>
      <c r="O157" s="590">
        <v>1</v>
      </c>
      <c r="P157" s="353">
        <v>309</v>
      </c>
      <c r="Q157" s="590">
        <v>13</v>
      </c>
      <c r="R157" s="591">
        <v>10</v>
      </c>
      <c r="S157" s="89"/>
      <c r="T157" s="353"/>
      <c r="U157" s="353"/>
      <c r="V157" s="353"/>
      <c r="W157" s="353"/>
      <c r="X157" s="592"/>
    </row>
    <row r="158" spans="1:24">
      <c r="A158" s="89">
        <v>50</v>
      </c>
      <c r="B158" s="590">
        <v>0</v>
      </c>
      <c r="C158" s="590">
        <v>212</v>
      </c>
      <c r="D158" s="353">
        <v>102</v>
      </c>
      <c r="E158" s="590">
        <v>0</v>
      </c>
      <c r="F158" s="591">
        <v>432</v>
      </c>
      <c r="G158" s="89">
        <v>154</v>
      </c>
      <c r="H158" s="590">
        <v>0</v>
      </c>
      <c r="I158" s="590">
        <v>498</v>
      </c>
      <c r="J158" s="353">
        <v>206</v>
      </c>
      <c r="K158" s="590">
        <v>0</v>
      </c>
      <c r="L158" s="591">
        <v>725</v>
      </c>
      <c r="M158" s="89">
        <v>258</v>
      </c>
      <c r="N158" s="590">
        <v>6</v>
      </c>
      <c r="O158" s="590">
        <v>2</v>
      </c>
      <c r="P158" s="353">
        <v>310</v>
      </c>
      <c r="Q158" s="590">
        <v>13</v>
      </c>
      <c r="R158" s="591">
        <v>11</v>
      </c>
      <c r="S158" s="89"/>
      <c r="T158" s="353"/>
      <c r="U158" s="353"/>
      <c r="V158" s="353"/>
      <c r="W158" s="353"/>
      <c r="X158" s="592"/>
    </row>
    <row r="159" spans="1:24">
      <c r="A159" s="89">
        <v>51</v>
      </c>
      <c r="B159" s="590">
        <v>0</v>
      </c>
      <c r="C159" s="590">
        <v>213</v>
      </c>
      <c r="D159" s="353">
        <v>103</v>
      </c>
      <c r="E159" s="590">
        <v>0</v>
      </c>
      <c r="F159" s="591">
        <v>433</v>
      </c>
      <c r="G159" s="89">
        <v>155</v>
      </c>
      <c r="H159" s="590">
        <v>0</v>
      </c>
      <c r="I159" s="590">
        <v>499</v>
      </c>
      <c r="J159" s="353">
        <v>207</v>
      </c>
      <c r="K159" s="590">
        <v>0</v>
      </c>
      <c r="L159" s="591">
        <v>726</v>
      </c>
      <c r="M159" s="89">
        <v>259</v>
      </c>
      <c r="N159" s="590">
        <v>6</v>
      </c>
      <c r="O159" s="590">
        <v>3</v>
      </c>
      <c r="P159" s="353">
        <v>311</v>
      </c>
      <c r="Q159" s="590">
        <v>14</v>
      </c>
      <c r="R159" s="591">
        <v>1</v>
      </c>
      <c r="S159" s="89"/>
      <c r="T159" s="353"/>
      <c r="U159" s="353"/>
      <c r="V159" s="353"/>
      <c r="W159" s="353"/>
      <c r="X159" s="592"/>
    </row>
    <row r="160" spans="1:24" ht="15.75" thickBot="1">
      <c r="A160" s="91">
        <v>52</v>
      </c>
      <c r="B160" s="593">
        <v>0</v>
      </c>
      <c r="C160" s="593">
        <v>214</v>
      </c>
      <c r="D160" s="389">
        <v>104</v>
      </c>
      <c r="E160" s="593">
        <v>0</v>
      </c>
      <c r="F160" s="594">
        <v>434</v>
      </c>
      <c r="G160" s="91">
        <v>156</v>
      </c>
      <c r="H160" s="593">
        <v>0</v>
      </c>
      <c r="I160" s="593">
        <v>500</v>
      </c>
      <c r="J160" s="389">
        <v>208</v>
      </c>
      <c r="K160" s="593">
        <v>0</v>
      </c>
      <c r="L160" s="594">
        <v>729</v>
      </c>
      <c r="M160" s="91">
        <v>260</v>
      </c>
      <c r="N160" s="593">
        <v>6</v>
      </c>
      <c r="O160" s="593">
        <v>4</v>
      </c>
      <c r="P160" s="389">
        <v>312</v>
      </c>
      <c r="Q160" s="593">
        <v>14</v>
      </c>
      <c r="R160" s="594">
        <v>2</v>
      </c>
      <c r="S160" s="91"/>
      <c r="T160" s="389"/>
      <c r="U160" s="389"/>
      <c r="V160" s="389"/>
      <c r="W160" s="389"/>
      <c r="X160" s="595"/>
    </row>
    <row r="163" spans="1:26" ht="15.75" thickBot="1"/>
    <row r="164" spans="1:26" ht="35.25" customHeight="1" thickBot="1">
      <c r="A164" s="1554" t="s">
        <v>4713</v>
      </c>
      <c r="B164" s="1555"/>
      <c r="C164" s="1555"/>
      <c r="D164" s="1555"/>
      <c r="E164" s="1555"/>
      <c r="F164" s="1556"/>
      <c r="H164" s="1554" t="s">
        <v>4756</v>
      </c>
      <c r="I164" s="1555"/>
      <c r="J164" s="1555"/>
      <c r="K164" s="1555"/>
      <c r="L164" s="1555"/>
      <c r="M164" s="1557"/>
      <c r="N164" s="1554" t="s">
        <v>4756</v>
      </c>
      <c r="O164" s="1555"/>
      <c r="P164" s="1555"/>
      <c r="Q164" s="1555"/>
      <c r="R164" s="1555"/>
      <c r="S164" s="1557"/>
      <c r="U164" s="1540" t="s">
        <v>4709</v>
      </c>
      <c r="V164" s="1541"/>
      <c r="W164" s="1541"/>
      <c r="X164" s="1541"/>
      <c r="Y164" s="1541"/>
      <c r="Z164" s="1542"/>
    </row>
    <row r="165" spans="1:26" ht="15.75" thickBot="1">
      <c r="A165" s="596" t="s">
        <v>4605</v>
      </c>
      <c r="B165" s="597" t="s">
        <v>4712</v>
      </c>
      <c r="C165" s="598" t="s">
        <v>4606</v>
      </c>
      <c r="D165" s="596" t="s">
        <v>4605</v>
      </c>
      <c r="E165" s="597" t="s">
        <v>4712</v>
      </c>
      <c r="F165" s="604" t="s">
        <v>4606</v>
      </c>
      <c r="H165" s="596" t="s">
        <v>4605</v>
      </c>
      <c r="I165" s="597" t="s">
        <v>4712</v>
      </c>
      <c r="J165" s="598" t="s">
        <v>4606</v>
      </c>
      <c r="K165" s="596" t="s">
        <v>4605</v>
      </c>
      <c r="L165" s="597" t="s">
        <v>4712</v>
      </c>
      <c r="M165" s="598" t="s">
        <v>4606</v>
      </c>
      <c r="N165" s="596" t="s">
        <v>4605</v>
      </c>
      <c r="O165" s="597" t="s">
        <v>4712</v>
      </c>
      <c r="P165" s="598" t="s">
        <v>4606</v>
      </c>
      <c r="Q165" s="596" t="s">
        <v>4605</v>
      </c>
      <c r="R165" s="597" t="s">
        <v>4712</v>
      </c>
      <c r="S165" s="598" t="s">
        <v>4606</v>
      </c>
      <c r="U165" s="1537" t="s">
        <v>4806</v>
      </c>
      <c r="V165" s="1538"/>
      <c r="W165" s="1538"/>
      <c r="X165" s="1538"/>
      <c r="Y165" s="1538"/>
      <c r="Z165" s="1539"/>
    </row>
    <row r="166" spans="1:26">
      <c r="A166" s="599">
        <v>1</v>
      </c>
      <c r="B166" s="600" t="s">
        <v>4714</v>
      </c>
      <c r="C166" s="601" t="s">
        <v>4715</v>
      </c>
      <c r="D166" s="602"/>
      <c r="E166" s="171"/>
      <c r="F166" s="603"/>
      <c r="H166" s="599">
        <v>1</v>
      </c>
      <c r="I166" s="600" t="s">
        <v>4757</v>
      </c>
      <c r="J166" s="601" t="s">
        <v>4715</v>
      </c>
      <c r="K166" s="599">
        <v>52</v>
      </c>
      <c r="L166" s="600" t="s">
        <v>4757</v>
      </c>
      <c r="M166" s="601" t="s">
        <v>4758</v>
      </c>
      <c r="N166" s="599">
        <v>103</v>
      </c>
      <c r="O166" s="600" t="s">
        <v>4759</v>
      </c>
      <c r="P166" s="601" t="s">
        <v>4760</v>
      </c>
      <c r="Q166" s="602"/>
      <c r="R166" s="171"/>
      <c r="S166" s="603"/>
      <c r="U166" s="596" t="s">
        <v>4605</v>
      </c>
      <c r="V166" s="597" t="s">
        <v>4712</v>
      </c>
      <c r="W166" s="598" t="s">
        <v>4606</v>
      </c>
      <c r="X166" s="596" t="s">
        <v>4605</v>
      </c>
      <c r="Y166" s="597" t="s">
        <v>4712</v>
      </c>
      <c r="Z166" s="598" t="s">
        <v>4606</v>
      </c>
    </row>
    <row r="167" spans="1:26">
      <c r="A167" s="599">
        <v>2</v>
      </c>
      <c r="B167" s="600" t="s">
        <v>4716</v>
      </c>
      <c r="C167" s="601" t="s">
        <v>4715</v>
      </c>
      <c r="D167" s="602"/>
      <c r="E167" s="171"/>
      <c r="F167" s="603"/>
      <c r="H167" s="599">
        <v>2</v>
      </c>
      <c r="I167" s="600" t="s">
        <v>4759</v>
      </c>
      <c r="J167" s="601" t="s">
        <v>4715</v>
      </c>
      <c r="K167" s="599">
        <v>53</v>
      </c>
      <c r="L167" s="600" t="s">
        <v>4761</v>
      </c>
      <c r="M167" s="601" t="s">
        <v>4758</v>
      </c>
      <c r="N167" s="599">
        <v>104</v>
      </c>
      <c r="O167" s="600" t="s">
        <v>4761</v>
      </c>
      <c r="P167" s="601" t="s">
        <v>4760</v>
      </c>
      <c r="Q167" s="602"/>
      <c r="R167" s="171"/>
      <c r="S167" s="603"/>
      <c r="U167" s="599">
        <v>1</v>
      </c>
      <c r="V167" s="600" t="s">
        <v>4745</v>
      </c>
      <c r="W167" s="601" t="s">
        <v>4773</v>
      </c>
      <c r="X167" s="599">
        <v>52</v>
      </c>
      <c r="Y167" s="600" t="s">
        <v>4720</v>
      </c>
      <c r="Z167" s="601" t="s">
        <v>4807</v>
      </c>
    </row>
    <row r="168" spans="1:26">
      <c r="A168" s="599">
        <v>3</v>
      </c>
      <c r="B168" s="600" t="s">
        <v>4717</v>
      </c>
      <c r="C168" s="601" t="s">
        <v>4715</v>
      </c>
      <c r="D168" s="602"/>
      <c r="E168" s="171"/>
      <c r="F168" s="603"/>
      <c r="H168" s="599">
        <v>3</v>
      </c>
      <c r="I168" s="600" t="s">
        <v>4762</v>
      </c>
      <c r="J168" s="601" t="s">
        <v>4715</v>
      </c>
      <c r="K168" s="599">
        <v>54</v>
      </c>
      <c r="L168" s="600" t="s">
        <v>4763</v>
      </c>
      <c r="M168" s="601" t="s">
        <v>4764</v>
      </c>
      <c r="N168" s="599">
        <v>105</v>
      </c>
      <c r="O168" s="600" t="s">
        <v>4765</v>
      </c>
      <c r="P168" s="601" t="s">
        <v>4760</v>
      </c>
      <c r="Q168" s="602"/>
      <c r="R168" s="171"/>
      <c r="S168" s="603"/>
      <c r="U168" s="599">
        <v>2</v>
      </c>
      <c r="V168" s="600" t="s">
        <v>4720</v>
      </c>
      <c r="W168" s="601" t="s">
        <v>4808</v>
      </c>
      <c r="X168" s="599">
        <v>53</v>
      </c>
      <c r="Y168" s="600" t="s">
        <v>4720</v>
      </c>
      <c r="Z168" s="601" t="s">
        <v>4809</v>
      </c>
    </row>
    <row r="169" spans="1:26">
      <c r="A169" s="599">
        <v>4</v>
      </c>
      <c r="B169" s="600" t="s">
        <v>4718</v>
      </c>
      <c r="C169" s="601" t="s">
        <v>4719</v>
      </c>
      <c r="D169" s="602"/>
      <c r="E169" s="171"/>
      <c r="F169" s="603"/>
      <c r="H169" s="599">
        <v>4</v>
      </c>
      <c r="I169" s="600" t="s">
        <v>4766</v>
      </c>
      <c r="J169" s="601" t="s">
        <v>4715</v>
      </c>
      <c r="K169" s="599">
        <v>55</v>
      </c>
      <c r="L169" s="600" t="s">
        <v>4757</v>
      </c>
      <c r="M169" s="601" t="s">
        <v>4764</v>
      </c>
      <c r="N169" s="599">
        <v>106</v>
      </c>
      <c r="O169" s="600" t="s">
        <v>4757</v>
      </c>
      <c r="P169" s="601" t="s">
        <v>4728</v>
      </c>
      <c r="Q169" s="602"/>
      <c r="R169" s="171"/>
      <c r="S169" s="603"/>
      <c r="U169" s="599">
        <v>3</v>
      </c>
      <c r="V169" s="600" t="s">
        <v>4720</v>
      </c>
      <c r="W169" s="601" t="s">
        <v>4810</v>
      </c>
      <c r="X169" s="599">
        <v>54</v>
      </c>
      <c r="Y169" s="600" t="s">
        <v>4720</v>
      </c>
      <c r="Z169" s="601" t="s">
        <v>4811</v>
      </c>
    </row>
    <row r="170" spans="1:26">
      <c r="A170" s="599">
        <v>5</v>
      </c>
      <c r="B170" s="600" t="s">
        <v>4720</v>
      </c>
      <c r="C170" s="601" t="s">
        <v>4721</v>
      </c>
      <c r="D170" s="602"/>
      <c r="E170" s="171"/>
      <c r="F170" s="603"/>
      <c r="H170" s="599">
        <v>5</v>
      </c>
      <c r="I170" s="600" t="s">
        <v>4767</v>
      </c>
      <c r="J170" s="601" t="s">
        <v>4715</v>
      </c>
      <c r="K170" s="599">
        <v>56</v>
      </c>
      <c r="L170" s="600" t="s">
        <v>4761</v>
      </c>
      <c r="M170" s="601" t="s">
        <v>4764</v>
      </c>
      <c r="N170" s="599">
        <v>107</v>
      </c>
      <c r="O170" s="600" t="s">
        <v>4759</v>
      </c>
      <c r="P170" s="601" t="s">
        <v>4728</v>
      </c>
      <c r="Q170" s="602"/>
      <c r="R170" s="171"/>
      <c r="S170" s="603"/>
      <c r="U170" s="599">
        <v>4</v>
      </c>
      <c r="V170" s="600" t="s">
        <v>4720</v>
      </c>
      <c r="W170" s="601" t="s">
        <v>4812</v>
      </c>
      <c r="X170" s="599">
        <v>55</v>
      </c>
      <c r="Y170" s="600" t="s">
        <v>4720</v>
      </c>
      <c r="Z170" s="601" t="s">
        <v>4813</v>
      </c>
    </row>
    <row r="171" spans="1:26">
      <c r="A171" s="599">
        <v>6</v>
      </c>
      <c r="B171" s="600" t="s">
        <v>4720</v>
      </c>
      <c r="C171" s="601" t="s">
        <v>4722</v>
      </c>
      <c r="D171" s="602"/>
      <c r="E171" s="171"/>
      <c r="F171" s="603"/>
      <c r="H171" s="599">
        <v>6</v>
      </c>
      <c r="I171" s="600" t="s">
        <v>4768</v>
      </c>
      <c r="J171" s="601" t="s">
        <v>4715</v>
      </c>
      <c r="K171" s="599">
        <v>57</v>
      </c>
      <c r="L171" s="600" t="s">
        <v>4757</v>
      </c>
      <c r="M171" s="601" t="s">
        <v>4769</v>
      </c>
      <c r="N171" s="599">
        <v>108</v>
      </c>
      <c r="O171" s="600" t="s">
        <v>4767</v>
      </c>
      <c r="P171" s="601" t="s">
        <v>4728</v>
      </c>
      <c r="Q171" s="602"/>
      <c r="R171" s="171"/>
      <c r="S171" s="603"/>
      <c r="U171" s="599">
        <v>5</v>
      </c>
      <c r="V171" s="600" t="s">
        <v>4720</v>
      </c>
      <c r="W171" s="601" t="s">
        <v>4814</v>
      </c>
      <c r="X171" s="599">
        <v>56</v>
      </c>
      <c r="Y171" s="600" t="s">
        <v>4720</v>
      </c>
      <c r="Z171" s="601" t="s">
        <v>4815</v>
      </c>
    </row>
    <row r="172" spans="1:26">
      <c r="A172" s="599">
        <v>7</v>
      </c>
      <c r="B172" s="600" t="s">
        <v>4720</v>
      </c>
      <c r="C172" s="601" t="s">
        <v>4723</v>
      </c>
      <c r="D172" s="602"/>
      <c r="E172" s="171"/>
      <c r="F172" s="603"/>
      <c r="H172" s="599">
        <v>7</v>
      </c>
      <c r="I172" s="600" t="s">
        <v>4770</v>
      </c>
      <c r="J172" s="601" t="s">
        <v>4715</v>
      </c>
      <c r="K172" s="599">
        <v>58</v>
      </c>
      <c r="L172" s="600" t="s">
        <v>4761</v>
      </c>
      <c r="M172" s="601" t="s">
        <v>4769</v>
      </c>
      <c r="N172" s="599">
        <v>109</v>
      </c>
      <c r="O172" s="600" t="s">
        <v>4759</v>
      </c>
      <c r="P172" s="601" t="s">
        <v>4771</v>
      </c>
      <c r="Q172" s="602"/>
      <c r="R172" s="171"/>
      <c r="S172" s="603"/>
      <c r="U172" s="599">
        <v>6</v>
      </c>
      <c r="V172" s="600" t="s">
        <v>4745</v>
      </c>
      <c r="W172" s="601" t="s">
        <v>4777</v>
      </c>
      <c r="X172" s="599">
        <v>57</v>
      </c>
      <c r="Y172" s="600" t="s">
        <v>4720</v>
      </c>
      <c r="Z172" s="601" t="s">
        <v>4816</v>
      </c>
    </row>
    <row r="173" spans="1:26">
      <c r="A173" s="599">
        <v>8</v>
      </c>
      <c r="B173" s="600" t="s">
        <v>4720</v>
      </c>
      <c r="C173" s="601" t="s">
        <v>4724</v>
      </c>
      <c r="D173" s="602"/>
      <c r="E173" s="171"/>
      <c r="F173" s="603"/>
      <c r="H173" s="599">
        <v>8</v>
      </c>
      <c r="I173" s="600" t="s">
        <v>4772</v>
      </c>
      <c r="J173" s="601" t="s">
        <v>4715</v>
      </c>
      <c r="K173" s="599">
        <v>59</v>
      </c>
      <c r="L173" s="600" t="s">
        <v>4765</v>
      </c>
      <c r="M173" s="601" t="s">
        <v>4769</v>
      </c>
      <c r="N173" s="599">
        <v>110</v>
      </c>
      <c r="O173" s="600" t="s">
        <v>4765</v>
      </c>
      <c r="P173" s="601" t="s">
        <v>4771</v>
      </c>
      <c r="Q173" s="602"/>
      <c r="R173" s="171"/>
      <c r="S173" s="603"/>
      <c r="U173" s="599">
        <v>7</v>
      </c>
      <c r="V173" s="600" t="s">
        <v>4720</v>
      </c>
      <c r="W173" s="601" t="s">
        <v>4817</v>
      </c>
      <c r="X173" s="599">
        <v>58</v>
      </c>
      <c r="Y173" s="600" t="s">
        <v>4720</v>
      </c>
      <c r="Z173" s="601" t="s">
        <v>4818</v>
      </c>
    </row>
    <row r="174" spans="1:26">
      <c r="A174" s="599">
        <v>9</v>
      </c>
      <c r="B174" s="600" t="s">
        <v>4720</v>
      </c>
      <c r="C174" s="601" t="s">
        <v>4725</v>
      </c>
      <c r="D174" s="602"/>
      <c r="E174" s="171"/>
      <c r="F174" s="603"/>
      <c r="H174" s="599">
        <v>9</v>
      </c>
      <c r="I174" s="600" t="s">
        <v>4757</v>
      </c>
      <c r="J174" s="601" t="s">
        <v>4773</v>
      </c>
      <c r="K174" s="599">
        <v>60</v>
      </c>
      <c r="L174" s="600" t="s">
        <v>4757</v>
      </c>
      <c r="M174" s="601" t="s">
        <v>4774</v>
      </c>
      <c r="N174" s="599">
        <v>111</v>
      </c>
      <c r="O174" s="600" t="s">
        <v>4759</v>
      </c>
      <c r="P174" s="601" t="s">
        <v>4775</v>
      </c>
      <c r="Q174" s="602"/>
      <c r="R174" s="171"/>
      <c r="S174" s="603"/>
      <c r="U174" s="599">
        <v>8</v>
      </c>
      <c r="V174" s="600" t="s">
        <v>4720</v>
      </c>
      <c r="W174" s="601" t="s">
        <v>4819</v>
      </c>
      <c r="X174" s="599">
        <v>59</v>
      </c>
      <c r="Y174" s="600" t="s">
        <v>4720</v>
      </c>
      <c r="Z174" s="601" t="s">
        <v>4820</v>
      </c>
    </row>
    <row r="175" spans="1:26">
      <c r="A175" s="599">
        <v>10</v>
      </c>
      <c r="B175" s="600" t="s">
        <v>4716</v>
      </c>
      <c r="C175" s="601" t="s">
        <v>4726</v>
      </c>
      <c r="D175" s="602"/>
      <c r="E175" s="171"/>
      <c r="F175" s="603"/>
      <c r="H175" s="599">
        <v>10</v>
      </c>
      <c r="I175" s="600" t="s">
        <v>4759</v>
      </c>
      <c r="J175" s="601" t="s">
        <v>4773</v>
      </c>
      <c r="K175" s="599">
        <v>61</v>
      </c>
      <c r="L175" s="600" t="s">
        <v>4761</v>
      </c>
      <c r="M175" s="601" t="s">
        <v>4774</v>
      </c>
      <c r="N175" s="599">
        <v>112</v>
      </c>
      <c r="O175" s="600" t="s">
        <v>4765</v>
      </c>
      <c r="P175" s="601" t="s">
        <v>4775</v>
      </c>
      <c r="Q175" s="602"/>
      <c r="R175" s="171"/>
      <c r="S175" s="603"/>
      <c r="U175" s="599">
        <v>9</v>
      </c>
      <c r="V175" s="600" t="s">
        <v>4720</v>
      </c>
      <c r="W175" s="601" t="s">
        <v>4821</v>
      </c>
      <c r="X175" s="599">
        <v>60</v>
      </c>
      <c r="Y175" s="600" t="s">
        <v>4720</v>
      </c>
      <c r="Z175" s="601" t="s">
        <v>4822</v>
      </c>
    </row>
    <row r="176" spans="1:26">
      <c r="A176" s="599">
        <v>11</v>
      </c>
      <c r="B176" s="600" t="s">
        <v>4717</v>
      </c>
      <c r="C176" s="601" t="s">
        <v>4726</v>
      </c>
      <c r="D176" s="602"/>
      <c r="E176" s="171"/>
      <c r="F176" s="603"/>
      <c r="H176" s="599">
        <v>11</v>
      </c>
      <c r="I176" s="600" t="s">
        <v>4765</v>
      </c>
      <c r="J176" s="601" t="s">
        <v>4773</v>
      </c>
      <c r="K176" s="599">
        <v>62</v>
      </c>
      <c r="L176" s="600" t="s">
        <v>4765</v>
      </c>
      <c r="M176" s="601" t="s">
        <v>4774</v>
      </c>
      <c r="N176" s="599">
        <v>113</v>
      </c>
      <c r="O176" s="600" t="s">
        <v>4759</v>
      </c>
      <c r="P176" s="601" t="s">
        <v>4776</v>
      </c>
      <c r="Q176" s="602"/>
      <c r="R176" s="171"/>
      <c r="S176" s="603"/>
      <c r="U176" s="599">
        <v>10</v>
      </c>
      <c r="V176" s="600" t="s">
        <v>4720</v>
      </c>
      <c r="W176" s="601" t="s">
        <v>4823</v>
      </c>
      <c r="X176" s="599">
        <v>61</v>
      </c>
      <c r="Y176" s="600" t="s">
        <v>4720</v>
      </c>
      <c r="Z176" s="601" t="s">
        <v>4824</v>
      </c>
    </row>
    <row r="177" spans="1:26">
      <c r="A177" s="599">
        <v>12</v>
      </c>
      <c r="B177" s="600" t="s">
        <v>4716</v>
      </c>
      <c r="C177" s="601" t="s">
        <v>4727</v>
      </c>
      <c r="D177" s="602"/>
      <c r="E177" s="171"/>
      <c r="F177" s="603"/>
      <c r="H177" s="599">
        <v>12</v>
      </c>
      <c r="I177" s="600" t="s">
        <v>4757</v>
      </c>
      <c r="J177" s="601" t="s">
        <v>4777</v>
      </c>
      <c r="K177" s="599">
        <v>63</v>
      </c>
      <c r="L177" s="600" t="s">
        <v>4759</v>
      </c>
      <c r="M177" s="601" t="s">
        <v>4727</v>
      </c>
      <c r="N177" s="599">
        <v>114</v>
      </c>
      <c r="O177" s="600" t="s">
        <v>4765</v>
      </c>
      <c r="P177" s="601" t="s">
        <v>4776</v>
      </c>
      <c r="Q177" s="602"/>
      <c r="R177" s="171"/>
      <c r="S177" s="603"/>
      <c r="U177" s="599">
        <v>11</v>
      </c>
      <c r="V177" s="600" t="s">
        <v>4720</v>
      </c>
      <c r="W177" s="601" t="s">
        <v>4825</v>
      </c>
      <c r="X177" s="599">
        <v>62</v>
      </c>
      <c r="Y177" s="600" t="s">
        <v>4720</v>
      </c>
      <c r="Z177" s="601" t="s">
        <v>4826</v>
      </c>
    </row>
    <row r="178" spans="1:26">
      <c r="A178" s="599">
        <v>13</v>
      </c>
      <c r="B178" s="600" t="s">
        <v>4717</v>
      </c>
      <c r="C178" s="601" t="s">
        <v>4727</v>
      </c>
      <c r="D178" s="602"/>
      <c r="E178" s="171"/>
      <c r="F178" s="603"/>
      <c r="H178" s="599">
        <v>13</v>
      </c>
      <c r="I178" s="600" t="s">
        <v>4759</v>
      </c>
      <c r="J178" s="601" t="s">
        <v>4777</v>
      </c>
      <c r="K178" s="599">
        <v>64</v>
      </c>
      <c r="L178" s="600" t="s">
        <v>4762</v>
      </c>
      <c r="M178" s="601" t="s">
        <v>4727</v>
      </c>
      <c r="N178" s="599">
        <v>115</v>
      </c>
      <c r="O178" s="600" t="s">
        <v>4765</v>
      </c>
      <c r="P178" s="601" t="s">
        <v>4778</v>
      </c>
      <c r="Q178" s="602"/>
      <c r="R178" s="171"/>
      <c r="S178" s="603"/>
      <c r="U178" s="599">
        <v>12</v>
      </c>
      <c r="V178" s="600" t="s">
        <v>4720</v>
      </c>
      <c r="W178" s="601" t="s">
        <v>4827</v>
      </c>
      <c r="X178" s="599">
        <v>63</v>
      </c>
      <c r="Y178" s="600" t="s">
        <v>4720</v>
      </c>
      <c r="Z178" s="601" t="s">
        <v>4828</v>
      </c>
    </row>
    <row r="179" spans="1:26">
      <c r="A179" s="599">
        <v>14</v>
      </c>
      <c r="B179" s="600" t="s">
        <v>4716</v>
      </c>
      <c r="C179" s="601" t="s">
        <v>4728</v>
      </c>
      <c r="D179" s="602"/>
      <c r="E179" s="171"/>
      <c r="F179" s="603"/>
      <c r="H179" s="599">
        <v>14</v>
      </c>
      <c r="I179" s="600" t="s">
        <v>4763</v>
      </c>
      <c r="J179" s="601" t="s">
        <v>4779</v>
      </c>
      <c r="K179" s="599">
        <v>65</v>
      </c>
      <c r="L179" s="600" t="s">
        <v>4767</v>
      </c>
      <c r="M179" s="601" t="s">
        <v>4727</v>
      </c>
      <c r="N179" s="599">
        <v>116</v>
      </c>
      <c r="O179" s="600" t="s">
        <v>4780</v>
      </c>
      <c r="P179" s="601" t="s">
        <v>4733</v>
      </c>
      <c r="Q179" s="602"/>
      <c r="R179" s="171"/>
      <c r="S179" s="603"/>
      <c r="U179" s="599">
        <v>13</v>
      </c>
      <c r="V179" s="600" t="s">
        <v>4720</v>
      </c>
      <c r="W179" s="601" t="s">
        <v>4829</v>
      </c>
      <c r="X179" s="599">
        <v>64</v>
      </c>
      <c r="Y179" s="600" t="s">
        <v>4720</v>
      </c>
      <c r="Z179" s="601" t="s">
        <v>4830</v>
      </c>
    </row>
    <row r="180" spans="1:26">
      <c r="A180" s="599">
        <v>15</v>
      </c>
      <c r="B180" s="600" t="s">
        <v>4717</v>
      </c>
      <c r="C180" s="601" t="s">
        <v>4728</v>
      </c>
      <c r="D180" s="602"/>
      <c r="E180" s="171"/>
      <c r="F180" s="603"/>
      <c r="H180" s="599">
        <v>15</v>
      </c>
      <c r="I180" s="600" t="s">
        <v>4757</v>
      </c>
      <c r="J180" s="601" t="s">
        <v>4779</v>
      </c>
      <c r="K180" s="599">
        <v>66</v>
      </c>
      <c r="L180" s="600" t="s">
        <v>4768</v>
      </c>
      <c r="M180" s="601" t="s">
        <v>4727</v>
      </c>
      <c r="N180" s="599">
        <v>117</v>
      </c>
      <c r="O180" s="600" t="s">
        <v>4757</v>
      </c>
      <c r="P180" s="601" t="s">
        <v>4733</v>
      </c>
      <c r="Q180" s="602"/>
      <c r="R180" s="171"/>
      <c r="S180" s="603"/>
      <c r="U180" s="599">
        <v>14</v>
      </c>
      <c r="V180" s="600" t="s">
        <v>4720</v>
      </c>
      <c r="W180" s="601" t="s">
        <v>4714</v>
      </c>
      <c r="X180" s="599">
        <v>65</v>
      </c>
      <c r="Y180" s="600" t="s">
        <v>4720</v>
      </c>
      <c r="Z180" s="601" t="s">
        <v>4831</v>
      </c>
    </row>
    <row r="181" spans="1:26">
      <c r="A181" s="599">
        <v>16</v>
      </c>
      <c r="B181" s="600" t="s">
        <v>4720</v>
      </c>
      <c r="C181" s="601" t="s">
        <v>4729</v>
      </c>
      <c r="D181" s="602"/>
      <c r="E181" s="171"/>
      <c r="F181" s="603"/>
      <c r="H181" s="599">
        <v>16</v>
      </c>
      <c r="I181" s="600" t="s">
        <v>4759</v>
      </c>
      <c r="J181" s="601" t="s">
        <v>4779</v>
      </c>
      <c r="K181" s="599">
        <v>67</v>
      </c>
      <c r="L181" s="600" t="s">
        <v>4757</v>
      </c>
      <c r="M181" s="601" t="s">
        <v>4781</v>
      </c>
      <c r="N181" s="599">
        <v>118</v>
      </c>
      <c r="O181" s="600" t="s">
        <v>4759</v>
      </c>
      <c r="P181" s="601" t="s">
        <v>4733</v>
      </c>
      <c r="Q181" s="602"/>
      <c r="R181" s="171"/>
      <c r="S181" s="603"/>
      <c r="U181" s="599">
        <v>15</v>
      </c>
      <c r="V181" s="600" t="s">
        <v>4720</v>
      </c>
      <c r="W181" s="601" t="s">
        <v>4832</v>
      </c>
      <c r="X181" s="599">
        <v>66</v>
      </c>
      <c r="Y181" s="600" t="s">
        <v>4720</v>
      </c>
      <c r="Z181" s="601" t="s">
        <v>4833</v>
      </c>
    </row>
    <row r="182" spans="1:26">
      <c r="A182" s="599">
        <v>17</v>
      </c>
      <c r="B182" s="600" t="s">
        <v>4720</v>
      </c>
      <c r="C182" s="601" t="s">
        <v>4730</v>
      </c>
      <c r="D182" s="602"/>
      <c r="E182" s="171"/>
      <c r="F182" s="603"/>
      <c r="H182" s="599">
        <v>17</v>
      </c>
      <c r="I182" s="600" t="s">
        <v>4763</v>
      </c>
      <c r="J182" s="601" t="s">
        <v>4782</v>
      </c>
      <c r="K182" s="599">
        <v>68</v>
      </c>
      <c r="L182" s="600" t="s">
        <v>4759</v>
      </c>
      <c r="M182" s="601" t="s">
        <v>4781</v>
      </c>
      <c r="N182" s="599">
        <v>119</v>
      </c>
      <c r="O182" s="600" t="s">
        <v>4767</v>
      </c>
      <c r="P182" s="601" t="s">
        <v>4733</v>
      </c>
      <c r="Q182" s="602"/>
      <c r="R182" s="171"/>
      <c r="S182" s="603"/>
      <c r="U182" s="599">
        <v>16</v>
      </c>
      <c r="V182" s="600" t="s">
        <v>4720</v>
      </c>
      <c r="W182" s="601" t="s">
        <v>4834</v>
      </c>
      <c r="X182" s="599">
        <v>67</v>
      </c>
      <c r="Y182" s="600" t="s">
        <v>4720</v>
      </c>
      <c r="Z182" s="601" t="s">
        <v>4835</v>
      </c>
    </row>
    <row r="183" spans="1:26">
      <c r="A183" s="599">
        <v>18</v>
      </c>
      <c r="B183" s="600" t="s">
        <v>4720</v>
      </c>
      <c r="C183" s="601" t="s">
        <v>4731</v>
      </c>
      <c r="D183" s="602"/>
      <c r="E183" s="171"/>
      <c r="F183" s="603"/>
      <c r="H183" s="599">
        <v>18</v>
      </c>
      <c r="I183" s="600" t="s">
        <v>4757</v>
      </c>
      <c r="J183" s="601" t="s">
        <v>4782</v>
      </c>
      <c r="K183" s="599">
        <v>69</v>
      </c>
      <c r="L183" s="600" t="s">
        <v>4761</v>
      </c>
      <c r="M183" s="601" t="s">
        <v>4781</v>
      </c>
      <c r="N183" s="599">
        <v>120</v>
      </c>
      <c r="O183" s="600" t="s">
        <v>4780</v>
      </c>
      <c r="P183" s="601" t="s">
        <v>4734</v>
      </c>
      <c r="Q183" s="602"/>
      <c r="R183" s="171"/>
      <c r="S183" s="603"/>
      <c r="U183" s="599">
        <v>17</v>
      </c>
      <c r="V183" s="600" t="s">
        <v>4720</v>
      </c>
      <c r="W183" s="601" t="s">
        <v>4836</v>
      </c>
      <c r="X183" s="599">
        <v>68</v>
      </c>
      <c r="Y183" s="600" t="s">
        <v>4720</v>
      </c>
      <c r="Z183" s="601" t="s">
        <v>4837</v>
      </c>
    </row>
    <row r="184" spans="1:26">
      <c r="A184" s="599">
        <v>19</v>
      </c>
      <c r="B184" s="600" t="s">
        <v>4720</v>
      </c>
      <c r="C184" s="601" t="s">
        <v>4732</v>
      </c>
      <c r="D184" s="602"/>
      <c r="E184" s="171"/>
      <c r="F184" s="603"/>
      <c r="H184" s="599">
        <v>19</v>
      </c>
      <c r="I184" s="600" t="s">
        <v>4783</v>
      </c>
      <c r="J184" s="601" t="s">
        <v>4784</v>
      </c>
      <c r="K184" s="599">
        <v>70</v>
      </c>
      <c r="L184" s="600" t="s">
        <v>4765</v>
      </c>
      <c r="M184" s="601" t="s">
        <v>4781</v>
      </c>
      <c r="N184" s="599">
        <v>121</v>
      </c>
      <c r="O184" s="600" t="s">
        <v>4757</v>
      </c>
      <c r="P184" s="601" t="s">
        <v>4734</v>
      </c>
      <c r="Q184" s="602"/>
      <c r="R184" s="171"/>
      <c r="S184" s="603"/>
      <c r="U184" s="599">
        <v>18</v>
      </c>
      <c r="V184" s="600" t="s">
        <v>4720</v>
      </c>
      <c r="W184" s="601" t="s">
        <v>4838</v>
      </c>
      <c r="X184" s="599">
        <v>69</v>
      </c>
      <c r="Y184" s="600" t="s">
        <v>4720</v>
      </c>
      <c r="Z184" s="601" t="s">
        <v>4839</v>
      </c>
    </row>
    <row r="185" spans="1:26">
      <c r="A185" s="599">
        <v>20</v>
      </c>
      <c r="B185" s="600" t="s">
        <v>4716</v>
      </c>
      <c r="C185" s="601" t="s">
        <v>4733</v>
      </c>
      <c r="D185" s="602"/>
      <c r="E185" s="171"/>
      <c r="F185" s="603"/>
      <c r="H185" s="599">
        <v>20</v>
      </c>
      <c r="I185" s="600" t="s">
        <v>4757</v>
      </c>
      <c r="J185" s="601" t="s">
        <v>4784</v>
      </c>
      <c r="K185" s="599">
        <v>71</v>
      </c>
      <c r="L185" s="600" t="s">
        <v>4757</v>
      </c>
      <c r="M185" s="601" t="s">
        <v>4785</v>
      </c>
      <c r="N185" s="599">
        <v>122</v>
      </c>
      <c r="O185" s="600" t="s">
        <v>4759</v>
      </c>
      <c r="P185" s="601" t="s">
        <v>4734</v>
      </c>
      <c r="Q185" s="602"/>
      <c r="R185" s="171"/>
      <c r="S185" s="603"/>
      <c r="U185" s="599">
        <v>19</v>
      </c>
      <c r="V185" s="600" t="s">
        <v>4720</v>
      </c>
      <c r="W185" s="601" t="s">
        <v>4840</v>
      </c>
      <c r="X185" s="599">
        <v>70</v>
      </c>
      <c r="Y185" s="600" t="s">
        <v>4745</v>
      </c>
      <c r="Z185" s="601" t="s">
        <v>4733</v>
      </c>
    </row>
    <row r="186" spans="1:26">
      <c r="A186" s="599">
        <v>21</v>
      </c>
      <c r="B186" s="600" t="s">
        <v>4717</v>
      </c>
      <c r="C186" s="601" t="s">
        <v>4733</v>
      </c>
      <c r="D186" s="602"/>
      <c r="E186" s="171"/>
      <c r="F186" s="603"/>
      <c r="H186" s="599">
        <v>21</v>
      </c>
      <c r="I186" s="600" t="s">
        <v>4783</v>
      </c>
      <c r="J186" s="601" t="s">
        <v>4786</v>
      </c>
      <c r="K186" s="599">
        <v>72</v>
      </c>
      <c r="L186" s="600" t="s">
        <v>4759</v>
      </c>
      <c r="M186" s="601" t="s">
        <v>4785</v>
      </c>
      <c r="N186" s="599">
        <v>123</v>
      </c>
      <c r="O186" s="600" t="s">
        <v>4767</v>
      </c>
      <c r="P186" s="601" t="s">
        <v>4734</v>
      </c>
      <c r="Q186" s="602"/>
      <c r="R186" s="171"/>
      <c r="S186" s="603"/>
      <c r="U186" s="599">
        <v>20</v>
      </c>
      <c r="V186" s="600" t="s">
        <v>4745</v>
      </c>
      <c r="W186" s="601" t="s">
        <v>4782</v>
      </c>
      <c r="X186" s="599">
        <v>71</v>
      </c>
      <c r="Y186" s="600" t="s">
        <v>4720</v>
      </c>
      <c r="Z186" s="601" t="s">
        <v>4841</v>
      </c>
    </row>
    <row r="187" spans="1:26">
      <c r="A187" s="599">
        <v>22</v>
      </c>
      <c r="B187" s="600" t="s">
        <v>4716</v>
      </c>
      <c r="C187" s="601" t="s">
        <v>4734</v>
      </c>
      <c r="D187" s="602"/>
      <c r="E187" s="171"/>
      <c r="F187" s="603"/>
      <c r="H187" s="599">
        <v>22</v>
      </c>
      <c r="I187" s="600" t="s">
        <v>4757</v>
      </c>
      <c r="J187" s="601" t="s">
        <v>4786</v>
      </c>
      <c r="K187" s="599">
        <v>73</v>
      </c>
      <c r="L187" s="600" t="s">
        <v>4761</v>
      </c>
      <c r="M187" s="601" t="s">
        <v>4785</v>
      </c>
      <c r="N187" s="599">
        <v>124</v>
      </c>
      <c r="O187" s="600" t="s">
        <v>4787</v>
      </c>
      <c r="P187" s="601" t="s">
        <v>4788</v>
      </c>
      <c r="Q187" s="602"/>
      <c r="R187" s="171"/>
      <c r="S187" s="603"/>
      <c r="U187" s="599">
        <v>21</v>
      </c>
      <c r="V187" s="600" t="s">
        <v>4720</v>
      </c>
      <c r="W187" s="601" t="s">
        <v>4842</v>
      </c>
      <c r="X187" s="599">
        <v>72</v>
      </c>
      <c r="Y187" s="600" t="s">
        <v>4745</v>
      </c>
      <c r="Z187" s="601" t="s">
        <v>4734</v>
      </c>
    </row>
    <row r="188" spans="1:26">
      <c r="A188" s="599">
        <v>23</v>
      </c>
      <c r="B188" s="600" t="s">
        <v>4717</v>
      </c>
      <c r="C188" s="601" t="s">
        <v>4734</v>
      </c>
      <c r="D188" s="602"/>
      <c r="E188" s="171"/>
      <c r="F188" s="603"/>
      <c r="H188" s="599">
        <v>23</v>
      </c>
      <c r="I188" s="600" t="s">
        <v>4761</v>
      </c>
      <c r="J188" s="601" t="s">
        <v>4786</v>
      </c>
      <c r="K188" s="599">
        <v>74</v>
      </c>
      <c r="L188" s="600" t="s">
        <v>4765</v>
      </c>
      <c r="M188" s="601" t="s">
        <v>4785</v>
      </c>
      <c r="N188" s="599">
        <v>125</v>
      </c>
      <c r="O188" s="600" t="s">
        <v>4757</v>
      </c>
      <c r="P188" s="601" t="s">
        <v>4735</v>
      </c>
      <c r="Q188" s="602"/>
      <c r="R188" s="171"/>
      <c r="S188" s="603"/>
      <c r="U188" s="599">
        <v>22</v>
      </c>
      <c r="V188" s="600" t="s">
        <v>4720</v>
      </c>
      <c r="W188" s="601" t="s">
        <v>4843</v>
      </c>
      <c r="X188" s="599">
        <v>73</v>
      </c>
      <c r="Y188" s="600" t="s">
        <v>4745</v>
      </c>
      <c r="Z188" s="601" t="s">
        <v>4735</v>
      </c>
    </row>
    <row r="189" spans="1:26">
      <c r="A189" s="599">
        <v>24</v>
      </c>
      <c r="B189" s="600" t="s">
        <v>4716</v>
      </c>
      <c r="C189" s="601" t="s">
        <v>4735</v>
      </c>
      <c r="D189" s="602"/>
      <c r="E189" s="171"/>
      <c r="F189" s="603"/>
      <c r="H189" s="599">
        <v>24</v>
      </c>
      <c r="I189" s="600" t="s">
        <v>4757</v>
      </c>
      <c r="J189" s="601" t="s">
        <v>4789</v>
      </c>
      <c r="K189" s="599">
        <v>75</v>
      </c>
      <c r="L189" s="600" t="s">
        <v>4757</v>
      </c>
      <c r="M189" s="601" t="s">
        <v>4790</v>
      </c>
      <c r="N189" s="599">
        <v>126</v>
      </c>
      <c r="O189" s="600" t="s">
        <v>4759</v>
      </c>
      <c r="P189" s="601" t="s">
        <v>4735</v>
      </c>
      <c r="Q189" s="602"/>
      <c r="R189" s="171"/>
      <c r="S189" s="603"/>
      <c r="U189" s="599">
        <v>23</v>
      </c>
      <c r="V189" s="600" t="s">
        <v>4720</v>
      </c>
      <c r="W189" s="601" t="s">
        <v>4844</v>
      </c>
      <c r="X189" s="599">
        <v>74</v>
      </c>
      <c r="Y189" s="600" t="s">
        <v>4745</v>
      </c>
      <c r="Z189" s="601" t="s">
        <v>4746</v>
      </c>
    </row>
    <row r="190" spans="1:26">
      <c r="A190" s="599">
        <v>25</v>
      </c>
      <c r="B190" s="600" t="s">
        <v>4717</v>
      </c>
      <c r="C190" s="601" t="s">
        <v>4735</v>
      </c>
      <c r="D190" s="602"/>
      <c r="E190" s="171"/>
      <c r="F190" s="603"/>
      <c r="H190" s="599">
        <v>25</v>
      </c>
      <c r="I190" s="600" t="s">
        <v>4757</v>
      </c>
      <c r="J190" s="601" t="s">
        <v>4791</v>
      </c>
      <c r="K190" s="599">
        <v>76</v>
      </c>
      <c r="L190" s="600" t="s">
        <v>4759</v>
      </c>
      <c r="M190" s="601" t="s">
        <v>4790</v>
      </c>
      <c r="N190" s="599">
        <v>127</v>
      </c>
      <c r="O190" s="600" t="s">
        <v>4767</v>
      </c>
      <c r="P190" s="601" t="s">
        <v>4735</v>
      </c>
      <c r="Q190" s="602"/>
      <c r="R190" s="171"/>
      <c r="S190" s="603"/>
      <c r="U190" s="599">
        <v>24</v>
      </c>
      <c r="V190" s="600" t="s">
        <v>4720</v>
      </c>
      <c r="W190" s="601" t="s">
        <v>4845</v>
      </c>
      <c r="X190" s="599">
        <v>75</v>
      </c>
      <c r="Y190" s="600" t="s">
        <v>4718</v>
      </c>
      <c r="Z190" s="601" t="s">
        <v>4846</v>
      </c>
    </row>
    <row r="191" spans="1:26">
      <c r="A191" s="599">
        <v>26</v>
      </c>
      <c r="B191" s="600" t="s">
        <v>4718</v>
      </c>
      <c r="C191" s="601" t="s">
        <v>4736</v>
      </c>
      <c r="D191" s="602"/>
      <c r="E191" s="171"/>
      <c r="F191" s="603"/>
      <c r="H191" s="599">
        <v>26</v>
      </c>
      <c r="I191" s="600" t="s">
        <v>4761</v>
      </c>
      <c r="J191" s="601" t="s">
        <v>4791</v>
      </c>
      <c r="K191" s="599">
        <v>77</v>
      </c>
      <c r="L191" s="600" t="s">
        <v>4761</v>
      </c>
      <c r="M191" s="601" t="s">
        <v>4790</v>
      </c>
      <c r="N191" s="599">
        <v>128</v>
      </c>
      <c r="O191" s="600" t="s">
        <v>4757</v>
      </c>
      <c r="P191" s="601" t="s">
        <v>4746</v>
      </c>
      <c r="Q191" s="602"/>
      <c r="R191" s="171"/>
      <c r="S191" s="603"/>
      <c r="U191" s="599">
        <v>25</v>
      </c>
      <c r="V191" s="600" t="s">
        <v>4720</v>
      </c>
      <c r="W191" s="601" t="s">
        <v>4847</v>
      </c>
      <c r="X191" s="599">
        <v>76</v>
      </c>
      <c r="Y191" s="600" t="s">
        <v>4718</v>
      </c>
      <c r="Z191" s="601" t="s">
        <v>4848</v>
      </c>
    </row>
    <row r="192" spans="1:26">
      <c r="A192" s="599">
        <v>27</v>
      </c>
      <c r="B192" s="600" t="s">
        <v>4718</v>
      </c>
      <c r="C192" s="601" t="s">
        <v>4737</v>
      </c>
      <c r="D192" s="602"/>
      <c r="E192" s="171"/>
      <c r="F192" s="603"/>
      <c r="H192" s="599">
        <v>27</v>
      </c>
      <c r="I192" s="600" t="s">
        <v>4757</v>
      </c>
      <c r="J192" s="601" t="s">
        <v>4792</v>
      </c>
      <c r="K192" s="599">
        <v>78</v>
      </c>
      <c r="L192" s="600" t="s">
        <v>4765</v>
      </c>
      <c r="M192" s="601" t="s">
        <v>4790</v>
      </c>
      <c r="N192" s="599">
        <v>129</v>
      </c>
      <c r="O192" s="600" t="s">
        <v>4759</v>
      </c>
      <c r="P192" s="601" t="s">
        <v>4746</v>
      </c>
      <c r="Q192" s="602"/>
      <c r="R192" s="171"/>
      <c r="S192" s="603"/>
      <c r="U192" s="599">
        <v>26</v>
      </c>
      <c r="V192" s="600" t="s">
        <v>4720</v>
      </c>
      <c r="W192" s="601" t="s">
        <v>4849</v>
      </c>
      <c r="X192" s="599">
        <v>77</v>
      </c>
      <c r="Y192" s="600" t="s">
        <v>4718</v>
      </c>
      <c r="Z192" s="601" t="s">
        <v>4850</v>
      </c>
    </row>
    <row r="193" spans="1:26">
      <c r="A193" s="599">
        <v>28</v>
      </c>
      <c r="B193" s="600" t="s">
        <v>4718</v>
      </c>
      <c r="C193" s="601" t="s">
        <v>4738</v>
      </c>
      <c r="D193" s="602"/>
      <c r="E193" s="171"/>
      <c r="F193" s="603"/>
      <c r="H193" s="599">
        <v>28</v>
      </c>
      <c r="I193" s="600" t="s">
        <v>4761</v>
      </c>
      <c r="J193" s="601" t="s">
        <v>4792</v>
      </c>
      <c r="K193" s="599">
        <v>79</v>
      </c>
      <c r="L193" s="600" t="s">
        <v>4757</v>
      </c>
      <c r="M193" s="601" t="s">
        <v>4793</v>
      </c>
      <c r="N193" s="599">
        <v>130</v>
      </c>
      <c r="O193" s="600" t="s">
        <v>4767</v>
      </c>
      <c r="P193" s="601" t="s">
        <v>4746</v>
      </c>
      <c r="Q193" s="602"/>
      <c r="R193" s="171"/>
      <c r="S193" s="603"/>
      <c r="U193" s="599">
        <v>27</v>
      </c>
      <c r="V193" s="600" t="s">
        <v>4720</v>
      </c>
      <c r="W193" s="601" t="s">
        <v>4851</v>
      </c>
      <c r="X193" s="599">
        <v>78</v>
      </c>
      <c r="Y193" s="600" t="s">
        <v>4720</v>
      </c>
      <c r="Z193" s="601" t="s">
        <v>4852</v>
      </c>
    </row>
    <row r="194" spans="1:26">
      <c r="A194" s="599">
        <v>29</v>
      </c>
      <c r="B194" s="600" t="s">
        <v>4718</v>
      </c>
      <c r="C194" s="601" t="s">
        <v>4739</v>
      </c>
      <c r="D194" s="602"/>
      <c r="E194" s="171"/>
      <c r="F194" s="603"/>
      <c r="H194" s="599">
        <v>29</v>
      </c>
      <c r="I194" s="600" t="s">
        <v>4757</v>
      </c>
      <c r="J194" s="601" t="s">
        <v>4794</v>
      </c>
      <c r="K194" s="599">
        <v>80</v>
      </c>
      <c r="L194" s="600" t="s">
        <v>4759</v>
      </c>
      <c r="M194" s="601" t="s">
        <v>4793</v>
      </c>
      <c r="N194" s="599">
        <v>131</v>
      </c>
      <c r="O194" s="600" t="s">
        <v>4757</v>
      </c>
      <c r="P194" s="601" t="s">
        <v>4753</v>
      </c>
      <c r="Q194" s="602"/>
      <c r="R194" s="171"/>
      <c r="S194" s="603"/>
      <c r="U194" s="599">
        <v>28</v>
      </c>
      <c r="V194" s="600" t="s">
        <v>4720</v>
      </c>
      <c r="W194" s="601" t="s">
        <v>4853</v>
      </c>
      <c r="X194" s="602"/>
      <c r="Y194" s="171"/>
      <c r="Z194" s="603"/>
    </row>
    <row r="195" spans="1:26">
      <c r="A195" s="599">
        <v>30</v>
      </c>
      <c r="B195" s="600" t="s">
        <v>4718</v>
      </c>
      <c r="C195" s="601" t="s">
        <v>4740</v>
      </c>
      <c r="D195" s="602"/>
      <c r="E195" s="171"/>
      <c r="F195" s="603"/>
      <c r="H195" s="599">
        <v>30</v>
      </c>
      <c r="I195" s="600" t="s">
        <v>4761</v>
      </c>
      <c r="J195" s="601" t="s">
        <v>4794</v>
      </c>
      <c r="K195" s="599">
        <v>81</v>
      </c>
      <c r="L195" s="600" t="s">
        <v>4761</v>
      </c>
      <c r="M195" s="601" t="s">
        <v>4793</v>
      </c>
      <c r="N195" s="599">
        <v>132</v>
      </c>
      <c r="O195" s="600" t="s">
        <v>4759</v>
      </c>
      <c r="P195" s="601" t="s">
        <v>4753</v>
      </c>
      <c r="Q195" s="602"/>
      <c r="R195" s="171"/>
      <c r="S195" s="603"/>
      <c r="U195" s="599">
        <v>29</v>
      </c>
      <c r="V195" s="600" t="s">
        <v>4720</v>
      </c>
      <c r="W195" s="601" t="s">
        <v>4854</v>
      </c>
      <c r="X195" s="602"/>
      <c r="Y195" s="171"/>
      <c r="Z195" s="603"/>
    </row>
    <row r="196" spans="1:26">
      <c r="A196" s="599">
        <v>31</v>
      </c>
      <c r="B196" s="600" t="s">
        <v>4718</v>
      </c>
      <c r="C196" s="601" t="s">
        <v>4741</v>
      </c>
      <c r="D196" s="602"/>
      <c r="E196" s="171"/>
      <c r="F196" s="603"/>
      <c r="H196" s="599">
        <v>31</v>
      </c>
      <c r="I196" s="600" t="s">
        <v>4757</v>
      </c>
      <c r="J196" s="601" t="s">
        <v>4726</v>
      </c>
      <c r="K196" s="599">
        <v>82</v>
      </c>
      <c r="L196" s="600" t="s">
        <v>4765</v>
      </c>
      <c r="M196" s="601" t="s">
        <v>4793</v>
      </c>
      <c r="N196" s="602"/>
      <c r="O196" s="171"/>
      <c r="P196" s="603"/>
      <c r="Q196" s="602"/>
      <c r="R196" s="171"/>
      <c r="S196" s="603"/>
      <c r="U196" s="599">
        <v>30</v>
      </c>
      <c r="V196" s="600" t="s">
        <v>4720</v>
      </c>
      <c r="W196" s="601" t="s">
        <v>4855</v>
      </c>
      <c r="X196" s="602"/>
      <c r="Y196" s="171"/>
      <c r="Z196" s="603"/>
    </row>
    <row r="197" spans="1:26">
      <c r="A197" s="599">
        <v>32</v>
      </c>
      <c r="B197" s="600" t="s">
        <v>4718</v>
      </c>
      <c r="C197" s="601" t="s">
        <v>4742</v>
      </c>
      <c r="D197" s="602"/>
      <c r="E197" s="171"/>
      <c r="F197" s="603"/>
      <c r="H197" s="599">
        <v>32</v>
      </c>
      <c r="I197" s="600" t="s">
        <v>4759</v>
      </c>
      <c r="J197" s="601" t="s">
        <v>4726</v>
      </c>
      <c r="K197" s="599">
        <v>83</v>
      </c>
      <c r="L197" s="600" t="s">
        <v>4757</v>
      </c>
      <c r="M197" s="601" t="s">
        <v>4795</v>
      </c>
      <c r="N197" s="602"/>
      <c r="O197" s="171"/>
      <c r="P197" s="603"/>
      <c r="Q197" s="602"/>
      <c r="R197" s="171"/>
      <c r="S197" s="603"/>
      <c r="U197" s="599">
        <v>31</v>
      </c>
      <c r="V197" s="600" t="s">
        <v>4720</v>
      </c>
      <c r="W197" s="601" t="s">
        <v>4856</v>
      </c>
      <c r="X197" s="602"/>
      <c r="Y197" s="171"/>
      <c r="Z197" s="603"/>
    </row>
    <row r="198" spans="1:26">
      <c r="A198" s="599">
        <v>33</v>
      </c>
      <c r="B198" s="600" t="s">
        <v>4718</v>
      </c>
      <c r="C198" s="601" t="s">
        <v>4743</v>
      </c>
      <c r="D198" s="602"/>
      <c r="E198" s="171"/>
      <c r="F198" s="603"/>
      <c r="H198" s="599">
        <v>33</v>
      </c>
      <c r="I198" s="600" t="s">
        <v>4762</v>
      </c>
      <c r="J198" s="601" t="s">
        <v>4726</v>
      </c>
      <c r="K198" s="599">
        <v>84</v>
      </c>
      <c r="L198" s="600" t="s">
        <v>4759</v>
      </c>
      <c r="M198" s="601" t="s">
        <v>4795</v>
      </c>
      <c r="N198" s="602"/>
      <c r="O198" s="171"/>
      <c r="P198" s="603"/>
      <c r="Q198" s="602"/>
      <c r="R198" s="171"/>
      <c r="S198" s="603"/>
      <c r="U198" s="599">
        <v>32</v>
      </c>
      <c r="V198" s="600" t="s">
        <v>4720</v>
      </c>
      <c r="W198" s="601" t="s">
        <v>4857</v>
      </c>
      <c r="X198" s="602"/>
      <c r="Y198" s="171"/>
      <c r="Z198" s="603"/>
    </row>
    <row r="199" spans="1:26">
      <c r="A199" s="599">
        <v>34</v>
      </c>
      <c r="B199" s="600" t="s">
        <v>4718</v>
      </c>
      <c r="C199" s="601" t="s">
        <v>4744</v>
      </c>
      <c r="D199" s="602"/>
      <c r="E199" s="171"/>
      <c r="F199" s="603"/>
      <c r="H199" s="599">
        <v>34</v>
      </c>
      <c r="I199" s="600" t="s">
        <v>4767</v>
      </c>
      <c r="J199" s="601" t="s">
        <v>4726</v>
      </c>
      <c r="K199" s="599">
        <v>85</v>
      </c>
      <c r="L199" s="600" t="s">
        <v>4761</v>
      </c>
      <c r="M199" s="601" t="s">
        <v>4795</v>
      </c>
      <c r="N199" s="602"/>
      <c r="O199" s="171"/>
      <c r="P199" s="603"/>
      <c r="Q199" s="602"/>
      <c r="R199" s="171"/>
      <c r="S199" s="603"/>
      <c r="U199" s="599">
        <v>33</v>
      </c>
      <c r="V199" s="600" t="s">
        <v>4858</v>
      </c>
      <c r="W199" s="601" t="s">
        <v>4726</v>
      </c>
      <c r="X199" s="602"/>
      <c r="Y199" s="171"/>
      <c r="Z199" s="603"/>
    </row>
    <row r="200" spans="1:26">
      <c r="A200" s="599">
        <v>35</v>
      </c>
      <c r="B200" s="600" t="s">
        <v>4745</v>
      </c>
      <c r="C200" s="601" t="s">
        <v>4746</v>
      </c>
      <c r="D200" s="602"/>
      <c r="E200" s="171"/>
      <c r="F200" s="603"/>
      <c r="H200" s="599">
        <v>35</v>
      </c>
      <c r="I200" s="600" t="s">
        <v>4768</v>
      </c>
      <c r="J200" s="601" t="s">
        <v>4726</v>
      </c>
      <c r="K200" s="599">
        <v>86</v>
      </c>
      <c r="L200" s="600" t="s">
        <v>4765</v>
      </c>
      <c r="M200" s="601" t="s">
        <v>4795</v>
      </c>
      <c r="N200" s="602"/>
      <c r="O200" s="171"/>
      <c r="P200" s="603"/>
      <c r="Q200" s="602"/>
      <c r="R200" s="171"/>
      <c r="S200" s="603"/>
      <c r="U200" s="599">
        <v>34</v>
      </c>
      <c r="V200" s="600" t="s">
        <v>4714</v>
      </c>
      <c r="W200" s="601" t="s">
        <v>4727</v>
      </c>
      <c r="X200" s="602"/>
      <c r="Y200" s="171"/>
      <c r="Z200" s="603"/>
    </row>
    <row r="201" spans="1:26">
      <c r="A201" s="599">
        <v>36</v>
      </c>
      <c r="B201" s="600" t="s">
        <v>4716</v>
      </c>
      <c r="C201" s="601" t="s">
        <v>4746</v>
      </c>
      <c r="D201" s="602"/>
      <c r="E201" s="171"/>
      <c r="F201" s="603"/>
      <c r="H201" s="599">
        <v>36</v>
      </c>
      <c r="I201" s="600" t="s">
        <v>4757</v>
      </c>
      <c r="J201" s="601" t="s">
        <v>4796</v>
      </c>
      <c r="K201" s="599">
        <v>87</v>
      </c>
      <c r="L201" s="600" t="s">
        <v>4757</v>
      </c>
      <c r="M201" s="601" t="s">
        <v>4797</v>
      </c>
      <c r="N201" s="602"/>
      <c r="O201" s="171"/>
      <c r="P201" s="603"/>
      <c r="Q201" s="602"/>
      <c r="R201" s="171"/>
      <c r="S201" s="603"/>
      <c r="U201" s="599">
        <v>35</v>
      </c>
      <c r="V201" s="600" t="s">
        <v>4745</v>
      </c>
      <c r="W201" s="601" t="s">
        <v>4727</v>
      </c>
      <c r="X201" s="602"/>
      <c r="Y201" s="171"/>
      <c r="Z201" s="603"/>
    </row>
    <row r="202" spans="1:26">
      <c r="A202" s="599">
        <v>37</v>
      </c>
      <c r="B202" s="600" t="s">
        <v>4718</v>
      </c>
      <c r="C202" s="601" t="s">
        <v>4747</v>
      </c>
      <c r="D202" s="602"/>
      <c r="E202" s="171"/>
      <c r="F202" s="603"/>
      <c r="H202" s="599">
        <v>37</v>
      </c>
      <c r="I202" s="600" t="s">
        <v>4761</v>
      </c>
      <c r="J202" s="601" t="s">
        <v>4796</v>
      </c>
      <c r="K202" s="599">
        <v>88</v>
      </c>
      <c r="L202" s="600" t="s">
        <v>4759</v>
      </c>
      <c r="M202" s="601" t="s">
        <v>4797</v>
      </c>
      <c r="N202" s="602"/>
      <c r="O202" s="171"/>
      <c r="P202" s="603"/>
      <c r="Q202" s="602"/>
      <c r="R202" s="171"/>
      <c r="S202" s="603"/>
      <c r="U202" s="599">
        <v>36</v>
      </c>
      <c r="V202" s="600" t="s">
        <v>4720</v>
      </c>
      <c r="W202" s="601" t="s">
        <v>4859</v>
      </c>
      <c r="X202" s="602"/>
      <c r="Y202" s="171"/>
      <c r="Z202" s="603"/>
    </row>
    <row r="203" spans="1:26">
      <c r="A203" s="599">
        <v>38</v>
      </c>
      <c r="B203" s="600" t="s">
        <v>4718</v>
      </c>
      <c r="C203" s="601" t="s">
        <v>4748</v>
      </c>
      <c r="D203" s="602"/>
      <c r="E203" s="171"/>
      <c r="F203" s="603"/>
      <c r="H203" s="599">
        <v>38</v>
      </c>
      <c r="I203" s="600" t="s">
        <v>4757</v>
      </c>
      <c r="J203" s="601" t="s">
        <v>4798</v>
      </c>
      <c r="K203" s="599">
        <v>89</v>
      </c>
      <c r="L203" s="600" t="s">
        <v>4761</v>
      </c>
      <c r="M203" s="601" t="s">
        <v>4797</v>
      </c>
      <c r="N203" s="602"/>
      <c r="O203" s="171"/>
      <c r="P203" s="603"/>
      <c r="Q203" s="602"/>
      <c r="R203" s="171"/>
      <c r="S203" s="603"/>
      <c r="U203" s="599">
        <v>37</v>
      </c>
      <c r="V203" s="600" t="s">
        <v>4720</v>
      </c>
      <c r="W203" s="601" t="s">
        <v>4860</v>
      </c>
      <c r="X203" s="602"/>
      <c r="Y203" s="171"/>
      <c r="Z203" s="603"/>
    </row>
    <row r="204" spans="1:26">
      <c r="A204" s="599">
        <v>39</v>
      </c>
      <c r="B204" s="600" t="s">
        <v>4718</v>
      </c>
      <c r="C204" s="601" t="s">
        <v>4749</v>
      </c>
      <c r="D204" s="602"/>
      <c r="E204" s="171"/>
      <c r="F204" s="603"/>
      <c r="H204" s="599">
        <v>39</v>
      </c>
      <c r="I204" s="600" t="s">
        <v>4761</v>
      </c>
      <c r="J204" s="601" t="s">
        <v>4798</v>
      </c>
      <c r="K204" s="599">
        <v>90</v>
      </c>
      <c r="L204" s="600" t="s">
        <v>4765</v>
      </c>
      <c r="M204" s="601" t="s">
        <v>4797</v>
      </c>
      <c r="N204" s="602"/>
      <c r="O204" s="171"/>
      <c r="P204" s="603"/>
      <c r="Q204" s="602"/>
      <c r="R204" s="171"/>
      <c r="S204" s="603"/>
      <c r="U204" s="599">
        <v>38</v>
      </c>
      <c r="V204" s="600" t="s">
        <v>4720</v>
      </c>
      <c r="W204" s="601" t="s">
        <v>4861</v>
      </c>
      <c r="X204" s="602"/>
      <c r="Y204" s="171"/>
      <c r="Z204" s="603"/>
    </row>
    <row r="205" spans="1:26">
      <c r="A205" s="599">
        <v>40</v>
      </c>
      <c r="B205" s="600" t="s">
        <v>4718</v>
      </c>
      <c r="C205" s="601" t="s">
        <v>4750</v>
      </c>
      <c r="D205" s="602"/>
      <c r="E205" s="171"/>
      <c r="F205" s="603"/>
      <c r="H205" s="599">
        <v>40</v>
      </c>
      <c r="I205" s="600" t="s">
        <v>4757</v>
      </c>
      <c r="J205" s="601" t="s">
        <v>4799</v>
      </c>
      <c r="K205" s="599">
        <v>91</v>
      </c>
      <c r="L205" s="600" t="s">
        <v>4757</v>
      </c>
      <c r="M205" s="601" t="s">
        <v>4800</v>
      </c>
      <c r="N205" s="602"/>
      <c r="O205" s="171"/>
      <c r="P205" s="603"/>
      <c r="Q205" s="602"/>
      <c r="R205" s="171"/>
      <c r="S205" s="603"/>
      <c r="U205" s="599">
        <v>39</v>
      </c>
      <c r="V205" s="600" t="s">
        <v>4720</v>
      </c>
      <c r="W205" s="601" t="s">
        <v>4862</v>
      </c>
      <c r="X205" s="602"/>
      <c r="Y205" s="171"/>
      <c r="Z205" s="603"/>
    </row>
    <row r="206" spans="1:26">
      <c r="A206" s="599">
        <v>41</v>
      </c>
      <c r="B206" s="600" t="s">
        <v>4718</v>
      </c>
      <c r="C206" s="601" t="s">
        <v>4751</v>
      </c>
      <c r="D206" s="602"/>
      <c r="E206" s="171"/>
      <c r="F206" s="603"/>
      <c r="H206" s="599">
        <v>41</v>
      </c>
      <c r="I206" s="600" t="s">
        <v>4761</v>
      </c>
      <c r="J206" s="601" t="s">
        <v>4799</v>
      </c>
      <c r="K206" s="599">
        <v>92</v>
      </c>
      <c r="L206" s="600" t="s">
        <v>4759</v>
      </c>
      <c r="M206" s="601" t="s">
        <v>4800</v>
      </c>
      <c r="N206" s="602"/>
      <c r="O206" s="171"/>
      <c r="P206" s="603"/>
      <c r="Q206" s="602"/>
      <c r="R206" s="171"/>
      <c r="S206" s="603"/>
      <c r="U206" s="599">
        <v>40</v>
      </c>
      <c r="V206" s="600" t="s">
        <v>4720</v>
      </c>
      <c r="W206" s="601" t="s">
        <v>4863</v>
      </c>
      <c r="X206" s="602"/>
      <c r="Y206" s="171"/>
      <c r="Z206" s="603"/>
    </row>
    <row r="207" spans="1:26">
      <c r="A207" s="599">
        <v>42</v>
      </c>
      <c r="B207" s="600" t="s">
        <v>4718</v>
      </c>
      <c r="C207" s="601" t="s">
        <v>4752</v>
      </c>
      <c r="D207" s="602"/>
      <c r="E207" s="171"/>
      <c r="F207" s="603"/>
      <c r="H207" s="599">
        <v>42</v>
      </c>
      <c r="I207" s="600" t="s">
        <v>4757</v>
      </c>
      <c r="J207" s="601" t="s">
        <v>4801</v>
      </c>
      <c r="K207" s="599">
        <v>93</v>
      </c>
      <c r="L207" s="600" t="s">
        <v>4761</v>
      </c>
      <c r="M207" s="601" t="s">
        <v>4800</v>
      </c>
      <c r="N207" s="602"/>
      <c r="O207" s="171"/>
      <c r="P207" s="603"/>
      <c r="Q207" s="602"/>
      <c r="R207" s="171"/>
      <c r="S207" s="603"/>
      <c r="U207" s="599">
        <v>41</v>
      </c>
      <c r="V207" s="600" t="s">
        <v>4720</v>
      </c>
      <c r="W207" s="601" t="s">
        <v>4864</v>
      </c>
      <c r="X207" s="602"/>
      <c r="Y207" s="171"/>
      <c r="Z207" s="603"/>
    </row>
    <row r="208" spans="1:26">
      <c r="A208" s="599">
        <v>43</v>
      </c>
      <c r="B208" s="600" t="s">
        <v>4745</v>
      </c>
      <c r="C208" s="601" t="s">
        <v>4753</v>
      </c>
      <c r="D208" s="602"/>
      <c r="E208" s="171"/>
      <c r="F208" s="603"/>
      <c r="H208" s="599">
        <v>43</v>
      </c>
      <c r="I208" s="600" t="s">
        <v>4761</v>
      </c>
      <c r="J208" s="601" t="s">
        <v>4801</v>
      </c>
      <c r="K208" s="599">
        <v>94</v>
      </c>
      <c r="L208" s="600" t="s">
        <v>4765</v>
      </c>
      <c r="M208" s="601" t="s">
        <v>4800</v>
      </c>
      <c r="N208" s="602"/>
      <c r="O208" s="171"/>
      <c r="P208" s="603"/>
      <c r="Q208" s="602"/>
      <c r="R208" s="171"/>
      <c r="S208" s="603"/>
      <c r="U208" s="599">
        <v>42</v>
      </c>
      <c r="V208" s="600" t="s">
        <v>4720</v>
      </c>
      <c r="W208" s="601" t="s">
        <v>4865</v>
      </c>
      <c r="X208" s="602"/>
      <c r="Y208" s="171"/>
      <c r="Z208" s="603"/>
    </row>
    <row r="209" spans="1:42">
      <c r="A209" s="599">
        <v>44</v>
      </c>
      <c r="B209" s="600" t="s">
        <v>4716</v>
      </c>
      <c r="C209" s="601" t="s">
        <v>4753</v>
      </c>
      <c r="D209" s="602"/>
      <c r="E209" s="171"/>
      <c r="F209" s="603"/>
      <c r="H209" s="599">
        <v>44</v>
      </c>
      <c r="I209" s="600" t="s">
        <v>4763</v>
      </c>
      <c r="J209" s="601" t="s">
        <v>4802</v>
      </c>
      <c r="K209" s="599">
        <v>95</v>
      </c>
      <c r="L209" s="600" t="s">
        <v>4757</v>
      </c>
      <c r="M209" s="601" t="s">
        <v>4803</v>
      </c>
      <c r="N209" s="602"/>
      <c r="O209" s="171"/>
      <c r="P209" s="603"/>
      <c r="Q209" s="602"/>
      <c r="R209" s="171"/>
      <c r="S209" s="603"/>
      <c r="U209" s="599">
        <v>43</v>
      </c>
      <c r="V209" s="600" t="s">
        <v>4720</v>
      </c>
      <c r="W209" s="601" t="s">
        <v>4866</v>
      </c>
      <c r="X209" s="602"/>
      <c r="Y209" s="171"/>
      <c r="Z209" s="603"/>
    </row>
    <row r="210" spans="1:42">
      <c r="A210" s="599">
        <v>45</v>
      </c>
      <c r="B210" s="600" t="s">
        <v>4718</v>
      </c>
      <c r="C210" s="601" t="s">
        <v>4754</v>
      </c>
      <c r="D210" s="602"/>
      <c r="E210" s="171"/>
      <c r="F210" s="603"/>
      <c r="H210" s="599">
        <v>45</v>
      </c>
      <c r="I210" s="600" t="s">
        <v>4757</v>
      </c>
      <c r="J210" s="601" t="s">
        <v>4802</v>
      </c>
      <c r="K210" s="599">
        <v>96</v>
      </c>
      <c r="L210" s="600" t="s">
        <v>4759</v>
      </c>
      <c r="M210" s="601" t="s">
        <v>4803</v>
      </c>
      <c r="N210" s="602"/>
      <c r="O210" s="171"/>
      <c r="P210" s="603"/>
      <c r="Q210" s="602"/>
      <c r="R210" s="171"/>
      <c r="S210" s="603"/>
      <c r="U210" s="599">
        <v>44</v>
      </c>
      <c r="V210" s="600" t="s">
        <v>4720</v>
      </c>
      <c r="W210" s="601" t="s">
        <v>4867</v>
      </c>
      <c r="X210" s="602"/>
      <c r="Y210" s="171"/>
      <c r="Z210" s="603"/>
    </row>
    <row r="211" spans="1:42">
      <c r="A211" s="599">
        <v>46</v>
      </c>
      <c r="B211" s="600" t="s">
        <v>4718</v>
      </c>
      <c r="C211" s="601" t="s">
        <v>4755</v>
      </c>
      <c r="D211" s="602"/>
      <c r="E211" s="171"/>
      <c r="F211" s="603"/>
      <c r="H211" s="599">
        <v>46</v>
      </c>
      <c r="I211" s="600" t="s">
        <v>4761</v>
      </c>
      <c r="J211" s="601" t="s">
        <v>4802</v>
      </c>
      <c r="K211" s="599">
        <v>97</v>
      </c>
      <c r="L211" s="600" t="s">
        <v>4761</v>
      </c>
      <c r="M211" s="601" t="s">
        <v>4803</v>
      </c>
      <c r="N211" s="602"/>
      <c r="O211" s="171"/>
      <c r="P211" s="603"/>
      <c r="Q211" s="602"/>
      <c r="R211" s="171"/>
      <c r="S211" s="603"/>
      <c r="U211" s="599">
        <v>45</v>
      </c>
      <c r="V211" s="600" t="s">
        <v>4720</v>
      </c>
      <c r="W211" s="601" t="s">
        <v>4868</v>
      </c>
      <c r="X211" s="602"/>
      <c r="Y211" s="171"/>
      <c r="Z211" s="603"/>
    </row>
    <row r="212" spans="1:42">
      <c r="A212" s="599">
        <v>47</v>
      </c>
      <c r="B212" s="604"/>
      <c r="C212" s="605"/>
      <c r="D212" s="602"/>
      <c r="E212" s="171"/>
      <c r="F212" s="603"/>
      <c r="H212" s="599">
        <v>47</v>
      </c>
      <c r="I212" s="600" t="s">
        <v>4763</v>
      </c>
      <c r="J212" s="601" t="s">
        <v>4804</v>
      </c>
      <c r="K212" s="599">
        <v>98</v>
      </c>
      <c r="L212" s="600" t="s">
        <v>4765</v>
      </c>
      <c r="M212" s="601" t="s">
        <v>4803</v>
      </c>
      <c r="N212" s="602"/>
      <c r="O212" s="171"/>
      <c r="P212" s="603"/>
      <c r="Q212" s="602"/>
      <c r="R212" s="171"/>
      <c r="S212" s="603"/>
      <c r="U212" s="599">
        <v>46</v>
      </c>
      <c r="V212" s="600" t="s">
        <v>4720</v>
      </c>
      <c r="W212" s="601" t="s">
        <v>4869</v>
      </c>
      <c r="X212" s="602"/>
      <c r="Y212" s="171"/>
      <c r="Z212" s="603"/>
    </row>
    <row r="213" spans="1:42">
      <c r="A213" s="599">
        <v>48</v>
      </c>
      <c r="B213" s="604"/>
      <c r="C213" s="605"/>
      <c r="D213" s="602"/>
      <c r="E213" s="171"/>
      <c r="F213" s="603"/>
      <c r="H213" s="599">
        <v>48</v>
      </c>
      <c r="I213" s="600" t="s">
        <v>4757</v>
      </c>
      <c r="J213" s="601" t="s">
        <v>4804</v>
      </c>
      <c r="K213" s="599">
        <v>99</v>
      </c>
      <c r="L213" s="600" t="s">
        <v>4757</v>
      </c>
      <c r="M213" s="601" t="s">
        <v>4805</v>
      </c>
      <c r="N213" s="602"/>
      <c r="O213" s="171"/>
      <c r="P213" s="603"/>
      <c r="Q213" s="602"/>
      <c r="R213" s="171"/>
      <c r="S213" s="603"/>
      <c r="U213" s="599">
        <v>47</v>
      </c>
      <c r="V213" s="600" t="s">
        <v>4720</v>
      </c>
      <c r="W213" s="601" t="s">
        <v>4870</v>
      </c>
      <c r="X213" s="602"/>
      <c r="Y213" s="171"/>
      <c r="Z213" s="603"/>
    </row>
    <row r="214" spans="1:42">
      <c r="A214" s="599">
        <v>49</v>
      </c>
      <c r="B214" s="604"/>
      <c r="C214" s="605"/>
      <c r="D214" s="602"/>
      <c r="E214" s="171"/>
      <c r="F214" s="603"/>
      <c r="H214" s="599">
        <v>49</v>
      </c>
      <c r="I214" s="600" t="s">
        <v>4761</v>
      </c>
      <c r="J214" s="601" t="s">
        <v>4804</v>
      </c>
      <c r="K214" s="599">
        <v>100</v>
      </c>
      <c r="L214" s="600" t="s">
        <v>4759</v>
      </c>
      <c r="M214" s="601" t="s">
        <v>4805</v>
      </c>
      <c r="N214" s="602"/>
      <c r="O214" s="171"/>
      <c r="P214" s="603"/>
      <c r="Q214" s="602"/>
      <c r="R214" s="171"/>
      <c r="S214" s="603"/>
      <c r="U214" s="599">
        <v>48</v>
      </c>
      <c r="V214" s="600" t="s">
        <v>4720</v>
      </c>
      <c r="W214" s="601" t="s">
        <v>4871</v>
      </c>
      <c r="X214" s="602"/>
      <c r="Y214" s="171"/>
      <c r="Z214" s="603"/>
    </row>
    <row r="215" spans="1:42">
      <c r="A215" s="599">
        <v>50</v>
      </c>
      <c r="B215" s="604"/>
      <c r="C215" s="605"/>
      <c r="D215" s="602"/>
      <c r="E215" s="171"/>
      <c r="F215" s="603"/>
      <c r="H215" s="599">
        <v>50</v>
      </c>
      <c r="I215" s="600" t="s">
        <v>4765</v>
      </c>
      <c r="J215" s="601" t="s">
        <v>4804</v>
      </c>
      <c r="K215" s="599">
        <v>101</v>
      </c>
      <c r="L215" s="600" t="s">
        <v>4765</v>
      </c>
      <c r="M215" s="601" t="s">
        <v>4805</v>
      </c>
      <c r="N215" s="602"/>
      <c r="O215" s="171"/>
      <c r="P215" s="603"/>
      <c r="Q215" s="602"/>
      <c r="R215" s="171"/>
      <c r="S215" s="603"/>
      <c r="U215" s="599">
        <v>49</v>
      </c>
      <c r="V215" s="600" t="s">
        <v>4720</v>
      </c>
      <c r="W215" s="601" t="s">
        <v>4872</v>
      </c>
      <c r="X215" s="602"/>
      <c r="Y215" s="171"/>
      <c r="Z215" s="603"/>
    </row>
    <row r="216" spans="1:42" ht="15.75" thickBot="1">
      <c r="A216" s="599">
        <v>51</v>
      </c>
      <c r="B216" s="606"/>
      <c r="C216" s="607"/>
      <c r="D216" s="608"/>
      <c r="E216" s="609"/>
      <c r="F216" s="610"/>
      <c r="H216" s="611">
        <v>51</v>
      </c>
      <c r="I216" s="612" t="s">
        <v>4763</v>
      </c>
      <c r="J216" s="613" t="s">
        <v>4758</v>
      </c>
      <c r="K216" s="611">
        <v>102</v>
      </c>
      <c r="L216" s="612" t="s">
        <v>4757</v>
      </c>
      <c r="M216" s="613" t="s">
        <v>4760</v>
      </c>
      <c r="N216" s="608"/>
      <c r="O216" s="609"/>
      <c r="P216" s="610"/>
      <c r="Q216" s="608"/>
      <c r="R216" s="609"/>
      <c r="S216" s="610"/>
      <c r="U216" s="599">
        <v>50</v>
      </c>
      <c r="V216" s="600" t="s">
        <v>4720</v>
      </c>
      <c r="W216" s="601" t="s">
        <v>4873</v>
      </c>
      <c r="X216" s="602"/>
      <c r="Y216" s="171"/>
      <c r="Z216" s="603"/>
    </row>
    <row r="217" spans="1:42" ht="15.75" thickBot="1">
      <c r="H217" s="614"/>
      <c r="I217" s="614"/>
      <c r="J217" s="614"/>
      <c r="K217" s="615"/>
      <c r="L217" s="615"/>
      <c r="M217" s="615"/>
      <c r="N217" s="615"/>
      <c r="O217" s="615"/>
      <c r="P217" s="615"/>
      <c r="Q217" s="615"/>
      <c r="R217" s="615"/>
      <c r="S217" s="615"/>
      <c r="U217" s="611">
        <v>51</v>
      </c>
      <c r="V217" s="612" t="s">
        <v>4720</v>
      </c>
      <c r="W217" s="613" t="s">
        <v>4874</v>
      </c>
      <c r="X217" s="608"/>
      <c r="Y217" s="609"/>
      <c r="Z217" s="610"/>
    </row>
    <row r="219" spans="1:42" ht="15.75" thickBot="1"/>
    <row r="220" spans="1:42" ht="13.5" thickBot="1">
      <c r="A220" s="1540" t="s">
        <v>4709</v>
      </c>
      <c r="B220" s="1567"/>
      <c r="C220" s="1567"/>
      <c r="D220" s="1567"/>
      <c r="E220" s="1567"/>
      <c r="F220" s="1568"/>
      <c r="G220" s="1540" t="s">
        <v>4709</v>
      </c>
      <c r="H220" s="1567"/>
      <c r="I220" s="1567"/>
      <c r="J220" s="1567"/>
      <c r="K220" s="1567"/>
      <c r="L220" s="1568"/>
      <c r="M220" s="1540" t="s">
        <v>4709</v>
      </c>
      <c r="N220" s="1567"/>
      <c r="O220" s="1567"/>
      <c r="P220" s="1567"/>
      <c r="Q220" s="1567"/>
      <c r="R220" s="1568"/>
      <c r="S220" s="1540" t="s">
        <v>4709</v>
      </c>
      <c r="T220" s="1567"/>
      <c r="U220" s="1567"/>
      <c r="V220" s="1567"/>
      <c r="W220" s="1567"/>
      <c r="X220" s="1568"/>
      <c r="Y220" s="1540" t="s">
        <v>4709</v>
      </c>
      <c r="Z220" s="1567"/>
      <c r="AA220" s="1567"/>
      <c r="AB220" s="1567"/>
      <c r="AC220" s="1567"/>
      <c r="AD220" s="1568"/>
      <c r="AE220" s="1540" t="s">
        <v>4709</v>
      </c>
      <c r="AF220" s="1567"/>
      <c r="AG220" s="1567"/>
      <c r="AH220" s="1567"/>
      <c r="AI220" s="1567"/>
      <c r="AJ220" s="1568"/>
      <c r="AK220" s="1540" t="s">
        <v>4709</v>
      </c>
      <c r="AL220" s="1567"/>
      <c r="AM220" s="1567"/>
      <c r="AN220" s="1567"/>
      <c r="AO220" s="1567"/>
      <c r="AP220" s="1568"/>
    </row>
    <row r="221" spans="1:42" ht="28.5" customHeight="1" thickBot="1">
      <c r="A221" s="1537" t="s">
        <v>4875</v>
      </c>
      <c r="B221" s="1538"/>
      <c r="C221" s="1538"/>
      <c r="D221" s="1538"/>
      <c r="E221" s="1538"/>
      <c r="F221" s="1539"/>
      <c r="G221" s="1537" t="s">
        <v>4875</v>
      </c>
      <c r="H221" s="1538"/>
      <c r="I221" s="1538"/>
      <c r="J221" s="1538"/>
      <c r="K221" s="1538"/>
      <c r="L221" s="1539"/>
      <c r="M221" s="1537" t="s">
        <v>4875</v>
      </c>
      <c r="N221" s="1538"/>
      <c r="O221" s="1538"/>
      <c r="P221" s="1538"/>
      <c r="Q221" s="1538"/>
      <c r="R221" s="1539"/>
      <c r="S221" s="1537" t="s">
        <v>4875</v>
      </c>
      <c r="T221" s="1538"/>
      <c r="U221" s="1538"/>
      <c r="V221" s="1538"/>
      <c r="W221" s="1538"/>
      <c r="X221" s="1539"/>
      <c r="Y221" s="1537" t="s">
        <v>4875</v>
      </c>
      <c r="Z221" s="1538"/>
      <c r="AA221" s="1538"/>
      <c r="AB221" s="1538"/>
      <c r="AC221" s="1538"/>
      <c r="AD221" s="1539"/>
      <c r="AE221" s="1537" t="s">
        <v>4875</v>
      </c>
      <c r="AF221" s="1538"/>
      <c r="AG221" s="1538"/>
      <c r="AH221" s="1538"/>
      <c r="AI221" s="1538"/>
      <c r="AJ221" s="1539"/>
      <c r="AK221" s="1537" t="s">
        <v>4875</v>
      </c>
      <c r="AL221" s="1538"/>
      <c r="AM221" s="1538"/>
      <c r="AN221" s="1538"/>
      <c r="AO221" s="1538"/>
      <c r="AP221" s="1539"/>
    </row>
    <row r="222" spans="1:42" ht="12.75">
      <c r="A222" s="616" t="s">
        <v>4605</v>
      </c>
      <c r="B222" s="617" t="s">
        <v>4712</v>
      </c>
      <c r="C222" s="618" t="s">
        <v>4606</v>
      </c>
      <c r="D222" s="616" t="s">
        <v>4605</v>
      </c>
      <c r="E222" s="617" t="s">
        <v>4712</v>
      </c>
      <c r="F222" s="618" t="s">
        <v>4606</v>
      </c>
      <c r="G222" s="616" t="s">
        <v>4605</v>
      </c>
      <c r="H222" s="617" t="s">
        <v>4712</v>
      </c>
      <c r="I222" s="618" t="s">
        <v>4606</v>
      </c>
      <c r="J222" s="616" t="s">
        <v>4605</v>
      </c>
      <c r="K222" s="617" t="s">
        <v>4712</v>
      </c>
      <c r="L222" s="618" t="s">
        <v>4606</v>
      </c>
      <c r="M222" s="616" t="s">
        <v>4605</v>
      </c>
      <c r="N222" s="617" t="s">
        <v>4712</v>
      </c>
      <c r="O222" s="618" t="s">
        <v>4606</v>
      </c>
      <c r="P222" s="616" t="s">
        <v>4605</v>
      </c>
      <c r="Q222" s="617" t="s">
        <v>4712</v>
      </c>
      <c r="R222" s="618" t="s">
        <v>4606</v>
      </c>
      <c r="S222" s="616" t="s">
        <v>4605</v>
      </c>
      <c r="T222" s="617" t="s">
        <v>4712</v>
      </c>
      <c r="U222" s="618" t="s">
        <v>4606</v>
      </c>
      <c r="V222" s="616" t="s">
        <v>4605</v>
      </c>
      <c r="W222" s="617" t="s">
        <v>4712</v>
      </c>
      <c r="X222" s="618" t="s">
        <v>4606</v>
      </c>
      <c r="Y222" s="616" t="s">
        <v>4605</v>
      </c>
      <c r="Z222" s="617" t="s">
        <v>4712</v>
      </c>
      <c r="AA222" s="618" t="s">
        <v>4606</v>
      </c>
      <c r="AB222" s="616" t="s">
        <v>4605</v>
      </c>
      <c r="AC222" s="617" t="s">
        <v>4712</v>
      </c>
      <c r="AD222" s="618" t="s">
        <v>4606</v>
      </c>
      <c r="AE222" s="616" t="s">
        <v>4605</v>
      </c>
      <c r="AF222" s="617" t="s">
        <v>4712</v>
      </c>
      <c r="AG222" s="618" t="s">
        <v>4606</v>
      </c>
      <c r="AH222" s="616" t="s">
        <v>4605</v>
      </c>
      <c r="AI222" s="617" t="s">
        <v>4712</v>
      </c>
      <c r="AJ222" s="618" t="s">
        <v>4606</v>
      </c>
      <c r="AK222" s="616" t="s">
        <v>4605</v>
      </c>
      <c r="AL222" s="617" t="s">
        <v>4712</v>
      </c>
      <c r="AM222" s="618" t="s">
        <v>4606</v>
      </c>
      <c r="AN222" s="616" t="s">
        <v>4605</v>
      </c>
      <c r="AO222" s="617" t="s">
        <v>4712</v>
      </c>
      <c r="AP222" s="618" t="s">
        <v>4606</v>
      </c>
    </row>
    <row r="223" spans="1:42" ht="12.75">
      <c r="A223" s="407">
        <v>1</v>
      </c>
      <c r="B223" s="619">
        <v>116838</v>
      </c>
      <c r="C223" s="620">
        <v>1</v>
      </c>
      <c r="D223" s="407">
        <v>52</v>
      </c>
      <c r="E223" s="619">
        <v>116871</v>
      </c>
      <c r="F223" s="620">
        <v>11</v>
      </c>
      <c r="G223" s="407">
        <v>103</v>
      </c>
      <c r="H223" s="619">
        <v>116872</v>
      </c>
      <c r="I223" s="620">
        <v>2</v>
      </c>
      <c r="J223" s="407">
        <v>154</v>
      </c>
      <c r="K223" s="619">
        <v>116844</v>
      </c>
      <c r="L223" s="620">
        <v>28</v>
      </c>
      <c r="M223" s="407">
        <v>205</v>
      </c>
      <c r="N223" s="619">
        <v>116826</v>
      </c>
      <c r="O223" s="620">
        <v>35</v>
      </c>
      <c r="P223" s="407">
        <v>256</v>
      </c>
      <c r="Q223" s="619">
        <v>116874</v>
      </c>
      <c r="R223" s="620">
        <v>5</v>
      </c>
      <c r="S223" s="407">
        <v>307</v>
      </c>
      <c r="T223" s="619">
        <v>116823</v>
      </c>
      <c r="U223" s="620">
        <v>82</v>
      </c>
      <c r="V223" s="407">
        <v>358</v>
      </c>
      <c r="W223" s="619">
        <v>116840</v>
      </c>
      <c r="X223" s="620">
        <v>11</v>
      </c>
      <c r="Y223" s="407">
        <v>409</v>
      </c>
      <c r="Z223" s="619">
        <v>116844</v>
      </c>
      <c r="AA223" s="620">
        <v>16</v>
      </c>
      <c r="AB223" s="407">
        <v>460</v>
      </c>
      <c r="AC223" s="619">
        <v>116839</v>
      </c>
      <c r="AD223" s="620">
        <v>20</v>
      </c>
      <c r="AE223" s="407">
        <v>511</v>
      </c>
      <c r="AF223" s="619">
        <v>116834</v>
      </c>
      <c r="AG223" s="620">
        <v>27</v>
      </c>
      <c r="AH223" s="407">
        <v>562</v>
      </c>
      <c r="AI223" s="619">
        <v>116835</v>
      </c>
      <c r="AJ223" s="620">
        <v>38</v>
      </c>
      <c r="AK223" s="407">
        <v>613</v>
      </c>
      <c r="AL223" s="619">
        <v>116825</v>
      </c>
      <c r="AM223" s="620">
        <v>7</v>
      </c>
      <c r="AN223" s="621"/>
      <c r="AO223" s="622"/>
      <c r="AP223" s="623"/>
    </row>
    <row r="224" spans="1:42" ht="12.75">
      <c r="A224" s="407">
        <v>2</v>
      </c>
      <c r="B224" s="619">
        <v>116847</v>
      </c>
      <c r="C224" s="620">
        <v>1</v>
      </c>
      <c r="D224" s="407">
        <v>53</v>
      </c>
      <c r="E224" s="619">
        <v>116874</v>
      </c>
      <c r="F224" s="620">
        <v>11</v>
      </c>
      <c r="G224" s="407">
        <v>104</v>
      </c>
      <c r="H224" s="619">
        <v>116873</v>
      </c>
      <c r="I224" s="620">
        <v>2</v>
      </c>
      <c r="J224" s="407">
        <v>155</v>
      </c>
      <c r="K224" s="619">
        <v>116845</v>
      </c>
      <c r="L224" s="620">
        <v>28</v>
      </c>
      <c r="M224" s="407">
        <v>206</v>
      </c>
      <c r="N224" s="619">
        <v>116844</v>
      </c>
      <c r="O224" s="620">
        <v>35</v>
      </c>
      <c r="P224" s="407">
        <v>257</v>
      </c>
      <c r="Q224" s="619">
        <v>116876</v>
      </c>
      <c r="R224" s="620">
        <v>5</v>
      </c>
      <c r="S224" s="407">
        <v>308</v>
      </c>
      <c r="T224" s="619">
        <v>116823</v>
      </c>
      <c r="U224" s="620">
        <v>88</v>
      </c>
      <c r="V224" s="407">
        <v>359</v>
      </c>
      <c r="W224" s="619">
        <v>116838</v>
      </c>
      <c r="X224" s="620">
        <v>11</v>
      </c>
      <c r="Y224" s="407">
        <v>410</v>
      </c>
      <c r="Z224" s="619">
        <v>116838</v>
      </c>
      <c r="AA224" s="620">
        <v>16</v>
      </c>
      <c r="AB224" s="407">
        <v>461</v>
      </c>
      <c r="AC224" s="619">
        <v>116838</v>
      </c>
      <c r="AD224" s="620">
        <v>20</v>
      </c>
      <c r="AE224" s="407">
        <v>512</v>
      </c>
      <c r="AF224" s="619">
        <v>116825</v>
      </c>
      <c r="AG224" s="620">
        <v>28</v>
      </c>
      <c r="AH224" s="407">
        <v>563</v>
      </c>
      <c r="AI224" s="619">
        <v>116834</v>
      </c>
      <c r="AJ224" s="620">
        <v>4</v>
      </c>
      <c r="AK224" s="407">
        <v>614</v>
      </c>
      <c r="AL224" s="619">
        <v>116892</v>
      </c>
      <c r="AM224" s="620">
        <v>7</v>
      </c>
      <c r="AN224" s="621"/>
      <c r="AO224" s="622"/>
      <c r="AP224" s="623"/>
    </row>
    <row r="225" spans="1:42" ht="12.75">
      <c r="A225" s="407">
        <v>3</v>
      </c>
      <c r="B225" s="619">
        <v>116848</v>
      </c>
      <c r="C225" s="620">
        <v>1</v>
      </c>
      <c r="D225" s="407">
        <v>54</v>
      </c>
      <c r="E225" s="619">
        <v>116876</v>
      </c>
      <c r="F225" s="620">
        <v>11</v>
      </c>
      <c r="G225" s="407">
        <v>105</v>
      </c>
      <c r="H225" s="619">
        <v>116874</v>
      </c>
      <c r="I225" s="620">
        <v>2</v>
      </c>
      <c r="J225" s="407">
        <v>156</v>
      </c>
      <c r="K225" s="619">
        <v>116848</v>
      </c>
      <c r="L225" s="620">
        <v>28</v>
      </c>
      <c r="M225" s="407">
        <v>207</v>
      </c>
      <c r="N225" s="619">
        <v>116825</v>
      </c>
      <c r="O225" s="620">
        <v>36</v>
      </c>
      <c r="P225" s="407">
        <v>258</v>
      </c>
      <c r="Q225" s="619">
        <v>116877</v>
      </c>
      <c r="R225" s="620">
        <v>5</v>
      </c>
      <c r="S225" s="407">
        <v>309</v>
      </c>
      <c r="T225" s="619">
        <v>116825</v>
      </c>
      <c r="U225" s="620">
        <v>9</v>
      </c>
      <c r="V225" s="407">
        <v>360</v>
      </c>
      <c r="W225" s="619">
        <v>116867</v>
      </c>
      <c r="X225" s="620">
        <v>11</v>
      </c>
      <c r="Y225" s="407">
        <v>411</v>
      </c>
      <c r="Z225" s="619">
        <v>116835</v>
      </c>
      <c r="AA225" s="620">
        <v>16</v>
      </c>
      <c r="AB225" s="407">
        <v>462</v>
      </c>
      <c r="AC225" s="619">
        <v>116835</v>
      </c>
      <c r="AD225" s="620">
        <v>20</v>
      </c>
      <c r="AE225" s="407">
        <v>513</v>
      </c>
      <c r="AF225" s="619">
        <v>116838</v>
      </c>
      <c r="AG225" s="620">
        <v>28</v>
      </c>
      <c r="AH225" s="407">
        <v>564</v>
      </c>
      <c r="AI225" s="619">
        <v>116866</v>
      </c>
      <c r="AJ225" s="620">
        <v>4</v>
      </c>
      <c r="AK225" s="407">
        <v>615</v>
      </c>
      <c r="AL225" s="619">
        <v>116835</v>
      </c>
      <c r="AM225" s="620">
        <v>7</v>
      </c>
      <c r="AN225" s="621"/>
      <c r="AO225" s="622"/>
      <c r="AP225" s="623"/>
    </row>
    <row r="226" spans="1:42" ht="12.75">
      <c r="A226" s="407">
        <v>4</v>
      </c>
      <c r="B226" s="619">
        <v>116849</v>
      </c>
      <c r="C226" s="620">
        <v>1</v>
      </c>
      <c r="D226" s="407">
        <v>55</v>
      </c>
      <c r="E226" s="619">
        <v>116890</v>
      </c>
      <c r="F226" s="620">
        <v>11</v>
      </c>
      <c r="G226" s="407">
        <v>106</v>
      </c>
      <c r="H226" s="619">
        <v>116876</v>
      </c>
      <c r="I226" s="620">
        <v>2</v>
      </c>
      <c r="J226" s="407">
        <v>157</v>
      </c>
      <c r="K226" s="619">
        <v>116825</v>
      </c>
      <c r="L226" s="620">
        <v>29</v>
      </c>
      <c r="M226" s="407">
        <v>208</v>
      </c>
      <c r="N226" s="619">
        <v>116826</v>
      </c>
      <c r="O226" s="620">
        <v>36</v>
      </c>
      <c r="P226" s="407">
        <v>259</v>
      </c>
      <c r="Q226" s="619">
        <v>116878</v>
      </c>
      <c r="R226" s="620">
        <v>5</v>
      </c>
      <c r="S226" s="407">
        <v>310</v>
      </c>
      <c r="T226" s="619">
        <v>116845</v>
      </c>
      <c r="U226" s="620">
        <v>9</v>
      </c>
      <c r="V226" s="407">
        <v>361</v>
      </c>
      <c r="W226" s="619">
        <v>116864</v>
      </c>
      <c r="X226" s="620">
        <v>11</v>
      </c>
      <c r="Y226" s="407">
        <v>412</v>
      </c>
      <c r="Z226" s="619">
        <v>116825</v>
      </c>
      <c r="AA226" s="620">
        <v>16</v>
      </c>
      <c r="AB226" s="407">
        <v>463</v>
      </c>
      <c r="AC226" s="619">
        <v>116834</v>
      </c>
      <c r="AD226" s="620">
        <v>21</v>
      </c>
      <c r="AE226" s="407">
        <v>514</v>
      </c>
      <c r="AF226" s="619">
        <v>116835</v>
      </c>
      <c r="AG226" s="620">
        <v>28</v>
      </c>
      <c r="AH226" s="407">
        <v>565</v>
      </c>
      <c r="AI226" s="619">
        <v>116863</v>
      </c>
      <c r="AJ226" s="620">
        <v>4</v>
      </c>
      <c r="AK226" s="407">
        <v>616</v>
      </c>
      <c r="AL226" s="619">
        <v>116836</v>
      </c>
      <c r="AM226" s="620">
        <v>7</v>
      </c>
      <c r="AN226" s="621"/>
      <c r="AO226" s="622"/>
      <c r="AP226" s="623"/>
    </row>
    <row r="227" spans="1:42" ht="12.75">
      <c r="A227" s="407">
        <v>5</v>
      </c>
      <c r="B227" s="619">
        <v>116850</v>
      </c>
      <c r="C227" s="620">
        <v>1</v>
      </c>
      <c r="D227" s="407">
        <v>56</v>
      </c>
      <c r="E227" s="619">
        <v>116825</v>
      </c>
      <c r="F227" s="620">
        <v>12</v>
      </c>
      <c r="G227" s="407">
        <v>107</v>
      </c>
      <c r="H227" s="619">
        <v>116877</v>
      </c>
      <c r="I227" s="620">
        <v>2</v>
      </c>
      <c r="J227" s="407">
        <v>158</v>
      </c>
      <c r="K227" s="619">
        <v>116826</v>
      </c>
      <c r="L227" s="620">
        <v>29</v>
      </c>
      <c r="M227" s="407">
        <v>209</v>
      </c>
      <c r="N227" s="619">
        <v>116844</v>
      </c>
      <c r="O227" s="620">
        <v>36</v>
      </c>
      <c r="P227" s="407">
        <v>260</v>
      </c>
      <c r="Q227" s="619">
        <v>116879</v>
      </c>
      <c r="R227" s="620">
        <v>5</v>
      </c>
      <c r="S227" s="407">
        <v>311</v>
      </c>
      <c r="T227" s="619">
        <v>116848</v>
      </c>
      <c r="U227" s="620">
        <v>9</v>
      </c>
      <c r="V227" s="407">
        <v>362</v>
      </c>
      <c r="W227" s="619">
        <v>116845</v>
      </c>
      <c r="X227" s="620">
        <v>11</v>
      </c>
      <c r="Y227" s="407">
        <v>413</v>
      </c>
      <c r="Z227" s="619">
        <v>116826</v>
      </c>
      <c r="AA227" s="620">
        <v>16</v>
      </c>
      <c r="AB227" s="407">
        <v>464</v>
      </c>
      <c r="AC227" s="619">
        <v>116867</v>
      </c>
      <c r="AD227" s="620">
        <v>21</v>
      </c>
      <c r="AE227" s="407">
        <v>515</v>
      </c>
      <c r="AF227" s="619">
        <v>116834</v>
      </c>
      <c r="AG227" s="620">
        <v>28</v>
      </c>
      <c r="AH227" s="407">
        <v>566</v>
      </c>
      <c r="AI227" s="619">
        <v>116867</v>
      </c>
      <c r="AJ227" s="620">
        <v>4</v>
      </c>
      <c r="AK227" s="407">
        <v>617</v>
      </c>
      <c r="AL227" s="619">
        <v>116826</v>
      </c>
      <c r="AM227" s="620">
        <v>7</v>
      </c>
      <c r="AN227" s="621"/>
      <c r="AO227" s="622"/>
      <c r="AP227" s="623"/>
    </row>
    <row r="228" spans="1:42" ht="12.75">
      <c r="A228" s="407">
        <v>6</v>
      </c>
      <c r="B228" s="619">
        <v>116851</v>
      </c>
      <c r="C228" s="620">
        <v>1</v>
      </c>
      <c r="D228" s="407">
        <v>57</v>
      </c>
      <c r="E228" s="619">
        <v>116848</v>
      </c>
      <c r="F228" s="620">
        <v>12</v>
      </c>
      <c r="G228" s="407">
        <v>108</v>
      </c>
      <c r="H228" s="619">
        <v>116878</v>
      </c>
      <c r="I228" s="620">
        <v>2</v>
      </c>
      <c r="J228" s="407">
        <v>159</v>
      </c>
      <c r="K228" s="619">
        <v>116844</v>
      </c>
      <c r="L228" s="620">
        <v>29</v>
      </c>
      <c r="M228" s="407">
        <v>210</v>
      </c>
      <c r="N228" s="619">
        <v>116844</v>
      </c>
      <c r="O228" s="620">
        <v>37</v>
      </c>
      <c r="P228" s="407">
        <v>261</v>
      </c>
      <c r="Q228" s="619">
        <v>116883</v>
      </c>
      <c r="R228" s="620">
        <v>5</v>
      </c>
      <c r="S228" s="407">
        <v>312</v>
      </c>
      <c r="T228" s="619">
        <v>116859</v>
      </c>
      <c r="U228" s="620">
        <v>9</v>
      </c>
      <c r="V228" s="407">
        <v>363</v>
      </c>
      <c r="W228" s="619">
        <v>116834</v>
      </c>
      <c r="X228" s="620">
        <v>11</v>
      </c>
      <c r="Y228" s="407">
        <v>414</v>
      </c>
      <c r="Z228" s="619">
        <v>116834</v>
      </c>
      <c r="AA228" s="620">
        <v>16</v>
      </c>
      <c r="AB228" s="407">
        <v>465</v>
      </c>
      <c r="AC228" s="619">
        <v>116825</v>
      </c>
      <c r="AD228" s="620">
        <v>21</v>
      </c>
      <c r="AE228" s="407">
        <v>516</v>
      </c>
      <c r="AF228" s="619">
        <v>116867</v>
      </c>
      <c r="AG228" s="620">
        <v>28</v>
      </c>
      <c r="AH228" s="407">
        <v>567</v>
      </c>
      <c r="AI228" s="619">
        <v>116826</v>
      </c>
      <c r="AJ228" s="620">
        <v>4</v>
      </c>
      <c r="AK228" s="407">
        <v>618</v>
      </c>
      <c r="AL228" s="619">
        <v>116834</v>
      </c>
      <c r="AM228" s="620">
        <v>7</v>
      </c>
      <c r="AN228" s="621"/>
      <c r="AO228" s="622"/>
      <c r="AP228" s="623"/>
    </row>
    <row r="229" spans="1:42" ht="12.75">
      <c r="A229" s="407">
        <v>7</v>
      </c>
      <c r="B229" s="619">
        <v>116857</v>
      </c>
      <c r="C229" s="620">
        <v>1</v>
      </c>
      <c r="D229" s="407">
        <v>58</v>
      </c>
      <c r="E229" s="619">
        <v>116859</v>
      </c>
      <c r="F229" s="620">
        <v>12</v>
      </c>
      <c r="G229" s="407">
        <v>109</v>
      </c>
      <c r="H229" s="619">
        <v>116879</v>
      </c>
      <c r="I229" s="620">
        <v>2</v>
      </c>
      <c r="J229" s="407">
        <v>160</v>
      </c>
      <c r="K229" s="619">
        <v>116848</v>
      </c>
      <c r="L229" s="620">
        <v>29</v>
      </c>
      <c r="M229" s="407">
        <v>211</v>
      </c>
      <c r="N229" s="619">
        <v>116848</v>
      </c>
      <c r="O229" s="620">
        <v>37</v>
      </c>
      <c r="P229" s="407">
        <v>262</v>
      </c>
      <c r="Q229" s="619">
        <v>116884</v>
      </c>
      <c r="R229" s="620">
        <v>5</v>
      </c>
      <c r="S229" s="407">
        <v>313</v>
      </c>
      <c r="T229" s="619">
        <v>116871</v>
      </c>
      <c r="U229" s="620">
        <v>9</v>
      </c>
      <c r="V229" s="407">
        <v>364</v>
      </c>
      <c r="W229" s="619">
        <v>116844</v>
      </c>
      <c r="X229" s="620">
        <v>11</v>
      </c>
      <c r="Y229" s="407">
        <v>415</v>
      </c>
      <c r="Z229" s="619">
        <v>116839</v>
      </c>
      <c r="AA229" s="620">
        <v>16</v>
      </c>
      <c r="AB229" s="407">
        <v>466</v>
      </c>
      <c r="AC229" s="619">
        <v>116826</v>
      </c>
      <c r="AD229" s="620">
        <v>21</v>
      </c>
      <c r="AE229" s="407">
        <v>517</v>
      </c>
      <c r="AF229" s="619">
        <v>116838</v>
      </c>
      <c r="AG229" s="620">
        <v>29</v>
      </c>
      <c r="AH229" s="407">
        <v>568</v>
      </c>
      <c r="AI229" s="619">
        <v>116839</v>
      </c>
      <c r="AJ229" s="620">
        <v>4</v>
      </c>
      <c r="AK229" s="407">
        <v>619</v>
      </c>
      <c r="AL229" s="619">
        <v>116840</v>
      </c>
      <c r="AM229" s="620">
        <v>7</v>
      </c>
      <c r="AN229" s="621"/>
      <c r="AO229" s="622"/>
      <c r="AP229" s="623"/>
    </row>
    <row r="230" spans="1:42" ht="12.75">
      <c r="A230" s="407">
        <v>8</v>
      </c>
      <c r="B230" s="619">
        <v>116858</v>
      </c>
      <c r="C230" s="620">
        <v>1</v>
      </c>
      <c r="D230" s="407">
        <v>59</v>
      </c>
      <c r="E230" s="619">
        <v>116876</v>
      </c>
      <c r="F230" s="620">
        <v>12</v>
      </c>
      <c r="G230" s="407">
        <v>110</v>
      </c>
      <c r="H230" s="619">
        <v>116883</v>
      </c>
      <c r="I230" s="620">
        <v>2</v>
      </c>
      <c r="J230" s="407">
        <v>161</v>
      </c>
      <c r="K230" s="619">
        <v>116838</v>
      </c>
      <c r="L230" s="620">
        <v>3</v>
      </c>
      <c r="M230" s="407">
        <v>212</v>
      </c>
      <c r="N230" s="619">
        <v>116825</v>
      </c>
      <c r="O230" s="620">
        <v>37</v>
      </c>
      <c r="P230" s="407">
        <v>263</v>
      </c>
      <c r="Q230" s="619">
        <v>116885</v>
      </c>
      <c r="R230" s="620">
        <v>5</v>
      </c>
      <c r="S230" s="407">
        <v>314</v>
      </c>
      <c r="T230" s="619">
        <v>116874</v>
      </c>
      <c r="U230" s="620">
        <v>9</v>
      </c>
      <c r="V230" s="407">
        <v>365</v>
      </c>
      <c r="W230" s="619">
        <v>0</v>
      </c>
      <c r="X230" s="620">
        <v>115</v>
      </c>
      <c r="Y230" s="407">
        <v>416</v>
      </c>
      <c r="Z230" s="619">
        <v>116867</v>
      </c>
      <c r="AA230" s="620">
        <v>17</v>
      </c>
      <c r="AB230" s="407">
        <v>467</v>
      </c>
      <c r="AC230" s="619">
        <v>116838</v>
      </c>
      <c r="AD230" s="620">
        <v>21</v>
      </c>
      <c r="AE230" s="407">
        <v>518</v>
      </c>
      <c r="AF230" s="619">
        <v>116825</v>
      </c>
      <c r="AG230" s="620">
        <v>29</v>
      </c>
      <c r="AH230" s="407">
        <v>569</v>
      </c>
      <c r="AI230" s="619">
        <v>116840</v>
      </c>
      <c r="AJ230" s="620">
        <v>4</v>
      </c>
      <c r="AK230" s="407">
        <v>620</v>
      </c>
      <c r="AL230" s="619">
        <v>116844</v>
      </c>
      <c r="AM230" s="620">
        <v>7</v>
      </c>
      <c r="AN230" s="621"/>
      <c r="AO230" s="622"/>
      <c r="AP230" s="623"/>
    </row>
    <row r="231" spans="1:42" ht="12.75">
      <c r="A231" s="407">
        <v>9</v>
      </c>
      <c r="B231" s="619">
        <v>116859</v>
      </c>
      <c r="C231" s="620">
        <v>1</v>
      </c>
      <c r="D231" s="407">
        <v>60</v>
      </c>
      <c r="E231" s="619">
        <v>116848</v>
      </c>
      <c r="F231" s="620">
        <v>13</v>
      </c>
      <c r="G231" s="407">
        <v>111</v>
      </c>
      <c r="H231" s="619">
        <v>116884</v>
      </c>
      <c r="I231" s="620">
        <v>2</v>
      </c>
      <c r="J231" s="407">
        <v>162</v>
      </c>
      <c r="K231" s="619">
        <v>116848</v>
      </c>
      <c r="L231" s="620">
        <v>3</v>
      </c>
      <c r="M231" s="407">
        <v>213</v>
      </c>
      <c r="N231" s="619">
        <v>116826</v>
      </c>
      <c r="O231" s="620">
        <v>37</v>
      </c>
      <c r="P231" s="407">
        <v>264</v>
      </c>
      <c r="Q231" s="619">
        <v>116887</v>
      </c>
      <c r="R231" s="620">
        <v>5</v>
      </c>
      <c r="S231" s="407">
        <v>315</v>
      </c>
      <c r="T231" s="619">
        <v>116876</v>
      </c>
      <c r="U231" s="620">
        <v>9</v>
      </c>
      <c r="V231" s="407">
        <v>366</v>
      </c>
      <c r="W231" s="619">
        <v>116892</v>
      </c>
      <c r="X231" s="620">
        <v>12</v>
      </c>
      <c r="Y231" s="407">
        <v>417</v>
      </c>
      <c r="Z231" s="619">
        <v>116844</v>
      </c>
      <c r="AA231" s="620">
        <v>17</v>
      </c>
      <c r="AB231" s="407">
        <v>468</v>
      </c>
      <c r="AC231" s="619">
        <v>116835</v>
      </c>
      <c r="AD231" s="620">
        <v>21</v>
      </c>
      <c r="AE231" s="407">
        <v>519</v>
      </c>
      <c r="AF231" s="619">
        <v>116835</v>
      </c>
      <c r="AG231" s="620">
        <v>29</v>
      </c>
      <c r="AH231" s="407">
        <v>570</v>
      </c>
      <c r="AI231" s="619">
        <v>116845</v>
      </c>
      <c r="AJ231" s="620">
        <v>4</v>
      </c>
      <c r="AK231" s="407">
        <v>621</v>
      </c>
      <c r="AL231" s="619">
        <v>116835</v>
      </c>
      <c r="AM231" s="620">
        <v>8</v>
      </c>
      <c r="AN231" s="621"/>
      <c r="AO231" s="622"/>
      <c r="AP231" s="623"/>
    </row>
    <row r="232" spans="1:42" ht="12.75">
      <c r="A232" s="407">
        <v>10</v>
      </c>
      <c r="B232" s="619">
        <v>116860</v>
      </c>
      <c r="C232" s="620">
        <v>1</v>
      </c>
      <c r="D232" s="407">
        <v>61</v>
      </c>
      <c r="E232" s="619">
        <v>116859</v>
      </c>
      <c r="F232" s="620">
        <v>13</v>
      </c>
      <c r="G232" s="407">
        <v>112</v>
      </c>
      <c r="H232" s="619">
        <v>116885</v>
      </c>
      <c r="I232" s="620">
        <v>2</v>
      </c>
      <c r="J232" s="407">
        <v>163</v>
      </c>
      <c r="K232" s="619">
        <v>116849</v>
      </c>
      <c r="L232" s="620">
        <v>3</v>
      </c>
      <c r="M232" s="407">
        <v>214</v>
      </c>
      <c r="N232" s="619">
        <v>116826</v>
      </c>
      <c r="O232" s="620">
        <v>38</v>
      </c>
      <c r="P232" s="407">
        <v>265</v>
      </c>
      <c r="Q232" s="619">
        <v>116890</v>
      </c>
      <c r="R232" s="620">
        <v>5</v>
      </c>
      <c r="S232" s="407">
        <v>316</v>
      </c>
      <c r="T232" s="619">
        <v>116879</v>
      </c>
      <c r="U232" s="620">
        <v>9</v>
      </c>
      <c r="V232" s="407">
        <v>367</v>
      </c>
      <c r="W232" s="619">
        <v>116863</v>
      </c>
      <c r="X232" s="620">
        <v>12</v>
      </c>
      <c r="Y232" s="407">
        <v>418</v>
      </c>
      <c r="Z232" s="619">
        <v>116825</v>
      </c>
      <c r="AA232" s="620">
        <v>17</v>
      </c>
      <c r="AB232" s="407">
        <v>469</v>
      </c>
      <c r="AC232" s="619">
        <v>116844</v>
      </c>
      <c r="AD232" s="620">
        <v>21</v>
      </c>
      <c r="AE232" s="407">
        <v>520</v>
      </c>
      <c r="AF232" s="619">
        <v>116834</v>
      </c>
      <c r="AG232" s="620">
        <v>29</v>
      </c>
      <c r="AH232" s="407">
        <v>571</v>
      </c>
      <c r="AI232" s="619">
        <v>116833</v>
      </c>
      <c r="AJ232" s="620">
        <v>4</v>
      </c>
      <c r="AK232" s="407">
        <v>622</v>
      </c>
      <c r="AL232" s="619">
        <v>116840</v>
      </c>
      <c r="AM232" s="620">
        <v>8</v>
      </c>
      <c r="AN232" s="621"/>
      <c r="AO232" s="622"/>
      <c r="AP232" s="623"/>
    </row>
    <row r="233" spans="1:42" ht="12.75">
      <c r="A233" s="407">
        <v>11</v>
      </c>
      <c r="B233" s="619">
        <v>116861</v>
      </c>
      <c r="C233" s="620">
        <v>1</v>
      </c>
      <c r="D233" s="407">
        <v>62</v>
      </c>
      <c r="E233" s="619">
        <v>116876</v>
      </c>
      <c r="F233" s="620">
        <v>13</v>
      </c>
      <c r="G233" s="407">
        <v>113</v>
      </c>
      <c r="H233" s="619">
        <v>116887</v>
      </c>
      <c r="I233" s="620">
        <v>2</v>
      </c>
      <c r="J233" s="407">
        <v>164</v>
      </c>
      <c r="K233" s="619">
        <v>116857</v>
      </c>
      <c r="L233" s="620">
        <v>3</v>
      </c>
      <c r="M233" s="407">
        <v>215</v>
      </c>
      <c r="N233" s="619">
        <v>116844</v>
      </c>
      <c r="O233" s="620">
        <v>38</v>
      </c>
      <c r="P233" s="407">
        <v>266</v>
      </c>
      <c r="Q233" s="619">
        <v>116838</v>
      </c>
      <c r="R233" s="620">
        <v>6</v>
      </c>
      <c r="S233" s="407">
        <v>317</v>
      </c>
      <c r="T233" s="619">
        <v>116883</v>
      </c>
      <c r="U233" s="620">
        <v>9</v>
      </c>
      <c r="V233" s="407">
        <v>368</v>
      </c>
      <c r="W233" s="619">
        <v>116826</v>
      </c>
      <c r="X233" s="620">
        <v>12</v>
      </c>
      <c r="Y233" s="407">
        <v>419</v>
      </c>
      <c r="Z233" s="619">
        <v>116839</v>
      </c>
      <c r="AA233" s="620">
        <v>17</v>
      </c>
      <c r="AB233" s="407">
        <v>470</v>
      </c>
      <c r="AC233" s="619">
        <v>116867</v>
      </c>
      <c r="AD233" s="620">
        <v>22</v>
      </c>
      <c r="AE233" s="407">
        <v>521</v>
      </c>
      <c r="AF233" s="619">
        <v>116867</v>
      </c>
      <c r="AG233" s="620">
        <v>29</v>
      </c>
      <c r="AH233" s="407">
        <v>572</v>
      </c>
      <c r="AI233" s="619">
        <v>116835</v>
      </c>
      <c r="AJ233" s="620">
        <v>4</v>
      </c>
      <c r="AK233" s="407">
        <v>623</v>
      </c>
      <c r="AL233" s="619">
        <v>116839</v>
      </c>
      <c r="AM233" s="620">
        <v>8</v>
      </c>
      <c r="AN233" s="621"/>
      <c r="AO233" s="622"/>
      <c r="AP233" s="623"/>
    </row>
    <row r="234" spans="1:42" ht="12.75">
      <c r="A234" s="407">
        <v>12</v>
      </c>
      <c r="B234" s="619">
        <v>116862</v>
      </c>
      <c r="C234" s="620">
        <v>1</v>
      </c>
      <c r="D234" s="407">
        <v>63</v>
      </c>
      <c r="E234" s="619">
        <v>116848</v>
      </c>
      <c r="F234" s="620">
        <v>14</v>
      </c>
      <c r="G234" s="407">
        <v>114</v>
      </c>
      <c r="H234" s="619">
        <v>116888</v>
      </c>
      <c r="I234" s="620">
        <v>2</v>
      </c>
      <c r="J234" s="407">
        <v>165</v>
      </c>
      <c r="K234" s="619">
        <v>116859</v>
      </c>
      <c r="L234" s="620">
        <v>3</v>
      </c>
      <c r="M234" s="407">
        <v>216</v>
      </c>
      <c r="N234" s="619">
        <v>116848</v>
      </c>
      <c r="O234" s="620">
        <v>38</v>
      </c>
      <c r="P234" s="407">
        <v>267</v>
      </c>
      <c r="Q234" s="619">
        <v>116848</v>
      </c>
      <c r="R234" s="620">
        <v>6</v>
      </c>
      <c r="S234" s="407">
        <v>318</v>
      </c>
      <c r="T234" s="619">
        <v>116890</v>
      </c>
      <c r="U234" s="620">
        <v>9</v>
      </c>
      <c r="V234" s="407">
        <v>369</v>
      </c>
      <c r="W234" s="619">
        <v>116825</v>
      </c>
      <c r="X234" s="620">
        <v>12</v>
      </c>
      <c r="Y234" s="407">
        <v>420</v>
      </c>
      <c r="Z234" s="619">
        <v>116838</v>
      </c>
      <c r="AA234" s="620">
        <v>17</v>
      </c>
      <c r="AB234" s="407">
        <v>471</v>
      </c>
      <c r="AC234" s="619">
        <v>116825</v>
      </c>
      <c r="AD234" s="620">
        <v>22</v>
      </c>
      <c r="AE234" s="407">
        <v>522</v>
      </c>
      <c r="AF234" s="619">
        <v>0</v>
      </c>
      <c r="AG234" s="620">
        <v>3</v>
      </c>
      <c r="AH234" s="407">
        <v>573</v>
      </c>
      <c r="AI234" s="619">
        <v>116868</v>
      </c>
      <c r="AJ234" s="620">
        <v>4</v>
      </c>
      <c r="AK234" s="407">
        <v>624</v>
      </c>
      <c r="AL234" s="619">
        <v>116836</v>
      </c>
      <c r="AM234" s="620">
        <v>8</v>
      </c>
      <c r="AN234" s="621"/>
      <c r="AO234" s="622"/>
      <c r="AP234" s="623"/>
    </row>
    <row r="235" spans="1:42" ht="12.75">
      <c r="A235" s="407">
        <v>13</v>
      </c>
      <c r="B235" s="619">
        <v>116863</v>
      </c>
      <c r="C235" s="620">
        <v>1</v>
      </c>
      <c r="D235" s="407">
        <v>64</v>
      </c>
      <c r="E235" s="619">
        <v>116859</v>
      </c>
      <c r="F235" s="620">
        <v>14</v>
      </c>
      <c r="G235" s="407">
        <v>115</v>
      </c>
      <c r="H235" s="619">
        <v>116890</v>
      </c>
      <c r="I235" s="620">
        <v>2</v>
      </c>
      <c r="J235" s="407">
        <v>166</v>
      </c>
      <c r="K235" s="619">
        <v>116860</v>
      </c>
      <c r="L235" s="620">
        <v>3</v>
      </c>
      <c r="M235" s="407">
        <v>217</v>
      </c>
      <c r="N235" s="619">
        <v>116826</v>
      </c>
      <c r="O235" s="620">
        <v>39</v>
      </c>
      <c r="P235" s="407">
        <v>268</v>
      </c>
      <c r="Q235" s="619">
        <v>116859</v>
      </c>
      <c r="R235" s="620">
        <v>6</v>
      </c>
      <c r="S235" s="407">
        <v>319</v>
      </c>
      <c r="T235" s="619">
        <v>116836</v>
      </c>
      <c r="U235" s="620">
        <v>1</v>
      </c>
      <c r="V235" s="407">
        <v>370</v>
      </c>
      <c r="W235" s="619">
        <v>116839</v>
      </c>
      <c r="X235" s="620">
        <v>12</v>
      </c>
      <c r="Y235" s="407">
        <v>421</v>
      </c>
      <c r="Z235" s="619">
        <v>116835</v>
      </c>
      <c r="AA235" s="620">
        <v>17</v>
      </c>
      <c r="AB235" s="407">
        <v>472</v>
      </c>
      <c r="AC235" s="619">
        <v>116826</v>
      </c>
      <c r="AD235" s="620">
        <v>22</v>
      </c>
      <c r="AE235" s="407">
        <v>523</v>
      </c>
      <c r="AF235" s="619">
        <v>116866</v>
      </c>
      <c r="AG235" s="620">
        <v>3</v>
      </c>
      <c r="AH235" s="407">
        <v>574</v>
      </c>
      <c r="AI235" s="619">
        <v>116869</v>
      </c>
      <c r="AJ235" s="620">
        <v>4</v>
      </c>
      <c r="AK235" s="407">
        <v>625</v>
      </c>
      <c r="AL235" s="619">
        <v>116892</v>
      </c>
      <c r="AM235" s="620">
        <v>8</v>
      </c>
      <c r="AN235" s="621"/>
      <c r="AO235" s="622"/>
      <c r="AP235" s="623"/>
    </row>
    <row r="236" spans="1:42" ht="12.75">
      <c r="A236" s="407">
        <v>14</v>
      </c>
      <c r="B236" s="619">
        <v>116869</v>
      </c>
      <c r="C236" s="620">
        <v>1</v>
      </c>
      <c r="D236" s="407">
        <v>65</v>
      </c>
      <c r="E236" s="619">
        <v>116876</v>
      </c>
      <c r="F236" s="620">
        <v>14</v>
      </c>
      <c r="G236" s="407">
        <v>116</v>
      </c>
      <c r="H236" s="619">
        <v>116891</v>
      </c>
      <c r="I236" s="620">
        <v>2</v>
      </c>
      <c r="J236" s="407">
        <v>167</v>
      </c>
      <c r="K236" s="619">
        <v>116861</v>
      </c>
      <c r="L236" s="620">
        <v>3</v>
      </c>
      <c r="M236" s="407">
        <v>218</v>
      </c>
      <c r="N236" s="619">
        <v>116844</v>
      </c>
      <c r="O236" s="620">
        <v>39</v>
      </c>
      <c r="P236" s="407">
        <v>269</v>
      </c>
      <c r="Q236" s="619">
        <v>116863</v>
      </c>
      <c r="R236" s="620">
        <v>6</v>
      </c>
      <c r="S236" s="407">
        <v>320</v>
      </c>
      <c r="T236" s="619">
        <v>116868</v>
      </c>
      <c r="U236" s="620">
        <v>1</v>
      </c>
      <c r="V236" s="407">
        <v>371</v>
      </c>
      <c r="W236" s="619">
        <v>116845</v>
      </c>
      <c r="X236" s="620">
        <v>12</v>
      </c>
      <c r="Y236" s="407">
        <v>422</v>
      </c>
      <c r="Z236" s="619">
        <v>116826</v>
      </c>
      <c r="AA236" s="620">
        <v>17</v>
      </c>
      <c r="AB236" s="407">
        <v>473</v>
      </c>
      <c r="AC236" s="619">
        <v>116838</v>
      </c>
      <c r="AD236" s="620">
        <v>22</v>
      </c>
      <c r="AE236" s="407">
        <v>524</v>
      </c>
      <c r="AF236" s="619">
        <v>116867</v>
      </c>
      <c r="AG236" s="620">
        <v>3</v>
      </c>
      <c r="AH236" s="407">
        <v>575</v>
      </c>
      <c r="AI236" s="619">
        <v>116844</v>
      </c>
      <c r="AJ236" s="620">
        <v>4</v>
      </c>
      <c r="AK236" s="407">
        <v>626</v>
      </c>
      <c r="AL236" s="619">
        <v>116826</v>
      </c>
      <c r="AM236" s="620">
        <v>8</v>
      </c>
      <c r="AN236" s="621"/>
      <c r="AO236" s="622"/>
      <c r="AP236" s="623"/>
    </row>
    <row r="237" spans="1:42" ht="12.75">
      <c r="A237" s="407">
        <v>15</v>
      </c>
      <c r="B237" s="619">
        <v>116871</v>
      </c>
      <c r="C237" s="620">
        <v>1</v>
      </c>
      <c r="D237" s="407">
        <v>66</v>
      </c>
      <c r="E237" s="619">
        <v>116825</v>
      </c>
      <c r="F237" s="620">
        <v>15</v>
      </c>
      <c r="G237" s="407">
        <v>117</v>
      </c>
      <c r="H237" s="619">
        <v>116892</v>
      </c>
      <c r="I237" s="620">
        <v>2</v>
      </c>
      <c r="J237" s="407">
        <v>168</v>
      </c>
      <c r="K237" s="619">
        <v>116863</v>
      </c>
      <c r="L237" s="620">
        <v>3</v>
      </c>
      <c r="M237" s="407">
        <v>219</v>
      </c>
      <c r="N237" s="619">
        <v>11</v>
      </c>
      <c r="O237" s="620">
        <v>4</v>
      </c>
      <c r="P237" s="407">
        <v>270</v>
      </c>
      <c r="Q237" s="619">
        <v>116871</v>
      </c>
      <c r="R237" s="620">
        <v>6</v>
      </c>
      <c r="S237" s="407">
        <v>321</v>
      </c>
      <c r="T237" s="619">
        <v>116867</v>
      </c>
      <c r="U237" s="620">
        <v>1</v>
      </c>
      <c r="V237" s="407">
        <v>372</v>
      </c>
      <c r="W237" s="619">
        <v>116835</v>
      </c>
      <c r="X237" s="620">
        <v>12</v>
      </c>
      <c r="Y237" s="407">
        <v>423</v>
      </c>
      <c r="Z237" s="619">
        <v>116834</v>
      </c>
      <c r="AA237" s="620">
        <v>17</v>
      </c>
      <c r="AB237" s="407">
        <v>474</v>
      </c>
      <c r="AC237" s="619">
        <v>116834</v>
      </c>
      <c r="AD237" s="620">
        <v>22</v>
      </c>
      <c r="AE237" s="407">
        <v>525</v>
      </c>
      <c r="AF237" s="619">
        <v>116869</v>
      </c>
      <c r="AG237" s="620">
        <v>3</v>
      </c>
      <c r="AH237" s="407">
        <v>576</v>
      </c>
      <c r="AI237" s="619">
        <v>116835</v>
      </c>
      <c r="AJ237" s="620">
        <v>40</v>
      </c>
      <c r="AK237" s="407">
        <v>627</v>
      </c>
      <c r="AL237" s="619">
        <v>116825</v>
      </c>
      <c r="AM237" s="620">
        <v>8</v>
      </c>
      <c r="AN237" s="621"/>
      <c r="AO237" s="622"/>
      <c r="AP237" s="623"/>
    </row>
    <row r="238" spans="1:42" ht="12.75">
      <c r="A238" s="407">
        <v>16</v>
      </c>
      <c r="B238" s="619">
        <v>116872</v>
      </c>
      <c r="C238" s="620">
        <v>1</v>
      </c>
      <c r="D238" s="407">
        <v>67</v>
      </c>
      <c r="E238" s="619">
        <v>116848</v>
      </c>
      <c r="F238" s="620">
        <v>15</v>
      </c>
      <c r="G238" s="407">
        <v>118</v>
      </c>
      <c r="H238" s="619">
        <v>116894</v>
      </c>
      <c r="I238" s="620">
        <v>2</v>
      </c>
      <c r="J238" s="407">
        <v>169</v>
      </c>
      <c r="K238" s="619">
        <v>116871</v>
      </c>
      <c r="L238" s="620">
        <v>3</v>
      </c>
      <c r="M238" s="407">
        <v>220</v>
      </c>
      <c r="N238" s="619">
        <v>116838</v>
      </c>
      <c r="O238" s="620">
        <v>4</v>
      </c>
      <c r="P238" s="407">
        <v>271</v>
      </c>
      <c r="Q238" s="619">
        <v>116874</v>
      </c>
      <c r="R238" s="620">
        <v>6</v>
      </c>
      <c r="S238" s="407">
        <v>322</v>
      </c>
      <c r="T238" s="619">
        <v>116870</v>
      </c>
      <c r="U238" s="620">
        <v>1</v>
      </c>
      <c r="V238" s="407">
        <v>373</v>
      </c>
      <c r="W238" s="619">
        <v>116838</v>
      </c>
      <c r="X238" s="620">
        <v>12</v>
      </c>
      <c r="Y238" s="407">
        <v>424</v>
      </c>
      <c r="Z238" s="619">
        <v>116867</v>
      </c>
      <c r="AA238" s="620">
        <v>18</v>
      </c>
      <c r="AB238" s="407">
        <v>475</v>
      </c>
      <c r="AC238" s="619">
        <v>116835</v>
      </c>
      <c r="AD238" s="620">
        <v>22</v>
      </c>
      <c r="AE238" s="407">
        <v>526</v>
      </c>
      <c r="AF238" s="619">
        <v>116845</v>
      </c>
      <c r="AG238" s="620">
        <v>3</v>
      </c>
      <c r="AH238" s="407">
        <v>577</v>
      </c>
      <c r="AI238" s="619">
        <v>116835</v>
      </c>
      <c r="AJ238" s="620">
        <v>41</v>
      </c>
      <c r="AK238" s="407">
        <v>628</v>
      </c>
      <c r="AL238" s="619">
        <v>116863</v>
      </c>
      <c r="AM238" s="620">
        <v>8</v>
      </c>
      <c r="AN238" s="621"/>
      <c r="AO238" s="622"/>
      <c r="AP238" s="623"/>
    </row>
    <row r="239" spans="1:42" ht="12.75">
      <c r="A239" s="407">
        <v>17</v>
      </c>
      <c r="B239" s="619">
        <v>116873</v>
      </c>
      <c r="C239" s="620">
        <v>1</v>
      </c>
      <c r="D239" s="407">
        <v>68</v>
      </c>
      <c r="E239" s="619">
        <v>116859</v>
      </c>
      <c r="F239" s="620">
        <v>15</v>
      </c>
      <c r="G239" s="407">
        <v>119</v>
      </c>
      <c r="H239" s="619">
        <v>116895</v>
      </c>
      <c r="I239" s="620">
        <v>2</v>
      </c>
      <c r="J239" s="407">
        <v>170</v>
      </c>
      <c r="K239" s="619">
        <v>116873</v>
      </c>
      <c r="L239" s="620">
        <v>3</v>
      </c>
      <c r="M239" s="407">
        <v>221</v>
      </c>
      <c r="N239" s="619">
        <v>116848</v>
      </c>
      <c r="O239" s="620">
        <v>4</v>
      </c>
      <c r="P239" s="407">
        <v>272</v>
      </c>
      <c r="Q239" s="619">
        <v>116876</v>
      </c>
      <c r="R239" s="620">
        <v>6</v>
      </c>
      <c r="S239" s="407">
        <v>323</v>
      </c>
      <c r="T239" s="619">
        <v>116829</v>
      </c>
      <c r="U239" s="620">
        <v>1</v>
      </c>
      <c r="V239" s="407">
        <v>374</v>
      </c>
      <c r="W239" s="619">
        <v>116867</v>
      </c>
      <c r="X239" s="620">
        <v>12</v>
      </c>
      <c r="Y239" s="407">
        <v>425</v>
      </c>
      <c r="Z239" s="619">
        <v>116844</v>
      </c>
      <c r="AA239" s="620">
        <v>18</v>
      </c>
      <c r="AB239" s="407">
        <v>476</v>
      </c>
      <c r="AC239" s="619">
        <v>116844</v>
      </c>
      <c r="AD239" s="620">
        <v>22</v>
      </c>
      <c r="AE239" s="407">
        <v>527</v>
      </c>
      <c r="AF239" s="619">
        <v>116863</v>
      </c>
      <c r="AG239" s="620">
        <v>3</v>
      </c>
      <c r="AH239" s="407">
        <v>578</v>
      </c>
      <c r="AI239" s="619">
        <v>116835</v>
      </c>
      <c r="AJ239" s="620">
        <v>42</v>
      </c>
      <c r="AK239" s="407">
        <v>629</v>
      </c>
      <c r="AL239" s="619">
        <v>116834</v>
      </c>
      <c r="AM239" s="620">
        <v>8</v>
      </c>
      <c r="AN239" s="621"/>
      <c r="AO239" s="622"/>
      <c r="AP239" s="623"/>
    </row>
    <row r="240" spans="1:42" ht="12.75">
      <c r="A240" s="407">
        <v>18</v>
      </c>
      <c r="B240" s="619">
        <v>116874</v>
      </c>
      <c r="C240" s="620">
        <v>1</v>
      </c>
      <c r="D240" s="407">
        <v>69</v>
      </c>
      <c r="E240" s="619">
        <v>116863</v>
      </c>
      <c r="F240" s="620">
        <v>15</v>
      </c>
      <c r="G240" s="407">
        <v>120</v>
      </c>
      <c r="H240" s="619">
        <v>12</v>
      </c>
      <c r="I240" s="620">
        <v>2</v>
      </c>
      <c r="J240" s="407">
        <v>171</v>
      </c>
      <c r="K240" s="619">
        <v>116874</v>
      </c>
      <c r="L240" s="620">
        <v>3</v>
      </c>
      <c r="M240" s="407">
        <v>222</v>
      </c>
      <c r="N240" s="619">
        <v>116849</v>
      </c>
      <c r="O240" s="620">
        <v>4</v>
      </c>
      <c r="P240" s="407">
        <v>273</v>
      </c>
      <c r="Q240" s="619">
        <v>116877</v>
      </c>
      <c r="R240" s="620">
        <v>6</v>
      </c>
      <c r="S240" s="407">
        <v>324</v>
      </c>
      <c r="T240" s="619">
        <v>116826</v>
      </c>
      <c r="U240" s="620">
        <v>1</v>
      </c>
      <c r="V240" s="407">
        <v>375</v>
      </c>
      <c r="W240" s="619">
        <v>116834</v>
      </c>
      <c r="X240" s="620">
        <v>12</v>
      </c>
      <c r="Y240" s="407">
        <v>426</v>
      </c>
      <c r="Z240" s="619">
        <v>116826</v>
      </c>
      <c r="AA240" s="620">
        <v>18</v>
      </c>
      <c r="AB240" s="407">
        <v>477</v>
      </c>
      <c r="AC240" s="619">
        <v>116867</v>
      </c>
      <c r="AD240" s="620">
        <v>23</v>
      </c>
      <c r="AE240" s="407">
        <v>528</v>
      </c>
      <c r="AF240" s="619">
        <v>116835</v>
      </c>
      <c r="AG240" s="620">
        <v>3</v>
      </c>
      <c r="AH240" s="407">
        <v>579</v>
      </c>
      <c r="AI240" s="619">
        <v>116835</v>
      </c>
      <c r="AJ240" s="620">
        <v>43</v>
      </c>
      <c r="AK240" s="407">
        <v>630</v>
      </c>
      <c r="AL240" s="619">
        <v>116844</v>
      </c>
      <c r="AM240" s="620">
        <v>8</v>
      </c>
      <c r="AN240" s="621"/>
      <c r="AO240" s="622"/>
      <c r="AP240" s="623"/>
    </row>
    <row r="241" spans="1:42" ht="12.75">
      <c r="A241" s="407">
        <v>19</v>
      </c>
      <c r="B241" s="619">
        <v>116875</v>
      </c>
      <c r="C241" s="620">
        <v>1</v>
      </c>
      <c r="D241" s="407">
        <v>70</v>
      </c>
      <c r="E241" s="619">
        <v>116876</v>
      </c>
      <c r="F241" s="620">
        <v>15</v>
      </c>
      <c r="G241" s="407">
        <v>121</v>
      </c>
      <c r="H241" s="619">
        <v>116825</v>
      </c>
      <c r="I241" s="620">
        <v>20</v>
      </c>
      <c r="J241" s="407">
        <v>172</v>
      </c>
      <c r="K241" s="619">
        <v>116876</v>
      </c>
      <c r="L241" s="620">
        <v>3</v>
      </c>
      <c r="M241" s="407">
        <v>223</v>
      </c>
      <c r="N241" s="619">
        <v>116859</v>
      </c>
      <c r="O241" s="620">
        <v>4</v>
      </c>
      <c r="P241" s="407">
        <v>274</v>
      </c>
      <c r="Q241" s="619">
        <v>116878</v>
      </c>
      <c r="R241" s="620">
        <v>6</v>
      </c>
      <c r="S241" s="407">
        <v>325</v>
      </c>
      <c r="T241" s="619">
        <v>116841</v>
      </c>
      <c r="U241" s="620">
        <v>1</v>
      </c>
      <c r="V241" s="407">
        <v>376</v>
      </c>
      <c r="W241" s="619">
        <v>116844</v>
      </c>
      <c r="X241" s="620">
        <v>12</v>
      </c>
      <c r="Y241" s="407">
        <v>427</v>
      </c>
      <c r="Z241" s="619">
        <v>116839</v>
      </c>
      <c r="AA241" s="620">
        <v>18</v>
      </c>
      <c r="AB241" s="407">
        <v>478</v>
      </c>
      <c r="AC241" s="619">
        <v>116827</v>
      </c>
      <c r="AD241" s="620">
        <v>23</v>
      </c>
      <c r="AE241" s="407">
        <v>529</v>
      </c>
      <c r="AF241" s="619">
        <v>116868</v>
      </c>
      <c r="AG241" s="620">
        <v>3</v>
      </c>
      <c r="AH241" s="407">
        <v>580</v>
      </c>
      <c r="AI241" s="619">
        <v>116835</v>
      </c>
      <c r="AJ241" s="620">
        <v>44</v>
      </c>
      <c r="AK241" s="407">
        <v>631</v>
      </c>
      <c r="AL241" s="619">
        <v>116856</v>
      </c>
      <c r="AM241" s="620">
        <v>89</v>
      </c>
      <c r="AN241" s="621"/>
      <c r="AO241" s="622"/>
      <c r="AP241" s="623"/>
    </row>
    <row r="242" spans="1:42" ht="12.75">
      <c r="A242" s="407">
        <v>20</v>
      </c>
      <c r="B242" s="619">
        <v>116876</v>
      </c>
      <c r="C242" s="620">
        <v>1</v>
      </c>
      <c r="D242" s="407">
        <v>71</v>
      </c>
      <c r="E242" s="619">
        <v>116825</v>
      </c>
      <c r="F242" s="620">
        <v>16</v>
      </c>
      <c r="G242" s="407">
        <v>122</v>
      </c>
      <c r="H242" s="619">
        <v>116845</v>
      </c>
      <c r="I242" s="620">
        <v>20</v>
      </c>
      <c r="J242" s="407">
        <v>173</v>
      </c>
      <c r="K242" s="619">
        <v>116877</v>
      </c>
      <c r="L242" s="620">
        <v>3</v>
      </c>
      <c r="M242" s="407">
        <v>224</v>
      </c>
      <c r="N242" s="619">
        <v>116860</v>
      </c>
      <c r="O242" s="620">
        <v>4</v>
      </c>
      <c r="P242" s="407">
        <v>275</v>
      </c>
      <c r="Q242" s="619">
        <v>116879</v>
      </c>
      <c r="R242" s="620">
        <v>6</v>
      </c>
      <c r="S242" s="407">
        <v>326</v>
      </c>
      <c r="T242" s="619">
        <v>116837</v>
      </c>
      <c r="U242" s="620">
        <v>1</v>
      </c>
      <c r="V242" s="407">
        <v>377</v>
      </c>
      <c r="W242" s="619">
        <v>116864</v>
      </c>
      <c r="X242" s="620">
        <v>13</v>
      </c>
      <c r="Y242" s="407">
        <v>428</v>
      </c>
      <c r="Z242" s="619">
        <v>116838</v>
      </c>
      <c r="AA242" s="620">
        <v>18</v>
      </c>
      <c r="AB242" s="407">
        <v>479</v>
      </c>
      <c r="AC242" s="619">
        <v>116826</v>
      </c>
      <c r="AD242" s="620">
        <v>23</v>
      </c>
      <c r="AE242" s="407">
        <v>530</v>
      </c>
      <c r="AF242" s="619">
        <v>116826</v>
      </c>
      <c r="AG242" s="620">
        <v>3</v>
      </c>
      <c r="AH242" s="407">
        <v>581</v>
      </c>
      <c r="AI242" s="619">
        <v>116835</v>
      </c>
      <c r="AJ242" s="620">
        <v>45</v>
      </c>
      <c r="AK242" s="407">
        <v>632</v>
      </c>
      <c r="AL242" s="619">
        <v>116843</v>
      </c>
      <c r="AM242" s="620">
        <v>9</v>
      </c>
      <c r="AN242" s="621"/>
      <c r="AO242" s="622"/>
      <c r="AP242" s="623"/>
    </row>
    <row r="243" spans="1:42" ht="12.75">
      <c r="A243" s="407">
        <v>21</v>
      </c>
      <c r="B243" s="619">
        <v>116877</v>
      </c>
      <c r="C243" s="620">
        <v>1</v>
      </c>
      <c r="D243" s="407">
        <v>72</v>
      </c>
      <c r="E243" s="619">
        <v>116845</v>
      </c>
      <c r="F243" s="620">
        <v>16</v>
      </c>
      <c r="G243" s="407">
        <v>123</v>
      </c>
      <c r="H243" s="619">
        <v>116848</v>
      </c>
      <c r="I243" s="620">
        <v>20</v>
      </c>
      <c r="J243" s="407">
        <v>174</v>
      </c>
      <c r="K243" s="619">
        <v>116878</v>
      </c>
      <c r="L243" s="620">
        <v>3</v>
      </c>
      <c r="M243" s="407">
        <v>225</v>
      </c>
      <c r="N243" s="619">
        <v>116871</v>
      </c>
      <c r="O243" s="620">
        <v>4</v>
      </c>
      <c r="P243" s="407">
        <v>276</v>
      </c>
      <c r="Q243" s="619">
        <v>116883</v>
      </c>
      <c r="R243" s="620">
        <v>6</v>
      </c>
      <c r="S243" s="407">
        <v>327</v>
      </c>
      <c r="T243" s="619">
        <v>116839</v>
      </c>
      <c r="U243" s="620">
        <v>1</v>
      </c>
      <c r="V243" s="407">
        <v>378</v>
      </c>
      <c r="W243" s="619">
        <v>116867</v>
      </c>
      <c r="X243" s="620">
        <v>13</v>
      </c>
      <c r="Y243" s="407">
        <v>429</v>
      </c>
      <c r="Z243" s="619">
        <v>116835</v>
      </c>
      <c r="AA243" s="620">
        <v>18</v>
      </c>
      <c r="AB243" s="407">
        <v>480</v>
      </c>
      <c r="AC243" s="619">
        <v>116825</v>
      </c>
      <c r="AD243" s="620">
        <v>23</v>
      </c>
      <c r="AE243" s="407">
        <v>531</v>
      </c>
      <c r="AF243" s="619">
        <v>116834</v>
      </c>
      <c r="AG243" s="620">
        <v>3</v>
      </c>
      <c r="AH243" s="407">
        <v>582</v>
      </c>
      <c r="AI243" s="619">
        <v>116835</v>
      </c>
      <c r="AJ243" s="620">
        <v>46</v>
      </c>
      <c r="AK243" s="407">
        <v>633</v>
      </c>
      <c r="AL243" s="619">
        <v>116863</v>
      </c>
      <c r="AM243" s="620">
        <v>9</v>
      </c>
      <c r="AN243" s="621"/>
      <c r="AO243" s="622"/>
      <c r="AP243" s="623"/>
    </row>
    <row r="244" spans="1:42" ht="12.75">
      <c r="A244" s="407">
        <v>22</v>
      </c>
      <c r="B244" s="619">
        <v>116878</v>
      </c>
      <c r="C244" s="620">
        <v>1</v>
      </c>
      <c r="D244" s="407">
        <v>73</v>
      </c>
      <c r="E244" s="619">
        <v>116848</v>
      </c>
      <c r="F244" s="620">
        <v>16</v>
      </c>
      <c r="G244" s="407">
        <v>124</v>
      </c>
      <c r="H244" s="619">
        <v>116863</v>
      </c>
      <c r="I244" s="620">
        <v>20</v>
      </c>
      <c r="J244" s="407">
        <v>175</v>
      </c>
      <c r="K244" s="619">
        <v>116879</v>
      </c>
      <c r="L244" s="620">
        <v>3</v>
      </c>
      <c r="M244" s="407">
        <v>226</v>
      </c>
      <c r="N244" s="619">
        <v>116874</v>
      </c>
      <c r="O244" s="620">
        <v>4</v>
      </c>
      <c r="P244" s="407">
        <v>277</v>
      </c>
      <c r="Q244" s="619">
        <v>116884</v>
      </c>
      <c r="R244" s="620">
        <v>6</v>
      </c>
      <c r="S244" s="407">
        <v>328</v>
      </c>
      <c r="T244" s="619">
        <v>116845</v>
      </c>
      <c r="U244" s="620">
        <v>1</v>
      </c>
      <c r="V244" s="407">
        <v>379</v>
      </c>
      <c r="W244" s="619">
        <v>116863</v>
      </c>
      <c r="X244" s="620">
        <v>13</v>
      </c>
      <c r="Y244" s="407">
        <v>430</v>
      </c>
      <c r="Z244" s="619">
        <v>116834</v>
      </c>
      <c r="AA244" s="620">
        <v>18</v>
      </c>
      <c r="AB244" s="407">
        <v>481</v>
      </c>
      <c r="AC244" s="619">
        <v>116838</v>
      </c>
      <c r="AD244" s="620">
        <v>23</v>
      </c>
      <c r="AE244" s="407">
        <v>532</v>
      </c>
      <c r="AF244" s="619">
        <v>116840</v>
      </c>
      <c r="AG244" s="620">
        <v>3</v>
      </c>
      <c r="AH244" s="407">
        <v>583</v>
      </c>
      <c r="AI244" s="619">
        <v>116835</v>
      </c>
      <c r="AJ244" s="620">
        <v>47</v>
      </c>
      <c r="AK244" s="407">
        <v>634</v>
      </c>
      <c r="AL244" s="619">
        <v>116840</v>
      </c>
      <c r="AM244" s="620">
        <v>9</v>
      </c>
      <c r="AN244" s="621"/>
      <c r="AO244" s="622"/>
      <c r="AP244" s="623"/>
    </row>
    <row r="245" spans="1:42" ht="12.75">
      <c r="A245" s="407">
        <v>23</v>
      </c>
      <c r="B245" s="619">
        <v>116879</v>
      </c>
      <c r="C245" s="620">
        <v>1</v>
      </c>
      <c r="D245" s="407">
        <v>74</v>
      </c>
      <c r="E245" s="619">
        <v>116859</v>
      </c>
      <c r="F245" s="620">
        <v>16</v>
      </c>
      <c r="G245" s="407">
        <v>125</v>
      </c>
      <c r="H245" s="619">
        <v>116876</v>
      </c>
      <c r="I245" s="620">
        <v>20</v>
      </c>
      <c r="J245" s="407">
        <v>176</v>
      </c>
      <c r="K245" s="619">
        <v>116883</v>
      </c>
      <c r="L245" s="620">
        <v>3</v>
      </c>
      <c r="M245" s="407">
        <v>227</v>
      </c>
      <c r="N245" s="619">
        <v>116876</v>
      </c>
      <c r="O245" s="620">
        <v>4</v>
      </c>
      <c r="P245" s="407">
        <v>278</v>
      </c>
      <c r="Q245" s="619">
        <v>116890</v>
      </c>
      <c r="R245" s="620">
        <v>6</v>
      </c>
      <c r="S245" s="407">
        <v>329</v>
      </c>
      <c r="T245" s="619">
        <v>116840</v>
      </c>
      <c r="U245" s="620">
        <v>1</v>
      </c>
      <c r="V245" s="407">
        <v>380</v>
      </c>
      <c r="W245" s="619">
        <v>116844</v>
      </c>
      <c r="X245" s="620">
        <v>13</v>
      </c>
      <c r="Y245" s="407">
        <v>431</v>
      </c>
      <c r="Z245" s="619">
        <v>116825</v>
      </c>
      <c r="AA245" s="620">
        <v>18</v>
      </c>
      <c r="AB245" s="407">
        <v>482</v>
      </c>
      <c r="AC245" s="619">
        <v>116834</v>
      </c>
      <c r="AD245" s="620">
        <v>23</v>
      </c>
      <c r="AE245" s="407">
        <v>533</v>
      </c>
      <c r="AF245" s="619">
        <v>116839</v>
      </c>
      <c r="AG245" s="620">
        <v>3</v>
      </c>
      <c r="AH245" s="407">
        <v>584</v>
      </c>
      <c r="AI245" s="619">
        <v>116835</v>
      </c>
      <c r="AJ245" s="620">
        <v>48</v>
      </c>
      <c r="AK245" s="407">
        <v>635</v>
      </c>
      <c r="AL245" s="619">
        <v>116835</v>
      </c>
      <c r="AM245" s="620">
        <v>9</v>
      </c>
      <c r="AN245" s="621"/>
      <c r="AO245" s="622"/>
      <c r="AP245" s="623"/>
    </row>
    <row r="246" spans="1:42" ht="12.75">
      <c r="A246" s="407">
        <v>24</v>
      </c>
      <c r="B246" s="619">
        <v>116880</v>
      </c>
      <c r="C246" s="620">
        <v>1</v>
      </c>
      <c r="D246" s="407">
        <v>75</v>
      </c>
      <c r="E246" s="619">
        <v>116863</v>
      </c>
      <c r="F246" s="620">
        <v>16</v>
      </c>
      <c r="G246" s="407">
        <v>126</v>
      </c>
      <c r="H246" s="619">
        <v>116825</v>
      </c>
      <c r="I246" s="620">
        <v>21</v>
      </c>
      <c r="J246" s="407">
        <v>177</v>
      </c>
      <c r="K246" s="619">
        <v>116884</v>
      </c>
      <c r="L246" s="620">
        <v>3</v>
      </c>
      <c r="M246" s="407">
        <v>228</v>
      </c>
      <c r="N246" s="619">
        <v>116877</v>
      </c>
      <c r="O246" s="620">
        <v>4</v>
      </c>
      <c r="P246" s="407">
        <v>279</v>
      </c>
      <c r="Q246" s="619">
        <v>116838</v>
      </c>
      <c r="R246" s="620">
        <v>7</v>
      </c>
      <c r="S246" s="407">
        <v>330</v>
      </c>
      <c r="T246" s="619">
        <v>116833</v>
      </c>
      <c r="U246" s="620">
        <v>1</v>
      </c>
      <c r="V246" s="407">
        <v>381</v>
      </c>
      <c r="W246" s="619">
        <v>116826</v>
      </c>
      <c r="X246" s="620">
        <v>13</v>
      </c>
      <c r="Y246" s="407">
        <v>432</v>
      </c>
      <c r="Z246" s="619">
        <v>116834</v>
      </c>
      <c r="AA246" s="620">
        <v>19</v>
      </c>
      <c r="AB246" s="407">
        <v>483</v>
      </c>
      <c r="AC246" s="619">
        <v>116835</v>
      </c>
      <c r="AD246" s="620">
        <v>23</v>
      </c>
      <c r="AE246" s="407">
        <v>534</v>
      </c>
      <c r="AF246" s="619">
        <v>116844</v>
      </c>
      <c r="AG246" s="620">
        <v>3</v>
      </c>
      <c r="AH246" s="407">
        <v>585</v>
      </c>
      <c r="AI246" s="619">
        <v>116866</v>
      </c>
      <c r="AJ246" s="620">
        <v>5</v>
      </c>
      <c r="AK246" s="407">
        <v>636</v>
      </c>
      <c r="AL246" s="619">
        <v>116838</v>
      </c>
      <c r="AM246" s="620">
        <v>9</v>
      </c>
      <c r="AN246" s="621"/>
      <c r="AO246" s="622"/>
      <c r="AP246" s="623"/>
    </row>
    <row r="247" spans="1:42" ht="12.75">
      <c r="A247" s="407">
        <v>25</v>
      </c>
      <c r="B247" s="619">
        <v>116881</v>
      </c>
      <c r="C247" s="620">
        <v>1</v>
      </c>
      <c r="D247" s="407">
        <v>76</v>
      </c>
      <c r="E247" s="619">
        <v>116876</v>
      </c>
      <c r="F247" s="620">
        <v>16</v>
      </c>
      <c r="G247" s="407">
        <v>127</v>
      </c>
      <c r="H247" s="619">
        <v>116845</v>
      </c>
      <c r="I247" s="620">
        <v>21</v>
      </c>
      <c r="J247" s="407">
        <v>178</v>
      </c>
      <c r="K247" s="619">
        <v>116885</v>
      </c>
      <c r="L247" s="620">
        <v>3</v>
      </c>
      <c r="M247" s="407">
        <v>229</v>
      </c>
      <c r="N247" s="619">
        <v>116878</v>
      </c>
      <c r="O247" s="620">
        <v>4</v>
      </c>
      <c r="P247" s="407">
        <v>280</v>
      </c>
      <c r="Q247" s="619">
        <v>116845</v>
      </c>
      <c r="R247" s="620">
        <v>7</v>
      </c>
      <c r="S247" s="407">
        <v>331</v>
      </c>
      <c r="T247" s="619">
        <v>116844</v>
      </c>
      <c r="U247" s="620">
        <v>1</v>
      </c>
      <c r="V247" s="407">
        <v>382</v>
      </c>
      <c r="W247" s="619">
        <v>116825</v>
      </c>
      <c r="X247" s="620">
        <v>13</v>
      </c>
      <c r="Y247" s="407">
        <v>433</v>
      </c>
      <c r="Z247" s="619">
        <v>116844</v>
      </c>
      <c r="AA247" s="620">
        <v>19</v>
      </c>
      <c r="AB247" s="407">
        <v>484</v>
      </c>
      <c r="AC247" s="619">
        <v>116844</v>
      </c>
      <c r="AD247" s="620">
        <v>23</v>
      </c>
      <c r="AE247" s="407">
        <v>535</v>
      </c>
      <c r="AF247" s="619">
        <v>116856</v>
      </c>
      <c r="AG247" s="620">
        <v>30</v>
      </c>
      <c r="AH247" s="407">
        <v>586</v>
      </c>
      <c r="AI247" s="619">
        <v>116867</v>
      </c>
      <c r="AJ247" s="620">
        <v>5</v>
      </c>
      <c r="AK247" s="407">
        <v>637</v>
      </c>
      <c r="AL247" s="619">
        <v>116839</v>
      </c>
      <c r="AM247" s="620">
        <v>9</v>
      </c>
      <c r="AN247" s="621"/>
      <c r="AO247" s="622"/>
      <c r="AP247" s="623"/>
    </row>
    <row r="248" spans="1:42" ht="12.75">
      <c r="A248" s="407">
        <v>26</v>
      </c>
      <c r="B248" s="619">
        <v>116882</v>
      </c>
      <c r="C248" s="620">
        <v>1</v>
      </c>
      <c r="D248" s="407">
        <v>77</v>
      </c>
      <c r="E248" s="619">
        <v>116825</v>
      </c>
      <c r="F248" s="620">
        <v>17</v>
      </c>
      <c r="G248" s="407">
        <v>128</v>
      </c>
      <c r="H248" s="619">
        <v>116848</v>
      </c>
      <c r="I248" s="620">
        <v>21</v>
      </c>
      <c r="J248" s="407">
        <v>179</v>
      </c>
      <c r="K248" s="619">
        <v>116887</v>
      </c>
      <c r="L248" s="620">
        <v>3</v>
      </c>
      <c r="M248" s="407">
        <v>230</v>
      </c>
      <c r="N248" s="619">
        <v>116879</v>
      </c>
      <c r="O248" s="620">
        <v>4</v>
      </c>
      <c r="P248" s="407">
        <v>281</v>
      </c>
      <c r="Q248" s="619">
        <v>116848</v>
      </c>
      <c r="R248" s="620">
        <v>7</v>
      </c>
      <c r="S248" s="407">
        <v>332</v>
      </c>
      <c r="T248" s="619">
        <v>116835</v>
      </c>
      <c r="U248" s="620">
        <v>1</v>
      </c>
      <c r="V248" s="407">
        <v>383</v>
      </c>
      <c r="W248" s="619">
        <v>116839</v>
      </c>
      <c r="X248" s="620">
        <v>13</v>
      </c>
      <c r="Y248" s="407">
        <v>434</v>
      </c>
      <c r="Z248" s="619">
        <v>116826</v>
      </c>
      <c r="AA248" s="620">
        <v>19</v>
      </c>
      <c r="AB248" s="407">
        <v>485</v>
      </c>
      <c r="AC248" s="619">
        <v>116867</v>
      </c>
      <c r="AD248" s="620">
        <v>24</v>
      </c>
      <c r="AE248" s="407">
        <v>536</v>
      </c>
      <c r="AF248" s="619">
        <v>116825</v>
      </c>
      <c r="AG248" s="620">
        <v>30</v>
      </c>
      <c r="AH248" s="407">
        <v>587</v>
      </c>
      <c r="AI248" s="619">
        <v>116863</v>
      </c>
      <c r="AJ248" s="620">
        <v>5</v>
      </c>
      <c r="AK248" s="407">
        <v>638</v>
      </c>
      <c r="AL248" s="619">
        <v>116892</v>
      </c>
      <c r="AM248" s="620">
        <v>9</v>
      </c>
      <c r="AN248" s="621"/>
      <c r="AO248" s="622"/>
      <c r="AP248" s="623"/>
    </row>
    <row r="249" spans="1:42" ht="12.75">
      <c r="A249" s="407">
        <v>27</v>
      </c>
      <c r="B249" s="619">
        <v>116883</v>
      </c>
      <c r="C249" s="620">
        <v>1</v>
      </c>
      <c r="D249" s="407">
        <v>78</v>
      </c>
      <c r="E249" s="619">
        <v>116845</v>
      </c>
      <c r="F249" s="620">
        <v>17</v>
      </c>
      <c r="G249" s="407">
        <v>129</v>
      </c>
      <c r="H249" s="619">
        <v>116863</v>
      </c>
      <c r="I249" s="620">
        <v>21</v>
      </c>
      <c r="J249" s="407">
        <v>180</v>
      </c>
      <c r="K249" s="619">
        <v>116888</v>
      </c>
      <c r="L249" s="620">
        <v>3</v>
      </c>
      <c r="M249" s="407">
        <v>231</v>
      </c>
      <c r="N249" s="619">
        <v>116883</v>
      </c>
      <c r="O249" s="620">
        <v>4</v>
      </c>
      <c r="P249" s="407">
        <v>282</v>
      </c>
      <c r="Q249" s="619">
        <v>116859</v>
      </c>
      <c r="R249" s="620">
        <v>7</v>
      </c>
      <c r="S249" s="407">
        <v>333</v>
      </c>
      <c r="T249" s="619">
        <v>116834</v>
      </c>
      <c r="U249" s="620">
        <v>1</v>
      </c>
      <c r="V249" s="407">
        <v>384</v>
      </c>
      <c r="W249" s="619">
        <v>116845</v>
      </c>
      <c r="X249" s="620">
        <v>13</v>
      </c>
      <c r="Y249" s="407">
        <v>435</v>
      </c>
      <c r="Z249" s="619">
        <v>116825</v>
      </c>
      <c r="AA249" s="620">
        <v>19</v>
      </c>
      <c r="AB249" s="407">
        <v>486</v>
      </c>
      <c r="AC249" s="619">
        <v>116827</v>
      </c>
      <c r="AD249" s="620">
        <v>24</v>
      </c>
      <c r="AE249" s="407">
        <v>537</v>
      </c>
      <c r="AF249" s="619">
        <v>116838</v>
      </c>
      <c r="AG249" s="620">
        <v>30</v>
      </c>
      <c r="AH249" s="407">
        <v>588</v>
      </c>
      <c r="AI249" s="619">
        <v>116844</v>
      </c>
      <c r="AJ249" s="620">
        <v>5</v>
      </c>
      <c r="AK249" s="407">
        <v>639</v>
      </c>
      <c r="AL249" s="619">
        <v>116825</v>
      </c>
      <c r="AM249" s="620">
        <v>9</v>
      </c>
      <c r="AN249" s="621"/>
      <c r="AO249" s="622"/>
      <c r="AP249" s="623"/>
    </row>
    <row r="250" spans="1:42" ht="12.75">
      <c r="A250" s="407">
        <v>28</v>
      </c>
      <c r="B250" s="619">
        <v>116884</v>
      </c>
      <c r="C250" s="620">
        <v>1</v>
      </c>
      <c r="D250" s="407">
        <v>79</v>
      </c>
      <c r="E250" s="619">
        <v>116848</v>
      </c>
      <c r="F250" s="620">
        <v>17</v>
      </c>
      <c r="G250" s="407">
        <v>130</v>
      </c>
      <c r="H250" s="619">
        <v>116876</v>
      </c>
      <c r="I250" s="620">
        <v>21</v>
      </c>
      <c r="J250" s="407">
        <v>181</v>
      </c>
      <c r="K250" s="619">
        <v>116890</v>
      </c>
      <c r="L250" s="620">
        <v>3</v>
      </c>
      <c r="M250" s="407">
        <v>232</v>
      </c>
      <c r="N250" s="619">
        <v>116884</v>
      </c>
      <c r="O250" s="620">
        <v>4</v>
      </c>
      <c r="P250" s="407">
        <v>283</v>
      </c>
      <c r="Q250" s="619">
        <v>116871</v>
      </c>
      <c r="R250" s="620">
        <v>7</v>
      </c>
      <c r="S250" s="407">
        <v>334</v>
      </c>
      <c r="T250" s="619">
        <v>116893</v>
      </c>
      <c r="U250" s="620">
        <v>1</v>
      </c>
      <c r="V250" s="407">
        <v>385</v>
      </c>
      <c r="W250" s="619">
        <v>116835</v>
      </c>
      <c r="X250" s="620">
        <v>13</v>
      </c>
      <c r="Y250" s="407">
        <v>436</v>
      </c>
      <c r="Z250" s="619">
        <v>116838</v>
      </c>
      <c r="AA250" s="620">
        <v>19</v>
      </c>
      <c r="AB250" s="407">
        <v>487</v>
      </c>
      <c r="AC250" s="619">
        <v>116825</v>
      </c>
      <c r="AD250" s="620">
        <v>24</v>
      </c>
      <c r="AE250" s="407">
        <v>538</v>
      </c>
      <c r="AF250" s="619">
        <v>116835</v>
      </c>
      <c r="AG250" s="620">
        <v>30</v>
      </c>
      <c r="AH250" s="407">
        <v>589</v>
      </c>
      <c r="AI250" s="619">
        <v>116840</v>
      </c>
      <c r="AJ250" s="620">
        <v>5</v>
      </c>
      <c r="AK250" s="407">
        <v>640</v>
      </c>
      <c r="AL250" s="619">
        <v>116827</v>
      </c>
      <c r="AM250" s="620">
        <v>9</v>
      </c>
      <c r="AN250" s="621"/>
      <c r="AO250" s="622"/>
      <c r="AP250" s="623"/>
    </row>
    <row r="251" spans="1:42" ht="12.75">
      <c r="A251" s="407">
        <v>29</v>
      </c>
      <c r="B251" s="619">
        <v>116885</v>
      </c>
      <c r="C251" s="620">
        <v>1</v>
      </c>
      <c r="D251" s="407">
        <v>80</v>
      </c>
      <c r="E251" s="619">
        <v>116863</v>
      </c>
      <c r="F251" s="620">
        <v>17</v>
      </c>
      <c r="G251" s="407">
        <v>131</v>
      </c>
      <c r="H251" s="619">
        <v>116825</v>
      </c>
      <c r="I251" s="620">
        <v>22</v>
      </c>
      <c r="J251" s="407">
        <v>182</v>
      </c>
      <c r="K251" s="619">
        <v>116891</v>
      </c>
      <c r="L251" s="620">
        <v>3</v>
      </c>
      <c r="M251" s="407">
        <v>233</v>
      </c>
      <c r="N251" s="619">
        <v>116885</v>
      </c>
      <c r="O251" s="620">
        <v>4</v>
      </c>
      <c r="P251" s="407">
        <v>284</v>
      </c>
      <c r="Q251" s="619">
        <v>116874</v>
      </c>
      <c r="R251" s="620">
        <v>7</v>
      </c>
      <c r="S251" s="407">
        <v>335</v>
      </c>
      <c r="T251" s="619">
        <v>116892</v>
      </c>
      <c r="U251" s="620">
        <v>10</v>
      </c>
      <c r="V251" s="407">
        <v>386</v>
      </c>
      <c r="W251" s="619">
        <v>116838</v>
      </c>
      <c r="X251" s="620">
        <v>13</v>
      </c>
      <c r="Y251" s="407">
        <v>437</v>
      </c>
      <c r="Z251" s="619">
        <v>116835</v>
      </c>
      <c r="AA251" s="620">
        <v>19</v>
      </c>
      <c r="AB251" s="407">
        <v>488</v>
      </c>
      <c r="AC251" s="619">
        <v>116826</v>
      </c>
      <c r="AD251" s="620">
        <v>24</v>
      </c>
      <c r="AE251" s="407">
        <v>539</v>
      </c>
      <c r="AF251" s="619">
        <v>116834</v>
      </c>
      <c r="AG251" s="620">
        <v>30</v>
      </c>
      <c r="AH251" s="407">
        <v>590</v>
      </c>
      <c r="AI251" s="619">
        <v>116845</v>
      </c>
      <c r="AJ251" s="620">
        <v>5</v>
      </c>
      <c r="AK251" s="407">
        <v>641</v>
      </c>
      <c r="AL251" s="619">
        <v>116826</v>
      </c>
      <c r="AM251" s="620">
        <v>9</v>
      </c>
      <c r="AN251" s="621"/>
      <c r="AO251" s="622"/>
      <c r="AP251" s="623"/>
    </row>
    <row r="252" spans="1:42" ht="12.75">
      <c r="A252" s="407">
        <v>30</v>
      </c>
      <c r="B252" s="619">
        <v>116886</v>
      </c>
      <c r="C252" s="620">
        <v>1</v>
      </c>
      <c r="D252" s="407">
        <v>81</v>
      </c>
      <c r="E252" s="619">
        <v>116876</v>
      </c>
      <c r="F252" s="620">
        <v>17</v>
      </c>
      <c r="G252" s="407">
        <v>132</v>
      </c>
      <c r="H252" s="619">
        <v>116845</v>
      </c>
      <c r="I252" s="620">
        <v>22</v>
      </c>
      <c r="J252" s="407">
        <v>183</v>
      </c>
      <c r="K252" s="619">
        <v>116892</v>
      </c>
      <c r="L252" s="620">
        <v>3</v>
      </c>
      <c r="M252" s="407">
        <v>234</v>
      </c>
      <c r="N252" s="619">
        <v>116887</v>
      </c>
      <c r="O252" s="620">
        <v>4</v>
      </c>
      <c r="P252" s="407">
        <v>285</v>
      </c>
      <c r="Q252" s="619">
        <v>116876</v>
      </c>
      <c r="R252" s="620">
        <v>7</v>
      </c>
      <c r="S252" s="407">
        <v>336</v>
      </c>
      <c r="T252" s="619">
        <v>116863</v>
      </c>
      <c r="U252" s="620">
        <v>10</v>
      </c>
      <c r="V252" s="407">
        <v>387</v>
      </c>
      <c r="W252" s="619">
        <v>116834</v>
      </c>
      <c r="X252" s="620">
        <v>13</v>
      </c>
      <c r="Y252" s="407">
        <v>438</v>
      </c>
      <c r="Z252" s="619">
        <v>116867</v>
      </c>
      <c r="AA252" s="620">
        <v>19</v>
      </c>
      <c r="AB252" s="407">
        <v>489</v>
      </c>
      <c r="AC252" s="619">
        <v>116838</v>
      </c>
      <c r="AD252" s="620">
        <v>24</v>
      </c>
      <c r="AE252" s="407">
        <v>540</v>
      </c>
      <c r="AF252" s="619">
        <v>116825</v>
      </c>
      <c r="AG252" s="620">
        <v>31</v>
      </c>
      <c r="AH252" s="407">
        <v>591</v>
      </c>
      <c r="AI252" s="619">
        <v>116835</v>
      </c>
      <c r="AJ252" s="620">
        <v>5</v>
      </c>
      <c r="AK252" s="407">
        <v>642</v>
      </c>
      <c r="AL252" s="619">
        <v>116834</v>
      </c>
      <c r="AM252" s="620">
        <v>9</v>
      </c>
      <c r="AN252" s="621"/>
      <c r="AO252" s="622"/>
      <c r="AP252" s="623"/>
    </row>
    <row r="253" spans="1:42" ht="12.75">
      <c r="A253" s="407">
        <v>31</v>
      </c>
      <c r="B253" s="619">
        <v>116887</v>
      </c>
      <c r="C253" s="620">
        <v>1</v>
      </c>
      <c r="D253" s="407">
        <v>82</v>
      </c>
      <c r="E253" s="619">
        <v>116825</v>
      </c>
      <c r="F253" s="620">
        <v>18</v>
      </c>
      <c r="G253" s="407">
        <v>133</v>
      </c>
      <c r="H253" s="619">
        <v>116848</v>
      </c>
      <c r="I253" s="620">
        <v>22</v>
      </c>
      <c r="J253" s="407">
        <v>184</v>
      </c>
      <c r="K253" s="619">
        <v>116825</v>
      </c>
      <c r="L253" s="620">
        <v>30</v>
      </c>
      <c r="M253" s="407">
        <v>235</v>
      </c>
      <c r="N253" s="619">
        <v>116888</v>
      </c>
      <c r="O253" s="620">
        <v>4</v>
      </c>
      <c r="P253" s="407">
        <v>286</v>
      </c>
      <c r="Q253" s="619">
        <v>116878</v>
      </c>
      <c r="R253" s="620">
        <v>7</v>
      </c>
      <c r="S253" s="407">
        <v>337</v>
      </c>
      <c r="T253" s="619">
        <v>116867</v>
      </c>
      <c r="U253" s="620">
        <v>10</v>
      </c>
      <c r="V253" s="407">
        <v>388</v>
      </c>
      <c r="W253" s="619">
        <v>116864</v>
      </c>
      <c r="X253" s="620">
        <v>14</v>
      </c>
      <c r="Y253" s="407">
        <v>439</v>
      </c>
      <c r="Z253" s="619">
        <v>116839</v>
      </c>
      <c r="AA253" s="620">
        <v>19</v>
      </c>
      <c r="AB253" s="407">
        <v>490</v>
      </c>
      <c r="AC253" s="619">
        <v>116834</v>
      </c>
      <c r="AD253" s="620">
        <v>24</v>
      </c>
      <c r="AE253" s="407">
        <v>541</v>
      </c>
      <c r="AF253" s="619">
        <v>116838</v>
      </c>
      <c r="AG253" s="620">
        <v>31</v>
      </c>
      <c r="AH253" s="407">
        <v>592</v>
      </c>
      <c r="AI253" s="619">
        <v>116826</v>
      </c>
      <c r="AJ253" s="620">
        <v>5</v>
      </c>
      <c r="AK253" s="407">
        <v>643</v>
      </c>
      <c r="AL253" s="619">
        <v>116844</v>
      </c>
      <c r="AM253" s="620">
        <v>9</v>
      </c>
      <c r="AN253" s="621"/>
      <c r="AO253" s="622"/>
      <c r="AP253" s="623"/>
    </row>
    <row r="254" spans="1:42" ht="12.75">
      <c r="A254" s="407">
        <v>32</v>
      </c>
      <c r="B254" s="619">
        <v>116888</v>
      </c>
      <c r="C254" s="620">
        <v>1</v>
      </c>
      <c r="D254" s="407">
        <v>83</v>
      </c>
      <c r="E254" s="619">
        <v>116845</v>
      </c>
      <c r="F254" s="620">
        <v>18</v>
      </c>
      <c r="G254" s="407">
        <v>134</v>
      </c>
      <c r="H254" s="619">
        <v>116825</v>
      </c>
      <c r="I254" s="620">
        <v>23</v>
      </c>
      <c r="J254" s="407">
        <v>185</v>
      </c>
      <c r="K254" s="619">
        <v>116826</v>
      </c>
      <c r="L254" s="620">
        <v>30</v>
      </c>
      <c r="M254" s="407">
        <v>236</v>
      </c>
      <c r="N254" s="619">
        <v>116890</v>
      </c>
      <c r="O254" s="620">
        <v>4</v>
      </c>
      <c r="P254" s="407">
        <v>287</v>
      </c>
      <c r="Q254" s="619">
        <v>116879</v>
      </c>
      <c r="R254" s="620">
        <v>7</v>
      </c>
      <c r="S254" s="407">
        <v>338</v>
      </c>
      <c r="T254" s="619">
        <v>116844</v>
      </c>
      <c r="U254" s="620">
        <v>10</v>
      </c>
      <c r="V254" s="407">
        <v>389</v>
      </c>
      <c r="W254" s="619">
        <v>116867</v>
      </c>
      <c r="X254" s="620">
        <v>14</v>
      </c>
      <c r="Y254" s="407">
        <v>440</v>
      </c>
      <c r="Z254" s="619">
        <v>116869</v>
      </c>
      <c r="AA254" s="620">
        <v>2</v>
      </c>
      <c r="AB254" s="407">
        <v>491</v>
      </c>
      <c r="AC254" s="619">
        <v>116835</v>
      </c>
      <c r="AD254" s="620">
        <v>24</v>
      </c>
      <c r="AE254" s="407">
        <v>542</v>
      </c>
      <c r="AF254" s="619">
        <v>116835</v>
      </c>
      <c r="AG254" s="620">
        <v>31</v>
      </c>
      <c r="AH254" s="407">
        <v>593</v>
      </c>
      <c r="AI254" s="619">
        <v>116834</v>
      </c>
      <c r="AJ254" s="620">
        <v>5</v>
      </c>
      <c r="AK254" s="407">
        <v>644</v>
      </c>
      <c r="AL254" s="619">
        <v>116856</v>
      </c>
      <c r="AM254" s="620">
        <v>90</v>
      </c>
      <c r="AN254" s="621"/>
      <c r="AO254" s="622"/>
      <c r="AP254" s="623"/>
    </row>
    <row r="255" spans="1:42" ht="12.75">
      <c r="A255" s="407">
        <v>33</v>
      </c>
      <c r="B255" s="619">
        <v>116889</v>
      </c>
      <c r="C255" s="620">
        <v>1</v>
      </c>
      <c r="D255" s="407">
        <v>84</v>
      </c>
      <c r="E255" s="619">
        <v>116848</v>
      </c>
      <c r="F255" s="620">
        <v>18</v>
      </c>
      <c r="G255" s="407">
        <v>135</v>
      </c>
      <c r="H255" s="619">
        <v>116845</v>
      </c>
      <c r="I255" s="620">
        <v>23</v>
      </c>
      <c r="J255" s="407">
        <v>186</v>
      </c>
      <c r="K255" s="619">
        <v>116844</v>
      </c>
      <c r="L255" s="620">
        <v>30</v>
      </c>
      <c r="M255" s="407">
        <v>237</v>
      </c>
      <c r="N255" s="619">
        <v>116891</v>
      </c>
      <c r="O255" s="620">
        <v>4</v>
      </c>
      <c r="P255" s="407">
        <v>288</v>
      </c>
      <c r="Q255" s="619">
        <v>116883</v>
      </c>
      <c r="R255" s="620">
        <v>7</v>
      </c>
      <c r="S255" s="407">
        <v>339</v>
      </c>
      <c r="T255" s="619">
        <v>116825</v>
      </c>
      <c r="U255" s="620">
        <v>10</v>
      </c>
      <c r="V255" s="407">
        <v>390</v>
      </c>
      <c r="W255" s="619">
        <v>116863</v>
      </c>
      <c r="X255" s="620">
        <v>14</v>
      </c>
      <c r="Y255" s="407">
        <v>441</v>
      </c>
      <c r="Z255" s="619">
        <v>116870</v>
      </c>
      <c r="AA255" s="620">
        <v>2</v>
      </c>
      <c r="AB255" s="407">
        <v>492</v>
      </c>
      <c r="AC255" s="619">
        <v>116844</v>
      </c>
      <c r="AD255" s="620">
        <v>24</v>
      </c>
      <c r="AE255" s="407">
        <v>543</v>
      </c>
      <c r="AF255" s="619">
        <v>116834</v>
      </c>
      <c r="AG255" s="620">
        <v>31</v>
      </c>
      <c r="AH255" s="407">
        <v>594</v>
      </c>
      <c r="AI255" s="619">
        <v>116839</v>
      </c>
      <c r="AJ255" s="620">
        <v>5</v>
      </c>
      <c r="AK255" s="407">
        <v>645</v>
      </c>
      <c r="AL255" s="619">
        <v>116856</v>
      </c>
      <c r="AM255" s="620">
        <v>91</v>
      </c>
      <c r="AN255" s="621"/>
      <c r="AO255" s="622"/>
      <c r="AP255" s="623"/>
    </row>
    <row r="256" spans="1:42" ht="12.75">
      <c r="A256" s="407">
        <v>34</v>
      </c>
      <c r="B256" s="619">
        <v>116890</v>
      </c>
      <c r="C256" s="620">
        <v>1</v>
      </c>
      <c r="D256" s="407">
        <v>85</v>
      </c>
      <c r="E256" s="619">
        <v>116863</v>
      </c>
      <c r="F256" s="620">
        <v>18</v>
      </c>
      <c r="G256" s="407">
        <v>136</v>
      </c>
      <c r="H256" s="619">
        <v>116848</v>
      </c>
      <c r="I256" s="620">
        <v>23</v>
      </c>
      <c r="J256" s="407">
        <v>187</v>
      </c>
      <c r="K256" s="619">
        <v>116848</v>
      </c>
      <c r="L256" s="620">
        <v>30</v>
      </c>
      <c r="M256" s="407">
        <v>238</v>
      </c>
      <c r="N256" s="619">
        <v>116892</v>
      </c>
      <c r="O256" s="620">
        <v>4</v>
      </c>
      <c r="P256" s="407">
        <v>289</v>
      </c>
      <c r="Q256" s="619">
        <v>116884</v>
      </c>
      <c r="R256" s="620">
        <v>7</v>
      </c>
      <c r="S256" s="407">
        <v>340</v>
      </c>
      <c r="T256" s="619">
        <v>116845</v>
      </c>
      <c r="U256" s="620">
        <v>10</v>
      </c>
      <c r="V256" s="407">
        <v>391</v>
      </c>
      <c r="W256" s="619">
        <v>116844</v>
      </c>
      <c r="X256" s="620">
        <v>14</v>
      </c>
      <c r="Y256" s="407">
        <v>442</v>
      </c>
      <c r="Z256" s="619">
        <v>116867</v>
      </c>
      <c r="AA256" s="620">
        <v>2</v>
      </c>
      <c r="AB256" s="407">
        <v>493</v>
      </c>
      <c r="AC256" s="619">
        <v>116867</v>
      </c>
      <c r="AD256" s="620">
        <v>25</v>
      </c>
      <c r="AE256" s="407">
        <v>544</v>
      </c>
      <c r="AF256" s="619">
        <v>116825</v>
      </c>
      <c r="AG256" s="620">
        <v>32</v>
      </c>
      <c r="AH256" s="407">
        <v>595</v>
      </c>
      <c r="AI256" s="619">
        <v>116839</v>
      </c>
      <c r="AJ256" s="620">
        <v>6</v>
      </c>
      <c r="AK256" s="407">
        <v>646</v>
      </c>
      <c r="AL256" s="619">
        <v>116856</v>
      </c>
      <c r="AM256" s="620">
        <v>92</v>
      </c>
      <c r="AN256" s="621"/>
      <c r="AO256" s="622"/>
      <c r="AP256" s="623"/>
    </row>
    <row r="257" spans="1:42" ht="12.75">
      <c r="A257" s="407">
        <v>35</v>
      </c>
      <c r="B257" s="619">
        <v>116891</v>
      </c>
      <c r="C257" s="620">
        <v>1</v>
      </c>
      <c r="D257" s="407">
        <v>86</v>
      </c>
      <c r="E257" s="619">
        <v>116876</v>
      </c>
      <c r="F257" s="620">
        <v>18</v>
      </c>
      <c r="G257" s="407">
        <v>137</v>
      </c>
      <c r="H257" s="619">
        <v>116825</v>
      </c>
      <c r="I257" s="620">
        <v>24</v>
      </c>
      <c r="J257" s="407">
        <v>188</v>
      </c>
      <c r="K257" s="619">
        <v>116825</v>
      </c>
      <c r="L257" s="620">
        <v>31</v>
      </c>
      <c r="M257" s="407">
        <v>239</v>
      </c>
      <c r="N257" s="619">
        <v>116826</v>
      </c>
      <c r="O257" s="620">
        <v>40</v>
      </c>
      <c r="P257" s="407">
        <v>290</v>
      </c>
      <c r="Q257" s="619">
        <v>116890</v>
      </c>
      <c r="R257" s="620">
        <v>7</v>
      </c>
      <c r="S257" s="407">
        <v>341</v>
      </c>
      <c r="T257" s="619">
        <v>116834</v>
      </c>
      <c r="U257" s="620">
        <v>10</v>
      </c>
      <c r="V257" s="407">
        <v>392</v>
      </c>
      <c r="W257" s="619">
        <v>116826</v>
      </c>
      <c r="X257" s="620">
        <v>14</v>
      </c>
      <c r="Y257" s="407">
        <v>443</v>
      </c>
      <c r="Z257" s="619">
        <v>116866</v>
      </c>
      <c r="AA257" s="620">
        <v>2</v>
      </c>
      <c r="AB257" s="407">
        <v>494</v>
      </c>
      <c r="AC257" s="619">
        <v>116827</v>
      </c>
      <c r="AD257" s="620">
        <v>25</v>
      </c>
      <c r="AE257" s="407">
        <v>545</v>
      </c>
      <c r="AF257" s="619">
        <v>116838</v>
      </c>
      <c r="AG257" s="620">
        <v>32</v>
      </c>
      <c r="AH257" s="407">
        <v>596</v>
      </c>
      <c r="AI257" s="619">
        <v>116834</v>
      </c>
      <c r="AJ257" s="620">
        <v>6</v>
      </c>
      <c r="AK257" s="407">
        <v>647</v>
      </c>
      <c r="AL257" s="619">
        <v>116856</v>
      </c>
      <c r="AM257" s="620">
        <v>93</v>
      </c>
      <c r="AN257" s="621"/>
      <c r="AO257" s="622"/>
      <c r="AP257" s="623"/>
    </row>
    <row r="258" spans="1:42" ht="12.75">
      <c r="A258" s="407">
        <v>36</v>
      </c>
      <c r="B258" s="619">
        <v>116892</v>
      </c>
      <c r="C258" s="620">
        <v>1</v>
      </c>
      <c r="D258" s="407">
        <v>87</v>
      </c>
      <c r="E258" s="619">
        <v>116825</v>
      </c>
      <c r="F258" s="620">
        <v>19</v>
      </c>
      <c r="G258" s="407">
        <v>138</v>
      </c>
      <c r="H258" s="619">
        <v>116845</v>
      </c>
      <c r="I258" s="620">
        <v>24</v>
      </c>
      <c r="J258" s="407">
        <v>189</v>
      </c>
      <c r="K258" s="619">
        <v>116826</v>
      </c>
      <c r="L258" s="620">
        <v>31</v>
      </c>
      <c r="M258" s="407">
        <v>240</v>
      </c>
      <c r="N258" s="619">
        <v>116844</v>
      </c>
      <c r="O258" s="620">
        <v>40</v>
      </c>
      <c r="P258" s="407">
        <v>291</v>
      </c>
      <c r="Q258" s="619">
        <v>116823</v>
      </c>
      <c r="R258" s="620">
        <v>76</v>
      </c>
      <c r="S258" s="407">
        <v>342</v>
      </c>
      <c r="T258" s="619">
        <v>116835</v>
      </c>
      <c r="U258" s="620">
        <v>10</v>
      </c>
      <c r="V258" s="407">
        <v>393</v>
      </c>
      <c r="W258" s="619">
        <v>116825</v>
      </c>
      <c r="X258" s="620">
        <v>14</v>
      </c>
      <c r="Y258" s="407">
        <v>444</v>
      </c>
      <c r="Z258" s="619">
        <v>116829</v>
      </c>
      <c r="AA258" s="620">
        <v>2</v>
      </c>
      <c r="AB258" s="407">
        <v>495</v>
      </c>
      <c r="AC258" s="619">
        <v>116826</v>
      </c>
      <c r="AD258" s="620">
        <v>25</v>
      </c>
      <c r="AE258" s="407">
        <v>546</v>
      </c>
      <c r="AF258" s="619">
        <v>116834</v>
      </c>
      <c r="AG258" s="620">
        <v>32</v>
      </c>
      <c r="AH258" s="407">
        <v>597</v>
      </c>
      <c r="AI258" s="619">
        <v>116868</v>
      </c>
      <c r="AJ258" s="620">
        <v>6</v>
      </c>
      <c r="AK258" s="407">
        <v>648</v>
      </c>
      <c r="AL258" s="619">
        <v>116856</v>
      </c>
      <c r="AM258" s="620">
        <v>94</v>
      </c>
      <c r="AN258" s="621"/>
      <c r="AO258" s="622"/>
      <c r="AP258" s="623"/>
    </row>
    <row r="259" spans="1:42" ht="12.75">
      <c r="A259" s="407">
        <v>37</v>
      </c>
      <c r="B259" s="619">
        <v>116894</v>
      </c>
      <c r="C259" s="620">
        <v>1</v>
      </c>
      <c r="D259" s="407">
        <v>88</v>
      </c>
      <c r="E259" s="619">
        <v>116845</v>
      </c>
      <c r="F259" s="620">
        <v>19</v>
      </c>
      <c r="G259" s="407">
        <v>139</v>
      </c>
      <c r="H259" s="619">
        <v>116848</v>
      </c>
      <c r="I259" s="620">
        <v>24</v>
      </c>
      <c r="J259" s="407">
        <v>190</v>
      </c>
      <c r="K259" s="619">
        <v>116844</v>
      </c>
      <c r="L259" s="620">
        <v>31</v>
      </c>
      <c r="M259" s="407">
        <v>241</v>
      </c>
      <c r="N259" s="619">
        <v>116826</v>
      </c>
      <c r="O259" s="620">
        <v>41</v>
      </c>
      <c r="P259" s="407">
        <v>292</v>
      </c>
      <c r="Q259" s="619">
        <v>116823</v>
      </c>
      <c r="R259" s="620">
        <v>77</v>
      </c>
      <c r="S259" s="407">
        <v>343</v>
      </c>
      <c r="T259" s="619">
        <v>116838</v>
      </c>
      <c r="U259" s="620">
        <v>10</v>
      </c>
      <c r="V259" s="407">
        <v>394</v>
      </c>
      <c r="W259" s="619">
        <v>116839</v>
      </c>
      <c r="X259" s="620">
        <v>14</v>
      </c>
      <c r="Y259" s="407">
        <v>445</v>
      </c>
      <c r="Z259" s="619">
        <v>116839</v>
      </c>
      <c r="AA259" s="620">
        <v>2</v>
      </c>
      <c r="AB259" s="407">
        <v>496</v>
      </c>
      <c r="AC259" s="619">
        <v>116825</v>
      </c>
      <c r="AD259" s="620">
        <v>25</v>
      </c>
      <c r="AE259" s="407">
        <v>547</v>
      </c>
      <c r="AF259" s="619">
        <v>116856</v>
      </c>
      <c r="AG259" s="620">
        <v>32</v>
      </c>
      <c r="AH259" s="407">
        <v>598</v>
      </c>
      <c r="AI259" s="619">
        <v>116867</v>
      </c>
      <c r="AJ259" s="620">
        <v>6</v>
      </c>
      <c r="AK259" s="407">
        <v>649</v>
      </c>
      <c r="AL259" s="619">
        <v>116856</v>
      </c>
      <c r="AM259" s="620">
        <v>95</v>
      </c>
      <c r="AN259" s="621"/>
      <c r="AO259" s="622"/>
      <c r="AP259" s="623"/>
    </row>
    <row r="260" spans="1:42" ht="12.75">
      <c r="A260" s="407">
        <v>38</v>
      </c>
      <c r="B260" s="619">
        <v>116895</v>
      </c>
      <c r="C260" s="620">
        <v>1</v>
      </c>
      <c r="D260" s="407">
        <v>89</v>
      </c>
      <c r="E260" s="619">
        <v>116848</v>
      </c>
      <c r="F260" s="620">
        <v>19</v>
      </c>
      <c r="G260" s="407">
        <v>140</v>
      </c>
      <c r="H260" s="619">
        <v>116825</v>
      </c>
      <c r="I260" s="620">
        <v>25</v>
      </c>
      <c r="J260" s="407">
        <v>191</v>
      </c>
      <c r="K260" s="619">
        <v>116848</v>
      </c>
      <c r="L260" s="620">
        <v>31</v>
      </c>
      <c r="M260" s="407">
        <v>242</v>
      </c>
      <c r="N260" s="619">
        <v>116844</v>
      </c>
      <c r="O260" s="620">
        <v>41</v>
      </c>
      <c r="P260" s="407">
        <v>293</v>
      </c>
      <c r="Q260" s="619">
        <v>116823</v>
      </c>
      <c r="R260" s="620">
        <v>78</v>
      </c>
      <c r="S260" s="407">
        <v>344</v>
      </c>
      <c r="T260" s="619">
        <v>116839</v>
      </c>
      <c r="U260" s="620">
        <v>10</v>
      </c>
      <c r="V260" s="407">
        <v>395</v>
      </c>
      <c r="W260" s="619">
        <v>116838</v>
      </c>
      <c r="X260" s="620">
        <v>14</v>
      </c>
      <c r="Y260" s="407">
        <v>446</v>
      </c>
      <c r="Z260" s="619">
        <v>116845</v>
      </c>
      <c r="AA260" s="620">
        <v>2</v>
      </c>
      <c r="AB260" s="407">
        <v>497</v>
      </c>
      <c r="AC260" s="619">
        <v>116838</v>
      </c>
      <c r="AD260" s="620">
        <v>25</v>
      </c>
      <c r="AE260" s="407">
        <v>548</v>
      </c>
      <c r="AF260" s="619">
        <v>116825</v>
      </c>
      <c r="AG260" s="620">
        <v>33</v>
      </c>
      <c r="AH260" s="407">
        <v>599</v>
      </c>
      <c r="AI260" s="619">
        <v>116844</v>
      </c>
      <c r="AJ260" s="620">
        <v>6</v>
      </c>
      <c r="AK260" s="407">
        <v>650</v>
      </c>
      <c r="AL260" s="619">
        <v>116856</v>
      </c>
      <c r="AM260" s="620">
        <v>96</v>
      </c>
      <c r="AN260" s="621"/>
      <c r="AO260" s="622"/>
      <c r="AP260" s="623"/>
    </row>
    <row r="261" spans="1:42" ht="12.75">
      <c r="A261" s="407">
        <v>39</v>
      </c>
      <c r="B261" s="619">
        <v>116825</v>
      </c>
      <c r="C261" s="620">
        <v>10</v>
      </c>
      <c r="D261" s="407">
        <v>90</v>
      </c>
      <c r="E261" s="619">
        <v>116863</v>
      </c>
      <c r="F261" s="620">
        <v>19</v>
      </c>
      <c r="G261" s="407">
        <v>141</v>
      </c>
      <c r="H261" s="619">
        <v>116844</v>
      </c>
      <c r="I261" s="620">
        <v>25</v>
      </c>
      <c r="J261" s="407">
        <v>192</v>
      </c>
      <c r="K261" s="619">
        <v>116825</v>
      </c>
      <c r="L261" s="620">
        <v>32</v>
      </c>
      <c r="M261" s="407">
        <v>243</v>
      </c>
      <c r="N261" s="619">
        <v>116826</v>
      </c>
      <c r="O261" s="620">
        <v>42</v>
      </c>
      <c r="P261" s="407">
        <v>294</v>
      </c>
      <c r="Q261" s="619">
        <v>116823</v>
      </c>
      <c r="R261" s="620">
        <v>79</v>
      </c>
      <c r="S261" s="407">
        <v>345</v>
      </c>
      <c r="T261" s="619">
        <v>116826</v>
      </c>
      <c r="U261" s="620">
        <v>10</v>
      </c>
      <c r="V261" s="407">
        <v>396</v>
      </c>
      <c r="W261" s="619">
        <v>116835</v>
      </c>
      <c r="X261" s="620">
        <v>14</v>
      </c>
      <c r="Y261" s="407">
        <v>447</v>
      </c>
      <c r="Z261" s="619">
        <v>116833</v>
      </c>
      <c r="AA261" s="620">
        <v>2</v>
      </c>
      <c r="AB261" s="407">
        <v>498</v>
      </c>
      <c r="AC261" s="619">
        <v>116835</v>
      </c>
      <c r="AD261" s="620">
        <v>25</v>
      </c>
      <c r="AE261" s="407">
        <v>549</v>
      </c>
      <c r="AF261" s="619">
        <v>116838</v>
      </c>
      <c r="AG261" s="620">
        <v>33</v>
      </c>
      <c r="AH261" s="407">
        <v>600</v>
      </c>
      <c r="AI261" s="619">
        <v>116825</v>
      </c>
      <c r="AJ261" s="620">
        <v>6</v>
      </c>
      <c r="AK261" s="407">
        <v>651</v>
      </c>
      <c r="AL261" s="619">
        <v>116856</v>
      </c>
      <c r="AM261" s="620">
        <v>97</v>
      </c>
      <c r="AN261" s="621"/>
      <c r="AO261" s="622"/>
      <c r="AP261" s="623"/>
    </row>
    <row r="262" spans="1:42" ht="12.75">
      <c r="A262" s="407">
        <v>40</v>
      </c>
      <c r="B262" s="619">
        <v>116845</v>
      </c>
      <c r="C262" s="620">
        <v>10</v>
      </c>
      <c r="D262" s="407">
        <v>91</v>
      </c>
      <c r="E262" s="619">
        <v>116876</v>
      </c>
      <c r="F262" s="620">
        <v>19</v>
      </c>
      <c r="G262" s="407">
        <v>142</v>
      </c>
      <c r="H262" s="619">
        <v>116845</v>
      </c>
      <c r="I262" s="620">
        <v>25</v>
      </c>
      <c r="J262" s="407">
        <v>193</v>
      </c>
      <c r="K262" s="619">
        <v>116826</v>
      </c>
      <c r="L262" s="620">
        <v>32</v>
      </c>
      <c r="M262" s="407">
        <v>244</v>
      </c>
      <c r="N262" s="619">
        <v>116844</v>
      </c>
      <c r="O262" s="620">
        <v>42</v>
      </c>
      <c r="P262" s="407">
        <v>295</v>
      </c>
      <c r="Q262" s="619">
        <v>116838</v>
      </c>
      <c r="R262" s="620">
        <v>8</v>
      </c>
      <c r="S262" s="407">
        <v>346</v>
      </c>
      <c r="T262" s="619">
        <v>116840</v>
      </c>
      <c r="U262" s="620">
        <v>10</v>
      </c>
      <c r="V262" s="407">
        <v>397</v>
      </c>
      <c r="W262" s="619">
        <v>116834</v>
      </c>
      <c r="X262" s="620">
        <v>14</v>
      </c>
      <c r="Y262" s="407">
        <v>448</v>
      </c>
      <c r="Z262" s="619">
        <v>116835</v>
      </c>
      <c r="AA262" s="620">
        <v>2</v>
      </c>
      <c r="AB262" s="407">
        <v>499</v>
      </c>
      <c r="AC262" s="619">
        <v>116834</v>
      </c>
      <c r="AD262" s="620">
        <v>25</v>
      </c>
      <c r="AE262" s="407">
        <v>550</v>
      </c>
      <c r="AF262" s="619">
        <v>116835</v>
      </c>
      <c r="AG262" s="620">
        <v>33</v>
      </c>
      <c r="AH262" s="407">
        <v>601</v>
      </c>
      <c r="AI262" s="619">
        <v>116829</v>
      </c>
      <c r="AJ262" s="620">
        <v>6</v>
      </c>
      <c r="AK262" s="407">
        <v>652</v>
      </c>
      <c r="AL262" s="619">
        <v>116856</v>
      </c>
      <c r="AM262" s="620">
        <v>98</v>
      </c>
      <c r="AN262" s="621"/>
      <c r="AO262" s="622"/>
      <c r="AP262" s="623"/>
    </row>
    <row r="263" spans="1:42" ht="12.75">
      <c r="A263" s="407">
        <v>41</v>
      </c>
      <c r="B263" s="619">
        <v>116848</v>
      </c>
      <c r="C263" s="620">
        <v>10</v>
      </c>
      <c r="D263" s="407">
        <v>92</v>
      </c>
      <c r="E263" s="619">
        <v>116838</v>
      </c>
      <c r="F263" s="620">
        <v>2</v>
      </c>
      <c r="G263" s="407">
        <v>143</v>
      </c>
      <c r="H263" s="619">
        <v>116848</v>
      </c>
      <c r="I263" s="620">
        <v>25</v>
      </c>
      <c r="J263" s="407">
        <v>194</v>
      </c>
      <c r="K263" s="619">
        <v>116844</v>
      </c>
      <c r="L263" s="620">
        <v>32</v>
      </c>
      <c r="M263" s="407">
        <v>245</v>
      </c>
      <c r="N263" s="619">
        <v>116826</v>
      </c>
      <c r="O263" s="620">
        <v>43</v>
      </c>
      <c r="P263" s="407">
        <v>296</v>
      </c>
      <c r="Q263" s="619">
        <v>116845</v>
      </c>
      <c r="R263" s="620">
        <v>8</v>
      </c>
      <c r="S263" s="407">
        <v>347</v>
      </c>
      <c r="T263" s="619">
        <v>116856</v>
      </c>
      <c r="U263" s="620">
        <v>100</v>
      </c>
      <c r="V263" s="407">
        <v>398</v>
      </c>
      <c r="W263" s="619">
        <v>116845</v>
      </c>
      <c r="X263" s="620">
        <v>14</v>
      </c>
      <c r="Y263" s="407">
        <v>449</v>
      </c>
      <c r="Z263" s="619">
        <v>116836</v>
      </c>
      <c r="AA263" s="620">
        <v>2</v>
      </c>
      <c r="AB263" s="407">
        <v>500</v>
      </c>
      <c r="AC263" s="619">
        <v>116827</v>
      </c>
      <c r="AD263" s="620">
        <v>26</v>
      </c>
      <c r="AE263" s="407">
        <v>551</v>
      </c>
      <c r="AF263" s="619">
        <v>116834</v>
      </c>
      <c r="AG263" s="620">
        <v>33</v>
      </c>
      <c r="AH263" s="407">
        <v>602</v>
      </c>
      <c r="AI263" s="619">
        <v>116840</v>
      </c>
      <c r="AJ263" s="620">
        <v>6</v>
      </c>
      <c r="AK263" s="407">
        <v>653</v>
      </c>
      <c r="AL263" s="619">
        <v>116856</v>
      </c>
      <c r="AM263" s="620">
        <v>99</v>
      </c>
      <c r="AN263" s="621"/>
      <c r="AO263" s="622"/>
      <c r="AP263" s="623"/>
    </row>
    <row r="264" spans="1:42" ht="12.75">
      <c r="A264" s="407">
        <v>42</v>
      </c>
      <c r="B264" s="619">
        <v>116852</v>
      </c>
      <c r="C264" s="620">
        <v>10</v>
      </c>
      <c r="D264" s="407">
        <v>93</v>
      </c>
      <c r="E264" s="619">
        <v>116848</v>
      </c>
      <c r="F264" s="620">
        <v>2</v>
      </c>
      <c r="G264" s="407">
        <v>144</v>
      </c>
      <c r="H264" s="619">
        <v>116825</v>
      </c>
      <c r="I264" s="620">
        <v>26</v>
      </c>
      <c r="J264" s="407">
        <v>195</v>
      </c>
      <c r="K264" s="619">
        <v>116848</v>
      </c>
      <c r="L264" s="620">
        <v>32</v>
      </c>
      <c r="M264" s="407">
        <v>246</v>
      </c>
      <c r="N264" s="619">
        <v>116844</v>
      </c>
      <c r="O264" s="620">
        <v>43</v>
      </c>
      <c r="P264" s="407">
        <v>297</v>
      </c>
      <c r="Q264" s="619">
        <v>116848</v>
      </c>
      <c r="R264" s="620">
        <v>8</v>
      </c>
      <c r="S264" s="407">
        <v>348</v>
      </c>
      <c r="T264" s="619">
        <v>116856</v>
      </c>
      <c r="U264" s="620">
        <v>101</v>
      </c>
      <c r="V264" s="407">
        <v>399</v>
      </c>
      <c r="W264" s="619">
        <v>116867</v>
      </c>
      <c r="X264" s="620">
        <v>15</v>
      </c>
      <c r="Y264" s="407">
        <v>450</v>
      </c>
      <c r="Z264" s="619">
        <v>116868</v>
      </c>
      <c r="AA264" s="620">
        <v>2</v>
      </c>
      <c r="AB264" s="407">
        <v>501</v>
      </c>
      <c r="AC264" s="619">
        <v>116826</v>
      </c>
      <c r="AD264" s="620">
        <v>26</v>
      </c>
      <c r="AE264" s="407">
        <v>552</v>
      </c>
      <c r="AF264" s="619">
        <v>116825</v>
      </c>
      <c r="AG264" s="620">
        <v>34</v>
      </c>
      <c r="AH264" s="407">
        <v>603</v>
      </c>
      <c r="AI264" s="619">
        <v>116845</v>
      </c>
      <c r="AJ264" s="620">
        <v>6</v>
      </c>
      <c r="AK264" s="621"/>
      <c r="AL264" s="622"/>
      <c r="AM264" s="623"/>
      <c r="AN264" s="621"/>
      <c r="AO264" s="622"/>
      <c r="AP264" s="623"/>
    </row>
    <row r="265" spans="1:42" ht="12.75">
      <c r="A265" s="407">
        <v>43</v>
      </c>
      <c r="B265" s="619">
        <v>116859</v>
      </c>
      <c r="C265" s="620">
        <v>10</v>
      </c>
      <c r="D265" s="407">
        <v>94</v>
      </c>
      <c r="E265" s="619">
        <v>116849</v>
      </c>
      <c r="F265" s="620">
        <v>2</v>
      </c>
      <c r="G265" s="407">
        <v>145</v>
      </c>
      <c r="H265" s="619">
        <v>116844</v>
      </c>
      <c r="I265" s="620">
        <v>26</v>
      </c>
      <c r="J265" s="407">
        <v>196</v>
      </c>
      <c r="K265" s="619">
        <v>116825</v>
      </c>
      <c r="L265" s="620">
        <v>33</v>
      </c>
      <c r="M265" s="407">
        <v>247</v>
      </c>
      <c r="N265" s="619">
        <v>116826</v>
      </c>
      <c r="O265" s="620">
        <v>44</v>
      </c>
      <c r="P265" s="407">
        <v>298</v>
      </c>
      <c r="Q265" s="619">
        <v>116859</v>
      </c>
      <c r="R265" s="620">
        <v>8</v>
      </c>
      <c r="S265" s="407">
        <v>349</v>
      </c>
      <c r="T265" s="619">
        <v>116856</v>
      </c>
      <c r="U265" s="620">
        <v>102</v>
      </c>
      <c r="V265" s="407">
        <v>400</v>
      </c>
      <c r="W265" s="619">
        <v>116844</v>
      </c>
      <c r="X265" s="620">
        <v>15</v>
      </c>
      <c r="Y265" s="407">
        <v>451</v>
      </c>
      <c r="Z265" s="619">
        <v>116826</v>
      </c>
      <c r="AA265" s="620">
        <v>2</v>
      </c>
      <c r="AB265" s="407">
        <v>502</v>
      </c>
      <c r="AC265" s="619">
        <v>116838</v>
      </c>
      <c r="AD265" s="620">
        <v>26</v>
      </c>
      <c r="AE265" s="407">
        <v>553</v>
      </c>
      <c r="AF265" s="619">
        <v>116838</v>
      </c>
      <c r="AG265" s="620">
        <v>34</v>
      </c>
      <c r="AH265" s="407">
        <v>604</v>
      </c>
      <c r="AI265" s="619">
        <v>116833</v>
      </c>
      <c r="AJ265" s="620">
        <v>6</v>
      </c>
      <c r="AK265" s="621"/>
      <c r="AL265" s="622"/>
      <c r="AM265" s="623"/>
      <c r="AN265" s="621"/>
      <c r="AO265" s="622"/>
      <c r="AP265" s="623"/>
    </row>
    <row r="266" spans="1:42" ht="12.75">
      <c r="A266" s="407">
        <v>44</v>
      </c>
      <c r="B266" s="619">
        <v>116871</v>
      </c>
      <c r="C266" s="620">
        <v>10</v>
      </c>
      <c r="D266" s="407">
        <v>95</v>
      </c>
      <c r="E266" s="619">
        <v>116850</v>
      </c>
      <c r="F266" s="620">
        <v>2</v>
      </c>
      <c r="G266" s="407">
        <v>146</v>
      </c>
      <c r="H266" s="619">
        <v>116845</v>
      </c>
      <c r="I266" s="620">
        <v>26</v>
      </c>
      <c r="J266" s="407">
        <v>197</v>
      </c>
      <c r="K266" s="619">
        <v>116826</v>
      </c>
      <c r="L266" s="620">
        <v>33</v>
      </c>
      <c r="M266" s="407">
        <v>248</v>
      </c>
      <c r="N266" s="619">
        <v>116844</v>
      </c>
      <c r="O266" s="620">
        <v>44</v>
      </c>
      <c r="P266" s="407">
        <v>299</v>
      </c>
      <c r="Q266" s="619">
        <v>116871</v>
      </c>
      <c r="R266" s="620">
        <v>8</v>
      </c>
      <c r="S266" s="407">
        <v>350</v>
      </c>
      <c r="T266" s="619">
        <v>116856</v>
      </c>
      <c r="U266" s="620">
        <v>103</v>
      </c>
      <c r="V266" s="407">
        <v>401</v>
      </c>
      <c r="W266" s="619">
        <v>116826</v>
      </c>
      <c r="X266" s="620">
        <v>15</v>
      </c>
      <c r="Y266" s="407">
        <v>452</v>
      </c>
      <c r="Z266" s="619">
        <v>116834</v>
      </c>
      <c r="AA266" s="620">
        <v>2</v>
      </c>
      <c r="AB266" s="407">
        <v>503</v>
      </c>
      <c r="AC266" s="619">
        <v>116825</v>
      </c>
      <c r="AD266" s="620">
        <v>26</v>
      </c>
      <c r="AE266" s="407">
        <v>554</v>
      </c>
      <c r="AF266" s="619">
        <v>116835</v>
      </c>
      <c r="AG266" s="620">
        <v>34</v>
      </c>
      <c r="AH266" s="407">
        <v>605</v>
      </c>
      <c r="AI266" s="619">
        <v>116835</v>
      </c>
      <c r="AJ266" s="620">
        <v>6</v>
      </c>
      <c r="AK266" s="621"/>
      <c r="AL266" s="622"/>
      <c r="AM266" s="623"/>
      <c r="AN266" s="621"/>
      <c r="AO266" s="622"/>
      <c r="AP266" s="623"/>
    </row>
    <row r="267" spans="1:42" ht="12.75">
      <c r="A267" s="407">
        <v>45</v>
      </c>
      <c r="B267" s="619">
        <v>116874</v>
      </c>
      <c r="C267" s="620">
        <v>10</v>
      </c>
      <c r="D267" s="407">
        <v>96</v>
      </c>
      <c r="E267" s="619">
        <v>116857</v>
      </c>
      <c r="F267" s="620">
        <v>2</v>
      </c>
      <c r="G267" s="407">
        <v>147</v>
      </c>
      <c r="H267" s="619">
        <v>116848</v>
      </c>
      <c r="I267" s="620">
        <v>26</v>
      </c>
      <c r="J267" s="407">
        <v>198</v>
      </c>
      <c r="K267" s="619">
        <v>116844</v>
      </c>
      <c r="L267" s="620">
        <v>33</v>
      </c>
      <c r="M267" s="407">
        <v>249</v>
      </c>
      <c r="N267" s="619">
        <v>116826</v>
      </c>
      <c r="O267" s="620">
        <v>45</v>
      </c>
      <c r="P267" s="407">
        <v>300</v>
      </c>
      <c r="Q267" s="619">
        <v>116874</v>
      </c>
      <c r="R267" s="620">
        <v>8</v>
      </c>
      <c r="S267" s="407">
        <v>351</v>
      </c>
      <c r="T267" s="619">
        <v>116856</v>
      </c>
      <c r="U267" s="620">
        <v>104</v>
      </c>
      <c r="V267" s="407">
        <v>402</v>
      </c>
      <c r="W267" s="619">
        <v>116825</v>
      </c>
      <c r="X267" s="620">
        <v>15</v>
      </c>
      <c r="Y267" s="407">
        <v>453</v>
      </c>
      <c r="Z267" s="619">
        <v>116840</v>
      </c>
      <c r="AA267" s="620">
        <v>2</v>
      </c>
      <c r="AB267" s="407">
        <v>504</v>
      </c>
      <c r="AC267" s="619">
        <v>116867</v>
      </c>
      <c r="AD267" s="620">
        <v>26</v>
      </c>
      <c r="AE267" s="407">
        <v>555</v>
      </c>
      <c r="AF267" s="619">
        <v>116825</v>
      </c>
      <c r="AG267" s="620">
        <v>35</v>
      </c>
      <c r="AH267" s="407">
        <v>606</v>
      </c>
      <c r="AI267" s="619">
        <v>116863</v>
      </c>
      <c r="AJ267" s="620">
        <v>6</v>
      </c>
      <c r="AK267" s="621"/>
      <c r="AL267" s="622"/>
      <c r="AM267" s="623"/>
      <c r="AN267" s="621"/>
      <c r="AO267" s="622"/>
      <c r="AP267" s="623"/>
    </row>
    <row r="268" spans="1:42" ht="12.75">
      <c r="A268" s="407">
        <v>46</v>
      </c>
      <c r="B268" s="619">
        <v>116876</v>
      </c>
      <c r="C268" s="620">
        <v>10</v>
      </c>
      <c r="D268" s="407">
        <v>97</v>
      </c>
      <c r="E268" s="619">
        <v>116858</v>
      </c>
      <c r="F268" s="620">
        <v>2</v>
      </c>
      <c r="G268" s="407">
        <v>148</v>
      </c>
      <c r="H268" s="619">
        <v>116825</v>
      </c>
      <c r="I268" s="620">
        <v>27</v>
      </c>
      <c r="J268" s="407">
        <v>199</v>
      </c>
      <c r="K268" s="619">
        <v>116848</v>
      </c>
      <c r="L268" s="620">
        <v>33</v>
      </c>
      <c r="M268" s="407">
        <v>250</v>
      </c>
      <c r="N268" s="619">
        <v>116844</v>
      </c>
      <c r="O268" s="620">
        <v>45</v>
      </c>
      <c r="P268" s="407">
        <v>301</v>
      </c>
      <c r="Q268" s="619">
        <v>116876</v>
      </c>
      <c r="R268" s="620">
        <v>8</v>
      </c>
      <c r="S268" s="407">
        <v>352</v>
      </c>
      <c r="T268" s="619">
        <v>116835</v>
      </c>
      <c r="U268" s="620">
        <v>11</v>
      </c>
      <c r="V268" s="407">
        <v>403</v>
      </c>
      <c r="W268" s="619">
        <v>116839</v>
      </c>
      <c r="X268" s="620">
        <v>15</v>
      </c>
      <c r="Y268" s="407">
        <v>454</v>
      </c>
      <c r="Z268" s="619">
        <v>116844</v>
      </c>
      <c r="AA268" s="620">
        <v>2</v>
      </c>
      <c r="AB268" s="407">
        <v>505</v>
      </c>
      <c r="AC268" s="619">
        <v>116834</v>
      </c>
      <c r="AD268" s="620">
        <v>26</v>
      </c>
      <c r="AE268" s="407">
        <v>556</v>
      </c>
      <c r="AF268" s="619">
        <v>116838</v>
      </c>
      <c r="AG268" s="620">
        <v>35</v>
      </c>
      <c r="AH268" s="407">
        <v>607</v>
      </c>
      <c r="AI268" s="619">
        <v>116826</v>
      </c>
      <c r="AJ268" s="620">
        <v>6</v>
      </c>
      <c r="AK268" s="621"/>
      <c r="AL268" s="622"/>
      <c r="AM268" s="623"/>
      <c r="AN268" s="621"/>
      <c r="AO268" s="622"/>
      <c r="AP268" s="623"/>
    </row>
    <row r="269" spans="1:42" ht="12.75">
      <c r="A269" s="407">
        <v>47</v>
      </c>
      <c r="B269" s="619">
        <v>116890</v>
      </c>
      <c r="C269" s="620">
        <v>10</v>
      </c>
      <c r="D269" s="407">
        <v>98</v>
      </c>
      <c r="E269" s="619">
        <v>116859</v>
      </c>
      <c r="F269" s="620">
        <v>2</v>
      </c>
      <c r="G269" s="407">
        <v>149</v>
      </c>
      <c r="H269" s="619">
        <v>116844</v>
      </c>
      <c r="I269" s="620">
        <v>27</v>
      </c>
      <c r="J269" s="407">
        <v>200</v>
      </c>
      <c r="K269" s="619">
        <v>116825</v>
      </c>
      <c r="L269" s="620">
        <v>34</v>
      </c>
      <c r="M269" s="407">
        <v>251</v>
      </c>
      <c r="N269" s="619">
        <v>116838</v>
      </c>
      <c r="O269" s="620">
        <v>5</v>
      </c>
      <c r="P269" s="407">
        <v>302</v>
      </c>
      <c r="Q269" s="619">
        <v>116879</v>
      </c>
      <c r="R269" s="620">
        <v>8</v>
      </c>
      <c r="S269" s="407">
        <v>353</v>
      </c>
      <c r="T269" s="619">
        <v>116892</v>
      </c>
      <c r="U269" s="620">
        <v>11</v>
      </c>
      <c r="V269" s="407">
        <v>404</v>
      </c>
      <c r="W269" s="619">
        <v>116845</v>
      </c>
      <c r="X269" s="620">
        <v>15</v>
      </c>
      <c r="Y269" s="407">
        <v>455</v>
      </c>
      <c r="Z269" s="619">
        <v>116834</v>
      </c>
      <c r="AA269" s="620">
        <v>20</v>
      </c>
      <c r="AB269" s="407">
        <v>506</v>
      </c>
      <c r="AC269" s="619">
        <v>116867</v>
      </c>
      <c r="AD269" s="620">
        <v>27</v>
      </c>
      <c r="AE269" s="407">
        <v>557</v>
      </c>
      <c r="AF269" s="619">
        <v>116825</v>
      </c>
      <c r="AG269" s="620">
        <v>36</v>
      </c>
      <c r="AH269" s="407">
        <v>608</v>
      </c>
      <c r="AI269" s="619">
        <v>116839</v>
      </c>
      <c r="AJ269" s="620">
        <v>7</v>
      </c>
      <c r="AK269" s="621"/>
      <c r="AL269" s="622"/>
      <c r="AM269" s="623"/>
      <c r="AN269" s="621"/>
      <c r="AO269" s="622"/>
      <c r="AP269" s="623"/>
    </row>
    <row r="270" spans="1:42" ht="12.75">
      <c r="A270" s="407">
        <v>48</v>
      </c>
      <c r="B270" s="619">
        <v>116825</v>
      </c>
      <c r="C270" s="620">
        <v>11</v>
      </c>
      <c r="D270" s="407">
        <v>99</v>
      </c>
      <c r="E270" s="619">
        <v>116860</v>
      </c>
      <c r="F270" s="620">
        <v>2</v>
      </c>
      <c r="G270" s="407">
        <v>150</v>
      </c>
      <c r="H270" s="619">
        <v>116845</v>
      </c>
      <c r="I270" s="620">
        <v>27</v>
      </c>
      <c r="J270" s="407">
        <v>201</v>
      </c>
      <c r="K270" s="619">
        <v>116826</v>
      </c>
      <c r="L270" s="620">
        <v>34</v>
      </c>
      <c r="M270" s="407">
        <v>252</v>
      </c>
      <c r="N270" s="619">
        <v>116848</v>
      </c>
      <c r="O270" s="620">
        <v>5</v>
      </c>
      <c r="P270" s="407">
        <v>303</v>
      </c>
      <c r="Q270" s="619">
        <v>116883</v>
      </c>
      <c r="R270" s="620">
        <v>8</v>
      </c>
      <c r="S270" s="407">
        <v>354</v>
      </c>
      <c r="T270" s="619">
        <v>116863</v>
      </c>
      <c r="U270" s="620">
        <v>11</v>
      </c>
      <c r="V270" s="407">
        <v>405</v>
      </c>
      <c r="W270" s="619">
        <v>116835</v>
      </c>
      <c r="X270" s="620">
        <v>15</v>
      </c>
      <c r="Y270" s="407">
        <v>456</v>
      </c>
      <c r="Z270" s="619">
        <v>116867</v>
      </c>
      <c r="AA270" s="620">
        <v>20</v>
      </c>
      <c r="AB270" s="407">
        <v>507</v>
      </c>
      <c r="AC270" s="619">
        <v>116825</v>
      </c>
      <c r="AD270" s="620">
        <v>27</v>
      </c>
      <c r="AE270" s="407">
        <v>558</v>
      </c>
      <c r="AF270" s="619">
        <v>116834</v>
      </c>
      <c r="AG270" s="620">
        <v>36</v>
      </c>
      <c r="AH270" s="407">
        <v>609</v>
      </c>
      <c r="AI270" s="619">
        <v>116868</v>
      </c>
      <c r="AJ270" s="620">
        <v>7</v>
      </c>
      <c r="AK270" s="621"/>
      <c r="AL270" s="622"/>
      <c r="AM270" s="623"/>
      <c r="AN270" s="621"/>
      <c r="AO270" s="622"/>
      <c r="AP270" s="623"/>
    </row>
    <row r="271" spans="1:42" ht="12.75">
      <c r="A271" s="407">
        <v>49</v>
      </c>
      <c r="B271" s="619">
        <v>116845</v>
      </c>
      <c r="C271" s="620">
        <v>11</v>
      </c>
      <c r="D271" s="407">
        <v>100</v>
      </c>
      <c r="E271" s="619">
        <v>116861</v>
      </c>
      <c r="F271" s="620">
        <v>2</v>
      </c>
      <c r="G271" s="407">
        <v>151</v>
      </c>
      <c r="H271" s="619">
        <v>116848</v>
      </c>
      <c r="I271" s="620">
        <v>27</v>
      </c>
      <c r="J271" s="407">
        <v>202</v>
      </c>
      <c r="K271" s="619">
        <v>116844</v>
      </c>
      <c r="L271" s="620">
        <v>34</v>
      </c>
      <c r="M271" s="407">
        <v>253</v>
      </c>
      <c r="N271" s="619">
        <v>116857</v>
      </c>
      <c r="O271" s="620">
        <v>5</v>
      </c>
      <c r="P271" s="407">
        <v>304</v>
      </c>
      <c r="Q271" s="619">
        <v>116884</v>
      </c>
      <c r="R271" s="620">
        <v>8</v>
      </c>
      <c r="S271" s="407">
        <v>355</v>
      </c>
      <c r="T271" s="619">
        <v>116826</v>
      </c>
      <c r="U271" s="620">
        <v>11</v>
      </c>
      <c r="V271" s="407">
        <v>406</v>
      </c>
      <c r="W271" s="619">
        <v>116838</v>
      </c>
      <c r="X271" s="620">
        <v>15</v>
      </c>
      <c r="Y271" s="407">
        <v>457</v>
      </c>
      <c r="Z271" s="619">
        <v>116844</v>
      </c>
      <c r="AA271" s="620">
        <v>20</v>
      </c>
      <c r="AB271" s="407">
        <v>508</v>
      </c>
      <c r="AC271" s="619">
        <v>116838</v>
      </c>
      <c r="AD271" s="620">
        <v>27</v>
      </c>
      <c r="AE271" s="407">
        <v>559</v>
      </c>
      <c r="AF271" s="619">
        <v>116835</v>
      </c>
      <c r="AG271" s="620">
        <v>36</v>
      </c>
      <c r="AH271" s="407">
        <v>610</v>
      </c>
      <c r="AI271" s="619">
        <v>116867</v>
      </c>
      <c r="AJ271" s="620">
        <v>7</v>
      </c>
      <c r="AK271" s="621"/>
      <c r="AL271" s="622"/>
      <c r="AM271" s="623"/>
      <c r="AN271" s="621"/>
      <c r="AO271" s="622"/>
      <c r="AP271" s="623"/>
    </row>
    <row r="272" spans="1:42" ht="12.75">
      <c r="A272" s="407">
        <v>50</v>
      </c>
      <c r="B272" s="619">
        <v>116848</v>
      </c>
      <c r="C272" s="620">
        <v>11</v>
      </c>
      <c r="D272" s="407">
        <v>101</v>
      </c>
      <c r="E272" s="619">
        <v>116863</v>
      </c>
      <c r="F272" s="620">
        <v>2</v>
      </c>
      <c r="G272" s="407">
        <v>152</v>
      </c>
      <c r="H272" s="619">
        <v>116825</v>
      </c>
      <c r="I272" s="620">
        <v>28</v>
      </c>
      <c r="J272" s="407">
        <v>203</v>
      </c>
      <c r="K272" s="619">
        <v>116848</v>
      </c>
      <c r="L272" s="620">
        <v>34</v>
      </c>
      <c r="M272" s="407">
        <v>254</v>
      </c>
      <c r="N272" s="619">
        <v>116859</v>
      </c>
      <c r="O272" s="620">
        <v>5</v>
      </c>
      <c r="P272" s="407">
        <v>305</v>
      </c>
      <c r="Q272" s="619">
        <v>116890</v>
      </c>
      <c r="R272" s="620">
        <v>8</v>
      </c>
      <c r="S272" s="407">
        <v>356</v>
      </c>
      <c r="T272" s="619">
        <v>116825</v>
      </c>
      <c r="U272" s="620">
        <v>11</v>
      </c>
      <c r="V272" s="407">
        <v>407</v>
      </c>
      <c r="W272" s="619">
        <v>116834</v>
      </c>
      <c r="X272" s="620">
        <v>15</v>
      </c>
      <c r="Y272" s="407">
        <v>458</v>
      </c>
      <c r="Z272" s="619">
        <v>116826</v>
      </c>
      <c r="AA272" s="620">
        <v>20</v>
      </c>
      <c r="AB272" s="407">
        <v>509</v>
      </c>
      <c r="AC272" s="619">
        <v>116835</v>
      </c>
      <c r="AD272" s="620">
        <v>27</v>
      </c>
      <c r="AE272" s="407">
        <v>560</v>
      </c>
      <c r="AF272" s="619">
        <v>116825</v>
      </c>
      <c r="AG272" s="620">
        <v>37</v>
      </c>
      <c r="AH272" s="407">
        <v>611</v>
      </c>
      <c r="AI272" s="619">
        <v>116863</v>
      </c>
      <c r="AJ272" s="620">
        <v>7</v>
      </c>
      <c r="AK272" s="621"/>
      <c r="AL272" s="622"/>
      <c r="AM272" s="623"/>
      <c r="AN272" s="621"/>
      <c r="AO272" s="622"/>
      <c r="AP272" s="623"/>
    </row>
    <row r="273" spans="1:42" ht="13.5" thickBot="1">
      <c r="A273" s="624">
        <v>51</v>
      </c>
      <c r="B273" s="625">
        <v>116859</v>
      </c>
      <c r="C273" s="626">
        <v>11</v>
      </c>
      <c r="D273" s="624">
        <v>102</v>
      </c>
      <c r="E273" s="625">
        <v>116871</v>
      </c>
      <c r="F273" s="626">
        <v>2</v>
      </c>
      <c r="G273" s="624">
        <v>153</v>
      </c>
      <c r="H273" s="625">
        <v>116826</v>
      </c>
      <c r="I273" s="626">
        <v>28</v>
      </c>
      <c r="J273" s="624">
        <v>204</v>
      </c>
      <c r="K273" s="625">
        <v>116825</v>
      </c>
      <c r="L273" s="626">
        <v>35</v>
      </c>
      <c r="M273" s="624">
        <v>255</v>
      </c>
      <c r="N273" s="625">
        <v>116871</v>
      </c>
      <c r="O273" s="626">
        <v>5</v>
      </c>
      <c r="P273" s="624">
        <v>306</v>
      </c>
      <c r="Q273" s="625">
        <v>116823</v>
      </c>
      <c r="R273" s="626">
        <v>80</v>
      </c>
      <c r="S273" s="624">
        <v>357</v>
      </c>
      <c r="T273" s="625">
        <v>116839</v>
      </c>
      <c r="U273" s="626">
        <v>11</v>
      </c>
      <c r="V273" s="624">
        <v>408</v>
      </c>
      <c r="W273" s="625">
        <v>116867</v>
      </c>
      <c r="X273" s="626">
        <v>16</v>
      </c>
      <c r="Y273" s="624">
        <v>459</v>
      </c>
      <c r="Z273" s="625">
        <v>116825</v>
      </c>
      <c r="AA273" s="626">
        <v>20</v>
      </c>
      <c r="AB273" s="624">
        <v>510</v>
      </c>
      <c r="AC273" s="625">
        <v>116826</v>
      </c>
      <c r="AD273" s="626">
        <v>27</v>
      </c>
      <c r="AE273" s="624">
        <v>561</v>
      </c>
      <c r="AF273" s="625">
        <v>116835</v>
      </c>
      <c r="AG273" s="626">
        <v>37</v>
      </c>
      <c r="AH273" s="624">
        <v>612</v>
      </c>
      <c r="AI273" s="625">
        <v>116829</v>
      </c>
      <c r="AJ273" s="626">
        <v>7</v>
      </c>
      <c r="AK273" s="627"/>
      <c r="AL273" s="628"/>
      <c r="AM273" s="629"/>
      <c r="AN273" s="627"/>
      <c r="AO273" s="628"/>
      <c r="AP273" s="629"/>
    </row>
    <row r="276" spans="1:42" ht="15.75" thickBot="1"/>
    <row r="277" spans="1:42" ht="33.75" customHeight="1" thickBot="1">
      <c r="A277" s="1543" t="s">
        <v>4876</v>
      </c>
      <c r="B277" s="1544"/>
      <c r="C277" s="1544"/>
      <c r="D277" s="1544"/>
      <c r="E277" s="1544"/>
      <c r="F277" s="1545"/>
      <c r="G277" s="1543" t="s">
        <v>4876</v>
      </c>
      <c r="H277" s="1544"/>
      <c r="I277" s="1544"/>
      <c r="J277" s="1544"/>
      <c r="K277" s="1544"/>
      <c r="L277" s="1545"/>
      <c r="M277" s="1543" t="s">
        <v>4876</v>
      </c>
      <c r="N277" s="1544"/>
      <c r="O277" s="1544"/>
      <c r="P277" s="1544"/>
      <c r="Q277" s="1544"/>
      <c r="R277" s="1545"/>
    </row>
    <row r="278" spans="1:42">
      <c r="A278" s="596" t="s">
        <v>4605</v>
      </c>
      <c r="B278" s="597" t="s">
        <v>4712</v>
      </c>
      <c r="C278" s="598" t="s">
        <v>4606</v>
      </c>
      <c r="D278" s="596" t="s">
        <v>4605</v>
      </c>
      <c r="E278" s="597" t="s">
        <v>4712</v>
      </c>
      <c r="F278" s="598" t="s">
        <v>4606</v>
      </c>
      <c r="G278" s="596" t="s">
        <v>4605</v>
      </c>
      <c r="H278" s="597" t="s">
        <v>4712</v>
      </c>
      <c r="I278" s="598" t="s">
        <v>4606</v>
      </c>
      <c r="J278" s="596" t="s">
        <v>4605</v>
      </c>
      <c r="K278" s="597" t="s">
        <v>4712</v>
      </c>
      <c r="L278" s="598" t="s">
        <v>4606</v>
      </c>
      <c r="M278" s="596" t="s">
        <v>4605</v>
      </c>
      <c r="N278" s="597" t="s">
        <v>4712</v>
      </c>
      <c r="O278" s="598" t="s">
        <v>4606</v>
      </c>
      <c r="P278" s="596" t="s">
        <v>4605</v>
      </c>
      <c r="Q278" s="597" t="s">
        <v>4712</v>
      </c>
      <c r="R278" s="598" t="s">
        <v>4606</v>
      </c>
    </row>
    <row r="279" spans="1:42">
      <c r="A279" s="599">
        <v>1</v>
      </c>
      <c r="B279" s="600" t="s">
        <v>4877</v>
      </c>
      <c r="C279" s="601" t="s">
        <v>4715</v>
      </c>
      <c r="D279" s="599">
        <v>52</v>
      </c>
      <c r="E279" s="600" t="s">
        <v>4878</v>
      </c>
      <c r="F279" s="601" t="s">
        <v>4801</v>
      </c>
      <c r="G279" s="599">
        <v>103</v>
      </c>
      <c r="H279" s="600" t="s">
        <v>4720</v>
      </c>
      <c r="I279" s="601" t="s">
        <v>4879</v>
      </c>
      <c r="J279" s="599">
        <v>154</v>
      </c>
      <c r="K279" s="600" t="s">
        <v>4720</v>
      </c>
      <c r="L279" s="601" t="s">
        <v>4880</v>
      </c>
      <c r="M279" s="599">
        <v>205</v>
      </c>
      <c r="N279" s="600" t="s">
        <v>4720</v>
      </c>
      <c r="O279" s="601" t="s">
        <v>4881</v>
      </c>
      <c r="P279" s="602"/>
      <c r="Q279" s="171"/>
      <c r="R279" s="603"/>
    </row>
    <row r="280" spans="1:42">
      <c r="A280" s="599">
        <v>2</v>
      </c>
      <c r="B280" s="600" t="s">
        <v>4882</v>
      </c>
      <c r="C280" s="601" t="s">
        <v>4715</v>
      </c>
      <c r="D280" s="599">
        <v>53</v>
      </c>
      <c r="E280" s="600" t="s">
        <v>4877</v>
      </c>
      <c r="F280" s="601" t="s">
        <v>4727</v>
      </c>
      <c r="G280" s="599">
        <v>104</v>
      </c>
      <c r="H280" s="600" t="s">
        <v>4720</v>
      </c>
      <c r="I280" s="601" t="s">
        <v>4883</v>
      </c>
      <c r="J280" s="599">
        <v>155</v>
      </c>
      <c r="K280" s="600" t="s">
        <v>4720</v>
      </c>
      <c r="L280" s="601" t="s">
        <v>4884</v>
      </c>
      <c r="M280" s="599">
        <v>206</v>
      </c>
      <c r="N280" s="600" t="s">
        <v>4720</v>
      </c>
      <c r="O280" s="601" t="s">
        <v>4885</v>
      </c>
      <c r="P280" s="602"/>
      <c r="Q280" s="171"/>
      <c r="R280" s="603"/>
    </row>
    <row r="281" spans="1:42">
      <c r="A281" s="599">
        <v>3</v>
      </c>
      <c r="B281" s="600" t="s">
        <v>4886</v>
      </c>
      <c r="C281" s="601" t="s">
        <v>4715</v>
      </c>
      <c r="D281" s="599">
        <v>54</v>
      </c>
      <c r="E281" s="600" t="s">
        <v>4882</v>
      </c>
      <c r="F281" s="601" t="s">
        <v>4727</v>
      </c>
      <c r="G281" s="599">
        <v>105</v>
      </c>
      <c r="H281" s="600" t="s">
        <v>4720</v>
      </c>
      <c r="I281" s="601" t="s">
        <v>4887</v>
      </c>
      <c r="J281" s="599">
        <v>156</v>
      </c>
      <c r="K281" s="600" t="s">
        <v>4720</v>
      </c>
      <c r="L281" s="601" t="s">
        <v>4888</v>
      </c>
      <c r="M281" s="599">
        <v>207</v>
      </c>
      <c r="N281" s="600" t="s">
        <v>4720</v>
      </c>
      <c r="O281" s="601" t="s">
        <v>4889</v>
      </c>
      <c r="P281" s="602"/>
      <c r="Q281" s="171"/>
      <c r="R281" s="603"/>
    </row>
    <row r="282" spans="1:42">
      <c r="A282" s="599">
        <v>4</v>
      </c>
      <c r="B282" s="600" t="s">
        <v>4890</v>
      </c>
      <c r="C282" s="601">
        <v>1</v>
      </c>
      <c r="D282" s="599">
        <v>55</v>
      </c>
      <c r="E282" s="600" t="s">
        <v>4886</v>
      </c>
      <c r="F282" s="601" t="s">
        <v>4727</v>
      </c>
      <c r="G282" s="599">
        <v>106</v>
      </c>
      <c r="H282" s="600" t="s">
        <v>4720</v>
      </c>
      <c r="I282" s="601" t="s">
        <v>4891</v>
      </c>
      <c r="J282" s="599">
        <v>157</v>
      </c>
      <c r="K282" s="600" t="s">
        <v>4720</v>
      </c>
      <c r="L282" s="601" t="s">
        <v>4892</v>
      </c>
      <c r="M282" s="599">
        <v>208</v>
      </c>
      <c r="N282" s="600" t="s">
        <v>4720</v>
      </c>
      <c r="O282" s="601" t="s">
        <v>4893</v>
      </c>
      <c r="P282" s="602"/>
      <c r="Q282" s="171"/>
      <c r="R282" s="603"/>
    </row>
    <row r="283" spans="1:42">
      <c r="A283" s="599">
        <v>5</v>
      </c>
      <c r="B283" s="600" t="s">
        <v>4894</v>
      </c>
      <c r="C283" s="601" t="s">
        <v>4715</v>
      </c>
      <c r="D283" s="599">
        <v>56</v>
      </c>
      <c r="E283" s="600" t="s">
        <v>4878</v>
      </c>
      <c r="F283" s="601" t="s">
        <v>4727</v>
      </c>
      <c r="G283" s="599">
        <v>107</v>
      </c>
      <c r="H283" s="600" t="s">
        <v>4720</v>
      </c>
      <c r="I283" s="601" t="s">
        <v>4895</v>
      </c>
      <c r="J283" s="599">
        <v>158</v>
      </c>
      <c r="K283" s="600" t="s">
        <v>4720</v>
      </c>
      <c r="L283" s="601" t="s">
        <v>4896</v>
      </c>
      <c r="M283" s="599">
        <v>209</v>
      </c>
      <c r="N283" s="600" t="s">
        <v>4720</v>
      </c>
      <c r="O283" s="601" t="s">
        <v>4897</v>
      </c>
      <c r="P283" s="602"/>
      <c r="Q283" s="171"/>
      <c r="R283" s="603"/>
    </row>
    <row r="284" spans="1:42">
      <c r="A284" s="599">
        <v>6</v>
      </c>
      <c r="B284" s="600" t="s">
        <v>4755</v>
      </c>
      <c r="C284" s="601" t="s">
        <v>4715</v>
      </c>
      <c r="D284" s="599">
        <v>57</v>
      </c>
      <c r="E284" s="600" t="s">
        <v>4890</v>
      </c>
      <c r="F284" s="601" t="s">
        <v>4727</v>
      </c>
      <c r="G284" s="599">
        <v>108</v>
      </c>
      <c r="H284" s="600" t="s">
        <v>4720</v>
      </c>
      <c r="I284" s="601" t="s">
        <v>4898</v>
      </c>
      <c r="J284" s="599">
        <v>159</v>
      </c>
      <c r="K284" s="600" t="s">
        <v>4720</v>
      </c>
      <c r="L284" s="601" t="s">
        <v>4899</v>
      </c>
      <c r="M284" s="599">
        <v>210</v>
      </c>
      <c r="N284" s="600" t="s">
        <v>4720</v>
      </c>
      <c r="O284" s="601" t="s">
        <v>4900</v>
      </c>
      <c r="P284" s="602"/>
      <c r="Q284" s="171"/>
      <c r="R284" s="603"/>
    </row>
    <row r="285" spans="1:42">
      <c r="A285" s="599">
        <v>7</v>
      </c>
      <c r="B285" s="600" t="s">
        <v>4901</v>
      </c>
      <c r="C285" s="601" t="s">
        <v>4715</v>
      </c>
      <c r="D285" s="599">
        <v>58</v>
      </c>
      <c r="E285" s="600" t="s">
        <v>4894</v>
      </c>
      <c r="F285" s="601" t="s">
        <v>4727</v>
      </c>
      <c r="G285" s="599">
        <v>109</v>
      </c>
      <c r="H285" s="600" t="s">
        <v>4720</v>
      </c>
      <c r="I285" s="601" t="s">
        <v>4902</v>
      </c>
      <c r="J285" s="599">
        <v>160</v>
      </c>
      <c r="K285" s="600" t="s">
        <v>4720</v>
      </c>
      <c r="L285" s="601" t="s">
        <v>4903</v>
      </c>
      <c r="M285" s="599">
        <v>211</v>
      </c>
      <c r="N285" s="600" t="s">
        <v>4720</v>
      </c>
      <c r="O285" s="601" t="s">
        <v>4904</v>
      </c>
      <c r="P285" s="602"/>
      <c r="Q285" s="171"/>
      <c r="R285" s="603"/>
    </row>
    <row r="286" spans="1:42">
      <c r="A286" s="599">
        <v>8</v>
      </c>
      <c r="B286" s="600" t="s">
        <v>4886</v>
      </c>
      <c r="C286" s="601" t="s">
        <v>4773</v>
      </c>
      <c r="D286" s="599">
        <v>59</v>
      </c>
      <c r="E286" s="600" t="s">
        <v>4755</v>
      </c>
      <c r="F286" s="601" t="s">
        <v>4727</v>
      </c>
      <c r="G286" s="599">
        <v>110</v>
      </c>
      <c r="H286" s="600" t="s">
        <v>4720</v>
      </c>
      <c r="I286" s="601" t="s">
        <v>4905</v>
      </c>
      <c r="J286" s="599">
        <v>161</v>
      </c>
      <c r="K286" s="600" t="s">
        <v>4720</v>
      </c>
      <c r="L286" s="601" t="s">
        <v>4906</v>
      </c>
      <c r="M286" s="599">
        <v>212</v>
      </c>
      <c r="N286" s="600" t="s">
        <v>4720</v>
      </c>
      <c r="O286" s="601" t="s">
        <v>4907</v>
      </c>
      <c r="P286" s="602"/>
      <c r="Q286" s="171"/>
      <c r="R286" s="603"/>
    </row>
    <row r="287" spans="1:42">
      <c r="A287" s="599">
        <v>9</v>
      </c>
      <c r="B287" s="600" t="s">
        <v>4878</v>
      </c>
      <c r="C287" s="601" t="s">
        <v>4773</v>
      </c>
      <c r="D287" s="599">
        <v>60</v>
      </c>
      <c r="E287" s="600" t="s">
        <v>4901</v>
      </c>
      <c r="F287" s="601" t="s">
        <v>4727</v>
      </c>
      <c r="G287" s="599">
        <v>111</v>
      </c>
      <c r="H287" s="600" t="s">
        <v>4720</v>
      </c>
      <c r="I287" s="601" t="s">
        <v>4908</v>
      </c>
      <c r="J287" s="599">
        <v>162</v>
      </c>
      <c r="K287" s="600" t="s">
        <v>4720</v>
      </c>
      <c r="L287" s="601" t="s">
        <v>4909</v>
      </c>
      <c r="M287" s="599">
        <v>213</v>
      </c>
      <c r="N287" s="600" t="s">
        <v>4720</v>
      </c>
      <c r="O287" s="601" t="s">
        <v>4910</v>
      </c>
      <c r="P287" s="602"/>
      <c r="Q287" s="171"/>
      <c r="R287" s="603"/>
    </row>
    <row r="288" spans="1:42">
      <c r="A288" s="599">
        <v>10</v>
      </c>
      <c r="B288" s="600" t="s">
        <v>4754</v>
      </c>
      <c r="C288" s="601" t="s">
        <v>4773</v>
      </c>
      <c r="D288" s="599">
        <v>61</v>
      </c>
      <c r="E288" s="600" t="s">
        <v>4720</v>
      </c>
      <c r="F288" s="601" t="s">
        <v>4911</v>
      </c>
      <c r="G288" s="599">
        <v>112</v>
      </c>
      <c r="H288" s="600" t="s">
        <v>4720</v>
      </c>
      <c r="I288" s="601" t="s">
        <v>4912</v>
      </c>
      <c r="J288" s="599">
        <v>163</v>
      </c>
      <c r="K288" s="600" t="s">
        <v>4720</v>
      </c>
      <c r="L288" s="601" t="s">
        <v>4913</v>
      </c>
      <c r="M288" s="599">
        <v>214</v>
      </c>
      <c r="N288" s="600" t="s">
        <v>4720</v>
      </c>
      <c r="O288" s="601" t="s">
        <v>4914</v>
      </c>
      <c r="P288" s="602"/>
      <c r="Q288" s="171"/>
      <c r="R288" s="603"/>
    </row>
    <row r="289" spans="1:18">
      <c r="A289" s="599">
        <v>11</v>
      </c>
      <c r="B289" s="600" t="s">
        <v>4894</v>
      </c>
      <c r="C289" s="601" t="s">
        <v>4773</v>
      </c>
      <c r="D289" s="599">
        <v>62</v>
      </c>
      <c r="E289" s="600" t="s">
        <v>4720</v>
      </c>
      <c r="F289" s="601" t="s">
        <v>4915</v>
      </c>
      <c r="G289" s="599">
        <v>113</v>
      </c>
      <c r="H289" s="600" t="s">
        <v>4720</v>
      </c>
      <c r="I289" s="601" t="s">
        <v>4916</v>
      </c>
      <c r="J289" s="599">
        <v>164</v>
      </c>
      <c r="K289" s="600" t="s">
        <v>4720</v>
      </c>
      <c r="L289" s="601" t="s">
        <v>4917</v>
      </c>
      <c r="M289" s="599">
        <v>215</v>
      </c>
      <c r="N289" s="600" t="s">
        <v>4720</v>
      </c>
      <c r="O289" s="601" t="s">
        <v>4918</v>
      </c>
      <c r="P289" s="602"/>
      <c r="Q289" s="171"/>
      <c r="R289" s="603"/>
    </row>
    <row r="290" spans="1:18">
      <c r="A290" s="599">
        <v>12</v>
      </c>
      <c r="B290" s="600" t="s">
        <v>4720</v>
      </c>
      <c r="C290" s="601" t="s">
        <v>4919</v>
      </c>
      <c r="D290" s="599">
        <v>63</v>
      </c>
      <c r="E290" s="600" t="s">
        <v>4720</v>
      </c>
      <c r="F290" s="601" t="s">
        <v>4920</v>
      </c>
      <c r="G290" s="599">
        <v>114</v>
      </c>
      <c r="H290" s="600" t="s">
        <v>4720</v>
      </c>
      <c r="I290" s="601" t="s">
        <v>4921</v>
      </c>
      <c r="J290" s="599">
        <v>165</v>
      </c>
      <c r="K290" s="600" t="s">
        <v>4720</v>
      </c>
      <c r="L290" s="601" t="s">
        <v>4922</v>
      </c>
      <c r="M290" s="599">
        <v>216</v>
      </c>
      <c r="N290" s="600" t="s">
        <v>4720</v>
      </c>
      <c r="O290" s="601" t="s">
        <v>4923</v>
      </c>
      <c r="P290" s="602"/>
      <c r="Q290" s="171"/>
      <c r="R290" s="603"/>
    </row>
    <row r="291" spans="1:18">
      <c r="A291" s="599">
        <v>13</v>
      </c>
      <c r="B291" s="600" t="s">
        <v>4720</v>
      </c>
      <c r="C291" s="601" t="s">
        <v>4924</v>
      </c>
      <c r="D291" s="599">
        <v>64</v>
      </c>
      <c r="E291" s="600" t="s">
        <v>4720</v>
      </c>
      <c r="F291" s="601" t="s">
        <v>4925</v>
      </c>
      <c r="G291" s="599">
        <v>115</v>
      </c>
      <c r="H291" s="600" t="s">
        <v>4720</v>
      </c>
      <c r="I291" s="601" t="s">
        <v>4926</v>
      </c>
      <c r="J291" s="599">
        <v>166</v>
      </c>
      <c r="K291" s="600" t="s">
        <v>4720</v>
      </c>
      <c r="L291" s="601" t="s">
        <v>4927</v>
      </c>
      <c r="M291" s="599">
        <v>217</v>
      </c>
      <c r="N291" s="600" t="s">
        <v>4720</v>
      </c>
      <c r="O291" s="601" t="s">
        <v>4928</v>
      </c>
      <c r="P291" s="602"/>
      <c r="Q291" s="171"/>
      <c r="R291" s="603"/>
    </row>
    <row r="292" spans="1:18">
      <c r="A292" s="599">
        <v>14</v>
      </c>
      <c r="B292" s="600" t="s">
        <v>4720</v>
      </c>
      <c r="C292" s="601" t="s">
        <v>4929</v>
      </c>
      <c r="D292" s="599">
        <v>65</v>
      </c>
      <c r="E292" s="600" t="s">
        <v>4720</v>
      </c>
      <c r="F292" s="601" t="s">
        <v>4930</v>
      </c>
      <c r="G292" s="599">
        <v>116</v>
      </c>
      <c r="H292" s="600" t="s">
        <v>4720</v>
      </c>
      <c r="I292" s="601" t="s">
        <v>4931</v>
      </c>
      <c r="J292" s="599">
        <v>167</v>
      </c>
      <c r="K292" s="600" t="s">
        <v>4720</v>
      </c>
      <c r="L292" s="601" t="s">
        <v>4932</v>
      </c>
      <c r="M292" s="599">
        <v>218</v>
      </c>
      <c r="N292" s="600" t="s">
        <v>4720</v>
      </c>
      <c r="O292" s="601" t="s">
        <v>4933</v>
      </c>
      <c r="P292" s="602"/>
      <c r="Q292" s="171"/>
      <c r="R292" s="603"/>
    </row>
    <row r="293" spans="1:18">
      <c r="A293" s="599">
        <v>15</v>
      </c>
      <c r="B293" s="600" t="s">
        <v>4720</v>
      </c>
      <c r="C293" s="601" t="s">
        <v>4934</v>
      </c>
      <c r="D293" s="599">
        <v>66</v>
      </c>
      <c r="E293" s="600" t="s">
        <v>4720</v>
      </c>
      <c r="F293" s="601" t="s">
        <v>4935</v>
      </c>
      <c r="G293" s="599">
        <v>117</v>
      </c>
      <c r="H293" s="600" t="s">
        <v>4720</v>
      </c>
      <c r="I293" s="601" t="s">
        <v>4936</v>
      </c>
      <c r="J293" s="599">
        <v>168</v>
      </c>
      <c r="K293" s="600" t="s">
        <v>4720</v>
      </c>
      <c r="L293" s="601" t="s">
        <v>4937</v>
      </c>
      <c r="M293" s="599">
        <v>219</v>
      </c>
      <c r="N293" s="600" t="s">
        <v>4720</v>
      </c>
      <c r="O293" s="601" t="s">
        <v>4938</v>
      </c>
      <c r="P293" s="602"/>
      <c r="Q293" s="171"/>
      <c r="R293" s="603"/>
    </row>
    <row r="294" spans="1:18">
      <c r="A294" s="599">
        <v>16</v>
      </c>
      <c r="B294" s="600" t="s">
        <v>4886</v>
      </c>
      <c r="C294" s="601" t="s">
        <v>4777</v>
      </c>
      <c r="D294" s="599">
        <v>67</v>
      </c>
      <c r="E294" s="600" t="s">
        <v>4720</v>
      </c>
      <c r="F294" s="601" t="s">
        <v>4939</v>
      </c>
      <c r="G294" s="599">
        <v>118</v>
      </c>
      <c r="H294" s="600" t="s">
        <v>4877</v>
      </c>
      <c r="I294" s="601" t="s">
        <v>4734</v>
      </c>
      <c r="J294" s="599">
        <v>169</v>
      </c>
      <c r="K294" s="600" t="s">
        <v>4720</v>
      </c>
      <c r="L294" s="601" t="s">
        <v>4940</v>
      </c>
      <c r="M294" s="599">
        <v>220</v>
      </c>
      <c r="N294" s="600" t="s">
        <v>4720</v>
      </c>
      <c r="O294" s="601" t="s">
        <v>4941</v>
      </c>
      <c r="P294" s="602"/>
      <c r="Q294" s="171"/>
      <c r="R294" s="603"/>
    </row>
    <row r="295" spans="1:18">
      <c r="A295" s="599">
        <v>17</v>
      </c>
      <c r="B295" s="600" t="s">
        <v>4754</v>
      </c>
      <c r="C295" s="601" t="s">
        <v>4777</v>
      </c>
      <c r="D295" s="599">
        <v>68</v>
      </c>
      <c r="E295" s="600" t="s">
        <v>4877</v>
      </c>
      <c r="F295" s="601" t="s">
        <v>4728</v>
      </c>
      <c r="G295" s="599">
        <v>119</v>
      </c>
      <c r="H295" s="600" t="s">
        <v>4886</v>
      </c>
      <c r="I295" s="601" t="s">
        <v>4734</v>
      </c>
      <c r="J295" s="599">
        <v>170</v>
      </c>
      <c r="K295" s="600" t="s">
        <v>4720</v>
      </c>
      <c r="L295" s="601" t="s">
        <v>4942</v>
      </c>
      <c r="M295" s="599">
        <v>221</v>
      </c>
      <c r="N295" s="600" t="s">
        <v>4720</v>
      </c>
      <c r="O295" s="601" t="s">
        <v>4943</v>
      </c>
      <c r="P295" s="602"/>
      <c r="Q295" s="171"/>
      <c r="R295" s="603"/>
    </row>
    <row r="296" spans="1:18">
      <c r="A296" s="599">
        <v>18</v>
      </c>
      <c r="B296" s="600" t="s">
        <v>4894</v>
      </c>
      <c r="C296" s="601" t="s">
        <v>4777</v>
      </c>
      <c r="D296" s="599">
        <v>69</v>
      </c>
      <c r="E296" s="600" t="s">
        <v>4882</v>
      </c>
      <c r="F296" s="601" t="s">
        <v>4728</v>
      </c>
      <c r="G296" s="599">
        <v>120</v>
      </c>
      <c r="H296" s="600" t="s">
        <v>4878</v>
      </c>
      <c r="I296" s="601" t="s">
        <v>4734</v>
      </c>
      <c r="J296" s="599">
        <v>171</v>
      </c>
      <c r="K296" s="600" t="s">
        <v>4720</v>
      </c>
      <c r="L296" s="601" t="s">
        <v>4944</v>
      </c>
      <c r="M296" s="599">
        <v>222</v>
      </c>
      <c r="N296" s="600" t="s">
        <v>4720</v>
      </c>
      <c r="O296" s="601" t="s">
        <v>4945</v>
      </c>
      <c r="P296" s="602"/>
      <c r="Q296" s="171"/>
      <c r="R296" s="603"/>
    </row>
    <row r="297" spans="1:18">
      <c r="A297" s="599">
        <v>19</v>
      </c>
      <c r="B297" s="600" t="s">
        <v>4886</v>
      </c>
      <c r="C297" s="601" t="s">
        <v>4779</v>
      </c>
      <c r="D297" s="599">
        <v>70</v>
      </c>
      <c r="E297" s="600" t="s">
        <v>4886</v>
      </c>
      <c r="F297" s="601" t="s">
        <v>4728</v>
      </c>
      <c r="G297" s="599">
        <v>121</v>
      </c>
      <c r="H297" s="600" t="s">
        <v>4890</v>
      </c>
      <c r="I297" s="601" t="s">
        <v>4734</v>
      </c>
      <c r="J297" s="599">
        <v>172</v>
      </c>
      <c r="K297" s="600" t="s">
        <v>4720</v>
      </c>
      <c r="L297" s="601" t="s">
        <v>4946</v>
      </c>
      <c r="M297" s="599">
        <v>223</v>
      </c>
      <c r="N297" s="600" t="s">
        <v>4720</v>
      </c>
      <c r="O297" s="601" t="s">
        <v>4947</v>
      </c>
      <c r="P297" s="602"/>
      <c r="Q297" s="171"/>
      <c r="R297" s="603"/>
    </row>
    <row r="298" spans="1:18">
      <c r="A298" s="599">
        <v>20</v>
      </c>
      <c r="B298" s="600" t="s">
        <v>4754</v>
      </c>
      <c r="C298" s="601" t="s">
        <v>4779</v>
      </c>
      <c r="D298" s="599">
        <v>71</v>
      </c>
      <c r="E298" s="600" t="s">
        <v>4878</v>
      </c>
      <c r="F298" s="601" t="s">
        <v>4728</v>
      </c>
      <c r="G298" s="599">
        <v>122</v>
      </c>
      <c r="H298" s="600" t="s">
        <v>4894</v>
      </c>
      <c r="I298" s="601" t="s">
        <v>4734</v>
      </c>
      <c r="J298" s="599">
        <v>173</v>
      </c>
      <c r="K298" s="600" t="s">
        <v>4720</v>
      </c>
      <c r="L298" s="601" t="s">
        <v>4948</v>
      </c>
      <c r="M298" s="599">
        <v>224</v>
      </c>
      <c r="N298" s="600" t="s">
        <v>4886</v>
      </c>
      <c r="O298" s="601" t="s">
        <v>4746</v>
      </c>
      <c r="P298" s="602"/>
      <c r="Q298" s="171"/>
      <c r="R298" s="603"/>
    </row>
    <row r="299" spans="1:18">
      <c r="A299" s="599">
        <v>21</v>
      </c>
      <c r="B299" s="600" t="s">
        <v>4894</v>
      </c>
      <c r="C299" s="601" t="s">
        <v>4779</v>
      </c>
      <c r="D299" s="599">
        <v>72</v>
      </c>
      <c r="E299" s="600" t="s">
        <v>4890</v>
      </c>
      <c r="F299" s="601" t="s">
        <v>4728</v>
      </c>
      <c r="G299" s="599">
        <v>123</v>
      </c>
      <c r="H299" s="600" t="s">
        <v>4755</v>
      </c>
      <c r="I299" s="601" t="s">
        <v>4734</v>
      </c>
      <c r="J299" s="599">
        <v>174</v>
      </c>
      <c r="K299" s="600" t="s">
        <v>4720</v>
      </c>
      <c r="L299" s="601" t="s">
        <v>4949</v>
      </c>
      <c r="M299" s="599">
        <v>225</v>
      </c>
      <c r="N299" s="600" t="s">
        <v>4878</v>
      </c>
      <c r="O299" s="601" t="s">
        <v>4746</v>
      </c>
      <c r="P299" s="602"/>
      <c r="Q299" s="171"/>
      <c r="R299" s="603"/>
    </row>
    <row r="300" spans="1:18">
      <c r="A300" s="599">
        <v>22</v>
      </c>
      <c r="B300" s="600" t="s">
        <v>4894</v>
      </c>
      <c r="C300" s="601" t="s">
        <v>4782</v>
      </c>
      <c r="D300" s="599">
        <v>73</v>
      </c>
      <c r="E300" s="600" t="s">
        <v>4894</v>
      </c>
      <c r="F300" s="601" t="s">
        <v>4728</v>
      </c>
      <c r="G300" s="599">
        <v>124</v>
      </c>
      <c r="H300" s="600" t="s">
        <v>4720</v>
      </c>
      <c r="I300" s="601" t="s">
        <v>4950</v>
      </c>
      <c r="J300" s="599">
        <v>175</v>
      </c>
      <c r="K300" s="600" t="s">
        <v>4720</v>
      </c>
      <c r="L300" s="601" t="s">
        <v>4951</v>
      </c>
      <c r="M300" s="599">
        <v>226</v>
      </c>
      <c r="N300" s="600" t="s">
        <v>4754</v>
      </c>
      <c r="O300" s="601" t="s">
        <v>4746</v>
      </c>
      <c r="P300" s="602"/>
      <c r="Q300" s="171"/>
      <c r="R300" s="603"/>
    </row>
    <row r="301" spans="1:18">
      <c r="A301" s="599">
        <v>23</v>
      </c>
      <c r="B301" s="600" t="s">
        <v>4894</v>
      </c>
      <c r="C301" s="601" t="s">
        <v>4784</v>
      </c>
      <c r="D301" s="599">
        <v>74</v>
      </c>
      <c r="E301" s="600" t="s">
        <v>4755</v>
      </c>
      <c r="F301" s="601" t="s">
        <v>4728</v>
      </c>
      <c r="G301" s="599">
        <v>125</v>
      </c>
      <c r="H301" s="600" t="s">
        <v>4720</v>
      </c>
      <c r="I301" s="601" t="s">
        <v>4952</v>
      </c>
      <c r="J301" s="599">
        <v>176</v>
      </c>
      <c r="K301" s="600" t="s">
        <v>4720</v>
      </c>
      <c r="L301" s="601" t="s">
        <v>4953</v>
      </c>
      <c r="M301" s="599">
        <v>227</v>
      </c>
      <c r="N301" s="600" t="s">
        <v>4954</v>
      </c>
      <c r="O301" s="601" t="s">
        <v>4746</v>
      </c>
      <c r="P301" s="602"/>
      <c r="Q301" s="171"/>
      <c r="R301" s="603"/>
    </row>
    <row r="302" spans="1:18">
      <c r="A302" s="599">
        <v>24</v>
      </c>
      <c r="B302" s="600" t="s">
        <v>4878</v>
      </c>
      <c r="C302" s="601" t="s">
        <v>4786</v>
      </c>
      <c r="D302" s="599">
        <v>75</v>
      </c>
      <c r="E302" s="600" t="s">
        <v>4901</v>
      </c>
      <c r="F302" s="601" t="s">
        <v>4728</v>
      </c>
      <c r="G302" s="599">
        <v>126</v>
      </c>
      <c r="H302" s="600" t="s">
        <v>4720</v>
      </c>
      <c r="I302" s="601" t="s">
        <v>4955</v>
      </c>
      <c r="J302" s="599">
        <v>177</v>
      </c>
      <c r="K302" s="600" t="s">
        <v>4720</v>
      </c>
      <c r="L302" s="601" t="s">
        <v>4956</v>
      </c>
      <c r="M302" s="599">
        <v>228</v>
      </c>
      <c r="N302" s="600" t="s">
        <v>4890</v>
      </c>
      <c r="O302" s="601" t="s">
        <v>4746</v>
      </c>
      <c r="P302" s="602"/>
      <c r="Q302" s="171"/>
      <c r="R302" s="603"/>
    </row>
    <row r="303" spans="1:18">
      <c r="A303" s="599">
        <v>25</v>
      </c>
      <c r="B303" s="600" t="s">
        <v>4894</v>
      </c>
      <c r="C303" s="601" t="s">
        <v>4786</v>
      </c>
      <c r="D303" s="599">
        <v>76</v>
      </c>
      <c r="E303" s="600" t="s">
        <v>4720</v>
      </c>
      <c r="F303" s="601" t="s">
        <v>4957</v>
      </c>
      <c r="G303" s="599">
        <v>127</v>
      </c>
      <c r="H303" s="600" t="s">
        <v>4720</v>
      </c>
      <c r="I303" s="601" t="s">
        <v>4958</v>
      </c>
      <c r="J303" s="599">
        <v>178</v>
      </c>
      <c r="K303" s="600" t="s">
        <v>4886</v>
      </c>
      <c r="L303" s="601" t="s">
        <v>4735</v>
      </c>
      <c r="M303" s="599">
        <v>229</v>
      </c>
      <c r="N303" s="600" t="s">
        <v>4894</v>
      </c>
      <c r="O303" s="601" t="s">
        <v>4746</v>
      </c>
      <c r="P303" s="602"/>
      <c r="Q303" s="171"/>
      <c r="R303" s="603"/>
    </row>
    <row r="304" spans="1:18">
      <c r="A304" s="599">
        <v>26</v>
      </c>
      <c r="B304" s="600" t="s">
        <v>4894</v>
      </c>
      <c r="C304" s="601" t="s">
        <v>4789</v>
      </c>
      <c r="D304" s="599">
        <v>77</v>
      </c>
      <c r="E304" s="600" t="s">
        <v>4720</v>
      </c>
      <c r="F304" s="601" t="s">
        <v>4959</v>
      </c>
      <c r="G304" s="599">
        <v>128</v>
      </c>
      <c r="H304" s="600" t="s">
        <v>4720</v>
      </c>
      <c r="I304" s="601" t="s">
        <v>4960</v>
      </c>
      <c r="J304" s="599">
        <v>179</v>
      </c>
      <c r="K304" s="600" t="s">
        <v>4878</v>
      </c>
      <c r="L304" s="601" t="s">
        <v>4735</v>
      </c>
      <c r="M304" s="599">
        <v>230</v>
      </c>
      <c r="N304" s="600" t="s">
        <v>4720</v>
      </c>
      <c r="O304" s="601" t="s">
        <v>4961</v>
      </c>
      <c r="P304" s="602"/>
      <c r="Q304" s="171"/>
      <c r="R304" s="603"/>
    </row>
    <row r="305" spans="1:18">
      <c r="A305" s="599">
        <v>27</v>
      </c>
      <c r="B305" s="600" t="s">
        <v>4878</v>
      </c>
      <c r="C305" s="601" t="s">
        <v>4791</v>
      </c>
      <c r="D305" s="599">
        <v>78</v>
      </c>
      <c r="E305" s="600" t="s">
        <v>4720</v>
      </c>
      <c r="F305" s="601" t="s">
        <v>4962</v>
      </c>
      <c r="G305" s="599">
        <v>129</v>
      </c>
      <c r="H305" s="600" t="s">
        <v>4720</v>
      </c>
      <c r="I305" s="601" t="s">
        <v>4963</v>
      </c>
      <c r="J305" s="599">
        <v>180</v>
      </c>
      <c r="K305" s="600" t="s">
        <v>4754</v>
      </c>
      <c r="L305" s="601" t="s">
        <v>4735</v>
      </c>
      <c r="M305" s="599">
        <v>231</v>
      </c>
      <c r="N305" s="600" t="s">
        <v>4720</v>
      </c>
      <c r="O305" s="601" t="s">
        <v>4964</v>
      </c>
      <c r="P305" s="602"/>
      <c r="Q305" s="171"/>
      <c r="R305" s="603"/>
    </row>
    <row r="306" spans="1:18">
      <c r="A306" s="599">
        <v>28</v>
      </c>
      <c r="B306" s="600" t="s">
        <v>4894</v>
      </c>
      <c r="C306" s="601" t="s">
        <v>4791</v>
      </c>
      <c r="D306" s="599">
        <v>79</v>
      </c>
      <c r="E306" s="600" t="s">
        <v>4720</v>
      </c>
      <c r="F306" s="601" t="s">
        <v>4965</v>
      </c>
      <c r="G306" s="599">
        <v>130</v>
      </c>
      <c r="H306" s="600" t="s">
        <v>4720</v>
      </c>
      <c r="I306" s="601" t="s">
        <v>4966</v>
      </c>
      <c r="J306" s="599">
        <v>181</v>
      </c>
      <c r="K306" s="600" t="s">
        <v>4954</v>
      </c>
      <c r="L306" s="601" t="s">
        <v>4735</v>
      </c>
      <c r="M306" s="599">
        <v>232</v>
      </c>
      <c r="N306" s="600" t="s">
        <v>4720</v>
      </c>
      <c r="O306" s="601" t="s">
        <v>4967</v>
      </c>
      <c r="P306" s="602"/>
      <c r="Q306" s="171"/>
      <c r="R306" s="603"/>
    </row>
    <row r="307" spans="1:18">
      <c r="A307" s="599">
        <v>29</v>
      </c>
      <c r="B307" s="600" t="s">
        <v>4894</v>
      </c>
      <c r="C307" s="601" t="s">
        <v>4792</v>
      </c>
      <c r="D307" s="599">
        <v>80</v>
      </c>
      <c r="E307" s="600" t="s">
        <v>4720</v>
      </c>
      <c r="F307" s="601" t="s">
        <v>4968</v>
      </c>
      <c r="G307" s="599">
        <v>131</v>
      </c>
      <c r="H307" s="600" t="s">
        <v>4720</v>
      </c>
      <c r="I307" s="601" t="s">
        <v>4969</v>
      </c>
      <c r="J307" s="599">
        <v>182</v>
      </c>
      <c r="K307" s="600" t="s">
        <v>4890</v>
      </c>
      <c r="L307" s="601" t="s">
        <v>4735</v>
      </c>
      <c r="M307" s="599">
        <v>233</v>
      </c>
      <c r="N307" s="600" t="s">
        <v>4886</v>
      </c>
      <c r="O307" s="601" t="s">
        <v>4753</v>
      </c>
      <c r="P307" s="602"/>
      <c r="Q307" s="171"/>
      <c r="R307" s="603"/>
    </row>
    <row r="308" spans="1:18">
      <c r="A308" s="599">
        <v>30</v>
      </c>
      <c r="B308" s="600" t="s">
        <v>4878</v>
      </c>
      <c r="C308" s="601" t="s">
        <v>4794</v>
      </c>
      <c r="D308" s="599">
        <v>81</v>
      </c>
      <c r="E308" s="600" t="s">
        <v>4720</v>
      </c>
      <c r="F308" s="601" t="s">
        <v>4970</v>
      </c>
      <c r="G308" s="599">
        <v>132</v>
      </c>
      <c r="H308" s="600" t="s">
        <v>4720</v>
      </c>
      <c r="I308" s="601" t="s">
        <v>4971</v>
      </c>
      <c r="J308" s="599">
        <v>183</v>
      </c>
      <c r="K308" s="600" t="s">
        <v>4894</v>
      </c>
      <c r="L308" s="601" t="s">
        <v>4735</v>
      </c>
      <c r="M308" s="599">
        <v>234</v>
      </c>
      <c r="N308" s="600" t="s">
        <v>4878</v>
      </c>
      <c r="O308" s="601" t="s">
        <v>4753</v>
      </c>
      <c r="P308" s="602"/>
      <c r="Q308" s="171"/>
      <c r="R308" s="603"/>
    </row>
    <row r="309" spans="1:18">
      <c r="A309" s="599">
        <v>31</v>
      </c>
      <c r="B309" s="600" t="s">
        <v>4894</v>
      </c>
      <c r="C309" s="601" t="s">
        <v>4794</v>
      </c>
      <c r="D309" s="599">
        <v>82</v>
      </c>
      <c r="E309" s="600" t="s">
        <v>4720</v>
      </c>
      <c r="F309" s="601" t="s">
        <v>4869</v>
      </c>
      <c r="G309" s="599">
        <v>133</v>
      </c>
      <c r="H309" s="600" t="s">
        <v>4720</v>
      </c>
      <c r="I309" s="601" t="s">
        <v>4972</v>
      </c>
      <c r="J309" s="599">
        <v>184</v>
      </c>
      <c r="K309" s="600" t="s">
        <v>4755</v>
      </c>
      <c r="L309" s="601" t="s">
        <v>4735</v>
      </c>
      <c r="M309" s="599">
        <v>235</v>
      </c>
      <c r="N309" s="600" t="s">
        <v>4754</v>
      </c>
      <c r="O309" s="601" t="s">
        <v>4753</v>
      </c>
      <c r="P309" s="602"/>
      <c r="Q309" s="171"/>
      <c r="R309" s="603"/>
    </row>
    <row r="310" spans="1:18">
      <c r="A310" s="599">
        <v>32</v>
      </c>
      <c r="B310" s="600" t="s">
        <v>4877</v>
      </c>
      <c r="C310" s="601" t="s">
        <v>4726</v>
      </c>
      <c r="D310" s="599">
        <v>83</v>
      </c>
      <c r="E310" s="600" t="s">
        <v>4720</v>
      </c>
      <c r="F310" s="601" t="s">
        <v>4871</v>
      </c>
      <c r="G310" s="599">
        <v>134</v>
      </c>
      <c r="H310" s="600" t="s">
        <v>4720</v>
      </c>
      <c r="I310" s="601" t="s">
        <v>4973</v>
      </c>
      <c r="J310" s="599">
        <v>185</v>
      </c>
      <c r="K310" s="600" t="s">
        <v>4720</v>
      </c>
      <c r="L310" s="601" t="s">
        <v>4974</v>
      </c>
      <c r="M310" s="599">
        <v>236</v>
      </c>
      <c r="N310" s="600" t="s">
        <v>4954</v>
      </c>
      <c r="O310" s="601" t="s">
        <v>4753</v>
      </c>
      <c r="P310" s="602"/>
      <c r="Q310" s="171"/>
      <c r="R310" s="603"/>
    </row>
    <row r="311" spans="1:18">
      <c r="A311" s="599">
        <v>33</v>
      </c>
      <c r="B311" s="600" t="s">
        <v>4882</v>
      </c>
      <c r="C311" s="601" t="s">
        <v>4726</v>
      </c>
      <c r="D311" s="599">
        <v>84</v>
      </c>
      <c r="E311" s="600" t="s">
        <v>4720</v>
      </c>
      <c r="F311" s="601" t="s">
        <v>4872</v>
      </c>
      <c r="G311" s="599">
        <v>135</v>
      </c>
      <c r="H311" s="600" t="s">
        <v>4720</v>
      </c>
      <c r="I311" s="601" t="s">
        <v>4975</v>
      </c>
      <c r="J311" s="599">
        <v>186</v>
      </c>
      <c r="K311" s="600" t="s">
        <v>4720</v>
      </c>
      <c r="L311" s="601" t="s">
        <v>4976</v>
      </c>
      <c r="M311" s="599">
        <v>237</v>
      </c>
      <c r="N311" s="600" t="s">
        <v>4894</v>
      </c>
      <c r="O311" s="601" t="s">
        <v>4753</v>
      </c>
      <c r="P311" s="602"/>
      <c r="Q311" s="171"/>
      <c r="R311" s="603"/>
    </row>
    <row r="312" spans="1:18">
      <c r="A312" s="599">
        <v>34</v>
      </c>
      <c r="B312" s="600" t="s">
        <v>4886</v>
      </c>
      <c r="C312" s="601" t="s">
        <v>4726</v>
      </c>
      <c r="D312" s="599">
        <v>85</v>
      </c>
      <c r="E312" s="600" t="s">
        <v>4720</v>
      </c>
      <c r="F312" s="601" t="s">
        <v>4873</v>
      </c>
      <c r="G312" s="599">
        <v>136</v>
      </c>
      <c r="H312" s="600" t="s">
        <v>4720</v>
      </c>
      <c r="I312" s="601" t="s">
        <v>4977</v>
      </c>
      <c r="J312" s="599">
        <v>187</v>
      </c>
      <c r="K312" s="600" t="s">
        <v>4720</v>
      </c>
      <c r="L312" s="601" t="s">
        <v>4978</v>
      </c>
      <c r="M312" s="599">
        <v>238</v>
      </c>
      <c r="N312" s="600" t="s">
        <v>4720</v>
      </c>
      <c r="O312" s="601" t="s">
        <v>4979</v>
      </c>
      <c r="P312" s="602"/>
      <c r="Q312" s="171"/>
      <c r="R312" s="603"/>
    </row>
    <row r="313" spans="1:18">
      <c r="A313" s="599">
        <v>35</v>
      </c>
      <c r="B313" s="600" t="s">
        <v>4890</v>
      </c>
      <c r="C313" s="601" t="s">
        <v>4726</v>
      </c>
      <c r="D313" s="599">
        <v>86</v>
      </c>
      <c r="E313" s="600" t="s">
        <v>4720</v>
      </c>
      <c r="F313" s="601" t="s">
        <v>4874</v>
      </c>
      <c r="G313" s="599">
        <v>137</v>
      </c>
      <c r="H313" s="600" t="s">
        <v>4720</v>
      </c>
      <c r="I313" s="601" t="s">
        <v>4980</v>
      </c>
      <c r="J313" s="599">
        <v>188</v>
      </c>
      <c r="K313" s="600" t="s">
        <v>4720</v>
      </c>
      <c r="L313" s="601" t="s">
        <v>4981</v>
      </c>
      <c r="M313" s="599">
        <v>239</v>
      </c>
      <c r="N313" s="600" t="s">
        <v>4720</v>
      </c>
      <c r="O313" s="601" t="s">
        <v>4982</v>
      </c>
      <c r="P313" s="602"/>
      <c r="Q313" s="171"/>
      <c r="R313" s="603"/>
    </row>
    <row r="314" spans="1:18">
      <c r="A314" s="599">
        <v>36</v>
      </c>
      <c r="B314" s="600" t="s">
        <v>4894</v>
      </c>
      <c r="C314" s="601" t="s">
        <v>4726</v>
      </c>
      <c r="D314" s="599">
        <v>87</v>
      </c>
      <c r="E314" s="600" t="s">
        <v>4720</v>
      </c>
      <c r="F314" s="601" t="s">
        <v>4807</v>
      </c>
      <c r="G314" s="599">
        <v>138</v>
      </c>
      <c r="H314" s="600" t="s">
        <v>4720</v>
      </c>
      <c r="I314" s="601" t="s">
        <v>4983</v>
      </c>
      <c r="J314" s="599">
        <v>189</v>
      </c>
      <c r="K314" s="600" t="s">
        <v>4720</v>
      </c>
      <c r="L314" s="601" t="s">
        <v>4984</v>
      </c>
      <c r="M314" s="599">
        <v>240</v>
      </c>
      <c r="N314" s="600" t="s">
        <v>4720</v>
      </c>
      <c r="O314" s="601" t="s">
        <v>4985</v>
      </c>
      <c r="P314" s="602"/>
      <c r="Q314" s="171"/>
      <c r="R314" s="603"/>
    </row>
    <row r="315" spans="1:18">
      <c r="A315" s="599">
        <v>37</v>
      </c>
      <c r="B315" s="600" t="s">
        <v>4755</v>
      </c>
      <c r="C315" s="601" t="s">
        <v>4726</v>
      </c>
      <c r="D315" s="599">
        <v>88</v>
      </c>
      <c r="E315" s="600" t="s">
        <v>4720</v>
      </c>
      <c r="F315" s="601" t="s">
        <v>4830</v>
      </c>
      <c r="G315" s="599">
        <v>139</v>
      </c>
      <c r="H315" s="600" t="s">
        <v>4720</v>
      </c>
      <c r="I315" s="601" t="s">
        <v>4986</v>
      </c>
      <c r="J315" s="599">
        <v>190</v>
      </c>
      <c r="K315" s="600" t="s">
        <v>4720</v>
      </c>
      <c r="L315" s="601" t="s">
        <v>4987</v>
      </c>
      <c r="M315" s="599">
        <v>241</v>
      </c>
      <c r="N315" s="600" t="s">
        <v>4720</v>
      </c>
      <c r="O315" s="601" t="s">
        <v>4988</v>
      </c>
      <c r="P315" s="602"/>
      <c r="Q315" s="171"/>
      <c r="R315" s="603"/>
    </row>
    <row r="316" spans="1:18">
      <c r="A316" s="599">
        <v>38</v>
      </c>
      <c r="B316" s="600" t="s">
        <v>4901</v>
      </c>
      <c r="C316" s="601" t="s">
        <v>4726</v>
      </c>
      <c r="D316" s="599">
        <v>89</v>
      </c>
      <c r="E316" s="600" t="s">
        <v>4720</v>
      </c>
      <c r="F316" s="601" t="s">
        <v>4831</v>
      </c>
      <c r="G316" s="599">
        <v>140</v>
      </c>
      <c r="H316" s="600" t="s">
        <v>4720</v>
      </c>
      <c r="I316" s="601" t="s">
        <v>4989</v>
      </c>
      <c r="J316" s="599">
        <v>191</v>
      </c>
      <c r="K316" s="600" t="s">
        <v>4720</v>
      </c>
      <c r="L316" s="601" t="s">
        <v>4990</v>
      </c>
      <c r="M316" s="599">
        <v>242</v>
      </c>
      <c r="N316" s="600" t="s">
        <v>4720</v>
      </c>
      <c r="O316" s="601" t="s">
        <v>4991</v>
      </c>
      <c r="P316" s="602"/>
      <c r="Q316" s="171"/>
      <c r="R316" s="603"/>
    </row>
    <row r="317" spans="1:18">
      <c r="A317" s="599">
        <v>39</v>
      </c>
      <c r="B317" s="600" t="s">
        <v>4894</v>
      </c>
      <c r="C317" s="601" t="s">
        <v>4796</v>
      </c>
      <c r="D317" s="599">
        <v>90</v>
      </c>
      <c r="E317" s="600" t="s">
        <v>4720</v>
      </c>
      <c r="F317" s="601" t="s">
        <v>4833</v>
      </c>
      <c r="G317" s="599">
        <v>141</v>
      </c>
      <c r="H317" s="600" t="s">
        <v>4720</v>
      </c>
      <c r="I317" s="601" t="s">
        <v>4992</v>
      </c>
      <c r="J317" s="599">
        <v>192</v>
      </c>
      <c r="K317" s="600" t="s">
        <v>4720</v>
      </c>
      <c r="L317" s="601" t="s">
        <v>4993</v>
      </c>
      <c r="M317" s="599">
        <v>243</v>
      </c>
      <c r="N317" s="600" t="s">
        <v>4720</v>
      </c>
      <c r="O317" s="601" t="s">
        <v>4994</v>
      </c>
      <c r="P317" s="602"/>
      <c r="Q317" s="171"/>
      <c r="R317" s="603"/>
    </row>
    <row r="318" spans="1:18">
      <c r="A318" s="599">
        <v>40</v>
      </c>
      <c r="B318" s="600" t="s">
        <v>4720</v>
      </c>
      <c r="C318" s="601" t="s">
        <v>4995</v>
      </c>
      <c r="D318" s="599">
        <v>91</v>
      </c>
      <c r="E318" s="600" t="s">
        <v>4720</v>
      </c>
      <c r="F318" s="601" t="s">
        <v>4837</v>
      </c>
      <c r="G318" s="599">
        <v>142</v>
      </c>
      <c r="H318" s="600" t="s">
        <v>4720</v>
      </c>
      <c r="I318" s="601" t="s">
        <v>4996</v>
      </c>
      <c r="J318" s="599">
        <v>193</v>
      </c>
      <c r="K318" s="600" t="s">
        <v>4720</v>
      </c>
      <c r="L318" s="601" t="s">
        <v>4997</v>
      </c>
      <c r="M318" s="599">
        <v>244</v>
      </c>
      <c r="N318" s="600" t="s">
        <v>4720</v>
      </c>
      <c r="O318" s="601" t="s">
        <v>4998</v>
      </c>
      <c r="P318" s="602"/>
      <c r="Q318" s="171"/>
      <c r="R318" s="603"/>
    </row>
    <row r="319" spans="1:18">
      <c r="A319" s="599">
        <v>41</v>
      </c>
      <c r="B319" s="600" t="s">
        <v>4720</v>
      </c>
      <c r="C319" s="601" t="s">
        <v>4999</v>
      </c>
      <c r="D319" s="599">
        <v>92</v>
      </c>
      <c r="E319" s="600" t="s">
        <v>4720</v>
      </c>
      <c r="F319" s="601" t="s">
        <v>4839</v>
      </c>
      <c r="G319" s="599">
        <v>143</v>
      </c>
      <c r="H319" s="600" t="s">
        <v>4720</v>
      </c>
      <c r="I319" s="601" t="s">
        <v>5000</v>
      </c>
      <c r="J319" s="599">
        <v>194</v>
      </c>
      <c r="K319" s="600" t="s">
        <v>4720</v>
      </c>
      <c r="L319" s="601" t="s">
        <v>5001</v>
      </c>
      <c r="M319" s="599">
        <v>245</v>
      </c>
      <c r="N319" s="600" t="s">
        <v>4720</v>
      </c>
      <c r="O319" s="601" t="s">
        <v>5002</v>
      </c>
      <c r="P319" s="602"/>
      <c r="Q319" s="171"/>
      <c r="R319" s="603"/>
    </row>
    <row r="320" spans="1:18">
      <c r="A320" s="599">
        <v>42</v>
      </c>
      <c r="B320" s="600" t="s">
        <v>4720</v>
      </c>
      <c r="C320" s="601" t="s">
        <v>5003</v>
      </c>
      <c r="D320" s="599">
        <v>93</v>
      </c>
      <c r="E320" s="600" t="s">
        <v>4877</v>
      </c>
      <c r="F320" s="601" t="s">
        <v>4733</v>
      </c>
      <c r="G320" s="599">
        <v>144</v>
      </c>
      <c r="H320" s="600" t="s">
        <v>4720</v>
      </c>
      <c r="I320" s="601" t="s">
        <v>5004</v>
      </c>
      <c r="J320" s="599">
        <v>195</v>
      </c>
      <c r="K320" s="600" t="s">
        <v>4720</v>
      </c>
      <c r="L320" s="601" t="s">
        <v>5005</v>
      </c>
      <c r="M320" s="599">
        <v>246</v>
      </c>
      <c r="N320" s="600" t="s">
        <v>4720</v>
      </c>
      <c r="O320" s="601" t="s">
        <v>5006</v>
      </c>
      <c r="P320" s="602"/>
      <c r="Q320" s="171"/>
      <c r="R320" s="603"/>
    </row>
    <row r="321" spans="1:18">
      <c r="A321" s="599">
        <v>43</v>
      </c>
      <c r="B321" s="600" t="s">
        <v>4720</v>
      </c>
      <c r="C321" s="601" t="s">
        <v>5007</v>
      </c>
      <c r="D321" s="599">
        <v>94</v>
      </c>
      <c r="E321" s="600" t="s">
        <v>4882</v>
      </c>
      <c r="F321" s="601" t="s">
        <v>4733</v>
      </c>
      <c r="G321" s="599">
        <v>145</v>
      </c>
      <c r="H321" s="600" t="s">
        <v>4720</v>
      </c>
      <c r="I321" s="601" t="s">
        <v>5008</v>
      </c>
      <c r="J321" s="599">
        <v>196</v>
      </c>
      <c r="K321" s="600" t="s">
        <v>4720</v>
      </c>
      <c r="L321" s="601" t="s">
        <v>5009</v>
      </c>
      <c r="M321" s="599">
        <v>247</v>
      </c>
      <c r="N321" s="600" t="s">
        <v>4720</v>
      </c>
      <c r="O321" s="601" t="s">
        <v>5010</v>
      </c>
      <c r="P321" s="602"/>
      <c r="Q321" s="171"/>
      <c r="R321" s="603"/>
    </row>
    <row r="322" spans="1:18">
      <c r="A322" s="599">
        <v>44</v>
      </c>
      <c r="B322" s="600" t="s">
        <v>4720</v>
      </c>
      <c r="C322" s="601" t="s">
        <v>5011</v>
      </c>
      <c r="D322" s="599">
        <v>95</v>
      </c>
      <c r="E322" s="600" t="s">
        <v>4886</v>
      </c>
      <c r="F322" s="601" t="s">
        <v>4733</v>
      </c>
      <c r="G322" s="599">
        <v>146</v>
      </c>
      <c r="H322" s="600" t="s">
        <v>4720</v>
      </c>
      <c r="I322" s="601" t="s">
        <v>5012</v>
      </c>
      <c r="J322" s="599">
        <v>197</v>
      </c>
      <c r="K322" s="600" t="s">
        <v>4720</v>
      </c>
      <c r="L322" s="601" t="s">
        <v>5013</v>
      </c>
      <c r="M322" s="599">
        <v>248</v>
      </c>
      <c r="N322" s="600" t="s">
        <v>4720</v>
      </c>
      <c r="O322" s="601" t="s">
        <v>5014</v>
      </c>
      <c r="P322" s="602"/>
      <c r="Q322" s="171"/>
      <c r="R322" s="603"/>
    </row>
    <row r="323" spans="1:18">
      <c r="A323" s="599">
        <v>45</v>
      </c>
      <c r="B323" s="600" t="s">
        <v>4720</v>
      </c>
      <c r="C323" s="601" t="s">
        <v>5015</v>
      </c>
      <c r="D323" s="599">
        <v>96</v>
      </c>
      <c r="E323" s="600" t="s">
        <v>4878</v>
      </c>
      <c r="F323" s="601" t="s">
        <v>4733</v>
      </c>
      <c r="G323" s="599">
        <v>147</v>
      </c>
      <c r="H323" s="600" t="s">
        <v>4720</v>
      </c>
      <c r="I323" s="601" t="s">
        <v>5016</v>
      </c>
      <c r="J323" s="599">
        <v>198</v>
      </c>
      <c r="K323" s="600" t="s">
        <v>4720</v>
      </c>
      <c r="L323" s="601" t="s">
        <v>5017</v>
      </c>
      <c r="M323" s="599">
        <v>249</v>
      </c>
      <c r="N323" s="600" t="s">
        <v>4720</v>
      </c>
      <c r="O323" s="601" t="s">
        <v>5018</v>
      </c>
      <c r="P323" s="602"/>
      <c r="Q323" s="171"/>
      <c r="R323" s="603"/>
    </row>
    <row r="324" spans="1:18">
      <c r="A324" s="599">
        <v>46</v>
      </c>
      <c r="B324" s="600" t="s">
        <v>4878</v>
      </c>
      <c r="C324" s="601" t="s">
        <v>4798</v>
      </c>
      <c r="D324" s="599">
        <v>97</v>
      </c>
      <c r="E324" s="600" t="s">
        <v>4890</v>
      </c>
      <c r="F324" s="601" t="s">
        <v>4733</v>
      </c>
      <c r="G324" s="599">
        <v>148</v>
      </c>
      <c r="H324" s="600" t="s">
        <v>4720</v>
      </c>
      <c r="I324" s="601" t="s">
        <v>5019</v>
      </c>
      <c r="J324" s="599">
        <v>199</v>
      </c>
      <c r="K324" s="600" t="s">
        <v>4720</v>
      </c>
      <c r="L324" s="601" t="s">
        <v>5020</v>
      </c>
      <c r="M324" s="599">
        <v>250</v>
      </c>
      <c r="N324" s="600" t="s">
        <v>4720</v>
      </c>
      <c r="O324" s="601" t="s">
        <v>5021</v>
      </c>
      <c r="P324" s="602"/>
      <c r="Q324" s="171"/>
      <c r="R324" s="603"/>
    </row>
    <row r="325" spans="1:18">
      <c r="A325" s="599">
        <v>47</v>
      </c>
      <c r="B325" s="600" t="s">
        <v>4720</v>
      </c>
      <c r="C325" s="601" t="s">
        <v>5022</v>
      </c>
      <c r="D325" s="599">
        <v>98</v>
      </c>
      <c r="E325" s="600" t="s">
        <v>4894</v>
      </c>
      <c r="F325" s="601" t="s">
        <v>4733</v>
      </c>
      <c r="G325" s="599">
        <v>149</v>
      </c>
      <c r="H325" s="600" t="s">
        <v>4720</v>
      </c>
      <c r="I325" s="601" t="s">
        <v>5023</v>
      </c>
      <c r="J325" s="599">
        <v>200</v>
      </c>
      <c r="K325" s="600" t="s">
        <v>4720</v>
      </c>
      <c r="L325" s="601" t="s">
        <v>5024</v>
      </c>
      <c r="M325" s="599">
        <v>251</v>
      </c>
      <c r="N325" s="600" t="s">
        <v>4720</v>
      </c>
      <c r="O325" s="601" t="s">
        <v>5025</v>
      </c>
      <c r="P325" s="602"/>
      <c r="Q325" s="171"/>
      <c r="R325" s="603"/>
    </row>
    <row r="326" spans="1:18">
      <c r="A326" s="599">
        <v>48</v>
      </c>
      <c r="B326" s="600" t="s">
        <v>4720</v>
      </c>
      <c r="C326" s="601" t="s">
        <v>5026</v>
      </c>
      <c r="D326" s="599">
        <v>99</v>
      </c>
      <c r="E326" s="600" t="s">
        <v>4755</v>
      </c>
      <c r="F326" s="601" t="s">
        <v>4733</v>
      </c>
      <c r="G326" s="599">
        <v>150</v>
      </c>
      <c r="H326" s="600" t="s">
        <v>4720</v>
      </c>
      <c r="I326" s="601" t="s">
        <v>5027</v>
      </c>
      <c r="J326" s="599">
        <v>201</v>
      </c>
      <c r="K326" s="600" t="s">
        <v>4720</v>
      </c>
      <c r="L326" s="601" t="s">
        <v>5028</v>
      </c>
      <c r="M326" s="599">
        <v>252</v>
      </c>
      <c r="N326" s="600" t="s">
        <v>4720</v>
      </c>
      <c r="O326" s="601" t="s">
        <v>5029</v>
      </c>
      <c r="P326" s="602"/>
      <c r="Q326" s="171"/>
      <c r="R326" s="603"/>
    </row>
    <row r="327" spans="1:18">
      <c r="A327" s="599">
        <v>49</v>
      </c>
      <c r="B327" s="600" t="s">
        <v>4720</v>
      </c>
      <c r="C327" s="601" t="s">
        <v>5030</v>
      </c>
      <c r="D327" s="599">
        <v>100</v>
      </c>
      <c r="E327" s="600" t="s">
        <v>4901</v>
      </c>
      <c r="F327" s="601" t="s">
        <v>4733</v>
      </c>
      <c r="G327" s="599">
        <v>151</v>
      </c>
      <c r="H327" s="600" t="s">
        <v>4720</v>
      </c>
      <c r="I327" s="601" t="s">
        <v>5031</v>
      </c>
      <c r="J327" s="599">
        <v>202</v>
      </c>
      <c r="K327" s="600" t="s">
        <v>4720</v>
      </c>
      <c r="L327" s="601" t="s">
        <v>5032</v>
      </c>
      <c r="M327" s="602"/>
      <c r="N327" s="171"/>
      <c r="O327" s="603"/>
      <c r="P327" s="602"/>
      <c r="Q327" s="171"/>
      <c r="R327" s="603"/>
    </row>
    <row r="328" spans="1:18">
      <c r="A328" s="599">
        <v>50</v>
      </c>
      <c r="B328" s="600" t="s">
        <v>4720</v>
      </c>
      <c r="C328" s="601" t="s">
        <v>5033</v>
      </c>
      <c r="D328" s="599">
        <v>101</v>
      </c>
      <c r="E328" s="600" t="s">
        <v>4720</v>
      </c>
      <c r="F328" s="601" t="s">
        <v>4841</v>
      </c>
      <c r="G328" s="599">
        <v>152</v>
      </c>
      <c r="H328" s="600" t="s">
        <v>4720</v>
      </c>
      <c r="I328" s="601" t="s">
        <v>5034</v>
      </c>
      <c r="J328" s="599">
        <v>203</v>
      </c>
      <c r="K328" s="600" t="s">
        <v>4720</v>
      </c>
      <c r="L328" s="601" t="s">
        <v>5035</v>
      </c>
      <c r="M328" s="602"/>
      <c r="N328" s="171"/>
      <c r="O328" s="603"/>
      <c r="P328" s="602"/>
      <c r="Q328" s="171"/>
      <c r="R328" s="603"/>
    </row>
    <row r="329" spans="1:18" ht="15.75" thickBot="1">
      <c r="A329" s="611">
        <v>51</v>
      </c>
      <c r="B329" s="612" t="s">
        <v>4878</v>
      </c>
      <c r="C329" s="613" t="s">
        <v>4799</v>
      </c>
      <c r="D329" s="611">
        <v>102</v>
      </c>
      <c r="E329" s="612" t="s">
        <v>4720</v>
      </c>
      <c r="F329" s="613" t="s">
        <v>5036</v>
      </c>
      <c r="G329" s="611">
        <v>153</v>
      </c>
      <c r="H329" s="612" t="s">
        <v>4720</v>
      </c>
      <c r="I329" s="613" t="s">
        <v>5037</v>
      </c>
      <c r="J329" s="611">
        <v>204</v>
      </c>
      <c r="K329" s="612" t="s">
        <v>4720</v>
      </c>
      <c r="L329" s="613" t="s">
        <v>5038</v>
      </c>
      <c r="M329" s="608"/>
      <c r="N329" s="609"/>
      <c r="O329" s="610"/>
      <c r="P329" s="608"/>
      <c r="Q329" s="609"/>
      <c r="R329" s="610"/>
    </row>
    <row r="332" spans="1:18" ht="15.75" thickBot="1"/>
    <row r="333" spans="1:18" ht="30.75" customHeight="1" thickBot="1">
      <c r="A333" s="1543" t="s">
        <v>5039</v>
      </c>
      <c r="B333" s="1544"/>
      <c r="C333" s="1544"/>
      <c r="D333" s="1544"/>
      <c r="E333" s="1544"/>
      <c r="F333" s="1545"/>
      <c r="G333" s="1543" t="s">
        <v>5039</v>
      </c>
      <c r="H333" s="1544"/>
      <c r="I333" s="1544"/>
      <c r="J333" s="1544"/>
      <c r="K333" s="1544"/>
      <c r="L333" s="1545"/>
      <c r="M333" s="1543" t="s">
        <v>5040</v>
      </c>
      <c r="N333" s="1544"/>
      <c r="O333" s="1544"/>
      <c r="P333" s="1544"/>
      <c r="Q333" s="1544"/>
      <c r="R333" s="1545"/>
    </row>
    <row r="334" spans="1:18">
      <c r="A334" s="596" t="s">
        <v>4605</v>
      </c>
      <c r="B334" s="597" t="s">
        <v>4712</v>
      </c>
      <c r="C334" s="598" t="s">
        <v>4606</v>
      </c>
      <c r="D334" s="596" t="s">
        <v>4605</v>
      </c>
      <c r="E334" s="597" t="s">
        <v>4712</v>
      </c>
      <c r="F334" s="598" t="s">
        <v>4606</v>
      </c>
      <c r="G334" s="630" t="s">
        <v>4605</v>
      </c>
      <c r="H334" s="614" t="s">
        <v>4712</v>
      </c>
      <c r="I334" s="631" t="s">
        <v>4606</v>
      </c>
      <c r="J334" s="632" t="s">
        <v>4605</v>
      </c>
      <c r="K334" s="614" t="s">
        <v>4712</v>
      </c>
      <c r="L334" s="631" t="s">
        <v>4606</v>
      </c>
      <c r="M334" s="596" t="s">
        <v>4605</v>
      </c>
      <c r="N334" s="597" t="s">
        <v>4712</v>
      </c>
      <c r="O334" s="598" t="s">
        <v>4606</v>
      </c>
      <c r="P334" s="596" t="s">
        <v>4605</v>
      </c>
      <c r="Q334" s="597" t="s">
        <v>4712</v>
      </c>
      <c r="R334" s="598" t="s">
        <v>4606</v>
      </c>
    </row>
    <row r="335" spans="1:18">
      <c r="A335" s="632">
        <v>1</v>
      </c>
      <c r="B335" s="633" t="s">
        <v>4882</v>
      </c>
      <c r="C335" s="634" t="s">
        <v>4715</v>
      </c>
      <c r="D335" s="632">
        <v>52</v>
      </c>
      <c r="E335" s="633" t="s">
        <v>5041</v>
      </c>
      <c r="F335" s="634" t="s">
        <v>4777</v>
      </c>
      <c r="G335" s="635">
        <v>103</v>
      </c>
      <c r="H335" s="600" t="s">
        <v>5042</v>
      </c>
      <c r="I335" s="601" t="s">
        <v>4727</v>
      </c>
      <c r="J335" s="599">
        <v>154</v>
      </c>
      <c r="K335" s="600" t="s">
        <v>5043</v>
      </c>
      <c r="L335" s="601" t="s">
        <v>4733</v>
      </c>
      <c r="M335" s="599">
        <v>205</v>
      </c>
      <c r="N335" s="600" t="s">
        <v>5043</v>
      </c>
      <c r="O335" s="601" t="s">
        <v>4746</v>
      </c>
      <c r="P335" s="602"/>
      <c r="Q335" s="171"/>
      <c r="R335" s="603"/>
    </row>
    <row r="336" spans="1:18">
      <c r="A336" s="599">
        <v>2</v>
      </c>
      <c r="B336" s="600" t="s">
        <v>4886</v>
      </c>
      <c r="C336" s="601" t="s">
        <v>4715</v>
      </c>
      <c r="D336" s="599">
        <v>53</v>
      </c>
      <c r="E336" s="600" t="s">
        <v>5044</v>
      </c>
      <c r="F336" s="601" t="s">
        <v>4777</v>
      </c>
      <c r="G336" s="635">
        <v>104</v>
      </c>
      <c r="H336" s="600" t="s">
        <v>5045</v>
      </c>
      <c r="I336" s="601" t="s">
        <v>4727</v>
      </c>
      <c r="J336" s="599">
        <v>155</v>
      </c>
      <c r="K336" s="600" t="s">
        <v>5042</v>
      </c>
      <c r="L336" s="601" t="s">
        <v>4733</v>
      </c>
      <c r="M336" s="599">
        <v>206</v>
      </c>
      <c r="N336" s="600" t="s">
        <v>5042</v>
      </c>
      <c r="O336" s="601" t="s">
        <v>4746</v>
      </c>
      <c r="P336" s="602"/>
      <c r="Q336" s="171"/>
      <c r="R336" s="603"/>
    </row>
    <row r="337" spans="1:18">
      <c r="A337" s="599">
        <v>3</v>
      </c>
      <c r="B337" s="600" t="s">
        <v>5046</v>
      </c>
      <c r="C337" s="601" t="s">
        <v>4715</v>
      </c>
      <c r="D337" s="599">
        <v>54</v>
      </c>
      <c r="E337" s="600" t="s">
        <v>5041</v>
      </c>
      <c r="F337" s="601" t="s">
        <v>4779</v>
      </c>
      <c r="G337" s="635">
        <v>105</v>
      </c>
      <c r="H337" s="600" t="s">
        <v>5047</v>
      </c>
      <c r="I337" s="601" t="s">
        <v>4727</v>
      </c>
      <c r="J337" s="599">
        <v>156</v>
      </c>
      <c r="K337" s="600" t="s">
        <v>5045</v>
      </c>
      <c r="L337" s="601" t="s">
        <v>4733</v>
      </c>
      <c r="M337" s="599">
        <v>207</v>
      </c>
      <c r="N337" s="600" t="s">
        <v>5048</v>
      </c>
      <c r="O337" s="601" t="s">
        <v>4746</v>
      </c>
      <c r="P337" s="602"/>
      <c r="Q337" s="171"/>
      <c r="R337" s="603"/>
    </row>
    <row r="338" spans="1:18">
      <c r="A338" s="599">
        <v>4</v>
      </c>
      <c r="B338" s="600" t="s">
        <v>5041</v>
      </c>
      <c r="C338" s="601" t="s">
        <v>4715</v>
      </c>
      <c r="D338" s="599">
        <v>55</v>
      </c>
      <c r="E338" s="600" t="s">
        <v>5044</v>
      </c>
      <c r="F338" s="601" t="s">
        <v>4779</v>
      </c>
      <c r="G338" s="635">
        <v>106</v>
      </c>
      <c r="H338" s="600" t="s">
        <v>5048</v>
      </c>
      <c r="I338" s="601" t="s">
        <v>4727</v>
      </c>
      <c r="J338" s="599">
        <v>157</v>
      </c>
      <c r="K338" s="600" t="s">
        <v>5047</v>
      </c>
      <c r="L338" s="601" t="s">
        <v>4733</v>
      </c>
      <c r="M338" s="599">
        <v>208</v>
      </c>
      <c r="N338" s="600" t="s">
        <v>5049</v>
      </c>
      <c r="O338" s="601" t="s">
        <v>4746</v>
      </c>
      <c r="P338" s="602"/>
      <c r="Q338" s="171"/>
      <c r="R338" s="603"/>
    </row>
    <row r="339" spans="1:18">
      <c r="A339" s="599">
        <v>5</v>
      </c>
      <c r="B339" s="600" t="s">
        <v>5050</v>
      </c>
      <c r="C339" s="601" t="s">
        <v>4715</v>
      </c>
      <c r="D339" s="599">
        <v>56</v>
      </c>
      <c r="E339" s="600" t="s">
        <v>5044</v>
      </c>
      <c r="F339" s="601" t="s">
        <v>4782</v>
      </c>
      <c r="G339" s="635">
        <v>107</v>
      </c>
      <c r="H339" s="600" t="s">
        <v>5051</v>
      </c>
      <c r="I339" s="601" t="s">
        <v>4727</v>
      </c>
      <c r="J339" s="599">
        <v>158</v>
      </c>
      <c r="K339" s="600" t="s">
        <v>5048</v>
      </c>
      <c r="L339" s="601" t="s">
        <v>4733</v>
      </c>
      <c r="M339" s="599">
        <v>209</v>
      </c>
      <c r="N339" s="600" t="s">
        <v>5052</v>
      </c>
      <c r="O339" s="601" t="s">
        <v>4746</v>
      </c>
      <c r="P339" s="602"/>
      <c r="Q339" s="171"/>
      <c r="R339" s="603"/>
    </row>
    <row r="340" spans="1:18">
      <c r="A340" s="599">
        <v>6</v>
      </c>
      <c r="B340" s="600" t="s">
        <v>5053</v>
      </c>
      <c r="C340" s="601" t="s">
        <v>4715</v>
      </c>
      <c r="D340" s="599">
        <v>57</v>
      </c>
      <c r="E340" s="600" t="s">
        <v>5054</v>
      </c>
      <c r="F340" s="601" t="s">
        <v>4784</v>
      </c>
      <c r="G340" s="635">
        <v>108</v>
      </c>
      <c r="H340" s="600" t="s">
        <v>5055</v>
      </c>
      <c r="I340" s="601" t="s">
        <v>4727</v>
      </c>
      <c r="J340" s="599">
        <v>159</v>
      </c>
      <c r="K340" s="600" t="s">
        <v>5051</v>
      </c>
      <c r="L340" s="601" t="s">
        <v>4733</v>
      </c>
      <c r="M340" s="599">
        <v>210</v>
      </c>
      <c r="N340" s="600" t="s">
        <v>5044</v>
      </c>
      <c r="O340" s="601" t="s">
        <v>4746</v>
      </c>
      <c r="P340" s="602"/>
      <c r="Q340" s="171"/>
      <c r="R340" s="603"/>
    </row>
    <row r="341" spans="1:18">
      <c r="A341" s="599">
        <v>7</v>
      </c>
      <c r="B341" s="600" t="s">
        <v>4719</v>
      </c>
      <c r="C341" s="601" t="s">
        <v>4715</v>
      </c>
      <c r="D341" s="599">
        <v>58</v>
      </c>
      <c r="E341" s="600" t="s">
        <v>5044</v>
      </c>
      <c r="F341" s="601" t="s">
        <v>4784</v>
      </c>
      <c r="G341" s="635">
        <v>109</v>
      </c>
      <c r="H341" s="600" t="s">
        <v>5056</v>
      </c>
      <c r="I341" s="601" t="s">
        <v>4727</v>
      </c>
      <c r="J341" s="599">
        <v>160</v>
      </c>
      <c r="K341" s="600" t="s">
        <v>5057</v>
      </c>
      <c r="L341" s="601" t="s">
        <v>4733</v>
      </c>
      <c r="M341" s="599">
        <v>211</v>
      </c>
      <c r="N341" s="600" t="s">
        <v>5058</v>
      </c>
      <c r="O341" s="601" t="s">
        <v>4746</v>
      </c>
      <c r="P341" s="602"/>
      <c r="Q341" s="171"/>
      <c r="R341" s="603"/>
    </row>
    <row r="342" spans="1:18">
      <c r="A342" s="599">
        <v>8</v>
      </c>
      <c r="B342" s="600" t="s">
        <v>5059</v>
      </c>
      <c r="C342" s="601" t="s">
        <v>4715</v>
      </c>
      <c r="D342" s="599">
        <v>59</v>
      </c>
      <c r="E342" s="600" t="s">
        <v>5060</v>
      </c>
      <c r="F342" s="601" t="s">
        <v>4786</v>
      </c>
      <c r="G342" s="635">
        <v>110</v>
      </c>
      <c r="H342" s="600" t="s">
        <v>5057</v>
      </c>
      <c r="I342" s="601" t="s">
        <v>4727</v>
      </c>
      <c r="J342" s="599">
        <v>161</v>
      </c>
      <c r="K342" s="600" t="s">
        <v>5061</v>
      </c>
      <c r="L342" s="601" t="s">
        <v>4733</v>
      </c>
      <c r="M342" s="599">
        <v>212</v>
      </c>
      <c r="N342" s="600" t="s">
        <v>4882</v>
      </c>
      <c r="O342" s="601" t="s">
        <v>4753</v>
      </c>
      <c r="P342" s="602"/>
      <c r="Q342" s="171"/>
      <c r="R342" s="603"/>
    </row>
    <row r="343" spans="1:18">
      <c r="A343" s="599">
        <v>9</v>
      </c>
      <c r="B343" s="600" t="s">
        <v>5062</v>
      </c>
      <c r="C343" s="601" t="s">
        <v>4715</v>
      </c>
      <c r="D343" s="599">
        <v>60</v>
      </c>
      <c r="E343" s="600" t="s">
        <v>5044</v>
      </c>
      <c r="F343" s="601" t="s">
        <v>4786</v>
      </c>
      <c r="G343" s="635">
        <v>111</v>
      </c>
      <c r="H343" s="600" t="s">
        <v>5063</v>
      </c>
      <c r="I343" s="601" t="s">
        <v>4727</v>
      </c>
      <c r="J343" s="599">
        <v>162</v>
      </c>
      <c r="K343" s="600" t="s">
        <v>5064</v>
      </c>
      <c r="L343" s="601" t="s">
        <v>4733</v>
      </c>
      <c r="M343" s="599">
        <v>213</v>
      </c>
      <c r="N343" s="600" t="s">
        <v>5041</v>
      </c>
      <c r="O343" s="601" t="s">
        <v>4753</v>
      </c>
      <c r="P343" s="602"/>
      <c r="Q343" s="171"/>
      <c r="R343" s="603"/>
    </row>
    <row r="344" spans="1:18">
      <c r="A344" s="599">
        <v>10</v>
      </c>
      <c r="B344" s="600" t="s">
        <v>5065</v>
      </c>
      <c r="C344" s="601" t="s">
        <v>4715</v>
      </c>
      <c r="D344" s="599">
        <v>61</v>
      </c>
      <c r="E344" s="600" t="s">
        <v>5054</v>
      </c>
      <c r="F344" s="601" t="s">
        <v>4794</v>
      </c>
      <c r="G344" s="635">
        <v>112</v>
      </c>
      <c r="H344" s="600" t="s">
        <v>5061</v>
      </c>
      <c r="I344" s="601" t="s">
        <v>4727</v>
      </c>
      <c r="J344" s="599">
        <v>163</v>
      </c>
      <c r="K344" s="600" t="s">
        <v>5066</v>
      </c>
      <c r="L344" s="601" t="s">
        <v>4733</v>
      </c>
      <c r="M344" s="599">
        <v>214</v>
      </c>
      <c r="N344" s="600" t="s">
        <v>5043</v>
      </c>
      <c r="O344" s="601" t="s">
        <v>4753</v>
      </c>
      <c r="P344" s="602"/>
      <c r="Q344" s="171"/>
      <c r="R344" s="603"/>
    </row>
    <row r="345" spans="1:18">
      <c r="A345" s="599">
        <v>11</v>
      </c>
      <c r="B345" s="600" t="s">
        <v>5043</v>
      </c>
      <c r="C345" s="601" t="s">
        <v>4715</v>
      </c>
      <c r="D345" s="599">
        <v>62</v>
      </c>
      <c r="E345" s="600" t="s">
        <v>4882</v>
      </c>
      <c r="F345" s="601" t="s">
        <v>4726</v>
      </c>
      <c r="G345" s="635">
        <v>113</v>
      </c>
      <c r="H345" s="600" t="s">
        <v>5064</v>
      </c>
      <c r="I345" s="601" t="s">
        <v>4727</v>
      </c>
      <c r="J345" s="599">
        <v>164</v>
      </c>
      <c r="K345" s="600" t="s">
        <v>5049</v>
      </c>
      <c r="L345" s="601" t="s">
        <v>4733</v>
      </c>
      <c r="M345" s="599">
        <v>215</v>
      </c>
      <c r="N345" s="600" t="s">
        <v>5042</v>
      </c>
      <c r="O345" s="601" t="s">
        <v>4753</v>
      </c>
      <c r="P345" s="602"/>
      <c r="Q345" s="171"/>
      <c r="R345" s="603"/>
    </row>
    <row r="346" spans="1:18">
      <c r="A346" s="599">
        <v>12</v>
      </c>
      <c r="B346" s="600" t="s">
        <v>5042</v>
      </c>
      <c r="C346" s="601" t="s">
        <v>4715</v>
      </c>
      <c r="D346" s="599">
        <v>63</v>
      </c>
      <c r="E346" s="600" t="s">
        <v>4886</v>
      </c>
      <c r="F346" s="601" t="s">
        <v>4726</v>
      </c>
      <c r="G346" s="635">
        <v>114</v>
      </c>
      <c r="H346" s="600" t="s">
        <v>5066</v>
      </c>
      <c r="I346" s="601" t="s">
        <v>4727</v>
      </c>
      <c r="J346" s="599">
        <v>165</v>
      </c>
      <c r="K346" s="600" t="s">
        <v>5052</v>
      </c>
      <c r="L346" s="601" t="s">
        <v>4733</v>
      </c>
      <c r="M346" s="599">
        <v>216</v>
      </c>
      <c r="N346" s="600" t="s">
        <v>5067</v>
      </c>
      <c r="O346" s="601" t="s">
        <v>4753</v>
      </c>
      <c r="P346" s="602"/>
      <c r="Q346" s="171"/>
      <c r="R346" s="603"/>
    </row>
    <row r="347" spans="1:18">
      <c r="A347" s="599">
        <v>13</v>
      </c>
      <c r="B347" s="600" t="s">
        <v>5045</v>
      </c>
      <c r="C347" s="601" t="s">
        <v>4715</v>
      </c>
      <c r="D347" s="599">
        <v>64</v>
      </c>
      <c r="E347" s="600" t="s">
        <v>5041</v>
      </c>
      <c r="F347" s="601" t="s">
        <v>4726</v>
      </c>
      <c r="G347" s="635">
        <v>115</v>
      </c>
      <c r="H347" s="600" t="s">
        <v>5049</v>
      </c>
      <c r="I347" s="601" t="s">
        <v>4727</v>
      </c>
      <c r="J347" s="599">
        <v>166</v>
      </c>
      <c r="K347" s="600" t="s">
        <v>5068</v>
      </c>
      <c r="L347" s="601" t="s">
        <v>4733</v>
      </c>
      <c r="M347" s="599">
        <v>217</v>
      </c>
      <c r="N347" s="600" t="s">
        <v>5049</v>
      </c>
      <c r="O347" s="601" t="s">
        <v>4753</v>
      </c>
      <c r="P347" s="602"/>
      <c r="Q347" s="171"/>
      <c r="R347" s="603"/>
    </row>
    <row r="348" spans="1:18">
      <c r="A348" s="599">
        <v>14</v>
      </c>
      <c r="B348" s="600" t="s">
        <v>5047</v>
      </c>
      <c r="C348" s="601" t="s">
        <v>4715</v>
      </c>
      <c r="D348" s="599">
        <v>65</v>
      </c>
      <c r="E348" s="600" t="s">
        <v>5059</v>
      </c>
      <c r="F348" s="601" t="s">
        <v>4726</v>
      </c>
      <c r="G348" s="635">
        <v>116</v>
      </c>
      <c r="H348" s="600" t="s">
        <v>5052</v>
      </c>
      <c r="I348" s="601" t="s">
        <v>4727</v>
      </c>
      <c r="J348" s="599">
        <v>167</v>
      </c>
      <c r="K348" s="600" t="s">
        <v>5044</v>
      </c>
      <c r="L348" s="601" t="s">
        <v>4733</v>
      </c>
      <c r="M348" s="599">
        <v>218</v>
      </c>
      <c r="N348" s="600" t="s">
        <v>5052</v>
      </c>
      <c r="O348" s="601" t="s">
        <v>4753</v>
      </c>
      <c r="P348" s="602"/>
      <c r="Q348" s="171"/>
      <c r="R348" s="603"/>
    </row>
    <row r="349" spans="1:18">
      <c r="A349" s="599">
        <v>15</v>
      </c>
      <c r="B349" s="600" t="s">
        <v>5048</v>
      </c>
      <c r="C349" s="601" t="s">
        <v>4715</v>
      </c>
      <c r="D349" s="599">
        <v>66</v>
      </c>
      <c r="E349" s="600" t="s">
        <v>5062</v>
      </c>
      <c r="F349" s="601" t="s">
        <v>4726</v>
      </c>
      <c r="G349" s="635">
        <v>117</v>
      </c>
      <c r="H349" s="600" t="s">
        <v>5069</v>
      </c>
      <c r="I349" s="601" t="s">
        <v>4727</v>
      </c>
      <c r="J349" s="599">
        <v>168</v>
      </c>
      <c r="K349" s="600" t="s">
        <v>5058</v>
      </c>
      <c r="L349" s="601" t="s">
        <v>4733</v>
      </c>
      <c r="M349" s="599">
        <v>219</v>
      </c>
      <c r="N349" s="600" t="s">
        <v>5044</v>
      </c>
      <c r="O349" s="601" t="s">
        <v>4753</v>
      </c>
      <c r="P349" s="602"/>
      <c r="Q349" s="171"/>
      <c r="R349" s="603"/>
    </row>
    <row r="350" spans="1:18">
      <c r="A350" s="599">
        <v>16</v>
      </c>
      <c r="B350" s="600" t="s">
        <v>5051</v>
      </c>
      <c r="C350" s="601" t="s">
        <v>4715</v>
      </c>
      <c r="D350" s="599">
        <v>67</v>
      </c>
      <c r="E350" s="600" t="s">
        <v>5065</v>
      </c>
      <c r="F350" s="601" t="s">
        <v>4726</v>
      </c>
      <c r="G350" s="635">
        <v>118</v>
      </c>
      <c r="H350" s="600" t="s">
        <v>5068</v>
      </c>
      <c r="I350" s="601" t="s">
        <v>4727</v>
      </c>
      <c r="J350" s="599">
        <v>169</v>
      </c>
      <c r="K350" s="600" t="s">
        <v>4882</v>
      </c>
      <c r="L350" s="601" t="s">
        <v>4734</v>
      </c>
      <c r="M350" s="599">
        <v>220</v>
      </c>
      <c r="N350" s="600" t="s">
        <v>5058</v>
      </c>
      <c r="O350" s="601" t="s">
        <v>4753</v>
      </c>
      <c r="P350" s="602"/>
      <c r="Q350" s="171"/>
      <c r="R350" s="603"/>
    </row>
    <row r="351" spans="1:18">
      <c r="A351" s="599">
        <v>17</v>
      </c>
      <c r="B351" s="600" t="s">
        <v>5070</v>
      </c>
      <c r="C351" s="601" t="s">
        <v>4715</v>
      </c>
      <c r="D351" s="599">
        <v>68</v>
      </c>
      <c r="E351" s="600" t="s">
        <v>5043</v>
      </c>
      <c r="F351" s="601" t="s">
        <v>4726</v>
      </c>
      <c r="G351" s="635">
        <v>119</v>
      </c>
      <c r="H351" s="600" t="s">
        <v>5071</v>
      </c>
      <c r="I351" s="601" t="s">
        <v>4727</v>
      </c>
      <c r="J351" s="599">
        <v>170</v>
      </c>
      <c r="K351" s="600" t="s">
        <v>4886</v>
      </c>
      <c r="L351" s="601" t="s">
        <v>4734</v>
      </c>
      <c r="M351" s="599">
        <v>221</v>
      </c>
      <c r="N351" s="600" t="s">
        <v>5072</v>
      </c>
      <c r="O351" s="601" t="s">
        <v>5073</v>
      </c>
      <c r="P351" s="602"/>
      <c r="Q351" s="171"/>
      <c r="R351" s="603"/>
    </row>
    <row r="352" spans="1:18">
      <c r="A352" s="599">
        <v>18</v>
      </c>
      <c r="B352" s="600" t="s">
        <v>5074</v>
      </c>
      <c r="C352" s="601" t="s">
        <v>4715</v>
      </c>
      <c r="D352" s="599">
        <v>69</v>
      </c>
      <c r="E352" s="600" t="s">
        <v>5042</v>
      </c>
      <c r="F352" s="601" t="s">
        <v>4726</v>
      </c>
      <c r="G352" s="635">
        <v>120</v>
      </c>
      <c r="H352" s="600" t="s">
        <v>5044</v>
      </c>
      <c r="I352" s="601" t="s">
        <v>4727</v>
      </c>
      <c r="J352" s="599">
        <v>171</v>
      </c>
      <c r="K352" s="600" t="s">
        <v>5041</v>
      </c>
      <c r="L352" s="601" t="s">
        <v>4734</v>
      </c>
      <c r="M352" s="599">
        <v>222</v>
      </c>
      <c r="N352" s="600" t="s">
        <v>5072</v>
      </c>
      <c r="O352" s="601" t="s">
        <v>5075</v>
      </c>
      <c r="P352" s="602"/>
      <c r="Q352" s="171"/>
      <c r="R352" s="603"/>
    </row>
    <row r="353" spans="1:18">
      <c r="A353" s="599">
        <v>19</v>
      </c>
      <c r="B353" s="600" t="s">
        <v>5076</v>
      </c>
      <c r="C353" s="601" t="s">
        <v>4715</v>
      </c>
      <c r="D353" s="599">
        <v>70</v>
      </c>
      <c r="E353" s="600" t="s">
        <v>5045</v>
      </c>
      <c r="F353" s="601" t="s">
        <v>4726</v>
      </c>
      <c r="G353" s="635">
        <v>121</v>
      </c>
      <c r="H353" s="600" t="s">
        <v>5058</v>
      </c>
      <c r="I353" s="601" t="s">
        <v>4727</v>
      </c>
      <c r="J353" s="599">
        <v>172</v>
      </c>
      <c r="K353" s="600" t="s">
        <v>5065</v>
      </c>
      <c r="L353" s="601" t="s">
        <v>4734</v>
      </c>
      <c r="M353" s="602"/>
      <c r="N353" s="171"/>
      <c r="O353" s="603"/>
      <c r="P353" s="602"/>
      <c r="Q353" s="171"/>
      <c r="R353" s="603"/>
    </row>
    <row r="354" spans="1:18">
      <c r="A354" s="599">
        <v>20</v>
      </c>
      <c r="B354" s="600" t="s">
        <v>5055</v>
      </c>
      <c r="C354" s="601" t="s">
        <v>4715</v>
      </c>
      <c r="D354" s="599">
        <v>71</v>
      </c>
      <c r="E354" s="600" t="s">
        <v>5047</v>
      </c>
      <c r="F354" s="601" t="s">
        <v>4726</v>
      </c>
      <c r="G354" s="635">
        <v>122</v>
      </c>
      <c r="H354" s="600" t="s">
        <v>5077</v>
      </c>
      <c r="I354" s="601" t="s">
        <v>4797</v>
      </c>
      <c r="J354" s="599">
        <v>173</v>
      </c>
      <c r="K354" s="600" t="s">
        <v>5043</v>
      </c>
      <c r="L354" s="601" t="s">
        <v>4734</v>
      </c>
      <c r="M354" s="602"/>
      <c r="N354" s="171"/>
      <c r="O354" s="603"/>
      <c r="P354" s="602"/>
      <c r="Q354" s="171"/>
      <c r="R354" s="603"/>
    </row>
    <row r="355" spans="1:18">
      <c r="A355" s="599">
        <v>21</v>
      </c>
      <c r="B355" s="600" t="s">
        <v>5078</v>
      </c>
      <c r="C355" s="601" t="s">
        <v>4715</v>
      </c>
      <c r="D355" s="599">
        <v>72</v>
      </c>
      <c r="E355" s="600" t="s">
        <v>5048</v>
      </c>
      <c r="F355" s="601" t="s">
        <v>4726</v>
      </c>
      <c r="G355" s="635">
        <v>123</v>
      </c>
      <c r="H355" s="600" t="s">
        <v>5072</v>
      </c>
      <c r="I355" s="601" t="s">
        <v>4760</v>
      </c>
      <c r="J355" s="599">
        <v>174</v>
      </c>
      <c r="K355" s="600" t="s">
        <v>5042</v>
      </c>
      <c r="L355" s="601" t="s">
        <v>4734</v>
      </c>
      <c r="M355" s="602"/>
      <c r="N355" s="171"/>
      <c r="O355" s="603"/>
      <c r="P355" s="602"/>
      <c r="Q355" s="171"/>
      <c r="R355" s="603"/>
    </row>
    <row r="356" spans="1:18">
      <c r="A356" s="599">
        <v>22</v>
      </c>
      <c r="B356" s="600" t="s">
        <v>5079</v>
      </c>
      <c r="C356" s="601" t="s">
        <v>4715</v>
      </c>
      <c r="D356" s="599">
        <v>73</v>
      </c>
      <c r="E356" s="600" t="s">
        <v>5051</v>
      </c>
      <c r="F356" s="601" t="s">
        <v>4726</v>
      </c>
      <c r="G356" s="635">
        <v>124</v>
      </c>
      <c r="H356" s="600" t="s">
        <v>4882</v>
      </c>
      <c r="I356" s="601" t="s">
        <v>4728</v>
      </c>
      <c r="J356" s="599">
        <v>175</v>
      </c>
      <c r="K356" s="600" t="s">
        <v>5045</v>
      </c>
      <c r="L356" s="601" t="s">
        <v>4734</v>
      </c>
      <c r="M356" s="602"/>
      <c r="N356" s="171"/>
      <c r="O356" s="603"/>
      <c r="P356" s="602"/>
      <c r="Q356" s="171"/>
      <c r="R356" s="603"/>
    </row>
    <row r="357" spans="1:18">
      <c r="A357" s="599">
        <v>23</v>
      </c>
      <c r="B357" s="600" t="s">
        <v>5056</v>
      </c>
      <c r="C357" s="601" t="s">
        <v>4715</v>
      </c>
      <c r="D357" s="599">
        <v>74</v>
      </c>
      <c r="E357" s="600" t="s">
        <v>5055</v>
      </c>
      <c r="F357" s="601" t="s">
        <v>4726</v>
      </c>
      <c r="G357" s="635">
        <v>125</v>
      </c>
      <c r="H357" s="600" t="s">
        <v>4886</v>
      </c>
      <c r="I357" s="601" t="s">
        <v>4728</v>
      </c>
      <c r="J357" s="599">
        <v>176</v>
      </c>
      <c r="K357" s="600" t="s">
        <v>5047</v>
      </c>
      <c r="L357" s="601" t="s">
        <v>4734</v>
      </c>
      <c r="M357" s="602"/>
      <c r="N357" s="171"/>
      <c r="O357" s="603"/>
      <c r="P357" s="602"/>
      <c r="Q357" s="171"/>
      <c r="R357" s="603"/>
    </row>
    <row r="358" spans="1:18">
      <c r="A358" s="599">
        <v>24</v>
      </c>
      <c r="B358" s="600" t="s">
        <v>5080</v>
      </c>
      <c r="C358" s="601" t="s">
        <v>4715</v>
      </c>
      <c r="D358" s="599">
        <v>75</v>
      </c>
      <c r="E358" s="600" t="s">
        <v>5056</v>
      </c>
      <c r="F358" s="601" t="s">
        <v>4726</v>
      </c>
      <c r="G358" s="635">
        <v>126</v>
      </c>
      <c r="H358" s="600" t="s">
        <v>5041</v>
      </c>
      <c r="I358" s="601" t="s">
        <v>4728</v>
      </c>
      <c r="J358" s="599">
        <v>177</v>
      </c>
      <c r="K358" s="600" t="s">
        <v>5048</v>
      </c>
      <c r="L358" s="601" t="s">
        <v>4734</v>
      </c>
      <c r="M358" s="602"/>
      <c r="N358" s="171"/>
      <c r="O358" s="603"/>
      <c r="P358" s="602"/>
      <c r="Q358" s="171"/>
      <c r="R358" s="603"/>
    </row>
    <row r="359" spans="1:18">
      <c r="A359" s="599">
        <v>25</v>
      </c>
      <c r="B359" s="600" t="s">
        <v>5081</v>
      </c>
      <c r="C359" s="601" t="s">
        <v>4715</v>
      </c>
      <c r="D359" s="599">
        <v>76</v>
      </c>
      <c r="E359" s="600" t="s">
        <v>5080</v>
      </c>
      <c r="F359" s="601" t="s">
        <v>4726</v>
      </c>
      <c r="G359" s="635">
        <v>127</v>
      </c>
      <c r="H359" s="600" t="s">
        <v>5065</v>
      </c>
      <c r="I359" s="601" t="s">
        <v>4728</v>
      </c>
      <c r="J359" s="599">
        <v>178</v>
      </c>
      <c r="K359" s="600" t="s">
        <v>5051</v>
      </c>
      <c r="L359" s="601" t="s">
        <v>4734</v>
      </c>
      <c r="M359" s="602"/>
      <c r="N359" s="171"/>
      <c r="O359" s="603"/>
      <c r="P359" s="602"/>
      <c r="Q359" s="171"/>
      <c r="R359" s="603"/>
    </row>
    <row r="360" spans="1:18">
      <c r="A360" s="599">
        <v>26</v>
      </c>
      <c r="B360" s="600" t="s">
        <v>5057</v>
      </c>
      <c r="C360" s="601" t="s">
        <v>4715</v>
      </c>
      <c r="D360" s="599">
        <v>77</v>
      </c>
      <c r="E360" s="600" t="s">
        <v>5057</v>
      </c>
      <c r="F360" s="601" t="s">
        <v>4726</v>
      </c>
      <c r="G360" s="635">
        <v>128</v>
      </c>
      <c r="H360" s="600" t="s">
        <v>5043</v>
      </c>
      <c r="I360" s="601" t="s">
        <v>4728</v>
      </c>
      <c r="J360" s="599">
        <v>179</v>
      </c>
      <c r="K360" s="600" t="s">
        <v>5057</v>
      </c>
      <c r="L360" s="601" t="s">
        <v>4734</v>
      </c>
      <c r="M360" s="602"/>
      <c r="N360" s="171"/>
      <c r="O360" s="603"/>
      <c r="P360" s="602"/>
      <c r="Q360" s="171"/>
      <c r="R360" s="603"/>
    </row>
    <row r="361" spans="1:18">
      <c r="A361" s="599">
        <v>27</v>
      </c>
      <c r="B361" s="600" t="s">
        <v>5082</v>
      </c>
      <c r="C361" s="601" t="s">
        <v>4715</v>
      </c>
      <c r="D361" s="599">
        <v>78</v>
      </c>
      <c r="E361" s="600" t="s">
        <v>5083</v>
      </c>
      <c r="F361" s="601" t="s">
        <v>4726</v>
      </c>
      <c r="G361" s="635">
        <v>129</v>
      </c>
      <c r="H361" s="600" t="s">
        <v>5042</v>
      </c>
      <c r="I361" s="601" t="s">
        <v>4728</v>
      </c>
      <c r="J361" s="599">
        <v>180</v>
      </c>
      <c r="K361" s="600" t="s">
        <v>5061</v>
      </c>
      <c r="L361" s="601" t="s">
        <v>4734</v>
      </c>
      <c r="M361" s="602"/>
      <c r="N361" s="171"/>
      <c r="O361" s="603"/>
      <c r="P361" s="602"/>
      <c r="Q361" s="171"/>
      <c r="R361" s="603"/>
    </row>
    <row r="362" spans="1:18">
      <c r="A362" s="599">
        <v>28</v>
      </c>
      <c r="B362" s="600" t="s">
        <v>5084</v>
      </c>
      <c r="C362" s="601" t="s">
        <v>4715</v>
      </c>
      <c r="D362" s="599">
        <v>79</v>
      </c>
      <c r="E362" s="600" t="s">
        <v>5063</v>
      </c>
      <c r="F362" s="601" t="s">
        <v>4726</v>
      </c>
      <c r="G362" s="635">
        <v>130</v>
      </c>
      <c r="H362" s="600" t="s">
        <v>5045</v>
      </c>
      <c r="I362" s="601" t="s">
        <v>4728</v>
      </c>
      <c r="J362" s="599">
        <v>181</v>
      </c>
      <c r="K362" s="600" t="s">
        <v>5049</v>
      </c>
      <c r="L362" s="601" t="s">
        <v>4734</v>
      </c>
      <c r="M362" s="602"/>
      <c r="N362" s="171"/>
      <c r="O362" s="603"/>
      <c r="P362" s="602"/>
      <c r="Q362" s="171"/>
      <c r="R362" s="603"/>
    </row>
    <row r="363" spans="1:18">
      <c r="A363" s="599">
        <v>29</v>
      </c>
      <c r="B363" s="600" t="s">
        <v>5083</v>
      </c>
      <c r="C363" s="601" t="s">
        <v>4715</v>
      </c>
      <c r="D363" s="599">
        <v>80</v>
      </c>
      <c r="E363" s="600" t="s">
        <v>5085</v>
      </c>
      <c r="F363" s="601" t="s">
        <v>4726</v>
      </c>
      <c r="G363" s="635">
        <v>131</v>
      </c>
      <c r="H363" s="600" t="s">
        <v>5047</v>
      </c>
      <c r="I363" s="601" t="s">
        <v>4728</v>
      </c>
      <c r="J363" s="599">
        <v>182</v>
      </c>
      <c r="K363" s="600" t="s">
        <v>5052</v>
      </c>
      <c r="L363" s="601" t="s">
        <v>4734</v>
      </c>
      <c r="M363" s="602"/>
      <c r="N363" s="171"/>
      <c r="O363" s="603"/>
      <c r="P363" s="602"/>
      <c r="Q363" s="171"/>
      <c r="R363" s="603"/>
    </row>
    <row r="364" spans="1:18">
      <c r="A364" s="599">
        <v>30</v>
      </c>
      <c r="B364" s="600" t="s">
        <v>5063</v>
      </c>
      <c r="C364" s="601" t="s">
        <v>4715</v>
      </c>
      <c r="D364" s="599">
        <v>81</v>
      </c>
      <c r="E364" s="600" t="s">
        <v>5061</v>
      </c>
      <c r="F364" s="601" t="s">
        <v>4726</v>
      </c>
      <c r="G364" s="635">
        <v>132</v>
      </c>
      <c r="H364" s="600" t="s">
        <v>5048</v>
      </c>
      <c r="I364" s="601" t="s">
        <v>4728</v>
      </c>
      <c r="J364" s="599">
        <v>183</v>
      </c>
      <c r="K364" s="600" t="s">
        <v>5044</v>
      </c>
      <c r="L364" s="601" t="s">
        <v>4734</v>
      </c>
      <c r="M364" s="602"/>
      <c r="N364" s="171"/>
      <c r="O364" s="603"/>
      <c r="P364" s="602"/>
      <c r="Q364" s="171"/>
      <c r="R364" s="603"/>
    </row>
    <row r="365" spans="1:18">
      <c r="A365" s="599">
        <v>31</v>
      </c>
      <c r="B365" s="600" t="s">
        <v>5085</v>
      </c>
      <c r="C365" s="601" t="s">
        <v>4715</v>
      </c>
      <c r="D365" s="599">
        <v>82</v>
      </c>
      <c r="E365" s="600" t="s">
        <v>5064</v>
      </c>
      <c r="F365" s="601" t="s">
        <v>4726</v>
      </c>
      <c r="G365" s="635">
        <v>133</v>
      </c>
      <c r="H365" s="600" t="s">
        <v>5051</v>
      </c>
      <c r="I365" s="601" t="s">
        <v>4728</v>
      </c>
      <c r="J365" s="599">
        <v>184</v>
      </c>
      <c r="K365" s="600" t="s">
        <v>5058</v>
      </c>
      <c r="L365" s="601" t="s">
        <v>4734</v>
      </c>
      <c r="M365" s="602"/>
      <c r="N365" s="171"/>
      <c r="O365" s="603"/>
      <c r="P365" s="602"/>
      <c r="Q365" s="171"/>
      <c r="R365" s="603"/>
    </row>
    <row r="366" spans="1:18">
      <c r="A366" s="599">
        <v>32</v>
      </c>
      <c r="B366" s="600" t="s">
        <v>5061</v>
      </c>
      <c r="C366" s="601" t="s">
        <v>4715</v>
      </c>
      <c r="D366" s="599">
        <v>83</v>
      </c>
      <c r="E366" s="600" t="s">
        <v>5066</v>
      </c>
      <c r="F366" s="601" t="s">
        <v>4726</v>
      </c>
      <c r="G366" s="635">
        <v>134</v>
      </c>
      <c r="H366" s="600" t="s">
        <v>5055</v>
      </c>
      <c r="I366" s="601" t="s">
        <v>4728</v>
      </c>
      <c r="J366" s="599">
        <v>185</v>
      </c>
      <c r="K366" s="600" t="s">
        <v>4882</v>
      </c>
      <c r="L366" s="601" t="s">
        <v>4735</v>
      </c>
      <c r="M366" s="602"/>
      <c r="N366" s="171"/>
      <c r="O366" s="603"/>
      <c r="P366" s="602"/>
      <c r="Q366" s="171"/>
      <c r="R366" s="603"/>
    </row>
    <row r="367" spans="1:18">
      <c r="A367" s="599">
        <v>33</v>
      </c>
      <c r="B367" s="600" t="s">
        <v>5064</v>
      </c>
      <c r="C367" s="601" t="s">
        <v>4715</v>
      </c>
      <c r="D367" s="599">
        <v>84</v>
      </c>
      <c r="E367" s="600" t="s">
        <v>5049</v>
      </c>
      <c r="F367" s="601" t="s">
        <v>4726</v>
      </c>
      <c r="G367" s="635">
        <v>135</v>
      </c>
      <c r="H367" s="600" t="s">
        <v>5057</v>
      </c>
      <c r="I367" s="601" t="s">
        <v>4728</v>
      </c>
      <c r="J367" s="599">
        <v>186</v>
      </c>
      <c r="K367" s="600" t="s">
        <v>4886</v>
      </c>
      <c r="L367" s="601" t="s">
        <v>4735</v>
      </c>
      <c r="M367" s="602"/>
      <c r="N367" s="171"/>
      <c r="O367" s="603"/>
      <c r="P367" s="602"/>
      <c r="Q367" s="171"/>
      <c r="R367" s="603"/>
    </row>
    <row r="368" spans="1:18">
      <c r="A368" s="599">
        <v>34</v>
      </c>
      <c r="B368" s="600" t="s">
        <v>5066</v>
      </c>
      <c r="C368" s="601" t="s">
        <v>4715</v>
      </c>
      <c r="D368" s="599">
        <v>85</v>
      </c>
      <c r="E368" s="600" t="s">
        <v>5052</v>
      </c>
      <c r="F368" s="601" t="s">
        <v>4726</v>
      </c>
      <c r="G368" s="635">
        <v>136</v>
      </c>
      <c r="H368" s="600" t="s">
        <v>5063</v>
      </c>
      <c r="I368" s="601" t="s">
        <v>4728</v>
      </c>
      <c r="J368" s="599">
        <v>187</v>
      </c>
      <c r="K368" s="600" t="s">
        <v>5041</v>
      </c>
      <c r="L368" s="601" t="s">
        <v>4735</v>
      </c>
      <c r="M368" s="602"/>
      <c r="N368" s="171"/>
      <c r="O368" s="603"/>
      <c r="P368" s="602"/>
      <c r="Q368" s="171"/>
      <c r="R368" s="603"/>
    </row>
    <row r="369" spans="1:18">
      <c r="A369" s="599">
        <v>35</v>
      </c>
      <c r="B369" s="600" t="s">
        <v>5049</v>
      </c>
      <c r="C369" s="601" t="s">
        <v>4715</v>
      </c>
      <c r="D369" s="599">
        <v>86</v>
      </c>
      <c r="E369" s="600" t="s">
        <v>5069</v>
      </c>
      <c r="F369" s="601" t="s">
        <v>4726</v>
      </c>
      <c r="G369" s="635">
        <v>137</v>
      </c>
      <c r="H369" s="600" t="s">
        <v>5061</v>
      </c>
      <c r="I369" s="601" t="s">
        <v>4728</v>
      </c>
      <c r="J369" s="599">
        <v>188</v>
      </c>
      <c r="K369" s="600" t="s">
        <v>5065</v>
      </c>
      <c r="L369" s="601" t="s">
        <v>4735</v>
      </c>
      <c r="M369" s="602"/>
      <c r="N369" s="171"/>
      <c r="O369" s="603"/>
      <c r="P369" s="602"/>
      <c r="Q369" s="171"/>
      <c r="R369" s="603"/>
    </row>
    <row r="370" spans="1:18">
      <c r="A370" s="599">
        <v>36</v>
      </c>
      <c r="B370" s="600" t="s">
        <v>5052</v>
      </c>
      <c r="C370" s="601" t="s">
        <v>4715</v>
      </c>
      <c r="D370" s="599">
        <v>87</v>
      </c>
      <c r="E370" s="600" t="s">
        <v>5086</v>
      </c>
      <c r="F370" s="601" t="s">
        <v>4726</v>
      </c>
      <c r="G370" s="635">
        <v>138</v>
      </c>
      <c r="H370" s="600" t="s">
        <v>5064</v>
      </c>
      <c r="I370" s="601" t="s">
        <v>4728</v>
      </c>
      <c r="J370" s="599">
        <v>189</v>
      </c>
      <c r="K370" s="600" t="s">
        <v>5043</v>
      </c>
      <c r="L370" s="601" t="s">
        <v>4735</v>
      </c>
      <c r="M370" s="602"/>
      <c r="N370" s="171"/>
      <c r="O370" s="603"/>
      <c r="P370" s="602"/>
      <c r="Q370" s="171"/>
      <c r="R370" s="603"/>
    </row>
    <row r="371" spans="1:18">
      <c r="A371" s="599">
        <v>37</v>
      </c>
      <c r="B371" s="600" t="s">
        <v>5069</v>
      </c>
      <c r="C371" s="601" t="s">
        <v>4715</v>
      </c>
      <c r="D371" s="599">
        <v>88</v>
      </c>
      <c r="E371" s="600" t="s">
        <v>5068</v>
      </c>
      <c r="F371" s="601" t="s">
        <v>4726</v>
      </c>
      <c r="G371" s="635">
        <v>139</v>
      </c>
      <c r="H371" s="600" t="s">
        <v>5066</v>
      </c>
      <c r="I371" s="601" t="s">
        <v>4728</v>
      </c>
      <c r="J371" s="599">
        <v>190</v>
      </c>
      <c r="K371" s="600" t="s">
        <v>5042</v>
      </c>
      <c r="L371" s="601" t="s">
        <v>4735</v>
      </c>
      <c r="M371" s="602"/>
      <c r="N371" s="171"/>
      <c r="O371" s="603"/>
      <c r="P371" s="602"/>
      <c r="Q371" s="171"/>
      <c r="R371" s="603"/>
    </row>
    <row r="372" spans="1:18">
      <c r="A372" s="599">
        <v>38</v>
      </c>
      <c r="B372" s="600" t="s">
        <v>5086</v>
      </c>
      <c r="C372" s="601" t="s">
        <v>4715</v>
      </c>
      <c r="D372" s="599">
        <v>89</v>
      </c>
      <c r="E372" s="600" t="s">
        <v>5087</v>
      </c>
      <c r="F372" s="601" t="s">
        <v>4726</v>
      </c>
      <c r="G372" s="635">
        <v>140</v>
      </c>
      <c r="H372" s="600" t="s">
        <v>5049</v>
      </c>
      <c r="I372" s="601" t="s">
        <v>4728</v>
      </c>
      <c r="J372" s="599">
        <v>191</v>
      </c>
      <c r="K372" s="600" t="s">
        <v>5045</v>
      </c>
      <c r="L372" s="601" t="s">
        <v>4735</v>
      </c>
      <c r="M372" s="602"/>
      <c r="N372" s="171"/>
      <c r="O372" s="603"/>
      <c r="P372" s="602"/>
      <c r="Q372" s="171"/>
      <c r="R372" s="603"/>
    </row>
    <row r="373" spans="1:18">
      <c r="A373" s="599">
        <v>39</v>
      </c>
      <c r="B373" s="600" t="s">
        <v>5068</v>
      </c>
      <c r="C373" s="601" t="s">
        <v>4715</v>
      </c>
      <c r="D373" s="599">
        <v>90</v>
      </c>
      <c r="E373" s="600" t="s">
        <v>5071</v>
      </c>
      <c r="F373" s="601" t="s">
        <v>4726</v>
      </c>
      <c r="G373" s="635">
        <v>141</v>
      </c>
      <c r="H373" s="600" t="s">
        <v>5052</v>
      </c>
      <c r="I373" s="601" t="s">
        <v>4728</v>
      </c>
      <c r="J373" s="599">
        <v>192</v>
      </c>
      <c r="K373" s="600" t="s">
        <v>5047</v>
      </c>
      <c r="L373" s="601" t="s">
        <v>4735</v>
      </c>
      <c r="M373" s="602"/>
      <c r="N373" s="171"/>
      <c r="O373" s="603"/>
      <c r="P373" s="602"/>
      <c r="Q373" s="171"/>
      <c r="R373" s="603"/>
    </row>
    <row r="374" spans="1:18">
      <c r="A374" s="599">
        <v>40</v>
      </c>
      <c r="B374" s="600" t="s">
        <v>5087</v>
      </c>
      <c r="C374" s="601" t="s">
        <v>4715</v>
      </c>
      <c r="D374" s="599">
        <v>91</v>
      </c>
      <c r="E374" s="600" t="s">
        <v>5044</v>
      </c>
      <c r="F374" s="601" t="s">
        <v>4726</v>
      </c>
      <c r="G374" s="635">
        <v>142</v>
      </c>
      <c r="H374" s="600" t="s">
        <v>5069</v>
      </c>
      <c r="I374" s="601" t="s">
        <v>4728</v>
      </c>
      <c r="J374" s="599">
        <v>193</v>
      </c>
      <c r="K374" s="600" t="s">
        <v>5048</v>
      </c>
      <c r="L374" s="601" t="s">
        <v>4735</v>
      </c>
      <c r="M374" s="602"/>
      <c r="N374" s="171"/>
      <c r="O374" s="603"/>
      <c r="P374" s="602"/>
      <c r="Q374" s="171"/>
      <c r="R374" s="603"/>
    </row>
    <row r="375" spans="1:18">
      <c r="A375" s="599">
        <v>41</v>
      </c>
      <c r="B375" s="600" t="s">
        <v>5088</v>
      </c>
      <c r="C375" s="601" t="s">
        <v>4715</v>
      </c>
      <c r="D375" s="599">
        <v>92</v>
      </c>
      <c r="E375" s="600" t="s">
        <v>5058</v>
      </c>
      <c r="F375" s="601" t="s">
        <v>4726</v>
      </c>
      <c r="G375" s="635">
        <v>143</v>
      </c>
      <c r="H375" s="600" t="s">
        <v>5068</v>
      </c>
      <c r="I375" s="601" t="s">
        <v>4728</v>
      </c>
      <c r="J375" s="599">
        <v>194</v>
      </c>
      <c r="K375" s="600" t="s">
        <v>5051</v>
      </c>
      <c r="L375" s="601" t="s">
        <v>4735</v>
      </c>
      <c r="M375" s="602"/>
      <c r="N375" s="171"/>
      <c r="O375" s="603"/>
      <c r="P375" s="602"/>
      <c r="Q375" s="171"/>
      <c r="R375" s="603"/>
    </row>
    <row r="376" spans="1:18">
      <c r="A376" s="599">
        <v>42</v>
      </c>
      <c r="B376" s="600" t="s">
        <v>5071</v>
      </c>
      <c r="C376" s="601" t="s">
        <v>4715</v>
      </c>
      <c r="D376" s="599">
        <v>93</v>
      </c>
      <c r="E376" s="600" t="s">
        <v>5077</v>
      </c>
      <c r="F376" s="601" t="s">
        <v>4796</v>
      </c>
      <c r="G376" s="635">
        <v>144</v>
      </c>
      <c r="H376" s="600" t="s">
        <v>5044</v>
      </c>
      <c r="I376" s="601" t="s">
        <v>4728</v>
      </c>
      <c r="J376" s="599">
        <v>195</v>
      </c>
      <c r="K376" s="600" t="s">
        <v>5057</v>
      </c>
      <c r="L376" s="601" t="s">
        <v>4735</v>
      </c>
      <c r="M376" s="602"/>
      <c r="N376" s="171"/>
      <c r="O376" s="603"/>
      <c r="P376" s="602"/>
      <c r="Q376" s="171"/>
      <c r="R376" s="603"/>
    </row>
    <row r="377" spans="1:18">
      <c r="A377" s="599">
        <v>43</v>
      </c>
      <c r="B377" s="600" t="s">
        <v>5089</v>
      </c>
      <c r="C377" s="601" t="s">
        <v>4715</v>
      </c>
      <c r="D377" s="599">
        <v>94</v>
      </c>
      <c r="E377" s="600" t="s">
        <v>5054</v>
      </c>
      <c r="F377" s="601" t="s">
        <v>4798</v>
      </c>
      <c r="G377" s="635">
        <v>145</v>
      </c>
      <c r="H377" s="600" t="s">
        <v>5058</v>
      </c>
      <c r="I377" s="601" t="s">
        <v>4728</v>
      </c>
      <c r="J377" s="599">
        <v>196</v>
      </c>
      <c r="K377" s="600" t="s">
        <v>5061</v>
      </c>
      <c r="L377" s="601" t="s">
        <v>4735</v>
      </c>
      <c r="M377" s="602"/>
      <c r="N377" s="171"/>
      <c r="O377" s="603"/>
      <c r="P377" s="602"/>
      <c r="Q377" s="171"/>
      <c r="R377" s="603"/>
    </row>
    <row r="378" spans="1:18">
      <c r="A378" s="599">
        <v>44</v>
      </c>
      <c r="B378" s="600" t="s">
        <v>5044</v>
      </c>
      <c r="C378" s="601" t="s">
        <v>4715</v>
      </c>
      <c r="D378" s="599">
        <v>95</v>
      </c>
      <c r="E378" s="600" t="s">
        <v>5077</v>
      </c>
      <c r="F378" s="601" t="s">
        <v>4801</v>
      </c>
      <c r="G378" s="635">
        <v>146</v>
      </c>
      <c r="H378" s="600" t="s">
        <v>5072</v>
      </c>
      <c r="I378" s="601" t="s">
        <v>4771</v>
      </c>
      <c r="J378" s="599">
        <v>197</v>
      </c>
      <c r="K378" s="600" t="s">
        <v>5049</v>
      </c>
      <c r="L378" s="601" t="s">
        <v>4735</v>
      </c>
      <c r="M378" s="602"/>
      <c r="N378" s="171"/>
      <c r="O378" s="603"/>
      <c r="P378" s="602"/>
      <c r="Q378" s="171"/>
      <c r="R378" s="603"/>
    </row>
    <row r="379" spans="1:18">
      <c r="A379" s="599">
        <v>45</v>
      </c>
      <c r="B379" s="600" t="s">
        <v>5058</v>
      </c>
      <c r="C379" s="601" t="s">
        <v>4715</v>
      </c>
      <c r="D379" s="599">
        <v>96</v>
      </c>
      <c r="E379" s="600" t="s">
        <v>5077</v>
      </c>
      <c r="F379" s="601" t="s">
        <v>4802</v>
      </c>
      <c r="G379" s="635">
        <v>147</v>
      </c>
      <c r="H379" s="600" t="s">
        <v>5072</v>
      </c>
      <c r="I379" s="601" t="s">
        <v>4775</v>
      </c>
      <c r="J379" s="599">
        <v>198</v>
      </c>
      <c r="K379" s="600" t="s">
        <v>5052</v>
      </c>
      <c r="L379" s="601" t="s">
        <v>4735</v>
      </c>
      <c r="M379" s="602"/>
      <c r="N379" s="171"/>
      <c r="O379" s="603"/>
      <c r="P379" s="602"/>
      <c r="Q379" s="171"/>
      <c r="R379" s="603"/>
    </row>
    <row r="380" spans="1:18">
      <c r="A380" s="599">
        <v>46</v>
      </c>
      <c r="B380" s="600" t="s">
        <v>5090</v>
      </c>
      <c r="C380" s="601" t="s">
        <v>4715</v>
      </c>
      <c r="D380" s="599">
        <v>97</v>
      </c>
      <c r="E380" s="600" t="s">
        <v>4882</v>
      </c>
      <c r="F380" s="601" t="s">
        <v>4727</v>
      </c>
      <c r="G380" s="635">
        <v>148</v>
      </c>
      <c r="H380" s="600" t="s">
        <v>5072</v>
      </c>
      <c r="I380" s="601" t="s">
        <v>4776</v>
      </c>
      <c r="J380" s="599">
        <v>199</v>
      </c>
      <c r="K380" s="600" t="s">
        <v>5044</v>
      </c>
      <c r="L380" s="601" t="s">
        <v>4735</v>
      </c>
      <c r="M380" s="602"/>
      <c r="N380" s="171"/>
      <c r="O380" s="603"/>
      <c r="P380" s="602"/>
      <c r="Q380" s="171"/>
      <c r="R380" s="603"/>
    </row>
    <row r="381" spans="1:18">
      <c r="A381" s="599">
        <v>47</v>
      </c>
      <c r="B381" s="600" t="s">
        <v>5091</v>
      </c>
      <c r="C381" s="601" t="s">
        <v>4715</v>
      </c>
      <c r="D381" s="599">
        <v>98</v>
      </c>
      <c r="E381" s="600" t="s">
        <v>4886</v>
      </c>
      <c r="F381" s="601" t="s">
        <v>4727</v>
      </c>
      <c r="G381" s="635">
        <v>149</v>
      </c>
      <c r="H381" s="600" t="s">
        <v>5072</v>
      </c>
      <c r="I381" s="601" t="s">
        <v>4778</v>
      </c>
      <c r="J381" s="599">
        <v>200</v>
      </c>
      <c r="K381" s="600" t="s">
        <v>5058</v>
      </c>
      <c r="L381" s="601" t="s">
        <v>4735</v>
      </c>
      <c r="M381" s="602"/>
      <c r="N381" s="171"/>
      <c r="O381" s="603"/>
      <c r="P381" s="602"/>
      <c r="Q381" s="171"/>
      <c r="R381" s="603"/>
    </row>
    <row r="382" spans="1:18">
      <c r="A382" s="599">
        <v>48</v>
      </c>
      <c r="B382" s="600" t="s">
        <v>5041</v>
      </c>
      <c r="C382" s="601" t="s">
        <v>4773</v>
      </c>
      <c r="D382" s="599">
        <v>99</v>
      </c>
      <c r="E382" s="600" t="s">
        <v>5041</v>
      </c>
      <c r="F382" s="601" t="s">
        <v>4727</v>
      </c>
      <c r="G382" s="635">
        <v>150</v>
      </c>
      <c r="H382" s="600" t="s">
        <v>4882</v>
      </c>
      <c r="I382" s="601" t="s">
        <v>4733</v>
      </c>
      <c r="J382" s="599">
        <v>201</v>
      </c>
      <c r="K382" s="600" t="s">
        <v>4882</v>
      </c>
      <c r="L382" s="601" t="s">
        <v>4746</v>
      </c>
      <c r="M382" s="602"/>
      <c r="N382" s="171"/>
      <c r="O382" s="603"/>
      <c r="P382" s="602"/>
      <c r="Q382" s="171"/>
      <c r="R382" s="603"/>
    </row>
    <row r="383" spans="1:18">
      <c r="A383" s="599">
        <v>49</v>
      </c>
      <c r="B383" s="600" t="s">
        <v>5067</v>
      </c>
      <c r="C383" s="601" t="s">
        <v>4773</v>
      </c>
      <c r="D383" s="599">
        <v>100</v>
      </c>
      <c r="E383" s="600" t="s">
        <v>5062</v>
      </c>
      <c r="F383" s="601" t="s">
        <v>4727</v>
      </c>
      <c r="G383" s="635">
        <v>151</v>
      </c>
      <c r="H383" s="600" t="s">
        <v>4886</v>
      </c>
      <c r="I383" s="601" t="s">
        <v>4733</v>
      </c>
      <c r="J383" s="599">
        <v>202</v>
      </c>
      <c r="K383" s="600" t="s">
        <v>4886</v>
      </c>
      <c r="L383" s="601" t="s">
        <v>4746</v>
      </c>
      <c r="M383" s="602"/>
      <c r="N383" s="171"/>
      <c r="O383" s="603"/>
      <c r="P383" s="602"/>
      <c r="Q383" s="171"/>
      <c r="R383" s="603"/>
    </row>
    <row r="384" spans="1:18">
      <c r="A384" s="599">
        <v>50</v>
      </c>
      <c r="B384" s="600" t="s">
        <v>5044</v>
      </c>
      <c r="C384" s="601" t="s">
        <v>4773</v>
      </c>
      <c r="D384" s="599">
        <v>101</v>
      </c>
      <c r="E384" s="600" t="s">
        <v>5065</v>
      </c>
      <c r="F384" s="601" t="s">
        <v>4727</v>
      </c>
      <c r="G384" s="635">
        <v>152</v>
      </c>
      <c r="H384" s="600" t="s">
        <v>5041</v>
      </c>
      <c r="I384" s="601" t="s">
        <v>4733</v>
      </c>
      <c r="J384" s="599">
        <v>203</v>
      </c>
      <c r="K384" s="600" t="s">
        <v>5041</v>
      </c>
      <c r="L384" s="601" t="s">
        <v>4746</v>
      </c>
      <c r="M384" s="602"/>
      <c r="N384" s="171"/>
      <c r="O384" s="603"/>
      <c r="P384" s="602"/>
      <c r="Q384" s="171"/>
      <c r="R384" s="603"/>
    </row>
    <row r="385" spans="1:18" ht="15.75" thickBot="1">
      <c r="A385" s="611">
        <v>51</v>
      </c>
      <c r="B385" s="612" t="s">
        <v>5058</v>
      </c>
      <c r="C385" s="613" t="s">
        <v>4773</v>
      </c>
      <c r="D385" s="611">
        <v>102</v>
      </c>
      <c r="E385" s="612" t="s">
        <v>5043</v>
      </c>
      <c r="F385" s="613" t="s">
        <v>4727</v>
      </c>
      <c r="G385" s="636">
        <v>153</v>
      </c>
      <c r="H385" s="612" t="s">
        <v>5065</v>
      </c>
      <c r="I385" s="613" t="s">
        <v>4733</v>
      </c>
      <c r="J385" s="611">
        <v>204</v>
      </c>
      <c r="K385" s="612" t="s">
        <v>5065</v>
      </c>
      <c r="L385" s="613" t="s">
        <v>4746</v>
      </c>
      <c r="M385" s="608"/>
      <c r="N385" s="609"/>
      <c r="O385" s="610"/>
      <c r="P385" s="608"/>
      <c r="Q385" s="609"/>
      <c r="R385" s="610"/>
    </row>
    <row r="388" spans="1:18" ht="15.75" thickBot="1"/>
    <row r="389" spans="1:18" ht="26.25" customHeight="1" thickBot="1">
      <c r="A389" s="1572" t="s">
        <v>5092</v>
      </c>
      <c r="B389" s="1573"/>
      <c r="C389" s="1573"/>
      <c r="D389" s="1574"/>
      <c r="E389" s="1574"/>
      <c r="F389" s="1575"/>
      <c r="H389" s="1579" t="s">
        <v>7538</v>
      </c>
      <c r="I389" s="1579"/>
      <c r="J389" s="1579"/>
      <c r="K389" s="1579"/>
      <c r="L389" s="1579"/>
      <c r="M389" s="1579"/>
      <c r="N389" s="1579"/>
      <c r="O389" s="1579"/>
    </row>
    <row r="390" spans="1:18">
      <c r="A390" s="596" t="s">
        <v>4605</v>
      </c>
      <c r="B390" s="597" t="s">
        <v>4712</v>
      </c>
      <c r="C390" s="598" t="s">
        <v>4606</v>
      </c>
      <c r="D390" s="596" t="s">
        <v>4605</v>
      </c>
      <c r="E390" s="597" t="s">
        <v>4712</v>
      </c>
      <c r="F390" s="598" t="s">
        <v>4606</v>
      </c>
      <c r="H390" s="1580" t="s">
        <v>7539</v>
      </c>
      <c r="I390" s="1580"/>
      <c r="J390" s="1580"/>
      <c r="K390" s="1580"/>
      <c r="L390" s="1580"/>
      <c r="M390" s="1580"/>
      <c r="N390" s="1580"/>
      <c r="O390" s="1580"/>
    </row>
    <row r="391" spans="1:18">
      <c r="A391" s="407">
        <v>1</v>
      </c>
      <c r="B391" s="600" t="s">
        <v>4715</v>
      </c>
      <c r="C391" s="601" t="s">
        <v>4715</v>
      </c>
      <c r="D391" s="407">
        <v>52</v>
      </c>
      <c r="E391" s="600" t="s">
        <v>4734</v>
      </c>
      <c r="F391" s="601" t="s">
        <v>4746</v>
      </c>
      <c r="H391" s="1580"/>
      <c r="I391" s="1580"/>
      <c r="J391" s="1580"/>
      <c r="K391" s="1580"/>
      <c r="L391" s="1580"/>
      <c r="M391" s="1580"/>
      <c r="N391" s="1580"/>
      <c r="O391" s="1580"/>
    </row>
    <row r="392" spans="1:18">
      <c r="A392" s="407">
        <v>2</v>
      </c>
      <c r="B392" s="600" t="s">
        <v>5093</v>
      </c>
      <c r="C392" s="601" t="s">
        <v>4715</v>
      </c>
      <c r="D392" s="407">
        <v>53</v>
      </c>
      <c r="E392" s="600" t="s">
        <v>4734</v>
      </c>
      <c r="F392" s="601" t="s">
        <v>4753</v>
      </c>
      <c r="H392" s="723" t="s">
        <v>5291</v>
      </c>
      <c r="I392" s="903" t="s">
        <v>5292</v>
      </c>
      <c r="J392" s="723" t="s">
        <v>5291</v>
      </c>
      <c r="K392" s="903" t="s">
        <v>5292</v>
      </c>
      <c r="L392" s="723" t="s">
        <v>5291</v>
      </c>
      <c r="M392" s="903" t="s">
        <v>5292</v>
      </c>
      <c r="N392" s="723" t="s">
        <v>5291</v>
      </c>
      <c r="O392" s="903" t="s">
        <v>5292</v>
      </c>
    </row>
    <row r="393" spans="1:18">
      <c r="A393" s="407">
        <v>3</v>
      </c>
      <c r="B393" s="600" t="s">
        <v>4726</v>
      </c>
      <c r="C393" s="601" t="s">
        <v>4715</v>
      </c>
      <c r="D393" s="407">
        <v>54</v>
      </c>
      <c r="E393" s="600" t="s">
        <v>5094</v>
      </c>
      <c r="F393" s="601" t="s">
        <v>4779</v>
      </c>
      <c r="H393" s="805">
        <v>1</v>
      </c>
      <c r="I393" s="901">
        <v>38</v>
      </c>
      <c r="J393" s="805">
        <v>3</v>
      </c>
      <c r="K393" s="901">
        <v>54</v>
      </c>
      <c r="L393" s="805">
        <v>5</v>
      </c>
      <c r="M393" s="901">
        <v>58</v>
      </c>
      <c r="N393" s="805">
        <v>7</v>
      </c>
      <c r="O393" s="901">
        <v>158</v>
      </c>
    </row>
    <row r="394" spans="1:18">
      <c r="A394" s="407">
        <v>4</v>
      </c>
      <c r="B394" s="600" t="s">
        <v>4727</v>
      </c>
      <c r="C394" s="601" t="s">
        <v>4715</v>
      </c>
      <c r="D394" s="407">
        <v>55</v>
      </c>
      <c r="E394" s="600" t="s">
        <v>5094</v>
      </c>
      <c r="F394" s="601" t="s">
        <v>4786</v>
      </c>
      <c r="H394" s="805">
        <v>2</v>
      </c>
      <c r="I394" s="901">
        <v>53</v>
      </c>
      <c r="J394" s="805">
        <v>4</v>
      </c>
      <c r="K394" s="901">
        <v>55</v>
      </c>
      <c r="L394" s="805">
        <v>6</v>
      </c>
      <c r="M394" s="901">
        <v>60</v>
      </c>
      <c r="N394" s="805">
        <v>8</v>
      </c>
      <c r="O394" s="901">
        <v>198</v>
      </c>
    </row>
    <row r="395" spans="1:18">
      <c r="A395" s="407">
        <v>5</v>
      </c>
      <c r="B395" s="600" t="s">
        <v>4728</v>
      </c>
      <c r="C395" s="601" t="s">
        <v>4715</v>
      </c>
      <c r="D395" s="407">
        <v>56</v>
      </c>
      <c r="E395" s="600" t="s">
        <v>5094</v>
      </c>
      <c r="F395" s="601" t="s">
        <v>4789</v>
      </c>
      <c r="H395" s="894"/>
      <c r="I395" s="902"/>
      <c r="J395" s="894"/>
      <c r="K395" s="902"/>
      <c r="L395" s="894"/>
      <c r="M395" s="902"/>
      <c r="N395" s="895"/>
      <c r="O395" s="902"/>
    </row>
    <row r="396" spans="1:18">
      <c r="A396" s="407">
        <v>6</v>
      </c>
      <c r="B396" s="600" t="s">
        <v>4733</v>
      </c>
      <c r="C396" s="601" t="s">
        <v>4715</v>
      </c>
      <c r="D396" s="407">
        <v>57</v>
      </c>
      <c r="E396" s="600" t="s">
        <v>5094</v>
      </c>
      <c r="F396" s="601" t="s">
        <v>5095</v>
      </c>
      <c r="H396" s="1580" t="s">
        <v>7540</v>
      </c>
      <c r="I396" s="1580"/>
      <c r="J396" s="1580"/>
      <c r="K396" s="1580"/>
      <c r="L396" s="1580"/>
      <c r="M396" s="1580"/>
      <c r="N396" s="1580"/>
      <c r="O396" s="1580"/>
    </row>
    <row r="397" spans="1:18">
      <c r="A397" s="407">
        <v>7</v>
      </c>
      <c r="B397" s="600" t="s">
        <v>4734</v>
      </c>
      <c r="C397" s="601" t="s">
        <v>4715</v>
      </c>
      <c r="D397" s="602"/>
      <c r="E397" s="171"/>
      <c r="F397" s="603"/>
      <c r="H397" s="1580"/>
      <c r="I397" s="1580"/>
      <c r="J397" s="1580"/>
      <c r="K397" s="1580"/>
      <c r="L397" s="1580"/>
      <c r="M397" s="1580"/>
      <c r="N397" s="1580"/>
      <c r="O397" s="1580"/>
    </row>
    <row r="398" spans="1:18">
      <c r="A398" s="407">
        <v>8</v>
      </c>
      <c r="B398" s="600" t="s">
        <v>4735</v>
      </c>
      <c r="C398" s="601" t="s">
        <v>4715</v>
      </c>
      <c r="D398" s="602"/>
      <c r="E398" s="171"/>
      <c r="F398" s="603"/>
      <c r="H398" s="723" t="s">
        <v>5291</v>
      </c>
      <c r="I398" s="903" t="s">
        <v>5292</v>
      </c>
      <c r="J398" s="723" t="s">
        <v>5291</v>
      </c>
      <c r="K398" s="903" t="s">
        <v>5292</v>
      </c>
      <c r="L398" s="723" t="s">
        <v>5291</v>
      </c>
      <c r="M398" s="903" t="s">
        <v>5292</v>
      </c>
      <c r="N398" s="723" t="s">
        <v>5291</v>
      </c>
      <c r="O398" s="903" t="s">
        <v>5292</v>
      </c>
    </row>
    <row r="399" spans="1:18">
      <c r="A399" s="407">
        <v>9</v>
      </c>
      <c r="B399" s="600" t="s">
        <v>4734</v>
      </c>
      <c r="C399" s="601" t="s">
        <v>4773</v>
      </c>
      <c r="D399" s="602"/>
      <c r="E399" s="171"/>
      <c r="F399" s="603"/>
      <c r="H399" s="805">
        <v>1</v>
      </c>
      <c r="I399" s="901">
        <v>394</v>
      </c>
      <c r="J399" s="805"/>
      <c r="K399" s="901"/>
      <c r="L399" s="805"/>
      <c r="M399" s="901"/>
      <c r="N399" s="805"/>
      <c r="O399" s="901"/>
    </row>
    <row r="400" spans="1:18">
      <c r="A400" s="407">
        <v>10</v>
      </c>
      <c r="B400" s="600" t="s">
        <v>5094</v>
      </c>
      <c r="C400" s="601" t="s">
        <v>4792</v>
      </c>
      <c r="D400" s="602"/>
      <c r="E400" s="171"/>
      <c r="F400" s="603"/>
    </row>
    <row r="401" spans="1:6">
      <c r="A401" s="407">
        <v>11</v>
      </c>
      <c r="B401" s="600" t="s">
        <v>5094</v>
      </c>
      <c r="C401" s="601" t="s">
        <v>4794</v>
      </c>
      <c r="D401" s="602"/>
      <c r="E401" s="171"/>
      <c r="F401" s="603"/>
    </row>
    <row r="402" spans="1:6">
      <c r="A402" s="407">
        <v>12</v>
      </c>
      <c r="B402" s="600" t="s">
        <v>4715</v>
      </c>
      <c r="C402" s="601" t="s">
        <v>4726</v>
      </c>
      <c r="D402" s="602"/>
      <c r="E402" s="171"/>
      <c r="F402" s="603"/>
    </row>
    <row r="403" spans="1:6">
      <c r="A403" s="407">
        <v>13</v>
      </c>
      <c r="B403" s="600" t="s">
        <v>5096</v>
      </c>
      <c r="C403" s="601" t="s">
        <v>4726</v>
      </c>
      <c r="D403" s="602"/>
      <c r="E403" s="171"/>
      <c r="F403" s="603"/>
    </row>
    <row r="404" spans="1:6">
      <c r="A404" s="407">
        <v>14</v>
      </c>
      <c r="B404" s="600" t="s">
        <v>5093</v>
      </c>
      <c r="C404" s="601" t="s">
        <v>4726</v>
      </c>
      <c r="D404" s="602"/>
      <c r="E404" s="171"/>
      <c r="F404" s="603"/>
    </row>
    <row r="405" spans="1:6">
      <c r="A405" s="407">
        <v>15</v>
      </c>
      <c r="B405" s="600" t="s">
        <v>4727</v>
      </c>
      <c r="C405" s="601" t="s">
        <v>4726</v>
      </c>
      <c r="D405" s="602"/>
      <c r="E405" s="171"/>
      <c r="F405" s="603"/>
    </row>
    <row r="406" spans="1:6">
      <c r="A406" s="407">
        <v>16</v>
      </c>
      <c r="B406" s="600" t="s">
        <v>4728</v>
      </c>
      <c r="C406" s="601" t="s">
        <v>4726</v>
      </c>
      <c r="D406" s="602"/>
      <c r="E406" s="171"/>
      <c r="F406" s="603"/>
    </row>
    <row r="407" spans="1:6">
      <c r="A407" s="407">
        <v>17</v>
      </c>
      <c r="B407" s="600" t="s">
        <v>4733</v>
      </c>
      <c r="C407" s="601" t="s">
        <v>4726</v>
      </c>
      <c r="D407" s="602"/>
      <c r="E407" s="171"/>
      <c r="F407" s="603"/>
    </row>
    <row r="408" spans="1:6">
      <c r="A408" s="407">
        <v>18</v>
      </c>
      <c r="B408" s="600" t="s">
        <v>4734</v>
      </c>
      <c r="C408" s="601" t="s">
        <v>4726</v>
      </c>
      <c r="D408" s="602"/>
      <c r="E408" s="171"/>
      <c r="F408" s="603"/>
    </row>
    <row r="409" spans="1:6">
      <c r="A409" s="407">
        <v>19</v>
      </c>
      <c r="B409" s="600" t="s">
        <v>4735</v>
      </c>
      <c r="C409" s="601" t="s">
        <v>4726</v>
      </c>
      <c r="D409" s="602"/>
      <c r="E409" s="171"/>
      <c r="F409" s="603"/>
    </row>
    <row r="410" spans="1:6">
      <c r="A410" s="407">
        <v>20</v>
      </c>
      <c r="B410" s="600" t="s">
        <v>5094</v>
      </c>
      <c r="C410" s="601" t="s">
        <v>4796</v>
      </c>
      <c r="D410" s="602"/>
      <c r="E410" s="171"/>
      <c r="F410" s="603"/>
    </row>
    <row r="411" spans="1:6">
      <c r="A411" s="407">
        <v>21</v>
      </c>
      <c r="B411" s="600" t="s">
        <v>5094</v>
      </c>
      <c r="C411" s="601" t="s">
        <v>4798</v>
      </c>
      <c r="D411" s="602"/>
      <c r="E411" s="171"/>
      <c r="F411" s="603"/>
    </row>
    <row r="412" spans="1:6">
      <c r="A412" s="407">
        <v>22</v>
      </c>
      <c r="B412" s="600" t="s">
        <v>5094</v>
      </c>
      <c r="C412" s="601" t="s">
        <v>4799</v>
      </c>
      <c r="D412" s="602"/>
      <c r="E412" s="171"/>
      <c r="F412" s="603"/>
    </row>
    <row r="413" spans="1:6">
      <c r="A413" s="407">
        <v>23</v>
      </c>
      <c r="B413" s="600" t="s">
        <v>5094</v>
      </c>
      <c r="C413" s="601" t="s">
        <v>4802</v>
      </c>
      <c r="D413" s="602"/>
      <c r="E413" s="171"/>
      <c r="F413" s="603"/>
    </row>
    <row r="414" spans="1:6">
      <c r="A414" s="407">
        <v>24</v>
      </c>
      <c r="B414" s="600" t="s">
        <v>4715</v>
      </c>
      <c r="C414" s="601" t="s">
        <v>4727</v>
      </c>
      <c r="D414" s="602"/>
      <c r="E414" s="171"/>
      <c r="F414" s="603"/>
    </row>
    <row r="415" spans="1:6">
      <c r="A415" s="407">
        <v>25</v>
      </c>
      <c r="B415" s="600" t="s">
        <v>5093</v>
      </c>
      <c r="C415" s="601" t="s">
        <v>4727</v>
      </c>
      <c r="D415" s="602"/>
      <c r="E415" s="171"/>
      <c r="F415" s="603"/>
    </row>
    <row r="416" spans="1:6">
      <c r="A416" s="407">
        <v>26</v>
      </c>
      <c r="B416" s="600" t="s">
        <v>4727</v>
      </c>
      <c r="C416" s="601" t="s">
        <v>4727</v>
      </c>
      <c r="D416" s="602"/>
      <c r="E416" s="171"/>
      <c r="F416" s="603"/>
    </row>
    <row r="417" spans="1:6">
      <c r="A417" s="407">
        <v>27</v>
      </c>
      <c r="B417" s="600" t="s">
        <v>4728</v>
      </c>
      <c r="C417" s="601" t="s">
        <v>4727</v>
      </c>
      <c r="D417" s="602"/>
      <c r="E417" s="171"/>
      <c r="F417" s="603"/>
    </row>
    <row r="418" spans="1:6">
      <c r="A418" s="407">
        <v>28</v>
      </c>
      <c r="B418" s="600" t="s">
        <v>4733</v>
      </c>
      <c r="C418" s="601" t="s">
        <v>4727</v>
      </c>
      <c r="D418" s="602"/>
      <c r="E418" s="171"/>
      <c r="F418" s="603"/>
    </row>
    <row r="419" spans="1:6">
      <c r="A419" s="407">
        <v>29</v>
      </c>
      <c r="B419" s="600" t="s">
        <v>4734</v>
      </c>
      <c r="C419" s="601" t="s">
        <v>4727</v>
      </c>
      <c r="D419" s="602"/>
      <c r="E419" s="171"/>
      <c r="F419" s="603"/>
    </row>
    <row r="420" spans="1:6">
      <c r="A420" s="407">
        <v>30</v>
      </c>
      <c r="B420" s="600" t="s">
        <v>4735</v>
      </c>
      <c r="C420" s="601" t="s">
        <v>4727</v>
      </c>
      <c r="D420" s="602"/>
      <c r="E420" s="171"/>
      <c r="F420" s="603"/>
    </row>
    <row r="421" spans="1:6">
      <c r="A421" s="407">
        <v>31</v>
      </c>
      <c r="B421" s="600" t="s">
        <v>4715</v>
      </c>
      <c r="C421" s="601" t="s">
        <v>4728</v>
      </c>
      <c r="D421" s="602"/>
      <c r="E421" s="171"/>
      <c r="F421" s="603"/>
    </row>
    <row r="422" spans="1:6">
      <c r="A422" s="407">
        <v>32</v>
      </c>
      <c r="B422" s="600" t="s">
        <v>5093</v>
      </c>
      <c r="C422" s="601" t="s">
        <v>4728</v>
      </c>
      <c r="D422" s="602"/>
      <c r="E422" s="171"/>
      <c r="F422" s="603"/>
    </row>
    <row r="423" spans="1:6">
      <c r="A423" s="407">
        <v>33</v>
      </c>
      <c r="B423" s="600" t="s">
        <v>4727</v>
      </c>
      <c r="C423" s="601" t="s">
        <v>4728</v>
      </c>
      <c r="D423" s="602"/>
      <c r="E423" s="171"/>
      <c r="F423" s="603"/>
    </row>
    <row r="424" spans="1:6">
      <c r="A424" s="407">
        <v>34</v>
      </c>
      <c r="B424" s="600" t="s">
        <v>4728</v>
      </c>
      <c r="C424" s="601" t="s">
        <v>4728</v>
      </c>
      <c r="D424" s="602"/>
      <c r="E424" s="171"/>
      <c r="F424" s="603"/>
    </row>
    <row r="425" spans="1:6">
      <c r="A425" s="407">
        <v>35</v>
      </c>
      <c r="B425" s="600" t="s">
        <v>4733</v>
      </c>
      <c r="C425" s="601" t="s">
        <v>4728</v>
      </c>
      <c r="D425" s="602"/>
      <c r="E425" s="171"/>
      <c r="F425" s="603"/>
    </row>
    <row r="426" spans="1:6">
      <c r="A426" s="407">
        <v>36</v>
      </c>
      <c r="B426" s="600" t="s">
        <v>4734</v>
      </c>
      <c r="C426" s="601" t="s">
        <v>4728</v>
      </c>
      <c r="D426" s="602"/>
      <c r="E426" s="171"/>
      <c r="F426" s="603"/>
    </row>
    <row r="427" spans="1:6">
      <c r="A427" s="407">
        <v>37</v>
      </c>
      <c r="B427" s="600" t="s">
        <v>4735</v>
      </c>
      <c r="C427" s="601" t="s">
        <v>4728</v>
      </c>
      <c r="D427" s="602"/>
      <c r="E427" s="171"/>
      <c r="F427" s="603"/>
    </row>
    <row r="428" spans="1:6">
      <c r="A428" s="407">
        <v>38</v>
      </c>
      <c r="B428" s="600" t="s">
        <v>4715</v>
      </c>
      <c r="C428" s="601" t="s">
        <v>4733</v>
      </c>
      <c r="D428" s="602"/>
      <c r="E428" s="171"/>
      <c r="F428" s="603"/>
    </row>
    <row r="429" spans="1:6">
      <c r="A429" s="407">
        <v>39</v>
      </c>
      <c r="B429" s="600" t="s">
        <v>5097</v>
      </c>
      <c r="C429" s="601" t="s">
        <v>4733</v>
      </c>
      <c r="D429" s="602"/>
      <c r="E429" s="171"/>
      <c r="F429" s="603"/>
    </row>
    <row r="430" spans="1:6">
      <c r="A430" s="407">
        <v>40</v>
      </c>
      <c r="B430" s="600" t="s">
        <v>5093</v>
      </c>
      <c r="C430" s="601" t="s">
        <v>4733</v>
      </c>
      <c r="D430" s="602"/>
      <c r="E430" s="171"/>
      <c r="F430" s="603"/>
    </row>
    <row r="431" spans="1:6">
      <c r="A431" s="407">
        <v>41</v>
      </c>
      <c r="B431" s="600" t="s">
        <v>4728</v>
      </c>
      <c r="C431" s="601" t="s">
        <v>4733</v>
      </c>
      <c r="D431" s="602"/>
      <c r="E431" s="171"/>
      <c r="F431" s="603"/>
    </row>
    <row r="432" spans="1:6">
      <c r="A432" s="407">
        <v>42</v>
      </c>
      <c r="B432" s="600" t="s">
        <v>4733</v>
      </c>
      <c r="C432" s="601" t="s">
        <v>4733</v>
      </c>
      <c r="D432" s="602"/>
      <c r="E432" s="171"/>
      <c r="F432" s="603"/>
    </row>
    <row r="433" spans="1:49">
      <c r="A433" s="407">
        <v>43</v>
      </c>
      <c r="B433" s="600" t="s">
        <v>4734</v>
      </c>
      <c r="C433" s="601" t="s">
        <v>4733</v>
      </c>
      <c r="D433" s="602"/>
      <c r="E433" s="171"/>
      <c r="F433" s="603"/>
    </row>
    <row r="434" spans="1:49">
      <c r="A434" s="407">
        <v>44</v>
      </c>
      <c r="B434" s="600" t="s">
        <v>4715</v>
      </c>
      <c r="C434" s="601" t="s">
        <v>4734</v>
      </c>
      <c r="D434" s="602"/>
      <c r="E434" s="171"/>
      <c r="F434" s="603"/>
    </row>
    <row r="435" spans="1:49">
      <c r="A435" s="407">
        <v>45</v>
      </c>
      <c r="B435" s="600" t="s">
        <v>5096</v>
      </c>
      <c r="C435" s="601" t="s">
        <v>4734</v>
      </c>
      <c r="D435" s="602"/>
      <c r="E435" s="171"/>
      <c r="F435" s="603"/>
    </row>
    <row r="436" spans="1:49">
      <c r="A436" s="407">
        <v>46</v>
      </c>
      <c r="B436" s="600" t="s">
        <v>4728</v>
      </c>
      <c r="C436" s="601" t="s">
        <v>4734</v>
      </c>
      <c r="D436" s="602"/>
      <c r="E436" s="171"/>
      <c r="F436" s="603"/>
    </row>
    <row r="437" spans="1:49">
      <c r="A437" s="407">
        <v>47</v>
      </c>
      <c r="B437" s="600" t="s">
        <v>4734</v>
      </c>
      <c r="C437" s="601" t="s">
        <v>4734</v>
      </c>
      <c r="D437" s="602"/>
      <c r="E437" s="171"/>
      <c r="F437" s="603"/>
    </row>
    <row r="438" spans="1:49">
      <c r="A438" s="407">
        <v>48</v>
      </c>
      <c r="B438" s="600" t="s">
        <v>4715</v>
      </c>
      <c r="C438" s="601" t="s">
        <v>4735</v>
      </c>
      <c r="D438" s="602"/>
      <c r="E438" s="171"/>
      <c r="F438" s="603"/>
    </row>
    <row r="439" spans="1:49">
      <c r="A439" s="407">
        <v>49</v>
      </c>
      <c r="B439" s="600" t="s">
        <v>4728</v>
      </c>
      <c r="C439" s="601" t="s">
        <v>4735</v>
      </c>
      <c r="D439" s="602"/>
      <c r="E439" s="171"/>
      <c r="F439" s="603"/>
    </row>
    <row r="440" spans="1:49">
      <c r="A440" s="407">
        <v>50</v>
      </c>
      <c r="B440" s="600" t="s">
        <v>4734</v>
      </c>
      <c r="C440" s="601" t="s">
        <v>4735</v>
      </c>
      <c r="D440" s="602"/>
      <c r="E440" s="171"/>
      <c r="F440" s="603"/>
    </row>
    <row r="441" spans="1:49" ht="15.75" thickBot="1">
      <c r="A441" s="624">
        <v>51</v>
      </c>
      <c r="B441" s="612" t="s">
        <v>4715</v>
      </c>
      <c r="C441" s="613" t="s">
        <v>4746</v>
      </c>
      <c r="D441" s="608"/>
      <c r="E441" s="609"/>
      <c r="F441" s="610"/>
    </row>
    <row r="444" spans="1:49" ht="15.75" thickBot="1"/>
    <row r="445" spans="1:49" ht="32.25" customHeight="1" thickBot="1">
      <c r="A445" s="1576" t="s">
        <v>5098</v>
      </c>
      <c r="B445" s="1577"/>
      <c r="C445" s="1577"/>
      <c r="D445" s="1577"/>
      <c r="E445" s="1577"/>
      <c r="F445" s="1578"/>
      <c r="G445" s="637"/>
      <c r="H445" s="1569" t="s">
        <v>5098</v>
      </c>
      <c r="I445" s="1570"/>
      <c r="J445" s="1570"/>
      <c r="K445" s="1570"/>
      <c r="L445" s="1570"/>
      <c r="M445" s="1571"/>
      <c r="N445" s="1569" t="s">
        <v>5098</v>
      </c>
      <c r="O445" s="1570"/>
      <c r="P445" s="1570"/>
      <c r="Q445" s="1570"/>
      <c r="R445" s="1570"/>
      <c r="S445" s="1571"/>
      <c r="T445" s="1569" t="s">
        <v>5098</v>
      </c>
      <c r="U445" s="1570"/>
      <c r="V445" s="1570"/>
      <c r="W445" s="1570"/>
      <c r="X445" s="1570"/>
      <c r="Y445" s="1571"/>
      <c r="Z445" s="1569" t="s">
        <v>5098</v>
      </c>
      <c r="AA445" s="1570"/>
      <c r="AB445" s="1570"/>
      <c r="AC445" s="1570"/>
      <c r="AD445" s="1570"/>
      <c r="AE445" s="1571"/>
      <c r="AF445" s="1569" t="s">
        <v>5098</v>
      </c>
      <c r="AG445" s="1570"/>
      <c r="AH445" s="1570"/>
      <c r="AI445" s="1570"/>
      <c r="AJ445" s="1570"/>
      <c r="AK445" s="1571"/>
      <c r="AL445" s="1569" t="s">
        <v>5098</v>
      </c>
      <c r="AM445" s="1570"/>
      <c r="AN445" s="1570"/>
      <c r="AO445" s="1570"/>
      <c r="AP445" s="1570"/>
      <c r="AQ445" s="1571"/>
      <c r="AR445" s="1569" t="s">
        <v>5098</v>
      </c>
      <c r="AS445" s="1570"/>
      <c r="AT445" s="1570"/>
      <c r="AU445" s="1570"/>
      <c r="AV445" s="1570"/>
      <c r="AW445" s="1571"/>
    </row>
    <row r="446" spans="1:49" ht="13.5" thickBot="1">
      <c r="A446" s="582" t="s">
        <v>4605</v>
      </c>
      <c r="B446" s="583" t="s">
        <v>4712</v>
      </c>
      <c r="C446" s="584" t="s">
        <v>4606</v>
      </c>
      <c r="D446" s="585" t="s">
        <v>4605</v>
      </c>
      <c r="E446" s="583" t="s">
        <v>4712</v>
      </c>
      <c r="F446" s="584" t="s">
        <v>4606</v>
      </c>
      <c r="G446" s="638"/>
      <c r="H446" s="585" t="s">
        <v>4605</v>
      </c>
      <c r="I446" s="583" t="s">
        <v>4712</v>
      </c>
      <c r="J446" s="584" t="s">
        <v>4606</v>
      </c>
      <c r="K446" s="585" t="s">
        <v>4605</v>
      </c>
      <c r="L446" s="583" t="s">
        <v>4712</v>
      </c>
      <c r="M446" s="584" t="s">
        <v>4606</v>
      </c>
      <c r="N446" s="585" t="s">
        <v>4605</v>
      </c>
      <c r="O446" s="583" t="s">
        <v>4712</v>
      </c>
      <c r="P446" s="584" t="s">
        <v>4606</v>
      </c>
      <c r="Q446" s="585" t="s">
        <v>4605</v>
      </c>
      <c r="R446" s="583" t="s">
        <v>4712</v>
      </c>
      <c r="S446" s="584" t="s">
        <v>4606</v>
      </c>
      <c r="T446" s="585" t="s">
        <v>4605</v>
      </c>
      <c r="U446" s="583" t="s">
        <v>4712</v>
      </c>
      <c r="V446" s="584" t="s">
        <v>4606</v>
      </c>
      <c r="W446" s="585" t="s">
        <v>4605</v>
      </c>
      <c r="X446" s="583" t="s">
        <v>4712</v>
      </c>
      <c r="Y446" s="584" t="s">
        <v>4606</v>
      </c>
      <c r="Z446" s="585" t="s">
        <v>4605</v>
      </c>
      <c r="AA446" s="583" t="s">
        <v>4712</v>
      </c>
      <c r="AB446" s="584" t="s">
        <v>4606</v>
      </c>
      <c r="AC446" s="585" t="s">
        <v>4605</v>
      </c>
      <c r="AD446" s="583" t="s">
        <v>4712</v>
      </c>
      <c r="AE446" s="584" t="s">
        <v>4606</v>
      </c>
      <c r="AF446" s="585" t="s">
        <v>4605</v>
      </c>
      <c r="AG446" s="583" t="s">
        <v>4712</v>
      </c>
      <c r="AH446" s="586" t="s">
        <v>4606</v>
      </c>
      <c r="AI446" s="585" t="s">
        <v>4605</v>
      </c>
      <c r="AJ446" s="583" t="s">
        <v>4712</v>
      </c>
      <c r="AK446" s="584" t="s">
        <v>4606</v>
      </c>
      <c r="AL446" s="582" t="s">
        <v>4605</v>
      </c>
      <c r="AM446" s="583" t="s">
        <v>4712</v>
      </c>
      <c r="AN446" s="584" t="s">
        <v>4606</v>
      </c>
      <c r="AO446" s="585" t="s">
        <v>4605</v>
      </c>
      <c r="AP446" s="583" t="s">
        <v>4712</v>
      </c>
      <c r="AQ446" s="584" t="s">
        <v>4606</v>
      </c>
      <c r="AR446" s="585" t="s">
        <v>4605</v>
      </c>
      <c r="AS446" s="583" t="s">
        <v>4712</v>
      </c>
      <c r="AT446" s="584" t="s">
        <v>4606</v>
      </c>
      <c r="AU446" s="639" t="s">
        <v>4605</v>
      </c>
      <c r="AV446" s="597" t="s">
        <v>4712</v>
      </c>
      <c r="AW446" s="598" t="s">
        <v>4606</v>
      </c>
    </row>
    <row r="447" spans="1:49" ht="12.75">
      <c r="A447" s="640">
        <v>1</v>
      </c>
      <c r="B447" s="641">
        <v>0</v>
      </c>
      <c r="C447" s="642">
        <v>307</v>
      </c>
      <c r="D447" s="643">
        <v>53</v>
      </c>
      <c r="E447" s="644">
        <v>8</v>
      </c>
      <c r="F447" s="645">
        <v>2</v>
      </c>
      <c r="G447" s="646"/>
      <c r="H447" s="647">
        <v>104</v>
      </c>
      <c r="I447" s="648">
        <v>13</v>
      </c>
      <c r="J447" s="649">
        <v>11</v>
      </c>
      <c r="K447" s="650">
        <v>155</v>
      </c>
      <c r="L447" s="644">
        <v>18</v>
      </c>
      <c r="M447" s="645">
        <v>3</v>
      </c>
      <c r="N447" s="647">
        <v>206</v>
      </c>
      <c r="O447" s="648">
        <v>110086</v>
      </c>
      <c r="P447" s="649">
        <v>8</v>
      </c>
      <c r="Q447" s="650">
        <v>257</v>
      </c>
      <c r="R447" s="644">
        <v>115961</v>
      </c>
      <c r="S447" s="645">
        <v>30</v>
      </c>
      <c r="T447" s="647">
        <v>308</v>
      </c>
      <c r="U447" s="648">
        <v>115962</v>
      </c>
      <c r="V447" s="649">
        <v>72</v>
      </c>
      <c r="W447" s="650">
        <v>359</v>
      </c>
      <c r="X447" s="644">
        <v>115968</v>
      </c>
      <c r="Y447" s="645">
        <v>7</v>
      </c>
      <c r="Z447" s="647">
        <v>410</v>
      </c>
      <c r="AA447" s="648">
        <v>115975</v>
      </c>
      <c r="AB447" s="649">
        <v>6</v>
      </c>
      <c r="AC447" s="650">
        <v>461</v>
      </c>
      <c r="AD447" s="644">
        <v>115983</v>
      </c>
      <c r="AE447" s="645">
        <v>140</v>
      </c>
      <c r="AF447" s="647">
        <v>512</v>
      </c>
      <c r="AG447" s="648">
        <v>115983</v>
      </c>
      <c r="AH447" s="651">
        <v>243</v>
      </c>
      <c r="AI447" s="650">
        <v>563</v>
      </c>
      <c r="AJ447" s="644">
        <v>115989</v>
      </c>
      <c r="AK447" s="645">
        <v>57</v>
      </c>
      <c r="AL447" s="652">
        <v>614</v>
      </c>
      <c r="AM447" s="644">
        <v>116024</v>
      </c>
      <c r="AN447" s="645">
        <v>3</v>
      </c>
      <c r="AO447" s="650">
        <v>665</v>
      </c>
      <c r="AP447" s="644">
        <v>116038</v>
      </c>
      <c r="AQ447" s="645">
        <v>4</v>
      </c>
      <c r="AR447" s="647">
        <v>716</v>
      </c>
      <c r="AS447" s="648">
        <v>115970</v>
      </c>
      <c r="AT447" s="649">
        <v>9</v>
      </c>
      <c r="AU447" s="653"/>
      <c r="AV447" s="201"/>
      <c r="AW447" s="201"/>
    </row>
    <row r="448" spans="1:49" ht="12.75">
      <c r="A448" s="654">
        <v>2</v>
      </c>
      <c r="B448" s="655">
        <v>0</v>
      </c>
      <c r="C448" s="656">
        <v>308</v>
      </c>
      <c r="D448" s="657">
        <v>54</v>
      </c>
      <c r="E448" s="658">
        <v>8</v>
      </c>
      <c r="F448" s="659">
        <v>3</v>
      </c>
      <c r="G448" s="660"/>
      <c r="H448" s="661">
        <v>105</v>
      </c>
      <c r="I448" s="662">
        <v>13</v>
      </c>
      <c r="J448" s="663">
        <v>12</v>
      </c>
      <c r="K448" s="664">
        <v>156</v>
      </c>
      <c r="L448" s="658">
        <v>18</v>
      </c>
      <c r="M448" s="659">
        <v>4</v>
      </c>
      <c r="N448" s="661">
        <v>207</v>
      </c>
      <c r="O448" s="662">
        <v>110086</v>
      </c>
      <c r="P448" s="663">
        <v>10</v>
      </c>
      <c r="Q448" s="664">
        <v>258</v>
      </c>
      <c r="R448" s="658">
        <v>115961</v>
      </c>
      <c r="S448" s="659">
        <v>31</v>
      </c>
      <c r="T448" s="661">
        <v>309</v>
      </c>
      <c r="U448" s="662">
        <v>115962</v>
      </c>
      <c r="V448" s="663">
        <v>73</v>
      </c>
      <c r="W448" s="664">
        <v>360</v>
      </c>
      <c r="X448" s="658">
        <v>115968</v>
      </c>
      <c r="Y448" s="659">
        <v>8</v>
      </c>
      <c r="Z448" s="661">
        <v>411</v>
      </c>
      <c r="AA448" s="662">
        <v>115975</v>
      </c>
      <c r="AB448" s="663">
        <v>7</v>
      </c>
      <c r="AC448" s="664">
        <v>462</v>
      </c>
      <c r="AD448" s="658">
        <v>115983</v>
      </c>
      <c r="AE448" s="659">
        <v>156</v>
      </c>
      <c r="AF448" s="661">
        <v>513</v>
      </c>
      <c r="AG448" s="662">
        <v>115983</v>
      </c>
      <c r="AH448" s="665">
        <v>244</v>
      </c>
      <c r="AI448" s="664">
        <v>564</v>
      </c>
      <c r="AJ448" s="658">
        <v>115993</v>
      </c>
      <c r="AK448" s="659">
        <v>1</v>
      </c>
      <c r="AL448" s="666">
        <v>615</v>
      </c>
      <c r="AM448" s="662">
        <v>116024</v>
      </c>
      <c r="AN448" s="663">
        <v>4</v>
      </c>
      <c r="AO448" s="664">
        <v>666</v>
      </c>
      <c r="AP448" s="658">
        <v>116038</v>
      </c>
      <c r="AQ448" s="659">
        <v>5</v>
      </c>
      <c r="AR448" s="661">
        <v>717</v>
      </c>
      <c r="AS448" s="662">
        <v>115971</v>
      </c>
      <c r="AT448" s="663">
        <v>9</v>
      </c>
      <c r="AU448" s="653"/>
      <c r="AV448" s="201"/>
      <c r="AW448" s="201"/>
    </row>
    <row r="449" spans="1:49" ht="12.75">
      <c r="A449" s="654">
        <v>3</v>
      </c>
      <c r="B449" s="655">
        <v>0</v>
      </c>
      <c r="C449" s="656">
        <v>309</v>
      </c>
      <c r="D449" s="667">
        <v>55</v>
      </c>
      <c r="E449" s="662">
        <v>8</v>
      </c>
      <c r="F449" s="663">
        <v>4</v>
      </c>
      <c r="G449" s="660"/>
      <c r="H449" s="664">
        <v>106</v>
      </c>
      <c r="I449" s="658">
        <v>14</v>
      </c>
      <c r="J449" s="659">
        <v>1</v>
      </c>
      <c r="K449" s="661">
        <v>157</v>
      </c>
      <c r="L449" s="662">
        <v>18</v>
      </c>
      <c r="M449" s="663">
        <v>5</v>
      </c>
      <c r="N449" s="664">
        <v>208</v>
      </c>
      <c r="O449" s="658">
        <v>113692</v>
      </c>
      <c r="P449" s="659">
        <v>1</v>
      </c>
      <c r="Q449" s="661">
        <v>259</v>
      </c>
      <c r="R449" s="662">
        <v>115961</v>
      </c>
      <c r="S449" s="663">
        <v>32</v>
      </c>
      <c r="T449" s="664">
        <v>310</v>
      </c>
      <c r="U449" s="658">
        <v>115962</v>
      </c>
      <c r="V449" s="659">
        <v>74</v>
      </c>
      <c r="W449" s="661">
        <v>361</v>
      </c>
      <c r="X449" s="662">
        <v>115968</v>
      </c>
      <c r="Y449" s="663">
        <v>10</v>
      </c>
      <c r="Z449" s="664">
        <v>412</v>
      </c>
      <c r="AA449" s="658">
        <v>115975</v>
      </c>
      <c r="AB449" s="659">
        <v>8</v>
      </c>
      <c r="AC449" s="661">
        <v>463</v>
      </c>
      <c r="AD449" s="662">
        <v>115983</v>
      </c>
      <c r="AE449" s="663">
        <v>157</v>
      </c>
      <c r="AF449" s="664">
        <v>514</v>
      </c>
      <c r="AG449" s="658">
        <v>115983</v>
      </c>
      <c r="AH449" s="668">
        <v>245</v>
      </c>
      <c r="AI449" s="661">
        <v>565</v>
      </c>
      <c r="AJ449" s="662">
        <v>115993</v>
      </c>
      <c r="AK449" s="663">
        <v>2</v>
      </c>
      <c r="AL449" s="657">
        <v>616</v>
      </c>
      <c r="AM449" s="658">
        <v>116025</v>
      </c>
      <c r="AN449" s="659">
        <v>1</v>
      </c>
      <c r="AO449" s="661">
        <v>667</v>
      </c>
      <c r="AP449" s="662">
        <v>116039</v>
      </c>
      <c r="AQ449" s="663">
        <v>1</v>
      </c>
      <c r="AR449" s="664">
        <v>718</v>
      </c>
      <c r="AS449" s="658">
        <v>116035</v>
      </c>
      <c r="AT449" s="659">
        <v>9</v>
      </c>
      <c r="AU449" s="653"/>
      <c r="AV449" s="201"/>
      <c r="AW449" s="201"/>
    </row>
    <row r="450" spans="1:49" ht="12.75">
      <c r="A450" s="654">
        <v>4</v>
      </c>
      <c r="B450" s="655">
        <v>0</v>
      </c>
      <c r="C450" s="656">
        <v>310</v>
      </c>
      <c r="D450" s="657">
        <v>56</v>
      </c>
      <c r="E450" s="658">
        <v>8</v>
      </c>
      <c r="F450" s="659">
        <v>5</v>
      </c>
      <c r="G450" s="660"/>
      <c r="H450" s="661">
        <v>107</v>
      </c>
      <c r="I450" s="662">
        <v>14</v>
      </c>
      <c r="J450" s="663">
        <v>2</v>
      </c>
      <c r="K450" s="664">
        <v>158</v>
      </c>
      <c r="L450" s="658">
        <v>18</v>
      </c>
      <c r="M450" s="659">
        <v>6</v>
      </c>
      <c r="N450" s="661">
        <v>209</v>
      </c>
      <c r="O450" s="662">
        <v>113692</v>
      </c>
      <c r="P450" s="663">
        <v>2</v>
      </c>
      <c r="Q450" s="664">
        <v>260</v>
      </c>
      <c r="R450" s="658">
        <v>115961</v>
      </c>
      <c r="S450" s="659">
        <v>33</v>
      </c>
      <c r="T450" s="661">
        <v>311</v>
      </c>
      <c r="U450" s="662">
        <v>115962</v>
      </c>
      <c r="V450" s="663">
        <v>75</v>
      </c>
      <c r="W450" s="664">
        <v>362</v>
      </c>
      <c r="X450" s="658">
        <v>115968</v>
      </c>
      <c r="Y450" s="659">
        <v>54</v>
      </c>
      <c r="Z450" s="661">
        <v>413</v>
      </c>
      <c r="AA450" s="662">
        <v>115975</v>
      </c>
      <c r="AB450" s="663">
        <v>9</v>
      </c>
      <c r="AC450" s="664">
        <v>464</v>
      </c>
      <c r="AD450" s="658">
        <v>115983</v>
      </c>
      <c r="AE450" s="659">
        <v>158</v>
      </c>
      <c r="AF450" s="661">
        <v>515</v>
      </c>
      <c r="AG450" s="662">
        <v>115984</v>
      </c>
      <c r="AH450" s="665">
        <v>1</v>
      </c>
      <c r="AI450" s="664">
        <v>566</v>
      </c>
      <c r="AJ450" s="658">
        <v>116002</v>
      </c>
      <c r="AK450" s="659">
        <v>1</v>
      </c>
      <c r="AL450" s="667">
        <v>617</v>
      </c>
      <c r="AM450" s="662">
        <v>116025</v>
      </c>
      <c r="AN450" s="663">
        <v>2</v>
      </c>
      <c r="AO450" s="664">
        <v>668</v>
      </c>
      <c r="AP450" s="658">
        <v>116039</v>
      </c>
      <c r="AQ450" s="659">
        <v>2</v>
      </c>
      <c r="AR450" s="661">
        <v>719</v>
      </c>
      <c r="AS450" s="662">
        <v>116054</v>
      </c>
      <c r="AT450" s="663">
        <v>9</v>
      </c>
      <c r="AU450" s="653"/>
      <c r="AV450" s="201"/>
      <c r="AW450" s="201"/>
    </row>
    <row r="451" spans="1:49" ht="12.75">
      <c r="A451" s="654">
        <v>5</v>
      </c>
      <c r="B451" s="655">
        <v>0</v>
      </c>
      <c r="C451" s="656">
        <v>667</v>
      </c>
      <c r="D451" s="667">
        <v>57</v>
      </c>
      <c r="E451" s="662">
        <v>8</v>
      </c>
      <c r="F451" s="663">
        <v>6</v>
      </c>
      <c r="G451" s="660"/>
      <c r="H451" s="664">
        <v>108</v>
      </c>
      <c r="I451" s="658">
        <v>14</v>
      </c>
      <c r="J451" s="659">
        <v>3</v>
      </c>
      <c r="K451" s="661">
        <v>159</v>
      </c>
      <c r="L451" s="662">
        <v>18</v>
      </c>
      <c r="M451" s="663">
        <v>7</v>
      </c>
      <c r="N451" s="664">
        <v>210</v>
      </c>
      <c r="O451" s="658">
        <v>113692</v>
      </c>
      <c r="P451" s="659">
        <v>3</v>
      </c>
      <c r="Q451" s="661">
        <v>261</v>
      </c>
      <c r="R451" s="662">
        <v>115961</v>
      </c>
      <c r="S451" s="663">
        <v>34</v>
      </c>
      <c r="T451" s="664">
        <v>312</v>
      </c>
      <c r="U451" s="658">
        <v>115962</v>
      </c>
      <c r="V451" s="659">
        <v>76</v>
      </c>
      <c r="W451" s="661">
        <v>363</v>
      </c>
      <c r="X451" s="662">
        <v>115969</v>
      </c>
      <c r="Y451" s="663">
        <v>1</v>
      </c>
      <c r="Z451" s="664">
        <v>414</v>
      </c>
      <c r="AA451" s="658">
        <v>115975</v>
      </c>
      <c r="AB451" s="659">
        <v>10</v>
      </c>
      <c r="AC451" s="661">
        <v>465</v>
      </c>
      <c r="AD451" s="662">
        <v>115983</v>
      </c>
      <c r="AE451" s="663">
        <v>159</v>
      </c>
      <c r="AF451" s="664">
        <v>516</v>
      </c>
      <c r="AG451" s="658">
        <v>115989</v>
      </c>
      <c r="AH451" s="668">
        <v>1</v>
      </c>
      <c r="AI451" s="661">
        <v>567</v>
      </c>
      <c r="AJ451" s="662">
        <v>116002</v>
      </c>
      <c r="AK451" s="663">
        <v>2</v>
      </c>
      <c r="AL451" s="657">
        <v>618</v>
      </c>
      <c r="AM451" s="658">
        <v>116025</v>
      </c>
      <c r="AN451" s="659">
        <v>3</v>
      </c>
      <c r="AO451" s="661">
        <v>669</v>
      </c>
      <c r="AP451" s="662">
        <v>116039</v>
      </c>
      <c r="AQ451" s="663">
        <v>3</v>
      </c>
      <c r="AR451" s="664">
        <v>720</v>
      </c>
      <c r="AS451" s="658">
        <v>12</v>
      </c>
      <c r="AT451" s="659">
        <v>9</v>
      </c>
      <c r="AU451" s="653"/>
      <c r="AV451" s="201"/>
      <c r="AW451" s="201"/>
    </row>
    <row r="452" spans="1:49" ht="12.75">
      <c r="A452" s="654">
        <v>6</v>
      </c>
      <c r="B452" s="655">
        <v>0</v>
      </c>
      <c r="C452" s="656">
        <v>732</v>
      </c>
      <c r="D452" s="657">
        <v>58</v>
      </c>
      <c r="E452" s="658">
        <v>8</v>
      </c>
      <c r="F452" s="659">
        <v>7</v>
      </c>
      <c r="G452" s="660"/>
      <c r="H452" s="661">
        <v>109</v>
      </c>
      <c r="I452" s="662">
        <v>14</v>
      </c>
      <c r="J452" s="663">
        <v>4</v>
      </c>
      <c r="K452" s="664">
        <v>160</v>
      </c>
      <c r="L452" s="658">
        <v>18</v>
      </c>
      <c r="M452" s="659">
        <v>8</v>
      </c>
      <c r="N452" s="661">
        <v>211</v>
      </c>
      <c r="O452" s="662">
        <v>113692</v>
      </c>
      <c r="P452" s="663">
        <v>4</v>
      </c>
      <c r="Q452" s="664">
        <v>262</v>
      </c>
      <c r="R452" s="658">
        <v>115961</v>
      </c>
      <c r="S452" s="659">
        <v>35</v>
      </c>
      <c r="T452" s="661">
        <v>313</v>
      </c>
      <c r="U452" s="662">
        <v>115964</v>
      </c>
      <c r="V452" s="663">
        <v>1</v>
      </c>
      <c r="W452" s="664">
        <v>364</v>
      </c>
      <c r="X452" s="658">
        <v>115969</v>
      </c>
      <c r="Y452" s="659">
        <v>2</v>
      </c>
      <c r="Z452" s="661">
        <v>415</v>
      </c>
      <c r="AA452" s="662">
        <v>115975</v>
      </c>
      <c r="AB452" s="663">
        <v>25</v>
      </c>
      <c r="AC452" s="664">
        <v>466</v>
      </c>
      <c r="AD452" s="658">
        <v>115983</v>
      </c>
      <c r="AE452" s="659">
        <v>160</v>
      </c>
      <c r="AF452" s="661">
        <v>517</v>
      </c>
      <c r="AG452" s="662">
        <v>115989</v>
      </c>
      <c r="AH452" s="665">
        <v>2</v>
      </c>
      <c r="AI452" s="664">
        <v>568</v>
      </c>
      <c r="AJ452" s="658">
        <v>116002</v>
      </c>
      <c r="AK452" s="659">
        <v>3</v>
      </c>
      <c r="AL452" s="667">
        <v>619</v>
      </c>
      <c r="AM452" s="662">
        <v>116025</v>
      </c>
      <c r="AN452" s="663">
        <v>4</v>
      </c>
      <c r="AO452" s="664">
        <v>670</v>
      </c>
      <c r="AP452" s="658">
        <v>116039</v>
      </c>
      <c r="AQ452" s="659">
        <v>4</v>
      </c>
      <c r="AR452" s="661">
        <v>721</v>
      </c>
      <c r="AS452" s="662">
        <v>13</v>
      </c>
      <c r="AT452" s="663">
        <v>9</v>
      </c>
      <c r="AU452" s="653"/>
      <c r="AV452" s="201"/>
      <c r="AW452" s="201"/>
    </row>
    <row r="453" spans="1:49" ht="12.75">
      <c r="A453" s="654">
        <v>7</v>
      </c>
      <c r="B453" s="662">
        <v>1</v>
      </c>
      <c r="C453" s="663">
        <v>1</v>
      </c>
      <c r="D453" s="667">
        <v>59</v>
      </c>
      <c r="E453" s="662">
        <v>8</v>
      </c>
      <c r="F453" s="663">
        <v>10</v>
      </c>
      <c r="G453" s="660"/>
      <c r="H453" s="664">
        <v>110</v>
      </c>
      <c r="I453" s="658">
        <v>14</v>
      </c>
      <c r="J453" s="659">
        <v>5</v>
      </c>
      <c r="K453" s="661">
        <v>161</v>
      </c>
      <c r="L453" s="662">
        <v>18</v>
      </c>
      <c r="M453" s="663">
        <v>10</v>
      </c>
      <c r="N453" s="664">
        <v>212</v>
      </c>
      <c r="O453" s="658">
        <v>113692</v>
      </c>
      <c r="P453" s="659">
        <v>5</v>
      </c>
      <c r="Q453" s="661">
        <v>263</v>
      </c>
      <c r="R453" s="662">
        <v>115961</v>
      </c>
      <c r="S453" s="663">
        <v>36</v>
      </c>
      <c r="T453" s="664">
        <v>314</v>
      </c>
      <c r="U453" s="658">
        <v>115964</v>
      </c>
      <c r="V453" s="659">
        <v>2</v>
      </c>
      <c r="W453" s="661">
        <v>365</v>
      </c>
      <c r="X453" s="662">
        <v>115969</v>
      </c>
      <c r="Y453" s="663">
        <v>3</v>
      </c>
      <c r="Z453" s="664">
        <v>416</v>
      </c>
      <c r="AA453" s="658">
        <v>115975</v>
      </c>
      <c r="AB453" s="659">
        <v>26</v>
      </c>
      <c r="AC453" s="661">
        <v>467</v>
      </c>
      <c r="AD453" s="662">
        <v>115983</v>
      </c>
      <c r="AE453" s="663">
        <v>161</v>
      </c>
      <c r="AF453" s="664">
        <v>518</v>
      </c>
      <c r="AG453" s="658">
        <v>115989</v>
      </c>
      <c r="AH453" s="668">
        <v>3</v>
      </c>
      <c r="AI453" s="661">
        <v>569</v>
      </c>
      <c r="AJ453" s="662">
        <v>116002</v>
      </c>
      <c r="AK453" s="663">
        <v>4</v>
      </c>
      <c r="AL453" s="657">
        <v>620</v>
      </c>
      <c r="AM453" s="658">
        <v>116026</v>
      </c>
      <c r="AN453" s="659">
        <v>1</v>
      </c>
      <c r="AO453" s="661">
        <v>671</v>
      </c>
      <c r="AP453" s="662">
        <v>116039</v>
      </c>
      <c r="AQ453" s="663">
        <v>5</v>
      </c>
      <c r="AR453" s="664">
        <v>722</v>
      </c>
      <c r="AS453" s="658">
        <v>14</v>
      </c>
      <c r="AT453" s="659">
        <v>9</v>
      </c>
      <c r="AU453" s="653"/>
      <c r="AV453" s="201"/>
      <c r="AW453" s="201"/>
    </row>
    <row r="454" spans="1:49" ht="12.75">
      <c r="A454" s="654">
        <v>9</v>
      </c>
      <c r="B454" s="662">
        <v>2</v>
      </c>
      <c r="C454" s="663">
        <v>2</v>
      </c>
      <c r="D454" s="657">
        <v>60</v>
      </c>
      <c r="E454" s="658">
        <v>9</v>
      </c>
      <c r="F454" s="659">
        <v>1</v>
      </c>
      <c r="G454" s="660"/>
      <c r="H454" s="661">
        <v>111</v>
      </c>
      <c r="I454" s="662">
        <v>14</v>
      </c>
      <c r="J454" s="663">
        <v>6</v>
      </c>
      <c r="K454" s="664">
        <v>162</v>
      </c>
      <c r="L454" s="658">
        <v>19</v>
      </c>
      <c r="M454" s="659">
        <v>1</v>
      </c>
      <c r="N454" s="661">
        <v>213</v>
      </c>
      <c r="O454" s="662">
        <v>113692</v>
      </c>
      <c r="P454" s="663">
        <v>6</v>
      </c>
      <c r="Q454" s="664">
        <v>264</v>
      </c>
      <c r="R454" s="658">
        <v>115961</v>
      </c>
      <c r="S454" s="659">
        <v>37</v>
      </c>
      <c r="T454" s="661">
        <v>315</v>
      </c>
      <c r="U454" s="662">
        <v>115964</v>
      </c>
      <c r="V454" s="663">
        <v>3</v>
      </c>
      <c r="W454" s="664">
        <v>366</v>
      </c>
      <c r="X454" s="658">
        <v>115969</v>
      </c>
      <c r="Y454" s="659">
        <v>4</v>
      </c>
      <c r="Z454" s="661">
        <v>417</v>
      </c>
      <c r="AA454" s="662">
        <v>115975</v>
      </c>
      <c r="AB454" s="663">
        <v>27</v>
      </c>
      <c r="AC454" s="664">
        <v>468</v>
      </c>
      <c r="AD454" s="658">
        <v>115983</v>
      </c>
      <c r="AE454" s="659">
        <v>162</v>
      </c>
      <c r="AF454" s="661">
        <v>519</v>
      </c>
      <c r="AG454" s="662">
        <v>115989</v>
      </c>
      <c r="AH454" s="665">
        <v>4</v>
      </c>
      <c r="AI454" s="664">
        <v>570</v>
      </c>
      <c r="AJ454" s="658">
        <v>116003</v>
      </c>
      <c r="AK454" s="659">
        <v>1</v>
      </c>
      <c r="AL454" s="667">
        <v>621</v>
      </c>
      <c r="AM454" s="662">
        <v>116027</v>
      </c>
      <c r="AN454" s="663">
        <v>1</v>
      </c>
      <c r="AO454" s="664">
        <v>672</v>
      </c>
      <c r="AP454" s="658">
        <v>116040</v>
      </c>
      <c r="AQ454" s="659">
        <v>1</v>
      </c>
      <c r="AR454" s="661">
        <v>723</v>
      </c>
      <c r="AS454" s="662">
        <v>15</v>
      </c>
      <c r="AT454" s="663">
        <v>9</v>
      </c>
      <c r="AU454" s="653"/>
      <c r="AV454" s="201"/>
      <c r="AW454" s="201"/>
    </row>
    <row r="455" spans="1:49" ht="12.75">
      <c r="A455" s="654">
        <v>10</v>
      </c>
      <c r="B455" s="662">
        <v>2</v>
      </c>
      <c r="C455" s="663">
        <v>3</v>
      </c>
      <c r="D455" s="667">
        <v>61</v>
      </c>
      <c r="E455" s="662">
        <v>9</v>
      </c>
      <c r="F455" s="663">
        <v>2</v>
      </c>
      <c r="G455" s="660"/>
      <c r="H455" s="664">
        <v>112</v>
      </c>
      <c r="I455" s="658">
        <v>14</v>
      </c>
      <c r="J455" s="659">
        <v>7</v>
      </c>
      <c r="K455" s="661">
        <v>163</v>
      </c>
      <c r="L455" s="662">
        <v>19</v>
      </c>
      <c r="M455" s="663">
        <v>2</v>
      </c>
      <c r="N455" s="664">
        <v>214</v>
      </c>
      <c r="O455" s="658">
        <v>113692</v>
      </c>
      <c r="P455" s="659">
        <v>7</v>
      </c>
      <c r="Q455" s="661">
        <v>265</v>
      </c>
      <c r="R455" s="662">
        <v>115961</v>
      </c>
      <c r="S455" s="663">
        <v>38</v>
      </c>
      <c r="T455" s="664">
        <v>316</v>
      </c>
      <c r="U455" s="658">
        <v>115964</v>
      </c>
      <c r="V455" s="659">
        <v>5</v>
      </c>
      <c r="W455" s="661">
        <v>367</v>
      </c>
      <c r="X455" s="662">
        <v>115969</v>
      </c>
      <c r="Y455" s="663">
        <v>5</v>
      </c>
      <c r="Z455" s="664">
        <v>418</v>
      </c>
      <c r="AA455" s="658">
        <v>115975</v>
      </c>
      <c r="AB455" s="659">
        <v>28</v>
      </c>
      <c r="AC455" s="661">
        <v>469</v>
      </c>
      <c r="AD455" s="662">
        <v>115983</v>
      </c>
      <c r="AE455" s="663">
        <v>163</v>
      </c>
      <c r="AF455" s="664">
        <v>520</v>
      </c>
      <c r="AG455" s="658">
        <v>115989</v>
      </c>
      <c r="AH455" s="668">
        <v>5</v>
      </c>
      <c r="AI455" s="661">
        <v>571</v>
      </c>
      <c r="AJ455" s="662">
        <v>116003</v>
      </c>
      <c r="AK455" s="663">
        <v>2</v>
      </c>
      <c r="AL455" s="657">
        <v>622</v>
      </c>
      <c r="AM455" s="658">
        <v>116027</v>
      </c>
      <c r="AN455" s="659">
        <v>2</v>
      </c>
      <c r="AO455" s="661">
        <v>673</v>
      </c>
      <c r="AP455" s="662">
        <v>116040</v>
      </c>
      <c r="AQ455" s="663">
        <v>2</v>
      </c>
      <c r="AR455" s="664">
        <v>724</v>
      </c>
      <c r="AS455" s="658">
        <v>16</v>
      </c>
      <c r="AT455" s="659">
        <v>9</v>
      </c>
      <c r="AU455" s="653"/>
      <c r="AV455" s="201"/>
      <c r="AW455" s="201"/>
    </row>
    <row r="456" spans="1:49" ht="12.75">
      <c r="A456" s="654">
        <v>11</v>
      </c>
      <c r="B456" s="662">
        <v>2</v>
      </c>
      <c r="C456" s="663">
        <v>4</v>
      </c>
      <c r="D456" s="657">
        <v>62</v>
      </c>
      <c r="E456" s="658">
        <v>9</v>
      </c>
      <c r="F456" s="659">
        <v>3</v>
      </c>
      <c r="G456" s="660"/>
      <c r="H456" s="661">
        <v>113</v>
      </c>
      <c r="I456" s="662">
        <v>14</v>
      </c>
      <c r="J456" s="663">
        <v>8</v>
      </c>
      <c r="K456" s="664">
        <v>164</v>
      </c>
      <c r="L456" s="658">
        <v>19</v>
      </c>
      <c r="M456" s="659">
        <v>3</v>
      </c>
      <c r="N456" s="661">
        <v>215</v>
      </c>
      <c r="O456" s="662">
        <v>113692</v>
      </c>
      <c r="P456" s="663">
        <v>8</v>
      </c>
      <c r="Q456" s="664">
        <v>266</v>
      </c>
      <c r="R456" s="658">
        <v>115961</v>
      </c>
      <c r="S456" s="659">
        <v>39</v>
      </c>
      <c r="T456" s="661">
        <v>317</v>
      </c>
      <c r="U456" s="662">
        <v>115964</v>
      </c>
      <c r="V456" s="663">
        <v>6</v>
      </c>
      <c r="W456" s="664">
        <v>368</v>
      </c>
      <c r="X456" s="658">
        <v>115970</v>
      </c>
      <c r="Y456" s="659">
        <v>1</v>
      </c>
      <c r="Z456" s="661">
        <v>419</v>
      </c>
      <c r="AA456" s="662">
        <v>115975</v>
      </c>
      <c r="AB456" s="663">
        <v>29</v>
      </c>
      <c r="AC456" s="664">
        <v>470</v>
      </c>
      <c r="AD456" s="658">
        <v>115983</v>
      </c>
      <c r="AE456" s="659">
        <v>164</v>
      </c>
      <c r="AF456" s="661">
        <v>521</v>
      </c>
      <c r="AG456" s="662">
        <v>115989</v>
      </c>
      <c r="AH456" s="665">
        <v>6</v>
      </c>
      <c r="AI456" s="664">
        <v>572</v>
      </c>
      <c r="AJ456" s="658">
        <v>116004</v>
      </c>
      <c r="AK456" s="659">
        <v>1</v>
      </c>
      <c r="AL456" s="667">
        <v>623</v>
      </c>
      <c r="AM456" s="662">
        <v>116027</v>
      </c>
      <c r="AN456" s="663">
        <v>3</v>
      </c>
      <c r="AO456" s="664">
        <v>674</v>
      </c>
      <c r="AP456" s="658">
        <v>116040</v>
      </c>
      <c r="AQ456" s="659">
        <v>3</v>
      </c>
      <c r="AR456" s="661">
        <v>725</v>
      </c>
      <c r="AS456" s="662">
        <v>17</v>
      </c>
      <c r="AT456" s="663">
        <v>9</v>
      </c>
      <c r="AU456" s="653"/>
      <c r="AV456" s="201"/>
      <c r="AW456" s="201"/>
    </row>
    <row r="457" spans="1:49" ht="12.75">
      <c r="A457" s="654">
        <v>12</v>
      </c>
      <c r="B457" s="662">
        <v>2</v>
      </c>
      <c r="C457" s="663">
        <v>5</v>
      </c>
      <c r="D457" s="667">
        <v>63</v>
      </c>
      <c r="E457" s="662">
        <v>9</v>
      </c>
      <c r="F457" s="663">
        <v>4</v>
      </c>
      <c r="G457" s="660"/>
      <c r="H457" s="664">
        <v>114</v>
      </c>
      <c r="I457" s="658">
        <v>14</v>
      </c>
      <c r="J457" s="659">
        <v>10</v>
      </c>
      <c r="K457" s="661">
        <v>165</v>
      </c>
      <c r="L457" s="662">
        <v>19</v>
      </c>
      <c r="M457" s="663">
        <v>4</v>
      </c>
      <c r="N457" s="664">
        <v>216</v>
      </c>
      <c r="O457" s="658">
        <v>113692</v>
      </c>
      <c r="P457" s="659">
        <v>9</v>
      </c>
      <c r="Q457" s="661">
        <v>267</v>
      </c>
      <c r="R457" s="662">
        <v>115961</v>
      </c>
      <c r="S457" s="663">
        <v>40</v>
      </c>
      <c r="T457" s="664">
        <v>318</v>
      </c>
      <c r="U457" s="658">
        <v>115966</v>
      </c>
      <c r="V457" s="659">
        <v>1</v>
      </c>
      <c r="W457" s="661">
        <v>369</v>
      </c>
      <c r="X457" s="662">
        <v>115970</v>
      </c>
      <c r="Y457" s="663">
        <v>2</v>
      </c>
      <c r="Z457" s="664">
        <v>420</v>
      </c>
      <c r="AA457" s="658">
        <v>115975</v>
      </c>
      <c r="AB457" s="659">
        <v>30</v>
      </c>
      <c r="AC457" s="661">
        <v>471</v>
      </c>
      <c r="AD457" s="662">
        <v>115983</v>
      </c>
      <c r="AE457" s="663">
        <v>165</v>
      </c>
      <c r="AF457" s="664">
        <v>522</v>
      </c>
      <c r="AG457" s="658">
        <v>115989</v>
      </c>
      <c r="AH457" s="668">
        <v>7</v>
      </c>
      <c r="AI457" s="661">
        <v>573</v>
      </c>
      <c r="AJ457" s="662">
        <v>116005</v>
      </c>
      <c r="AK457" s="663">
        <v>1</v>
      </c>
      <c r="AL457" s="657">
        <v>624</v>
      </c>
      <c r="AM457" s="658">
        <v>116028</v>
      </c>
      <c r="AN457" s="659">
        <v>1</v>
      </c>
      <c r="AO457" s="661">
        <v>675</v>
      </c>
      <c r="AP457" s="662">
        <v>116040</v>
      </c>
      <c r="AQ457" s="663">
        <v>4</v>
      </c>
      <c r="AR457" s="664">
        <v>726</v>
      </c>
      <c r="AS457" s="658">
        <v>18</v>
      </c>
      <c r="AT457" s="659">
        <v>9</v>
      </c>
      <c r="AU457" s="653"/>
      <c r="AV457" s="201"/>
      <c r="AW457" s="201"/>
    </row>
    <row r="458" spans="1:49" ht="12.75">
      <c r="A458" s="654">
        <v>13</v>
      </c>
      <c r="B458" s="662">
        <v>3</v>
      </c>
      <c r="C458" s="663">
        <v>1</v>
      </c>
      <c r="D458" s="657">
        <v>64</v>
      </c>
      <c r="E458" s="658">
        <v>9</v>
      </c>
      <c r="F458" s="659">
        <v>5</v>
      </c>
      <c r="G458" s="660"/>
      <c r="H458" s="661">
        <v>115</v>
      </c>
      <c r="I458" s="662">
        <v>14</v>
      </c>
      <c r="J458" s="663">
        <v>11</v>
      </c>
      <c r="K458" s="664">
        <v>166</v>
      </c>
      <c r="L458" s="658">
        <v>19</v>
      </c>
      <c r="M458" s="659">
        <v>5</v>
      </c>
      <c r="N458" s="661">
        <v>217</v>
      </c>
      <c r="O458" s="662">
        <v>113692</v>
      </c>
      <c r="P458" s="663">
        <v>10</v>
      </c>
      <c r="Q458" s="664">
        <v>268</v>
      </c>
      <c r="R458" s="658">
        <v>115961</v>
      </c>
      <c r="S458" s="659">
        <v>41</v>
      </c>
      <c r="T458" s="661">
        <v>319</v>
      </c>
      <c r="U458" s="662">
        <v>115966</v>
      </c>
      <c r="V458" s="663">
        <v>2</v>
      </c>
      <c r="W458" s="664">
        <v>370</v>
      </c>
      <c r="X458" s="658">
        <v>115970</v>
      </c>
      <c r="Y458" s="659">
        <v>3</v>
      </c>
      <c r="Z458" s="661">
        <v>421</v>
      </c>
      <c r="AA458" s="662">
        <v>115975</v>
      </c>
      <c r="AB458" s="663">
        <v>31</v>
      </c>
      <c r="AC458" s="664">
        <v>472</v>
      </c>
      <c r="AD458" s="658">
        <v>115983</v>
      </c>
      <c r="AE458" s="659">
        <v>166</v>
      </c>
      <c r="AF458" s="661">
        <v>523</v>
      </c>
      <c r="AG458" s="662">
        <v>115989</v>
      </c>
      <c r="AH458" s="665">
        <v>8</v>
      </c>
      <c r="AI458" s="664">
        <v>574</v>
      </c>
      <c r="AJ458" s="658">
        <v>116006</v>
      </c>
      <c r="AK458" s="659">
        <v>1</v>
      </c>
      <c r="AL458" s="667">
        <v>625</v>
      </c>
      <c r="AM458" s="662">
        <v>116028</v>
      </c>
      <c r="AN458" s="663">
        <v>2</v>
      </c>
      <c r="AO458" s="664">
        <v>676</v>
      </c>
      <c r="AP458" s="658">
        <v>116040</v>
      </c>
      <c r="AQ458" s="659">
        <v>5</v>
      </c>
      <c r="AR458" s="661">
        <v>727</v>
      </c>
      <c r="AS458" s="662">
        <v>19</v>
      </c>
      <c r="AT458" s="663">
        <v>9</v>
      </c>
      <c r="AU458" s="653"/>
      <c r="AV458" s="201"/>
      <c r="AW458" s="201"/>
    </row>
    <row r="459" spans="1:49" ht="12.75">
      <c r="A459" s="654">
        <v>14</v>
      </c>
      <c r="B459" s="662">
        <v>3</v>
      </c>
      <c r="C459" s="663">
        <v>2</v>
      </c>
      <c r="D459" s="667">
        <v>65</v>
      </c>
      <c r="E459" s="662">
        <v>9</v>
      </c>
      <c r="F459" s="663">
        <v>6</v>
      </c>
      <c r="G459" s="660"/>
      <c r="H459" s="664">
        <v>116</v>
      </c>
      <c r="I459" s="658">
        <v>14</v>
      </c>
      <c r="J459" s="659">
        <v>12</v>
      </c>
      <c r="K459" s="661">
        <v>167</v>
      </c>
      <c r="L459" s="662">
        <v>19</v>
      </c>
      <c r="M459" s="663">
        <v>6</v>
      </c>
      <c r="N459" s="664">
        <v>218</v>
      </c>
      <c r="O459" s="658">
        <v>113692</v>
      </c>
      <c r="P459" s="659">
        <v>11</v>
      </c>
      <c r="Q459" s="661">
        <v>269</v>
      </c>
      <c r="R459" s="662">
        <v>115961</v>
      </c>
      <c r="S459" s="663">
        <v>42</v>
      </c>
      <c r="T459" s="664">
        <v>320</v>
      </c>
      <c r="U459" s="658">
        <v>115966</v>
      </c>
      <c r="V459" s="659">
        <v>3</v>
      </c>
      <c r="W459" s="661">
        <v>371</v>
      </c>
      <c r="X459" s="662">
        <v>115970</v>
      </c>
      <c r="Y459" s="663">
        <v>4</v>
      </c>
      <c r="Z459" s="664">
        <v>422</v>
      </c>
      <c r="AA459" s="658">
        <v>115975</v>
      </c>
      <c r="AB459" s="659">
        <v>32</v>
      </c>
      <c r="AC459" s="661">
        <v>473</v>
      </c>
      <c r="AD459" s="662">
        <v>115983</v>
      </c>
      <c r="AE459" s="663">
        <v>167</v>
      </c>
      <c r="AF459" s="664">
        <v>524</v>
      </c>
      <c r="AG459" s="658">
        <v>115989</v>
      </c>
      <c r="AH459" s="668">
        <v>9</v>
      </c>
      <c r="AI459" s="661">
        <v>575</v>
      </c>
      <c r="AJ459" s="662">
        <v>116007</v>
      </c>
      <c r="AK459" s="663">
        <v>1</v>
      </c>
      <c r="AL459" s="657">
        <v>626</v>
      </c>
      <c r="AM459" s="658">
        <v>116028</v>
      </c>
      <c r="AN459" s="659">
        <v>3</v>
      </c>
      <c r="AO459" s="661">
        <v>677</v>
      </c>
      <c r="AP459" s="662">
        <v>116040</v>
      </c>
      <c r="AQ459" s="663">
        <v>6</v>
      </c>
      <c r="AR459" s="664">
        <v>728</v>
      </c>
      <c r="AS459" s="658">
        <v>4</v>
      </c>
      <c r="AT459" s="659">
        <v>8</v>
      </c>
      <c r="AU459" s="653"/>
      <c r="AV459" s="201"/>
      <c r="AW459" s="201"/>
    </row>
    <row r="460" spans="1:49" ht="12.75">
      <c r="A460" s="654">
        <v>15</v>
      </c>
      <c r="B460" s="662">
        <v>3</v>
      </c>
      <c r="C460" s="663">
        <v>3</v>
      </c>
      <c r="D460" s="657">
        <v>66</v>
      </c>
      <c r="E460" s="658">
        <v>9</v>
      </c>
      <c r="F460" s="659">
        <v>7</v>
      </c>
      <c r="G460" s="660"/>
      <c r="H460" s="661">
        <v>117</v>
      </c>
      <c r="I460" s="662">
        <v>15</v>
      </c>
      <c r="J460" s="663">
        <v>1</v>
      </c>
      <c r="K460" s="664">
        <v>168</v>
      </c>
      <c r="L460" s="658">
        <v>19</v>
      </c>
      <c r="M460" s="659">
        <v>7</v>
      </c>
      <c r="N460" s="661">
        <v>219</v>
      </c>
      <c r="O460" s="662">
        <v>113692</v>
      </c>
      <c r="P460" s="663">
        <v>12</v>
      </c>
      <c r="Q460" s="664">
        <v>270</v>
      </c>
      <c r="R460" s="658">
        <v>115961</v>
      </c>
      <c r="S460" s="659">
        <v>43</v>
      </c>
      <c r="T460" s="661">
        <v>321</v>
      </c>
      <c r="U460" s="662">
        <v>115966</v>
      </c>
      <c r="V460" s="663">
        <v>4</v>
      </c>
      <c r="W460" s="664">
        <v>372</v>
      </c>
      <c r="X460" s="658">
        <v>115970</v>
      </c>
      <c r="Y460" s="659">
        <v>5</v>
      </c>
      <c r="Z460" s="661">
        <v>423</v>
      </c>
      <c r="AA460" s="662">
        <v>115975</v>
      </c>
      <c r="AB460" s="663">
        <v>33</v>
      </c>
      <c r="AC460" s="664">
        <v>474</v>
      </c>
      <c r="AD460" s="658">
        <v>115983</v>
      </c>
      <c r="AE460" s="659">
        <v>168</v>
      </c>
      <c r="AF460" s="661">
        <v>525</v>
      </c>
      <c r="AG460" s="662">
        <v>115989</v>
      </c>
      <c r="AH460" s="665">
        <v>10</v>
      </c>
      <c r="AI460" s="664">
        <v>576</v>
      </c>
      <c r="AJ460" s="658">
        <v>116008</v>
      </c>
      <c r="AK460" s="659">
        <v>1</v>
      </c>
      <c r="AL460" s="667">
        <v>627</v>
      </c>
      <c r="AM460" s="662">
        <v>116028</v>
      </c>
      <c r="AN460" s="663">
        <v>4</v>
      </c>
      <c r="AO460" s="664">
        <v>678</v>
      </c>
      <c r="AP460" s="658">
        <v>116041</v>
      </c>
      <c r="AQ460" s="659">
        <v>1</v>
      </c>
      <c r="AR460" s="661">
        <v>729</v>
      </c>
      <c r="AS460" s="662">
        <v>4</v>
      </c>
      <c r="AT460" s="663">
        <v>9</v>
      </c>
      <c r="AU460" s="653"/>
      <c r="AV460" s="201"/>
      <c r="AW460" s="201"/>
    </row>
    <row r="461" spans="1:49" ht="12.75">
      <c r="A461" s="654">
        <v>16</v>
      </c>
      <c r="B461" s="662">
        <v>3</v>
      </c>
      <c r="C461" s="663">
        <v>4</v>
      </c>
      <c r="D461" s="667">
        <v>67</v>
      </c>
      <c r="E461" s="662">
        <v>10</v>
      </c>
      <c r="F461" s="663">
        <v>1</v>
      </c>
      <c r="G461" s="660"/>
      <c r="H461" s="664">
        <v>118</v>
      </c>
      <c r="I461" s="658">
        <v>15</v>
      </c>
      <c r="J461" s="659">
        <v>2</v>
      </c>
      <c r="K461" s="661">
        <v>169</v>
      </c>
      <c r="L461" s="662">
        <v>19</v>
      </c>
      <c r="M461" s="663">
        <v>8</v>
      </c>
      <c r="N461" s="664">
        <v>220</v>
      </c>
      <c r="O461" s="658">
        <v>113692</v>
      </c>
      <c r="P461" s="659">
        <v>13</v>
      </c>
      <c r="Q461" s="661">
        <v>271</v>
      </c>
      <c r="R461" s="662">
        <v>115961</v>
      </c>
      <c r="S461" s="663">
        <v>44</v>
      </c>
      <c r="T461" s="664">
        <v>322</v>
      </c>
      <c r="U461" s="658">
        <v>115966</v>
      </c>
      <c r="V461" s="659">
        <v>5</v>
      </c>
      <c r="W461" s="661">
        <v>373</v>
      </c>
      <c r="X461" s="662">
        <v>115970</v>
      </c>
      <c r="Y461" s="663">
        <v>6</v>
      </c>
      <c r="Z461" s="664">
        <v>424</v>
      </c>
      <c r="AA461" s="658">
        <v>115975</v>
      </c>
      <c r="AB461" s="659">
        <v>34</v>
      </c>
      <c r="AC461" s="661">
        <v>475</v>
      </c>
      <c r="AD461" s="662">
        <v>115983</v>
      </c>
      <c r="AE461" s="663">
        <v>169</v>
      </c>
      <c r="AF461" s="664">
        <v>526</v>
      </c>
      <c r="AG461" s="658">
        <v>115989</v>
      </c>
      <c r="AH461" s="668">
        <v>11</v>
      </c>
      <c r="AI461" s="661">
        <v>577</v>
      </c>
      <c r="AJ461" s="662">
        <v>116009</v>
      </c>
      <c r="AK461" s="663">
        <v>1</v>
      </c>
      <c r="AL461" s="657">
        <v>628</v>
      </c>
      <c r="AM461" s="658">
        <v>116029</v>
      </c>
      <c r="AN461" s="659">
        <v>1</v>
      </c>
      <c r="AO461" s="661">
        <v>679</v>
      </c>
      <c r="AP461" s="662">
        <v>116041</v>
      </c>
      <c r="AQ461" s="663">
        <v>2</v>
      </c>
      <c r="AR461" s="664">
        <v>730</v>
      </c>
      <c r="AS461" s="658">
        <v>5</v>
      </c>
      <c r="AT461" s="659">
        <v>8</v>
      </c>
      <c r="AU461" s="653"/>
      <c r="AV461" s="201"/>
      <c r="AW461" s="201"/>
    </row>
    <row r="462" spans="1:49" ht="12.75">
      <c r="A462" s="654">
        <v>17</v>
      </c>
      <c r="B462" s="662">
        <v>3</v>
      </c>
      <c r="C462" s="663">
        <v>5</v>
      </c>
      <c r="D462" s="657">
        <v>68</v>
      </c>
      <c r="E462" s="658">
        <v>10</v>
      </c>
      <c r="F462" s="659">
        <v>2</v>
      </c>
      <c r="G462" s="660"/>
      <c r="H462" s="661">
        <v>119</v>
      </c>
      <c r="I462" s="662">
        <v>15</v>
      </c>
      <c r="J462" s="663">
        <v>3</v>
      </c>
      <c r="K462" s="664">
        <v>170</v>
      </c>
      <c r="L462" s="658">
        <v>19</v>
      </c>
      <c r="M462" s="659">
        <v>10</v>
      </c>
      <c r="N462" s="661">
        <v>221</v>
      </c>
      <c r="O462" s="662">
        <v>113692</v>
      </c>
      <c r="P462" s="663">
        <v>14</v>
      </c>
      <c r="Q462" s="664">
        <v>272</v>
      </c>
      <c r="R462" s="658">
        <v>115961</v>
      </c>
      <c r="S462" s="659">
        <v>45</v>
      </c>
      <c r="T462" s="661">
        <v>323</v>
      </c>
      <c r="U462" s="662">
        <v>115966</v>
      </c>
      <c r="V462" s="663">
        <v>6</v>
      </c>
      <c r="W462" s="664">
        <v>374</v>
      </c>
      <c r="X462" s="658">
        <v>115970</v>
      </c>
      <c r="Y462" s="659">
        <v>7</v>
      </c>
      <c r="Z462" s="661">
        <v>425</v>
      </c>
      <c r="AA462" s="662">
        <v>115975</v>
      </c>
      <c r="AB462" s="663">
        <v>35</v>
      </c>
      <c r="AC462" s="664">
        <v>476</v>
      </c>
      <c r="AD462" s="658">
        <v>115983</v>
      </c>
      <c r="AE462" s="659">
        <v>169</v>
      </c>
      <c r="AF462" s="661">
        <v>527</v>
      </c>
      <c r="AG462" s="662">
        <v>115989</v>
      </c>
      <c r="AH462" s="665">
        <v>12</v>
      </c>
      <c r="AI462" s="664">
        <v>578</v>
      </c>
      <c r="AJ462" s="658">
        <v>116009</v>
      </c>
      <c r="AK462" s="659">
        <v>2</v>
      </c>
      <c r="AL462" s="667">
        <v>629</v>
      </c>
      <c r="AM462" s="662">
        <v>116030</v>
      </c>
      <c r="AN462" s="663">
        <v>1</v>
      </c>
      <c r="AO462" s="664">
        <v>680</v>
      </c>
      <c r="AP462" s="658">
        <v>116041</v>
      </c>
      <c r="AQ462" s="659">
        <v>3</v>
      </c>
      <c r="AR462" s="661">
        <v>731</v>
      </c>
      <c r="AS462" s="662">
        <v>5</v>
      </c>
      <c r="AT462" s="663">
        <v>9</v>
      </c>
      <c r="AU462" s="653"/>
      <c r="AV462" s="201"/>
      <c r="AW462" s="201"/>
    </row>
    <row r="463" spans="1:49" ht="12.75">
      <c r="A463" s="654">
        <v>18</v>
      </c>
      <c r="B463" s="662">
        <v>4</v>
      </c>
      <c r="C463" s="663">
        <v>1</v>
      </c>
      <c r="D463" s="667">
        <v>69</v>
      </c>
      <c r="E463" s="662">
        <v>10</v>
      </c>
      <c r="F463" s="663">
        <v>3</v>
      </c>
      <c r="G463" s="660"/>
      <c r="H463" s="664">
        <v>120</v>
      </c>
      <c r="I463" s="658">
        <v>15</v>
      </c>
      <c r="J463" s="659">
        <v>4</v>
      </c>
      <c r="K463" s="661">
        <v>171</v>
      </c>
      <c r="L463" s="662">
        <v>20</v>
      </c>
      <c r="M463" s="663">
        <v>1</v>
      </c>
      <c r="N463" s="664">
        <v>222</v>
      </c>
      <c r="O463" s="658">
        <v>113692</v>
      </c>
      <c r="P463" s="659">
        <v>15</v>
      </c>
      <c r="Q463" s="661">
        <v>273</v>
      </c>
      <c r="R463" s="662">
        <v>115961</v>
      </c>
      <c r="S463" s="663">
        <v>74</v>
      </c>
      <c r="T463" s="664">
        <v>324</v>
      </c>
      <c r="U463" s="658">
        <v>115966</v>
      </c>
      <c r="V463" s="659">
        <v>57</v>
      </c>
      <c r="W463" s="661">
        <v>375</v>
      </c>
      <c r="X463" s="662">
        <v>115970</v>
      </c>
      <c r="Y463" s="663">
        <v>8</v>
      </c>
      <c r="Z463" s="664">
        <v>426</v>
      </c>
      <c r="AA463" s="658">
        <v>115975</v>
      </c>
      <c r="AB463" s="659">
        <v>36</v>
      </c>
      <c r="AC463" s="661">
        <v>477</v>
      </c>
      <c r="AD463" s="662">
        <v>115983</v>
      </c>
      <c r="AE463" s="663">
        <v>170</v>
      </c>
      <c r="AF463" s="664">
        <v>528</v>
      </c>
      <c r="AG463" s="658">
        <v>115989</v>
      </c>
      <c r="AH463" s="668">
        <v>13</v>
      </c>
      <c r="AI463" s="654">
        <v>579</v>
      </c>
      <c r="AJ463" s="662">
        <v>116009</v>
      </c>
      <c r="AK463" s="663">
        <v>3</v>
      </c>
      <c r="AL463" s="657">
        <v>630</v>
      </c>
      <c r="AM463" s="658">
        <v>116031</v>
      </c>
      <c r="AN463" s="659">
        <v>1</v>
      </c>
      <c r="AO463" s="661">
        <v>681</v>
      </c>
      <c r="AP463" s="662">
        <v>116041</v>
      </c>
      <c r="AQ463" s="663">
        <v>4</v>
      </c>
      <c r="AR463" s="664">
        <v>732</v>
      </c>
      <c r="AS463" s="658">
        <v>6</v>
      </c>
      <c r="AT463" s="659">
        <v>8</v>
      </c>
      <c r="AU463" s="653"/>
      <c r="AV463" s="201"/>
      <c r="AW463" s="201"/>
    </row>
    <row r="464" spans="1:49" ht="12.75">
      <c r="A464" s="654">
        <v>19</v>
      </c>
      <c r="B464" s="662">
        <v>4</v>
      </c>
      <c r="C464" s="663">
        <v>2</v>
      </c>
      <c r="D464" s="657">
        <v>70</v>
      </c>
      <c r="E464" s="658">
        <v>10</v>
      </c>
      <c r="F464" s="659">
        <v>4</v>
      </c>
      <c r="G464" s="660"/>
      <c r="H464" s="661">
        <v>121</v>
      </c>
      <c r="I464" s="662">
        <v>15</v>
      </c>
      <c r="J464" s="663">
        <v>5</v>
      </c>
      <c r="K464" s="664">
        <v>172</v>
      </c>
      <c r="L464" s="658">
        <v>20</v>
      </c>
      <c r="M464" s="659">
        <v>2</v>
      </c>
      <c r="N464" s="661">
        <v>223</v>
      </c>
      <c r="O464" s="662">
        <v>113692</v>
      </c>
      <c r="P464" s="663">
        <v>18</v>
      </c>
      <c r="Q464" s="664">
        <v>274</v>
      </c>
      <c r="R464" s="658">
        <v>115961</v>
      </c>
      <c r="S464" s="659">
        <v>75</v>
      </c>
      <c r="T464" s="661">
        <v>325</v>
      </c>
      <c r="U464" s="662">
        <v>115966</v>
      </c>
      <c r="V464" s="663">
        <v>58</v>
      </c>
      <c r="W464" s="664">
        <v>376</v>
      </c>
      <c r="X464" s="658">
        <v>115970</v>
      </c>
      <c r="Y464" s="659">
        <v>10</v>
      </c>
      <c r="Z464" s="661">
        <v>427</v>
      </c>
      <c r="AA464" s="662">
        <v>115975</v>
      </c>
      <c r="AB464" s="663">
        <v>37</v>
      </c>
      <c r="AC464" s="664">
        <v>478</v>
      </c>
      <c r="AD464" s="658">
        <v>115983</v>
      </c>
      <c r="AE464" s="659">
        <v>171</v>
      </c>
      <c r="AF464" s="661">
        <v>529</v>
      </c>
      <c r="AG464" s="662">
        <v>115989</v>
      </c>
      <c r="AH464" s="665">
        <v>16</v>
      </c>
      <c r="AI464" s="654">
        <v>580</v>
      </c>
      <c r="AJ464" s="662">
        <v>116010</v>
      </c>
      <c r="AK464" s="663">
        <v>1</v>
      </c>
      <c r="AL464" s="667">
        <v>631</v>
      </c>
      <c r="AM464" s="662">
        <v>116031</v>
      </c>
      <c r="AN464" s="663">
        <v>2</v>
      </c>
      <c r="AO464" s="664">
        <v>682</v>
      </c>
      <c r="AP464" s="658">
        <v>116041</v>
      </c>
      <c r="AQ464" s="659">
        <v>5</v>
      </c>
      <c r="AR464" s="661">
        <v>733</v>
      </c>
      <c r="AS464" s="662">
        <v>6</v>
      </c>
      <c r="AT464" s="663">
        <v>9</v>
      </c>
      <c r="AU464" s="653"/>
      <c r="AV464" s="201"/>
      <c r="AW464" s="201"/>
    </row>
    <row r="465" spans="1:49" ht="12.75">
      <c r="A465" s="654">
        <v>20</v>
      </c>
      <c r="B465" s="662">
        <v>4</v>
      </c>
      <c r="C465" s="663">
        <v>3</v>
      </c>
      <c r="D465" s="667">
        <v>71</v>
      </c>
      <c r="E465" s="662">
        <v>10</v>
      </c>
      <c r="F465" s="663">
        <v>5</v>
      </c>
      <c r="G465" s="660"/>
      <c r="H465" s="664">
        <v>122</v>
      </c>
      <c r="I465" s="658">
        <v>15</v>
      </c>
      <c r="J465" s="659">
        <v>6</v>
      </c>
      <c r="K465" s="661">
        <v>173</v>
      </c>
      <c r="L465" s="662">
        <v>20</v>
      </c>
      <c r="M465" s="663">
        <v>3</v>
      </c>
      <c r="N465" s="664">
        <v>224</v>
      </c>
      <c r="O465" s="658">
        <v>113692</v>
      </c>
      <c r="P465" s="659">
        <v>19</v>
      </c>
      <c r="Q465" s="661">
        <v>275</v>
      </c>
      <c r="R465" s="662">
        <v>115962</v>
      </c>
      <c r="S465" s="663">
        <v>1</v>
      </c>
      <c r="T465" s="664">
        <v>326</v>
      </c>
      <c r="U465" s="658">
        <v>115966</v>
      </c>
      <c r="V465" s="659">
        <v>59</v>
      </c>
      <c r="W465" s="661">
        <v>377</v>
      </c>
      <c r="X465" s="662">
        <v>115971</v>
      </c>
      <c r="Y465" s="663">
        <v>1</v>
      </c>
      <c r="Z465" s="664">
        <v>428</v>
      </c>
      <c r="AA465" s="658">
        <v>115975</v>
      </c>
      <c r="AB465" s="659">
        <v>38</v>
      </c>
      <c r="AC465" s="661">
        <v>479</v>
      </c>
      <c r="AD465" s="662">
        <v>115983</v>
      </c>
      <c r="AE465" s="663">
        <v>172</v>
      </c>
      <c r="AF465" s="664">
        <v>530</v>
      </c>
      <c r="AG465" s="658">
        <v>115989</v>
      </c>
      <c r="AH465" s="668">
        <v>18</v>
      </c>
      <c r="AI465" s="654">
        <v>581</v>
      </c>
      <c r="AJ465" s="662">
        <v>116011</v>
      </c>
      <c r="AK465" s="663">
        <v>1</v>
      </c>
      <c r="AL465" s="657">
        <v>632</v>
      </c>
      <c r="AM465" s="658">
        <v>116031</v>
      </c>
      <c r="AN465" s="659">
        <v>3</v>
      </c>
      <c r="AO465" s="661">
        <v>683</v>
      </c>
      <c r="AP465" s="662">
        <v>116041</v>
      </c>
      <c r="AQ465" s="663">
        <v>6</v>
      </c>
      <c r="AR465" s="664">
        <v>734</v>
      </c>
      <c r="AS465" s="658">
        <v>8</v>
      </c>
      <c r="AT465" s="659">
        <v>8</v>
      </c>
      <c r="AU465" s="653"/>
      <c r="AV465" s="201"/>
      <c r="AW465" s="201"/>
    </row>
    <row r="466" spans="1:49" ht="12.75">
      <c r="A466" s="654">
        <v>21</v>
      </c>
      <c r="B466" s="662">
        <v>4</v>
      </c>
      <c r="C466" s="663">
        <v>4</v>
      </c>
      <c r="D466" s="657">
        <v>72</v>
      </c>
      <c r="E466" s="658">
        <v>10</v>
      </c>
      <c r="F466" s="659">
        <v>6</v>
      </c>
      <c r="G466" s="660"/>
      <c r="H466" s="661">
        <v>123</v>
      </c>
      <c r="I466" s="662">
        <v>15</v>
      </c>
      <c r="J466" s="663">
        <v>7</v>
      </c>
      <c r="K466" s="664">
        <v>174</v>
      </c>
      <c r="L466" s="658">
        <v>20</v>
      </c>
      <c r="M466" s="659">
        <v>4</v>
      </c>
      <c r="N466" s="661">
        <v>225</v>
      </c>
      <c r="O466" s="662">
        <v>113692</v>
      </c>
      <c r="P466" s="663">
        <v>20</v>
      </c>
      <c r="Q466" s="664">
        <v>276</v>
      </c>
      <c r="R466" s="658">
        <v>115962</v>
      </c>
      <c r="S466" s="659">
        <v>2</v>
      </c>
      <c r="T466" s="661">
        <v>327</v>
      </c>
      <c r="U466" s="662">
        <v>115966</v>
      </c>
      <c r="V466" s="663">
        <v>60</v>
      </c>
      <c r="W466" s="664">
        <v>378</v>
      </c>
      <c r="X466" s="658">
        <v>115971</v>
      </c>
      <c r="Y466" s="659">
        <v>2</v>
      </c>
      <c r="Z466" s="661">
        <v>429</v>
      </c>
      <c r="AA466" s="662">
        <v>115975</v>
      </c>
      <c r="AB466" s="663">
        <v>39</v>
      </c>
      <c r="AC466" s="664">
        <v>480</v>
      </c>
      <c r="AD466" s="658">
        <v>115983</v>
      </c>
      <c r="AE466" s="659">
        <v>173</v>
      </c>
      <c r="AF466" s="661">
        <v>531</v>
      </c>
      <c r="AG466" s="662">
        <v>115989</v>
      </c>
      <c r="AH466" s="665">
        <v>19</v>
      </c>
      <c r="AI466" s="654">
        <v>582</v>
      </c>
      <c r="AJ466" s="662">
        <v>116011</v>
      </c>
      <c r="AK466" s="663">
        <v>2</v>
      </c>
      <c r="AL466" s="667">
        <v>633</v>
      </c>
      <c r="AM466" s="662">
        <v>116031</v>
      </c>
      <c r="AN466" s="663">
        <v>4</v>
      </c>
      <c r="AO466" s="664">
        <v>684</v>
      </c>
      <c r="AP466" s="658">
        <v>116051</v>
      </c>
      <c r="AQ466" s="659">
        <v>1</v>
      </c>
      <c r="AR466" s="661">
        <v>735</v>
      </c>
      <c r="AS466" s="662">
        <v>8</v>
      </c>
      <c r="AT466" s="663">
        <v>9</v>
      </c>
      <c r="AU466" s="653"/>
      <c r="AV466" s="201"/>
      <c r="AW466" s="201"/>
    </row>
    <row r="467" spans="1:49" ht="12.75">
      <c r="A467" s="654">
        <v>22</v>
      </c>
      <c r="B467" s="662">
        <v>4</v>
      </c>
      <c r="C467" s="663">
        <v>5</v>
      </c>
      <c r="D467" s="667">
        <v>73</v>
      </c>
      <c r="E467" s="662">
        <v>10</v>
      </c>
      <c r="F467" s="663">
        <v>7</v>
      </c>
      <c r="G467" s="660"/>
      <c r="H467" s="664">
        <v>124</v>
      </c>
      <c r="I467" s="658">
        <v>15</v>
      </c>
      <c r="J467" s="659">
        <v>8</v>
      </c>
      <c r="K467" s="661">
        <v>175</v>
      </c>
      <c r="L467" s="662">
        <v>20</v>
      </c>
      <c r="M467" s="663">
        <v>5</v>
      </c>
      <c r="N467" s="664">
        <v>226</v>
      </c>
      <c r="O467" s="658">
        <v>113692</v>
      </c>
      <c r="P467" s="659">
        <v>21</v>
      </c>
      <c r="Q467" s="661">
        <v>277</v>
      </c>
      <c r="R467" s="662">
        <v>115962</v>
      </c>
      <c r="S467" s="663">
        <v>3</v>
      </c>
      <c r="T467" s="664">
        <v>328</v>
      </c>
      <c r="U467" s="658">
        <v>115966</v>
      </c>
      <c r="V467" s="659">
        <v>61</v>
      </c>
      <c r="W467" s="661">
        <v>379</v>
      </c>
      <c r="X467" s="662">
        <v>115971</v>
      </c>
      <c r="Y467" s="663">
        <v>3</v>
      </c>
      <c r="Z467" s="664">
        <v>430</v>
      </c>
      <c r="AA467" s="658">
        <v>115975</v>
      </c>
      <c r="AB467" s="659">
        <v>40</v>
      </c>
      <c r="AC467" s="661">
        <v>481</v>
      </c>
      <c r="AD467" s="662">
        <v>115983</v>
      </c>
      <c r="AE467" s="663">
        <v>174</v>
      </c>
      <c r="AF467" s="664">
        <v>532</v>
      </c>
      <c r="AG467" s="658">
        <v>115989</v>
      </c>
      <c r="AH467" s="668">
        <v>20</v>
      </c>
      <c r="AI467" s="654">
        <v>583</v>
      </c>
      <c r="AJ467" s="662">
        <v>116012</v>
      </c>
      <c r="AK467" s="663">
        <v>1</v>
      </c>
      <c r="AL467" s="657">
        <v>634</v>
      </c>
      <c r="AM467" s="658">
        <v>116031</v>
      </c>
      <c r="AN467" s="659">
        <v>5</v>
      </c>
      <c r="AO467" s="661">
        <v>685</v>
      </c>
      <c r="AP467" s="662">
        <v>116051</v>
      </c>
      <c r="AQ467" s="663">
        <v>2</v>
      </c>
      <c r="AR467" s="664">
        <v>736</v>
      </c>
      <c r="AS467" s="658">
        <v>9</v>
      </c>
      <c r="AT467" s="659">
        <v>8</v>
      </c>
      <c r="AU467" s="653"/>
      <c r="AV467" s="201"/>
      <c r="AW467" s="201"/>
    </row>
    <row r="468" spans="1:49" ht="12.75">
      <c r="A468" s="654">
        <v>23</v>
      </c>
      <c r="B468" s="662">
        <v>4</v>
      </c>
      <c r="C468" s="663">
        <v>6</v>
      </c>
      <c r="D468" s="657">
        <v>74</v>
      </c>
      <c r="E468" s="658">
        <v>10</v>
      </c>
      <c r="F468" s="659">
        <v>8</v>
      </c>
      <c r="G468" s="660"/>
      <c r="H468" s="661">
        <v>125</v>
      </c>
      <c r="I468" s="662">
        <v>15</v>
      </c>
      <c r="J468" s="663">
        <v>10</v>
      </c>
      <c r="K468" s="664">
        <v>176</v>
      </c>
      <c r="L468" s="658">
        <v>20</v>
      </c>
      <c r="M468" s="659">
        <v>6</v>
      </c>
      <c r="N468" s="661">
        <v>227</v>
      </c>
      <c r="O468" s="662">
        <v>113692</v>
      </c>
      <c r="P468" s="663">
        <v>22</v>
      </c>
      <c r="Q468" s="664">
        <v>278</v>
      </c>
      <c r="R468" s="658">
        <v>115962</v>
      </c>
      <c r="S468" s="659">
        <v>4</v>
      </c>
      <c r="T468" s="661">
        <v>329</v>
      </c>
      <c r="U468" s="662">
        <v>115966</v>
      </c>
      <c r="V468" s="663">
        <v>62</v>
      </c>
      <c r="W468" s="664">
        <v>380</v>
      </c>
      <c r="X468" s="658">
        <v>115971</v>
      </c>
      <c r="Y468" s="659">
        <v>4</v>
      </c>
      <c r="Z468" s="661">
        <v>431</v>
      </c>
      <c r="AA468" s="662">
        <v>115975</v>
      </c>
      <c r="AB468" s="663">
        <v>41</v>
      </c>
      <c r="AC468" s="664">
        <v>482</v>
      </c>
      <c r="AD468" s="658">
        <v>115983</v>
      </c>
      <c r="AE468" s="659">
        <v>175</v>
      </c>
      <c r="AF468" s="661">
        <v>533</v>
      </c>
      <c r="AG468" s="662">
        <v>115989</v>
      </c>
      <c r="AH468" s="665">
        <v>21</v>
      </c>
      <c r="AI468" s="654">
        <v>584</v>
      </c>
      <c r="AJ468" s="662">
        <v>116013</v>
      </c>
      <c r="AK468" s="663">
        <v>1</v>
      </c>
      <c r="AL468" s="667">
        <v>635</v>
      </c>
      <c r="AM468" s="662">
        <v>116031</v>
      </c>
      <c r="AN468" s="663">
        <v>6</v>
      </c>
      <c r="AO468" s="664">
        <v>686</v>
      </c>
      <c r="AP468" s="658">
        <v>116051</v>
      </c>
      <c r="AQ468" s="659">
        <v>3</v>
      </c>
      <c r="AR468" s="654"/>
      <c r="AS468" s="669"/>
      <c r="AT468" s="670"/>
      <c r="AU468" s="653"/>
      <c r="AV468" s="201"/>
      <c r="AW468" s="201"/>
    </row>
    <row r="469" spans="1:49" ht="12.75">
      <c r="A469" s="654">
        <v>24</v>
      </c>
      <c r="B469" s="662">
        <v>4</v>
      </c>
      <c r="C469" s="663">
        <v>7</v>
      </c>
      <c r="D469" s="667">
        <v>75</v>
      </c>
      <c r="E469" s="662">
        <v>10</v>
      </c>
      <c r="F469" s="663">
        <v>10</v>
      </c>
      <c r="G469" s="660"/>
      <c r="H469" s="664">
        <v>126</v>
      </c>
      <c r="I469" s="658">
        <v>15</v>
      </c>
      <c r="J469" s="659">
        <v>11</v>
      </c>
      <c r="K469" s="661">
        <v>177</v>
      </c>
      <c r="L469" s="662">
        <v>20</v>
      </c>
      <c r="M469" s="663">
        <v>7</v>
      </c>
      <c r="N469" s="664">
        <v>228</v>
      </c>
      <c r="O469" s="658">
        <v>113692</v>
      </c>
      <c r="P469" s="659">
        <v>40</v>
      </c>
      <c r="Q469" s="661">
        <v>279</v>
      </c>
      <c r="R469" s="662">
        <v>115962</v>
      </c>
      <c r="S469" s="663">
        <v>5</v>
      </c>
      <c r="T469" s="664">
        <v>330</v>
      </c>
      <c r="U469" s="658">
        <v>115966</v>
      </c>
      <c r="V469" s="659">
        <v>63</v>
      </c>
      <c r="W469" s="661">
        <v>381</v>
      </c>
      <c r="X469" s="662">
        <v>115971</v>
      </c>
      <c r="Y469" s="663">
        <v>5</v>
      </c>
      <c r="Z469" s="664">
        <v>432</v>
      </c>
      <c r="AA469" s="658">
        <v>115975</v>
      </c>
      <c r="AB469" s="659">
        <v>46</v>
      </c>
      <c r="AC469" s="661">
        <v>483</v>
      </c>
      <c r="AD469" s="662">
        <v>115983</v>
      </c>
      <c r="AE469" s="663">
        <v>176</v>
      </c>
      <c r="AF469" s="664">
        <v>534</v>
      </c>
      <c r="AG469" s="658">
        <v>115989</v>
      </c>
      <c r="AH469" s="668">
        <v>22</v>
      </c>
      <c r="AI469" s="654">
        <v>585</v>
      </c>
      <c r="AJ469" s="662">
        <v>116013</v>
      </c>
      <c r="AK469" s="663">
        <v>2</v>
      </c>
      <c r="AL469" s="657">
        <v>636</v>
      </c>
      <c r="AM469" s="658">
        <v>116032</v>
      </c>
      <c r="AN469" s="659">
        <v>1</v>
      </c>
      <c r="AO469" s="661">
        <v>687</v>
      </c>
      <c r="AP469" s="662">
        <v>116051</v>
      </c>
      <c r="AQ469" s="663">
        <v>4</v>
      </c>
      <c r="AR469" s="654"/>
      <c r="AS469" s="669"/>
      <c r="AT469" s="670"/>
      <c r="AU469" s="653"/>
      <c r="AV469" s="201"/>
      <c r="AW469" s="201"/>
    </row>
    <row r="470" spans="1:49" ht="12.75">
      <c r="A470" s="654">
        <v>25</v>
      </c>
      <c r="B470" s="662">
        <v>4</v>
      </c>
      <c r="C470" s="663">
        <v>10</v>
      </c>
      <c r="D470" s="657">
        <v>76</v>
      </c>
      <c r="E470" s="658">
        <v>10</v>
      </c>
      <c r="F470" s="659">
        <v>11</v>
      </c>
      <c r="G470" s="660"/>
      <c r="H470" s="661">
        <v>127</v>
      </c>
      <c r="I470" s="662">
        <v>15</v>
      </c>
      <c r="J470" s="663">
        <v>12</v>
      </c>
      <c r="K470" s="664">
        <v>178</v>
      </c>
      <c r="L470" s="658">
        <v>20</v>
      </c>
      <c r="M470" s="659">
        <v>8</v>
      </c>
      <c r="N470" s="661">
        <v>229</v>
      </c>
      <c r="O470" s="662">
        <v>113692</v>
      </c>
      <c r="P470" s="663">
        <v>42</v>
      </c>
      <c r="Q470" s="664">
        <v>280</v>
      </c>
      <c r="R470" s="658">
        <v>115962</v>
      </c>
      <c r="S470" s="659">
        <v>6</v>
      </c>
      <c r="T470" s="661">
        <v>331</v>
      </c>
      <c r="U470" s="662">
        <v>115966</v>
      </c>
      <c r="V470" s="663">
        <v>64</v>
      </c>
      <c r="W470" s="664">
        <v>382</v>
      </c>
      <c r="X470" s="658">
        <v>115971</v>
      </c>
      <c r="Y470" s="659">
        <v>6</v>
      </c>
      <c r="Z470" s="661">
        <v>433</v>
      </c>
      <c r="AA470" s="662">
        <v>115976</v>
      </c>
      <c r="AB470" s="663">
        <v>23</v>
      </c>
      <c r="AC470" s="664">
        <v>484</v>
      </c>
      <c r="AD470" s="658">
        <v>115983</v>
      </c>
      <c r="AE470" s="659">
        <v>213</v>
      </c>
      <c r="AF470" s="661">
        <v>535</v>
      </c>
      <c r="AG470" s="662">
        <v>115989</v>
      </c>
      <c r="AH470" s="665">
        <v>23</v>
      </c>
      <c r="AI470" s="654">
        <v>586</v>
      </c>
      <c r="AJ470" s="662">
        <v>116013</v>
      </c>
      <c r="AK470" s="663">
        <v>3</v>
      </c>
      <c r="AL470" s="667">
        <v>637</v>
      </c>
      <c r="AM470" s="662">
        <v>116032</v>
      </c>
      <c r="AN470" s="663">
        <v>2</v>
      </c>
      <c r="AO470" s="664">
        <v>688</v>
      </c>
      <c r="AP470" s="658">
        <v>116051</v>
      </c>
      <c r="AQ470" s="659">
        <v>5</v>
      </c>
      <c r="AR470" s="654"/>
      <c r="AS470" s="669"/>
      <c r="AT470" s="670"/>
      <c r="AU470" s="653"/>
      <c r="AV470" s="201"/>
      <c r="AW470" s="201"/>
    </row>
    <row r="471" spans="1:49" ht="12.75">
      <c r="A471" s="654">
        <v>26</v>
      </c>
      <c r="B471" s="662">
        <v>5</v>
      </c>
      <c r="C471" s="663">
        <v>1</v>
      </c>
      <c r="D471" s="667">
        <v>77</v>
      </c>
      <c r="E471" s="662">
        <v>11</v>
      </c>
      <c r="F471" s="663">
        <v>1</v>
      </c>
      <c r="G471" s="660"/>
      <c r="H471" s="664">
        <v>128</v>
      </c>
      <c r="I471" s="658">
        <v>15</v>
      </c>
      <c r="J471" s="659">
        <v>13</v>
      </c>
      <c r="K471" s="661">
        <v>179</v>
      </c>
      <c r="L471" s="662">
        <v>21</v>
      </c>
      <c r="M471" s="663">
        <v>1</v>
      </c>
      <c r="N471" s="664">
        <v>230</v>
      </c>
      <c r="O471" s="658">
        <v>113692</v>
      </c>
      <c r="P471" s="659">
        <v>43</v>
      </c>
      <c r="Q471" s="661">
        <v>281</v>
      </c>
      <c r="R471" s="662">
        <v>115962</v>
      </c>
      <c r="S471" s="663">
        <v>7</v>
      </c>
      <c r="T471" s="664">
        <v>332</v>
      </c>
      <c r="U471" s="658">
        <v>115966</v>
      </c>
      <c r="V471" s="659">
        <v>65</v>
      </c>
      <c r="W471" s="661">
        <v>383</v>
      </c>
      <c r="X471" s="662">
        <v>115971</v>
      </c>
      <c r="Y471" s="663">
        <v>7</v>
      </c>
      <c r="Z471" s="664">
        <v>434</v>
      </c>
      <c r="AA471" s="658">
        <v>115976</v>
      </c>
      <c r="AB471" s="659">
        <v>30</v>
      </c>
      <c r="AC471" s="661">
        <v>485</v>
      </c>
      <c r="AD471" s="662">
        <v>115983</v>
      </c>
      <c r="AE471" s="663">
        <v>214</v>
      </c>
      <c r="AF471" s="664">
        <v>536</v>
      </c>
      <c r="AG471" s="658">
        <v>115989</v>
      </c>
      <c r="AH471" s="668">
        <v>24</v>
      </c>
      <c r="AI471" s="654">
        <v>587</v>
      </c>
      <c r="AJ471" s="662">
        <v>116013</v>
      </c>
      <c r="AK471" s="663">
        <v>4</v>
      </c>
      <c r="AL471" s="657">
        <v>638</v>
      </c>
      <c r="AM471" s="658">
        <v>116032</v>
      </c>
      <c r="AN471" s="659">
        <v>3</v>
      </c>
      <c r="AO471" s="661">
        <v>689</v>
      </c>
      <c r="AP471" s="662">
        <v>116052</v>
      </c>
      <c r="AQ471" s="663">
        <v>1</v>
      </c>
      <c r="AR471" s="654"/>
      <c r="AS471" s="669"/>
      <c r="AT471" s="670"/>
      <c r="AU471" s="653"/>
      <c r="AV471" s="201"/>
      <c r="AW471" s="201"/>
    </row>
    <row r="472" spans="1:49" ht="12.75">
      <c r="A472" s="654">
        <v>27</v>
      </c>
      <c r="B472" s="662">
        <v>5</v>
      </c>
      <c r="C472" s="663">
        <v>2</v>
      </c>
      <c r="D472" s="657">
        <v>78</v>
      </c>
      <c r="E472" s="658">
        <v>11</v>
      </c>
      <c r="F472" s="659">
        <v>2</v>
      </c>
      <c r="G472" s="660"/>
      <c r="H472" s="661">
        <v>129</v>
      </c>
      <c r="I472" s="662">
        <v>16</v>
      </c>
      <c r="J472" s="663">
        <v>1</v>
      </c>
      <c r="K472" s="664">
        <v>180</v>
      </c>
      <c r="L472" s="658">
        <v>21</v>
      </c>
      <c r="M472" s="659">
        <v>2</v>
      </c>
      <c r="N472" s="661">
        <v>231</v>
      </c>
      <c r="O472" s="662">
        <v>113692</v>
      </c>
      <c r="P472" s="663">
        <v>44</v>
      </c>
      <c r="Q472" s="664">
        <v>282</v>
      </c>
      <c r="R472" s="658">
        <v>115962</v>
      </c>
      <c r="S472" s="659">
        <v>8</v>
      </c>
      <c r="T472" s="661">
        <v>333</v>
      </c>
      <c r="U472" s="662">
        <v>115966</v>
      </c>
      <c r="V472" s="663">
        <v>66</v>
      </c>
      <c r="W472" s="664">
        <v>384</v>
      </c>
      <c r="X472" s="658">
        <v>115971</v>
      </c>
      <c r="Y472" s="659">
        <v>8</v>
      </c>
      <c r="Z472" s="661">
        <v>435</v>
      </c>
      <c r="AA472" s="662">
        <v>115976</v>
      </c>
      <c r="AB472" s="663">
        <v>32</v>
      </c>
      <c r="AC472" s="664">
        <v>486</v>
      </c>
      <c r="AD472" s="658">
        <v>115983</v>
      </c>
      <c r="AE472" s="659">
        <v>215</v>
      </c>
      <c r="AF472" s="661">
        <v>537</v>
      </c>
      <c r="AG472" s="662">
        <v>115989</v>
      </c>
      <c r="AH472" s="665">
        <v>25</v>
      </c>
      <c r="AI472" s="654">
        <v>588</v>
      </c>
      <c r="AJ472" s="662">
        <v>116013</v>
      </c>
      <c r="AK472" s="663">
        <v>5</v>
      </c>
      <c r="AL472" s="667">
        <v>639</v>
      </c>
      <c r="AM472" s="662">
        <v>116033</v>
      </c>
      <c r="AN472" s="663">
        <v>1</v>
      </c>
      <c r="AO472" s="664">
        <v>690</v>
      </c>
      <c r="AP472" s="658">
        <v>116052</v>
      </c>
      <c r="AQ472" s="659">
        <v>2</v>
      </c>
      <c r="AR472" s="654"/>
      <c r="AS472" s="669"/>
      <c r="AT472" s="670"/>
      <c r="AU472" s="653"/>
      <c r="AV472" s="201"/>
      <c r="AW472" s="201"/>
    </row>
    <row r="473" spans="1:49" ht="12.75">
      <c r="A473" s="654">
        <v>28</v>
      </c>
      <c r="B473" s="662">
        <v>5</v>
      </c>
      <c r="C473" s="663">
        <v>3</v>
      </c>
      <c r="D473" s="667">
        <v>79</v>
      </c>
      <c r="E473" s="662">
        <v>11</v>
      </c>
      <c r="F473" s="663">
        <v>3</v>
      </c>
      <c r="G473" s="660"/>
      <c r="H473" s="664">
        <v>130</v>
      </c>
      <c r="I473" s="658">
        <v>16</v>
      </c>
      <c r="J473" s="659">
        <v>2</v>
      </c>
      <c r="K473" s="661">
        <v>181</v>
      </c>
      <c r="L473" s="662">
        <v>21</v>
      </c>
      <c r="M473" s="663">
        <v>3</v>
      </c>
      <c r="N473" s="664">
        <v>232</v>
      </c>
      <c r="O473" s="658">
        <v>113692</v>
      </c>
      <c r="P473" s="659">
        <v>45</v>
      </c>
      <c r="Q473" s="661">
        <v>283</v>
      </c>
      <c r="R473" s="662">
        <v>115962</v>
      </c>
      <c r="S473" s="663">
        <v>9</v>
      </c>
      <c r="T473" s="664">
        <v>334</v>
      </c>
      <c r="U473" s="658">
        <v>115966</v>
      </c>
      <c r="V473" s="659">
        <v>67</v>
      </c>
      <c r="W473" s="661">
        <v>385</v>
      </c>
      <c r="X473" s="662">
        <v>115971</v>
      </c>
      <c r="Y473" s="663">
        <v>10</v>
      </c>
      <c r="Z473" s="664">
        <v>436</v>
      </c>
      <c r="AA473" s="658">
        <v>115976</v>
      </c>
      <c r="AB473" s="659">
        <v>33</v>
      </c>
      <c r="AC473" s="661">
        <v>487</v>
      </c>
      <c r="AD473" s="662">
        <v>115983</v>
      </c>
      <c r="AE473" s="663">
        <v>216</v>
      </c>
      <c r="AF473" s="664">
        <v>538</v>
      </c>
      <c r="AG473" s="658">
        <v>115989</v>
      </c>
      <c r="AH473" s="668">
        <v>26</v>
      </c>
      <c r="AI473" s="654">
        <v>589</v>
      </c>
      <c r="AJ473" s="662">
        <v>116013</v>
      </c>
      <c r="AK473" s="663">
        <v>6</v>
      </c>
      <c r="AL473" s="657">
        <v>640</v>
      </c>
      <c r="AM473" s="658">
        <v>116033</v>
      </c>
      <c r="AN473" s="659">
        <v>2</v>
      </c>
      <c r="AO473" s="661">
        <v>691</v>
      </c>
      <c r="AP473" s="662">
        <v>116052</v>
      </c>
      <c r="AQ473" s="663">
        <v>3</v>
      </c>
      <c r="AR473" s="654"/>
      <c r="AS473" s="669"/>
      <c r="AT473" s="670"/>
      <c r="AU473" s="653"/>
      <c r="AV473" s="201"/>
      <c r="AW473" s="201"/>
    </row>
    <row r="474" spans="1:49" ht="12.75">
      <c r="A474" s="654">
        <v>29</v>
      </c>
      <c r="B474" s="662">
        <v>5</v>
      </c>
      <c r="C474" s="663">
        <v>4</v>
      </c>
      <c r="D474" s="657">
        <v>80</v>
      </c>
      <c r="E474" s="658">
        <v>11</v>
      </c>
      <c r="F474" s="659">
        <v>4</v>
      </c>
      <c r="G474" s="660"/>
      <c r="H474" s="661">
        <v>131</v>
      </c>
      <c r="I474" s="662">
        <v>16</v>
      </c>
      <c r="J474" s="663">
        <v>3</v>
      </c>
      <c r="K474" s="664">
        <v>182</v>
      </c>
      <c r="L474" s="658">
        <v>21</v>
      </c>
      <c r="M474" s="659">
        <v>4</v>
      </c>
      <c r="N474" s="661">
        <v>233</v>
      </c>
      <c r="O474" s="662">
        <v>113692</v>
      </c>
      <c r="P474" s="663">
        <v>46</v>
      </c>
      <c r="Q474" s="664">
        <v>284</v>
      </c>
      <c r="R474" s="658">
        <v>115962</v>
      </c>
      <c r="S474" s="659">
        <v>10</v>
      </c>
      <c r="T474" s="661">
        <v>335</v>
      </c>
      <c r="U474" s="662">
        <v>115966</v>
      </c>
      <c r="V474" s="663">
        <v>68</v>
      </c>
      <c r="W474" s="664">
        <v>386</v>
      </c>
      <c r="X474" s="658">
        <v>115971</v>
      </c>
      <c r="Y474" s="659">
        <v>11</v>
      </c>
      <c r="Z474" s="661">
        <v>437</v>
      </c>
      <c r="AA474" s="662">
        <v>115976</v>
      </c>
      <c r="AB474" s="663">
        <v>34</v>
      </c>
      <c r="AC474" s="664">
        <v>488</v>
      </c>
      <c r="AD474" s="658">
        <v>115983</v>
      </c>
      <c r="AE474" s="659">
        <v>217</v>
      </c>
      <c r="AF474" s="661">
        <v>539</v>
      </c>
      <c r="AG474" s="662">
        <v>115989</v>
      </c>
      <c r="AH474" s="665">
        <v>28</v>
      </c>
      <c r="AI474" s="654">
        <v>590</v>
      </c>
      <c r="AJ474" s="662">
        <v>116014</v>
      </c>
      <c r="AK474" s="663">
        <v>1</v>
      </c>
      <c r="AL474" s="667">
        <v>641</v>
      </c>
      <c r="AM474" s="662">
        <v>116033</v>
      </c>
      <c r="AN474" s="663">
        <v>3</v>
      </c>
      <c r="AO474" s="664">
        <v>692</v>
      </c>
      <c r="AP474" s="658">
        <v>116052</v>
      </c>
      <c r="AQ474" s="659">
        <v>4</v>
      </c>
      <c r="AR474" s="654"/>
      <c r="AS474" s="669"/>
      <c r="AT474" s="670"/>
      <c r="AU474" s="653"/>
      <c r="AV474" s="201"/>
      <c r="AW474" s="201"/>
    </row>
    <row r="475" spans="1:49" ht="12.75">
      <c r="A475" s="654">
        <v>30</v>
      </c>
      <c r="B475" s="662">
        <v>5</v>
      </c>
      <c r="C475" s="663">
        <v>5</v>
      </c>
      <c r="D475" s="667">
        <v>81</v>
      </c>
      <c r="E475" s="662">
        <v>11</v>
      </c>
      <c r="F475" s="663">
        <v>5</v>
      </c>
      <c r="G475" s="660"/>
      <c r="H475" s="664">
        <v>132</v>
      </c>
      <c r="I475" s="658">
        <v>16</v>
      </c>
      <c r="J475" s="659">
        <v>4</v>
      </c>
      <c r="K475" s="661">
        <v>183</v>
      </c>
      <c r="L475" s="662">
        <v>21</v>
      </c>
      <c r="M475" s="663">
        <v>5</v>
      </c>
      <c r="N475" s="664">
        <v>234</v>
      </c>
      <c r="O475" s="658">
        <v>113692</v>
      </c>
      <c r="P475" s="659">
        <v>47</v>
      </c>
      <c r="Q475" s="661">
        <v>285</v>
      </c>
      <c r="R475" s="662">
        <v>115962</v>
      </c>
      <c r="S475" s="663">
        <v>11</v>
      </c>
      <c r="T475" s="664">
        <v>336</v>
      </c>
      <c r="U475" s="658">
        <v>115966</v>
      </c>
      <c r="V475" s="659">
        <v>69</v>
      </c>
      <c r="W475" s="661">
        <v>387</v>
      </c>
      <c r="X475" s="662">
        <v>115971</v>
      </c>
      <c r="Y475" s="663">
        <v>12</v>
      </c>
      <c r="Z475" s="664">
        <v>438</v>
      </c>
      <c r="AA475" s="658">
        <v>115976</v>
      </c>
      <c r="AB475" s="659">
        <v>35</v>
      </c>
      <c r="AC475" s="661">
        <v>489</v>
      </c>
      <c r="AD475" s="662">
        <v>115983</v>
      </c>
      <c r="AE475" s="663">
        <v>218</v>
      </c>
      <c r="AF475" s="664">
        <v>540</v>
      </c>
      <c r="AG475" s="658">
        <v>115989</v>
      </c>
      <c r="AH475" s="668">
        <v>29</v>
      </c>
      <c r="AI475" s="654">
        <v>591</v>
      </c>
      <c r="AJ475" s="662">
        <v>116015</v>
      </c>
      <c r="AK475" s="663">
        <v>1</v>
      </c>
      <c r="AL475" s="657">
        <v>642</v>
      </c>
      <c r="AM475" s="658">
        <v>116034</v>
      </c>
      <c r="AN475" s="659">
        <v>1</v>
      </c>
      <c r="AO475" s="661">
        <v>693</v>
      </c>
      <c r="AP475" s="662">
        <v>116054</v>
      </c>
      <c r="AQ475" s="663">
        <v>1</v>
      </c>
      <c r="AR475" s="654"/>
      <c r="AS475" s="669"/>
      <c r="AT475" s="670"/>
      <c r="AU475" s="653"/>
      <c r="AV475" s="201"/>
      <c r="AW475" s="201"/>
    </row>
    <row r="476" spans="1:49" ht="12.75">
      <c r="A476" s="654">
        <v>31</v>
      </c>
      <c r="B476" s="662">
        <v>5</v>
      </c>
      <c r="C476" s="663">
        <v>6</v>
      </c>
      <c r="D476" s="657">
        <v>82</v>
      </c>
      <c r="E476" s="658">
        <v>11</v>
      </c>
      <c r="F476" s="659">
        <v>6</v>
      </c>
      <c r="G476" s="660"/>
      <c r="H476" s="661">
        <v>133</v>
      </c>
      <c r="I476" s="662">
        <v>16</v>
      </c>
      <c r="J476" s="663">
        <v>5</v>
      </c>
      <c r="K476" s="664">
        <v>184</v>
      </c>
      <c r="L476" s="658">
        <v>21</v>
      </c>
      <c r="M476" s="659">
        <v>6</v>
      </c>
      <c r="N476" s="661">
        <v>235</v>
      </c>
      <c r="O476" s="662">
        <v>113692</v>
      </c>
      <c r="P476" s="663">
        <v>48</v>
      </c>
      <c r="Q476" s="664">
        <v>286</v>
      </c>
      <c r="R476" s="658">
        <v>115962</v>
      </c>
      <c r="S476" s="659">
        <v>12</v>
      </c>
      <c r="T476" s="661">
        <v>337</v>
      </c>
      <c r="U476" s="662">
        <v>115966</v>
      </c>
      <c r="V476" s="663">
        <v>70</v>
      </c>
      <c r="W476" s="664">
        <v>388</v>
      </c>
      <c r="X476" s="658">
        <v>115971</v>
      </c>
      <c r="Y476" s="659">
        <v>13</v>
      </c>
      <c r="Z476" s="661">
        <v>439</v>
      </c>
      <c r="AA476" s="662">
        <v>115976</v>
      </c>
      <c r="AB476" s="663">
        <v>36</v>
      </c>
      <c r="AC476" s="664">
        <v>490</v>
      </c>
      <c r="AD476" s="658">
        <v>115983</v>
      </c>
      <c r="AE476" s="659">
        <v>219</v>
      </c>
      <c r="AF476" s="661">
        <v>541</v>
      </c>
      <c r="AG476" s="662">
        <v>115989</v>
      </c>
      <c r="AH476" s="665">
        <v>30</v>
      </c>
      <c r="AI476" s="654">
        <v>592</v>
      </c>
      <c r="AJ476" s="662">
        <v>116015</v>
      </c>
      <c r="AK476" s="663">
        <v>2</v>
      </c>
      <c r="AL476" s="667">
        <v>643</v>
      </c>
      <c r="AM476" s="662">
        <v>116035</v>
      </c>
      <c r="AN476" s="663">
        <v>1</v>
      </c>
      <c r="AO476" s="664">
        <v>694</v>
      </c>
      <c r="AP476" s="658">
        <v>116054</v>
      </c>
      <c r="AQ476" s="659">
        <v>2</v>
      </c>
      <c r="AR476" s="654"/>
      <c r="AS476" s="669"/>
      <c r="AT476" s="670"/>
      <c r="AU476" s="653"/>
      <c r="AV476" s="201"/>
      <c r="AW476" s="201"/>
    </row>
    <row r="477" spans="1:49" ht="12.75">
      <c r="A477" s="654">
        <v>32</v>
      </c>
      <c r="B477" s="662">
        <v>5</v>
      </c>
      <c r="C477" s="663">
        <v>7</v>
      </c>
      <c r="D477" s="667">
        <v>83</v>
      </c>
      <c r="E477" s="662">
        <v>11</v>
      </c>
      <c r="F477" s="663">
        <v>7</v>
      </c>
      <c r="G477" s="660"/>
      <c r="H477" s="664">
        <v>134</v>
      </c>
      <c r="I477" s="658">
        <v>16</v>
      </c>
      <c r="J477" s="659">
        <v>6</v>
      </c>
      <c r="K477" s="661">
        <v>185</v>
      </c>
      <c r="L477" s="662">
        <v>21</v>
      </c>
      <c r="M477" s="663">
        <v>7</v>
      </c>
      <c r="N477" s="664">
        <v>236</v>
      </c>
      <c r="O477" s="658">
        <v>113692</v>
      </c>
      <c r="P477" s="659">
        <v>49</v>
      </c>
      <c r="Q477" s="661">
        <v>287</v>
      </c>
      <c r="R477" s="662">
        <v>115962</v>
      </c>
      <c r="S477" s="663">
        <v>14</v>
      </c>
      <c r="T477" s="664">
        <v>338</v>
      </c>
      <c r="U477" s="658">
        <v>115966</v>
      </c>
      <c r="V477" s="659">
        <v>71</v>
      </c>
      <c r="W477" s="661">
        <v>389</v>
      </c>
      <c r="X477" s="662">
        <v>115971</v>
      </c>
      <c r="Y477" s="663">
        <v>14</v>
      </c>
      <c r="Z477" s="664">
        <v>440</v>
      </c>
      <c r="AA477" s="658">
        <v>115976</v>
      </c>
      <c r="AB477" s="659">
        <v>37</v>
      </c>
      <c r="AC477" s="661">
        <v>491</v>
      </c>
      <c r="AD477" s="662">
        <v>115983</v>
      </c>
      <c r="AE477" s="663">
        <v>220</v>
      </c>
      <c r="AF477" s="664">
        <v>542</v>
      </c>
      <c r="AG477" s="658">
        <v>115989</v>
      </c>
      <c r="AH477" s="668">
        <v>31</v>
      </c>
      <c r="AI477" s="654">
        <v>593</v>
      </c>
      <c r="AJ477" s="662">
        <v>116015</v>
      </c>
      <c r="AK477" s="663">
        <v>3</v>
      </c>
      <c r="AL477" s="657">
        <v>644</v>
      </c>
      <c r="AM477" s="658">
        <v>116035</v>
      </c>
      <c r="AN477" s="659">
        <v>2</v>
      </c>
      <c r="AO477" s="661">
        <v>695</v>
      </c>
      <c r="AP477" s="662">
        <v>116054</v>
      </c>
      <c r="AQ477" s="663">
        <v>3</v>
      </c>
      <c r="AR477" s="654"/>
      <c r="AS477" s="669"/>
      <c r="AT477" s="670"/>
      <c r="AU477" s="653"/>
      <c r="AV477" s="201"/>
      <c r="AW477" s="201"/>
    </row>
    <row r="478" spans="1:49" ht="12.75">
      <c r="A478" s="654">
        <v>33</v>
      </c>
      <c r="B478" s="662">
        <v>5</v>
      </c>
      <c r="C478" s="663">
        <v>10</v>
      </c>
      <c r="D478" s="657">
        <v>84</v>
      </c>
      <c r="E478" s="658">
        <v>11</v>
      </c>
      <c r="F478" s="659">
        <v>8</v>
      </c>
      <c r="G478" s="660"/>
      <c r="H478" s="661">
        <v>135</v>
      </c>
      <c r="I478" s="662">
        <v>16</v>
      </c>
      <c r="J478" s="663">
        <v>7</v>
      </c>
      <c r="K478" s="664">
        <v>186</v>
      </c>
      <c r="L478" s="658">
        <v>22</v>
      </c>
      <c r="M478" s="659">
        <v>1</v>
      </c>
      <c r="N478" s="661">
        <v>237</v>
      </c>
      <c r="O478" s="662">
        <v>113692</v>
      </c>
      <c r="P478" s="663">
        <v>51</v>
      </c>
      <c r="Q478" s="664">
        <v>288</v>
      </c>
      <c r="R478" s="658">
        <v>115962</v>
      </c>
      <c r="S478" s="659">
        <v>15</v>
      </c>
      <c r="T478" s="661">
        <v>339</v>
      </c>
      <c r="U478" s="662">
        <v>115966</v>
      </c>
      <c r="V478" s="663">
        <v>72</v>
      </c>
      <c r="W478" s="664">
        <v>390</v>
      </c>
      <c r="X478" s="658">
        <v>115971</v>
      </c>
      <c r="Y478" s="659">
        <v>15</v>
      </c>
      <c r="Z478" s="661">
        <v>441</v>
      </c>
      <c r="AA478" s="662">
        <v>115976</v>
      </c>
      <c r="AB478" s="663">
        <v>38</v>
      </c>
      <c r="AC478" s="664">
        <v>492</v>
      </c>
      <c r="AD478" s="658">
        <v>115983</v>
      </c>
      <c r="AE478" s="659">
        <v>221</v>
      </c>
      <c r="AF478" s="661">
        <v>543</v>
      </c>
      <c r="AG478" s="662">
        <v>115989</v>
      </c>
      <c r="AH478" s="665">
        <v>32</v>
      </c>
      <c r="AI478" s="654">
        <v>594</v>
      </c>
      <c r="AJ478" s="662">
        <v>116016</v>
      </c>
      <c r="AK478" s="663">
        <v>1</v>
      </c>
      <c r="AL478" s="667">
        <v>645</v>
      </c>
      <c r="AM478" s="662">
        <v>116035</v>
      </c>
      <c r="AN478" s="663">
        <v>3</v>
      </c>
      <c r="AO478" s="664">
        <v>696</v>
      </c>
      <c r="AP478" s="658">
        <v>116054</v>
      </c>
      <c r="AQ478" s="659">
        <v>4</v>
      </c>
      <c r="AR478" s="654"/>
      <c r="AS478" s="669"/>
      <c r="AT478" s="670"/>
      <c r="AU478" s="653"/>
      <c r="AV478" s="201"/>
      <c r="AW478" s="201"/>
    </row>
    <row r="479" spans="1:49" ht="12.75">
      <c r="A479" s="654">
        <v>34</v>
      </c>
      <c r="B479" s="662">
        <v>5</v>
      </c>
      <c r="C479" s="663">
        <v>11</v>
      </c>
      <c r="D479" s="667">
        <v>85</v>
      </c>
      <c r="E479" s="662">
        <v>11</v>
      </c>
      <c r="F479" s="663">
        <v>10</v>
      </c>
      <c r="G479" s="660"/>
      <c r="H479" s="664">
        <v>136</v>
      </c>
      <c r="I479" s="658">
        <v>16</v>
      </c>
      <c r="J479" s="659">
        <v>8</v>
      </c>
      <c r="K479" s="661">
        <v>187</v>
      </c>
      <c r="L479" s="662">
        <v>110084</v>
      </c>
      <c r="M479" s="663">
        <v>2</v>
      </c>
      <c r="N479" s="664">
        <v>238</v>
      </c>
      <c r="O479" s="658">
        <v>113692</v>
      </c>
      <c r="P479" s="659">
        <v>53</v>
      </c>
      <c r="Q479" s="661">
        <v>289</v>
      </c>
      <c r="R479" s="662">
        <v>115962</v>
      </c>
      <c r="S479" s="663">
        <v>16</v>
      </c>
      <c r="T479" s="664">
        <v>340</v>
      </c>
      <c r="U479" s="658">
        <v>115966</v>
      </c>
      <c r="V479" s="659">
        <v>73</v>
      </c>
      <c r="W479" s="661">
        <v>391</v>
      </c>
      <c r="X479" s="662">
        <v>115971</v>
      </c>
      <c r="Y479" s="663">
        <v>16</v>
      </c>
      <c r="Z479" s="664">
        <v>442</v>
      </c>
      <c r="AA479" s="658">
        <v>115976</v>
      </c>
      <c r="AB479" s="659">
        <v>39</v>
      </c>
      <c r="AC479" s="661">
        <v>493</v>
      </c>
      <c r="AD479" s="662">
        <v>115983</v>
      </c>
      <c r="AE479" s="663">
        <v>222</v>
      </c>
      <c r="AF479" s="664">
        <v>544</v>
      </c>
      <c r="AG479" s="658">
        <v>115989</v>
      </c>
      <c r="AH479" s="668">
        <v>33</v>
      </c>
      <c r="AI479" s="654">
        <v>595</v>
      </c>
      <c r="AJ479" s="662">
        <v>116016</v>
      </c>
      <c r="AK479" s="663">
        <v>2</v>
      </c>
      <c r="AL479" s="657">
        <v>646</v>
      </c>
      <c r="AM479" s="658">
        <v>116035</v>
      </c>
      <c r="AN479" s="659">
        <v>4</v>
      </c>
      <c r="AO479" s="661">
        <v>697</v>
      </c>
      <c r="AP479" s="662">
        <v>116054</v>
      </c>
      <c r="AQ479" s="663">
        <v>5</v>
      </c>
      <c r="AR479" s="654"/>
      <c r="AS479" s="669"/>
      <c r="AT479" s="670"/>
      <c r="AU479" s="653"/>
      <c r="AV479" s="201"/>
      <c r="AW479" s="201"/>
    </row>
    <row r="480" spans="1:49" ht="12.75">
      <c r="A480" s="654">
        <v>35</v>
      </c>
      <c r="B480" s="662">
        <v>5</v>
      </c>
      <c r="C480" s="663">
        <v>12</v>
      </c>
      <c r="D480" s="657">
        <v>86</v>
      </c>
      <c r="E480" s="658">
        <v>12</v>
      </c>
      <c r="F480" s="659">
        <v>1</v>
      </c>
      <c r="G480" s="660"/>
      <c r="H480" s="661">
        <v>137</v>
      </c>
      <c r="I480" s="662">
        <v>16</v>
      </c>
      <c r="J480" s="663">
        <v>10</v>
      </c>
      <c r="K480" s="664">
        <v>188</v>
      </c>
      <c r="L480" s="658">
        <v>110084</v>
      </c>
      <c r="M480" s="659">
        <v>3</v>
      </c>
      <c r="N480" s="661">
        <v>239</v>
      </c>
      <c r="O480" s="662">
        <v>113693</v>
      </c>
      <c r="P480" s="663">
        <v>1</v>
      </c>
      <c r="Q480" s="664">
        <v>290</v>
      </c>
      <c r="R480" s="658">
        <v>115962</v>
      </c>
      <c r="S480" s="659">
        <v>54</v>
      </c>
      <c r="T480" s="661">
        <v>341</v>
      </c>
      <c r="U480" s="662">
        <v>115966</v>
      </c>
      <c r="V480" s="663">
        <v>74</v>
      </c>
      <c r="W480" s="664">
        <v>392</v>
      </c>
      <c r="X480" s="658">
        <v>115971</v>
      </c>
      <c r="Y480" s="659">
        <v>17</v>
      </c>
      <c r="Z480" s="661">
        <v>443</v>
      </c>
      <c r="AA480" s="662">
        <v>115976</v>
      </c>
      <c r="AB480" s="663">
        <v>40</v>
      </c>
      <c r="AC480" s="664">
        <v>494</v>
      </c>
      <c r="AD480" s="658">
        <v>115983</v>
      </c>
      <c r="AE480" s="659">
        <v>223</v>
      </c>
      <c r="AF480" s="661">
        <v>545</v>
      </c>
      <c r="AG480" s="662">
        <v>115989</v>
      </c>
      <c r="AH480" s="665">
        <v>34</v>
      </c>
      <c r="AI480" s="654">
        <v>596</v>
      </c>
      <c r="AJ480" s="662">
        <v>116017</v>
      </c>
      <c r="AK480" s="663">
        <v>1</v>
      </c>
      <c r="AL480" s="667">
        <v>647</v>
      </c>
      <c r="AM480" s="662">
        <v>116035</v>
      </c>
      <c r="AN480" s="663">
        <v>5</v>
      </c>
      <c r="AO480" s="664">
        <v>698</v>
      </c>
      <c r="AP480" s="658">
        <v>116054</v>
      </c>
      <c r="AQ480" s="659">
        <v>6</v>
      </c>
      <c r="AR480" s="654"/>
      <c r="AS480" s="669"/>
      <c r="AT480" s="670"/>
      <c r="AU480" s="653"/>
      <c r="AV480" s="201"/>
      <c r="AW480" s="201"/>
    </row>
    <row r="481" spans="1:49" ht="12.75">
      <c r="A481" s="654">
        <v>36</v>
      </c>
      <c r="B481" s="662">
        <v>5</v>
      </c>
      <c r="C481" s="663">
        <v>13</v>
      </c>
      <c r="D481" s="667">
        <v>87</v>
      </c>
      <c r="E481" s="662">
        <v>12</v>
      </c>
      <c r="F481" s="663">
        <v>2</v>
      </c>
      <c r="G481" s="660"/>
      <c r="H481" s="664">
        <v>138</v>
      </c>
      <c r="I481" s="658">
        <v>16</v>
      </c>
      <c r="J481" s="659">
        <v>11</v>
      </c>
      <c r="K481" s="661">
        <v>189</v>
      </c>
      <c r="L481" s="662">
        <v>110084</v>
      </c>
      <c r="M481" s="663">
        <v>4</v>
      </c>
      <c r="N481" s="664">
        <v>240</v>
      </c>
      <c r="O481" s="658">
        <v>113693</v>
      </c>
      <c r="P481" s="659">
        <v>2</v>
      </c>
      <c r="Q481" s="661">
        <v>291</v>
      </c>
      <c r="R481" s="662">
        <v>115962</v>
      </c>
      <c r="S481" s="663">
        <v>55</v>
      </c>
      <c r="T481" s="664">
        <v>342</v>
      </c>
      <c r="U481" s="658">
        <v>115966</v>
      </c>
      <c r="V481" s="659">
        <v>75</v>
      </c>
      <c r="W481" s="661">
        <v>393</v>
      </c>
      <c r="X481" s="662">
        <v>115971</v>
      </c>
      <c r="Y481" s="663">
        <v>18</v>
      </c>
      <c r="Z481" s="664">
        <v>444</v>
      </c>
      <c r="AA481" s="658">
        <v>115976</v>
      </c>
      <c r="AB481" s="659">
        <v>41</v>
      </c>
      <c r="AC481" s="661">
        <v>495</v>
      </c>
      <c r="AD481" s="662">
        <v>115983</v>
      </c>
      <c r="AE481" s="663">
        <v>224</v>
      </c>
      <c r="AF481" s="664">
        <v>546</v>
      </c>
      <c r="AG481" s="658">
        <v>115989</v>
      </c>
      <c r="AH481" s="668">
        <v>35</v>
      </c>
      <c r="AI481" s="654">
        <v>597</v>
      </c>
      <c r="AJ481" s="662">
        <v>116017</v>
      </c>
      <c r="AK481" s="663">
        <v>2</v>
      </c>
      <c r="AL481" s="657">
        <v>648</v>
      </c>
      <c r="AM481" s="658">
        <v>116035</v>
      </c>
      <c r="AN481" s="659">
        <v>6</v>
      </c>
      <c r="AO481" s="661">
        <v>699</v>
      </c>
      <c r="AP481" s="662">
        <v>116054</v>
      </c>
      <c r="AQ481" s="663">
        <v>7</v>
      </c>
      <c r="AR481" s="654"/>
      <c r="AS481" s="669"/>
      <c r="AT481" s="670"/>
      <c r="AU481" s="653"/>
      <c r="AV481" s="201"/>
      <c r="AW481" s="201"/>
    </row>
    <row r="482" spans="1:49" ht="12.75">
      <c r="A482" s="654">
        <v>37</v>
      </c>
      <c r="B482" s="662">
        <v>6</v>
      </c>
      <c r="C482" s="663">
        <v>1</v>
      </c>
      <c r="D482" s="657">
        <v>88</v>
      </c>
      <c r="E482" s="658">
        <v>12</v>
      </c>
      <c r="F482" s="659">
        <v>3</v>
      </c>
      <c r="G482" s="660"/>
      <c r="H482" s="661">
        <v>139</v>
      </c>
      <c r="I482" s="662">
        <v>16</v>
      </c>
      <c r="J482" s="663">
        <v>12</v>
      </c>
      <c r="K482" s="664">
        <v>190</v>
      </c>
      <c r="L482" s="658">
        <v>110084</v>
      </c>
      <c r="M482" s="659">
        <v>5</v>
      </c>
      <c r="N482" s="661">
        <v>241</v>
      </c>
      <c r="O482" s="662">
        <v>113693</v>
      </c>
      <c r="P482" s="663">
        <v>3</v>
      </c>
      <c r="Q482" s="664">
        <v>292</v>
      </c>
      <c r="R482" s="658">
        <v>115962</v>
      </c>
      <c r="S482" s="659">
        <v>56</v>
      </c>
      <c r="T482" s="661">
        <v>343</v>
      </c>
      <c r="U482" s="662">
        <v>115966</v>
      </c>
      <c r="V482" s="663">
        <v>76</v>
      </c>
      <c r="W482" s="664">
        <v>394</v>
      </c>
      <c r="X482" s="658">
        <v>115971</v>
      </c>
      <c r="Y482" s="659">
        <v>19</v>
      </c>
      <c r="Z482" s="661">
        <v>445</v>
      </c>
      <c r="AA482" s="662">
        <v>115976</v>
      </c>
      <c r="AB482" s="663">
        <v>42</v>
      </c>
      <c r="AC482" s="664">
        <v>496</v>
      </c>
      <c r="AD482" s="658">
        <v>115983</v>
      </c>
      <c r="AE482" s="659">
        <v>225</v>
      </c>
      <c r="AF482" s="661">
        <v>547</v>
      </c>
      <c r="AG482" s="662">
        <v>115989</v>
      </c>
      <c r="AH482" s="665">
        <v>36</v>
      </c>
      <c r="AI482" s="654">
        <v>598</v>
      </c>
      <c r="AJ482" s="662">
        <v>116017</v>
      </c>
      <c r="AK482" s="663">
        <v>3</v>
      </c>
      <c r="AL482" s="667">
        <v>649</v>
      </c>
      <c r="AM482" s="662">
        <v>116035</v>
      </c>
      <c r="AN482" s="663">
        <v>7</v>
      </c>
      <c r="AO482" s="664">
        <v>700</v>
      </c>
      <c r="AP482" s="658">
        <v>116054</v>
      </c>
      <c r="AQ482" s="659">
        <v>8</v>
      </c>
      <c r="AR482" s="654"/>
      <c r="AS482" s="669"/>
      <c r="AT482" s="670"/>
      <c r="AU482" s="653"/>
      <c r="AV482" s="201"/>
      <c r="AW482" s="201"/>
    </row>
    <row r="483" spans="1:49" ht="12.75">
      <c r="A483" s="654">
        <v>38</v>
      </c>
      <c r="B483" s="662">
        <v>6</v>
      </c>
      <c r="C483" s="663">
        <v>2</v>
      </c>
      <c r="D483" s="667">
        <v>89</v>
      </c>
      <c r="E483" s="662">
        <v>12</v>
      </c>
      <c r="F483" s="663">
        <v>4</v>
      </c>
      <c r="G483" s="660"/>
      <c r="H483" s="664">
        <v>140</v>
      </c>
      <c r="I483" s="658">
        <v>16</v>
      </c>
      <c r="J483" s="659">
        <v>13</v>
      </c>
      <c r="K483" s="661">
        <v>191</v>
      </c>
      <c r="L483" s="662">
        <v>110084</v>
      </c>
      <c r="M483" s="663">
        <v>6</v>
      </c>
      <c r="N483" s="664">
        <v>242</v>
      </c>
      <c r="O483" s="658">
        <v>113693</v>
      </c>
      <c r="P483" s="659">
        <v>4</v>
      </c>
      <c r="Q483" s="661">
        <v>293</v>
      </c>
      <c r="R483" s="662">
        <v>115962</v>
      </c>
      <c r="S483" s="663">
        <v>57</v>
      </c>
      <c r="T483" s="664">
        <v>344</v>
      </c>
      <c r="U483" s="658">
        <v>115966</v>
      </c>
      <c r="V483" s="659">
        <v>77</v>
      </c>
      <c r="W483" s="661">
        <v>395</v>
      </c>
      <c r="X483" s="662">
        <v>115971</v>
      </c>
      <c r="Y483" s="663">
        <v>20</v>
      </c>
      <c r="Z483" s="664">
        <v>446</v>
      </c>
      <c r="AA483" s="658">
        <v>115976</v>
      </c>
      <c r="AB483" s="659">
        <v>43</v>
      </c>
      <c r="AC483" s="661">
        <v>497</v>
      </c>
      <c r="AD483" s="662">
        <v>115983</v>
      </c>
      <c r="AE483" s="663">
        <v>226</v>
      </c>
      <c r="AF483" s="664">
        <v>548</v>
      </c>
      <c r="AG483" s="658">
        <v>115989</v>
      </c>
      <c r="AH483" s="668">
        <v>37</v>
      </c>
      <c r="AI483" s="654">
        <v>599</v>
      </c>
      <c r="AJ483" s="662">
        <v>116017</v>
      </c>
      <c r="AK483" s="663">
        <v>4</v>
      </c>
      <c r="AL483" s="657">
        <v>650</v>
      </c>
      <c r="AM483" s="658">
        <v>116035</v>
      </c>
      <c r="AN483" s="659">
        <v>8</v>
      </c>
      <c r="AO483" s="661">
        <v>701</v>
      </c>
      <c r="AP483" s="662">
        <v>116055</v>
      </c>
      <c r="AQ483" s="663">
        <v>1</v>
      </c>
      <c r="AR483" s="654"/>
      <c r="AS483" s="669"/>
      <c r="AT483" s="670"/>
      <c r="AU483" s="653"/>
      <c r="AV483" s="201"/>
      <c r="AW483" s="201"/>
    </row>
    <row r="484" spans="1:49" ht="12.75">
      <c r="A484" s="654">
        <v>39</v>
      </c>
      <c r="B484" s="662">
        <v>6</v>
      </c>
      <c r="C484" s="663">
        <v>3</v>
      </c>
      <c r="D484" s="657">
        <v>90</v>
      </c>
      <c r="E484" s="658">
        <v>12</v>
      </c>
      <c r="F484" s="659">
        <v>5</v>
      </c>
      <c r="G484" s="660"/>
      <c r="H484" s="661">
        <v>141</v>
      </c>
      <c r="I484" s="662">
        <v>16</v>
      </c>
      <c r="J484" s="663">
        <v>14</v>
      </c>
      <c r="K484" s="664">
        <v>192</v>
      </c>
      <c r="L484" s="658">
        <v>110084</v>
      </c>
      <c r="M484" s="671" t="s">
        <v>5099</v>
      </c>
      <c r="N484" s="661">
        <v>243</v>
      </c>
      <c r="O484" s="662">
        <v>113693</v>
      </c>
      <c r="P484" s="663">
        <v>13</v>
      </c>
      <c r="Q484" s="664">
        <v>294</v>
      </c>
      <c r="R484" s="658">
        <v>115962</v>
      </c>
      <c r="S484" s="659">
        <v>58</v>
      </c>
      <c r="T484" s="661">
        <v>345</v>
      </c>
      <c r="U484" s="662">
        <v>115966</v>
      </c>
      <c r="V484" s="663">
        <v>78</v>
      </c>
      <c r="W484" s="664">
        <v>396</v>
      </c>
      <c r="X484" s="658">
        <v>115971</v>
      </c>
      <c r="Y484" s="659">
        <v>21</v>
      </c>
      <c r="Z484" s="661">
        <v>447</v>
      </c>
      <c r="AA484" s="662">
        <v>115976</v>
      </c>
      <c r="AB484" s="663">
        <v>44</v>
      </c>
      <c r="AC484" s="664">
        <v>498</v>
      </c>
      <c r="AD484" s="658">
        <v>115983</v>
      </c>
      <c r="AE484" s="659">
        <v>227</v>
      </c>
      <c r="AF484" s="661">
        <v>549</v>
      </c>
      <c r="AG484" s="662">
        <v>115989</v>
      </c>
      <c r="AH484" s="665">
        <v>38</v>
      </c>
      <c r="AI484" s="654">
        <v>600</v>
      </c>
      <c r="AJ484" s="662">
        <v>116017</v>
      </c>
      <c r="AK484" s="663">
        <v>5</v>
      </c>
      <c r="AL484" s="667">
        <v>651</v>
      </c>
      <c r="AM484" s="662">
        <v>116036</v>
      </c>
      <c r="AN484" s="663">
        <v>1</v>
      </c>
      <c r="AO484" s="664">
        <v>702</v>
      </c>
      <c r="AP484" s="658">
        <v>116055</v>
      </c>
      <c r="AQ484" s="659">
        <v>2</v>
      </c>
      <c r="AR484" s="654"/>
      <c r="AS484" s="669"/>
      <c r="AT484" s="670"/>
      <c r="AU484" s="653"/>
      <c r="AV484" s="201"/>
      <c r="AW484" s="201"/>
    </row>
    <row r="485" spans="1:49" ht="12.75">
      <c r="A485" s="654">
        <v>40</v>
      </c>
      <c r="B485" s="662">
        <v>6</v>
      </c>
      <c r="C485" s="663">
        <v>4</v>
      </c>
      <c r="D485" s="667">
        <v>91</v>
      </c>
      <c r="E485" s="662">
        <v>12</v>
      </c>
      <c r="F485" s="663">
        <v>6</v>
      </c>
      <c r="G485" s="660"/>
      <c r="H485" s="664">
        <v>142</v>
      </c>
      <c r="I485" s="658">
        <v>16</v>
      </c>
      <c r="J485" s="659">
        <v>15</v>
      </c>
      <c r="K485" s="661">
        <v>193</v>
      </c>
      <c r="L485" s="662">
        <v>110084</v>
      </c>
      <c r="M485" s="672" t="s">
        <v>5100</v>
      </c>
      <c r="N485" s="664">
        <v>244</v>
      </c>
      <c r="O485" s="658">
        <v>113693</v>
      </c>
      <c r="P485" s="659">
        <v>14</v>
      </c>
      <c r="Q485" s="661">
        <v>295</v>
      </c>
      <c r="R485" s="662">
        <v>115962</v>
      </c>
      <c r="S485" s="663">
        <v>59</v>
      </c>
      <c r="T485" s="664">
        <v>346</v>
      </c>
      <c r="U485" s="658">
        <v>115967</v>
      </c>
      <c r="V485" s="659">
        <v>1</v>
      </c>
      <c r="W485" s="661">
        <v>397</v>
      </c>
      <c r="X485" s="662">
        <v>115971</v>
      </c>
      <c r="Y485" s="663">
        <v>22</v>
      </c>
      <c r="Z485" s="664">
        <v>448</v>
      </c>
      <c r="AA485" s="658">
        <v>115976</v>
      </c>
      <c r="AB485" s="659">
        <v>45</v>
      </c>
      <c r="AC485" s="661">
        <v>499</v>
      </c>
      <c r="AD485" s="662">
        <v>115983</v>
      </c>
      <c r="AE485" s="663">
        <v>228</v>
      </c>
      <c r="AF485" s="664">
        <v>550</v>
      </c>
      <c r="AG485" s="658">
        <v>115989</v>
      </c>
      <c r="AH485" s="668">
        <v>39</v>
      </c>
      <c r="AI485" s="654">
        <v>601</v>
      </c>
      <c r="AJ485" s="662">
        <v>116017</v>
      </c>
      <c r="AK485" s="663">
        <v>6</v>
      </c>
      <c r="AL485" s="657">
        <v>652</v>
      </c>
      <c r="AM485" s="658">
        <v>116036</v>
      </c>
      <c r="AN485" s="659">
        <v>2</v>
      </c>
      <c r="AO485" s="661">
        <v>703</v>
      </c>
      <c r="AP485" s="662">
        <v>116055</v>
      </c>
      <c r="AQ485" s="663">
        <v>3</v>
      </c>
      <c r="AR485" s="654"/>
      <c r="AS485" s="669"/>
      <c r="AT485" s="670"/>
      <c r="AU485" s="653"/>
      <c r="AV485" s="201"/>
      <c r="AW485" s="201"/>
    </row>
    <row r="486" spans="1:49" ht="12.75">
      <c r="A486" s="654">
        <v>41</v>
      </c>
      <c r="B486" s="662">
        <v>6</v>
      </c>
      <c r="C486" s="663">
        <v>5</v>
      </c>
      <c r="D486" s="657">
        <v>92</v>
      </c>
      <c r="E486" s="658">
        <v>12</v>
      </c>
      <c r="F486" s="659">
        <v>7</v>
      </c>
      <c r="G486" s="660"/>
      <c r="H486" s="661">
        <v>143</v>
      </c>
      <c r="I486" s="662">
        <v>16</v>
      </c>
      <c r="J486" s="663">
        <v>16</v>
      </c>
      <c r="K486" s="664">
        <v>194</v>
      </c>
      <c r="L486" s="658">
        <v>110085</v>
      </c>
      <c r="M486" s="659">
        <v>1</v>
      </c>
      <c r="N486" s="661">
        <v>245</v>
      </c>
      <c r="O486" s="619">
        <v>113693</v>
      </c>
      <c r="P486" s="663">
        <v>40</v>
      </c>
      <c r="Q486" s="664">
        <v>296</v>
      </c>
      <c r="R486" s="658">
        <v>115962</v>
      </c>
      <c r="S486" s="659">
        <v>60</v>
      </c>
      <c r="T486" s="661">
        <v>347</v>
      </c>
      <c r="U486" s="662">
        <v>115967</v>
      </c>
      <c r="V486" s="663">
        <v>2</v>
      </c>
      <c r="W486" s="664">
        <v>398</v>
      </c>
      <c r="X486" s="658">
        <v>115971</v>
      </c>
      <c r="Y486" s="659">
        <v>23</v>
      </c>
      <c r="Z486" s="661">
        <v>449</v>
      </c>
      <c r="AA486" s="662">
        <v>115976</v>
      </c>
      <c r="AB486" s="663">
        <v>46</v>
      </c>
      <c r="AC486" s="664">
        <v>500</v>
      </c>
      <c r="AD486" s="658">
        <v>115983</v>
      </c>
      <c r="AE486" s="659">
        <v>229</v>
      </c>
      <c r="AF486" s="661">
        <v>551</v>
      </c>
      <c r="AG486" s="662">
        <v>115989</v>
      </c>
      <c r="AH486" s="665">
        <v>40</v>
      </c>
      <c r="AI486" s="654">
        <v>602</v>
      </c>
      <c r="AJ486" s="662">
        <v>116018</v>
      </c>
      <c r="AK486" s="663">
        <v>1</v>
      </c>
      <c r="AL486" s="667">
        <v>653</v>
      </c>
      <c r="AM486" s="662">
        <v>116036</v>
      </c>
      <c r="AN486" s="663">
        <v>3</v>
      </c>
      <c r="AO486" s="664">
        <v>704</v>
      </c>
      <c r="AP486" s="658">
        <v>116056</v>
      </c>
      <c r="AQ486" s="659">
        <v>1</v>
      </c>
      <c r="AR486" s="654"/>
      <c r="AS486" s="669"/>
      <c r="AT486" s="670"/>
      <c r="AU486" s="653"/>
      <c r="AV486" s="201"/>
      <c r="AW486" s="201"/>
    </row>
    <row r="487" spans="1:49" ht="12.75">
      <c r="A487" s="654">
        <v>42</v>
      </c>
      <c r="B487" s="662">
        <v>6</v>
      </c>
      <c r="C487" s="663">
        <v>6</v>
      </c>
      <c r="D487" s="667">
        <v>93</v>
      </c>
      <c r="E487" s="662">
        <v>12</v>
      </c>
      <c r="F487" s="663">
        <v>8</v>
      </c>
      <c r="G487" s="660"/>
      <c r="H487" s="664">
        <v>144</v>
      </c>
      <c r="I487" s="658">
        <v>17</v>
      </c>
      <c r="J487" s="659">
        <v>1</v>
      </c>
      <c r="K487" s="661">
        <v>195</v>
      </c>
      <c r="L487" s="662">
        <v>110085</v>
      </c>
      <c r="M487" s="663">
        <v>2</v>
      </c>
      <c r="N487" s="664">
        <v>246</v>
      </c>
      <c r="O487" s="658">
        <v>115961</v>
      </c>
      <c r="P487" s="659">
        <v>19</v>
      </c>
      <c r="Q487" s="661">
        <v>297</v>
      </c>
      <c r="R487" s="662">
        <v>115962</v>
      </c>
      <c r="S487" s="663">
        <v>61</v>
      </c>
      <c r="T487" s="664">
        <v>348</v>
      </c>
      <c r="U487" s="658">
        <v>115967</v>
      </c>
      <c r="V487" s="659">
        <v>3</v>
      </c>
      <c r="W487" s="661">
        <v>399</v>
      </c>
      <c r="X487" s="662">
        <v>115971</v>
      </c>
      <c r="Y487" s="663">
        <v>24</v>
      </c>
      <c r="Z487" s="664">
        <v>450</v>
      </c>
      <c r="AA487" s="658">
        <v>115976</v>
      </c>
      <c r="AB487" s="659">
        <v>47</v>
      </c>
      <c r="AC487" s="661">
        <v>501</v>
      </c>
      <c r="AD487" s="662">
        <v>115983</v>
      </c>
      <c r="AE487" s="663">
        <v>230</v>
      </c>
      <c r="AF487" s="664">
        <v>552</v>
      </c>
      <c r="AG487" s="658">
        <v>115989</v>
      </c>
      <c r="AH487" s="668">
        <v>41</v>
      </c>
      <c r="AI487" s="654">
        <v>603</v>
      </c>
      <c r="AJ487" s="662">
        <v>116018</v>
      </c>
      <c r="AK487" s="663">
        <v>2</v>
      </c>
      <c r="AL487" s="657">
        <v>654</v>
      </c>
      <c r="AM487" s="658">
        <v>116036</v>
      </c>
      <c r="AN487" s="659">
        <v>4</v>
      </c>
      <c r="AO487" s="661">
        <v>705</v>
      </c>
      <c r="AP487" s="662">
        <v>116056</v>
      </c>
      <c r="AQ487" s="663">
        <v>2</v>
      </c>
      <c r="AR487" s="654"/>
      <c r="AS487" s="669"/>
      <c r="AT487" s="670"/>
      <c r="AU487" s="653"/>
      <c r="AV487" s="201"/>
      <c r="AW487" s="201"/>
    </row>
    <row r="488" spans="1:49" ht="12.75">
      <c r="A488" s="654">
        <v>43</v>
      </c>
      <c r="B488" s="662">
        <v>6</v>
      </c>
      <c r="C488" s="663">
        <v>7</v>
      </c>
      <c r="D488" s="657">
        <v>94</v>
      </c>
      <c r="E488" s="658">
        <v>12</v>
      </c>
      <c r="F488" s="659">
        <v>10</v>
      </c>
      <c r="G488" s="660"/>
      <c r="H488" s="661">
        <v>145</v>
      </c>
      <c r="I488" s="662">
        <v>17</v>
      </c>
      <c r="J488" s="663">
        <v>2</v>
      </c>
      <c r="K488" s="664">
        <v>196</v>
      </c>
      <c r="L488" s="658">
        <v>110085</v>
      </c>
      <c r="M488" s="659">
        <v>3</v>
      </c>
      <c r="N488" s="661">
        <v>247</v>
      </c>
      <c r="O488" s="662">
        <v>115961</v>
      </c>
      <c r="P488" s="663">
        <v>20</v>
      </c>
      <c r="Q488" s="664">
        <v>298</v>
      </c>
      <c r="R488" s="658">
        <v>115962</v>
      </c>
      <c r="S488" s="659">
        <v>62</v>
      </c>
      <c r="T488" s="661">
        <v>349</v>
      </c>
      <c r="U488" s="662">
        <v>115967</v>
      </c>
      <c r="V488" s="663">
        <v>4</v>
      </c>
      <c r="W488" s="664">
        <v>400</v>
      </c>
      <c r="X488" s="658">
        <v>115971</v>
      </c>
      <c r="Y488" s="659">
        <v>25</v>
      </c>
      <c r="Z488" s="661">
        <v>451</v>
      </c>
      <c r="AA488" s="662">
        <v>115976</v>
      </c>
      <c r="AB488" s="663">
        <v>48</v>
      </c>
      <c r="AC488" s="664">
        <v>502</v>
      </c>
      <c r="AD488" s="658">
        <v>115983</v>
      </c>
      <c r="AE488" s="659">
        <v>231</v>
      </c>
      <c r="AF488" s="661">
        <v>553</v>
      </c>
      <c r="AG488" s="662">
        <v>115989</v>
      </c>
      <c r="AH488" s="665">
        <v>43</v>
      </c>
      <c r="AI488" s="654">
        <v>604</v>
      </c>
      <c r="AJ488" s="662">
        <v>116019</v>
      </c>
      <c r="AK488" s="663">
        <v>1</v>
      </c>
      <c r="AL488" s="667">
        <v>655</v>
      </c>
      <c r="AM488" s="662">
        <v>116036</v>
      </c>
      <c r="AN488" s="663">
        <v>5</v>
      </c>
      <c r="AO488" s="664">
        <v>706</v>
      </c>
      <c r="AP488" s="658">
        <v>116056</v>
      </c>
      <c r="AQ488" s="659">
        <v>3</v>
      </c>
      <c r="AR488" s="654"/>
      <c r="AS488" s="669"/>
      <c r="AT488" s="670"/>
      <c r="AU488" s="653"/>
      <c r="AV488" s="201"/>
      <c r="AW488" s="201"/>
    </row>
    <row r="489" spans="1:49" ht="12.75">
      <c r="A489" s="654">
        <v>44</v>
      </c>
      <c r="B489" s="662">
        <v>6</v>
      </c>
      <c r="C489" s="663">
        <v>10</v>
      </c>
      <c r="D489" s="667">
        <v>95</v>
      </c>
      <c r="E489" s="662">
        <v>13</v>
      </c>
      <c r="F489" s="663">
        <v>1</v>
      </c>
      <c r="G489" s="660"/>
      <c r="H489" s="664">
        <v>146</v>
      </c>
      <c r="I489" s="658">
        <v>17</v>
      </c>
      <c r="J489" s="659">
        <v>3</v>
      </c>
      <c r="K489" s="661">
        <v>197</v>
      </c>
      <c r="L489" s="662">
        <v>110085</v>
      </c>
      <c r="M489" s="663">
        <v>4</v>
      </c>
      <c r="N489" s="664">
        <v>248</v>
      </c>
      <c r="O489" s="658">
        <v>115961</v>
      </c>
      <c r="P489" s="659">
        <v>21</v>
      </c>
      <c r="Q489" s="661">
        <v>299</v>
      </c>
      <c r="R489" s="662">
        <v>115962</v>
      </c>
      <c r="S489" s="663">
        <v>63</v>
      </c>
      <c r="T489" s="664">
        <v>350</v>
      </c>
      <c r="U489" s="658">
        <v>115967</v>
      </c>
      <c r="V489" s="659">
        <v>5</v>
      </c>
      <c r="W489" s="661">
        <v>401</v>
      </c>
      <c r="X489" s="662">
        <v>115971</v>
      </c>
      <c r="Y489" s="663">
        <v>26</v>
      </c>
      <c r="Z489" s="664">
        <v>452</v>
      </c>
      <c r="AA489" s="658">
        <v>115976</v>
      </c>
      <c r="AB489" s="659">
        <v>49</v>
      </c>
      <c r="AC489" s="661">
        <v>503</v>
      </c>
      <c r="AD489" s="662">
        <v>115983</v>
      </c>
      <c r="AE489" s="663">
        <v>232</v>
      </c>
      <c r="AF489" s="664">
        <v>554</v>
      </c>
      <c r="AG489" s="658">
        <v>115989</v>
      </c>
      <c r="AH489" s="668">
        <v>47</v>
      </c>
      <c r="AI489" s="654">
        <v>605</v>
      </c>
      <c r="AJ489" s="662">
        <v>116019</v>
      </c>
      <c r="AK489" s="663">
        <v>2</v>
      </c>
      <c r="AL489" s="657">
        <v>656</v>
      </c>
      <c r="AM489" s="658">
        <v>116036</v>
      </c>
      <c r="AN489" s="659">
        <v>6</v>
      </c>
      <c r="AO489" s="661">
        <v>707</v>
      </c>
      <c r="AP489" s="662">
        <v>116056</v>
      </c>
      <c r="AQ489" s="663">
        <v>4</v>
      </c>
      <c r="AR489" s="654"/>
      <c r="AS489" s="669"/>
      <c r="AT489" s="670"/>
      <c r="AU489" s="653"/>
      <c r="AV489" s="201"/>
      <c r="AW489" s="201"/>
    </row>
    <row r="490" spans="1:49" ht="12.75">
      <c r="A490" s="654">
        <v>45</v>
      </c>
      <c r="B490" s="662">
        <v>7</v>
      </c>
      <c r="C490" s="663">
        <v>1</v>
      </c>
      <c r="D490" s="657">
        <v>96</v>
      </c>
      <c r="E490" s="658">
        <v>13</v>
      </c>
      <c r="F490" s="659">
        <v>2</v>
      </c>
      <c r="G490" s="660"/>
      <c r="H490" s="661">
        <v>147</v>
      </c>
      <c r="I490" s="662">
        <v>17</v>
      </c>
      <c r="J490" s="663">
        <v>4</v>
      </c>
      <c r="K490" s="664">
        <v>198</v>
      </c>
      <c r="L490" s="658">
        <v>110085</v>
      </c>
      <c r="M490" s="659">
        <v>5</v>
      </c>
      <c r="N490" s="661">
        <v>249</v>
      </c>
      <c r="O490" s="662">
        <v>115961</v>
      </c>
      <c r="P490" s="663">
        <v>22</v>
      </c>
      <c r="Q490" s="664">
        <v>300</v>
      </c>
      <c r="R490" s="658">
        <v>115962</v>
      </c>
      <c r="S490" s="659">
        <v>64</v>
      </c>
      <c r="T490" s="661">
        <v>351</v>
      </c>
      <c r="U490" s="662">
        <v>115967</v>
      </c>
      <c r="V490" s="663">
        <v>6</v>
      </c>
      <c r="W490" s="664">
        <v>402</v>
      </c>
      <c r="X490" s="658">
        <v>115971</v>
      </c>
      <c r="Y490" s="659">
        <v>27</v>
      </c>
      <c r="Z490" s="661">
        <v>453</v>
      </c>
      <c r="AA490" s="662">
        <v>115976</v>
      </c>
      <c r="AB490" s="663">
        <v>50</v>
      </c>
      <c r="AC490" s="664">
        <v>504</v>
      </c>
      <c r="AD490" s="658">
        <v>115983</v>
      </c>
      <c r="AE490" s="659">
        <v>233</v>
      </c>
      <c r="AF490" s="661">
        <v>555</v>
      </c>
      <c r="AG490" s="662">
        <v>115989</v>
      </c>
      <c r="AH490" s="665">
        <v>49</v>
      </c>
      <c r="AI490" s="654">
        <v>606</v>
      </c>
      <c r="AJ490" s="662">
        <v>116019</v>
      </c>
      <c r="AK490" s="663">
        <v>3</v>
      </c>
      <c r="AL490" s="667">
        <v>657</v>
      </c>
      <c r="AM490" s="662">
        <v>116037</v>
      </c>
      <c r="AN490" s="663">
        <v>1</v>
      </c>
      <c r="AO490" s="664">
        <v>708</v>
      </c>
      <c r="AP490" s="658">
        <v>116056</v>
      </c>
      <c r="AQ490" s="659">
        <v>5</v>
      </c>
      <c r="AR490" s="654"/>
      <c r="AS490" s="669"/>
      <c r="AT490" s="670"/>
      <c r="AU490" s="653"/>
      <c r="AV490" s="201"/>
      <c r="AW490" s="201"/>
    </row>
    <row r="491" spans="1:49" ht="12.75">
      <c r="A491" s="654">
        <v>46</v>
      </c>
      <c r="B491" s="662">
        <v>7</v>
      </c>
      <c r="C491" s="663">
        <v>2</v>
      </c>
      <c r="D491" s="667">
        <v>97</v>
      </c>
      <c r="E491" s="662">
        <v>13</v>
      </c>
      <c r="F491" s="663">
        <v>3</v>
      </c>
      <c r="G491" s="660"/>
      <c r="H491" s="664">
        <v>148</v>
      </c>
      <c r="I491" s="658">
        <v>17</v>
      </c>
      <c r="J491" s="659">
        <v>5</v>
      </c>
      <c r="K491" s="661">
        <v>199</v>
      </c>
      <c r="L491" s="662">
        <v>110086</v>
      </c>
      <c r="M491" s="663">
        <v>1</v>
      </c>
      <c r="N491" s="664">
        <v>250</v>
      </c>
      <c r="O491" s="658">
        <v>115961</v>
      </c>
      <c r="P491" s="659">
        <v>23</v>
      </c>
      <c r="Q491" s="661">
        <v>301</v>
      </c>
      <c r="R491" s="662">
        <v>115962</v>
      </c>
      <c r="S491" s="663">
        <v>65</v>
      </c>
      <c r="T491" s="664">
        <v>352</v>
      </c>
      <c r="U491" s="658">
        <v>115967</v>
      </c>
      <c r="V491" s="659">
        <v>7</v>
      </c>
      <c r="W491" s="661">
        <v>403</v>
      </c>
      <c r="X491" s="662">
        <v>115971</v>
      </c>
      <c r="Y491" s="663">
        <v>71</v>
      </c>
      <c r="Z491" s="664">
        <v>454</v>
      </c>
      <c r="AA491" s="658">
        <v>115976</v>
      </c>
      <c r="AB491" s="659">
        <v>51</v>
      </c>
      <c r="AC491" s="661">
        <v>505</v>
      </c>
      <c r="AD491" s="662">
        <v>115983</v>
      </c>
      <c r="AE491" s="663">
        <v>234</v>
      </c>
      <c r="AF491" s="664">
        <v>556</v>
      </c>
      <c r="AG491" s="658">
        <v>115989</v>
      </c>
      <c r="AH491" s="668">
        <v>50</v>
      </c>
      <c r="AI491" s="654">
        <v>607</v>
      </c>
      <c r="AJ491" s="662">
        <v>116019</v>
      </c>
      <c r="AK491" s="663">
        <v>4</v>
      </c>
      <c r="AL491" s="657">
        <v>658</v>
      </c>
      <c r="AM491" s="658">
        <v>116037</v>
      </c>
      <c r="AN491" s="659">
        <v>2</v>
      </c>
      <c r="AO491" s="661">
        <v>709</v>
      </c>
      <c r="AP491" s="662">
        <v>116056</v>
      </c>
      <c r="AQ491" s="663">
        <v>6</v>
      </c>
      <c r="AR491" s="654"/>
      <c r="AS491" s="669"/>
      <c r="AT491" s="670"/>
      <c r="AU491" s="653"/>
      <c r="AV491" s="201"/>
      <c r="AW491" s="201"/>
    </row>
    <row r="492" spans="1:49" ht="12.75">
      <c r="A492" s="654">
        <v>47</v>
      </c>
      <c r="B492" s="662">
        <v>7</v>
      </c>
      <c r="C492" s="663">
        <v>3</v>
      </c>
      <c r="D492" s="657">
        <v>98</v>
      </c>
      <c r="E492" s="658">
        <v>13</v>
      </c>
      <c r="F492" s="659">
        <v>4</v>
      </c>
      <c r="G492" s="660"/>
      <c r="H492" s="661">
        <v>149</v>
      </c>
      <c r="I492" s="662">
        <v>17</v>
      </c>
      <c r="J492" s="663">
        <v>6</v>
      </c>
      <c r="K492" s="664">
        <v>200</v>
      </c>
      <c r="L492" s="658">
        <v>110086</v>
      </c>
      <c r="M492" s="659">
        <v>2</v>
      </c>
      <c r="N492" s="661">
        <v>251</v>
      </c>
      <c r="O492" s="662">
        <v>115961</v>
      </c>
      <c r="P492" s="663">
        <v>24</v>
      </c>
      <c r="Q492" s="664">
        <v>302</v>
      </c>
      <c r="R492" s="658">
        <v>115962</v>
      </c>
      <c r="S492" s="659">
        <v>66</v>
      </c>
      <c r="T492" s="661">
        <v>353</v>
      </c>
      <c r="U492" s="662">
        <v>115967</v>
      </c>
      <c r="V492" s="663">
        <v>8</v>
      </c>
      <c r="W492" s="664">
        <v>404</v>
      </c>
      <c r="X492" s="658">
        <v>115971</v>
      </c>
      <c r="Y492" s="659">
        <v>72</v>
      </c>
      <c r="Z492" s="661">
        <v>455</v>
      </c>
      <c r="AA492" s="662">
        <v>115976</v>
      </c>
      <c r="AB492" s="663">
        <v>52</v>
      </c>
      <c r="AC492" s="664">
        <v>506</v>
      </c>
      <c r="AD492" s="658">
        <v>115983</v>
      </c>
      <c r="AE492" s="659">
        <v>235</v>
      </c>
      <c r="AF492" s="661">
        <v>557</v>
      </c>
      <c r="AG492" s="662">
        <v>115989</v>
      </c>
      <c r="AH492" s="665">
        <v>51</v>
      </c>
      <c r="AI492" s="654">
        <v>608</v>
      </c>
      <c r="AJ492" s="662">
        <v>116020</v>
      </c>
      <c r="AK492" s="663">
        <v>1</v>
      </c>
      <c r="AL492" s="667">
        <v>659</v>
      </c>
      <c r="AM492" s="662">
        <v>116037</v>
      </c>
      <c r="AN492" s="663">
        <v>3</v>
      </c>
      <c r="AO492" s="664">
        <v>710</v>
      </c>
      <c r="AP492" s="658">
        <v>116056</v>
      </c>
      <c r="AQ492" s="659">
        <v>7</v>
      </c>
      <c r="AR492" s="654"/>
      <c r="AS492" s="669"/>
      <c r="AT492" s="670"/>
      <c r="AU492" s="653"/>
      <c r="AV492" s="201"/>
      <c r="AW492" s="201"/>
    </row>
    <row r="493" spans="1:49" ht="12.75">
      <c r="A493" s="654">
        <v>48</v>
      </c>
      <c r="B493" s="662">
        <v>7</v>
      </c>
      <c r="C493" s="663">
        <v>4</v>
      </c>
      <c r="D493" s="667">
        <v>99</v>
      </c>
      <c r="E493" s="662">
        <v>13</v>
      </c>
      <c r="F493" s="663">
        <v>5</v>
      </c>
      <c r="G493" s="660"/>
      <c r="H493" s="664">
        <v>150</v>
      </c>
      <c r="I493" s="658">
        <v>17</v>
      </c>
      <c r="J493" s="659">
        <v>7</v>
      </c>
      <c r="K493" s="661">
        <v>201</v>
      </c>
      <c r="L493" s="662">
        <v>110086</v>
      </c>
      <c r="M493" s="663">
        <v>3</v>
      </c>
      <c r="N493" s="664">
        <v>252</v>
      </c>
      <c r="O493" s="658">
        <v>115961</v>
      </c>
      <c r="P493" s="659">
        <v>25</v>
      </c>
      <c r="Q493" s="661">
        <v>303</v>
      </c>
      <c r="R493" s="662">
        <v>115962</v>
      </c>
      <c r="S493" s="663">
        <v>67</v>
      </c>
      <c r="T493" s="664">
        <v>354</v>
      </c>
      <c r="U493" s="658">
        <v>115968</v>
      </c>
      <c r="V493" s="659">
        <v>1</v>
      </c>
      <c r="W493" s="661">
        <v>405</v>
      </c>
      <c r="X493" s="662">
        <v>115975</v>
      </c>
      <c r="Y493" s="663">
        <v>1</v>
      </c>
      <c r="Z493" s="664">
        <v>456</v>
      </c>
      <c r="AA493" s="658">
        <v>115976</v>
      </c>
      <c r="AB493" s="659">
        <v>53</v>
      </c>
      <c r="AC493" s="661">
        <v>507</v>
      </c>
      <c r="AD493" s="662">
        <v>115983</v>
      </c>
      <c r="AE493" s="663">
        <v>236</v>
      </c>
      <c r="AF493" s="664">
        <v>558</v>
      </c>
      <c r="AG493" s="658">
        <v>115989</v>
      </c>
      <c r="AH493" s="668">
        <v>52</v>
      </c>
      <c r="AI493" s="654">
        <v>609</v>
      </c>
      <c r="AJ493" s="662">
        <v>116021</v>
      </c>
      <c r="AK493" s="663">
        <v>1</v>
      </c>
      <c r="AL493" s="657">
        <v>660</v>
      </c>
      <c r="AM493" s="658">
        <v>116037</v>
      </c>
      <c r="AN493" s="659">
        <v>4</v>
      </c>
      <c r="AO493" s="661">
        <v>711</v>
      </c>
      <c r="AP493" s="662">
        <v>116056</v>
      </c>
      <c r="AQ493" s="663">
        <v>8</v>
      </c>
      <c r="AR493" s="654"/>
      <c r="AS493" s="669"/>
      <c r="AT493" s="670"/>
      <c r="AU493" s="653"/>
      <c r="AV493" s="201"/>
      <c r="AW493" s="201"/>
    </row>
    <row r="494" spans="1:49" ht="12.75">
      <c r="A494" s="654">
        <v>49</v>
      </c>
      <c r="B494" s="662">
        <v>7</v>
      </c>
      <c r="C494" s="663">
        <v>5</v>
      </c>
      <c r="D494" s="657">
        <v>100</v>
      </c>
      <c r="E494" s="658">
        <v>13</v>
      </c>
      <c r="F494" s="659">
        <v>6</v>
      </c>
      <c r="G494" s="660"/>
      <c r="H494" s="661">
        <v>151</v>
      </c>
      <c r="I494" s="662">
        <v>17</v>
      </c>
      <c r="J494" s="663">
        <v>8</v>
      </c>
      <c r="K494" s="664">
        <v>202</v>
      </c>
      <c r="L494" s="658">
        <v>110086</v>
      </c>
      <c r="M494" s="659">
        <v>4</v>
      </c>
      <c r="N494" s="661">
        <v>253</v>
      </c>
      <c r="O494" s="662">
        <v>115961</v>
      </c>
      <c r="P494" s="663">
        <v>26</v>
      </c>
      <c r="Q494" s="664">
        <v>304</v>
      </c>
      <c r="R494" s="658">
        <v>115962</v>
      </c>
      <c r="S494" s="659">
        <v>68</v>
      </c>
      <c r="T494" s="661">
        <v>355</v>
      </c>
      <c r="U494" s="662">
        <v>115968</v>
      </c>
      <c r="V494" s="663">
        <v>3</v>
      </c>
      <c r="W494" s="664">
        <v>406</v>
      </c>
      <c r="X494" s="658">
        <v>115975</v>
      </c>
      <c r="Y494" s="659">
        <v>2</v>
      </c>
      <c r="Z494" s="661">
        <v>457</v>
      </c>
      <c r="AA494" s="662">
        <v>115976</v>
      </c>
      <c r="AB494" s="663">
        <v>54</v>
      </c>
      <c r="AC494" s="664">
        <v>508</v>
      </c>
      <c r="AD494" s="658">
        <v>115983</v>
      </c>
      <c r="AE494" s="659">
        <v>237</v>
      </c>
      <c r="AF494" s="661">
        <v>559</v>
      </c>
      <c r="AG494" s="662">
        <v>115989</v>
      </c>
      <c r="AH494" s="665">
        <v>53</v>
      </c>
      <c r="AI494" s="654">
        <v>610</v>
      </c>
      <c r="AJ494" s="662">
        <v>116022</v>
      </c>
      <c r="AK494" s="663">
        <v>1</v>
      </c>
      <c r="AL494" s="667">
        <v>661</v>
      </c>
      <c r="AM494" s="662">
        <v>116037</v>
      </c>
      <c r="AN494" s="663">
        <v>5</v>
      </c>
      <c r="AO494" s="664">
        <v>712</v>
      </c>
      <c r="AP494" s="658">
        <v>10</v>
      </c>
      <c r="AQ494" s="659">
        <v>9</v>
      </c>
      <c r="AR494" s="654"/>
      <c r="AS494" s="669"/>
      <c r="AT494" s="670"/>
      <c r="AU494" s="653"/>
      <c r="AV494" s="201"/>
      <c r="AW494" s="201"/>
    </row>
    <row r="495" spans="1:49" ht="12.75">
      <c r="A495" s="654">
        <v>50</v>
      </c>
      <c r="B495" s="662">
        <v>7</v>
      </c>
      <c r="C495" s="663">
        <v>6</v>
      </c>
      <c r="D495" s="667">
        <v>101</v>
      </c>
      <c r="E495" s="662">
        <v>13</v>
      </c>
      <c r="F495" s="663">
        <v>7</v>
      </c>
      <c r="G495" s="660"/>
      <c r="H495" s="664">
        <v>152</v>
      </c>
      <c r="I495" s="658">
        <v>17</v>
      </c>
      <c r="J495" s="659">
        <v>10</v>
      </c>
      <c r="K495" s="661">
        <v>203</v>
      </c>
      <c r="L495" s="662">
        <v>110086</v>
      </c>
      <c r="M495" s="663">
        <v>5</v>
      </c>
      <c r="N495" s="664">
        <v>254</v>
      </c>
      <c r="O495" s="658">
        <v>115961</v>
      </c>
      <c r="P495" s="659">
        <v>27</v>
      </c>
      <c r="Q495" s="661">
        <v>305</v>
      </c>
      <c r="R495" s="662">
        <v>115962</v>
      </c>
      <c r="S495" s="663">
        <v>69</v>
      </c>
      <c r="T495" s="664">
        <v>356</v>
      </c>
      <c r="U495" s="658">
        <v>115968</v>
      </c>
      <c r="V495" s="659">
        <v>4</v>
      </c>
      <c r="W495" s="661">
        <v>407</v>
      </c>
      <c r="X495" s="662">
        <v>115975</v>
      </c>
      <c r="Y495" s="663">
        <v>3</v>
      </c>
      <c r="Z495" s="664">
        <v>458</v>
      </c>
      <c r="AA495" s="658">
        <v>115981</v>
      </c>
      <c r="AB495" s="659">
        <v>1</v>
      </c>
      <c r="AC495" s="661">
        <v>509</v>
      </c>
      <c r="AD495" s="662">
        <v>115983</v>
      </c>
      <c r="AE495" s="663">
        <v>240</v>
      </c>
      <c r="AF495" s="664">
        <v>560</v>
      </c>
      <c r="AG495" s="658">
        <v>115989</v>
      </c>
      <c r="AH495" s="668">
        <v>54</v>
      </c>
      <c r="AI495" s="654">
        <v>611</v>
      </c>
      <c r="AJ495" s="662">
        <v>116023</v>
      </c>
      <c r="AK495" s="673">
        <v>1</v>
      </c>
      <c r="AL495" s="657">
        <v>662</v>
      </c>
      <c r="AM495" s="658">
        <v>116038</v>
      </c>
      <c r="AN495" s="659">
        <v>1</v>
      </c>
      <c r="AO495" s="661">
        <v>713</v>
      </c>
      <c r="AP495" s="662">
        <v>11</v>
      </c>
      <c r="AQ495" s="663">
        <v>9</v>
      </c>
      <c r="AR495" s="674"/>
      <c r="AS495" s="201"/>
      <c r="AT495" s="675"/>
      <c r="AU495" s="653"/>
      <c r="AV495" s="201"/>
      <c r="AW495" s="201"/>
    </row>
    <row r="496" spans="1:49" ht="12.75">
      <c r="A496" s="654">
        <v>51</v>
      </c>
      <c r="B496" s="662">
        <v>7</v>
      </c>
      <c r="C496" s="663">
        <v>7</v>
      </c>
      <c r="D496" s="657">
        <v>102</v>
      </c>
      <c r="E496" s="658">
        <v>13</v>
      </c>
      <c r="F496" s="659">
        <v>8</v>
      </c>
      <c r="G496" s="201"/>
      <c r="H496" s="661">
        <v>153</v>
      </c>
      <c r="I496" s="662">
        <v>18</v>
      </c>
      <c r="J496" s="663">
        <v>1</v>
      </c>
      <c r="K496" s="664">
        <v>204</v>
      </c>
      <c r="L496" s="658">
        <v>110086</v>
      </c>
      <c r="M496" s="659">
        <v>6</v>
      </c>
      <c r="N496" s="661">
        <v>255</v>
      </c>
      <c r="O496" s="662">
        <v>115961</v>
      </c>
      <c r="P496" s="663">
        <v>28</v>
      </c>
      <c r="Q496" s="664">
        <v>306</v>
      </c>
      <c r="R496" s="658">
        <v>115962</v>
      </c>
      <c r="S496" s="659">
        <v>70</v>
      </c>
      <c r="T496" s="661">
        <v>357</v>
      </c>
      <c r="U496" s="662">
        <v>115968</v>
      </c>
      <c r="V496" s="663">
        <v>5</v>
      </c>
      <c r="W496" s="664">
        <v>408</v>
      </c>
      <c r="X496" s="658">
        <v>115975</v>
      </c>
      <c r="Y496" s="659">
        <v>4</v>
      </c>
      <c r="Z496" s="661">
        <v>459</v>
      </c>
      <c r="AA496" s="662">
        <v>115982</v>
      </c>
      <c r="AB496" s="663">
        <v>1</v>
      </c>
      <c r="AC496" s="664">
        <v>510</v>
      </c>
      <c r="AD496" s="676">
        <v>115983</v>
      </c>
      <c r="AE496" s="677">
        <v>241</v>
      </c>
      <c r="AF496" s="661">
        <v>561</v>
      </c>
      <c r="AG496" s="662">
        <v>115989</v>
      </c>
      <c r="AH496" s="665">
        <v>55</v>
      </c>
      <c r="AI496" s="654">
        <v>612</v>
      </c>
      <c r="AJ496" s="665">
        <v>116024</v>
      </c>
      <c r="AK496" s="662">
        <v>1</v>
      </c>
      <c r="AL496" s="667">
        <v>663</v>
      </c>
      <c r="AM496" s="662">
        <v>116038</v>
      </c>
      <c r="AN496" s="663">
        <v>2</v>
      </c>
      <c r="AO496" s="664">
        <v>714</v>
      </c>
      <c r="AP496" s="658">
        <v>110086</v>
      </c>
      <c r="AQ496" s="659">
        <v>9</v>
      </c>
      <c r="AR496" s="678"/>
      <c r="AS496" s="678"/>
      <c r="AT496" s="679"/>
      <c r="AU496" s="653"/>
      <c r="AV496" s="201"/>
      <c r="AW496" s="201"/>
    </row>
    <row r="497" spans="1:49" ht="13.5" thickBot="1">
      <c r="A497" s="680">
        <v>52</v>
      </c>
      <c r="B497" s="681">
        <v>8</v>
      </c>
      <c r="C497" s="682">
        <v>1</v>
      </c>
      <c r="D497" s="683">
        <v>103</v>
      </c>
      <c r="E497" s="681">
        <v>13</v>
      </c>
      <c r="F497" s="682">
        <v>10</v>
      </c>
      <c r="G497" s="684"/>
      <c r="H497" s="685">
        <v>154</v>
      </c>
      <c r="I497" s="686">
        <v>18</v>
      </c>
      <c r="J497" s="687">
        <v>2</v>
      </c>
      <c r="K497" s="688">
        <v>205</v>
      </c>
      <c r="L497" s="681">
        <v>110086</v>
      </c>
      <c r="M497" s="682">
        <v>7</v>
      </c>
      <c r="N497" s="689">
        <v>256</v>
      </c>
      <c r="O497" s="686">
        <v>115961</v>
      </c>
      <c r="P497" s="687">
        <v>29</v>
      </c>
      <c r="Q497" s="690">
        <v>307</v>
      </c>
      <c r="R497" s="681">
        <v>115962</v>
      </c>
      <c r="S497" s="682">
        <v>71</v>
      </c>
      <c r="T497" s="689">
        <v>358</v>
      </c>
      <c r="U497" s="686">
        <v>115968</v>
      </c>
      <c r="V497" s="687">
        <v>6</v>
      </c>
      <c r="W497" s="690">
        <v>409</v>
      </c>
      <c r="X497" s="681">
        <v>115975</v>
      </c>
      <c r="Y497" s="682">
        <v>5</v>
      </c>
      <c r="Z497" s="689">
        <v>460</v>
      </c>
      <c r="AA497" s="686">
        <v>115983</v>
      </c>
      <c r="AB497" s="687">
        <v>139</v>
      </c>
      <c r="AC497" s="688">
        <v>511</v>
      </c>
      <c r="AD497" s="691">
        <v>115983</v>
      </c>
      <c r="AE497" s="692">
        <v>242</v>
      </c>
      <c r="AF497" s="685">
        <v>562</v>
      </c>
      <c r="AG497" s="686">
        <v>115989</v>
      </c>
      <c r="AH497" s="693">
        <v>56</v>
      </c>
      <c r="AI497" s="680">
        <v>613</v>
      </c>
      <c r="AJ497" s="681">
        <v>116024</v>
      </c>
      <c r="AK497" s="682">
        <v>2</v>
      </c>
      <c r="AL497" s="694">
        <v>664</v>
      </c>
      <c r="AM497" s="686">
        <v>116038</v>
      </c>
      <c r="AN497" s="687">
        <v>3</v>
      </c>
      <c r="AO497" s="688">
        <v>715</v>
      </c>
      <c r="AP497" s="681">
        <v>115968</v>
      </c>
      <c r="AQ497" s="682">
        <v>9</v>
      </c>
      <c r="AR497" s="684"/>
      <c r="AS497" s="684"/>
      <c r="AT497" s="695"/>
      <c r="AU497" s="653"/>
      <c r="AV497" s="201"/>
      <c r="AW497" s="201"/>
    </row>
    <row r="500" spans="1:49" ht="15.75" thickBot="1"/>
    <row r="501" spans="1:49" ht="45.75" customHeight="1" thickBot="1">
      <c r="A501" s="1554" t="s">
        <v>5101</v>
      </c>
      <c r="B501" s="1555"/>
      <c r="C501" s="1555"/>
      <c r="D501" s="1555"/>
      <c r="E501" s="1555"/>
      <c r="F501" s="1557"/>
      <c r="G501" s="1554" t="s">
        <v>5101</v>
      </c>
      <c r="H501" s="1555"/>
      <c r="I501" s="1555"/>
      <c r="J501" s="1555"/>
      <c r="K501" s="1555"/>
      <c r="L501" s="1557"/>
      <c r="M501" s="1554" t="s">
        <v>5101</v>
      </c>
      <c r="N501" s="1555"/>
      <c r="O501" s="1555"/>
      <c r="P501" s="1555"/>
      <c r="Q501" s="1555"/>
      <c r="R501" s="1557"/>
      <c r="S501" s="1554" t="s">
        <v>5101</v>
      </c>
      <c r="T501" s="1555"/>
      <c r="U501" s="1555"/>
      <c r="V501" s="1555"/>
      <c r="W501" s="1555"/>
      <c r="X501" s="1557"/>
      <c r="Y501" s="1554" t="s">
        <v>5101</v>
      </c>
      <c r="Z501" s="1555"/>
      <c r="AA501" s="1555"/>
      <c r="AB501" s="1555"/>
      <c r="AC501" s="1555"/>
      <c r="AD501" s="1557"/>
    </row>
    <row r="502" spans="1:49">
      <c r="A502" s="596" t="s">
        <v>4605</v>
      </c>
      <c r="B502" s="597" t="s">
        <v>4712</v>
      </c>
      <c r="C502" s="598" t="s">
        <v>4606</v>
      </c>
      <c r="D502" s="596" t="s">
        <v>4605</v>
      </c>
      <c r="E502" s="597" t="s">
        <v>4712</v>
      </c>
      <c r="F502" s="598" t="s">
        <v>4606</v>
      </c>
      <c r="G502" s="596" t="s">
        <v>4605</v>
      </c>
      <c r="H502" s="597" t="s">
        <v>4712</v>
      </c>
      <c r="I502" s="598" t="s">
        <v>4606</v>
      </c>
      <c r="J502" s="596" t="s">
        <v>4605</v>
      </c>
      <c r="K502" s="597" t="s">
        <v>4712</v>
      </c>
      <c r="L502" s="598" t="s">
        <v>4606</v>
      </c>
      <c r="M502" s="596" t="s">
        <v>4605</v>
      </c>
      <c r="N502" s="597" t="s">
        <v>4712</v>
      </c>
      <c r="O502" s="598" t="s">
        <v>4606</v>
      </c>
      <c r="P502" s="596" t="s">
        <v>4605</v>
      </c>
      <c r="Q502" s="597" t="s">
        <v>4712</v>
      </c>
      <c r="R502" s="598" t="s">
        <v>4606</v>
      </c>
      <c r="S502" s="596" t="s">
        <v>4605</v>
      </c>
      <c r="T502" s="597" t="s">
        <v>4712</v>
      </c>
      <c r="U502" s="598" t="s">
        <v>4606</v>
      </c>
      <c r="V502" s="596" t="s">
        <v>4605</v>
      </c>
      <c r="W502" s="597" t="s">
        <v>4712</v>
      </c>
      <c r="X502" s="598" t="s">
        <v>4606</v>
      </c>
      <c r="Y502" s="596" t="s">
        <v>4605</v>
      </c>
      <c r="Z502" s="597" t="s">
        <v>4712</v>
      </c>
      <c r="AA502" s="598" t="s">
        <v>4606</v>
      </c>
      <c r="AB502" s="596" t="s">
        <v>4605</v>
      </c>
      <c r="AC502" s="597" t="s">
        <v>4712</v>
      </c>
      <c r="AD502" s="598" t="s">
        <v>4606</v>
      </c>
    </row>
    <row r="503" spans="1:49">
      <c r="A503" s="599">
        <v>1</v>
      </c>
      <c r="B503" s="600" t="s">
        <v>5102</v>
      </c>
      <c r="C503" s="601" t="s">
        <v>4715</v>
      </c>
      <c r="D503" s="599">
        <v>52</v>
      </c>
      <c r="E503" s="600" t="s">
        <v>5103</v>
      </c>
      <c r="F503" s="601" t="s">
        <v>4715</v>
      </c>
      <c r="G503" s="599">
        <v>103</v>
      </c>
      <c r="H503" s="600" t="s">
        <v>5104</v>
      </c>
      <c r="I503" s="601" t="s">
        <v>5090</v>
      </c>
      <c r="J503" s="599">
        <v>154</v>
      </c>
      <c r="K503" s="600" t="s">
        <v>5105</v>
      </c>
      <c r="L503" s="601" t="s">
        <v>4726</v>
      </c>
      <c r="M503" s="599">
        <v>205</v>
      </c>
      <c r="N503" s="600" t="s">
        <v>5106</v>
      </c>
      <c r="O503" s="601" t="s">
        <v>4727</v>
      </c>
      <c r="P503" s="599">
        <v>256</v>
      </c>
      <c r="Q503" s="600" t="s">
        <v>5107</v>
      </c>
      <c r="R503" s="601" t="s">
        <v>4805</v>
      </c>
      <c r="S503" s="599">
        <v>307</v>
      </c>
      <c r="T503" s="600" t="s">
        <v>5108</v>
      </c>
      <c r="U503" s="601" t="s">
        <v>4776</v>
      </c>
      <c r="V503" s="599">
        <v>358</v>
      </c>
      <c r="W503" s="600" t="s">
        <v>5109</v>
      </c>
      <c r="X503" s="601" t="s">
        <v>5110</v>
      </c>
      <c r="Y503" s="599">
        <v>409</v>
      </c>
      <c r="Z503" s="600" t="s">
        <v>5111</v>
      </c>
      <c r="AA503" s="601" t="s">
        <v>4735</v>
      </c>
      <c r="AB503" s="599">
        <v>460</v>
      </c>
      <c r="AC503" s="600" t="s">
        <v>5107</v>
      </c>
      <c r="AD503" s="601" t="s">
        <v>4753</v>
      </c>
    </row>
    <row r="504" spans="1:49">
      <c r="A504" s="599">
        <v>2</v>
      </c>
      <c r="B504" s="600" t="s">
        <v>5112</v>
      </c>
      <c r="C504" s="601" t="s">
        <v>4715</v>
      </c>
      <c r="D504" s="599">
        <v>53</v>
      </c>
      <c r="E504" s="600" t="s">
        <v>5113</v>
      </c>
      <c r="F504" s="601" t="s">
        <v>4715</v>
      </c>
      <c r="G504" s="599">
        <v>104</v>
      </c>
      <c r="H504" s="600" t="s">
        <v>5104</v>
      </c>
      <c r="I504" s="601" t="s">
        <v>5091</v>
      </c>
      <c r="J504" s="599">
        <v>155</v>
      </c>
      <c r="K504" s="600" t="s">
        <v>5111</v>
      </c>
      <c r="L504" s="601" t="s">
        <v>4726</v>
      </c>
      <c r="M504" s="599">
        <v>206</v>
      </c>
      <c r="N504" s="600" t="s">
        <v>5114</v>
      </c>
      <c r="O504" s="601" t="s">
        <v>4727</v>
      </c>
      <c r="P504" s="599">
        <v>257</v>
      </c>
      <c r="Q504" s="600" t="s">
        <v>5108</v>
      </c>
      <c r="R504" s="601" t="s">
        <v>4805</v>
      </c>
      <c r="S504" s="599">
        <v>308</v>
      </c>
      <c r="T504" s="600" t="s">
        <v>5115</v>
      </c>
      <c r="U504" s="601" t="s">
        <v>4778</v>
      </c>
      <c r="V504" s="599">
        <v>359</v>
      </c>
      <c r="W504" s="600" t="s">
        <v>5109</v>
      </c>
      <c r="X504" s="601" t="s">
        <v>5116</v>
      </c>
      <c r="Y504" s="599">
        <v>410</v>
      </c>
      <c r="Z504" s="600" t="s">
        <v>5107</v>
      </c>
      <c r="AA504" s="601" t="s">
        <v>4735</v>
      </c>
      <c r="AB504" s="599">
        <v>461</v>
      </c>
      <c r="AC504" s="600" t="s">
        <v>5117</v>
      </c>
      <c r="AD504" s="601" t="s">
        <v>4753</v>
      </c>
    </row>
    <row r="505" spans="1:49">
      <c r="A505" s="599">
        <v>3</v>
      </c>
      <c r="B505" s="600" t="s">
        <v>5118</v>
      </c>
      <c r="C505" s="601" t="s">
        <v>4715</v>
      </c>
      <c r="D505" s="599">
        <v>54</v>
      </c>
      <c r="E505" s="600" t="s">
        <v>5119</v>
      </c>
      <c r="F505" s="601" t="s">
        <v>4715</v>
      </c>
      <c r="G505" s="599">
        <v>105</v>
      </c>
      <c r="H505" s="600" t="s">
        <v>5104</v>
      </c>
      <c r="I505" s="601" t="s">
        <v>5120</v>
      </c>
      <c r="J505" s="599">
        <v>156</v>
      </c>
      <c r="K505" s="600" t="s">
        <v>5107</v>
      </c>
      <c r="L505" s="601" t="s">
        <v>4726</v>
      </c>
      <c r="M505" s="599">
        <v>207</v>
      </c>
      <c r="N505" s="600" t="s">
        <v>5121</v>
      </c>
      <c r="O505" s="601" t="s">
        <v>4727</v>
      </c>
      <c r="P505" s="599">
        <v>258</v>
      </c>
      <c r="Q505" s="600" t="s">
        <v>5107</v>
      </c>
      <c r="R505" s="601" t="s">
        <v>4760</v>
      </c>
      <c r="S505" s="599">
        <v>309</v>
      </c>
      <c r="T505" s="600" t="s">
        <v>5107</v>
      </c>
      <c r="U505" s="601" t="s">
        <v>4778</v>
      </c>
      <c r="V505" s="599">
        <v>360</v>
      </c>
      <c r="W505" s="600" t="s">
        <v>5109</v>
      </c>
      <c r="X505" s="601" t="s">
        <v>5095</v>
      </c>
      <c r="Y505" s="599">
        <v>411</v>
      </c>
      <c r="Z505" s="600" t="s">
        <v>5117</v>
      </c>
      <c r="AA505" s="601" t="s">
        <v>4735</v>
      </c>
      <c r="AB505" s="599">
        <v>462</v>
      </c>
      <c r="AC505" s="600" t="s">
        <v>5122</v>
      </c>
      <c r="AD505" s="601" t="s">
        <v>4753</v>
      </c>
    </row>
    <row r="506" spans="1:49">
      <c r="A506" s="599">
        <v>4</v>
      </c>
      <c r="B506" s="600" t="s">
        <v>5123</v>
      </c>
      <c r="C506" s="601" t="s">
        <v>4715</v>
      </c>
      <c r="D506" s="599">
        <v>55</v>
      </c>
      <c r="E506" s="600" t="s">
        <v>5124</v>
      </c>
      <c r="F506" s="601" t="s">
        <v>4715</v>
      </c>
      <c r="G506" s="599">
        <v>106</v>
      </c>
      <c r="H506" s="600" t="s">
        <v>5114</v>
      </c>
      <c r="I506" s="601" t="s">
        <v>4779</v>
      </c>
      <c r="J506" s="599">
        <v>157</v>
      </c>
      <c r="K506" s="600" t="s">
        <v>5108</v>
      </c>
      <c r="L506" s="601" t="s">
        <v>4726</v>
      </c>
      <c r="M506" s="599">
        <v>208</v>
      </c>
      <c r="N506" s="600" t="s">
        <v>5125</v>
      </c>
      <c r="O506" s="601" t="s">
        <v>4727</v>
      </c>
      <c r="P506" s="599">
        <v>259</v>
      </c>
      <c r="Q506" s="600" t="s">
        <v>5108</v>
      </c>
      <c r="R506" s="601" t="s">
        <v>4760</v>
      </c>
      <c r="S506" s="599">
        <v>310</v>
      </c>
      <c r="T506" s="600" t="s">
        <v>5108</v>
      </c>
      <c r="U506" s="601" t="s">
        <v>4778</v>
      </c>
      <c r="V506" s="599">
        <v>361</v>
      </c>
      <c r="W506" s="600" t="s">
        <v>5109</v>
      </c>
      <c r="X506" s="601" t="s">
        <v>5126</v>
      </c>
      <c r="Y506" s="599">
        <v>412</v>
      </c>
      <c r="Z506" s="600" t="s">
        <v>5127</v>
      </c>
      <c r="AA506" s="601" t="s">
        <v>4735</v>
      </c>
      <c r="AB506" s="599">
        <v>463</v>
      </c>
      <c r="AC506" s="600" t="s">
        <v>5128</v>
      </c>
      <c r="AD506" s="601" t="s">
        <v>4753</v>
      </c>
    </row>
    <row r="507" spans="1:49">
      <c r="A507" s="599">
        <v>5</v>
      </c>
      <c r="B507" s="600" t="s">
        <v>5129</v>
      </c>
      <c r="C507" s="601" t="s">
        <v>4715</v>
      </c>
      <c r="D507" s="599">
        <v>56</v>
      </c>
      <c r="E507" s="600" t="s">
        <v>5130</v>
      </c>
      <c r="F507" s="601" t="s">
        <v>4715</v>
      </c>
      <c r="G507" s="599">
        <v>107</v>
      </c>
      <c r="H507" s="600" t="s">
        <v>5107</v>
      </c>
      <c r="I507" s="601" t="s">
        <v>4779</v>
      </c>
      <c r="J507" s="599">
        <v>158</v>
      </c>
      <c r="K507" s="600" t="s">
        <v>5131</v>
      </c>
      <c r="L507" s="601" t="s">
        <v>4726</v>
      </c>
      <c r="M507" s="599">
        <v>209</v>
      </c>
      <c r="N507" s="600" t="s">
        <v>5132</v>
      </c>
      <c r="O507" s="601" t="s">
        <v>4727</v>
      </c>
      <c r="P507" s="599">
        <v>260</v>
      </c>
      <c r="Q507" s="600" t="s">
        <v>5123</v>
      </c>
      <c r="R507" s="601" t="s">
        <v>4728</v>
      </c>
      <c r="S507" s="599">
        <v>311</v>
      </c>
      <c r="T507" s="600" t="s">
        <v>5115</v>
      </c>
      <c r="U507" s="601" t="s">
        <v>5133</v>
      </c>
      <c r="V507" s="599">
        <v>362</v>
      </c>
      <c r="W507" s="600" t="s">
        <v>5109</v>
      </c>
      <c r="X507" s="601" t="s">
        <v>5134</v>
      </c>
      <c r="Y507" s="599">
        <v>413</v>
      </c>
      <c r="Z507" s="600" t="s">
        <v>5122</v>
      </c>
      <c r="AA507" s="601" t="s">
        <v>4735</v>
      </c>
      <c r="AB507" s="599">
        <v>464</v>
      </c>
      <c r="AC507" s="600" t="s">
        <v>5109</v>
      </c>
      <c r="AD507" s="601" t="s">
        <v>5073</v>
      </c>
    </row>
    <row r="508" spans="1:49">
      <c r="A508" s="599">
        <v>6</v>
      </c>
      <c r="B508" s="600" t="s">
        <v>5135</v>
      </c>
      <c r="C508" s="601" t="s">
        <v>4715</v>
      </c>
      <c r="D508" s="599">
        <v>57</v>
      </c>
      <c r="E508" s="600" t="s">
        <v>5136</v>
      </c>
      <c r="F508" s="601" t="s">
        <v>4715</v>
      </c>
      <c r="G508" s="599">
        <v>108</v>
      </c>
      <c r="H508" s="600" t="s">
        <v>5117</v>
      </c>
      <c r="I508" s="601" t="s">
        <v>4779</v>
      </c>
      <c r="J508" s="599">
        <v>159</v>
      </c>
      <c r="K508" s="600" t="s">
        <v>5137</v>
      </c>
      <c r="L508" s="601" t="s">
        <v>4726</v>
      </c>
      <c r="M508" s="599">
        <v>210</v>
      </c>
      <c r="N508" s="600" t="s">
        <v>5138</v>
      </c>
      <c r="O508" s="601" t="s">
        <v>4727</v>
      </c>
      <c r="P508" s="599">
        <v>261</v>
      </c>
      <c r="Q508" s="600" t="s">
        <v>5129</v>
      </c>
      <c r="R508" s="601" t="s">
        <v>4728</v>
      </c>
      <c r="S508" s="599">
        <v>312</v>
      </c>
      <c r="T508" s="600" t="s">
        <v>5107</v>
      </c>
      <c r="U508" s="601" t="s">
        <v>5133</v>
      </c>
      <c r="V508" s="599">
        <v>363</v>
      </c>
      <c r="W508" s="600" t="s">
        <v>5111</v>
      </c>
      <c r="X508" s="601" t="s">
        <v>5134</v>
      </c>
      <c r="Y508" s="599">
        <v>414</v>
      </c>
      <c r="Z508" s="600" t="s">
        <v>5128</v>
      </c>
      <c r="AA508" s="601" t="s">
        <v>4735</v>
      </c>
      <c r="AB508" s="599">
        <v>465</v>
      </c>
      <c r="AC508" s="600" t="s">
        <v>5109</v>
      </c>
      <c r="AD508" s="601" t="s">
        <v>5075</v>
      </c>
    </row>
    <row r="509" spans="1:49">
      <c r="A509" s="599">
        <v>7</v>
      </c>
      <c r="B509" s="600" t="s">
        <v>5139</v>
      </c>
      <c r="C509" s="601" t="s">
        <v>4715</v>
      </c>
      <c r="D509" s="599">
        <v>58</v>
      </c>
      <c r="E509" s="600" t="s">
        <v>5140</v>
      </c>
      <c r="F509" s="601" t="s">
        <v>4715</v>
      </c>
      <c r="G509" s="599">
        <v>109</v>
      </c>
      <c r="H509" s="600" t="s">
        <v>5128</v>
      </c>
      <c r="I509" s="601" t="s">
        <v>4779</v>
      </c>
      <c r="J509" s="599">
        <v>160</v>
      </c>
      <c r="K509" s="600" t="s">
        <v>5141</v>
      </c>
      <c r="L509" s="601" t="s">
        <v>4726</v>
      </c>
      <c r="M509" s="599">
        <v>211</v>
      </c>
      <c r="N509" s="600" t="s">
        <v>5142</v>
      </c>
      <c r="O509" s="601" t="s">
        <v>4727</v>
      </c>
      <c r="P509" s="599">
        <v>262</v>
      </c>
      <c r="Q509" s="600" t="s">
        <v>5135</v>
      </c>
      <c r="R509" s="601" t="s">
        <v>4728</v>
      </c>
      <c r="S509" s="599">
        <v>313</v>
      </c>
      <c r="T509" s="600" t="s">
        <v>5108</v>
      </c>
      <c r="U509" s="601" t="s">
        <v>5133</v>
      </c>
      <c r="V509" s="599">
        <v>364</v>
      </c>
      <c r="W509" s="600" t="s">
        <v>5109</v>
      </c>
      <c r="X509" s="601" t="s">
        <v>5143</v>
      </c>
      <c r="Y509" s="599">
        <v>415</v>
      </c>
      <c r="Z509" s="600" t="s">
        <v>5109</v>
      </c>
      <c r="AA509" s="601" t="s">
        <v>5144</v>
      </c>
      <c r="AB509" s="599">
        <v>466</v>
      </c>
      <c r="AC509" s="600" t="s">
        <v>5109</v>
      </c>
      <c r="AD509" s="601" t="s">
        <v>5145</v>
      </c>
    </row>
    <row r="510" spans="1:49">
      <c r="A510" s="599">
        <v>8</v>
      </c>
      <c r="B510" s="600" t="s">
        <v>5146</v>
      </c>
      <c r="C510" s="601" t="s">
        <v>4715</v>
      </c>
      <c r="D510" s="599">
        <v>59</v>
      </c>
      <c r="E510" s="600" t="s">
        <v>5147</v>
      </c>
      <c r="F510" s="601" t="s">
        <v>4715</v>
      </c>
      <c r="G510" s="599">
        <v>110</v>
      </c>
      <c r="H510" s="600" t="s">
        <v>5104</v>
      </c>
      <c r="I510" s="601" t="s">
        <v>5148</v>
      </c>
      <c r="J510" s="599">
        <v>161</v>
      </c>
      <c r="K510" s="600" t="s">
        <v>5149</v>
      </c>
      <c r="L510" s="601" t="s">
        <v>4726</v>
      </c>
      <c r="M510" s="599">
        <v>212</v>
      </c>
      <c r="N510" s="600" t="s">
        <v>5150</v>
      </c>
      <c r="O510" s="601" t="s">
        <v>4727</v>
      </c>
      <c r="P510" s="599">
        <v>263</v>
      </c>
      <c r="Q510" s="600" t="s">
        <v>5151</v>
      </c>
      <c r="R510" s="601" t="s">
        <v>4728</v>
      </c>
      <c r="S510" s="599">
        <v>314</v>
      </c>
      <c r="T510" s="600" t="s">
        <v>5115</v>
      </c>
      <c r="U510" s="601" t="s">
        <v>5152</v>
      </c>
      <c r="V510" s="599">
        <v>365</v>
      </c>
      <c r="W510" s="600" t="s">
        <v>5111</v>
      </c>
      <c r="X510" s="601" t="s">
        <v>5143</v>
      </c>
      <c r="Y510" s="599">
        <v>416</v>
      </c>
      <c r="Z510" s="600" t="s">
        <v>5109</v>
      </c>
      <c r="AA510" s="601" t="s">
        <v>4736</v>
      </c>
      <c r="AB510" s="599">
        <v>467</v>
      </c>
      <c r="AC510" s="600" t="s">
        <v>5109</v>
      </c>
      <c r="AD510" s="601" t="s">
        <v>4878</v>
      </c>
    </row>
    <row r="511" spans="1:49">
      <c r="A511" s="599">
        <v>9</v>
      </c>
      <c r="B511" s="600" t="s">
        <v>5106</v>
      </c>
      <c r="C511" s="601" t="s">
        <v>4715</v>
      </c>
      <c r="D511" s="599">
        <v>60</v>
      </c>
      <c r="E511" s="600" t="s">
        <v>5153</v>
      </c>
      <c r="F511" s="601" t="s">
        <v>4715</v>
      </c>
      <c r="G511" s="599">
        <v>111</v>
      </c>
      <c r="H511" s="600" t="s">
        <v>5104</v>
      </c>
      <c r="I511" s="601" t="s">
        <v>5154</v>
      </c>
      <c r="J511" s="599">
        <v>162</v>
      </c>
      <c r="K511" s="600" t="s">
        <v>5117</v>
      </c>
      <c r="L511" s="601" t="s">
        <v>4726</v>
      </c>
      <c r="M511" s="599">
        <v>213</v>
      </c>
      <c r="N511" s="600" t="s">
        <v>5155</v>
      </c>
      <c r="O511" s="601" t="s">
        <v>4727</v>
      </c>
      <c r="P511" s="599">
        <v>264</v>
      </c>
      <c r="Q511" s="600" t="s">
        <v>5156</v>
      </c>
      <c r="R511" s="601" t="s">
        <v>4728</v>
      </c>
      <c r="S511" s="599">
        <v>315</v>
      </c>
      <c r="T511" s="600" t="s">
        <v>5107</v>
      </c>
      <c r="U511" s="601" t="s">
        <v>5152</v>
      </c>
      <c r="V511" s="599">
        <v>366</v>
      </c>
      <c r="W511" s="600" t="s">
        <v>5129</v>
      </c>
      <c r="X511" s="601" t="s">
        <v>4734</v>
      </c>
      <c r="Y511" s="599">
        <v>417</v>
      </c>
      <c r="Z511" s="600" t="s">
        <v>5109</v>
      </c>
      <c r="AA511" s="601" t="s">
        <v>4737</v>
      </c>
      <c r="AB511" s="599">
        <v>468</v>
      </c>
      <c r="AC511" s="600" t="s">
        <v>5109</v>
      </c>
      <c r="AD511" s="601" t="s">
        <v>4754</v>
      </c>
    </row>
    <row r="512" spans="1:49">
      <c r="A512" s="599">
        <v>10</v>
      </c>
      <c r="B512" s="600" t="s">
        <v>5157</v>
      </c>
      <c r="C512" s="601" t="s">
        <v>4715</v>
      </c>
      <c r="D512" s="599">
        <v>61</v>
      </c>
      <c r="E512" s="600" t="s">
        <v>5127</v>
      </c>
      <c r="F512" s="601" t="s">
        <v>4715</v>
      </c>
      <c r="G512" s="599">
        <v>112</v>
      </c>
      <c r="H512" s="600" t="s">
        <v>5104</v>
      </c>
      <c r="I512" s="601" t="s">
        <v>5158</v>
      </c>
      <c r="J512" s="599">
        <v>163</v>
      </c>
      <c r="K512" s="600" t="s">
        <v>5159</v>
      </c>
      <c r="L512" s="601" t="s">
        <v>4726</v>
      </c>
      <c r="M512" s="599">
        <v>214</v>
      </c>
      <c r="N512" s="600" t="s">
        <v>5160</v>
      </c>
      <c r="O512" s="601" t="s">
        <v>4727</v>
      </c>
      <c r="P512" s="599">
        <v>265</v>
      </c>
      <c r="Q512" s="600" t="s">
        <v>5106</v>
      </c>
      <c r="R512" s="601" t="s">
        <v>4728</v>
      </c>
      <c r="S512" s="599">
        <v>316</v>
      </c>
      <c r="T512" s="600" t="s">
        <v>5108</v>
      </c>
      <c r="U512" s="601" t="s">
        <v>5152</v>
      </c>
      <c r="V512" s="599">
        <v>367</v>
      </c>
      <c r="W512" s="600" t="s">
        <v>5156</v>
      </c>
      <c r="X512" s="601" t="s">
        <v>4734</v>
      </c>
      <c r="Y512" s="599">
        <v>418</v>
      </c>
      <c r="Z512" s="600" t="s">
        <v>5109</v>
      </c>
      <c r="AA512" s="601" t="s">
        <v>4738</v>
      </c>
      <c r="AB512" s="599">
        <v>469</v>
      </c>
      <c r="AC512" s="600" t="s">
        <v>5109</v>
      </c>
      <c r="AD512" s="601" t="s">
        <v>4954</v>
      </c>
    </row>
    <row r="513" spans="1:30">
      <c r="A513" s="599">
        <v>11</v>
      </c>
      <c r="B513" s="600" t="s">
        <v>5114</v>
      </c>
      <c r="C513" s="601" t="s">
        <v>4715</v>
      </c>
      <c r="D513" s="599">
        <v>62</v>
      </c>
      <c r="E513" s="600" t="s">
        <v>5161</v>
      </c>
      <c r="F513" s="601" t="s">
        <v>4715</v>
      </c>
      <c r="G513" s="599">
        <v>113</v>
      </c>
      <c r="H513" s="600" t="s">
        <v>5104</v>
      </c>
      <c r="I513" s="601" t="s">
        <v>5162</v>
      </c>
      <c r="J513" s="599">
        <v>164</v>
      </c>
      <c r="K513" s="600" t="s">
        <v>5163</v>
      </c>
      <c r="L513" s="601" t="s">
        <v>4726</v>
      </c>
      <c r="M513" s="599">
        <v>215</v>
      </c>
      <c r="N513" s="600" t="s">
        <v>5164</v>
      </c>
      <c r="O513" s="601" t="s">
        <v>4727</v>
      </c>
      <c r="P513" s="599">
        <v>266</v>
      </c>
      <c r="Q513" s="600" t="s">
        <v>5114</v>
      </c>
      <c r="R513" s="601" t="s">
        <v>4728</v>
      </c>
      <c r="S513" s="599">
        <v>317</v>
      </c>
      <c r="T513" s="600" t="s">
        <v>5115</v>
      </c>
      <c r="U513" s="601" t="s">
        <v>5165</v>
      </c>
      <c r="V513" s="599">
        <v>368</v>
      </c>
      <c r="W513" s="600" t="s">
        <v>5114</v>
      </c>
      <c r="X513" s="601" t="s">
        <v>4734</v>
      </c>
      <c r="Y513" s="599">
        <v>419</v>
      </c>
      <c r="Z513" s="600" t="s">
        <v>5109</v>
      </c>
      <c r="AA513" s="601" t="s">
        <v>4739</v>
      </c>
      <c r="AB513" s="599">
        <v>470</v>
      </c>
      <c r="AC513" s="600" t="s">
        <v>5109</v>
      </c>
      <c r="AD513" s="601" t="s">
        <v>4890</v>
      </c>
    </row>
    <row r="514" spans="1:30">
      <c r="A514" s="599">
        <v>12</v>
      </c>
      <c r="B514" s="600" t="s">
        <v>5166</v>
      </c>
      <c r="C514" s="601" t="s">
        <v>4715</v>
      </c>
      <c r="D514" s="599">
        <v>63</v>
      </c>
      <c r="E514" s="600" t="s">
        <v>5122</v>
      </c>
      <c r="F514" s="601" t="s">
        <v>4715</v>
      </c>
      <c r="G514" s="599">
        <v>114</v>
      </c>
      <c r="H514" s="600" t="s">
        <v>5104</v>
      </c>
      <c r="I514" s="601" t="s">
        <v>5167</v>
      </c>
      <c r="J514" s="599">
        <v>165</v>
      </c>
      <c r="K514" s="600" t="s">
        <v>5168</v>
      </c>
      <c r="L514" s="601" t="s">
        <v>4726</v>
      </c>
      <c r="M514" s="599">
        <v>216</v>
      </c>
      <c r="N514" s="600" t="s">
        <v>5169</v>
      </c>
      <c r="O514" s="601" t="s">
        <v>4727</v>
      </c>
      <c r="P514" s="599">
        <v>267</v>
      </c>
      <c r="Q514" s="600" t="s">
        <v>5121</v>
      </c>
      <c r="R514" s="601" t="s">
        <v>4728</v>
      </c>
      <c r="S514" s="599">
        <v>318</v>
      </c>
      <c r="T514" s="600" t="s">
        <v>5170</v>
      </c>
      <c r="U514" s="601" t="s">
        <v>5171</v>
      </c>
      <c r="V514" s="599">
        <v>369</v>
      </c>
      <c r="W514" s="600" t="s">
        <v>5125</v>
      </c>
      <c r="X514" s="601" t="s">
        <v>4734</v>
      </c>
      <c r="Y514" s="599">
        <v>420</v>
      </c>
      <c r="Z514" s="600" t="s">
        <v>5109</v>
      </c>
      <c r="AA514" s="601" t="s">
        <v>4740</v>
      </c>
      <c r="AB514" s="599">
        <v>471</v>
      </c>
      <c r="AC514" s="600" t="s">
        <v>5109</v>
      </c>
      <c r="AD514" s="601" t="s">
        <v>4894</v>
      </c>
    </row>
    <row r="515" spans="1:30">
      <c r="A515" s="599">
        <v>13</v>
      </c>
      <c r="B515" s="600" t="s">
        <v>5172</v>
      </c>
      <c r="C515" s="601" t="s">
        <v>4715</v>
      </c>
      <c r="D515" s="599">
        <v>64</v>
      </c>
      <c r="E515" s="600" t="s">
        <v>5128</v>
      </c>
      <c r="F515" s="601" t="s">
        <v>4715</v>
      </c>
      <c r="G515" s="599">
        <v>115</v>
      </c>
      <c r="H515" s="600" t="s">
        <v>5114</v>
      </c>
      <c r="I515" s="601" t="s">
        <v>4782</v>
      </c>
      <c r="J515" s="599">
        <v>166</v>
      </c>
      <c r="K515" s="600" t="s">
        <v>5103</v>
      </c>
      <c r="L515" s="601" t="s">
        <v>4726</v>
      </c>
      <c r="M515" s="599">
        <v>217</v>
      </c>
      <c r="N515" s="600" t="s">
        <v>5173</v>
      </c>
      <c r="O515" s="601" t="s">
        <v>4727</v>
      </c>
      <c r="P515" s="599">
        <v>268</v>
      </c>
      <c r="Q515" s="600" t="s">
        <v>5125</v>
      </c>
      <c r="R515" s="601" t="s">
        <v>4728</v>
      </c>
      <c r="S515" s="599">
        <v>319</v>
      </c>
      <c r="T515" s="600" t="s">
        <v>5115</v>
      </c>
      <c r="U515" s="601" t="s">
        <v>5171</v>
      </c>
      <c r="V515" s="599">
        <v>370</v>
      </c>
      <c r="W515" s="600" t="s">
        <v>5138</v>
      </c>
      <c r="X515" s="601" t="s">
        <v>4734</v>
      </c>
      <c r="Y515" s="599">
        <v>421</v>
      </c>
      <c r="Z515" s="600" t="s">
        <v>5109</v>
      </c>
      <c r="AA515" s="601" t="s">
        <v>4741</v>
      </c>
      <c r="AB515" s="599">
        <v>472</v>
      </c>
      <c r="AC515" s="600" t="s">
        <v>5109</v>
      </c>
      <c r="AD515" s="601" t="s">
        <v>4755</v>
      </c>
    </row>
    <row r="516" spans="1:30">
      <c r="A516" s="599">
        <v>14</v>
      </c>
      <c r="B516" s="600" t="s">
        <v>5174</v>
      </c>
      <c r="C516" s="601" t="s">
        <v>4715</v>
      </c>
      <c r="D516" s="599">
        <v>65</v>
      </c>
      <c r="E516" s="600" t="s">
        <v>5175</v>
      </c>
      <c r="F516" s="601" t="s">
        <v>4715</v>
      </c>
      <c r="G516" s="599">
        <v>116</v>
      </c>
      <c r="H516" s="600" t="s">
        <v>5117</v>
      </c>
      <c r="I516" s="601" t="s">
        <v>4782</v>
      </c>
      <c r="J516" s="599">
        <v>167</v>
      </c>
      <c r="K516" s="600" t="s">
        <v>5113</v>
      </c>
      <c r="L516" s="601" t="s">
        <v>4726</v>
      </c>
      <c r="M516" s="599">
        <v>218</v>
      </c>
      <c r="N516" s="600" t="s">
        <v>5176</v>
      </c>
      <c r="O516" s="601" t="s">
        <v>4727</v>
      </c>
      <c r="P516" s="599">
        <v>269</v>
      </c>
      <c r="Q516" s="600" t="s">
        <v>5132</v>
      </c>
      <c r="R516" s="601" t="s">
        <v>4728</v>
      </c>
      <c r="S516" s="599">
        <v>320</v>
      </c>
      <c r="T516" s="600" t="s">
        <v>5109</v>
      </c>
      <c r="U516" s="601" t="s">
        <v>5171</v>
      </c>
      <c r="V516" s="599">
        <v>371</v>
      </c>
      <c r="W516" s="600" t="s">
        <v>5142</v>
      </c>
      <c r="X516" s="601" t="s">
        <v>4734</v>
      </c>
      <c r="Y516" s="599">
        <v>422</v>
      </c>
      <c r="Z516" s="600" t="s">
        <v>5109</v>
      </c>
      <c r="AA516" s="601" t="s">
        <v>4742</v>
      </c>
      <c r="AB516" s="599">
        <v>473</v>
      </c>
      <c r="AC516" s="600" t="s">
        <v>5109</v>
      </c>
      <c r="AD516" s="601" t="s">
        <v>4901</v>
      </c>
    </row>
    <row r="517" spans="1:30">
      <c r="A517" s="599">
        <v>15</v>
      </c>
      <c r="B517" s="600" t="s">
        <v>5177</v>
      </c>
      <c r="C517" s="601" t="s">
        <v>4715</v>
      </c>
      <c r="D517" s="599">
        <v>66</v>
      </c>
      <c r="E517" s="600" t="s">
        <v>5178</v>
      </c>
      <c r="F517" s="601" t="s">
        <v>4715</v>
      </c>
      <c r="G517" s="599">
        <v>117</v>
      </c>
      <c r="H517" s="600" t="s">
        <v>5128</v>
      </c>
      <c r="I517" s="601" t="s">
        <v>4782</v>
      </c>
      <c r="J517" s="599">
        <v>168</v>
      </c>
      <c r="K517" s="600" t="s">
        <v>5119</v>
      </c>
      <c r="L517" s="601" t="s">
        <v>4726</v>
      </c>
      <c r="M517" s="599">
        <v>219</v>
      </c>
      <c r="N517" s="600" t="s">
        <v>5179</v>
      </c>
      <c r="O517" s="601" t="s">
        <v>4727</v>
      </c>
      <c r="P517" s="599">
        <v>270</v>
      </c>
      <c r="Q517" s="600" t="s">
        <v>5138</v>
      </c>
      <c r="R517" s="601" t="s">
        <v>4728</v>
      </c>
      <c r="S517" s="599">
        <v>321</v>
      </c>
      <c r="T517" s="600" t="s">
        <v>5115</v>
      </c>
      <c r="U517" s="601" t="s">
        <v>5180</v>
      </c>
      <c r="V517" s="599">
        <v>372</v>
      </c>
      <c r="W517" s="600" t="s">
        <v>5150</v>
      </c>
      <c r="X517" s="601" t="s">
        <v>4734</v>
      </c>
      <c r="Y517" s="599">
        <v>423</v>
      </c>
      <c r="Z517" s="600" t="s">
        <v>5109</v>
      </c>
      <c r="AA517" s="601" t="s">
        <v>4743</v>
      </c>
      <c r="AB517" s="602"/>
      <c r="AC517" s="171"/>
      <c r="AD517" s="603"/>
    </row>
    <row r="518" spans="1:30">
      <c r="A518" s="599">
        <v>16</v>
      </c>
      <c r="B518" s="600" t="s">
        <v>5121</v>
      </c>
      <c r="C518" s="601" t="s">
        <v>4715</v>
      </c>
      <c r="D518" s="599">
        <v>67</v>
      </c>
      <c r="E518" s="600" t="s">
        <v>4726</v>
      </c>
      <c r="F518" s="601" t="s">
        <v>4715</v>
      </c>
      <c r="G518" s="599">
        <v>118</v>
      </c>
      <c r="H518" s="600" t="s">
        <v>5114</v>
      </c>
      <c r="I518" s="601" t="s">
        <v>4784</v>
      </c>
      <c r="J518" s="599">
        <v>169</v>
      </c>
      <c r="K518" s="600" t="s">
        <v>5124</v>
      </c>
      <c r="L518" s="601" t="s">
        <v>4726</v>
      </c>
      <c r="M518" s="599">
        <v>220</v>
      </c>
      <c r="N518" s="600" t="s">
        <v>5109</v>
      </c>
      <c r="O518" s="601" t="s">
        <v>4727</v>
      </c>
      <c r="P518" s="599">
        <v>271</v>
      </c>
      <c r="Q518" s="600" t="s">
        <v>5142</v>
      </c>
      <c r="R518" s="601" t="s">
        <v>4728</v>
      </c>
      <c r="S518" s="599">
        <v>322</v>
      </c>
      <c r="T518" s="600" t="s">
        <v>5109</v>
      </c>
      <c r="U518" s="601" t="s">
        <v>5180</v>
      </c>
      <c r="V518" s="599">
        <v>373</v>
      </c>
      <c r="W518" s="600" t="s">
        <v>5155</v>
      </c>
      <c r="X518" s="601" t="s">
        <v>4734</v>
      </c>
      <c r="Y518" s="599">
        <v>424</v>
      </c>
      <c r="Z518" s="600" t="s">
        <v>5109</v>
      </c>
      <c r="AA518" s="601" t="s">
        <v>4744</v>
      </c>
      <c r="AB518" s="602"/>
      <c r="AC518" s="171"/>
      <c r="AD518" s="603"/>
    </row>
    <row r="519" spans="1:30">
      <c r="A519" s="599">
        <v>17</v>
      </c>
      <c r="B519" s="600" t="s">
        <v>5181</v>
      </c>
      <c r="C519" s="601" t="s">
        <v>4715</v>
      </c>
      <c r="D519" s="599">
        <v>68</v>
      </c>
      <c r="E519" s="600" t="s">
        <v>5114</v>
      </c>
      <c r="F519" s="601" t="s">
        <v>4773</v>
      </c>
      <c r="G519" s="599">
        <v>119</v>
      </c>
      <c r="H519" s="600" t="s">
        <v>5128</v>
      </c>
      <c r="I519" s="601" t="s">
        <v>4784</v>
      </c>
      <c r="J519" s="599">
        <v>170</v>
      </c>
      <c r="K519" s="600" t="s">
        <v>5130</v>
      </c>
      <c r="L519" s="601" t="s">
        <v>4726</v>
      </c>
      <c r="M519" s="599">
        <v>221</v>
      </c>
      <c r="N519" s="600" t="s">
        <v>5111</v>
      </c>
      <c r="O519" s="601" t="s">
        <v>4727</v>
      </c>
      <c r="P519" s="599">
        <v>272</v>
      </c>
      <c r="Q519" s="600" t="s">
        <v>5150</v>
      </c>
      <c r="R519" s="601" t="s">
        <v>4728</v>
      </c>
      <c r="S519" s="599">
        <v>323</v>
      </c>
      <c r="T519" s="600" t="s">
        <v>5115</v>
      </c>
      <c r="U519" s="601" t="s">
        <v>5182</v>
      </c>
      <c r="V519" s="599">
        <v>374</v>
      </c>
      <c r="W519" s="600" t="s">
        <v>5173</v>
      </c>
      <c r="X519" s="601" t="s">
        <v>4734</v>
      </c>
      <c r="Y519" s="599">
        <v>425</v>
      </c>
      <c r="Z519" s="600" t="s">
        <v>5156</v>
      </c>
      <c r="AA519" s="601" t="s">
        <v>4746</v>
      </c>
      <c r="AB519" s="602"/>
      <c r="AC519" s="171"/>
      <c r="AD519" s="603"/>
    </row>
    <row r="520" spans="1:30">
      <c r="A520" s="599">
        <v>18</v>
      </c>
      <c r="B520" s="600" t="s">
        <v>5183</v>
      </c>
      <c r="C520" s="601" t="s">
        <v>4715</v>
      </c>
      <c r="D520" s="599">
        <v>69</v>
      </c>
      <c r="E520" s="600" t="s">
        <v>5142</v>
      </c>
      <c r="F520" s="601" t="s">
        <v>4773</v>
      </c>
      <c r="G520" s="599">
        <v>120</v>
      </c>
      <c r="H520" s="600" t="s">
        <v>5114</v>
      </c>
      <c r="I520" s="601" t="s">
        <v>4786</v>
      </c>
      <c r="J520" s="599">
        <v>171</v>
      </c>
      <c r="K520" s="600" t="s">
        <v>5140</v>
      </c>
      <c r="L520" s="601" t="s">
        <v>4726</v>
      </c>
      <c r="M520" s="599">
        <v>222</v>
      </c>
      <c r="N520" s="600" t="s">
        <v>5107</v>
      </c>
      <c r="O520" s="601" t="s">
        <v>4727</v>
      </c>
      <c r="P520" s="599">
        <v>273</v>
      </c>
      <c r="Q520" s="600" t="s">
        <v>5155</v>
      </c>
      <c r="R520" s="601" t="s">
        <v>4728</v>
      </c>
      <c r="S520" s="599">
        <v>324</v>
      </c>
      <c r="T520" s="600" t="s">
        <v>5109</v>
      </c>
      <c r="U520" s="601" t="s">
        <v>5182</v>
      </c>
      <c r="V520" s="599">
        <v>375</v>
      </c>
      <c r="W520" s="600" t="s">
        <v>5176</v>
      </c>
      <c r="X520" s="601" t="s">
        <v>4734</v>
      </c>
      <c r="Y520" s="599">
        <v>426</v>
      </c>
      <c r="Z520" s="600" t="s">
        <v>5114</v>
      </c>
      <c r="AA520" s="601" t="s">
        <v>4746</v>
      </c>
      <c r="AB520" s="602"/>
      <c r="AC520" s="171"/>
      <c r="AD520" s="603"/>
    </row>
    <row r="521" spans="1:30">
      <c r="A521" s="599">
        <v>19</v>
      </c>
      <c r="B521" s="600" t="s">
        <v>5125</v>
      </c>
      <c r="C521" s="601" t="s">
        <v>4715</v>
      </c>
      <c r="D521" s="599">
        <v>70</v>
      </c>
      <c r="E521" s="600" t="s">
        <v>5150</v>
      </c>
      <c r="F521" s="601" t="s">
        <v>4773</v>
      </c>
      <c r="G521" s="599">
        <v>121</v>
      </c>
      <c r="H521" s="600" t="s">
        <v>5128</v>
      </c>
      <c r="I521" s="601" t="s">
        <v>4786</v>
      </c>
      <c r="J521" s="599">
        <v>172</v>
      </c>
      <c r="K521" s="600" t="s">
        <v>5147</v>
      </c>
      <c r="L521" s="601" t="s">
        <v>4726</v>
      </c>
      <c r="M521" s="599">
        <v>223</v>
      </c>
      <c r="N521" s="600" t="s">
        <v>5108</v>
      </c>
      <c r="O521" s="601" t="s">
        <v>4727</v>
      </c>
      <c r="P521" s="599">
        <v>274</v>
      </c>
      <c r="Q521" s="600" t="s">
        <v>5160</v>
      </c>
      <c r="R521" s="601" t="s">
        <v>4728</v>
      </c>
      <c r="S521" s="599">
        <v>325</v>
      </c>
      <c r="T521" s="600" t="s">
        <v>5130</v>
      </c>
      <c r="U521" s="601" t="s">
        <v>4733</v>
      </c>
      <c r="V521" s="599">
        <v>376</v>
      </c>
      <c r="W521" s="600" t="s">
        <v>5179</v>
      </c>
      <c r="X521" s="601" t="s">
        <v>4734</v>
      </c>
      <c r="Y521" s="599">
        <v>427</v>
      </c>
      <c r="Z521" s="600" t="s">
        <v>5142</v>
      </c>
      <c r="AA521" s="601" t="s">
        <v>4746</v>
      </c>
      <c r="AB521" s="602"/>
      <c r="AC521" s="171"/>
      <c r="AD521" s="603"/>
    </row>
    <row r="522" spans="1:30">
      <c r="A522" s="599">
        <v>20</v>
      </c>
      <c r="B522" s="600" t="s">
        <v>5132</v>
      </c>
      <c r="C522" s="601" t="s">
        <v>4715</v>
      </c>
      <c r="D522" s="599">
        <v>71</v>
      </c>
      <c r="E522" s="600" t="s">
        <v>5107</v>
      </c>
      <c r="F522" s="601" t="s">
        <v>4773</v>
      </c>
      <c r="G522" s="599">
        <v>122</v>
      </c>
      <c r="H522" s="600" t="s">
        <v>5114</v>
      </c>
      <c r="I522" s="601" t="s">
        <v>4789</v>
      </c>
      <c r="J522" s="599">
        <v>173</v>
      </c>
      <c r="K522" s="600" t="s">
        <v>5153</v>
      </c>
      <c r="L522" s="601" t="s">
        <v>4726</v>
      </c>
      <c r="M522" s="599">
        <v>224</v>
      </c>
      <c r="N522" s="600" t="s">
        <v>5131</v>
      </c>
      <c r="O522" s="601" t="s">
        <v>4727</v>
      </c>
      <c r="P522" s="599">
        <v>275</v>
      </c>
      <c r="Q522" s="600" t="s">
        <v>5164</v>
      </c>
      <c r="R522" s="601" t="s">
        <v>4728</v>
      </c>
      <c r="S522" s="599">
        <v>326</v>
      </c>
      <c r="T522" s="600" t="s">
        <v>5140</v>
      </c>
      <c r="U522" s="601" t="s">
        <v>4733</v>
      </c>
      <c r="V522" s="599">
        <v>377</v>
      </c>
      <c r="W522" s="600" t="s">
        <v>5109</v>
      </c>
      <c r="X522" s="601" t="s">
        <v>4734</v>
      </c>
      <c r="Y522" s="599">
        <v>428</v>
      </c>
      <c r="Z522" s="600" t="s">
        <v>5150</v>
      </c>
      <c r="AA522" s="601" t="s">
        <v>4746</v>
      </c>
      <c r="AB522" s="602"/>
      <c r="AC522" s="171"/>
      <c r="AD522" s="603"/>
    </row>
    <row r="523" spans="1:30">
      <c r="A523" s="599">
        <v>21</v>
      </c>
      <c r="B523" s="600" t="s">
        <v>5138</v>
      </c>
      <c r="C523" s="601" t="s">
        <v>4715</v>
      </c>
      <c r="D523" s="599">
        <v>72</v>
      </c>
      <c r="E523" s="600" t="s">
        <v>5117</v>
      </c>
      <c r="F523" s="601" t="s">
        <v>4773</v>
      </c>
      <c r="G523" s="599">
        <v>123</v>
      </c>
      <c r="H523" s="600" t="s">
        <v>5114</v>
      </c>
      <c r="I523" s="601" t="s">
        <v>4791</v>
      </c>
      <c r="J523" s="599">
        <v>174</v>
      </c>
      <c r="K523" s="600" t="s">
        <v>5127</v>
      </c>
      <c r="L523" s="601" t="s">
        <v>4726</v>
      </c>
      <c r="M523" s="599">
        <v>225</v>
      </c>
      <c r="N523" s="600" t="s">
        <v>5141</v>
      </c>
      <c r="O523" s="601" t="s">
        <v>4727</v>
      </c>
      <c r="P523" s="599">
        <v>276</v>
      </c>
      <c r="Q523" s="600" t="s">
        <v>5169</v>
      </c>
      <c r="R523" s="601" t="s">
        <v>4728</v>
      </c>
      <c r="S523" s="599">
        <v>327</v>
      </c>
      <c r="T523" s="600" t="s">
        <v>5153</v>
      </c>
      <c r="U523" s="601" t="s">
        <v>4733</v>
      </c>
      <c r="V523" s="599">
        <v>378</v>
      </c>
      <c r="W523" s="600" t="s">
        <v>5111</v>
      </c>
      <c r="X523" s="601" t="s">
        <v>4734</v>
      </c>
      <c r="Y523" s="599">
        <v>429</v>
      </c>
      <c r="Z523" s="600" t="s">
        <v>5173</v>
      </c>
      <c r="AA523" s="601" t="s">
        <v>4746</v>
      </c>
      <c r="AB523" s="602"/>
      <c r="AC523" s="171"/>
      <c r="AD523" s="603"/>
    </row>
    <row r="524" spans="1:30">
      <c r="A524" s="599">
        <v>22</v>
      </c>
      <c r="B524" s="600" t="s">
        <v>5142</v>
      </c>
      <c r="C524" s="601" t="s">
        <v>4715</v>
      </c>
      <c r="D524" s="599">
        <v>73</v>
      </c>
      <c r="E524" s="600" t="s">
        <v>5122</v>
      </c>
      <c r="F524" s="601" t="s">
        <v>4773</v>
      </c>
      <c r="G524" s="599">
        <v>124</v>
      </c>
      <c r="H524" s="600" t="s">
        <v>5114</v>
      </c>
      <c r="I524" s="601" t="s">
        <v>4792</v>
      </c>
      <c r="J524" s="599">
        <v>175</v>
      </c>
      <c r="K524" s="600" t="s">
        <v>5161</v>
      </c>
      <c r="L524" s="601" t="s">
        <v>4726</v>
      </c>
      <c r="M524" s="599">
        <v>226</v>
      </c>
      <c r="N524" s="600" t="s">
        <v>5149</v>
      </c>
      <c r="O524" s="601" t="s">
        <v>4727</v>
      </c>
      <c r="P524" s="599">
        <v>277</v>
      </c>
      <c r="Q524" s="600" t="s">
        <v>5173</v>
      </c>
      <c r="R524" s="601" t="s">
        <v>4728</v>
      </c>
      <c r="S524" s="599">
        <v>328</v>
      </c>
      <c r="T524" s="600" t="s">
        <v>5127</v>
      </c>
      <c r="U524" s="601" t="s">
        <v>4733</v>
      </c>
      <c r="V524" s="599">
        <v>379</v>
      </c>
      <c r="W524" s="600" t="s">
        <v>5107</v>
      </c>
      <c r="X524" s="601" t="s">
        <v>4734</v>
      </c>
      <c r="Y524" s="599">
        <v>430</v>
      </c>
      <c r="Z524" s="600" t="s">
        <v>5176</v>
      </c>
      <c r="AA524" s="601" t="s">
        <v>4746</v>
      </c>
      <c r="AB524" s="602"/>
      <c r="AC524" s="171"/>
      <c r="AD524" s="603"/>
    </row>
    <row r="525" spans="1:30">
      <c r="A525" s="599">
        <v>23</v>
      </c>
      <c r="B525" s="600" t="s">
        <v>5184</v>
      </c>
      <c r="C525" s="601" t="s">
        <v>4715</v>
      </c>
      <c r="D525" s="599">
        <v>74</v>
      </c>
      <c r="E525" s="600" t="s">
        <v>5128</v>
      </c>
      <c r="F525" s="601" t="s">
        <v>4773</v>
      </c>
      <c r="G525" s="599">
        <v>125</v>
      </c>
      <c r="H525" s="600" t="s">
        <v>5114</v>
      </c>
      <c r="I525" s="601" t="s">
        <v>4794</v>
      </c>
      <c r="J525" s="599">
        <v>176</v>
      </c>
      <c r="K525" s="600" t="s">
        <v>5122</v>
      </c>
      <c r="L525" s="601" t="s">
        <v>4726</v>
      </c>
      <c r="M525" s="599">
        <v>227</v>
      </c>
      <c r="N525" s="600" t="s">
        <v>5117</v>
      </c>
      <c r="O525" s="601" t="s">
        <v>4727</v>
      </c>
      <c r="P525" s="599">
        <v>278</v>
      </c>
      <c r="Q525" s="600" t="s">
        <v>5176</v>
      </c>
      <c r="R525" s="601" t="s">
        <v>4728</v>
      </c>
      <c r="S525" s="599">
        <v>329</v>
      </c>
      <c r="T525" s="600" t="s">
        <v>5161</v>
      </c>
      <c r="U525" s="601" t="s">
        <v>4733</v>
      </c>
      <c r="V525" s="599">
        <v>380</v>
      </c>
      <c r="W525" s="600" t="s">
        <v>5117</v>
      </c>
      <c r="X525" s="601" t="s">
        <v>4734</v>
      </c>
      <c r="Y525" s="599">
        <v>431</v>
      </c>
      <c r="Z525" s="600" t="s">
        <v>5179</v>
      </c>
      <c r="AA525" s="601" t="s">
        <v>4746</v>
      </c>
      <c r="AB525" s="602"/>
      <c r="AC525" s="171"/>
      <c r="AD525" s="603"/>
    </row>
    <row r="526" spans="1:30">
      <c r="A526" s="599">
        <v>24</v>
      </c>
      <c r="B526" s="600" t="s">
        <v>5185</v>
      </c>
      <c r="C526" s="601" t="s">
        <v>4715</v>
      </c>
      <c r="D526" s="599">
        <v>75</v>
      </c>
      <c r="E526" s="600" t="s">
        <v>5109</v>
      </c>
      <c r="F526" s="601" t="s">
        <v>4877</v>
      </c>
      <c r="G526" s="599">
        <v>126</v>
      </c>
      <c r="H526" s="600" t="s">
        <v>5102</v>
      </c>
      <c r="I526" s="601" t="s">
        <v>4726</v>
      </c>
      <c r="J526" s="599">
        <v>177</v>
      </c>
      <c r="K526" s="600" t="s">
        <v>5128</v>
      </c>
      <c r="L526" s="601" t="s">
        <v>4726</v>
      </c>
      <c r="M526" s="599">
        <v>228</v>
      </c>
      <c r="N526" s="600" t="s">
        <v>5159</v>
      </c>
      <c r="O526" s="601" t="s">
        <v>4727</v>
      </c>
      <c r="P526" s="599">
        <v>279</v>
      </c>
      <c r="Q526" s="600" t="s">
        <v>5179</v>
      </c>
      <c r="R526" s="601" t="s">
        <v>4728</v>
      </c>
      <c r="S526" s="599">
        <v>330</v>
      </c>
      <c r="T526" s="600" t="s">
        <v>5122</v>
      </c>
      <c r="U526" s="601" t="s">
        <v>4733</v>
      </c>
      <c r="V526" s="599">
        <v>381</v>
      </c>
      <c r="W526" s="600" t="s">
        <v>5163</v>
      </c>
      <c r="X526" s="601" t="s">
        <v>4734</v>
      </c>
      <c r="Y526" s="599">
        <v>432</v>
      </c>
      <c r="Z526" s="600" t="s">
        <v>5111</v>
      </c>
      <c r="AA526" s="601" t="s">
        <v>4746</v>
      </c>
      <c r="AB526" s="602"/>
      <c r="AC526" s="171"/>
      <c r="AD526" s="603"/>
    </row>
    <row r="527" spans="1:30">
      <c r="A527" s="599">
        <v>25</v>
      </c>
      <c r="B527" s="600" t="s">
        <v>5150</v>
      </c>
      <c r="C527" s="601" t="s">
        <v>4715</v>
      </c>
      <c r="D527" s="599">
        <v>76</v>
      </c>
      <c r="E527" s="600" t="s">
        <v>5109</v>
      </c>
      <c r="F527" s="601" t="s">
        <v>4882</v>
      </c>
      <c r="G527" s="599">
        <v>127</v>
      </c>
      <c r="H527" s="600" t="s">
        <v>5112</v>
      </c>
      <c r="I527" s="601" t="s">
        <v>4726</v>
      </c>
      <c r="J527" s="599">
        <v>178</v>
      </c>
      <c r="K527" s="600" t="s">
        <v>5178</v>
      </c>
      <c r="L527" s="601" t="s">
        <v>4726</v>
      </c>
      <c r="M527" s="599">
        <v>229</v>
      </c>
      <c r="N527" s="600" t="s">
        <v>5163</v>
      </c>
      <c r="O527" s="601" t="s">
        <v>4727</v>
      </c>
      <c r="P527" s="599">
        <v>280</v>
      </c>
      <c r="Q527" s="600" t="s">
        <v>5109</v>
      </c>
      <c r="R527" s="601" t="s">
        <v>4728</v>
      </c>
      <c r="S527" s="599">
        <v>331</v>
      </c>
      <c r="T527" s="600" t="s">
        <v>5128</v>
      </c>
      <c r="U527" s="601" t="s">
        <v>4733</v>
      </c>
      <c r="V527" s="599">
        <v>382</v>
      </c>
      <c r="W527" s="600" t="s">
        <v>5130</v>
      </c>
      <c r="X527" s="601" t="s">
        <v>4734</v>
      </c>
      <c r="Y527" s="599">
        <v>433</v>
      </c>
      <c r="Z527" s="600" t="s">
        <v>5107</v>
      </c>
      <c r="AA527" s="601" t="s">
        <v>4746</v>
      </c>
      <c r="AB527" s="602"/>
      <c r="AC527" s="171"/>
      <c r="AD527" s="603"/>
    </row>
    <row r="528" spans="1:30">
      <c r="A528" s="599">
        <v>26</v>
      </c>
      <c r="B528" s="600" t="s">
        <v>5155</v>
      </c>
      <c r="C528" s="601" t="s">
        <v>4715</v>
      </c>
      <c r="D528" s="599">
        <v>77</v>
      </c>
      <c r="E528" s="600" t="s">
        <v>5109</v>
      </c>
      <c r="F528" s="601" t="s">
        <v>4886</v>
      </c>
      <c r="G528" s="599">
        <v>128</v>
      </c>
      <c r="H528" s="600" t="s">
        <v>5123</v>
      </c>
      <c r="I528" s="601" t="s">
        <v>4726</v>
      </c>
      <c r="J528" s="599">
        <v>179</v>
      </c>
      <c r="K528" s="600" t="s">
        <v>4726</v>
      </c>
      <c r="L528" s="601" t="s">
        <v>4726</v>
      </c>
      <c r="M528" s="599">
        <v>230</v>
      </c>
      <c r="N528" s="600" t="s">
        <v>5168</v>
      </c>
      <c r="O528" s="601" t="s">
        <v>4727</v>
      </c>
      <c r="P528" s="599">
        <v>281</v>
      </c>
      <c r="Q528" s="600" t="s">
        <v>5111</v>
      </c>
      <c r="R528" s="601" t="s">
        <v>4728</v>
      </c>
      <c r="S528" s="599">
        <v>332</v>
      </c>
      <c r="T528" s="600" t="s">
        <v>5129</v>
      </c>
      <c r="U528" s="601" t="s">
        <v>4733</v>
      </c>
      <c r="V528" s="599">
        <v>383</v>
      </c>
      <c r="W528" s="600" t="s">
        <v>5127</v>
      </c>
      <c r="X528" s="601" t="s">
        <v>4734</v>
      </c>
      <c r="Y528" s="599">
        <v>434</v>
      </c>
      <c r="Z528" s="600" t="s">
        <v>5117</v>
      </c>
      <c r="AA528" s="601" t="s">
        <v>4746</v>
      </c>
      <c r="AB528" s="602"/>
      <c r="AC528" s="171"/>
      <c r="AD528" s="603"/>
    </row>
    <row r="529" spans="1:30">
      <c r="A529" s="599">
        <v>27</v>
      </c>
      <c r="B529" s="600" t="s">
        <v>5160</v>
      </c>
      <c r="C529" s="601" t="s">
        <v>4715</v>
      </c>
      <c r="D529" s="599">
        <v>78</v>
      </c>
      <c r="E529" s="600" t="s">
        <v>5109</v>
      </c>
      <c r="F529" s="601" t="s">
        <v>5046</v>
      </c>
      <c r="G529" s="599">
        <v>129</v>
      </c>
      <c r="H529" s="600" t="s">
        <v>5129</v>
      </c>
      <c r="I529" s="601" t="s">
        <v>4726</v>
      </c>
      <c r="J529" s="599">
        <v>180</v>
      </c>
      <c r="K529" s="600" t="s">
        <v>5186</v>
      </c>
      <c r="L529" s="601" t="s">
        <v>4796</v>
      </c>
      <c r="M529" s="599">
        <v>231</v>
      </c>
      <c r="N529" s="600" t="s">
        <v>5103</v>
      </c>
      <c r="O529" s="601" t="s">
        <v>4727</v>
      </c>
      <c r="P529" s="599">
        <v>282</v>
      </c>
      <c r="Q529" s="600" t="s">
        <v>5107</v>
      </c>
      <c r="R529" s="601" t="s">
        <v>4728</v>
      </c>
      <c r="S529" s="599">
        <v>333</v>
      </c>
      <c r="T529" s="600" t="s">
        <v>5135</v>
      </c>
      <c r="U529" s="601" t="s">
        <v>4733</v>
      </c>
      <c r="V529" s="599">
        <v>384</v>
      </c>
      <c r="W529" s="600" t="s">
        <v>5122</v>
      </c>
      <c r="X529" s="601" t="s">
        <v>4734</v>
      </c>
      <c r="Y529" s="599">
        <v>435</v>
      </c>
      <c r="Z529" s="600" t="s">
        <v>5122</v>
      </c>
      <c r="AA529" s="601" t="s">
        <v>4746</v>
      </c>
      <c r="AB529" s="602"/>
      <c r="AC529" s="171"/>
      <c r="AD529" s="603"/>
    </row>
    <row r="530" spans="1:30">
      <c r="A530" s="599">
        <v>28</v>
      </c>
      <c r="B530" s="600" t="s">
        <v>5164</v>
      </c>
      <c r="C530" s="601" t="s">
        <v>4715</v>
      </c>
      <c r="D530" s="599">
        <v>79</v>
      </c>
      <c r="E530" s="600" t="s">
        <v>5109</v>
      </c>
      <c r="F530" s="601" t="s">
        <v>5041</v>
      </c>
      <c r="G530" s="599">
        <v>130</v>
      </c>
      <c r="H530" s="600" t="s">
        <v>5135</v>
      </c>
      <c r="I530" s="601" t="s">
        <v>4726</v>
      </c>
      <c r="J530" s="599">
        <v>181</v>
      </c>
      <c r="K530" s="600" t="s">
        <v>5114</v>
      </c>
      <c r="L530" s="601" t="s">
        <v>4796</v>
      </c>
      <c r="M530" s="599">
        <v>232</v>
      </c>
      <c r="N530" s="600" t="s">
        <v>5113</v>
      </c>
      <c r="O530" s="601" t="s">
        <v>4727</v>
      </c>
      <c r="P530" s="599">
        <v>283</v>
      </c>
      <c r="Q530" s="600" t="s">
        <v>5108</v>
      </c>
      <c r="R530" s="601" t="s">
        <v>4728</v>
      </c>
      <c r="S530" s="599">
        <v>334</v>
      </c>
      <c r="T530" s="600" t="s">
        <v>5156</v>
      </c>
      <c r="U530" s="601" t="s">
        <v>4733</v>
      </c>
      <c r="V530" s="599">
        <v>385</v>
      </c>
      <c r="W530" s="600" t="s">
        <v>5128</v>
      </c>
      <c r="X530" s="601" t="s">
        <v>4734</v>
      </c>
      <c r="Y530" s="599">
        <v>436</v>
      </c>
      <c r="Z530" s="600" t="s">
        <v>5128</v>
      </c>
      <c r="AA530" s="601" t="s">
        <v>4746</v>
      </c>
      <c r="AB530" s="602"/>
      <c r="AC530" s="171"/>
      <c r="AD530" s="603"/>
    </row>
    <row r="531" spans="1:30">
      <c r="A531" s="599">
        <v>29</v>
      </c>
      <c r="B531" s="600" t="s">
        <v>5169</v>
      </c>
      <c r="C531" s="601" t="s">
        <v>4715</v>
      </c>
      <c r="D531" s="599">
        <v>80</v>
      </c>
      <c r="E531" s="600" t="s">
        <v>5109</v>
      </c>
      <c r="F531" s="601" t="s">
        <v>5050</v>
      </c>
      <c r="G531" s="599">
        <v>131</v>
      </c>
      <c r="H531" s="600" t="s">
        <v>5146</v>
      </c>
      <c r="I531" s="601" t="s">
        <v>4726</v>
      </c>
      <c r="J531" s="599">
        <v>182</v>
      </c>
      <c r="K531" s="600" t="s">
        <v>5114</v>
      </c>
      <c r="L531" s="601" t="s">
        <v>4798</v>
      </c>
      <c r="M531" s="599">
        <v>233</v>
      </c>
      <c r="N531" s="600" t="s">
        <v>5130</v>
      </c>
      <c r="O531" s="601" t="s">
        <v>4727</v>
      </c>
      <c r="P531" s="599">
        <v>284</v>
      </c>
      <c r="Q531" s="600" t="s">
        <v>5131</v>
      </c>
      <c r="R531" s="601" t="s">
        <v>4728</v>
      </c>
      <c r="S531" s="599">
        <v>335</v>
      </c>
      <c r="T531" s="600" t="s">
        <v>5114</v>
      </c>
      <c r="U531" s="601" t="s">
        <v>4733</v>
      </c>
      <c r="V531" s="599">
        <v>386</v>
      </c>
      <c r="W531" s="600" t="s">
        <v>5109</v>
      </c>
      <c r="X531" s="601" t="s">
        <v>5187</v>
      </c>
      <c r="Y531" s="599">
        <v>437</v>
      </c>
      <c r="Z531" s="600" t="s">
        <v>5109</v>
      </c>
      <c r="AA531" s="601" t="s">
        <v>4747</v>
      </c>
      <c r="AB531" s="602"/>
      <c r="AC531" s="171"/>
      <c r="AD531" s="603"/>
    </row>
    <row r="532" spans="1:30">
      <c r="A532" s="599">
        <v>30</v>
      </c>
      <c r="B532" s="600" t="s">
        <v>5173</v>
      </c>
      <c r="C532" s="601" t="s">
        <v>4715</v>
      </c>
      <c r="D532" s="599">
        <v>81</v>
      </c>
      <c r="E532" s="600" t="s">
        <v>5109</v>
      </c>
      <c r="F532" s="601" t="s">
        <v>5053</v>
      </c>
      <c r="G532" s="599">
        <v>132</v>
      </c>
      <c r="H532" s="600" t="s">
        <v>5106</v>
      </c>
      <c r="I532" s="601" t="s">
        <v>4726</v>
      </c>
      <c r="J532" s="599">
        <v>183</v>
      </c>
      <c r="K532" s="600" t="s">
        <v>5114</v>
      </c>
      <c r="L532" s="601" t="s">
        <v>4799</v>
      </c>
      <c r="M532" s="599">
        <v>234</v>
      </c>
      <c r="N532" s="600" t="s">
        <v>5140</v>
      </c>
      <c r="O532" s="601" t="s">
        <v>4727</v>
      </c>
      <c r="P532" s="599">
        <v>285</v>
      </c>
      <c r="Q532" s="600" t="s">
        <v>5141</v>
      </c>
      <c r="R532" s="601" t="s">
        <v>4728</v>
      </c>
      <c r="S532" s="599">
        <v>336</v>
      </c>
      <c r="T532" s="600" t="s">
        <v>5125</v>
      </c>
      <c r="U532" s="601" t="s">
        <v>4733</v>
      </c>
      <c r="V532" s="599">
        <v>387</v>
      </c>
      <c r="W532" s="600" t="s">
        <v>5109</v>
      </c>
      <c r="X532" s="601" t="s">
        <v>5188</v>
      </c>
      <c r="Y532" s="599">
        <v>438</v>
      </c>
      <c r="Z532" s="600" t="s">
        <v>5104</v>
      </c>
      <c r="AA532" s="601" t="s">
        <v>4748</v>
      </c>
      <c r="AB532" s="602"/>
      <c r="AC532" s="171"/>
      <c r="AD532" s="603"/>
    </row>
    <row r="533" spans="1:30">
      <c r="A533" s="599">
        <v>31</v>
      </c>
      <c r="B533" s="600" t="s">
        <v>5176</v>
      </c>
      <c r="C533" s="601" t="s">
        <v>4715</v>
      </c>
      <c r="D533" s="599">
        <v>82</v>
      </c>
      <c r="E533" s="600" t="s">
        <v>5109</v>
      </c>
      <c r="F533" s="601" t="s">
        <v>4719</v>
      </c>
      <c r="G533" s="599">
        <v>133</v>
      </c>
      <c r="H533" s="600" t="s">
        <v>5157</v>
      </c>
      <c r="I533" s="601" t="s">
        <v>4726</v>
      </c>
      <c r="J533" s="599">
        <v>184</v>
      </c>
      <c r="K533" s="600" t="s">
        <v>5114</v>
      </c>
      <c r="L533" s="601" t="s">
        <v>4801</v>
      </c>
      <c r="M533" s="599">
        <v>235</v>
      </c>
      <c r="N533" s="600" t="s">
        <v>5153</v>
      </c>
      <c r="O533" s="601" t="s">
        <v>4727</v>
      </c>
      <c r="P533" s="599">
        <v>286</v>
      </c>
      <c r="Q533" s="600" t="s">
        <v>5149</v>
      </c>
      <c r="R533" s="601" t="s">
        <v>4728</v>
      </c>
      <c r="S533" s="599">
        <v>337</v>
      </c>
      <c r="T533" s="600" t="s">
        <v>5132</v>
      </c>
      <c r="U533" s="601" t="s">
        <v>4733</v>
      </c>
      <c r="V533" s="599">
        <v>388</v>
      </c>
      <c r="W533" s="600" t="s">
        <v>5109</v>
      </c>
      <c r="X533" s="601" t="s">
        <v>4788</v>
      </c>
      <c r="Y533" s="599">
        <v>439</v>
      </c>
      <c r="Z533" s="600" t="s">
        <v>5109</v>
      </c>
      <c r="AA533" s="601" t="s">
        <v>4748</v>
      </c>
      <c r="AB533" s="602"/>
      <c r="AC533" s="171"/>
      <c r="AD533" s="603"/>
    </row>
    <row r="534" spans="1:30">
      <c r="A534" s="599">
        <v>32</v>
      </c>
      <c r="B534" s="600" t="s">
        <v>5189</v>
      </c>
      <c r="C534" s="601" t="s">
        <v>4715</v>
      </c>
      <c r="D534" s="599">
        <v>83</v>
      </c>
      <c r="E534" s="600" t="s">
        <v>5109</v>
      </c>
      <c r="F534" s="601" t="s">
        <v>5059</v>
      </c>
      <c r="G534" s="599">
        <v>134</v>
      </c>
      <c r="H534" s="600" t="s">
        <v>5114</v>
      </c>
      <c r="I534" s="601" t="s">
        <v>4726</v>
      </c>
      <c r="J534" s="599">
        <v>185</v>
      </c>
      <c r="K534" s="600" t="s">
        <v>5190</v>
      </c>
      <c r="L534" s="601" t="s">
        <v>4802</v>
      </c>
      <c r="M534" s="599">
        <v>236</v>
      </c>
      <c r="N534" s="600" t="s">
        <v>5127</v>
      </c>
      <c r="O534" s="601" t="s">
        <v>4727</v>
      </c>
      <c r="P534" s="599">
        <v>287</v>
      </c>
      <c r="Q534" s="600" t="s">
        <v>5117</v>
      </c>
      <c r="R534" s="601" t="s">
        <v>4728</v>
      </c>
      <c r="S534" s="599">
        <v>338</v>
      </c>
      <c r="T534" s="600" t="s">
        <v>5138</v>
      </c>
      <c r="U534" s="601" t="s">
        <v>4733</v>
      </c>
      <c r="V534" s="599">
        <v>389</v>
      </c>
      <c r="W534" s="600" t="s">
        <v>5111</v>
      </c>
      <c r="X534" s="601" t="s">
        <v>4788</v>
      </c>
      <c r="Y534" s="599">
        <v>440</v>
      </c>
      <c r="Z534" s="600" t="s">
        <v>5104</v>
      </c>
      <c r="AA534" s="601" t="s">
        <v>4749</v>
      </c>
      <c r="AB534" s="602"/>
      <c r="AC534" s="171"/>
      <c r="AD534" s="603"/>
    </row>
    <row r="535" spans="1:30">
      <c r="A535" s="599">
        <v>33</v>
      </c>
      <c r="B535" s="600" t="s">
        <v>5179</v>
      </c>
      <c r="C535" s="601" t="s">
        <v>4715</v>
      </c>
      <c r="D535" s="599">
        <v>84</v>
      </c>
      <c r="E535" s="600" t="s">
        <v>5109</v>
      </c>
      <c r="F535" s="601" t="s">
        <v>5062</v>
      </c>
      <c r="G535" s="599">
        <v>135</v>
      </c>
      <c r="H535" s="600" t="s">
        <v>5172</v>
      </c>
      <c r="I535" s="601" t="s">
        <v>4726</v>
      </c>
      <c r="J535" s="599">
        <v>186</v>
      </c>
      <c r="K535" s="600" t="s">
        <v>5114</v>
      </c>
      <c r="L535" s="601" t="s">
        <v>4802</v>
      </c>
      <c r="M535" s="599">
        <v>237</v>
      </c>
      <c r="N535" s="600" t="s">
        <v>5161</v>
      </c>
      <c r="O535" s="601" t="s">
        <v>4727</v>
      </c>
      <c r="P535" s="599">
        <v>288</v>
      </c>
      <c r="Q535" s="600" t="s">
        <v>5159</v>
      </c>
      <c r="R535" s="601" t="s">
        <v>4728</v>
      </c>
      <c r="S535" s="599">
        <v>339</v>
      </c>
      <c r="T535" s="600" t="s">
        <v>5142</v>
      </c>
      <c r="U535" s="601" t="s">
        <v>4733</v>
      </c>
      <c r="V535" s="599">
        <v>390</v>
      </c>
      <c r="W535" s="600" t="s">
        <v>5109</v>
      </c>
      <c r="X535" s="601" t="s">
        <v>5191</v>
      </c>
      <c r="Y535" s="599">
        <v>441</v>
      </c>
      <c r="Z535" s="600" t="s">
        <v>5109</v>
      </c>
      <c r="AA535" s="601" t="s">
        <v>4749</v>
      </c>
      <c r="AB535" s="602"/>
      <c r="AC535" s="171"/>
      <c r="AD535" s="603"/>
    </row>
    <row r="536" spans="1:30">
      <c r="A536" s="599">
        <v>34</v>
      </c>
      <c r="B536" s="600" t="s">
        <v>5109</v>
      </c>
      <c r="C536" s="601" t="s">
        <v>4715</v>
      </c>
      <c r="D536" s="599">
        <v>85</v>
      </c>
      <c r="E536" s="600" t="s">
        <v>5115</v>
      </c>
      <c r="F536" s="601" t="s">
        <v>4777</v>
      </c>
      <c r="G536" s="599">
        <v>136</v>
      </c>
      <c r="H536" s="600" t="s">
        <v>5174</v>
      </c>
      <c r="I536" s="601" t="s">
        <v>4726</v>
      </c>
      <c r="J536" s="599">
        <v>187</v>
      </c>
      <c r="K536" s="600" t="s">
        <v>5109</v>
      </c>
      <c r="L536" s="601" t="s">
        <v>4802</v>
      </c>
      <c r="M536" s="599">
        <v>238</v>
      </c>
      <c r="N536" s="600" t="s">
        <v>5122</v>
      </c>
      <c r="O536" s="601" t="s">
        <v>4727</v>
      </c>
      <c r="P536" s="599">
        <v>289</v>
      </c>
      <c r="Q536" s="600" t="s">
        <v>5163</v>
      </c>
      <c r="R536" s="601" t="s">
        <v>4728</v>
      </c>
      <c r="S536" s="599">
        <v>340</v>
      </c>
      <c r="T536" s="600" t="s">
        <v>5150</v>
      </c>
      <c r="U536" s="601" t="s">
        <v>4733</v>
      </c>
      <c r="V536" s="599">
        <v>391</v>
      </c>
      <c r="W536" s="600" t="s">
        <v>5111</v>
      </c>
      <c r="X536" s="601" t="s">
        <v>5191</v>
      </c>
      <c r="Y536" s="599">
        <v>442</v>
      </c>
      <c r="Z536" s="600" t="s">
        <v>5109</v>
      </c>
      <c r="AA536" s="601" t="s">
        <v>5192</v>
      </c>
      <c r="AB536" s="602"/>
      <c r="AC536" s="171"/>
      <c r="AD536" s="603"/>
    </row>
    <row r="537" spans="1:30">
      <c r="A537" s="599">
        <v>35</v>
      </c>
      <c r="B537" s="600" t="s">
        <v>5105</v>
      </c>
      <c r="C537" s="601" t="s">
        <v>4715</v>
      </c>
      <c r="D537" s="599">
        <v>86</v>
      </c>
      <c r="E537" s="600" t="s">
        <v>5114</v>
      </c>
      <c r="F537" s="601" t="s">
        <v>4777</v>
      </c>
      <c r="G537" s="599">
        <v>137</v>
      </c>
      <c r="H537" s="600" t="s">
        <v>5121</v>
      </c>
      <c r="I537" s="601" t="s">
        <v>4726</v>
      </c>
      <c r="J537" s="599">
        <v>188</v>
      </c>
      <c r="K537" s="600" t="s">
        <v>5114</v>
      </c>
      <c r="L537" s="601" t="s">
        <v>4804</v>
      </c>
      <c r="M537" s="599">
        <v>239</v>
      </c>
      <c r="N537" s="600" t="s">
        <v>5128</v>
      </c>
      <c r="O537" s="601" t="s">
        <v>4727</v>
      </c>
      <c r="P537" s="599">
        <v>290</v>
      </c>
      <c r="Q537" s="600" t="s">
        <v>5103</v>
      </c>
      <c r="R537" s="601" t="s">
        <v>4728</v>
      </c>
      <c r="S537" s="599">
        <v>341</v>
      </c>
      <c r="T537" s="600" t="s">
        <v>5155</v>
      </c>
      <c r="U537" s="601" t="s">
        <v>4733</v>
      </c>
      <c r="V537" s="599">
        <v>392</v>
      </c>
      <c r="W537" s="600" t="s">
        <v>5109</v>
      </c>
      <c r="X537" s="601" t="s">
        <v>5193</v>
      </c>
      <c r="Y537" s="599">
        <v>443</v>
      </c>
      <c r="Z537" s="600" t="s">
        <v>5109</v>
      </c>
      <c r="AA537" s="601" t="s">
        <v>4750</v>
      </c>
      <c r="AB537" s="602"/>
      <c r="AC537" s="171"/>
      <c r="AD537" s="603"/>
    </row>
    <row r="538" spans="1:30">
      <c r="A538" s="599">
        <v>36</v>
      </c>
      <c r="B538" s="600" t="s">
        <v>5111</v>
      </c>
      <c r="C538" s="601" t="s">
        <v>4715</v>
      </c>
      <c r="D538" s="599">
        <v>87</v>
      </c>
      <c r="E538" s="600" t="s">
        <v>5142</v>
      </c>
      <c r="F538" s="601" t="s">
        <v>4777</v>
      </c>
      <c r="G538" s="599">
        <v>138</v>
      </c>
      <c r="H538" s="600" t="s">
        <v>5183</v>
      </c>
      <c r="I538" s="601" t="s">
        <v>4726</v>
      </c>
      <c r="J538" s="599">
        <v>189</v>
      </c>
      <c r="K538" s="600" t="s">
        <v>5109</v>
      </c>
      <c r="L538" s="601" t="s">
        <v>4804</v>
      </c>
      <c r="M538" s="599">
        <v>240</v>
      </c>
      <c r="N538" s="600" t="s">
        <v>5178</v>
      </c>
      <c r="O538" s="601" t="s">
        <v>4727</v>
      </c>
      <c r="P538" s="599">
        <v>291</v>
      </c>
      <c r="Q538" s="600" t="s">
        <v>5130</v>
      </c>
      <c r="R538" s="601" t="s">
        <v>4728</v>
      </c>
      <c r="S538" s="599">
        <v>342</v>
      </c>
      <c r="T538" s="600" t="s">
        <v>5173</v>
      </c>
      <c r="U538" s="601" t="s">
        <v>4733</v>
      </c>
      <c r="V538" s="599">
        <v>393</v>
      </c>
      <c r="W538" s="600" t="s">
        <v>5111</v>
      </c>
      <c r="X538" s="601" t="s">
        <v>5193</v>
      </c>
      <c r="Y538" s="599">
        <v>444</v>
      </c>
      <c r="Z538" s="600" t="s">
        <v>5104</v>
      </c>
      <c r="AA538" s="601" t="s">
        <v>4846</v>
      </c>
      <c r="AB538" s="602"/>
      <c r="AC538" s="171"/>
      <c r="AD538" s="603"/>
    </row>
    <row r="539" spans="1:30">
      <c r="A539" s="599">
        <v>37</v>
      </c>
      <c r="B539" s="600" t="s">
        <v>5107</v>
      </c>
      <c r="C539" s="601" t="s">
        <v>4715</v>
      </c>
      <c r="D539" s="599">
        <v>88</v>
      </c>
      <c r="E539" s="600" t="s">
        <v>5107</v>
      </c>
      <c r="F539" s="601" t="s">
        <v>4777</v>
      </c>
      <c r="G539" s="599">
        <v>139</v>
      </c>
      <c r="H539" s="600" t="s">
        <v>5125</v>
      </c>
      <c r="I539" s="601" t="s">
        <v>4726</v>
      </c>
      <c r="J539" s="599">
        <v>190</v>
      </c>
      <c r="K539" s="600" t="s">
        <v>5114</v>
      </c>
      <c r="L539" s="601" t="s">
        <v>4758</v>
      </c>
      <c r="M539" s="599">
        <v>241</v>
      </c>
      <c r="N539" s="600" t="s">
        <v>5114</v>
      </c>
      <c r="O539" s="601" t="s">
        <v>4781</v>
      </c>
      <c r="P539" s="599">
        <v>292</v>
      </c>
      <c r="Q539" s="600" t="s">
        <v>5140</v>
      </c>
      <c r="R539" s="601" t="s">
        <v>4728</v>
      </c>
      <c r="S539" s="599">
        <v>343</v>
      </c>
      <c r="T539" s="600" t="s">
        <v>5176</v>
      </c>
      <c r="U539" s="601" t="s">
        <v>4733</v>
      </c>
      <c r="V539" s="599">
        <v>394</v>
      </c>
      <c r="W539" s="600" t="s">
        <v>5109</v>
      </c>
      <c r="X539" s="601" t="s">
        <v>5194</v>
      </c>
      <c r="Y539" s="599">
        <v>445</v>
      </c>
      <c r="Z539" s="600" t="s">
        <v>5109</v>
      </c>
      <c r="AA539" s="601" t="s">
        <v>4846</v>
      </c>
      <c r="AB539" s="602"/>
      <c r="AC539" s="171"/>
      <c r="AD539" s="603"/>
    </row>
    <row r="540" spans="1:30">
      <c r="A540" s="599">
        <v>38</v>
      </c>
      <c r="B540" s="600" t="s">
        <v>5195</v>
      </c>
      <c r="C540" s="601" t="s">
        <v>4715</v>
      </c>
      <c r="D540" s="599">
        <v>89</v>
      </c>
      <c r="E540" s="600" t="s">
        <v>5117</v>
      </c>
      <c r="F540" s="601" t="s">
        <v>4777</v>
      </c>
      <c r="G540" s="599">
        <v>140</v>
      </c>
      <c r="H540" s="600" t="s">
        <v>5132</v>
      </c>
      <c r="I540" s="601" t="s">
        <v>4726</v>
      </c>
      <c r="J540" s="599">
        <v>191</v>
      </c>
      <c r="K540" s="600" t="s">
        <v>5109</v>
      </c>
      <c r="L540" s="601" t="s">
        <v>4758</v>
      </c>
      <c r="M540" s="599">
        <v>242</v>
      </c>
      <c r="N540" s="600" t="s">
        <v>5107</v>
      </c>
      <c r="O540" s="601" t="s">
        <v>4781</v>
      </c>
      <c r="P540" s="599">
        <v>293</v>
      </c>
      <c r="Q540" s="600" t="s">
        <v>5153</v>
      </c>
      <c r="R540" s="601" t="s">
        <v>4728</v>
      </c>
      <c r="S540" s="599">
        <v>344</v>
      </c>
      <c r="T540" s="600" t="s">
        <v>5179</v>
      </c>
      <c r="U540" s="601" t="s">
        <v>4733</v>
      </c>
      <c r="V540" s="599">
        <v>395</v>
      </c>
      <c r="W540" s="600" t="s">
        <v>5109</v>
      </c>
      <c r="X540" s="601" t="s">
        <v>5196</v>
      </c>
      <c r="Y540" s="599">
        <v>446</v>
      </c>
      <c r="Z540" s="600" t="s">
        <v>5104</v>
      </c>
      <c r="AA540" s="601" t="s">
        <v>4848</v>
      </c>
      <c r="AB540" s="602"/>
      <c r="AC540" s="171"/>
      <c r="AD540" s="603"/>
    </row>
    <row r="541" spans="1:30">
      <c r="A541" s="599">
        <v>39</v>
      </c>
      <c r="B541" s="600" t="s">
        <v>5108</v>
      </c>
      <c r="C541" s="601" t="s">
        <v>4715</v>
      </c>
      <c r="D541" s="599">
        <v>90</v>
      </c>
      <c r="E541" s="600" t="s">
        <v>5122</v>
      </c>
      <c r="F541" s="601" t="s">
        <v>4777</v>
      </c>
      <c r="G541" s="599">
        <v>141</v>
      </c>
      <c r="H541" s="600" t="s">
        <v>5138</v>
      </c>
      <c r="I541" s="601" t="s">
        <v>4726</v>
      </c>
      <c r="J541" s="599">
        <v>192</v>
      </c>
      <c r="K541" s="600" t="s">
        <v>5107</v>
      </c>
      <c r="L541" s="601" t="s">
        <v>4758</v>
      </c>
      <c r="M541" s="599">
        <v>243</v>
      </c>
      <c r="N541" s="600" t="s">
        <v>5107</v>
      </c>
      <c r="O541" s="601" t="s">
        <v>4785</v>
      </c>
      <c r="P541" s="599">
        <v>294</v>
      </c>
      <c r="Q541" s="600" t="s">
        <v>5127</v>
      </c>
      <c r="R541" s="601" t="s">
        <v>4728</v>
      </c>
      <c r="S541" s="599">
        <v>345</v>
      </c>
      <c r="T541" s="600" t="s">
        <v>5109</v>
      </c>
      <c r="U541" s="601" t="s">
        <v>4733</v>
      </c>
      <c r="V541" s="599">
        <v>396</v>
      </c>
      <c r="W541" s="600" t="s">
        <v>5109</v>
      </c>
      <c r="X541" s="601" t="s">
        <v>5197</v>
      </c>
      <c r="Y541" s="599">
        <v>447</v>
      </c>
      <c r="Z541" s="600" t="s">
        <v>5109</v>
      </c>
      <c r="AA541" s="601" t="s">
        <v>4848</v>
      </c>
      <c r="AB541" s="602"/>
      <c r="AC541" s="171"/>
      <c r="AD541" s="603"/>
    </row>
    <row r="542" spans="1:30">
      <c r="A542" s="599">
        <v>40</v>
      </c>
      <c r="B542" s="600" t="s">
        <v>5131</v>
      </c>
      <c r="C542" s="601" t="s">
        <v>4715</v>
      </c>
      <c r="D542" s="599">
        <v>91</v>
      </c>
      <c r="E542" s="600" t="s">
        <v>5128</v>
      </c>
      <c r="F542" s="601" t="s">
        <v>4777</v>
      </c>
      <c r="G542" s="599">
        <v>142</v>
      </c>
      <c r="H542" s="600" t="s">
        <v>5142</v>
      </c>
      <c r="I542" s="601" t="s">
        <v>4726</v>
      </c>
      <c r="J542" s="599">
        <v>193</v>
      </c>
      <c r="K542" s="600" t="s">
        <v>5114</v>
      </c>
      <c r="L542" s="601" t="s">
        <v>4764</v>
      </c>
      <c r="M542" s="599">
        <v>244</v>
      </c>
      <c r="N542" s="600" t="s">
        <v>5107</v>
      </c>
      <c r="O542" s="601" t="s">
        <v>4790</v>
      </c>
      <c r="P542" s="599">
        <v>295</v>
      </c>
      <c r="Q542" s="600" t="s">
        <v>5161</v>
      </c>
      <c r="R542" s="601" t="s">
        <v>4728</v>
      </c>
      <c r="S542" s="599">
        <v>346</v>
      </c>
      <c r="T542" s="600" t="s">
        <v>5111</v>
      </c>
      <c r="U542" s="601" t="s">
        <v>4733</v>
      </c>
      <c r="V542" s="599">
        <v>397</v>
      </c>
      <c r="W542" s="600" t="s">
        <v>5109</v>
      </c>
      <c r="X542" s="601" t="s">
        <v>5198</v>
      </c>
      <c r="Y542" s="599">
        <v>448</v>
      </c>
      <c r="Z542" s="600" t="s">
        <v>5104</v>
      </c>
      <c r="AA542" s="601" t="s">
        <v>4850</v>
      </c>
      <c r="AB542" s="602"/>
      <c r="AC542" s="171"/>
      <c r="AD542" s="603"/>
    </row>
    <row r="543" spans="1:30">
      <c r="A543" s="599">
        <v>41</v>
      </c>
      <c r="B543" s="600" t="s">
        <v>5199</v>
      </c>
      <c r="C543" s="601" t="s">
        <v>4715</v>
      </c>
      <c r="D543" s="599">
        <v>92</v>
      </c>
      <c r="E543" s="600" t="s">
        <v>5109</v>
      </c>
      <c r="F543" s="601" t="s">
        <v>5065</v>
      </c>
      <c r="G543" s="599">
        <v>143</v>
      </c>
      <c r="H543" s="600" t="s">
        <v>5184</v>
      </c>
      <c r="I543" s="601" t="s">
        <v>4726</v>
      </c>
      <c r="J543" s="599">
        <v>194</v>
      </c>
      <c r="K543" s="600" t="s">
        <v>5107</v>
      </c>
      <c r="L543" s="601" t="s">
        <v>4764</v>
      </c>
      <c r="M543" s="599">
        <v>245</v>
      </c>
      <c r="N543" s="600" t="s">
        <v>5107</v>
      </c>
      <c r="O543" s="601" t="s">
        <v>4793</v>
      </c>
      <c r="P543" s="599">
        <v>296</v>
      </c>
      <c r="Q543" s="600" t="s">
        <v>5122</v>
      </c>
      <c r="R543" s="601" t="s">
        <v>4728</v>
      </c>
      <c r="S543" s="599">
        <v>347</v>
      </c>
      <c r="T543" s="600" t="s">
        <v>5107</v>
      </c>
      <c r="U543" s="601" t="s">
        <v>4733</v>
      </c>
      <c r="V543" s="599">
        <v>398</v>
      </c>
      <c r="W543" s="600" t="s">
        <v>5156</v>
      </c>
      <c r="X543" s="601" t="s">
        <v>4735</v>
      </c>
      <c r="Y543" s="599">
        <v>449</v>
      </c>
      <c r="Z543" s="600" t="s">
        <v>5109</v>
      </c>
      <c r="AA543" s="601" t="s">
        <v>4850</v>
      </c>
      <c r="AB543" s="602"/>
      <c r="AC543" s="171"/>
      <c r="AD543" s="603"/>
    </row>
    <row r="544" spans="1:30">
      <c r="A544" s="599">
        <v>42</v>
      </c>
      <c r="B544" s="600" t="s">
        <v>5200</v>
      </c>
      <c r="C544" s="601" t="s">
        <v>4715</v>
      </c>
      <c r="D544" s="599">
        <v>93</v>
      </c>
      <c r="E544" s="600" t="s">
        <v>5109</v>
      </c>
      <c r="F544" s="601" t="s">
        <v>5043</v>
      </c>
      <c r="G544" s="599">
        <v>144</v>
      </c>
      <c r="H544" s="600" t="s">
        <v>5185</v>
      </c>
      <c r="I544" s="601" t="s">
        <v>4726</v>
      </c>
      <c r="J544" s="599">
        <v>195</v>
      </c>
      <c r="K544" s="600" t="s">
        <v>5114</v>
      </c>
      <c r="L544" s="601" t="s">
        <v>4769</v>
      </c>
      <c r="M544" s="599">
        <v>246</v>
      </c>
      <c r="N544" s="600" t="s">
        <v>5108</v>
      </c>
      <c r="O544" s="601" t="s">
        <v>4793</v>
      </c>
      <c r="P544" s="599">
        <v>297</v>
      </c>
      <c r="Q544" s="600" t="s">
        <v>5128</v>
      </c>
      <c r="R544" s="601" t="s">
        <v>4728</v>
      </c>
      <c r="S544" s="599">
        <v>348</v>
      </c>
      <c r="T544" s="600" t="s">
        <v>5108</v>
      </c>
      <c r="U544" s="601" t="s">
        <v>4733</v>
      </c>
      <c r="V544" s="599">
        <v>399</v>
      </c>
      <c r="W544" s="600" t="s">
        <v>5115</v>
      </c>
      <c r="X544" s="601" t="s">
        <v>4735</v>
      </c>
      <c r="Y544" s="599">
        <v>450</v>
      </c>
      <c r="Z544" s="600" t="s">
        <v>5109</v>
      </c>
      <c r="AA544" s="601" t="s">
        <v>4751</v>
      </c>
      <c r="AB544" s="602"/>
      <c r="AC544" s="171"/>
      <c r="AD544" s="603"/>
    </row>
    <row r="545" spans="1:30">
      <c r="A545" s="599">
        <v>43</v>
      </c>
      <c r="B545" s="600" t="s">
        <v>5137</v>
      </c>
      <c r="C545" s="601" t="s">
        <v>4715</v>
      </c>
      <c r="D545" s="599">
        <v>94</v>
      </c>
      <c r="E545" s="600" t="s">
        <v>5104</v>
      </c>
      <c r="F545" s="601" t="s">
        <v>5042</v>
      </c>
      <c r="G545" s="599">
        <v>145</v>
      </c>
      <c r="H545" s="600" t="s">
        <v>5150</v>
      </c>
      <c r="I545" s="601" t="s">
        <v>4726</v>
      </c>
      <c r="J545" s="599">
        <v>196</v>
      </c>
      <c r="K545" s="600" t="s">
        <v>5107</v>
      </c>
      <c r="L545" s="601" t="s">
        <v>4769</v>
      </c>
      <c r="M545" s="599">
        <v>247</v>
      </c>
      <c r="N545" s="600" t="s">
        <v>5109</v>
      </c>
      <c r="O545" s="601" t="s">
        <v>4795</v>
      </c>
      <c r="P545" s="599">
        <v>298</v>
      </c>
      <c r="Q545" s="600" t="s">
        <v>5178</v>
      </c>
      <c r="R545" s="601" t="s">
        <v>4728</v>
      </c>
      <c r="S545" s="599">
        <v>349</v>
      </c>
      <c r="T545" s="600" t="s">
        <v>5131</v>
      </c>
      <c r="U545" s="601" t="s">
        <v>4733</v>
      </c>
      <c r="V545" s="599">
        <v>400</v>
      </c>
      <c r="W545" s="600" t="s">
        <v>5114</v>
      </c>
      <c r="X545" s="601" t="s">
        <v>4735</v>
      </c>
      <c r="Y545" s="599">
        <v>451</v>
      </c>
      <c r="Z545" s="600" t="s">
        <v>5109</v>
      </c>
      <c r="AA545" s="601" t="s">
        <v>4752</v>
      </c>
      <c r="AB545" s="602"/>
      <c r="AC545" s="171"/>
      <c r="AD545" s="603"/>
    </row>
    <row r="546" spans="1:30">
      <c r="A546" s="599">
        <v>44</v>
      </c>
      <c r="B546" s="600" t="s">
        <v>5141</v>
      </c>
      <c r="C546" s="601" t="s">
        <v>4715</v>
      </c>
      <c r="D546" s="599">
        <v>95</v>
      </c>
      <c r="E546" s="600" t="s">
        <v>5109</v>
      </c>
      <c r="F546" s="601" t="s">
        <v>5042</v>
      </c>
      <c r="G546" s="599">
        <v>146</v>
      </c>
      <c r="H546" s="600" t="s">
        <v>5155</v>
      </c>
      <c r="I546" s="601" t="s">
        <v>4726</v>
      </c>
      <c r="J546" s="599">
        <v>197</v>
      </c>
      <c r="K546" s="600" t="s">
        <v>5114</v>
      </c>
      <c r="L546" s="601" t="s">
        <v>4774</v>
      </c>
      <c r="M546" s="599">
        <v>248</v>
      </c>
      <c r="N546" s="600" t="s">
        <v>5107</v>
      </c>
      <c r="O546" s="601" t="s">
        <v>4795</v>
      </c>
      <c r="P546" s="599">
        <v>299</v>
      </c>
      <c r="Q546" s="600" t="s">
        <v>5104</v>
      </c>
      <c r="R546" s="601" t="s">
        <v>4771</v>
      </c>
      <c r="S546" s="599">
        <v>350</v>
      </c>
      <c r="T546" s="600" t="s">
        <v>5149</v>
      </c>
      <c r="U546" s="601" t="s">
        <v>4733</v>
      </c>
      <c r="V546" s="599">
        <v>401</v>
      </c>
      <c r="W546" s="600" t="s">
        <v>5125</v>
      </c>
      <c r="X546" s="601" t="s">
        <v>4735</v>
      </c>
      <c r="Y546" s="599">
        <v>452</v>
      </c>
      <c r="Z546" s="600" t="s">
        <v>5156</v>
      </c>
      <c r="AA546" s="601" t="s">
        <v>4753</v>
      </c>
      <c r="AB546" s="602"/>
      <c r="AC546" s="171"/>
      <c r="AD546" s="603"/>
    </row>
    <row r="547" spans="1:30">
      <c r="A547" s="599">
        <v>45</v>
      </c>
      <c r="B547" s="600" t="s">
        <v>5149</v>
      </c>
      <c r="C547" s="601" t="s">
        <v>4715</v>
      </c>
      <c r="D547" s="599">
        <v>96</v>
      </c>
      <c r="E547" s="600" t="s">
        <v>5104</v>
      </c>
      <c r="F547" s="601" t="s">
        <v>5045</v>
      </c>
      <c r="G547" s="599">
        <v>147</v>
      </c>
      <c r="H547" s="600" t="s">
        <v>5160</v>
      </c>
      <c r="I547" s="601" t="s">
        <v>4726</v>
      </c>
      <c r="J547" s="599">
        <v>198</v>
      </c>
      <c r="K547" s="600" t="s">
        <v>5107</v>
      </c>
      <c r="L547" s="601" t="s">
        <v>4774</v>
      </c>
      <c r="M547" s="599">
        <v>249</v>
      </c>
      <c r="N547" s="600" t="s">
        <v>5108</v>
      </c>
      <c r="O547" s="601" t="s">
        <v>4795</v>
      </c>
      <c r="P547" s="599">
        <v>300</v>
      </c>
      <c r="Q547" s="600" t="s">
        <v>5107</v>
      </c>
      <c r="R547" s="601" t="s">
        <v>4771</v>
      </c>
      <c r="S547" s="599">
        <v>351</v>
      </c>
      <c r="T547" s="600" t="s">
        <v>5117</v>
      </c>
      <c r="U547" s="601" t="s">
        <v>4733</v>
      </c>
      <c r="V547" s="599">
        <v>402</v>
      </c>
      <c r="W547" s="600" t="s">
        <v>5142</v>
      </c>
      <c r="X547" s="601" t="s">
        <v>4735</v>
      </c>
      <c r="Y547" s="599">
        <v>453</v>
      </c>
      <c r="Z547" s="600" t="s">
        <v>5114</v>
      </c>
      <c r="AA547" s="601" t="s">
        <v>4753</v>
      </c>
      <c r="AB547" s="602"/>
      <c r="AC547" s="171"/>
      <c r="AD547" s="603"/>
    </row>
    <row r="548" spans="1:30">
      <c r="A548" s="599">
        <v>46</v>
      </c>
      <c r="B548" s="600" t="s">
        <v>5117</v>
      </c>
      <c r="C548" s="601" t="s">
        <v>4715</v>
      </c>
      <c r="D548" s="599">
        <v>97</v>
      </c>
      <c r="E548" s="600" t="s">
        <v>5109</v>
      </c>
      <c r="F548" s="601" t="s">
        <v>5045</v>
      </c>
      <c r="G548" s="599">
        <v>148</v>
      </c>
      <c r="H548" s="600" t="s">
        <v>5164</v>
      </c>
      <c r="I548" s="601" t="s">
        <v>4726</v>
      </c>
      <c r="J548" s="599">
        <v>199</v>
      </c>
      <c r="K548" s="600" t="s">
        <v>5102</v>
      </c>
      <c r="L548" s="601" t="s">
        <v>4727</v>
      </c>
      <c r="M548" s="599">
        <v>250</v>
      </c>
      <c r="N548" s="600" t="s">
        <v>5107</v>
      </c>
      <c r="O548" s="601" t="s">
        <v>4797</v>
      </c>
      <c r="P548" s="599">
        <v>301</v>
      </c>
      <c r="Q548" s="600" t="s">
        <v>5108</v>
      </c>
      <c r="R548" s="601" t="s">
        <v>4771</v>
      </c>
      <c r="S548" s="599">
        <v>352</v>
      </c>
      <c r="T548" s="600" t="s">
        <v>5163</v>
      </c>
      <c r="U548" s="601" t="s">
        <v>4733</v>
      </c>
      <c r="V548" s="599">
        <v>403</v>
      </c>
      <c r="W548" s="600" t="s">
        <v>5150</v>
      </c>
      <c r="X548" s="601" t="s">
        <v>4735</v>
      </c>
      <c r="Y548" s="599">
        <v>454</v>
      </c>
      <c r="Z548" s="600" t="s">
        <v>5142</v>
      </c>
      <c r="AA548" s="601" t="s">
        <v>4753</v>
      </c>
      <c r="AB548" s="602"/>
      <c r="AC548" s="171"/>
      <c r="AD548" s="603"/>
    </row>
    <row r="549" spans="1:30">
      <c r="A549" s="599">
        <v>47</v>
      </c>
      <c r="B549" s="600" t="s">
        <v>5159</v>
      </c>
      <c r="C549" s="601" t="s">
        <v>4715</v>
      </c>
      <c r="D549" s="599">
        <v>98</v>
      </c>
      <c r="E549" s="600" t="s">
        <v>5104</v>
      </c>
      <c r="F549" s="601" t="s">
        <v>5047</v>
      </c>
      <c r="G549" s="599">
        <v>149</v>
      </c>
      <c r="H549" s="600" t="s">
        <v>5169</v>
      </c>
      <c r="I549" s="601" t="s">
        <v>4726</v>
      </c>
      <c r="J549" s="599">
        <v>200</v>
      </c>
      <c r="K549" s="600" t="s">
        <v>5123</v>
      </c>
      <c r="L549" s="601" t="s">
        <v>4727</v>
      </c>
      <c r="M549" s="599">
        <v>251</v>
      </c>
      <c r="N549" s="600" t="s">
        <v>5108</v>
      </c>
      <c r="O549" s="601" t="s">
        <v>4797</v>
      </c>
      <c r="P549" s="599">
        <v>302</v>
      </c>
      <c r="Q549" s="600" t="s">
        <v>5107</v>
      </c>
      <c r="R549" s="601" t="s">
        <v>4775</v>
      </c>
      <c r="S549" s="599">
        <v>353</v>
      </c>
      <c r="T549" s="600" t="s">
        <v>5115</v>
      </c>
      <c r="U549" s="601" t="s">
        <v>5201</v>
      </c>
      <c r="V549" s="599">
        <v>404</v>
      </c>
      <c r="W549" s="600" t="s">
        <v>5155</v>
      </c>
      <c r="X549" s="601" t="s">
        <v>4735</v>
      </c>
      <c r="Y549" s="599">
        <v>455</v>
      </c>
      <c r="Z549" s="600" t="s">
        <v>5150</v>
      </c>
      <c r="AA549" s="601" t="s">
        <v>4753</v>
      </c>
      <c r="AB549" s="602"/>
      <c r="AC549" s="171"/>
      <c r="AD549" s="603"/>
    </row>
    <row r="550" spans="1:30">
      <c r="A550" s="599">
        <v>48</v>
      </c>
      <c r="B550" s="600" t="s">
        <v>5202</v>
      </c>
      <c r="C550" s="601" t="s">
        <v>4715</v>
      </c>
      <c r="D550" s="599">
        <v>99</v>
      </c>
      <c r="E550" s="600" t="s">
        <v>5109</v>
      </c>
      <c r="F550" s="601" t="s">
        <v>5047</v>
      </c>
      <c r="G550" s="599">
        <v>150</v>
      </c>
      <c r="H550" s="600" t="s">
        <v>5173</v>
      </c>
      <c r="I550" s="601" t="s">
        <v>4726</v>
      </c>
      <c r="J550" s="599">
        <v>201</v>
      </c>
      <c r="K550" s="600" t="s">
        <v>5129</v>
      </c>
      <c r="L550" s="601" t="s">
        <v>4727</v>
      </c>
      <c r="M550" s="599">
        <v>252</v>
      </c>
      <c r="N550" s="600" t="s">
        <v>5107</v>
      </c>
      <c r="O550" s="601" t="s">
        <v>4800</v>
      </c>
      <c r="P550" s="599">
        <v>303</v>
      </c>
      <c r="Q550" s="600" t="s">
        <v>5108</v>
      </c>
      <c r="R550" s="601" t="s">
        <v>4775</v>
      </c>
      <c r="S550" s="599">
        <v>354</v>
      </c>
      <c r="T550" s="600" t="s">
        <v>5109</v>
      </c>
      <c r="U550" s="601" t="s">
        <v>5201</v>
      </c>
      <c r="V550" s="599">
        <v>405</v>
      </c>
      <c r="W550" s="600" t="s">
        <v>5173</v>
      </c>
      <c r="X550" s="601" t="s">
        <v>4735</v>
      </c>
      <c r="Y550" s="599">
        <v>456</v>
      </c>
      <c r="Z550" s="600" t="s">
        <v>5176</v>
      </c>
      <c r="AA550" s="601" t="s">
        <v>4753</v>
      </c>
      <c r="AB550" s="602"/>
      <c r="AC550" s="171"/>
      <c r="AD550" s="603"/>
    </row>
    <row r="551" spans="1:30">
      <c r="A551" s="599">
        <v>49</v>
      </c>
      <c r="B551" s="600" t="s">
        <v>5163</v>
      </c>
      <c r="C551" s="601" t="s">
        <v>4715</v>
      </c>
      <c r="D551" s="599">
        <v>100</v>
      </c>
      <c r="E551" s="600" t="s">
        <v>5104</v>
      </c>
      <c r="F551" s="601" t="s">
        <v>5048</v>
      </c>
      <c r="G551" s="599">
        <v>151</v>
      </c>
      <c r="H551" s="600" t="s">
        <v>5176</v>
      </c>
      <c r="I551" s="601" t="s">
        <v>4726</v>
      </c>
      <c r="J551" s="599">
        <v>202</v>
      </c>
      <c r="K551" s="600" t="s">
        <v>5135</v>
      </c>
      <c r="L551" s="601" t="s">
        <v>4727</v>
      </c>
      <c r="M551" s="599">
        <v>253</v>
      </c>
      <c r="N551" s="600" t="s">
        <v>5108</v>
      </c>
      <c r="O551" s="601" t="s">
        <v>4800</v>
      </c>
      <c r="P551" s="599">
        <v>304</v>
      </c>
      <c r="Q551" s="600" t="s">
        <v>5104</v>
      </c>
      <c r="R551" s="601" t="s">
        <v>4776</v>
      </c>
      <c r="S551" s="599">
        <v>355</v>
      </c>
      <c r="T551" s="600" t="s">
        <v>5115</v>
      </c>
      <c r="U551" s="601" t="s">
        <v>5203</v>
      </c>
      <c r="V551" s="599">
        <v>406</v>
      </c>
      <c r="W551" s="600" t="s">
        <v>5176</v>
      </c>
      <c r="X551" s="601" t="s">
        <v>4735</v>
      </c>
      <c r="Y551" s="599">
        <v>457</v>
      </c>
      <c r="Z551" s="600" t="s">
        <v>5179</v>
      </c>
      <c r="AA551" s="601" t="s">
        <v>4753</v>
      </c>
      <c r="AB551" s="602"/>
      <c r="AC551" s="171"/>
      <c r="AD551" s="603"/>
    </row>
    <row r="552" spans="1:30">
      <c r="A552" s="599">
        <v>50</v>
      </c>
      <c r="B552" s="600" t="s">
        <v>5168</v>
      </c>
      <c r="C552" s="601" t="s">
        <v>4715</v>
      </c>
      <c r="D552" s="599">
        <v>101</v>
      </c>
      <c r="E552" s="600" t="s">
        <v>5109</v>
      </c>
      <c r="F552" s="601" t="s">
        <v>5048</v>
      </c>
      <c r="G552" s="599">
        <v>152</v>
      </c>
      <c r="H552" s="600" t="s">
        <v>5179</v>
      </c>
      <c r="I552" s="601" t="s">
        <v>4726</v>
      </c>
      <c r="J552" s="599">
        <v>203</v>
      </c>
      <c r="K552" s="600" t="s">
        <v>5156</v>
      </c>
      <c r="L552" s="601" t="s">
        <v>4727</v>
      </c>
      <c r="M552" s="599">
        <v>254</v>
      </c>
      <c r="N552" s="600" t="s">
        <v>5107</v>
      </c>
      <c r="O552" s="601" t="s">
        <v>4803</v>
      </c>
      <c r="P552" s="599">
        <v>305</v>
      </c>
      <c r="Q552" s="600" t="s">
        <v>5115</v>
      </c>
      <c r="R552" s="601" t="s">
        <v>4776</v>
      </c>
      <c r="S552" s="599">
        <v>356</v>
      </c>
      <c r="T552" s="600" t="s">
        <v>5109</v>
      </c>
      <c r="U552" s="601" t="s">
        <v>5203</v>
      </c>
      <c r="V552" s="599">
        <v>407</v>
      </c>
      <c r="W552" s="600" t="s">
        <v>5179</v>
      </c>
      <c r="X552" s="601" t="s">
        <v>4735</v>
      </c>
      <c r="Y552" s="599">
        <v>458</v>
      </c>
      <c r="Z552" s="600" t="s">
        <v>5109</v>
      </c>
      <c r="AA552" s="601" t="s">
        <v>4753</v>
      </c>
      <c r="AB552" s="602"/>
      <c r="AC552" s="171"/>
      <c r="AD552" s="603"/>
    </row>
    <row r="553" spans="1:30" ht="15.75" thickBot="1">
      <c r="A553" s="611">
        <v>51</v>
      </c>
      <c r="B553" s="612" t="s">
        <v>5204</v>
      </c>
      <c r="C553" s="613" t="s">
        <v>4715</v>
      </c>
      <c r="D553" s="611">
        <v>102</v>
      </c>
      <c r="E553" s="612" t="s">
        <v>5104</v>
      </c>
      <c r="F553" s="613" t="s">
        <v>5058</v>
      </c>
      <c r="G553" s="611">
        <v>153</v>
      </c>
      <c r="H553" s="612" t="s">
        <v>5109</v>
      </c>
      <c r="I553" s="613" t="s">
        <v>4726</v>
      </c>
      <c r="J553" s="611">
        <v>204</v>
      </c>
      <c r="K553" s="612" t="s">
        <v>5146</v>
      </c>
      <c r="L553" s="613" t="s">
        <v>4727</v>
      </c>
      <c r="M553" s="611">
        <v>255</v>
      </c>
      <c r="N553" s="612" t="s">
        <v>5108</v>
      </c>
      <c r="O553" s="613" t="s">
        <v>4803</v>
      </c>
      <c r="P553" s="611">
        <v>306</v>
      </c>
      <c r="Q553" s="612" t="s">
        <v>5107</v>
      </c>
      <c r="R553" s="613" t="s">
        <v>4776</v>
      </c>
      <c r="S553" s="611">
        <v>357</v>
      </c>
      <c r="T553" s="612" t="s">
        <v>5109</v>
      </c>
      <c r="U553" s="613" t="s">
        <v>5205</v>
      </c>
      <c r="V553" s="611">
        <v>408</v>
      </c>
      <c r="W553" s="612" t="s">
        <v>5109</v>
      </c>
      <c r="X553" s="613" t="s">
        <v>4735</v>
      </c>
      <c r="Y553" s="611">
        <v>459</v>
      </c>
      <c r="Z553" s="612" t="s">
        <v>5111</v>
      </c>
      <c r="AA553" s="613" t="s">
        <v>4753</v>
      </c>
      <c r="AB553" s="608"/>
      <c r="AC553" s="609"/>
      <c r="AD553" s="610"/>
    </row>
    <row r="557" spans="1:30">
      <c r="A557" s="1581" t="s">
        <v>4709</v>
      </c>
      <c r="B557" s="1581"/>
      <c r="C557" s="1581"/>
      <c r="D557" s="1581"/>
      <c r="E557" s="1581"/>
      <c r="F557" s="1581"/>
      <c r="G557" s="1581"/>
      <c r="H557" s="1581"/>
      <c r="I557" s="1581" t="s">
        <v>4709</v>
      </c>
      <c r="J557" s="1581"/>
      <c r="K557" s="1581"/>
      <c r="L557" s="1581"/>
      <c r="M557" s="1581"/>
      <c r="N557" s="1581"/>
      <c r="O557" s="1581"/>
      <c r="P557" s="1581"/>
      <c r="Q557" s="1581" t="s">
        <v>4709</v>
      </c>
      <c r="R557" s="1581"/>
      <c r="S557" s="1581"/>
      <c r="T557" s="1581"/>
      <c r="U557" s="1581"/>
      <c r="V557" s="1581"/>
      <c r="W557" s="1581"/>
      <c r="X557" s="1581"/>
      <c r="Y557" s="709"/>
      <c r="Z557" s="709"/>
    </row>
    <row r="558" spans="1:30">
      <c r="A558" s="1580" t="s">
        <v>5290</v>
      </c>
      <c r="B558" s="1580"/>
      <c r="C558" s="1580"/>
      <c r="D558" s="1580"/>
      <c r="E558" s="1580"/>
      <c r="F558" s="1580"/>
      <c r="G558" s="1580"/>
      <c r="H558" s="1580"/>
      <c r="I558" s="1580" t="s">
        <v>5290</v>
      </c>
      <c r="J558" s="1580"/>
      <c r="K558" s="1580"/>
      <c r="L558" s="1580"/>
      <c r="M558" s="1580"/>
      <c r="N558" s="1580"/>
      <c r="O558" s="1580"/>
      <c r="P558" s="1580"/>
      <c r="Q558" s="1580" t="s">
        <v>5290</v>
      </c>
      <c r="R558" s="1580"/>
      <c r="S558" s="1580"/>
      <c r="T558" s="1580"/>
      <c r="U558" s="1580"/>
      <c r="V558" s="1580"/>
      <c r="W558" s="1580"/>
      <c r="X558" s="1580"/>
      <c r="Y558" s="709"/>
      <c r="Z558" s="709"/>
    </row>
    <row r="559" spans="1:30">
      <c r="A559" s="723" t="s">
        <v>5291</v>
      </c>
      <c r="B559" s="604" t="s">
        <v>5292</v>
      </c>
      <c r="C559" s="723" t="s">
        <v>5291</v>
      </c>
      <c r="D559" s="604" t="s">
        <v>5292</v>
      </c>
      <c r="E559" s="723" t="s">
        <v>5291</v>
      </c>
      <c r="F559" s="604" t="s">
        <v>5292</v>
      </c>
      <c r="G559" s="723" t="s">
        <v>5291</v>
      </c>
      <c r="H559" s="604" t="s">
        <v>5292</v>
      </c>
      <c r="I559" s="604" t="s">
        <v>5291</v>
      </c>
      <c r="J559" s="604" t="s">
        <v>5292</v>
      </c>
      <c r="K559" s="604" t="s">
        <v>5291</v>
      </c>
      <c r="L559" s="604" t="s">
        <v>5292</v>
      </c>
      <c r="M559" s="604" t="s">
        <v>5291</v>
      </c>
      <c r="N559" s="604" t="s">
        <v>5292</v>
      </c>
      <c r="O559" s="604" t="s">
        <v>5291</v>
      </c>
      <c r="P559" s="600" t="s">
        <v>5292</v>
      </c>
      <c r="Q559" s="604" t="s">
        <v>5291</v>
      </c>
      <c r="R559" s="600" t="s">
        <v>5292</v>
      </c>
      <c r="S559" s="604" t="s">
        <v>5291</v>
      </c>
      <c r="T559" s="600" t="s">
        <v>5292</v>
      </c>
      <c r="U559" s="604" t="s">
        <v>5291</v>
      </c>
      <c r="V559" s="604" t="s">
        <v>5292</v>
      </c>
      <c r="W559" s="604" t="s">
        <v>5291</v>
      </c>
      <c r="X559" s="604" t="s">
        <v>5292</v>
      </c>
      <c r="Y559" s="709"/>
      <c r="Z559" s="709"/>
    </row>
    <row r="560" spans="1:30">
      <c r="A560" s="724">
        <v>1</v>
      </c>
      <c r="B560" s="725">
        <v>14</v>
      </c>
      <c r="C560" s="724">
        <v>46</v>
      </c>
      <c r="D560" s="725">
        <v>154</v>
      </c>
      <c r="E560" s="724">
        <v>91</v>
      </c>
      <c r="F560" s="725">
        <v>379</v>
      </c>
      <c r="G560" s="724">
        <v>136</v>
      </c>
      <c r="H560" s="725">
        <v>1202</v>
      </c>
      <c r="I560" s="724">
        <v>181</v>
      </c>
      <c r="J560" s="725">
        <v>1558</v>
      </c>
      <c r="K560" s="724">
        <v>226</v>
      </c>
      <c r="L560" s="725" t="s">
        <v>5293</v>
      </c>
      <c r="M560" s="724">
        <v>271</v>
      </c>
      <c r="N560" s="725" t="s">
        <v>5294</v>
      </c>
      <c r="O560" s="724">
        <v>316</v>
      </c>
      <c r="P560" s="725" t="s">
        <v>5295</v>
      </c>
      <c r="Q560" s="724">
        <v>361</v>
      </c>
      <c r="R560" s="725" t="s">
        <v>5296</v>
      </c>
      <c r="S560" s="724">
        <v>406</v>
      </c>
      <c r="T560" s="725" t="s">
        <v>5297</v>
      </c>
      <c r="U560" s="724">
        <v>451</v>
      </c>
      <c r="V560" s="725" t="s">
        <v>5298</v>
      </c>
      <c r="W560" s="724"/>
      <c r="X560" s="725"/>
      <c r="Y560" s="709"/>
      <c r="Z560" s="709"/>
    </row>
    <row r="561" spans="1:26">
      <c r="A561" s="724">
        <v>2</v>
      </c>
      <c r="B561" s="725">
        <v>15</v>
      </c>
      <c r="C561" s="724">
        <v>47</v>
      </c>
      <c r="D561" s="725">
        <v>155</v>
      </c>
      <c r="E561" s="724">
        <v>92</v>
      </c>
      <c r="F561" s="725">
        <v>396</v>
      </c>
      <c r="G561" s="724">
        <v>137</v>
      </c>
      <c r="H561" s="725">
        <v>1289</v>
      </c>
      <c r="I561" s="724">
        <v>182</v>
      </c>
      <c r="J561" s="725">
        <v>1559</v>
      </c>
      <c r="K561" s="724">
        <v>227</v>
      </c>
      <c r="L561" s="725" t="s">
        <v>5299</v>
      </c>
      <c r="M561" s="724">
        <v>272</v>
      </c>
      <c r="N561" s="725" t="s">
        <v>5300</v>
      </c>
      <c r="O561" s="724">
        <v>317</v>
      </c>
      <c r="P561" s="725" t="s">
        <v>5301</v>
      </c>
      <c r="Q561" s="724">
        <v>362</v>
      </c>
      <c r="R561" s="725" t="s">
        <v>5302</v>
      </c>
      <c r="S561" s="724">
        <v>407</v>
      </c>
      <c r="T561" s="725" t="s">
        <v>5303</v>
      </c>
      <c r="U561" s="724">
        <v>452</v>
      </c>
      <c r="V561" s="725" t="s">
        <v>5304</v>
      </c>
      <c r="W561" s="724"/>
      <c r="X561" s="725"/>
      <c r="Y561" s="709"/>
      <c r="Z561" s="709"/>
    </row>
    <row r="562" spans="1:26">
      <c r="A562" s="724">
        <v>3</v>
      </c>
      <c r="B562" s="725">
        <v>16</v>
      </c>
      <c r="C562" s="724">
        <v>48</v>
      </c>
      <c r="D562" s="725">
        <v>159</v>
      </c>
      <c r="E562" s="724">
        <v>93</v>
      </c>
      <c r="F562" s="725">
        <v>397</v>
      </c>
      <c r="G562" s="724">
        <v>138</v>
      </c>
      <c r="H562" s="725">
        <v>1291</v>
      </c>
      <c r="I562" s="724">
        <v>183</v>
      </c>
      <c r="J562" s="725">
        <v>1582</v>
      </c>
      <c r="K562" s="724">
        <v>228</v>
      </c>
      <c r="L562" s="725" t="s">
        <v>5305</v>
      </c>
      <c r="M562" s="724">
        <v>273</v>
      </c>
      <c r="N562" s="725" t="s">
        <v>5306</v>
      </c>
      <c r="O562" s="724">
        <v>318</v>
      </c>
      <c r="P562" s="725" t="s">
        <v>5307</v>
      </c>
      <c r="Q562" s="724">
        <v>363</v>
      </c>
      <c r="R562" s="725" t="s">
        <v>5308</v>
      </c>
      <c r="S562" s="724">
        <v>408</v>
      </c>
      <c r="T562" s="725" t="s">
        <v>5309</v>
      </c>
      <c r="U562" s="724">
        <v>453</v>
      </c>
      <c r="V562" s="725" t="s">
        <v>5310</v>
      </c>
      <c r="W562" s="724"/>
      <c r="X562" s="725"/>
      <c r="Y562" s="709"/>
      <c r="Z562" s="709"/>
    </row>
    <row r="563" spans="1:26">
      <c r="A563" s="724">
        <v>4</v>
      </c>
      <c r="B563" s="725">
        <v>17</v>
      </c>
      <c r="C563" s="724">
        <v>49</v>
      </c>
      <c r="D563" s="725">
        <v>149</v>
      </c>
      <c r="E563" s="724">
        <v>94</v>
      </c>
      <c r="F563" s="725">
        <v>398</v>
      </c>
      <c r="G563" s="724">
        <v>139</v>
      </c>
      <c r="H563" s="725">
        <v>1296</v>
      </c>
      <c r="I563" s="724">
        <v>184</v>
      </c>
      <c r="J563" s="725">
        <v>1585</v>
      </c>
      <c r="K563" s="724">
        <v>229</v>
      </c>
      <c r="L563" s="725" t="s">
        <v>5311</v>
      </c>
      <c r="M563" s="724">
        <v>274</v>
      </c>
      <c r="N563" s="725" t="s">
        <v>5312</v>
      </c>
      <c r="O563" s="724">
        <v>319</v>
      </c>
      <c r="P563" s="725" t="s">
        <v>5313</v>
      </c>
      <c r="Q563" s="724">
        <v>364</v>
      </c>
      <c r="R563" s="725" t="s">
        <v>5314</v>
      </c>
      <c r="S563" s="724">
        <v>409</v>
      </c>
      <c r="T563" s="725" t="s">
        <v>5315</v>
      </c>
      <c r="U563" s="724">
        <v>454</v>
      </c>
      <c r="V563" s="725" t="s">
        <v>5316</v>
      </c>
      <c r="W563" s="724"/>
      <c r="X563" s="725"/>
      <c r="Y563" s="709"/>
      <c r="Z563" s="709"/>
    </row>
    <row r="564" spans="1:26">
      <c r="A564" s="724">
        <v>5</v>
      </c>
      <c r="B564" s="725">
        <v>21</v>
      </c>
      <c r="C564" s="724">
        <v>50</v>
      </c>
      <c r="D564" s="725">
        <v>153</v>
      </c>
      <c r="E564" s="724">
        <v>95</v>
      </c>
      <c r="F564" s="725">
        <v>399</v>
      </c>
      <c r="G564" s="724">
        <v>140</v>
      </c>
      <c r="H564" s="725">
        <v>1397</v>
      </c>
      <c r="I564" s="724">
        <v>185</v>
      </c>
      <c r="J564" s="725" t="s">
        <v>5317</v>
      </c>
      <c r="K564" s="724">
        <v>230</v>
      </c>
      <c r="L564" s="725" t="s">
        <v>5318</v>
      </c>
      <c r="M564" s="724">
        <v>275</v>
      </c>
      <c r="N564" s="725" t="s">
        <v>5319</v>
      </c>
      <c r="O564" s="724">
        <v>320</v>
      </c>
      <c r="P564" s="725" t="s">
        <v>5320</v>
      </c>
      <c r="Q564" s="724">
        <v>365</v>
      </c>
      <c r="R564" s="725" t="s">
        <v>5321</v>
      </c>
      <c r="S564" s="724">
        <v>410</v>
      </c>
      <c r="T564" s="725" t="s">
        <v>5322</v>
      </c>
      <c r="U564" s="724">
        <v>455</v>
      </c>
      <c r="V564" s="725" t="s">
        <v>5323</v>
      </c>
      <c r="W564" s="724"/>
      <c r="X564" s="725"/>
      <c r="Y564" s="709"/>
      <c r="Z564" s="709"/>
    </row>
    <row r="565" spans="1:26">
      <c r="A565" s="724">
        <v>6</v>
      </c>
      <c r="B565" s="725">
        <v>27</v>
      </c>
      <c r="C565" s="724">
        <v>51</v>
      </c>
      <c r="D565" s="725">
        <v>157</v>
      </c>
      <c r="E565" s="724">
        <v>96</v>
      </c>
      <c r="F565" s="725">
        <v>400</v>
      </c>
      <c r="G565" s="724">
        <v>141</v>
      </c>
      <c r="H565" s="725">
        <v>1465</v>
      </c>
      <c r="I565" s="724">
        <v>186</v>
      </c>
      <c r="J565" s="725" t="s">
        <v>5324</v>
      </c>
      <c r="K565" s="724">
        <v>231</v>
      </c>
      <c r="L565" s="725" t="s">
        <v>5325</v>
      </c>
      <c r="M565" s="724">
        <v>276</v>
      </c>
      <c r="N565" s="725" t="s">
        <v>5326</v>
      </c>
      <c r="O565" s="724">
        <v>321</v>
      </c>
      <c r="P565" s="725" t="s">
        <v>5327</v>
      </c>
      <c r="Q565" s="724">
        <v>366</v>
      </c>
      <c r="R565" s="725" t="s">
        <v>5328</v>
      </c>
      <c r="S565" s="724">
        <v>411</v>
      </c>
      <c r="T565" s="725" t="s">
        <v>5329</v>
      </c>
      <c r="U565" s="724">
        <v>456</v>
      </c>
      <c r="V565" s="725" t="s">
        <v>5330</v>
      </c>
      <c r="W565" s="724"/>
      <c r="X565" s="725"/>
      <c r="Y565" s="709"/>
      <c r="Z565" s="709"/>
    </row>
    <row r="566" spans="1:26">
      <c r="A566" s="724">
        <v>7</v>
      </c>
      <c r="B566" s="725">
        <v>33</v>
      </c>
      <c r="C566" s="724">
        <v>52</v>
      </c>
      <c r="D566" s="725">
        <v>415</v>
      </c>
      <c r="E566" s="724">
        <v>97</v>
      </c>
      <c r="F566" s="725">
        <v>401</v>
      </c>
      <c r="G566" s="724">
        <v>142</v>
      </c>
      <c r="H566" s="725">
        <v>1467</v>
      </c>
      <c r="I566" s="724">
        <v>187</v>
      </c>
      <c r="J566" s="725" t="s">
        <v>5331</v>
      </c>
      <c r="K566" s="724">
        <v>232</v>
      </c>
      <c r="L566" s="725" t="s">
        <v>5332</v>
      </c>
      <c r="M566" s="724">
        <v>277</v>
      </c>
      <c r="N566" s="725" t="s">
        <v>5333</v>
      </c>
      <c r="O566" s="724">
        <v>322</v>
      </c>
      <c r="P566" s="725" t="s">
        <v>5334</v>
      </c>
      <c r="Q566" s="724">
        <v>367</v>
      </c>
      <c r="R566" s="725" t="s">
        <v>5335</v>
      </c>
      <c r="S566" s="724">
        <v>412</v>
      </c>
      <c r="T566" s="725" t="s">
        <v>5336</v>
      </c>
      <c r="U566" s="724">
        <v>457</v>
      </c>
      <c r="V566" s="725" t="s">
        <v>5337</v>
      </c>
      <c r="W566" s="724"/>
      <c r="X566" s="725"/>
      <c r="Y566" s="709"/>
      <c r="Z566" s="709"/>
    </row>
    <row r="567" spans="1:26">
      <c r="A567" s="724">
        <v>8</v>
      </c>
      <c r="B567" s="725">
        <v>64</v>
      </c>
      <c r="C567" s="724">
        <v>53</v>
      </c>
      <c r="D567" s="725">
        <v>416</v>
      </c>
      <c r="E567" s="724">
        <v>98</v>
      </c>
      <c r="F567" s="725">
        <v>402</v>
      </c>
      <c r="G567" s="724">
        <v>143</v>
      </c>
      <c r="H567" s="725">
        <v>1468</v>
      </c>
      <c r="I567" s="724">
        <v>188</v>
      </c>
      <c r="J567" s="725" t="s">
        <v>5338</v>
      </c>
      <c r="K567" s="724">
        <v>233</v>
      </c>
      <c r="L567" s="725" t="s">
        <v>5339</v>
      </c>
      <c r="M567" s="724">
        <v>278</v>
      </c>
      <c r="N567" s="725" t="s">
        <v>5340</v>
      </c>
      <c r="O567" s="724">
        <v>323</v>
      </c>
      <c r="P567" s="725" t="s">
        <v>5341</v>
      </c>
      <c r="Q567" s="724">
        <v>368</v>
      </c>
      <c r="R567" s="725" t="s">
        <v>5342</v>
      </c>
      <c r="S567" s="724">
        <v>413</v>
      </c>
      <c r="T567" s="725" t="s">
        <v>5343</v>
      </c>
      <c r="U567" s="724">
        <v>458</v>
      </c>
      <c r="V567" s="725" t="s">
        <v>5344</v>
      </c>
      <c r="W567" s="724"/>
      <c r="X567" s="725"/>
      <c r="Y567" s="709"/>
      <c r="Z567" s="709"/>
    </row>
    <row r="568" spans="1:26">
      <c r="A568" s="724">
        <v>9</v>
      </c>
      <c r="B568" s="725">
        <v>76</v>
      </c>
      <c r="C568" s="724">
        <v>54</v>
      </c>
      <c r="D568" s="725">
        <v>417</v>
      </c>
      <c r="E568" s="724">
        <v>99</v>
      </c>
      <c r="F568" s="725">
        <v>403</v>
      </c>
      <c r="G568" s="724">
        <v>144</v>
      </c>
      <c r="H568" s="725" t="s">
        <v>5345</v>
      </c>
      <c r="I568" s="724">
        <v>189</v>
      </c>
      <c r="J568" s="725" t="s">
        <v>5346</v>
      </c>
      <c r="K568" s="724">
        <v>234</v>
      </c>
      <c r="L568" s="725" t="s">
        <v>5310</v>
      </c>
      <c r="M568" s="724">
        <v>279</v>
      </c>
      <c r="N568" s="725" t="s">
        <v>5347</v>
      </c>
      <c r="O568" s="724">
        <v>324</v>
      </c>
      <c r="P568" s="725" t="s">
        <v>5348</v>
      </c>
      <c r="Q568" s="724">
        <v>369</v>
      </c>
      <c r="R568" s="725" t="s">
        <v>5349</v>
      </c>
      <c r="S568" s="724">
        <v>414</v>
      </c>
      <c r="T568" s="725" t="s">
        <v>5350</v>
      </c>
      <c r="U568" s="724">
        <v>459</v>
      </c>
      <c r="V568" s="725" t="s">
        <v>5351</v>
      </c>
      <c r="W568" s="724"/>
      <c r="X568" s="725"/>
      <c r="Y568" s="709"/>
      <c r="Z568" s="709"/>
    </row>
    <row r="569" spans="1:26">
      <c r="A569" s="724">
        <v>10</v>
      </c>
      <c r="B569" s="725">
        <v>192</v>
      </c>
      <c r="C569" s="724">
        <v>55</v>
      </c>
      <c r="D569" s="725" t="s">
        <v>5352</v>
      </c>
      <c r="E569" s="724">
        <v>100</v>
      </c>
      <c r="F569" s="725">
        <v>404</v>
      </c>
      <c r="G569" s="724">
        <v>145</v>
      </c>
      <c r="H569" s="725" t="s">
        <v>5353</v>
      </c>
      <c r="I569" s="724">
        <v>190</v>
      </c>
      <c r="J569" s="725" t="s">
        <v>5354</v>
      </c>
      <c r="K569" s="724">
        <v>235</v>
      </c>
      <c r="L569" s="725" t="s">
        <v>5316</v>
      </c>
      <c r="M569" s="724">
        <v>280</v>
      </c>
      <c r="N569" s="725" t="s">
        <v>5355</v>
      </c>
      <c r="O569" s="724">
        <v>325</v>
      </c>
      <c r="P569" s="725" t="s">
        <v>5356</v>
      </c>
      <c r="Q569" s="724">
        <v>370</v>
      </c>
      <c r="R569" s="725" t="s">
        <v>5357</v>
      </c>
      <c r="S569" s="724">
        <v>415</v>
      </c>
      <c r="T569" s="725" t="s">
        <v>5358</v>
      </c>
      <c r="U569" s="724">
        <v>460</v>
      </c>
      <c r="V569" s="725" t="s">
        <v>5359</v>
      </c>
      <c r="W569" s="724"/>
      <c r="X569" s="725"/>
      <c r="Y569" s="709"/>
      <c r="Z569" s="709"/>
    </row>
    <row r="570" spans="1:26">
      <c r="A570" s="724">
        <v>11</v>
      </c>
      <c r="B570" s="725">
        <v>199</v>
      </c>
      <c r="C570" s="724">
        <v>56</v>
      </c>
      <c r="D570" s="725">
        <v>277</v>
      </c>
      <c r="E570" s="724">
        <v>101</v>
      </c>
      <c r="F570" s="725">
        <v>405</v>
      </c>
      <c r="G570" s="724">
        <v>146</v>
      </c>
      <c r="H570" s="725" t="s">
        <v>5360</v>
      </c>
      <c r="I570" s="724">
        <v>191</v>
      </c>
      <c r="J570" s="725" t="s">
        <v>5361</v>
      </c>
      <c r="K570" s="724">
        <v>236</v>
      </c>
      <c r="L570" s="725" t="s">
        <v>5362</v>
      </c>
      <c r="M570" s="724">
        <v>281</v>
      </c>
      <c r="N570" s="725" t="s">
        <v>5363</v>
      </c>
      <c r="O570" s="724">
        <v>326</v>
      </c>
      <c r="P570" s="725" t="s">
        <v>5364</v>
      </c>
      <c r="Q570" s="724">
        <v>371</v>
      </c>
      <c r="R570" s="725" t="s">
        <v>5365</v>
      </c>
      <c r="S570" s="724">
        <v>416</v>
      </c>
      <c r="T570" s="725" t="s">
        <v>5366</v>
      </c>
      <c r="U570" s="724">
        <v>461</v>
      </c>
      <c r="V570" s="725" t="s">
        <v>5367</v>
      </c>
      <c r="W570" s="724"/>
      <c r="X570" s="725"/>
      <c r="Y570" s="709"/>
      <c r="Z570" s="709"/>
    </row>
    <row r="571" spans="1:26">
      <c r="A571" s="724">
        <v>12</v>
      </c>
      <c r="B571" s="725">
        <v>202</v>
      </c>
      <c r="C571" s="724">
        <v>57</v>
      </c>
      <c r="D571" s="725">
        <v>278</v>
      </c>
      <c r="E571" s="724">
        <v>102</v>
      </c>
      <c r="F571" s="725">
        <v>406</v>
      </c>
      <c r="G571" s="724">
        <v>147</v>
      </c>
      <c r="H571" s="725" t="s">
        <v>5368</v>
      </c>
      <c r="I571" s="724">
        <v>192</v>
      </c>
      <c r="J571" s="725" t="s">
        <v>5369</v>
      </c>
      <c r="K571" s="724">
        <v>237</v>
      </c>
      <c r="L571" s="725" t="s">
        <v>5370</v>
      </c>
      <c r="M571" s="724">
        <v>282</v>
      </c>
      <c r="N571" s="725" t="s">
        <v>5371</v>
      </c>
      <c r="O571" s="724">
        <v>327</v>
      </c>
      <c r="P571" s="725" t="s">
        <v>5372</v>
      </c>
      <c r="Q571" s="724">
        <v>372</v>
      </c>
      <c r="R571" s="725" t="s">
        <v>5373</v>
      </c>
      <c r="S571" s="724">
        <v>417</v>
      </c>
      <c r="T571" s="725" t="s">
        <v>5374</v>
      </c>
      <c r="U571" s="724">
        <v>462</v>
      </c>
      <c r="V571" s="725" t="s">
        <v>5375</v>
      </c>
      <c r="W571" s="724"/>
      <c r="X571" s="725"/>
      <c r="Y571" s="709"/>
      <c r="Z571" s="709"/>
    </row>
    <row r="572" spans="1:26">
      <c r="A572" s="724">
        <v>13</v>
      </c>
      <c r="B572" s="725">
        <v>209</v>
      </c>
      <c r="C572" s="724">
        <v>58</v>
      </c>
      <c r="D572" s="725">
        <v>279</v>
      </c>
      <c r="E572" s="724">
        <v>103</v>
      </c>
      <c r="F572" s="725">
        <v>407</v>
      </c>
      <c r="G572" s="724">
        <v>148</v>
      </c>
      <c r="H572" s="725" t="s">
        <v>5376</v>
      </c>
      <c r="I572" s="724">
        <v>193</v>
      </c>
      <c r="J572" s="725" t="s">
        <v>5377</v>
      </c>
      <c r="K572" s="724">
        <v>238</v>
      </c>
      <c r="L572" s="725" t="s">
        <v>5378</v>
      </c>
      <c r="M572" s="724">
        <v>283</v>
      </c>
      <c r="N572" s="725" t="s">
        <v>5379</v>
      </c>
      <c r="O572" s="724">
        <v>328</v>
      </c>
      <c r="P572" s="725" t="s">
        <v>5380</v>
      </c>
      <c r="Q572" s="724">
        <v>373</v>
      </c>
      <c r="R572" s="725" t="s">
        <v>5381</v>
      </c>
      <c r="S572" s="724">
        <v>418</v>
      </c>
      <c r="T572" s="725" t="s">
        <v>5382</v>
      </c>
      <c r="U572" s="724">
        <v>463</v>
      </c>
      <c r="V572" s="725" t="s">
        <v>5383</v>
      </c>
      <c r="W572" s="724"/>
      <c r="X572" s="725"/>
      <c r="Y572" s="709"/>
      <c r="Z572" s="709"/>
    </row>
    <row r="573" spans="1:26">
      <c r="A573" s="724">
        <v>14</v>
      </c>
      <c r="B573" s="725">
        <v>221</v>
      </c>
      <c r="C573" s="724">
        <v>59</v>
      </c>
      <c r="D573" s="725">
        <v>280</v>
      </c>
      <c r="E573" s="724">
        <v>104</v>
      </c>
      <c r="F573" s="725">
        <v>408</v>
      </c>
      <c r="G573" s="724">
        <v>149</v>
      </c>
      <c r="H573" s="725" t="s">
        <v>5384</v>
      </c>
      <c r="I573" s="724">
        <v>194</v>
      </c>
      <c r="J573" s="725" t="s">
        <v>5385</v>
      </c>
      <c r="K573" s="724">
        <v>239</v>
      </c>
      <c r="L573" s="725" t="s">
        <v>5386</v>
      </c>
      <c r="M573" s="724">
        <v>284</v>
      </c>
      <c r="N573" s="725" t="s">
        <v>5387</v>
      </c>
      <c r="O573" s="724">
        <v>329</v>
      </c>
      <c r="P573" s="725" t="s">
        <v>5388</v>
      </c>
      <c r="Q573" s="724">
        <v>374</v>
      </c>
      <c r="R573" s="725" t="s">
        <v>5389</v>
      </c>
      <c r="S573" s="724">
        <v>419</v>
      </c>
      <c r="T573" s="725" t="s">
        <v>5390</v>
      </c>
      <c r="U573" s="724">
        <v>464</v>
      </c>
      <c r="V573" s="725" t="s">
        <v>5391</v>
      </c>
      <c r="W573" s="724"/>
      <c r="X573" s="725"/>
      <c r="Y573" s="709"/>
      <c r="Z573" s="709"/>
    </row>
    <row r="574" spans="1:26">
      <c r="A574" s="724">
        <v>15</v>
      </c>
      <c r="B574" s="725">
        <v>227</v>
      </c>
      <c r="C574" s="724">
        <v>60</v>
      </c>
      <c r="D574" s="725">
        <v>281</v>
      </c>
      <c r="E574" s="724">
        <v>105</v>
      </c>
      <c r="F574" s="725">
        <v>409</v>
      </c>
      <c r="G574" s="724">
        <v>150</v>
      </c>
      <c r="H574" s="725" t="s">
        <v>5392</v>
      </c>
      <c r="I574" s="724">
        <v>195</v>
      </c>
      <c r="J574" s="725" t="s">
        <v>5393</v>
      </c>
      <c r="K574" s="724">
        <v>240</v>
      </c>
      <c r="L574" s="725" t="s">
        <v>5394</v>
      </c>
      <c r="M574" s="724">
        <v>285</v>
      </c>
      <c r="N574" s="725" t="s">
        <v>5395</v>
      </c>
      <c r="O574" s="724">
        <v>330</v>
      </c>
      <c r="P574" s="725" t="s">
        <v>5396</v>
      </c>
      <c r="Q574" s="724">
        <v>375</v>
      </c>
      <c r="R574" s="725" t="s">
        <v>5397</v>
      </c>
      <c r="S574" s="724">
        <v>420</v>
      </c>
      <c r="T574" s="725" t="s">
        <v>5398</v>
      </c>
      <c r="U574" s="724">
        <v>465</v>
      </c>
      <c r="V574" s="725" t="s">
        <v>5399</v>
      </c>
      <c r="W574" s="724"/>
      <c r="X574" s="725"/>
      <c r="Y574" s="709"/>
      <c r="Z574" s="709"/>
    </row>
    <row r="575" spans="1:26">
      <c r="A575" s="724">
        <v>16</v>
      </c>
      <c r="B575" s="725">
        <v>247</v>
      </c>
      <c r="C575" s="724">
        <v>61</v>
      </c>
      <c r="D575" s="725">
        <v>282</v>
      </c>
      <c r="E575" s="724">
        <v>106</v>
      </c>
      <c r="F575" s="725">
        <v>410</v>
      </c>
      <c r="G575" s="724">
        <v>151</v>
      </c>
      <c r="H575" s="725" t="s">
        <v>5400</v>
      </c>
      <c r="I575" s="724">
        <v>196</v>
      </c>
      <c r="J575" s="725" t="s">
        <v>5401</v>
      </c>
      <c r="K575" s="724">
        <v>241</v>
      </c>
      <c r="L575" s="725" t="s">
        <v>5402</v>
      </c>
      <c r="M575" s="724">
        <v>286</v>
      </c>
      <c r="N575" s="725" t="s">
        <v>5403</v>
      </c>
      <c r="O575" s="724">
        <v>331</v>
      </c>
      <c r="P575" s="725" t="s">
        <v>5404</v>
      </c>
      <c r="Q575" s="724">
        <v>376</v>
      </c>
      <c r="R575" s="725" t="s">
        <v>5405</v>
      </c>
      <c r="S575" s="724">
        <v>421</v>
      </c>
      <c r="T575" s="725" t="s">
        <v>5406</v>
      </c>
      <c r="U575" s="724">
        <v>466</v>
      </c>
      <c r="V575" s="725" t="s">
        <v>5407</v>
      </c>
      <c r="W575" s="724"/>
      <c r="X575" s="725"/>
      <c r="Y575" s="709"/>
      <c r="Z575" s="709"/>
    </row>
    <row r="576" spans="1:26">
      <c r="A576" s="724">
        <v>17</v>
      </c>
      <c r="B576" s="725">
        <v>248</v>
      </c>
      <c r="C576" s="724">
        <v>62</v>
      </c>
      <c r="D576" s="725">
        <v>283</v>
      </c>
      <c r="E576" s="724">
        <v>107</v>
      </c>
      <c r="F576" s="725">
        <v>411</v>
      </c>
      <c r="G576" s="724">
        <v>152</v>
      </c>
      <c r="H576" s="725" t="s">
        <v>5408</v>
      </c>
      <c r="I576" s="724">
        <v>197</v>
      </c>
      <c r="J576" s="725" t="s">
        <v>5409</v>
      </c>
      <c r="K576" s="724">
        <v>242</v>
      </c>
      <c r="L576" s="725" t="s">
        <v>5410</v>
      </c>
      <c r="M576" s="724">
        <v>287</v>
      </c>
      <c r="N576" s="725" t="s">
        <v>5411</v>
      </c>
      <c r="O576" s="724">
        <v>332</v>
      </c>
      <c r="P576" s="725" t="s">
        <v>5412</v>
      </c>
      <c r="Q576" s="724">
        <v>377</v>
      </c>
      <c r="R576" s="725" t="s">
        <v>5413</v>
      </c>
      <c r="S576" s="724">
        <v>422</v>
      </c>
      <c r="T576" s="725" t="s">
        <v>5414</v>
      </c>
      <c r="U576" s="724">
        <v>467</v>
      </c>
      <c r="V576" s="725" t="s">
        <v>5415</v>
      </c>
      <c r="W576" s="724"/>
      <c r="X576" s="725"/>
      <c r="Y576" s="709"/>
      <c r="Z576" s="709"/>
    </row>
    <row r="577" spans="1:26">
      <c r="A577" s="724">
        <v>18</v>
      </c>
      <c r="B577" s="725">
        <v>249</v>
      </c>
      <c r="C577" s="724">
        <v>63</v>
      </c>
      <c r="D577" s="725">
        <v>284</v>
      </c>
      <c r="E577" s="724">
        <v>108</v>
      </c>
      <c r="F577" s="725">
        <v>412</v>
      </c>
      <c r="G577" s="724">
        <v>153</v>
      </c>
      <c r="H577" s="725" t="s">
        <v>5416</v>
      </c>
      <c r="I577" s="724">
        <v>198</v>
      </c>
      <c r="J577" s="725" t="s">
        <v>5417</v>
      </c>
      <c r="K577" s="724">
        <v>243</v>
      </c>
      <c r="L577" s="725" t="s">
        <v>5418</v>
      </c>
      <c r="M577" s="724">
        <v>288</v>
      </c>
      <c r="N577" s="725" t="s">
        <v>5419</v>
      </c>
      <c r="O577" s="724">
        <v>333</v>
      </c>
      <c r="P577" s="725" t="s">
        <v>5420</v>
      </c>
      <c r="Q577" s="724">
        <v>378</v>
      </c>
      <c r="R577" s="725" t="s">
        <v>5421</v>
      </c>
      <c r="S577" s="724">
        <v>423</v>
      </c>
      <c r="T577" s="725" t="s">
        <v>5422</v>
      </c>
      <c r="U577" s="724">
        <v>468</v>
      </c>
      <c r="V577" s="725" t="s">
        <v>5423</v>
      </c>
      <c r="W577" s="724"/>
      <c r="X577" s="725"/>
      <c r="Y577" s="709"/>
      <c r="Z577" s="709"/>
    </row>
    <row r="578" spans="1:26">
      <c r="A578" s="724">
        <v>19</v>
      </c>
      <c r="B578" s="725">
        <v>250</v>
      </c>
      <c r="C578" s="724">
        <v>64</v>
      </c>
      <c r="D578" s="725">
        <v>285</v>
      </c>
      <c r="E578" s="724">
        <v>109</v>
      </c>
      <c r="F578" s="725">
        <v>413</v>
      </c>
      <c r="G578" s="724">
        <v>154</v>
      </c>
      <c r="H578" s="725" t="s">
        <v>5424</v>
      </c>
      <c r="I578" s="724">
        <v>199</v>
      </c>
      <c r="J578" s="725" t="s">
        <v>5425</v>
      </c>
      <c r="K578" s="724">
        <v>244</v>
      </c>
      <c r="L578" s="725" t="s">
        <v>5426</v>
      </c>
      <c r="M578" s="724">
        <v>289</v>
      </c>
      <c r="N578" s="725" t="s">
        <v>5427</v>
      </c>
      <c r="O578" s="724">
        <v>334</v>
      </c>
      <c r="P578" s="725" t="s">
        <v>5428</v>
      </c>
      <c r="Q578" s="724">
        <v>379</v>
      </c>
      <c r="R578" s="725" t="s">
        <v>5429</v>
      </c>
      <c r="S578" s="724">
        <v>424</v>
      </c>
      <c r="T578" s="725" t="s">
        <v>5430</v>
      </c>
      <c r="U578" s="724">
        <v>469</v>
      </c>
      <c r="V578" s="725" t="s">
        <v>5431</v>
      </c>
      <c r="W578" s="724"/>
      <c r="X578" s="725"/>
      <c r="Y578" s="709"/>
      <c r="Z578" s="709"/>
    </row>
    <row r="579" spans="1:26">
      <c r="A579" s="724">
        <v>20</v>
      </c>
      <c r="B579" s="725">
        <v>251</v>
      </c>
      <c r="C579" s="724">
        <v>65</v>
      </c>
      <c r="D579" s="725">
        <v>286</v>
      </c>
      <c r="E579" s="724">
        <v>110</v>
      </c>
      <c r="F579" s="725">
        <v>414</v>
      </c>
      <c r="G579" s="724">
        <v>155</v>
      </c>
      <c r="H579" s="725" t="s">
        <v>5432</v>
      </c>
      <c r="I579" s="724">
        <v>200</v>
      </c>
      <c r="J579" s="725" t="s">
        <v>5433</v>
      </c>
      <c r="K579" s="724">
        <v>245</v>
      </c>
      <c r="L579" s="725" t="s">
        <v>5434</v>
      </c>
      <c r="M579" s="724">
        <v>290</v>
      </c>
      <c r="N579" s="725" t="s">
        <v>5435</v>
      </c>
      <c r="O579" s="724">
        <v>335</v>
      </c>
      <c r="P579" s="725" t="s">
        <v>5436</v>
      </c>
      <c r="Q579" s="724">
        <v>380</v>
      </c>
      <c r="R579" s="725" t="s">
        <v>5437</v>
      </c>
      <c r="S579" s="724">
        <v>425</v>
      </c>
      <c r="T579" s="725" t="s">
        <v>5438</v>
      </c>
      <c r="U579" s="724">
        <v>470</v>
      </c>
      <c r="V579" s="725" t="s">
        <v>5439</v>
      </c>
      <c r="W579" s="724"/>
      <c r="X579" s="725"/>
      <c r="Y579" s="709"/>
      <c r="Z579" s="709"/>
    </row>
    <row r="580" spans="1:26">
      <c r="A580" s="724">
        <v>21</v>
      </c>
      <c r="B580" s="725">
        <v>252</v>
      </c>
      <c r="C580" s="724">
        <v>66</v>
      </c>
      <c r="D580" s="725">
        <v>287</v>
      </c>
      <c r="E580" s="724">
        <v>111</v>
      </c>
      <c r="F580" s="725">
        <v>418</v>
      </c>
      <c r="G580" s="724">
        <v>156</v>
      </c>
      <c r="H580" s="725" t="s">
        <v>5440</v>
      </c>
      <c r="I580" s="724">
        <v>201</v>
      </c>
      <c r="J580" s="725" t="s">
        <v>5441</v>
      </c>
      <c r="K580" s="724">
        <v>246</v>
      </c>
      <c r="L580" s="725" t="s">
        <v>5442</v>
      </c>
      <c r="M580" s="724">
        <v>291</v>
      </c>
      <c r="N580" s="725" t="s">
        <v>5443</v>
      </c>
      <c r="O580" s="724">
        <v>336</v>
      </c>
      <c r="P580" s="725" t="s">
        <v>5444</v>
      </c>
      <c r="Q580" s="724">
        <v>381</v>
      </c>
      <c r="R580" s="725" t="s">
        <v>5445</v>
      </c>
      <c r="S580" s="724">
        <v>426</v>
      </c>
      <c r="T580" s="725" t="s">
        <v>5446</v>
      </c>
      <c r="U580" s="724">
        <v>471</v>
      </c>
      <c r="V580" s="725" t="s">
        <v>5447</v>
      </c>
      <c r="W580" s="724"/>
      <c r="X580" s="725"/>
      <c r="Y580" s="709"/>
      <c r="Z580" s="709"/>
    </row>
    <row r="581" spans="1:26">
      <c r="A581" s="724">
        <v>22</v>
      </c>
      <c r="B581" s="725">
        <v>253</v>
      </c>
      <c r="C581" s="724">
        <v>67</v>
      </c>
      <c r="D581" s="725">
        <v>288</v>
      </c>
      <c r="E581" s="724">
        <v>112</v>
      </c>
      <c r="F581" s="725">
        <v>419</v>
      </c>
      <c r="G581" s="724">
        <v>157</v>
      </c>
      <c r="H581" s="725" t="s">
        <v>5448</v>
      </c>
      <c r="I581" s="724">
        <v>202</v>
      </c>
      <c r="J581" s="725" t="s">
        <v>5449</v>
      </c>
      <c r="K581" s="724">
        <v>247</v>
      </c>
      <c r="L581" s="725" t="s">
        <v>5450</v>
      </c>
      <c r="M581" s="724">
        <v>292</v>
      </c>
      <c r="N581" s="725" t="s">
        <v>5451</v>
      </c>
      <c r="O581" s="724">
        <v>337</v>
      </c>
      <c r="P581" s="725" t="s">
        <v>5452</v>
      </c>
      <c r="Q581" s="724">
        <v>382</v>
      </c>
      <c r="R581" s="725" t="s">
        <v>5453</v>
      </c>
      <c r="S581" s="724">
        <v>427</v>
      </c>
      <c r="T581" s="725" t="s">
        <v>5454</v>
      </c>
      <c r="U581" s="724">
        <v>472</v>
      </c>
      <c r="V581" s="725" t="s">
        <v>5455</v>
      </c>
      <c r="W581" s="724"/>
      <c r="X581" s="725"/>
      <c r="Y581" s="709"/>
      <c r="Z581" s="709"/>
    </row>
    <row r="582" spans="1:26">
      <c r="A582" s="724">
        <v>23</v>
      </c>
      <c r="B582" s="725">
        <v>254</v>
      </c>
      <c r="C582" s="724">
        <v>68</v>
      </c>
      <c r="D582" s="725">
        <v>289</v>
      </c>
      <c r="E582" s="724">
        <v>113</v>
      </c>
      <c r="F582" s="725">
        <v>420</v>
      </c>
      <c r="G582" s="724">
        <v>158</v>
      </c>
      <c r="H582" s="725" t="s">
        <v>5456</v>
      </c>
      <c r="I582" s="724">
        <v>203</v>
      </c>
      <c r="J582" s="725" t="s">
        <v>5457</v>
      </c>
      <c r="K582" s="724">
        <v>248</v>
      </c>
      <c r="L582" s="725" t="s">
        <v>5458</v>
      </c>
      <c r="M582" s="724">
        <v>293</v>
      </c>
      <c r="N582" s="725" t="s">
        <v>5459</v>
      </c>
      <c r="O582" s="724">
        <v>338</v>
      </c>
      <c r="P582" s="725" t="s">
        <v>5460</v>
      </c>
      <c r="Q582" s="724">
        <v>383</v>
      </c>
      <c r="R582" s="725" t="s">
        <v>5461</v>
      </c>
      <c r="S582" s="724">
        <v>428</v>
      </c>
      <c r="T582" s="725" t="s">
        <v>5462</v>
      </c>
      <c r="U582" s="724">
        <v>473</v>
      </c>
      <c r="V582" s="725" t="s">
        <v>5463</v>
      </c>
      <c r="W582" s="724"/>
      <c r="X582" s="725"/>
      <c r="Y582" s="709"/>
      <c r="Z582" s="709"/>
    </row>
    <row r="583" spans="1:26">
      <c r="A583" s="724">
        <v>24</v>
      </c>
      <c r="B583" s="725">
        <v>255</v>
      </c>
      <c r="C583" s="724">
        <v>69</v>
      </c>
      <c r="D583" s="725">
        <v>290</v>
      </c>
      <c r="E583" s="724">
        <v>114</v>
      </c>
      <c r="F583" s="725">
        <v>421</v>
      </c>
      <c r="G583" s="724">
        <v>159</v>
      </c>
      <c r="H583" s="725" t="s">
        <v>5464</v>
      </c>
      <c r="I583" s="724">
        <v>204</v>
      </c>
      <c r="J583" s="725" t="s">
        <v>5465</v>
      </c>
      <c r="K583" s="724">
        <v>249</v>
      </c>
      <c r="L583" s="725" t="s">
        <v>5466</v>
      </c>
      <c r="M583" s="724">
        <v>294</v>
      </c>
      <c r="N583" s="725" t="s">
        <v>5467</v>
      </c>
      <c r="O583" s="724">
        <v>339</v>
      </c>
      <c r="P583" s="725" t="s">
        <v>5468</v>
      </c>
      <c r="Q583" s="724">
        <v>384</v>
      </c>
      <c r="R583" s="725" t="s">
        <v>5469</v>
      </c>
      <c r="S583" s="724">
        <v>429</v>
      </c>
      <c r="T583" s="725" t="s">
        <v>5470</v>
      </c>
      <c r="U583" s="724">
        <v>474</v>
      </c>
      <c r="V583" s="725" t="s">
        <v>5471</v>
      </c>
      <c r="W583" s="724"/>
      <c r="X583" s="725"/>
      <c r="Y583" s="709"/>
      <c r="Z583" s="709"/>
    </row>
    <row r="584" spans="1:26">
      <c r="A584" s="724">
        <v>25</v>
      </c>
      <c r="B584" s="725">
        <v>256</v>
      </c>
      <c r="C584" s="724">
        <v>70</v>
      </c>
      <c r="D584" s="725">
        <v>291</v>
      </c>
      <c r="E584" s="724">
        <v>115</v>
      </c>
      <c r="F584" s="725">
        <v>422</v>
      </c>
      <c r="G584" s="724">
        <v>160</v>
      </c>
      <c r="H584" s="725" t="s">
        <v>5472</v>
      </c>
      <c r="I584" s="724">
        <v>205</v>
      </c>
      <c r="J584" s="725" t="s">
        <v>5473</v>
      </c>
      <c r="K584" s="724">
        <v>250</v>
      </c>
      <c r="L584" s="725" t="s">
        <v>5474</v>
      </c>
      <c r="M584" s="724">
        <v>295</v>
      </c>
      <c r="N584" s="725" t="s">
        <v>5475</v>
      </c>
      <c r="O584" s="724">
        <v>340</v>
      </c>
      <c r="P584" s="725" t="s">
        <v>5476</v>
      </c>
      <c r="Q584" s="724">
        <v>385</v>
      </c>
      <c r="R584" s="725" t="s">
        <v>5477</v>
      </c>
      <c r="S584" s="724">
        <v>430</v>
      </c>
      <c r="T584" s="725" t="s">
        <v>5478</v>
      </c>
      <c r="U584" s="724">
        <v>475</v>
      </c>
      <c r="V584" s="725" t="s">
        <v>5479</v>
      </c>
      <c r="W584" s="724"/>
      <c r="X584" s="725"/>
      <c r="Y584" s="709"/>
      <c r="Z584" s="709"/>
    </row>
    <row r="585" spans="1:26">
      <c r="A585" s="724">
        <v>26</v>
      </c>
      <c r="B585" s="725">
        <v>257</v>
      </c>
      <c r="C585" s="724">
        <v>71</v>
      </c>
      <c r="D585" s="725">
        <v>292</v>
      </c>
      <c r="E585" s="724">
        <v>116</v>
      </c>
      <c r="F585" s="725">
        <v>423</v>
      </c>
      <c r="G585" s="724">
        <v>161</v>
      </c>
      <c r="H585" s="725" t="s">
        <v>5480</v>
      </c>
      <c r="I585" s="724">
        <v>206</v>
      </c>
      <c r="J585" s="725" t="s">
        <v>5481</v>
      </c>
      <c r="K585" s="724">
        <v>251</v>
      </c>
      <c r="L585" s="725" t="s">
        <v>5482</v>
      </c>
      <c r="M585" s="724">
        <v>296</v>
      </c>
      <c r="N585" s="725" t="s">
        <v>5483</v>
      </c>
      <c r="O585" s="724">
        <v>341</v>
      </c>
      <c r="P585" s="725" t="s">
        <v>5484</v>
      </c>
      <c r="Q585" s="724">
        <v>386</v>
      </c>
      <c r="R585" s="725" t="s">
        <v>5485</v>
      </c>
      <c r="S585" s="724">
        <v>431</v>
      </c>
      <c r="T585" s="725" t="s">
        <v>5486</v>
      </c>
      <c r="U585" s="724">
        <v>476</v>
      </c>
      <c r="V585" s="725" t="s">
        <v>5487</v>
      </c>
      <c r="W585" s="724"/>
      <c r="X585" s="725"/>
      <c r="Y585" s="709"/>
      <c r="Z585" s="709"/>
    </row>
    <row r="586" spans="1:26">
      <c r="A586" s="724">
        <v>27</v>
      </c>
      <c r="B586" s="725">
        <v>258</v>
      </c>
      <c r="C586" s="724">
        <v>72</v>
      </c>
      <c r="D586" s="725">
        <v>300</v>
      </c>
      <c r="E586" s="724">
        <v>117</v>
      </c>
      <c r="F586" s="725">
        <v>424</v>
      </c>
      <c r="G586" s="724">
        <v>162</v>
      </c>
      <c r="H586" s="725" t="s">
        <v>5488</v>
      </c>
      <c r="I586" s="724">
        <v>207</v>
      </c>
      <c r="J586" s="725" t="s">
        <v>5489</v>
      </c>
      <c r="K586" s="724">
        <v>252</v>
      </c>
      <c r="L586" s="725" t="s">
        <v>5490</v>
      </c>
      <c r="M586" s="724">
        <v>297</v>
      </c>
      <c r="N586" s="725" t="s">
        <v>5491</v>
      </c>
      <c r="O586" s="724">
        <v>342</v>
      </c>
      <c r="P586" s="725" t="s">
        <v>5492</v>
      </c>
      <c r="Q586" s="724">
        <v>387</v>
      </c>
      <c r="R586" s="725" t="s">
        <v>5493</v>
      </c>
      <c r="S586" s="724">
        <v>432</v>
      </c>
      <c r="T586" s="725" t="s">
        <v>5494</v>
      </c>
      <c r="U586" s="724">
        <v>477</v>
      </c>
      <c r="V586" s="725" t="s">
        <v>5495</v>
      </c>
      <c r="W586" s="724"/>
      <c r="X586" s="725"/>
      <c r="Y586" s="709"/>
      <c r="Z586" s="709"/>
    </row>
    <row r="587" spans="1:26">
      <c r="A587" s="724">
        <v>28</v>
      </c>
      <c r="B587" s="725">
        <v>259</v>
      </c>
      <c r="C587" s="724">
        <v>73</v>
      </c>
      <c r="D587" s="725">
        <v>303</v>
      </c>
      <c r="E587" s="724">
        <v>118</v>
      </c>
      <c r="F587" s="725">
        <v>425</v>
      </c>
      <c r="G587" s="724">
        <v>163</v>
      </c>
      <c r="H587" s="725" t="s">
        <v>5496</v>
      </c>
      <c r="I587" s="724">
        <v>208</v>
      </c>
      <c r="J587" s="725" t="s">
        <v>5497</v>
      </c>
      <c r="K587" s="724">
        <v>253</v>
      </c>
      <c r="L587" s="725" t="s">
        <v>5323</v>
      </c>
      <c r="M587" s="724">
        <v>298</v>
      </c>
      <c r="N587" s="725" t="s">
        <v>5498</v>
      </c>
      <c r="O587" s="724">
        <v>343</v>
      </c>
      <c r="P587" s="725" t="s">
        <v>5499</v>
      </c>
      <c r="Q587" s="724">
        <v>388</v>
      </c>
      <c r="R587" s="725" t="s">
        <v>5500</v>
      </c>
      <c r="S587" s="724">
        <v>433</v>
      </c>
      <c r="T587" s="725" t="s">
        <v>5501</v>
      </c>
      <c r="U587" s="724">
        <v>478</v>
      </c>
      <c r="V587" s="725" t="s">
        <v>5502</v>
      </c>
      <c r="W587" s="724"/>
      <c r="X587" s="725"/>
      <c r="Y587" s="709"/>
      <c r="Z587" s="709"/>
    </row>
    <row r="588" spans="1:26">
      <c r="A588" s="724">
        <v>29</v>
      </c>
      <c r="B588" s="725">
        <v>260</v>
      </c>
      <c r="C588" s="724">
        <v>74</v>
      </c>
      <c r="D588" s="725">
        <v>343</v>
      </c>
      <c r="E588" s="724">
        <v>119</v>
      </c>
      <c r="F588" s="725">
        <v>426</v>
      </c>
      <c r="G588" s="724">
        <v>164</v>
      </c>
      <c r="H588" s="725" t="s">
        <v>5503</v>
      </c>
      <c r="I588" s="724">
        <v>209</v>
      </c>
      <c r="J588" s="725" t="s">
        <v>5504</v>
      </c>
      <c r="K588" s="724">
        <v>254</v>
      </c>
      <c r="L588" s="725" t="s">
        <v>5330</v>
      </c>
      <c r="M588" s="724">
        <v>299</v>
      </c>
      <c r="N588" s="725" t="s">
        <v>5505</v>
      </c>
      <c r="O588" s="724">
        <v>344</v>
      </c>
      <c r="P588" s="725" t="s">
        <v>5506</v>
      </c>
      <c r="Q588" s="724">
        <v>389</v>
      </c>
      <c r="R588" s="725" t="s">
        <v>5507</v>
      </c>
      <c r="S588" s="724">
        <v>434</v>
      </c>
      <c r="T588" s="725" t="s">
        <v>5508</v>
      </c>
      <c r="U588" s="724">
        <v>479</v>
      </c>
      <c r="V588" s="725" t="s">
        <v>5509</v>
      </c>
      <c r="W588" s="724"/>
      <c r="X588" s="725"/>
      <c r="Y588" s="709"/>
      <c r="Z588" s="709"/>
    </row>
    <row r="589" spans="1:26">
      <c r="A589" s="724">
        <v>30</v>
      </c>
      <c r="B589" s="725">
        <v>261</v>
      </c>
      <c r="C589" s="724">
        <v>75</v>
      </c>
      <c r="D589" s="725">
        <v>344</v>
      </c>
      <c r="E589" s="724">
        <v>120</v>
      </c>
      <c r="F589" s="725">
        <v>431</v>
      </c>
      <c r="G589" s="724">
        <v>165</v>
      </c>
      <c r="H589" s="725" t="s">
        <v>5510</v>
      </c>
      <c r="I589" s="724">
        <v>210</v>
      </c>
      <c r="J589" s="725" t="s">
        <v>5511</v>
      </c>
      <c r="K589" s="724">
        <v>255</v>
      </c>
      <c r="L589" s="725" t="s">
        <v>5337</v>
      </c>
      <c r="M589" s="724">
        <v>300</v>
      </c>
      <c r="N589" s="725" t="s">
        <v>5512</v>
      </c>
      <c r="O589" s="724">
        <v>345</v>
      </c>
      <c r="P589" s="725" t="s">
        <v>5513</v>
      </c>
      <c r="Q589" s="724">
        <v>390</v>
      </c>
      <c r="R589" s="725" t="s">
        <v>5514</v>
      </c>
      <c r="S589" s="724">
        <v>435</v>
      </c>
      <c r="T589" s="725" t="s">
        <v>5515</v>
      </c>
      <c r="U589" s="724">
        <v>480</v>
      </c>
      <c r="V589" s="725" t="s">
        <v>5516</v>
      </c>
      <c r="W589" s="724"/>
      <c r="X589" s="725"/>
      <c r="Y589" s="709"/>
      <c r="Z589" s="709"/>
    </row>
    <row r="590" spans="1:26">
      <c r="A590" s="724">
        <v>31</v>
      </c>
      <c r="B590" s="725">
        <v>262</v>
      </c>
      <c r="C590" s="724">
        <v>76</v>
      </c>
      <c r="D590" s="725">
        <v>345</v>
      </c>
      <c r="E590" s="724">
        <v>121</v>
      </c>
      <c r="F590" s="725">
        <v>432</v>
      </c>
      <c r="G590" s="724">
        <v>166</v>
      </c>
      <c r="H590" s="725">
        <v>1472</v>
      </c>
      <c r="I590" s="724">
        <v>211</v>
      </c>
      <c r="J590" s="725" t="s">
        <v>5517</v>
      </c>
      <c r="K590" s="724">
        <v>256</v>
      </c>
      <c r="L590" s="725" t="s">
        <v>5344</v>
      </c>
      <c r="M590" s="724">
        <v>301</v>
      </c>
      <c r="N590" s="725" t="s">
        <v>5518</v>
      </c>
      <c r="O590" s="724">
        <v>346</v>
      </c>
      <c r="P590" s="725" t="s">
        <v>5519</v>
      </c>
      <c r="Q590" s="724">
        <v>391</v>
      </c>
      <c r="R590" s="725" t="s">
        <v>5520</v>
      </c>
      <c r="S590" s="724">
        <v>436</v>
      </c>
      <c r="T590" s="725" t="s">
        <v>5521</v>
      </c>
      <c r="U590" s="724">
        <v>481</v>
      </c>
      <c r="V590" s="725" t="s">
        <v>5522</v>
      </c>
      <c r="W590" s="724"/>
      <c r="X590" s="725"/>
      <c r="Y590" s="709"/>
      <c r="Z590" s="709"/>
    </row>
    <row r="591" spans="1:26">
      <c r="A591" s="724">
        <v>32</v>
      </c>
      <c r="B591" s="725">
        <v>263</v>
      </c>
      <c r="C591" s="724">
        <v>77</v>
      </c>
      <c r="D591" s="725">
        <v>346</v>
      </c>
      <c r="E591" s="724">
        <v>122</v>
      </c>
      <c r="F591" s="725">
        <v>433</v>
      </c>
      <c r="G591" s="724">
        <v>167</v>
      </c>
      <c r="H591" s="725">
        <v>1473</v>
      </c>
      <c r="I591" s="724">
        <v>212</v>
      </c>
      <c r="J591" s="725" t="s">
        <v>5523</v>
      </c>
      <c r="K591" s="724">
        <v>257</v>
      </c>
      <c r="L591" s="725" t="s">
        <v>5351</v>
      </c>
      <c r="M591" s="724">
        <v>302</v>
      </c>
      <c r="N591" s="725" t="s">
        <v>5524</v>
      </c>
      <c r="O591" s="724">
        <v>347</v>
      </c>
      <c r="P591" s="725" t="s">
        <v>5525</v>
      </c>
      <c r="Q591" s="724">
        <v>392</v>
      </c>
      <c r="R591" s="725" t="s">
        <v>5526</v>
      </c>
      <c r="S591" s="724">
        <v>437</v>
      </c>
      <c r="T591" s="725" t="s">
        <v>5527</v>
      </c>
      <c r="U591" s="724">
        <v>482</v>
      </c>
      <c r="V591" s="725" t="s">
        <v>5528</v>
      </c>
      <c r="W591" s="724"/>
      <c r="X591" s="725"/>
      <c r="Y591" s="709"/>
      <c r="Z591" s="709"/>
    </row>
    <row r="592" spans="1:26">
      <c r="A592" s="724">
        <v>33</v>
      </c>
      <c r="B592" s="725">
        <v>264</v>
      </c>
      <c r="C592" s="724">
        <v>78</v>
      </c>
      <c r="D592" s="725">
        <v>347</v>
      </c>
      <c r="E592" s="724">
        <v>123</v>
      </c>
      <c r="F592" s="725">
        <v>995</v>
      </c>
      <c r="G592" s="724">
        <v>168</v>
      </c>
      <c r="H592" s="725">
        <v>1474</v>
      </c>
      <c r="I592" s="724">
        <v>213</v>
      </c>
      <c r="J592" s="725" t="s">
        <v>5529</v>
      </c>
      <c r="K592" s="724">
        <v>258</v>
      </c>
      <c r="L592" s="725" t="s">
        <v>5359</v>
      </c>
      <c r="M592" s="724">
        <v>303</v>
      </c>
      <c r="N592" s="725" t="s">
        <v>5530</v>
      </c>
      <c r="O592" s="724">
        <v>348</v>
      </c>
      <c r="P592" s="725" t="s">
        <v>5531</v>
      </c>
      <c r="Q592" s="724">
        <v>393</v>
      </c>
      <c r="R592" s="725" t="s">
        <v>5532</v>
      </c>
      <c r="S592" s="724">
        <v>438</v>
      </c>
      <c r="T592" s="725" t="s">
        <v>5533</v>
      </c>
      <c r="U592" s="724">
        <v>483</v>
      </c>
      <c r="V592" s="725" t="s">
        <v>5534</v>
      </c>
      <c r="W592" s="724"/>
      <c r="X592" s="725"/>
      <c r="Y592" s="709"/>
      <c r="Z592" s="709"/>
    </row>
    <row r="593" spans="1:26">
      <c r="A593" s="724">
        <v>34</v>
      </c>
      <c r="B593" s="725">
        <v>265</v>
      </c>
      <c r="C593" s="724">
        <v>79</v>
      </c>
      <c r="D593" s="725">
        <v>349</v>
      </c>
      <c r="E593" s="724">
        <v>124</v>
      </c>
      <c r="F593" s="725">
        <v>1009</v>
      </c>
      <c r="G593" s="724">
        <v>169</v>
      </c>
      <c r="H593" s="725">
        <v>1475</v>
      </c>
      <c r="I593" s="724">
        <v>214</v>
      </c>
      <c r="J593" s="725" t="s">
        <v>5535</v>
      </c>
      <c r="K593" s="724">
        <v>259</v>
      </c>
      <c r="L593" s="725" t="s">
        <v>5455</v>
      </c>
      <c r="M593" s="724">
        <v>304</v>
      </c>
      <c r="N593" s="725" t="s">
        <v>5536</v>
      </c>
      <c r="O593" s="724">
        <v>349</v>
      </c>
      <c r="P593" s="725" t="s">
        <v>5537</v>
      </c>
      <c r="Q593" s="724">
        <v>394</v>
      </c>
      <c r="R593" s="725" t="s">
        <v>5538</v>
      </c>
      <c r="S593" s="724">
        <v>439</v>
      </c>
      <c r="T593" s="725" t="s">
        <v>5539</v>
      </c>
      <c r="U593" s="724">
        <v>484</v>
      </c>
      <c r="V593" s="725" t="s">
        <v>5540</v>
      </c>
      <c r="W593" s="724"/>
      <c r="X593" s="725"/>
      <c r="Y593" s="709"/>
      <c r="Z593" s="709"/>
    </row>
    <row r="594" spans="1:26">
      <c r="A594" s="724">
        <v>35</v>
      </c>
      <c r="B594" s="725">
        <v>266</v>
      </c>
      <c r="C594" s="724">
        <v>80</v>
      </c>
      <c r="D594" s="725">
        <v>351</v>
      </c>
      <c r="E594" s="724">
        <v>125</v>
      </c>
      <c r="F594" s="725">
        <v>1083</v>
      </c>
      <c r="G594" s="724">
        <v>170</v>
      </c>
      <c r="H594" s="725">
        <v>1476</v>
      </c>
      <c r="I594" s="724">
        <v>215</v>
      </c>
      <c r="J594" s="725" t="s">
        <v>5541</v>
      </c>
      <c r="K594" s="724">
        <v>260</v>
      </c>
      <c r="L594" s="725" t="s">
        <v>5463</v>
      </c>
      <c r="M594" s="724">
        <v>305</v>
      </c>
      <c r="N594" s="725" t="s">
        <v>5542</v>
      </c>
      <c r="O594" s="724">
        <v>350</v>
      </c>
      <c r="P594" s="725" t="s">
        <v>5543</v>
      </c>
      <c r="Q594" s="724">
        <v>395</v>
      </c>
      <c r="R594" s="725" t="s">
        <v>5544</v>
      </c>
      <c r="S594" s="724">
        <v>440</v>
      </c>
      <c r="T594" s="725" t="s">
        <v>5545</v>
      </c>
      <c r="U594" s="724">
        <v>485</v>
      </c>
      <c r="V594" s="725" t="s">
        <v>5546</v>
      </c>
      <c r="W594" s="724"/>
      <c r="X594" s="725"/>
      <c r="Y594" s="709"/>
      <c r="Z594" s="709"/>
    </row>
    <row r="595" spans="1:26">
      <c r="A595" s="724">
        <v>36</v>
      </c>
      <c r="B595" s="725">
        <v>267</v>
      </c>
      <c r="C595" s="724">
        <v>81</v>
      </c>
      <c r="D595" s="725">
        <v>352</v>
      </c>
      <c r="E595" s="724">
        <v>126</v>
      </c>
      <c r="F595" s="725">
        <v>1106</v>
      </c>
      <c r="G595" s="724">
        <v>171</v>
      </c>
      <c r="H595" s="725">
        <v>1482</v>
      </c>
      <c r="I595" s="724">
        <v>216</v>
      </c>
      <c r="J595" s="725" t="s">
        <v>5547</v>
      </c>
      <c r="K595" s="724">
        <v>261</v>
      </c>
      <c r="L595" s="725" t="s">
        <v>5471</v>
      </c>
      <c r="M595" s="724">
        <v>306</v>
      </c>
      <c r="N595" s="725" t="s">
        <v>5548</v>
      </c>
      <c r="O595" s="724">
        <v>351</v>
      </c>
      <c r="P595" s="725" t="s">
        <v>5549</v>
      </c>
      <c r="Q595" s="724">
        <v>396</v>
      </c>
      <c r="R595" s="725" t="s">
        <v>5550</v>
      </c>
      <c r="S595" s="724">
        <v>441</v>
      </c>
      <c r="T595" s="725" t="s">
        <v>5551</v>
      </c>
      <c r="U595" s="724">
        <v>486</v>
      </c>
      <c r="V595" s="725" t="s">
        <v>5552</v>
      </c>
      <c r="W595" s="724"/>
      <c r="X595" s="725"/>
      <c r="Y595" s="709"/>
      <c r="Z595" s="709"/>
    </row>
    <row r="596" spans="1:26">
      <c r="A596" s="724">
        <v>37</v>
      </c>
      <c r="B596" s="725">
        <v>268</v>
      </c>
      <c r="C596" s="724">
        <v>82</v>
      </c>
      <c r="D596" s="725">
        <v>354</v>
      </c>
      <c r="E596" s="724">
        <v>127</v>
      </c>
      <c r="F596" s="725">
        <v>1107</v>
      </c>
      <c r="G596" s="724">
        <v>172</v>
      </c>
      <c r="H596" s="725">
        <v>1484</v>
      </c>
      <c r="I596" s="724">
        <v>217</v>
      </c>
      <c r="J596" s="725" t="s">
        <v>5553</v>
      </c>
      <c r="K596" s="724">
        <v>262</v>
      </c>
      <c r="L596" s="725" t="s">
        <v>5479</v>
      </c>
      <c r="M596" s="724">
        <v>307</v>
      </c>
      <c r="N596" s="725" t="s">
        <v>5554</v>
      </c>
      <c r="O596" s="724">
        <v>352</v>
      </c>
      <c r="P596" s="725" t="s">
        <v>5555</v>
      </c>
      <c r="Q596" s="724">
        <v>397</v>
      </c>
      <c r="R596" s="725" t="s">
        <v>5556</v>
      </c>
      <c r="S596" s="724">
        <v>442</v>
      </c>
      <c r="T596" s="725" t="s">
        <v>5557</v>
      </c>
      <c r="U596" s="724">
        <v>487</v>
      </c>
      <c r="V596" s="725" t="s">
        <v>5558</v>
      </c>
      <c r="W596" s="724"/>
      <c r="X596" s="725"/>
      <c r="Y596" s="709"/>
      <c r="Z596" s="709"/>
    </row>
    <row r="597" spans="1:26">
      <c r="A597" s="724">
        <v>38</v>
      </c>
      <c r="B597" s="725">
        <v>269</v>
      </c>
      <c r="C597" s="724">
        <v>83</v>
      </c>
      <c r="D597" s="725">
        <v>355</v>
      </c>
      <c r="E597" s="724">
        <v>128</v>
      </c>
      <c r="F597" s="725">
        <v>1181</v>
      </c>
      <c r="G597" s="724">
        <v>173</v>
      </c>
      <c r="H597" s="725">
        <v>1487</v>
      </c>
      <c r="I597" s="724">
        <v>218</v>
      </c>
      <c r="J597" s="725" t="s">
        <v>5559</v>
      </c>
      <c r="K597" s="724">
        <v>263</v>
      </c>
      <c r="L597" s="725" t="s">
        <v>5487</v>
      </c>
      <c r="M597" s="724">
        <v>308</v>
      </c>
      <c r="N597" s="725" t="s">
        <v>5560</v>
      </c>
      <c r="O597" s="724">
        <v>353</v>
      </c>
      <c r="P597" s="725" t="s">
        <v>5561</v>
      </c>
      <c r="Q597" s="724">
        <v>398</v>
      </c>
      <c r="R597" s="725" t="s">
        <v>5562</v>
      </c>
      <c r="S597" s="724">
        <v>443</v>
      </c>
      <c r="T597" s="725" t="s">
        <v>5294</v>
      </c>
      <c r="U597" s="724">
        <v>488</v>
      </c>
      <c r="V597" s="725" t="s">
        <v>5563</v>
      </c>
      <c r="W597" s="724"/>
      <c r="X597" s="725"/>
      <c r="Y597" s="709"/>
      <c r="Z597" s="709"/>
    </row>
    <row r="598" spans="1:26">
      <c r="A598" s="724">
        <v>39</v>
      </c>
      <c r="B598" s="725">
        <v>270</v>
      </c>
      <c r="C598" s="724">
        <v>84</v>
      </c>
      <c r="D598" s="725">
        <v>356</v>
      </c>
      <c r="E598" s="724">
        <v>129</v>
      </c>
      <c r="F598" s="725">
        <v>1183</v>
      </c>
      <c r="G598" s="724">
        <v>174</v>
      </c>
      <c r="H598" s="725">
        <v>1488</v>
      </c>
      <c r="I598" s="724">
        <v>219</v>
      </c>
      <c r="J598" s="725" t="s">
        <v>5564</v>
      </c>
      <c r="K598" s="724">
        <v>264</v>
      </c>
      <c r="L598" s="725" t="s">
        <v>5495</v>
      </c>
      <c r="M598" s="724">
        <v>309</v>
      </c>
      <c r="N598" s="725" t="s">
        <v>5565</v>
      </c>
      <c r="O598" s="724">
        <v>354</v>
      </c>
      <c r="P598" s="725" t="s">
        <v>5566</v>
      </c>
      <c r="Q598" s="724">
        <v>399</v>
      </c>
      <c r="R598" s="725" t="s">
        <v>5567</v>
      </c>
      <c r="S598" s="724">
        <v>444</v>
      </c>
      <c r="T598" s="725" t="s">
        <v>5300</v>
      </c>
      <c r="U598" s="724">
        <v>489</v>
      </c>
      <c r="V598" s="725" t="s">
        <v>5568</v>
      </c>
      <c r="W598" s="724"/>
      <c r="X598" s="725"/>
      <c r="Y598" s="709"/>
      <c r="Z598" s="709"/>
    </row>
    <row r="599" spans="1:26">
      <c r="A599" s="724">
        <v>40</v>
      </c>
      <c r="B599" s="725">
        <v>271</v>
      </c>
      <c r="C599" s="724">
        <v>85</v>
      </c>
      <c r="D599" s="725">
        <v>358</v>
      </c>
      <c r="E599" s="724">
        <v>130</v>
      </c>
      <c r="F599" s="725">
        <v>1184</v>
      </c>
      <c r="G599" s="724">
        <v>175</v>
      </c>
      <c r="H599" s="725">
        <v>1489</v>
      </c>
      <c r="I599" s="724">
        <v>220</v>
      </c>
      <c r="J599" s="725" t="s">
        <v>5569</v>
      </c>
      <c r="K599" s="724">
        <v>265</v>
      </c>
      <c r="L599" s="725" t="s">
        <v>5502</v>
      </c>
      <c r="M599" s="724">
        <v>310</v>
      </c>
      <c r="N599" s="725" t="s">
        <v>5570</v>
      </c>
      <c r="O599" s="724">
        <v>355</v>
      </c>
      <c r="P599" s="725" t="s">
        <v>5571</v>
      </c>
      <c r="Q599" s="724">
        <v>400</v>
      </c>
      <c r="R599" s="725" t="s">
        <v>5572</v>
      </c>
      <c r="S599" s="724">
        <v>445</v>
      </c>
      <c r="T599" s="725" t="s">
        <v>5306</v>
      </c>
      <c r="U599" s="724">
        <v>490</v>
      </c>
      <c r="V599" s="725" t="s">
        <v>5573</v>
      </c>
      <c r="W599" s="724"/>
      <c r="X599" s="725"/>
      <c r="Y599" s="709"/>
      <c r="Z599" s="709"/>
    </row>
    <row r="600" spans="1:26">
      <c r="A600" s="724">
        <v>41</v>
      </c>
      <c r="B600" s="725">
        <v>272</v>
      </c>
      <c r="C600" s="724">
        <v>86</v>
      </c>
      <c r="D600" s="725">
        <v>373</v>
      </c>
      <c r="E600" s="724">
        <v>131</v>
      </c>
      <c r="F600" s="725">
        <v>1187</v>
      </c>
      <c r="G600" s="724">
        <v>176</v>
      </c>
      <c r="H600" s="725">
        <v>1490</v>
      </c>
      <c r="I600" s="724">
        <v>221</v>
      </c>
      <c r="J600" s="725" t="s">
        <v>5574</v>
      </c>
      <c r="K600" s="724">
        <v>266</v>
      </c>
      <c r="L600" s="725" t="s">
        <v>5352</v>
      </c>
      <c r="M600" s="724">
        <v>311</v>
      </c>
      <c r="N600" s="725" t="s">
        <v>5575</v>
      </c>
      <c r="O600" s="724">
        <v>356</v>
      </c>
      <c r="P600" s="725" t="s">
        <v>5576</v>
      </c>
      <c r="Q600" s="724">
        <v>401</v>
      </c>
      <c r="R600" s="725" t="s">
        <v>5577</v>
      </c>
      <c r="S600" s="724">
        <v>446</v>
      </c>
      <c r="T600" s="725" t="s">
        <v>5578</v>
      </c>
      <c r="U600" s="724">
        <v>491</v>
      </c>
      <c r="V600" s="725" t="s">
        <v>5579</v>
      </c>
      <c r="W600" s="724"/>
      <c r="X600" s="725"/>
      <c r="Y600" s="709"/>
      <c r="Z600" s="709"/>
    </row>
    <row r="601" spans="1:26">
      <c r="A601" s="724">
        <v>42</v>
      </c>
      <c r="B601" s="725">
        <v>273</v>
      </c>
      <c r="C601" s="724">
        <v>87</v>
      </c>
      <c r="D601" s="725">
        <v>375</v>
      </c>
      <c r="E601" s="724">
        <v>132</v>
      </c>
      <c r="F601" s="725">
        <v>1188</v>
      </c>
      <c r="G601" s="724">
        <v>177</v>
      </c>
      <c r="H601" s="725">
        <v>1524</v>
      </c>
      <c r="I601" s="724">
        <v>222</v>
      </c>
      <c r="J601" s="725" t="s">
        <v>5580</v>
      </c>
      <c r="K601" s="724">
        <v>267</v>
      </c>
      <c r="L601" s="725" t="s">
        <v>5545</v>
      </c>
      <c r="M601" s="724">
        <v>312</v>
      </c>
      <c r="N601" s="725" t="s">
        <v>5581</v>
      </c>
      <c r="O601" s="724">
        <v>357</v>
      </c>
      <c r="P601" s="725" t="s">
        <v>5582</v>
      </c>
      <c r="Q601" s="724">
        <v>402</v>
      </c>
      <c r="R601" s="725" t="s">
        <v>5583</v>
      </c>
      <c r="S601" s="724">
        <v>447</v>
      </c>
      <c r="T601" s="725" t="s">
        <v>5584</v>
      </c>
      <c r="U601" s="724">
        <v>492</v>
      </c>
      <c r="V601" s="725" t="s">
        <v>5585</v>
      </c>
      <c r="W601" s="724"/>
      <c r="X601" s="725"/>
      <c r="Y601" s="709"/>
      <c r="Z601" s="709"/>
    </row>
    <row r="602" spans="1:26">
      <c r="A602" s="724">
        <v>43</v>
      </c>
      <c r="B602" s="725">
        <v>274</v>
      </c>
      <c r="C602" s="724">
        <v>88</v>
      </c>
      <c r="D602" s="725">
        <v>376</v>
      </c>
      <c r="E602" s="724">
        <v>133</v>
      </c>
      <c r="F602" s="725">
        <v>1191</v>
      </c>
      <c r="G602" s="724">
        <v>178</v>
      </c>
      <c r="H602" s="725">
        <v>1525</v>
      </c>
      <c r="I602" s="724">
        <v>223</v>
      </c>
      <c r="J602" s="725" t="s">
        <v>5586</v>
      </c>
      <c r="K602" s="724">
        <v>268</v>
      </c>
      <c r="L602" s="725" t="s">
        <v>5551</v>
      </c>
      <c r="M602" s="724">
        <v>313</v>
      </c>
      <c r="N602" s="725" t="s">
        <v>5587</v>
      </c>
      <c r="O602" s="724">
        <v>358</v>
      </c>
      <c r="P602" s="725" t="s">
        <v>5588</v>
      </c>
      <c r="Q602" s="724">
        <v>403</v>
      </c>
      <c r="R602" s="725" t="s">
        <v>5589</v>
      </c>
      <c r="S602" s="724">
        <v>448</v>
      </c>
      <c r="T602" s="725" t="s">
        <v>5590</v>
      </c>
      <c r="U602" s="724">
        <v>493</v>
      </c>
      <c r="V602" s="725">
        <v>1489</v>
      </c>
      <c r="W602" s="724"/>
      <c r="X602" s="725"/>
      <c r="Y602" s="709"/>
      <c r="Z602" s="709"/>
    </row>
    <row r="603" spans="1:26">
      <c r="A603" s="724">
        <v>44</v>
      </c>
      <c r="B603" s="725">
        <v>275</v>
      </c>
      <c r="C603" s="724">
        <v>89</v>
      </c>
      <c r="D603" s="725">
        <v>377</v>
      </c>
      <c r="E603" s="724">
        <v>134</v>
      </c>
      <c r="F603" s="725">
        <v>1192</v>
      </c>
      <c r="G603" s="724">
        <v>179</v>
      </c>
      <c r="H603" s="725">
        <v>1556</v>
      </c>
      <c r="I603" s="724">
        <v>224</v>
      </c>
      <c r="J603" s="725" t="s">
        <v>5591</v>
      </c>
      <c r="K603" s="724">
        <v>269</v>
      </c>
      <c r="L603" s="725" t="s">
        <v>5592</v>
      </c>
      <c r="M603" s="724">
        <v>314</v>
      </c>
      <c r="N603" s="725" t="s">
        <v>5593</v>
      </c>
      <c r="O603" s="724">
        <v>359</v>
      </c>
      <c r="P603" s="725" t="s">
        <v>5594</v>
      </c>
      <c r="Q603" s="724">
        <v>404</v>
      </c>
      <c r="R603" s="725" t="s">
        <v>5595</v>
      </c>
      <c r="S603" s="724">
        <v>449</v>
      </c>
      <c r="T603" s="725" t="s">
        <v>5596</v>
      </c>
      <c r="U603" s="724">
        <v>494</v>
      </c>
      <c r="V603" s="725">
        <v>1490</v>
      </c>
      <c r="W603" s="724"/>
      <c r="X603" s="725"/>
      <c r="Y603" s="709"/>
      <c r="Z603" s="709"/>
    </row>
    <row r="604" spans="1:26">
      <c r="A604" s="724">
        <v>45</v>
      </c>
      <c r="B604" s="725">
        <v>276</v>
      </c>
      <c r="C604" s="724">
        <v>90</v>
      </c>
      <c r="D604" s="725">
        <v>378</v>
      </c>
      <c r="E604" s="724">
        <v>135</v>
      </c>
      <c r="F604" s="725">
        <v>1201</v>
      </c>
      <c r="G604" s="724">
        <v>180</v>
      </c>
      <c r="H604" s="725">
        <v>1557</v>
      </c>
      <c r="I604" s="724">
        <v>225</v>
      </c>
      <c r="J604" s="725" t="s">
        <v>5597</v>
      </c>
      <c r="K604" s="724">
        <v>270</v>
      </c>
      <c r="L604" s="725" t="s">
        <v>5557</v>
      </c>
      <c r="M604" s="724">
        <v>315</v>
      </c>
      <c r="N604" s="725" t="s">
        <v>5598</v>
      </c>
      <c r="O604" s="724">
        <v>360</v>
      </c>
      <c r="P604" s="725" t="s">
        <v>5599</v>
      </c>
      <c r="Q604" s="724">
        <v>405</v>
      </c>
      <c r="R604" s="725" t="s">
        <v>5600</v>
      </c>
      <c r="S604" s="724">
        <v>450</v>
      </c>
      <c r="T604" s="725" t="s">
        <v>5601</v>
      </c>
      <c r="U604" s="724"/>
      <c r="V604" s="725"/>
      <c r="W604" s="724"/>
      <c r="X604" s="725"/>
      <c r="Y604" s="709"/>
      <c r="Z604" s="709"/>
    </row>
    <row r="605" spans="1:26">
      <c r="A605" s="496"/>
      <c r="B605" s="708"/>
      <c r="C605" s="496"/>
      <c r="D605" s="708"/>
      <c r="E605" s="496"/>
      <c r="F605" s="708"/>
      <c r="G605" s="496"/>
      <c r="H605" s="708"/>
      <c r="I605" s="708"/>
      <c r="J605" s="708"/>
      <c r="K605" s="708"/>
      <c r="L605" s="708"/>
      <c r="M605" s="709"/>
      <c r="N605" s="709"/>
      <c r="O605" s="709"/>
      <c r="P605" s="726"/>
      <c r="Q605" s="709"/>
      <c r="R605" s="726"/>
      <c r="S605" s="709"/>
      <c r="T605" s="726"/>
      <c r="U605" s="709"/>
      <c r="V605" s="709"/>
      <c r="W605" s="709"/>
      <c r="X605" s="709"/>
      <c r="Y605" s="709"/>
      <c r="Z605" s="709"/>
    </row>
    <row r="606" spans="1:26">
      <c r="A606" s="1581" t="s">
        <v>4709</v>
      </c>
      <c r="B606" s="1581"/>
      <c r="C606" s="1581"/>
      <c r="D606" s="1581"/>
      <c r="E606" s="1581"/>
      <c r="F606" s="1581"/>
      <c r="G606" s="1581"/>
      <c r="H606" s="1581"/>
      <c r="I606" s="1581" t="s">
        <v>4709</v>
      </c>
      <c r="J606" s="1581"/>
      <c r="K606" s="1581"/>
      <c r="L606" s="1581"/>
      <c r="M606" s="1581"/>
      <c r="N606" s="1581"/>
      <c r="O606" s="1581"/>
      <c r="P606" s="1581"/>
      <c r="Q606" s="1581" t="s">
        <v>4709</v>
      </c>
      <c r="R606" s="1581"/>
      <c r="S606" s="1581"/>
      <c r="T606" s="1581"/>
      <c r="U606" s="1581"/>
      <c r="V606" s="1581"/>
      <c r="W606" s="1581"/>
      <c r="X606" s="1581"/>
      <c r="Y606" s="727"/>
      <c r="Z606" s="727"/>
    </row>
    <row r="607" spans="1:26">
      <c r="A607" s="1580" t="s">
        <v>5602</v>
      </c>
      <c r="B607" s="1580"/>
      <c r="C607" s="1580"/>
      <c r="D607" s="1580"/>
      <c r="E607" s="1580"/>
      <c r="F607" s="1580"/>
      <c r="G607" s="1580"/>
      <c r="H607" s="1580"/>
      <c r="I607" s="1580" t="s">
        <v>5602</v>
      </c>
      <c r="J607" s="1580"/>
      <c r="K607" s="1580"/>
      <c r="L607" s="1580"/>
      <c r="M607" s="1580"/>
      <c r="N607" s="1580"/>
      <c r="O607" s="1580"/>
      <c r="P607" s="1580"/>
      <c r="Q607" s="1580" t="s">
        <v>5602</v>
      </c>
      <c r="R607" s="1580"/>
      <c r="S607" s="1580"/>
      <c r="T607" s="1580"/>
      <c r="U607" s="1580"/>
      <c r="V607" s="1580"/>
      <c r="W607" s="1580"/>
      <c r="X607" s="1580"/>
      <c r="Y607" s="728"/>
      <c r="Z607" s="728"/>
    </row>
    <row r="608" spans="1:26">
      <c r="A608" s="723" t="s">
        <v>4605</v>
      </c>
      <c r="B608" s="604" t="s">
        <v>4606</v>
      </c>
      <c r="C608" s="723" t="s">
        <v>4605</v>
      </c>
      <c r="D608" s="604" t="s">
        <v>4606</v>
      </c>
      <c r="E608" s="723" t="s">
        <v>4605</v>
      </c>
      <c r="F608" s="604" t="s">
        <v>4606</v>
      </c>
      <c r="G608" s="723" t="s">
        <v>4605</v>
      </c>
      <c r="H608" s="604" t="s">
        <v>4606</v>
      </c>
      <c r="I608" s="604" t="s">
        <v>4605</v>
      </c>
      <c r="J608" s="604" t="s">
        <v>4606</v>
      </c>
      <c r="K608" s="604" t="s">
        <v>4605</v>
      </c>
      <c r="L608" s="604" t="s">
        <v>4606</v>
      </c>
      <c r="M608" s="604" t="s">
        <v>4605</v>
      </c>
      <c r="N608" s="604" t="s">
        <v>4606</v>
      </c>
      <c r="O608" s="604" t="s">
        <v>4605</v>
      </c>
      <c r="P608" s="600" t="s">
        <v>4606</v>
      </c>
      <c r="Q608" s="604" t="s">
        <v>4605</v>
      </c>
      <c r="R608" s="729" t="s">
        <v>4606</v>
      </c>
      <c r="S608" s="604" t="s">
        <v>4605</v>
      </c>
      <c r="T608" s="729" t="s">
        <v>4606</v>
      </c>
      <c r="U608" s="604" t="s">
        <v>4605</v>
      </c>
      <c r="V608" s="730" t="s">
        <v>4606</v>
      </c>
      <c r="W608" s="604" t="s">
        <v>4605</v>
      </c>
      <c r="X608" s="730" t="s">
        <v>4606</v>
      </c>
      <c r="Y608" s="708"/>
      <c r="Z608" s="708"/>
    </row>
    <row r="609" spans="1:26">
      <c r="A609" s="724">
        <v>1</v>
      </c>
      <c r="B609" s="725">
        <v>55</v>
      </c>
      <c r="C609" s="724">
        <v>46</v>
      </c>
      <c r="D609" s="725">
        <v>110</v>
      </c>
      <c r="E609" s="724">
        <v>91</v>
      </c>
      <c r="F609" s="725">
        <v>169</v>
      </c>
      <c r="G609" s="724">
        <v>136</v>
      </c>
      <c r="H609" s="725">
        <v>236</v>
      </c>
      <c r="I609" s="724">
        <v>181</v>
      </c>
      <c r="J609" s="725">
        <v>332</v>
      </c>
      <c r="K609" s="724">
        <v>226</v>
      </c>
      <c r="L609" s="725">
        <v>405</v>
      </c>
      <c r="M609" s="724">
        <v>271</v>
      </c>
      <c r="N609" s="725">
        <v>464</v>
      </c>
      <c r="O609" s="724">
        <v>316</v>
      </c>
      <c r="P609" s="725">
        <v>517</v>
      </c>
      <c r="Q609" s="731">
        <v>361</v>
      </c>
      <c r="R609" s="732">
        <v>572</v>
      </c>
      <c r="S609" s="733">
        <v>406</v>
      </c>
      <c r="T609" s="732">
        <v>617</v>
      </c>
      <c r="U609" s="733">
        <v>451</v>
      </c>
      <c r="V609" s="732">
        <v>664</v>
      </c>
      <c r="W609" s="733">
        <v>496</v>
      </c>
      <c r="X609" s="732">
        <v>709</v>
      </c>
      <c r="Y609" s="708"/>
      <c r="Z609" s="708"/>
    </row>
    <row r="610" spans="1:26">
      <c r="A610" s="724">
        <v>2</v>
      </c>
      <c r="B610" s="725">
        <v>56</v>
      </c>
      <c r="C610" s="724">
        <v>47</v>
      </c>
      <c r="D610" s="725">
        <v>111</v>
      </c>
      <c r="E610" s="724">
        <v>92</v>
      </c>
      <c r="F610" s="725">
        <v>170</v>
      </c>
      <c r="G610" s="724">
        <v>137</v>
      </c>
      <c r="H610" s="725">
        <v>238</v>
      </c>
      <c r="I610" s="724">
        <v>182</v>
      </c>
      <c r="J610" s="725">
        <v>333</v>
      </c>
      <c r="K610" s="724">
        <v>227</v>
      </c>
      <c r="L610" s="725">
        <v>406</v>
      </c>
      <c r="M610" s="724">
        <v>272</v>
      </c>
      <c r="N610" s="725">
        <v>465</v>
      </c>
      <c r="O610" s="724">
        <v>317</v>
      </c>
      <c r="P610" s="725">
        <v>518</v>
      </c>
      <c r="Q610" s="731">
        <v>362</v>
      </c>
      <c r="R610" s="732">
        <v>573</v>
      </c>
      <c r="S610" s="733">
        <v>407</v>
      </c>
      <c r="T610" s="732">
        <v>618</v>
      </c>
      <c r="U610" s="733">
        <v>452</v>
      </c>
      <c r="V610" s="732">
        <v>665</v>
      </c>
      <c r="W610" s="733">
        <v>497</v>
      </c>
      <c r="X610" s="732">
        <v>721</v>
      </c>
      <c r="Y610" s="708"/>
      <c r="Z610" s="708"/>
    </row>
    <row r="611" spans="1:26">
      <c r="A611" s="724">
        <v>3</v>
      </c>
      <c r="B611" s="725">
        <v>57</v>
      </c>
      <c r="C611" s="724">
        <v>48</v>
      </c>
      <c r="D611" s="725">
        <v>112</v>
      </c>
      <c r="E611" s="724">
        <v>93</v>
      </c>
      <c r="F611" s="725">
        <v>171</v>
      </c>
      <c r="G611" s="724">
        <v>138</v>
      </c>
      <c r="H611" s="725">
        <v>240</v>
      </c>
      <c r="I611" s="724">
        <v>183</v>
      </c>
      <c r="J611" s="725">
        <v>334</v>
      </c>
      <c r="K611" s="724">
        <v>228</v>
      </c>
      <c r="L611" s="725">
        <v>407</v>
      </c>
      <c r="M611" s="724">
        <v>273</v>
      </c>
      <c r="N611" s="725">
        <v>466</v>
      </c>
      <c r="O611" s="724">
        <v>318</v>
      </c>
      <c r="P611" s="725">
        <v>519</v>
      </c>
      <c r="Q611" s="731">
        <v>363</v>
      </c>
      <c r="R611" s="732">
        <v>574</v>
      </c>
      <c r="S611" s="733">
        <v>408</v>
      </c>
      <c r="T611" s="732">
        <v>619</v>
      </c>
      <c r="U611" s="733">
        <v>453</v>
      </c>
      <c r="V611" s="732">
        <v>666</v>
      </c>
      <c r="W611" s="733">
        <v>498</v>
      </c>
      <c r="X611" s="732">
        <v>722</v>
      </c>
      <c r="Y611" s="708"/>
      <c r="Z611" s="708"/>
    </row>
    <row r="612" spans="1:26">
      <c r="A612" s="724">
        <v>4</v>
      </c>
      <c r="B612" s="725">
        <v>58</v>
      </c>
      <c r="C612" s="724">
        <v>49</v>
      </c>
      <c r="D612" s="725">
        <v>113</v>
      </c>
      <c r="E612" s="724">
        <v>94</v>
      </c>
      <c r="F612" s="725">
        <v>172</v>
      </c>
      <c r="G612" s="724">
        <v>139</v>
      </c>
      <c r="H612" s="725">
        <v>242</v>
      </c>
      <c r="I612" s="724">
        <v>184</v>
      </c>
      <c r="J612" s="725">
        <v>335</v>
      </c>
      <c r="K612" s="724">
        <v>229</v>
      </c>
      <c r="L612" s="725">
        <v>409</v>
      </c>
      <c r="M612" s="724">
        <v>274</v>
      </c>
      <c r="N612" s="725">
        <v>470</v>
      </c>
      <c r="O612" s="724">
        <v>319</v>
      </c>
      <c r="P612" s="725">
        <v>520</v>
      </c>
      <c r="Q612" s="731">
        <v>364</v>
      </c>
      <c r="R612" s="732">
        <v>575</v>
      </c>
      <c r="S612" s="733">
        <v>409</v>
      </c>
      <c r="T612" s="732">
        <v>620</v>
      </c>
      <c r="U612" s="733">
        <v>454</v>
      </c>
      <c r="V612" s="732">
        <v>667</v>
      </c>
      <c r="W612" s="733">
        <v>499</v>
      </c>
      <c r="X612" s="732">
        <v>723</v>
      </c>
      <c r="Y612" s="708"/>
      <c r="Z612" s="708"/>
    </row>
    <row r="613" spans="1:26">
      <c r="A613" s="724">
        <v>5</v>
      </c>
      <c r="B613" s="725">
        <v>59</v>
      </c>
      <c r="C613" s="724">
        <v>50</v>
      </c>
      <c r="D613" s="725">
        <v>114</v>
      </c>
      <c r="E613" s="724">
        <v>95</v>
      </c>
      <c r="F613" s="725">
        <v>173</v>
      </c>
      <c r="G613" s="724">
        <v>140</v>
      </c>
      <c r="H613" s="725">
        <v>243</v>
      </c>
      <c r="I613" s="724">
        <v>185</v>
      </c>
      <c r="J613" s="725">
        <v>337</v>
      </c>
      <c r="K613" s="724">
        <v>230</v>
      </c>
      <c r="L613" s="725">
        <v>410</v>
      </c>
      <c r="M613" s="724">
        <v>275</v>
      </c>
      <c r="N613" s="725">
        <v>471</v>
      </c>
      <c r="O613" s="724">
        <v>320</v>
      </c>
      <c r="P613" s="725">
        <v>521</v>
      </c>
      <c r="Q613" s="731">
        <v>365</v>
      </c>
      <c r="R613" s="732">
        <v>576</v>
      </c>
      <c r="S613" s="733">
        <v>410</v>
      </c>
      <c r="T613" s="732">
        <v>621</v>
      </c>
      <c r="U613" s="733">
        <v>455</v>
      </c>
      <c r="V613" s="732">
        <v>668</v>
      </c>
      <c r="W613" s="733">
        <v>500</v>
      </c>
      <c r="X613" s="732">
        <v>724</v>
      </c>
      <c r="Y613" s="708"/>
      <c r="Z613" s="708"/>
    </row>
    <row r="614" spans="1:26">
      <c r="A614" s="724">
        <v>6</v>
      </c>
      <c r="B614" s="725">
        <v>60</v>
      </c>
      <c r="C614" s="724">
        <v>51</v>
      </c>
      <c r="D614" s="725">
        <v>115</v>
      </c>
      <c r="E614" s="724">
        <v>96</v>
      </c>
      <c r="F614" s="725">
        <v>174</v>
      </c>
      <c r="G614" s="724">
        <v>141</v>
      </c>
      <c r="H614" s="725">
        <v>244</v>
      </c>
      <c r="I614" s="724">
        <v>186</v>
      </c>
      <c r="J614" s="725">
        <v>340</v>
      </c>
      <c r="K614" s="724">
        <v>231</v>
      </c>
      <c r="L614" s="725">
        <v>411</v>
      </c>
      <c r="M614" s="724">
        <v>276</v>
      </c>
      <c r="N614" s="725">
        <v>472</v>
      </c>
      <c r="O614" s="724">
        <v>321</v>
      </c>
      <c r="P614" s="725">
        <v>522</v>
      </c>
      <c r="Q614" s="731">
        <v>366</v>
      </c>
      <c r="R614" s="732">
        <v>577</v>
      </c>
      <c r="S614" s="733">
        <v>411</v>
      </c>
      <c r="T614" s="732">
        <v>622</v>
      </c>
      <c r="U614" s="733">
        <v>456</v>
      </c>
      <c r="V614" s="732">
        <v>669</v>
      </c>
      <c r="W614" s="733">
        <v>501</v>
      </c>
      <c r="X614" s="732">
        <v>725</v>
      </c>
      <c r="Y614" s="708"/>
      <c r="Z614" s="708"/>
    </row>
    <row r="615" spans="1:26">
      <c r="A615" s="724">
        <v>7</v>
      </c>
      <c r="B615" s="725">
        <v>61</v>
      </c>
      <c r="C615" s="724">
        <v>52</v>
      </c>
      <c r="D615" s="725">
        <v>116</v>
      </c>
      <c r="E615" s="724">
        <v>97</v>
      </c>
      <c r="F615" s="725">
        <v>175</v>
      </c>
      <c r="G615" s="724">
        <v>142</v>
      </c>
      <c r="H615" s="725">
        <v>246</v>
      </c>
      <c r="I615" s="724">
        <v>187</v>
      </c>
      <c r="J615" s="725">
        <v>341</v>
      </c>
      <c r="K615" s="724">
        <v>232</v>
      </c>
      <c r="L615" s="725">
        <v>413</v>
      </c>
      <c r="M615" s="724">
        <v>277</v>
      </c>
      <c r="N615" s="725">
        <v>473</v>
      </c>
      <c r="O615" s="724">
        <v>322</v>
      </c>
      <c r="P615" s="725">
        <v>523</v>
      </c>
      <c r="Q615" s="731">
        <v>367</v>
      </c>
      <c r="R615" s="732">
        <v>578</v>
      </c>
      <c r="S615" s="733">
        <v>412</v>
      </c>
      <c r="T615" s="732">
        <v>623</v>
      </c>
      <c r="U615" s="733">
        <v>457</v>
      </c>
      <c r="V615" s="732">
        <v>670</v>
      </c>
      <c r="W615" s="733">
        <v>502</v>
      </c>
      <c r="X615" s="732">
        <v>726</v>
      </c>
      <c r="Y615" s="708"/>
      <c r="Z615" s="708"/>
    </row>
    <row r="616" spans="1:26">
      <c r="A616" s="724">
        <v>8</v>
      </c>
      <c r="B616" s="725">
        <v>62</v>
      </c>
      <c r="C616" s="724">
        <v>53</v>
      </c>
      <c r="D616" s="725">
        <v>117</v>
      </c>
      <c r="E616" s="724">
        <v>98</v>
      </c>
      <c r="F616" s="725">
        <v>177</v>
      </c>
      <c r="G616" s="724">
        <v>143</v>
      </c>
      <c r="H616" s="725">
        <v>247</v>
      </c>
      <c r="I616" s="724">
        <v>188</v>
      </c>
      <c r="J616" s="725">
        <v>343</v>
      </c>
      <c r="K616" s="724">
        <v>233</v>
      </c>
      <c r="L616" s="725">
        <v>416</v>
      </c>
      <c r="M616" s="724">
        <v>278</v>
      </c>
      <c r="N616" s="725">
        <v>474</v>
      </c>
      <c r="O616" s="724">
        <v>323</v>
      </c>
      <c r="P616" s="725">
        <v>524</v>
      </c>
      <c r="Q616" s="731">
        <v>368</v>
      </c>
      <c r="R616" s="732">
        <v>579</v>
      </c>
      <c r="S616" s="733">
        <v>413</v>
      </c>
      <c r="T616" s="732">
        <v>624</v>
      </c>
      <c r="U616" s="733">
        <v>458</v>
      </c>
      <c r="V616" s="732">
        <v>671</v>
      </c>
      <c r="W616" s="733">
        <v>503</v>
      </c>
      <c r="X616" s="732">
        <v>727</v>
      </c>
      <c r="Y616" s="708"/>
      <c r="Z616" s="708"/>
    </row>
    <row r="617" spans="1:26">
      <c r="A617" s="724">
        <v>9</v>
      </c>
      <c r="B617" s="725">
        <v>63</v>
      </c>
      <c r="C617" s="724">
        <v>54</v>
      </c>
      <c r="D617" s="725">
        <v>118</v>
      </c>
      <c r="E617" s="724">
        <v>99</v>
      </c>
      <c r="F617" s="725">
        <v>180</v>
      </c>
      <c r="G617" s="724">
        <v>144</v>
      </c>
      <c r="H617" s="725">
        <v>250</v>
      </c>
      <c r="I617" s="724">
        <v>189</v>
      </c>
      <c r="J617" s="725">
        <v>345</v>
      </c>
      <c r="K617" s="724">
        <v>234</v>
      </c>
      <c r="L617" s="725">
        <v>418</v>
      </c>
      <c r="M617" s="724">
        <v>279</v>
      </c>
      <c r="N617" s="725">
        <v>475</v>
      </c>
      <c r="O617" s="724">
        <v>324</v>
      </c>
      <c r="P617" s="725">
        <v>525</v>
      </c>
      <c r="Q617" s="731">
        <v>369</v>
      </c>
      <c r="R617" s="732">
        <v>580</v>
      </c>
      <c r="S617" s="733">
        <v>414</v>
      </c>
      <c r="T617" s="732">
        <v>625</v>
      </c>
      <c r="U617" s="733">
        <v>459</v>
      </c>
      <c r="V617" s="732">
        <v>672</v>
      </c>
      <c r="W617" s="733">
        <v>504</v>
      </c>
      <c r="X617" s="732">
        <v>728</v>
      </c>
      <c r="Y617" s="708"/>
      <c r="Z617" s="708"/>
    </row>
    <row r="618" spans="1:26">
      <c r="A618" s="724">
        <v>10</v>
      </c>
      <c r="B618" s="725">
        <v>65</v>
      </c>
      <c r="C618" s="724">
        <v>55</v>
      </c>
      <c r="D618" s="725">
        <v>119</v>
      </c>
      <c r="E618" s="724">
        <v>100</v>
      </c>
      <c r="F618" s="725">
        <v>181</v>
      </c>
      <c r="G618" s="724">
        <v>145</v>
      </c>
      <c r="H618" s="725">
        <v>258</v>
      </c>
      <c r="I618" s="724">
        <v>190</v>
      </c>
      <c r="J618" s="725">
        <v>347</v>
      </c>
      <c r="K618" s="724">
        <v>235</v>
      </c>
      <c r="L618" s="725">
        <v>419</v>
      </c>
      <c r="M618" s="724">
        <v>280</v>
      </c>
      <c r="N618" s="725">
        <v>477</v>
      </c>
      <c r="O618" s="724">
        <v>325</v>
      </c>
      <c r="P618" s="725">
        <v>526</v>
      </c>
      <c r="Q618" s="731">
        <v>370</v>
      </c>
      <c r="R618" s="732">
        <v>581</v>
      </c>
      <c r="S618" s="733">
        <v>415</v>
      </c>
      <c r="T618" s="732">
        <v>626</v>
      </c>
      <c r="U618" s="733">
        <v>460</v>
      </c>
      <c r="V618" s="732">
        <v>673</v>
      </c>
      <c r="W618" s="733">
        <v>505</v>
      </c>
      <c r="X618" s="732">
        <v>729</v>
      </c>
      <c r="Y618" s="708"/>
      <c r="Z618" s="708"/>
    </row>
    <row r="619" spans="1:26">
      <c r="A619" s="724">
        <v>11</v>
      </c>
      <c r="B619" s="725">
        <v>66</v>
      </c>
      <c r="C619" s="724">
        <v>56</v>
      </c>
      <c r="D619" s="725">
        <v>120</v>
      </c>
      <c r="E619" s="724">
        <v>101</v>
      </c>
      <c r="F619" s="725">
        <v>183</v>
      </c>
      <c r="G619" s="724">
        <v>146</v>
      </c>
      <c r="H619" s="725">
        <v>259</v>
      </c>
      <c r="I619" s="724">
        <v>191</v>
      </c>
      <c r="J619" s="725">
        <v>348</v>
      </c>
      <c r="K619" s="724">
        <v>236</v>
      </c>
      <c r="L619" s="725">
        <v>421</v>
      </c>
      <c r="M619" s="724">
        <v>281</v>
      </c>
      <c r="N619" s="725">
        <v>478</v>
      </c>
      <c r="O619" s="724">
        <v>326</v>
      </c>
      <c r="P619" s="725">
        <v>527</v>
      </c>
      <c r="Q619" s="731">
        <v>371</v>
      </c>
      <c r="R619" s="732">
        <v>582</v>
      </c>
      <c r="S619" s="733">
        <v>416</v>
      </c>
      <c r="T619" s="732">
        <v>627</v>
      </c>
      <c r="U619" s="733">
        <v>461</v>
      </c>
      <c r="V619" s="732">
        <v>674</v>
      </c>
      <c r="W619" s="733">
        <v>506</v>
      </c>
      <c r="X619" s="732">
        <v>730</v>
      </c>
      <c r="Y619" s="708"/>
      <c r="Z619" s="708"/>
    </row>
    <row r="620" spans="1:26">
      <c r="A620" s="724">
        <v>12</v>
      </c>
      <c r="B620" s="725">
        <v>76</v>
      </c>
      <c r="C620" s="724">
        <v>57</v>
      </c>
      <c r="D620" s="725">
        <v>125</v>
      </c>
      <c r="E620" s="724">
        <v>102</v>
      </c>
      <c r="F620" s="725">
        <v>184</v>
      </c>
      <c r="G620" s="724">
        <v>147</v>
      </c>
      <c r="H620" s="725">
        <v>260</v>
      </c>
      <c r="I620" s="724">
        <v>192</v>
      </c>
      <c r="J620" s="725">
        <v>349</v>
      </c>
      <c r="K620" s="724">
        <v>237</v>
      </c>
      <c r="L620" s="725">
        <v>422</v>
      </c>
      <c r="M620" s="724">
        <v>282</v>
      </c>
      <c r="N620" s="725">
        <v>479</v>
      </c>
      <c r="O620" s="724">
        <v>327</v>
      </c>
      <c r="P620" s="725">
        <v>528</v>
      </c>
      <c r="Q620" s="731">
        <v>372</v>
      </c>
      <c r="R620" s="732">
        <v>583</v>
      </c>
      <c r="S620" s="733">
        <v>417</v>
      </c>
      <c r="T620" s="732">
        <v>628</v>
      </c>
      <c r="U620" s="733">
        <v>462</v>
      </c>
      <c r="V620" s="732">
        <v>675</v>
      </c>
      <c r="W620" s="733">
        <v>507</v>
      </c>
      <c r="X620" s="732">
        <v>731</v>
      </c>
      <c r="Y620" s="708"/>
      <c r="Z620" s="708"/>
    </row>
    <row r="621" spans="1:26">
      <c r="A621" s="724">
        <v>13</v>
      </c>
      <c r="B621" s="725">
        <v>77</v>
      </c>
      <c r="C621" s="724">
        <v>58</v>
      </c>
      <c r="D621" s="725">
        <v>126</v>
      </c>
      <c r="E621" s="724">
        <v>103</v>
      </c>
      <c r="F621" s="725">
        <v>185</v>
      </c>
      <c r="G621" s="724">
        <v>148</v>
      </c>
      <c r="H621" s="725">
        <v>263</v>
      </c>
      <c r="I621" s="724">
        <v>193</v>
      </c>
      <c r="J621" s="725">
        <v>352</v>
      </c>
      <c r="K621" s="724">
        <v>238</v>
      </c>
      <c r="L621" s="725">
        <v>423</v>
      </c>
      <c r="M621" s="724">
        <v>283</v>
      </c>
      <c r="N621" s="725">
        <v>480</v>
      </c>
      <c r="O621" s="724">
        <v>328</v>
      </c>
      <c r="P621" s="725">
        <v>531</v>
      </c>
      <c r="Q621" s="731">
        <v>373</v>
      </c>
      <c r="R621" s="732">
        <v>584</v>
      </c>
      <c r="S621" s="733">
        <v>418</v>
      </c>
      <c r="T621" s="732">
        <v>629</v>
      </c>
      <c r="U621" s="733">
        <v>463</v>
      </c>
      <c r="V621" s="732">
        <v>676</v>
      </c>
      <c r="W621" s="733">
        <v>508</v>
      </c>
      <c r="X621" s="732">
        <v>732</v>
      </c>
      <c r="Y621" s="708"/>
      <c r="Z621" s="708"/>
    </row>
    <row r="622" spans="1:26">
      <c r="A622" s="724">
        <v>14</v>
      </c>
      <c r="B622" s="725">
        <v>78</v>
      </c>
      <c r="C622" s="724">
        <v>59</v>
      </c>
      <c r="D622" s="725">
        <v>127</v>
      </c>
      <c r="E622" s="724">
        <v>104</v>
      </c>
      <c r="F622" s="725">
        <v>186</v>
      </c>
      <c r="G622" s="724">
        <v>149</v>
      </c>
      <c r="H622" s="725">
        <v>267</v>
      </c>
      <c r="I622" s="724">
        <v>194</v>
      </c>
      <c r="J622" s="725">
        <v>353</v>
      </c>
      <c r="K622" s="724">
        <v>239</v>
      </c>
      <c r="L622" s="725">
        <v>424</v>
      </c>
      <c r="M622" s="724">
        <v>284</v>
      </c>
      <c r="N622" s="725">
        <v>481</v>
      </c>
      <c r="O622" s="724">
        <v>329</v>
      </c>
      <c r="P622" s="734">
        <v>532</v>
      </c>
      <c r="Q622" s="724">
        <v>374</v>
      </c>
      <c r="R622" s="735">
        <v>585</v>
      </c>
      <c r="S622" s="733">
        <v>419</v>
      </c>
      <c r="T622" s="732">
        <v>631</v>
      </c>
      <c r="U622" s="733">
        <v>464</v>
      </c>
      <c r="V622" s="732">
        <v>677</v>
      </c>
      <c r="W622" s="733">
        <v>509</v>
      </c>
      <c r="X622" s="732">
        <v>733</v>
      </c>
      <c r="Y622" s="708"/>
      <c r="Z622" s="708"/>
    </row>
    <row r="623" spans="1:26">
      <c r="A623" s="724">
        <v>15</v>
      </c>
      <c r="B623" s="725">
        <v>79</v>
      </c>
      <c r="C623" s="724">
        <v>60</v>
      </c>
      <c r="D623" s="725">
        <v>128</v>
      </c>
      <c r="E623" s="724">
        <v>105</v>
      </c>
      <c r="F623" s="725">
        <v>187</v>
      </c>
      <c r="G623" s="724">
        <v>150</v>
      </c>
      <c r="H623" s="725">
        <v>269</v>
      </c>
      <c r="I623" s="724">
        <v>195</v>
      </c>
      <c r="J623" s="725">
        <v>354</v>
      </c>
      <c r="K623" s="724">
        <v>240</v>
      </c>
      <c r="L623" s="725">
        <v>425</v>
      </c>
      <c r="M623" s="724">
        <v>285</v>
      </c>
      <c r="N623" s="725">
        <v>482</v>
      </c>
      <c r="O623" s="724">
        <v>330</v>
      </c>
      <c r="P623" s="736">
        <v>533</v>
      </c>
      <c r="Q623" s="724">
        <v>375</v>
      </c>
      <c r="R623" s="735">
        <v>586</v>
      </c>
      <c r="S623" s="733">
        <v>420</v>
      </c>
      <c r="T623" s="732">
        <v>632</v>
      </c>
      <c r="U623" s="733">
        <v>465</v>
      </c>
      <c r="V623" s="732">
        <v>678</v>
      </c>
      <c r="W623" s="733">
        <v>510</v>
      </c>
      <c r="X623" s="732">
        <v>734</v>
      </c>
      <c r="Y623" s="708"/>
      <c r="Z623" s="708"/>
    </row>
    <row r="624" spans="1:26">
      <c r="A624" s="724">
        <v>16</v>
      </c>
      <c r="B624" s="725">
        <v>80</v>
      </c>
      <c r="C624" s="724">
        <v>61</v>
      </c>
      <c r="D624" s="725">
        <v>129</v>
      </c>
      <c r="E624" s="724">
        <v>106</v>
      </c>
      <c r="F624" s="725">
        <v>188</v>
      </c>
      <c r="G624" s="724">
        <v>151</v>
      </c>
      <c r="H624" s="725">
        <v>270</v>
      </c>
      <c r="I624" s="724">
        <v>196</v>
      </c>
      <c r="J624" s="725">
        <v>357</v>
      </c>
      <c r="K624" s="724">
        <v>241</v>
      </c>
      <c r="L624" s="725">
        <v>426</v>
      </c>
      <c r="M624" s="724">
        <v>286</v>
      </c>
      <c r="N624" s="725">
        <v>483</v>
      </c>
      <c r="O624" s="731">
        <v>331</v>
      </c>
      <c r="P624" s="737">
        <v>534</v>
      </c>
      <c r="Q624" s="724">
        <v>376</v>
      </c>
      <c r="R624" s="735">
        <v>587</v>
      </c>
      <c r="S624" s="733">
        <v>421</v>
      </c>
      <c r="T624" s="732">
        <v>633</v>
      </c>
      <c r="U624" s="733">
        <v>466</v>
      </c>
      <c r="V624" s="732">
        <v>679</v>
      </c>
      <c r="W624" s="733">
        <v>511</v>
      </c>
      <c r="X624" s="732">
        <v>741</v>
      </c>
      <c r="Y624" s="708"/>
      <c r="Z624" s="708"/>
    </row>
    <row r="625" spans="1:26">
      <c r="A625" s="724">
        <v>17</v>
      </c>
      <c r="B625" s="725">
        <v>81</v>
      </c>
      <c r="C625" s="724">
        <v>62</v>
      </c>
      <c r="D625" s="725">
        <v>130</v>
      </c>
      <c r="E625" s="724">
        <v>107</v>
      </c>
      <c r="F625" s="725">
        <v>189</v>
      </c>
      <c r="G625" s="724">
        <v>152</v>
      </c>
      <c r="H625" s="725">
        <v>271</v>
      </c>
      <c r="I625" s="724">
        <v>197</v>
      </c>
      <c r="J625" s="725">
        <v>360</v>
      </c>
      <c r="K625" s="724">
        <v>242</v>
      </c>
      <c r="L625" s="725">
        <v>427</v>
      </c>
      <c r="M625" s="724">
        <v>287</v>
      </c>
      <c r="N625" s="725">
        <v>484</v>
      </c>
      <c r="O625" s="731">
        <v>332</v>
      </c>
      <c r="P625" s="737">
        <v>535</v>
      </c>
      <c r="Q625" s="724">
        <v>377</v>
      </c>
      <c r="R625" s="735">
        <v>588</v>
      </c>
      <c r="S625" s="733">
        <v>422</v>
      </c>
      <c r="T625" s="732">
        <v>634</v>
      </c>
      <c r="U625" s="733">
        <v>467</v>
      </c>
      <c r="V625" s="732">
        <v>680</v>
      </c>
      <c r="W625" s="733">
        <v>512</v>
      </c>
      <c r="X625" s="732">
        <v>742</v>
      </c>
      <c r="Y625" s="708"/>
      <c r="Z625" s="708"/>
    </row>
    <row r="626" spans="1:26">
      <c r="A626" s="724">
        <v>18</v>
      </c>
      <c r="B626" s="725">
        <v>82</v>
      </c>
      <c r="C626" s="724">
        <v>63</v>
      </c>
      <c r="D626" s="725">
        <v>131</v>
      </c>
      <c r="E626" s="724">
        <v>108</v>
      </c>
      <c r="F626" s="725">
        <v>190</v>
      </c>
      <c r="G626" s="724">
        <v>153</v>
      </c>
      <c r="H626" s="725">
        <v>272</v>
      </c>
      <c r="I626" s="724">
        <v>198</v>
      </c>
      <c r="J626" s="725">
        <v>362</v>
      </c>
      <c r="K626" s="724">
        <v>243</v>
      </c>
      <c r="L626" s="725">
        <v>428</v>
      </c>
      <c r="M626" s="724">
        <v>288</v>
      </c>
      <c r="N626" s="725">
        <v>485</v>
      </c>
      <c r="O626" s="731">
        <v>333</v>
      </c>
      <c r="P626" s="737">
        <v>536</v>
      </c>
      <c r="Q626" s="724">
        <v>378</v>
      </c>
      <c r="R626" s="735">
        <v>589</v>
      </c>
      <c r="S626" s="733">
        <v>423</v>
      </c>
      <c r="T626" s="732">
        <v>635</v>
      </c>
      <c r="U626" s="733">
        <v>468</v>
      </c>
      <c r="V626" s="732">
        <v>681</v>
      </c>
      <c r="W626" s="733">
        <v>513</v>
      </c>
      <c r="X626" s="732">
        <v>743</v>
      </c>
      <c r="Y626" s="708"/>
      <c r="Z626" s="708"/>
    </row>
    <row r="627" spans="1:26">
      <c r="A627" s="724">
        <v>19</v>
      </c>
      <c r="B627" s="725">
        <v>83</v>
      </c>
      <c r="C627" s="724">
        <v>64</v>
      </c>
      <c r="D627" s="725">
        <v>132</v>
      </c>
      <c r="E627" s="724">
        <v>109</v>
      </c>
      <c r="F627" s="725">
        <v>192</v>
      </c>
      <c r="G627" s="724">
        <v>154</v>
      </c>
      <c r="H627" s="725">
        <v>273</v>
      </c>
      <c r="I627" s="724">
        <v>199</v>
      </c>
      <c r="J627" s="725">
        <v>363</v>
      </c>
      <c r="K627" s="724">
        <v>244</v>
      </c>
      <c r="L627" s="725">
        <v>429</v>
      </c>
      <c r="M627" s="724">
        <v>289</v>
      </c>
      <c r="N627" s="725">
        <v>486</v>
      </c>
      <c r="O627" s="731">
        <v>334</v>
      </c>
      <c r="P627" s="737">
        <v>537</v>
      </c>
      <c r="Q627" s="724">
        <v>379</v>
      </c>
      <c r="R627" s="735">
        <v>590</v>
      </c>
      <c r="S627" s="733">
        <v>424</v>
      </c>
      <c r="T627" s="732">
        <v>636</v>
      </c>
      <c r="U627" s="733">
        <v>469</v>
      </c>
      <c r="V627" s="732">
        <v>682</v>
      </c>
      <c r="W627" s="733">
        <v>514</v>
      </c>
      <c r="X627" s="732">
        <v>744</v>
      </c>
      <c r="Y627" s="708"/>
      <c r="Z627" s="708"/>
    </row>
    <row r="628" spans="1:26">
      <c r="A628" s="724">
        <v>20</v>
      </c>
      <c r="B628" s="725">
        <v>84</v>
      </c>
      <c r="C628" s="724">
        <v>65</v>
      </c>
      <c r="D628" s="725">
        <v>133</v>
      </c>
      <c r="E628" s="724">
        <v>110</v>
      </c>
      <c r="F628" s="725">
        <v>194</v>
      </c>
      <c r="G628" s="724">
        <v>155</v>
      </c>
      <c r="H628" s="725">
        <v>274</v>
      </c>
      <c r="I628" s="724">
        <v>200</v>
      </c>
      <c r="J628" s="725">
        <v>364</v>
      </c>
      <c r="K628" s="724">
        <v>245</v>
      </c>
      <c r="L628" s="725">
        <v>430</v>
      </c>
      <c r="M628" s="724">
        <v>290</v>
      </c>
      <c r="N628" s="725">
        <v>488</v>
      </c>
      <c r="O628" s="731">
        <v>335</v>
      </c>
      <c r="P628" s="737">
        <v>538</v>
      </c>
      <c r="Q628" s="724">
        <v>380</v>
      </c>
      <c r="R628" s="735">
        <v>591</v>
      </c>
      <c r="S628" s="733">
        <v>425</v>
      </c>
      <c r="T628" s="732">
        <v>637</v>
      </c>
      <c r="U628" s="733">
        <v>470</v>
      </c>
      <c r="V628" s="732">
        <v>683</v>
      </c>
      <c r="W628" s="733">
        <v>515</v>
      </c>
      <c r="X628" s="732">
        <v>745</v>
      </c>
      <c r="Y628" s="708"/>
      <c r="Z628" s="708"/>
    </row>
    <row r="629" spans="1:26">
      <c r="A629" s="724">
        <v>21</v>
      </c>
      <c r="B629" s="725">
        <v>85</v>
      </c>
      <c r="C629" s="724">
        <v>66</v>
      </c>
      <c r="D629" s="725">
        <v>134</v>
      </c>
      <c r="E629" s="724">
        <v>111</v>
      </c>
      <c r="F629" s="725">
        <v>198</v>
      </c>
      <c r="G629" s="724">
        <v>156</v>
      </c>
      <c r="H629" s="725">
        <v>276</v>
      </c>
      <c r="I629" s="724">
        <v>201</v>
      </c>
      <c r="J629" s="725">
        <v>365</v>
      </c>
      <c r="K629" s="724">
        <v>246</v>
      </c>
      <c r="L629" s="725">
        <v>432</v>
      </c>
      <c r="M629" s="724">
        <v>291</v>
      </c>
      <c r="N629" s="725">
        <v>489</v>
      </c>
      <c r="O629" s="731">
        <v>336</v>
      </c>
      <c r="P629" s="737">
        <v>539</v>
      </c>
      <c r="Q629" s="724">
        <v>381</v>
      </c>
      <c r="R629" s="735">
        <v>592</v>
      </c>
      <c r="S629" s="733">
        <v>426</v>
      </c>
      <c r="T629" s="732">
        <v>638</v>
      </c>
      <c r="U629" s="733">
        <v>471</v>
      </c>
      <c r="V629" s="732">
        <v>684</v>
      </c>
      <c r="W629" s="733">
        <v>516</v>
      </c>
      <c r="X629" s="732">
        <v>746</v>
      </c>
      <c r="Y629" s="708"/>
      <c r="Z629" s="708"/>
    </row>
    <row r="630" spans="1:26">
      <c r="A630" s="724">
        <v>22</v>
      </c>
      <c r="B630" s="725">
        <v>86</v>
      </c>
      <c r="C630" s="724">
        <v>67</v>
      </c>
      <c r="D630" s="725">
        <v>135</v>
      </c>
      <c r="E630" s="724">
        <v>112</v>
      </c>
      <c r="F630" s="725">
        <v>200</v>
      </c>
      <c r="G630" s="724">
        <v>157</v>
      </c>
      <c r="H630" s="725">
        <v>278</v>
      </c>
      <c r="I630" s="724">
        <v>202</v>
      </c>
      <c r="J630" s="725">
        <v>366</v>
      </c>
      <c r="K630" s="724">
        <v>247</v>
      </c>
      <c r="L630" s="725">
        <v>433</v>
      </c>
      <c r="M630" s="724">
        <v>292</v>
      </c>
      <c r="N630" s="725">
        <v>490</v>
      </c>
      <c r="O630" s="731">
        <v>337</v>
      </c>
      <c r="P630" s="737">
        <v>540</v>
      </c>
      <c r="Q630" s="724">
        <v>382</v>
      </c>
      <c r="R630" s="735">
        <v>593</v>
      </c>
      <c r="S630" s="733">
        <v>427</v>
      </c>
      <c r="T630" s="732">
        <v>639</v>
      </c>
      <c r="U630" s="733">
        <v>472</v>
      </c>
      <c r="V630" s="732">
        <v>685</v>
      </c>
      <c r="W630" s="733">
        <v>517</v>
      </c>
      <c r="X630" s="732">
        <v>747</v>
      </c>
      <c r="Y630" s="708"/>
      <c r="Z630" s="708"/>
    </row>
    <row r="631" spans="1:26">
      <c r="A631" s="724">
        <v>23</v>
      </c>
      <c r="B631" s="725">
        <v>87</v>
      </c>
      <c r="C631" s="724">
        <v>68</v>
      </c>
      <c r="D631" s="725">
        <v>136</v>
      </c>
      <c r="E631" s="724">
        <v>113</v>
      </c>
      <c r="F631" s="725">
        <v>201</v>
      </c>
      <c r="G631" s="724">
        <v>158</v>
      </c>
      <c r="H631" s="725">
        <v>287</v>
      </c>
      <c r="I631" s="724">
        <v>203</v>
      </c>
      <c r="J631" s="725">
        <v>367</v>
      </c>
      <c r="K631" s="724">
        <v>248</v>
      </c>
      <c r="L631" s="725">
        <v>434</v>
      </c>
      <c r="M631" s="724">
        <v>293</v>
      </c>
      <c r="N631" s="725">
        <v>491</v>
      </c>
      <c r="O631" s="731">
        <v>338</v>
      </c>
      <c r="P631" s="737">
        <v>541</v>
      </c>
      <c r="Q631" s="724">
        <v>383</v>
      </c>
      <c r="R631" s="735">
        <v>594</v>
      </c>
      <c r="S631" s="733">
        <v>428</v>
      </c>
      <c r="T631" s="732">
        <v>640</v>
      </c>
      <c r="U631" s="733">
        <v>473</v>
      </c>
      <c r="V631" s="732">
        <v>686</v>
      </c>
      <c r="W631" s="733">
        <v>518</v>
      </c>
      <c r="X631" s="732">
        <v>748</v>
      </c>
      <c r="Y631" s="708"/>
      <c r="Z631" s="708"/>
    </row>
    <row r="632" spans="1:26">
      <c r="A632" s="724">
        <v>24</v>
      </c>
      <c r="B632" s="725">
        <v>88</v>
      </c>
      <c r="C632" s="724">
        <v>69</v>
      </c>
      <c r="D632" s="725">
        <v>137</v>
      </c>
      <c r="E632" s="724">
        <v>114</v>
      </c>
      <c r="F632" s="725">
        <v>202</v>
      </c>
      <c r="G632" s="724">
        <v>159</v>
      </c>
      <c r="H632" s="725">
        <v>289</v>
      </c>
      <c r="I632" s="724">
        <v>204</v>
      </c>
      <c r="J632" s="725">
        <v>368</v>
      </c>
      <c r="K632" s="724">
        <v>249</v>
      </c>
      <c r="L632" s="725">
        <v>435</v>
      </c>
      <c r="M632" s="724">
        <v>294</v>
      </c>
      <c r="N632" s="725">
        <v>492</v>
      </c>
      <c r="O632" s="731">
        <v>339</v>
      </c>
      <c r="P632" s="737">
        <v>542</v>
      </c>
      <c r="Q632" s="724">
        <v>384</v>
      </c>
      <c r="R632" s="735">
        <v>595</v>
      </c>
      <c r="S632" s="733">
        <v>429</v>
      </c>
      <c r="T632" s="732">
        <v>641</v>
      </c>
      <c r="U632" s="733">
        <v>474</v>
      </c>
      <c r="V632" s="732">
        <v>687</v>
      </c>
      <c r="W632" s="733">
        <v>519</v>
      </c>
      <c r="X632" s="732">
        <v>749</v>
      </c>
      <c r="Y632" s="708"/>
      <c r="Z632" s="708"/>
    </row>
    <row r="633" spans="1:26">
      <c r="A633" s="724">
        <v>25</v>
      </c>
      <c r="B633" s="725">
        <v>89</v>
      </c>
      <c r="C633" s="724">
        <v>70</v>
      </c>
      <c r="D633" s="725">
        <v>138</v>
      </c>
      <c r="E633" s="724">
        <v>115</v>
      </c>
      <c r="F633" s="725">
        <v>203</v>
      </c>
      <c r="G633" s="724">
        <v>160</v>
      </c>
      <c r="H633" s="725">
        <v>290</v>
      </c>
      <c r="I633" s="724">
        <v>205</v>
      </c>
      <c r="J633" s="725">
        <v>369</v>
      </c>
      <c r="K633" s="724">
        <v>250</v>
      </c>
      <c r="L633" s="725">
        <v>437</v>
      </c>
      <c r="M633" s="724">
        <v>295</v>
      </c>
      <c r="N633" s="725">
        <v>493</v>
      </c>
      <c r="O633" s="731">
        <v>340</v>
      </c>
      <c r="P633" s="737">
        <v>543</v>
      </c>
      <c r="Q633" s="724">
        <v>385</v>
      </c>
      <c r="R633" s="735">
        <v>596</v>
      </c>
      <c r="S633" s="733">
        <v>430</v>
      </c>
      <c r="T633" s="732">
        <v>642</v>
      </c>
      <c r="U633" s="733">
        <v>475</v>
      </c>
      <c r="V633" s="732">
        <v>688</v>
      </c>
      <c r="W633" s="733">
        <v>520</v>
      </c>
      <c r="X633" s="732">
        <v>750</v>
      </c>
      <c r="Y633" s="708"/>
      <c r="Z633" s="708"/>
    </row>
    <row r="634" spans="1:26">
      <c r="A634" s="724">
        <v>26</v>
      </c>
      <c r="B634" s="725">
        <v>90</v>
      </c>
      <c r="C634" s="724">
        <v>71</v>
      </c>
      <c r="D634" s="725">
        <v>139</v>
      </c>
      <c r="E634" s="724">
        <v>116</v>
      </c>
      <c r="F634" s="725">
        <v>204</v>
      </c>
      <c r="G634" s="724">
        <v>161</v>
      </c>
      <c r="H634" s="725">
        <v>292</v>
      </c>
      <c r="I634" s="724">
        <v>206</v>
      </c>
      <c r="J634" s="725">
        <v>370</v>
      </c>
      <c r="K634" s="724">
        <v>251</v>
      </c>
      <c r="L634" s="725">
        <v>438</v>
      </c>
      <c r="M634" s="724">
        <v>296</v>
      </c>
      <c r="N634" s="725">
        <v>494</v>
      </c>
      <c r="O634" s="731">
        <v>341</v>
      </c>
      <c r="P634" s="737">
        <v>544</v>
      </c>
      <c r="Q634" s="724">
        <v>386</v>
      </c>
      <c r="R634" s="735">
        <v>597</v>
      </c>
      <c r="S634" s="733">
        <v>431</v>
      </c>
      <c r="T634" s="732">
        <v>643</v>
      </c>
      <c r="U634" s="733">
        <v>476</v>
      </c>
      <c r="V634" s="732">
        <v>689</v>
      </c>
      <c r="W634" s="733">
        <v>521</v>
      </c>
      <c r="X634" s="732">
        <v>751</v>
      </c>
      <c r="Y634" s="708"/>
      <c r="Z634" s="708"/>
    </row>
    <row r="635" spans="1:26">
      <c r="A635" s="724">
        <v>27</v>
      </c>
      <c r="B635" s="725">
        <v>91</v>
      </c>
      <c r="C635" s="724">
        <v>72</v>
      </c>
      <c r="D635" s="725">
        <v>140</v>
      </c>
      <c r="E635" s="724">
        <v>117</v>
      </c>
      <c r="F635" s="725">
        <v>205</v>
      </c>
      <c r="G635" s="724">
        <v>162</v>
      </c>
      <c r="H635" s="725">
        <v>293</v>
      </c>
      <c r="I635" s="724">
        <v>207</v>
      </c>
      <c r="J635" s="725">
        <v>373</v>
      </c>
      <c r="K635" s="724">
        <v>252</v>
      </c>
      <c r="L635" s="725">
        <v>439</v>
      </c>
      <c r="M635" s="724">
        <v>297</v>
      </c>
      <c r="N635" s="725">
        <v>496</v>
      </c>
      <c r="O635" s="731">
        <v>342</v>
      </c>
      <c r="P635" s="737">
        <v>545</v>
      </c>
      <c r="Q635" s="724">
        <v>387</v>
      </c>
      <c r="R635" s="735">
        <v>598</v>
      </c>
      <c r="S635" s="733">
        <v>432</v>
      </c>
      <c r="T635" s="732">
        <v>644</v>
      </c>
      <c r="U635" s="733">
        <v>477</v>
      </c>
      <c r="V635" s="732">
        <v>690</v>
      </c>
      <c r="W635" s="733">
        <v>522</v>
      </c>
      <c r="X635" s="732">
        <v>752</v>
      </c>
      <c r="Y635" s="708"/>
      <c r="Z635" s="708"/>
    </row>
    <row r="636" spans="1:26">
      <c r="A636" s="724">
        <v>28</v>
      </c>
      <c r="B636" s="725">
        <v>92</v>
      </c>
      <c r="C636" s="724">
        <v>73</v>
      </c>
      <c r="D636" s="725">
        <v>141</v>
      </c>
      <c r="E636" s="724">
        <v>118</v>
      </c>
      <c r="F636" s="725">
        <v>206</v>
      </c>
      <c r="G636" s="724">
        <v>163</v>
      </c>
      <c r="H636" s="725">
        <v>294</v>
      </c>
      <c r="I636" s="724">
        <v>208</v>
      </c>
      <c r="J636" s="725">
        <v>375</v>
      </c>
      <c r="K636" s="724">
        <v>253</v>
      </c>
      <c r="L636" s="725">
        <v>440</v>
      </c>
      <c r="M636" s="724">
        <v>298</v>
      </c>
      <c r="N636" s="725">
        <v>497</v>
      </c>
      <c r="O636" s="731">
        <v>343</v>
      </c>
      <c r="P636" s="737">
        <v>546</v>
      </c>
      <c r="Q636" s="724">
        <v>388</v>
      </c>
      <c r="R636" s="735">
        <v>599</v>
      </c>
      <c r="S636" s="733">
        <v>433</v>
      </c>
      <c r="T636" s="732">
        <v>645</v>
      </c>
      <c r="U636" s="733">
        <v>478</v>
      </c>
      <c r="V636" s="732">
        <v>691</v>
      </c>
      <c r="W636" s="733">
        <v>523</v>
      </c>
      <c r="X636" s="732">
        <v>753</v>
      </c>
      <c r="Y636" s="708"/>
      <c r="Z636" s="708"/>
    </row>
    <row r="637" spans="1:26">
      <c r="A637" s="724">
        <v>29</v>
      </c>
      <c r="B637" s="725">
        <v>93</v>
      </c>
      <c r="C637" s="724">
        <v>74</v>
      </c>
      <c r="D637" s="725">
        <v>142</v>
      </c>
      <c r="E637" s="724">
        <v>119</v>
      </c>
      <c r="F637" s="725">
        <v>207</v>
      </c>
      <c r="G637" s="724">
        <v>164</v>
      </c>
      <c r="H637" s="725">
        <v>295</v>
      </c>
      <c r="I637" s="724">
        <v>209</v>
      </c>
      <c r="J637" s="725">
        <v>376</v>
      </c>
      <c r="K637" s="724">
        <v>254</v>
      </c>
      <c r="L637" s="725">
        <v>441</v>
      </c>
      <c r="M637" s="724">
        <v>299</v>
      </c>
      <c r="N637" s="725">
        <v>498</v>
      </c>
      <c r="O637" s="731">
        <v>344</v>
      </c>
      <c r="P637" s="737">
        <v>547</v>
      </c>
      <c r="Q637" s="724">
        <v>389</v>
      </c>
      <c r="R637" s="735">
        <v>600</v>
      </c>
      <c r="S637" s="733">
        <v>434</v>
      </c>
      <c r="T637" s="732">
        <v>646</v>
      </c>
      <c r="U637" s="733">
        <v>479</v>
      </c>
      <c r="V637" s="732">
        <v>692</v>
      </c>
      <c r="W637" s="733">
        <v>524</v>
      </c>
      <c r="X637" s="732">
        <v>754</v>
      </c>
      <c r="Y637" s="708"/>
      <c r="Z637" s="708"/>
    </row>
    <row r="638" spans="1:26">
      <c r="A638" s="724">
        <v>30</v>
      </c>
      <c r="B638" s="725">
        <v>94</v>
      </c>
      <c r="C638" s="724">
        <v>75</v>
      </c>
      <c r="D638" s="725">
        <v>143</v>
      </c>
      <c r="E638" s="724">
        <v>120</v>
      </c>
      <c r="F638" s="725">
        <v>208</v>
      </c>
      <c r="G638" s="724">
        <v>165</v>
      </c>
      <c r="H638" s="725">
        <v>300</v>
      </c>
      <c r="I638" s="724">
        <v>210</v>
      </c>
      <c r="J638" s="725">
        <v>377</v>
      </c>
      <c r="K638" s="724">
        <v>255</v>
      </c>
      <c r="L638" s="725">
        <v>443</v>
      </c>
      <c r="M638" s="724">
        <v>300</v>
      </c>
      <c r="N638" s="725">
        <v>499</v>
      </c>
      <c r="O638" s="731">
        <v>345</v>
      </c>
      <c r="P638" s="737">
        <v>548</v>
      </c>
      <c r="Q638" s="724">
        <v>390</v>
      </c>
      <c r="R638" s="735">
        <v>601</v>
      </c>
      <c r="S638" s="733">
        <v>435</v>
      </c>
      <c r="T638" s="732">
        <v>647</v>
      </c>
      <c r="U638" s="733">
        <v>480</v>
      </c>
      <c r="V638" s="732">
        <v>693</v>
      </c>
      <c r="W638" s="733">
        <v>525</v>
      </c>
      <c r="X638" s="732">
        <v>755</v>
      </c>
      <c r="Y638" s="708"/>
      <c r="Z638" s="708"/>
    </row>
    <row r="639" spans="1:26">
      <c r="A639" s="724">
        <v>31</v>
      </c>
      <c r="B639" s="725">
        <v>95</v>
      </c>
      <c r="C639" s="724">
        <v>76</v>
      </c>
      <c r="D639" s="725">
        <v>144</v>
      </c>
      <c r="E639" s="724">
        <v>121</v>
      </c>
      <c r="F639" s="725">
        <v>209</v>
      </c>
      <c r="G639" s="724">
        <v>166</v>
      </c>
      <c r="H639" s="725">
        <v>301</v>
      </c>
      <c r="I639" s="724">
        <v>211</v>
      </c>
      <c r="J639" s="725">
        <v>378</v>
      </c>
      <c r="K639" s="724">
        <v>256</v>
      </c>
      <c r="L639" s="725">
        <v>445</v>
      </c>
      <c r="M639" s="724">
        <v>301</v>
      </c>
      <c r="N639" s="725">
        <v>500</v>
      </c>
      <c r="O639" s="731">
        <v>346</v>
      </c>
      <c r="P639" s="737">
        <v>552</v>
      </c>
      <c r="Q639" s="724">
        <v>391</v>
      </c>
      <c r="R639" s="735">
        <v>602</v>
      </c>
      <c r="S639" s="733">
        <v>436</v>
      </c>
      <c r="T639" s="732">
        <v>648</v>
      </c>
      <c r="U639" s="733">
        <v>481</v>
      </c>
      <c r="V639" s="732">
        <v>694</v>
      </c>
      <c r="W639" s="733">
        <v>526</v>
      </c>
      <c r="X639" s="732">
        <v>756</v>
      </c>
      <c r="Y639" s="708"/>
      <c r="Z639" s="708"/>
    </row>
    <row r="640" spans="1:26">
      <c r="A640" s="724">
        <v>32</v>
      </c>
      <c r="B640" s="725">
        <v>96</v>
      </c>
      <c r="C640" s="724">
        <v>77</v>
      </c>
      <c r="D640" s="725">
        <v>145</v>
      </c>
      <c r="E640" s="724">
        <v>122</v>
      </c>
      <c r="F640" s="725">
        <v>210</v>
      </c>
      <c r="G640" s="724">
        <v>167</v>
      </c>
      <c r="H640" s="725">
        <v>306</v>
      </c>
      <c r="I640" s="724">
        <v>212</v>
      </c>
      <c r="J640" s="725">
        <v>379</v>
      </c>
      <c r="K640" s="724">
        <v>257</v>
      </c>
      <c r="L640" s="725">
        <v>446</v>
      </c>
      <c r="M640" s="724">
        <v>302</v>
      </c>
      <c r="N640" s="725">
        <v>501</v>
      </c>
      <c r="O640" s="731">
        <v>347</v>
      </c>
      <c r="P640" s="737">
        <v>553</v>
      </c>
      <c r="Q640" s="724">
        <v>392</v>
      </c>
      <c r="R640" s="735">
        <v>603</v>
      </c>
      <c r="S640" s="733">
        <v>437</v>
      </c>
      <c r="T640" s="732">
        <v>649</v>
      </c>
      <c r="U640" s="733">
        <v>482</v>
      </c>
      <c r="V640" s="732">
        <v>695</v>
      </c>
      <c r="W640" s="733">
        <v>527</v>
      </c>
      <c r="X640" s="732">
        <v>757</v>
      </c>
      <c r="Y640" s="708"/>
      <c r="Z640" s="708"/>
    </row>
    <row r="641" spans="1:26">
      <c r="A641" s="724">
        <v>33</v>
      </c>
      <c r="B641" s="725">
        <v>97</v>
      </c>
      <c r="C641" s="724">
        <v>78</v>
      </c>
      <c r="D641" s="725">
        <v>146</v>
      </c>
      <c r="E641" s="724">
        <v>123</v>
      </c>
      <c r="F641" s="725">
        <v>211</v>
      </c>
      <c r="G641" s="724">
        <v>168</v>
      </c>
      <c r="H641" s="725">
        <v>307</v>
      </c>
      <c r="I641" s="724">
        <v>213</v>
      </c>
      <c r="J641" s="725">
        <v>382</v>
      </c>
      <c r="K641" s="724">
        <v>258</v>
      </c>
      <c r="L641" s="725">
        <v>447</v>
      </c>
      <c r="M641" s="724">
        <v>303</v>
      </c>
      <c r="N641" s="725">
        <v>502</v>
      </c>
      <c r="O641" s="731">
        <v>348</v>
      </c>
      <c r="P641" s="737">
        <v>555</v>
      </c>
      <c r="Q641" s="724">
        <v>393</v>
      </c>
      <c r="R641" s="735">
        <v>604</v>
      </c>
      <c r="S641" s="733">
        <v>438</v>
      </c>
      <c r="T641" s="732">
        <v>650</v>
      </c>
      <c r="U641" s="733">
        <v>483</v>
      </c>
      <c r="V641" s="732">
        <v>696</v>
      </c>
      <c r="W641" s="733">
        <v>528</v>
      </c>
      <c r="X641" s="732">
        <v>758</v>
      </c>
      <c r="Y641" s="708"/>
      <c r="Z641" s="708"/>
    </row>
    <row r="642" spans="1:26">
      <c r="A642" s="724">
        <v>34</v>
      </c>
      <c r="B642" s="725">
        <v>98</v>
      </c>
      <c r="C642" s="724">
        <v>79</v>
      </c>
      <c r="D642" s="725">
        <v>148</v>
      </c>
      <c r="E642" s="724">
        <v>124</v>
      </c>
      <c r="F642" s="725">
        <v>212</v>
      </c>
      <c r="G642" s="724">
        <v>169</v>
      </c>
      <c r="H642" s="725">
        <v>308</v>
      </c>
      <c r="I642" s="724">
        <v>214</v>
      </c>
      <c r="J642" s="725">
        <v>383</v>
      </c>
      <c r="K642" s="724">
        <v>259</v>
      </c>
      <c r="L642" s="725">
        <v>449</v>
      </c>
      <c r="M642" s="724">
        <v>304</v>
      </c>
      <c r="N642" s="725">
        <v>503</v>
      </c>
      <c r="O642" s="731">
        <v>349</v>
      </c>
      <c r="P642" s="737">
        <v>556</v>
      </c>
      <c r="Q642" s="724">
        <v>394</v>
      </c>
      <c r="R642" s="735">
        <v>605</v>
      </c>
      <c r="S642" s="733">
        <v>439</v>
      </c>
      <c r="T642" s="732">
        <v>651</v>
      </c>
      <c r="U642" s="733">
        <v>484</v>
      </c>
      <c r="V642" s="732">
        <v>697</v>
      </c>
      <c r="W642" s="733">
        <v>529</v>
      </c>
      <c r="X642" s="732">
        <v>759</v>
      </c>
      <c r="Y642" s="708"/>
      <c r="Z642" s="708"/>
    </row>
    <row r="643" spans="1:26">
      <c r="A643" s="724">
        <v>35</v>
      </c>
      <c r="B643" s="725">
        <v>99</v>
      </c>
      <c r="C643" s="724">
        <v>80</v>
      </c>
      <c r="D643" s="725">
        <v>149</v>
      </c>
      <c r="E643" s="724">
        <v>125</v>
      </c>
      <c r="F643" s="725">
        <v>213</v>
      </c>
      <c r="G643" s="724">
        <v>170</v>
      </c>
      <c r="H643" s="725">
        <v>311</v>
      </c>
      <c r="I643" s="724">
        <v>215</v>
      </c>
      <c r="J643" s="725">
        <v>384</v>
      </c>
      <c r="K643" s="724">
        <v>260</v>
      </c>
      <c r="L643" s="725">
        <v>450</v>
      </c>
      <c r="M643" s="724">
        <v>305</v>
      </c>
      <c r="N643" s="725">
        <v>504</v>
      </c>
      <c r="O643" s="731">
        <v>350</v>
      </c>
      <c r="P643" s="737">
        <v>557</v>
      </c>
      <c r="Q643" s="724">
        <v>395</v>
      </c>
      <c r="R643" s="735">
        <v>606</v>
      </c>
      <c r="S643" s="733">
        <v>440</v>
      </c>
      <c r="T643" s="732">
        <v>652</v>
      </c>
      <c r="U643" s="733">
        <v>485</v>
      </c>
      <c r="V643" s="732">
        <v>698</v>
      </c>
      <c r="W643" s="733">
        <v>530</v>
      </c>
      <c r="X643" s="732">
        <v>760</v>
      </c>
      <c r="Y643" s="708"/>
      <c r="Z643" s="708"/>
    </row>
    <row r="644" spans="1:26">
      <c r="A644" s="724">
        <v>36</v>
      </c>
      <c r="B644" s="725">
        <v>100</v>
      </c>
      <c r="C644" s="724">
        <v>81</v>
      </c>
      <c r="D644" s="725">
        <v>151</v>
      </c>
      <c r="E644" s="724">
        <v>126</v>
      </c>
      <c r="F644" s="725">
        <v>215</v>
      </c>
      <c r="G644" s="724">
        <v>171</v>
      </c>
      <c r="H644" s="725">
        <v>314</v>
      </c>
      <c r="I644" s="724">
        <v>216</v>
      </c>
      <c r="J644" s="725">
        <v>385</v>
      </c>
      <c r="K644" s="724">
        <v>261</v>
      </c>
      <c r="L644" s="725">
        <v>451</v>
      </c>
      <c r="M644" s="724">
        <v>306</v>
      </c>
      <c r="N644" s="725">
        <v>505</v>
      </c>
      <c r="O644" s="731">
        <v>351</v>
      </c>
      <c r="P644" s="737">
        <v>558</v>
      </c>
      <c r="Q644" s="724">
        <v>396</v>
      </c>
      <c r="R644" s="735">
        <v>607</v>
      </c>
      <c r="S644" s="733">
        <v>441</v>
      </c>
      <c r="T644" s="732">
        <v>653</v>
      </c>
      <c r="U644" s="733">
        <v>486</v>
      </c>
      <c r="V644" s="732">
        <v>699</v>
      </c>
      <c r="W644" s="733">
        <v>531</v>
      </c>
      <c r="X644" s="732">
        <v>761</v>
      </c>
      <c r="Y644" s="708"/>
      <c r="Z644" s="708"/>
    </row>
    <row r="645" spans="1:26">
      <c r="A645" s="724">
        <v>37</v>
      </c>
      <c r="B645" s="725">
        <v>101</v>
      </c>
      <c r="C645" s="724">
        <v>82</v>
      </c>
      <c r="D645" s="725">
        <v>152</v>
      </c>
      <c r="E645" s="724">
        <v>127</v>
      </c>
      <c r="F645" s="725">
        <v>216</v>
      </c>
      <c r="G645" s="724">
        <v>172</v>
      </c>
      <c r="H645" s="725">
        <v>317</v>
      </c>
      <c r="I645" s="724">
        <v>217</v>
      </c>
      <c r="J645" s="725">
        <v>386</v>
      </c>
      <c r="K645" s="724">
        <v>262</v>
      </c>
      <c r="L645" s="725">
        <v>454</v>
      </c>
      <c r="M645" s="724">
        <v>307</v>
      </c>
      <c r="N645" s="725">
        <v>506</v>
      </c>
      <c r="O645" s="731">
        <v>352</v>
      </c>
      <c r="P645" s="737">
        <v>559</v>
      </c>
      <c r="Q645" s="724">
        <v>397</v>
      </c>
      <c r="R645" s="735">
        <v>608</v>
      </c>
      <c r="S645" s="733">
        <v>442</v>
      </c>
      <c r="T645" s="732">
        <v>654</v>
      </c>
      <c r="U645" s="733">
        <v>487</v>
      </c>
      <c r="V645" s="732">
        <v>700</v>
      </c>
      <c r="W645" s="733">
        <v>532</v>
      </c>
      <c r="X645" s="738">
        <v>762</v>
      </c>
      <c r="Y645" s="708"/>
      <c r="Z645" s="708"/>
    </row>
    <row r="646" spans="1:26">
      <c r="A646" s="724">
        <v>38</v>
      </c>
      <c r="B646" s="725">
        <v>102</v>
      </c>
      <c r="C646" s="724">
        <v>83</v>
      </c>
      <c r="D646" s="725">
        <v>156</v>
      </c>
      <c r="E646" s="724">
        <v>128</v>
      </c>
      <c r="F646" s="725">
        <v>217</v>
      </c>
      <c r="G646" s="724">
        <v>173</v>
      </c>
      <c r="H646" s="725">
        <v>318</v>
      </c>
      <c r="I646" s="724">
        <v>218</v>
      </c>
      <c r="J646" s="725">
        <v>387</v>
      </c>
      <c r="K646" s="724">
        <v>263</v>
      </c>
      <c r="L646" s="725">
        <v>455</v>
      </c>
      <c r="M646" s="724">
        <v>308</v>
      </c>
      <c r="N646" s="725">
        <v>507</v>
      </c>
      <c r="O646" s="731">
        <v>353</v>
      </c>
      <c r="P646" s="737">
        <v>564</v>
      </c>
      <c r="Q646" s="724">
        <v>398</v>
      </c>
      <c r="R646" s="735">
        <v>609</v>
      </c>
      <c r="S646" s="733">
        <v>443</v>
      </c>
      <c r="T646" s="732">
        <v>655</v>
      </c>
      <c r="U646" s="733">
        <v>488</v>
      </c>
      <c r="V646" s="732">
        <v>701</v>
      </c>
      <c r="W646" s="733">
        <v>533</v>
      </c>
      <c r="X646" s="732">
        <v>302</v>
      </c>
      <c r="Y646" s="708"/>
      <c r="Z646" s="708"/>
    </row>
    <row r="647" spans="1:26">
      <c r="A647" s="724">
        <v>39</v>
      </c>
      <c r="B647" s="725">
        <v>103</v>
      </c>
      <c r="C647" s="724">
        <v>84</v>
      </c>
      <c r="D647" s="725">
        <v>157</v>
      </c>
      <c r="E647" s="724">
        <v>129</v>
      </c>
      <c r="F647" s="725">
        <v>218</v>
      </c>
      <c r="G647" s="724">
        <v>174</v>
      </c>
      <c r="H647" s="725">
        <v>319</v>
      </c>
      <c r="I647" s="724">
        <v>219</v>
      </c>
      <c r="J647" s="725">
        <v>388</v>
      </c>
      <c r="K647" s="724">
        <v>264</v>
      </c>
      <c r="L647" s="725">
        <v>456</v>
      </c>
      <c r="M647" s="724">
        <v>309</v>
      </c>
      <c r="N647" s="725">
        <v>508</v>
      </c>
      <c r="O647" s="731">
        <v>354</v>
      </c>
      <c r="P647" s="737">
        <v>565</v>
      </c>
      <c r="Q647" s="724">
        <v>399</v>
      </c>
      <c r="R647" s="735">
        <v>610</v>
      </c>
      <c r="S647" s="733">
        <v>444</v>
      </c>
      <c r="T647" s="732">
        <v>656</v>
      </c>
      <c r="U647" s="733">
        <v>489</v>
      </c>
      <c r="V647" s="732">
        <v>702</v>
      </c>
      <c r="W647" s="733">
        <v>534</v>
      </c>
      <c r="X647" s="732">
        <v>303</v>
      </c>
      <c r="Y647" s="708"/>
      <c r="Z647" s="708"/>
    </row>
    <row r="648" spans="1:26">
      <c r="A648" s="724">
        <v>40</v>
      </c>
      <c r="B648" s="725">
        <v>104</v>
      </c>
      <c r="C648" s="724">
        <v>85</v>
      </c>
      <c r="D648" s="725">
        <v>158</v>
      </c>
      <c r="E648" s="724">
        <v>130</v>
      </c>
      <c r="F648" s="725">
        <v>219</v>
      </c>
      <c r="G648" s="724">
        <v>175</v>
      </c>
      <c r="H648" s="725">
        <v>323</v>
      </c>
      <c r="I648" s="724">
        <v>220</v>
      </c>
      <c r="J648" s="725">
        <v>390</v>
      </c>
      <c r="K648" s="724">
        <v>265</v>
      </c>
      <c r="L648" s="725">
        <v>457</v>
      </c>
      <c r="M648" s="724">
        <v>310</v>
      </c>
      <c r="N648" s="725">
        <v>509</v>
      </c>
      <c r="O648" s="731">
        <v>355</v>
      </c>
      <c r="P648" s="737">
        <v>566</v>
      </c>
      <c r="Q648" s="724">
        <v>400</v>
      </c>
      <c r="R648" s="735">
        <v>611</v>
      </c>
      <c r="S648" s="733">
        <v>445</v>
      </c>
      <c r="T648" s="732">
        <v>657</v>
      </c>
      <c r="U648" s="733">
        <v>490</v>
      </c>
      <c r="V648" s="732">
        <v>703</v>
      </c>
      <c r="W648" s="733">
        <v>535</v>
      </c>
      <c r="X648" s="732">
        <v>338</v>
      </c>
      <c r="Y648" s="708"/>
      <c r="Z648" s="708"/>
    </row>
    <row r="649" spans="1:26">
      <c r="A649" s="724">
        <v>41</v>
      </c>
      <c r="B649" s="725">
        <v>105</v>
      </c>
      <c r="C649" s="724">
        <v>86</v>
      </c>
      <c r="D649" s="725">
        <v>159</v>
      </c>
      <c r="E649" s="724">
        <v>131</v>
      </c>
      <c r="F649" s="725">
        <v>220</v>
      </c>
      <c r="G649" s="724">
        <v>176</v>
      </c>
      <c r="H649" s="725">
        <v>325</v>
      </c>
      <c r="I649" s="724">
        <v>221</v>
      </c>
      <c r="J649" s="725">
        <v>391</v>
      </c>
      <c r="K649" s="724">
        <v>266</v>
      </c>
      <c r="L649" s="725">
        <v>459</v>
      </c>
      <c r="M649" s="724">
        <v>311</v>
      </c>
      <c r="N649" s="725">
        <v>510</v>
      </c>
      <c r="O649" s="731">
        <v>356</v>
      </c>
      <c r="P649" s="737">
        <v>567</v>
      </c>
      <c r="Q649" s="724">
        <v>401</v>
      </c>
      <c r="R649" s="735">
        <v>612</v>
      </c>
      <c r="S649" s="733">
        <v>446</v>
      </c>
      <c r="T649" s="732">
        <v>658</v>
      </c>
      <c r="U649" s="733">
        <v>491</v>
      </c>
      <c r="V649" s="732">
        <v>704</v>
      </c>
      <c r="W649" s="733">
        <v>536</v>
      </c>
      <c r="X649" s="732">
        <v>339</v>
      </c>
      <c r="Y649" s="708"/>
      <c r="Z649" s="708"/>
    </row>
    <row r="650" spans="1:26">
      <c r="A650" s="724">
        <v>42</v>
      </c>
      <c r="B650" s="725">
        <v>106</v>
      </c>
      <c r="C650" s="724">
        <v>87</v>
      </c>
      <c r="D650" s="725">
        <v>161</v>
      </c>
      <c r="E650" s="724">
        <v>132</v>
      </c>
      <c r="F650" s="725">
        <v>223</v>
      </c>
      <c r="G650" s="724">
        <v>177</v>
      </c>
      <c r="H650" s="725">
        <v>327</v>
      </c>
      <c r="I650" s="724">
        <v>222</v>
      </c>
      <c r="J650" s="725">
        <v>392</v>
      </c>
      <c r="K650" s="724">
        <v>267</v>
      </c>
      <c r="L650" s="725">
        <v>460</v>
      </c>
      <c r="M650" s="724">
        <v>312</v>
      </c>
      <c r="N650" s="725">
        <v>511</v>
      </c>
      <c r="O650" s="731">
        <v>357</v>
      </c>
      <c r="P650" s="737">
        <v>568</v>
      </c>
      <c r="Q650" s="724">
        <v>402</v>
      </c>
      <c r="R650" s="735">
        <v>613</v>
      </c>
      <c r="S650" s="733">
        <v>447</v>
      </c>
      <c r="T650" s="732">
        <v>660</v>
      </c>
      <c r="U650" s="733">
        <v>492</v>
      </c>
      <c r="V650" s="732">
        <v>705</v>
      </c>
      <c r="W650" s="739"/>
      <c r="X650" s="740"/>
      <c r="Y650" s="708"/>
      <c r="Z650" s="708"/>
    </row>
    <row r="651" spans="1:26">
      <c r="A651" s="724">
        <v>43</v>
      </c>
      <c r="B651" s="725">
        <v>107</v>
      </c>
      <c r="C651" s="724">
        <v>88</v>
      </c>
      <c r="D651" s="725">
        <v>162</v>
      </c>
      <c r="E651" s="724">
        <v>133</v>
      </c>
      <c r="F651" s="725">
        <v>224</v>
      </c>
      <c r="G651" s="724">
        <v>178</v>
      </c>
      <c r="H651" s="725">
        <v>329</v>
      </c>
      <c r="I651" s="724">
        <v>223</v>
      </c>
      <c r="J651" s="725">
        <v>399</v>
      </c>
      <c r="K651" s="724">
        <v>268</v>
      </c>
      <c r="L651" s="725">
        <v>461</v>
      </c>
      <c r="M651" s="724">
        <v>313</v>
      </c>
      <c r="N651" s="725">
        <v>512</v>
      </c>
      <c r="O651" s="731">
        <v>358</v>
      </c>
      <c r="P651" s="737">
        <v>569</v>
      </c>
      <c r="Q651" s="724">
        <v>403</v>
      </c>
      <c r="R651" s="735">
        <v>614</v>
      </c>
      <c r="S651" s="733">
        <v>448</v>
      </c>
      <c r="T651" s="732">
        <v>661</v>
      </c>
      <c r="U651" s="733">
        <v>493</v>
      </c>
      <c r="V651" s="732">
        <v>706</v>
      </c>
      <c r="W651" s="739"/>
      <c r="X651" s="725"/>
      <c r="Y651" s="708"/>
      <c r="Z651" s="708"/>
    </row>
    <row r="652" spans="1:26">
      <c r="A652" s="724">
        <v>44</v>
      </c>
      <c r="B652" s="725">
        <v>108</v>
      </c>
      <c r="C652" s="724">
        <v>89</v>
      </c>
      <c r="D652" s="725">
        <v>163</v>
      </c>
      <c r="E652" s="724">
        <v>134</v>
      </c>
      <c r="F652" s="725">
        <v>229</v>
      </c>
      <c r="G652" s="724">
        <v>179</v>
      </c>
      <c r="H652" s="725">
        <v>330</v>
      </c>
      <c r="I652" s="724">
        <v>224</v>
      </c>
      <c r="J652" s="725">
        <v>400</v>
      </c>
      <c r="K652" s="724">
        <v>269</v>
      </c>
      <c r="L652" s="725">
        <v>462</v>
      </c>
      <c r="M652" s="724">
        <v>314</v>
      </c>
      <c r="N652" s="725">
        <v>515</v>
      </c>
      <c r="O652" s="731">
        <v>359</v>
      </c>
      <c r="P652" s="737">
        <v>570</v>
      </c>
      <c r="Q652" s="724">
        <v>404</v>
      </c>
      <c r="R652" s="735">
        <v>615</v>
      </c>
      <c r="S652" s="733">
        <v>449</v>
      </c>
      <c r="T652" s="732">
        <v>662</v>
      </c>
      <c r="U652" s="733">
        <v>494</v>
      </c>
      <c r="V652" s="732">
        <v>707</v>
      </c>
      <c r="W652" s="739"/>
      <c r="X652" s="725"/>
      <c r="Y652" s="708"/>
      <c r="Z652" s="708"/>
    </row>
    <row r="653" spans="1:26">
      <c r="A653" s="724">
        <v>45</v>
      </c>
      <c r="B653" s="725">
        <v>109</v>
      </c>
      <c r="C653" s="724">
        <v>90</v>
      </c>
      <c r="D653" s="725">
        <v>166</v>
      </c>
      <c r="E653" s="724">
        <v>135</v>
      </c>
      <c r="F653" s="725">
        <v>233</v>
      </c>
      <c r="G653" s="724">
        <v>180</v>
      </c>
      <c r="H653" s="725">
        <v>331</v>
      </c>
      <c r="I653" s="724">
        <v>225</v>
      </c>
      <c r="J653" s="725">
        <v>404</v>
      </c>
      <c r="K653" s="724">
        <v>270</v>
      </c>
      <c r="L653" s="725">
        <v>463</v>
      </c>
      <c r="M653" s="724">
        <v>315</v>
      </c>
      <c r="N653" s="725">
        <v>516</v>
      </c>
      <c r="O653" s="731">
        <v>360</v>
      </c>
      <c r="P653" s="737">
        <v>571</v>
      </c>
      <c r="Q653" s="724">
        <v>405</v>
      </c>
      <c r="R653" s="735">
        <v>616</v>
      </c>
      <c r="S653" s="733">
        <v>450</v>
      </c>
      <c r="T653" s="732">
        <v>663</v>
      </c>
      <c r="U653" s="733">
        <v>495</v>
      </c>
      <c r="V653" s="732">
        <v>708</v>
      </c>
      <c r="W653" s="739"/>
      <c r="X653" s="725"/>
      <c r="Y653" s="708"/>
      <c r="Z653" s="708"/>
    </row>
    <row r="654" spans="1:26">
      <c r="A654" s="491"/>
      <c r="B654" s="709"/>
      <c r="C654" s="491"/>
      <c r="D654" s="709"/>
      <c r="E654" s="491"/>
      <c r="F654" s="709"/>
      <c r="G654" s="491"/>
      <c r="H654" s="709"/>
      <c r="I654" s="709"/>
      <c r="J654" s="709"/>
      <c r="K654" s="709"/>
      <c r="L654" s="709"/>
      <c r="M654" s="709"/>
      <c r="N654" s="709"/>
      <c r="O654" s="709"/>
      <c r="P654" s="726"/>
      <c r="Q654" s="353"/>
      <c r="R654" s="726"/>
      <c r="S654" s="709"/>
      <c r="T654" s="726"/>
      <c r="U654" s="709"/>
      <c r="V654" s="709"/>
      <c r="W654" s="709"/>
      <c r="X654" s="709"/>
      <c r="Y654" s="709"/>
      <c r="Z654" s="709"/>
    </row>
    <row r="655" spans="1:26">
      <c r="A655" s="1582" t="s">
        <v>4709</v>
      </c>
      <c r="B655" s="1583"/>
      <c r="C655" s="1583"/>
      <c r="D655" s="1583"/>
      <c r="E655" s="1583"/>
      <c r="F655" s="1583"/>
      <c r="G655" s="1583"/>
      <c r="H655" s="1584"/>
      <c r="I655" s="727"/>
      <c r="J655" s="770" t="s">
        <v>4709</v>
      </c>
      <c r="K655" s="769"/>
      <c r="L655" s="742"/>
      <c r="M655" s="742"/>
      <c r="N655" s="742"/>
      <c r="O655" s="742"/>
      <c r="P655" s="742"/>
      <c r="Q655" s="743"/>
      <c r="R655" s="727"/>
      <c r="S655" s="1585" t="s">
        <v>4709</v>
      </c>
      <c r="T655" s="1586"/>
      <c r="U655" s="1586"/>
      <c r="V655" s="1586"/>
      <c r="W655" s="1586"/>
      <c r="X655" s="1586"/>
      <c r="Y655" s="1586"/>
      <c r="Z655" s="1587"/>
    </row>
    <row r="656" spans="1:26">
      <c r="A656" s="1580" t="s">
        <v>5603</v>
      </c>
      <c r="B656" s="1580"/>
      <c r="C656" s="1580"/>
      <c r="D656" s="1580"/>
      <c r="E656" s="1580"/>
      <c r="F656" s="1580"/>
      <c r="G656" s="1580"/>
      <c r="H656" s="1580"/>
      <c r="I656" s="728"/>
      <c r="J656" s="1588" t="s">
        <v>5604</v>
      </c>
      <c r="K656" s="1589"/>
      <c r="L656" s="1589"/>
      <c r="M656" s="1589"/>
      <c r="N656" s="1589"/>
      <c r="O656" s="1589"/>
      <c r="P656" s="1589"/>
      <c r="Q656" s="1590"/>
      <c r="R656" s="744"/>
      <c r="S656" s="1591" t="s">
        <v>5605</v>
      </c>
      <c r="T656" s="1592"/>
      <c r="U656" s="1592"/>
      <c r="V656" s="1592"/>
      <c r="W656" s="1592"/>
      <c r="X656" s="1592"/>
      <c r="Y656" s="1592"/>
      <c r="Z656" s="1593"/>
    </row>
    <row r="657" spans="1:26">
      <c r="A657" s="723" t="s">
        <v>4605</v>
      </c>
      <c r="B657" s="600" t="s">
        <v>4606</v>
      </c>
      <c r="C657" s="723" t="s">
        <v>4605</v>
      </c>
      <c r="D657" s="600" t="s">
        <v>4606</v>
      </c>
      <c r="E657" s="723" t="s">
        <v>4605</v>
      </c>
      <c r="F657" s="600" t="s">
        <v>4606</v>
      </c>
      <c r="G657" s="723" t="s">
        <v>4605</v>
      </c>
      <c r="H657" s="600" t="s">
        <v>4606</v>
      </c>
      <c r="I657" s="727"/>
      <c r="J657" s="723" t="s">
        <v>5291</v>
      </c>
      <c r="K657" s="604" t="s">
        <v>5292</v>
      </c>
      <c r="L657" s="723" t="s">
        <v>5291</v>
      </c>
      <c r="M657" s="604" t="s">
        <v>5292</v>
      </c>
      <c r="N657" s="723" t="s">
        <v>5291</v>
      </c>
      <c r="O657" s="604" t="s">
        <v>5292</v>
      </c>
      <c r="P657" s="723" t="s">
        <v>5291</v>
      </c>
      <c r="Q657" s="604" t="s">
        <v>5292</v>
      </c>
      <c r="R657" s="727"/>
      <c r="S657" s="723" t="s">
        <v>4605</v>
      </c>
      <c r="T657" s="604" t="s">
        <v>4606</v>
      </c>
      <c r="U657" s="723" t="s">
        <v>4605</v>
      </c>
      <c r="V657" s="604" t="s">
        <v>4606</v>
      </c>
      <c r="W657" s="723" t="s">
        <v>4605</v>
      </c>
      <c r="X657" s="604" t="s">
        <v>4606</v>
      </c>
      <c r="Y657" s="723" t="s">
        <v>4605</v>
      </c>
      <c r="Z657" s="604" t="s">
        <v>4606</v>
      </c>
    </row>
    <row r="658" spans="1:26">
      <c r="A658" s="745">
        <v>1</v>
      </c>
      <c r="B658" s="732">
        <v>16</v>
      </c>
      <c r="C658" s="745">
        <v>46</v>
      </c>
      <c r="D658" s="732">
        <v>124</v>
      </c>
      <c r="E658" s="463"/>
      <c r="F658" s="466"/>
      <c r="G658" s="745"/>
      <c r="H658" s="732"/>
      <c r="I658" s="746"/>
      <c r="J658" s="724">
        <v>1</v>
      </c>
      <c r="K658" s="747">
        <v>71</v>
      </c>
      <c r="L658" s="724"/>
      <c r="M658" s="725"/>
      <c r="N658" s="724"/>
      <c r="O658" s="725"/>
      <c r="P658" s="724"/>
      <c r="Q658" s="725"/>
      <c r="R658" s="748"/>
      <c r="S658" s="749">
        <v>1</v>
      </c>
      <c r="T658" s="747">
        <v>232</v>
      </c>
      <c r="U658" s="463"/>
      <c r="V658" s="353"/>
      <c r="W658" s="463"/>
      <c r="X658" s="353"/>
      <c r="Y658" s="463"/>
      <c r="Z658" s="353"/>
    </row>
    <row r="659" spans="1:26">
      <c r="A659" s="745">
        <v>2</v>
      </c>
      <c r="B659" s="732">
        <v>17</v>
      </c>
      <c r="C659" s="745">
        <v>47</v>
      </c>
      <c r="D659" s="732">
        <v>127</v>
      </c>
      <c r="E659" s="463"/>
      <c r="F659" s="466"/>
      <c r="G659" s="745"/>
      <c r="H659" s="732"/>
      <c r="I659" s="748"/>
      <c r="J659" s="724">
        <v>2</v>
      </c>
      <c r="K659" s="747">
        <v>80</v>
      </c>
      <c r="L659" s="724"/>
      <c r="M659" s="725"/>
      <c r="N659" s="724"/>
      <c r="O659" s="725"/>
      <c r="P659" s="724"/>
      <c r="Q659" s="725"/>
      <c r="R659" s="748"/>
      <c r="S659" s="749">
        <v>2</v>
      </c>
      <c r="T659" s="747">
        <v>234</v>
      </c>
      <c r="U659" s="463"/>
      <c r="V659" s="353"/>
      <c r="W659" s="463"/>
      <c r="X659" s="353"/>
      <c r="Y659" s="463"/>
      <c r="Z659" s="353"/>
    </row>
    <row r="660" spans="1:26">
      <c r="A660" s="745">
        <v>3</v>
      </c>
      <c r="B660" s="732">
        <v>44</v>
      </c>
      <c r="C660" s="745">
        <v>48</v>
      </c>
      <c r="D660" s="732">
        <v>128</v>
      </c>
      <c r="E660" s="463"/>
      <c r="F660" s="466"/>
      <c r="G660" s="745"/>
      <c r="H660" s="732"/>
      <c r="I660" s="746"/>
      <c r="J660" s="724">
        <v>3</v>
      </c>
      <c r="K660" s="747">
        <v>82</v>
      </c>
      <c r="L660" s="724"/>
      <c r="M660" s="725"/>
      <c r="N660" s="724"/>
      <c r="O660" s="725"/>
      <c r="P660" s="724"/>
      <c r="Q660" s="725"/>
      <c r="R660" s="748"/>
      <c r="S660" s="749">
        <v>3</v>
      </c>
      <c r="T660" s="747">
        <v>236</v>
      </c>
      <c r="U660" s="463"/>
      <c r="V660" s="353"/>
      <c r="W660" s="463"/>
      <c r="X660" s="353"/>
      <c r="Y660" s="463"/>
      <c r="Z660" s="353"/>
    </row>
    <row r="661" spans="1:26">
      <c r="A661" s="745">
        <v>4</v>
      </c>
      <c r="B661" s="732">
        <v>49</v>
      </c>
      <c r="C661" s="745">
        <v>49</v>
      </c>
      <c r="D661" s="732">
        <v>129</v>
      </c>
      <c r="E661" s="463"/>
      <c r="F661" s="466"/>
      <c r="G661" s="745"/>
      <c r="H661" s="732"/>
      <c r="I661" s="746"/>
      <c r="J661" s="724">
        <v>4</v>
      </c>
      <c r="K661" s="747">
        <v>83</v>
      </c>
      <c r="L661" s="724"/>
      <c r="M661" s="725"/>
      <c r="N661" s="724"/>
      <c r="O661" s="725"/>
      <c r="P661" s="724"/>
      <c r="Q661" s="725"/>
      <c r="R661" s="748"/>
      <c r="S661" s="749">
        <v>4</v>
      </c>
      <c r="T661" s="747">
        <v>240</v>
      </c>
      <c r="U661" s="463"/>
      <c r="V661" s="353"/>
      <c r="W661" s="463"/>
      <c r="X661" s="353"/>
      <c r="Y661" s="463"/>
      <c r="Z661" s="353"/>
    </row>
    <row r="662" spans="1:26">
      <c r="A662" s="745">
        <v>5</v>
      </c>
      <c r="B662" s="732">
        <v>51</v>
      </c>
      <c r="C662" s="745">
        <v>50</v>
      </c>
      <c r="D662" s="732">
        <v>134</v>
      </c>
      <c r="E662" s="463"/>
      <c r="F662" s="466"/>
      <c r="G662" s="745"/>
      <c r="H662" s="732"/>
      <c r="I662" s="746"/>
      <c r="J662" s="724">
        <v>5</v>
      </c>
      <c r="K662" s="747">
        <v>84</v>
      </c>
      <c r="L662" s="724"/>
      <c r="M662" s="725"/>
      <c r="N662" s="724"/>
      <c r="O662" s="725"/>
      <c r="P662" s="724"/>
      <c r="Q662" s="725"/>
      <c r="R662" s="748"/>
      <c r="S662" s="749">
        <v>5</v>
      </c>
      <c r="T662" s="747">
        <v>241</v>
      </c>
      <c r="U662" s="463"/>
      <c r="V662" s="353"/>
      <c r="W662" s="463"/>
      <c r="X662" s="353"/>
      <c r="Y662" s="463"/>
      <c r="Z662" s="353"/>
    </row>
    <row r="663" spans="1:26">
      <c r="A663" s="745">
        <v>6</v>
      </c>
      <c r="B663" s="732">
        <v>53</v>
      </c>
      <c r="C663" s="745">
        <v>51</v>
      </c>
      <c r="D663" s="732">
        <v>141</v>
      </c>
      <c r="E663" s="463"/>
      <c r="F663" s="466"/>
      <c r="G663" s="745"/>
      <c r="H663" s="732"/>
      <c r="I663" s="748"/>
      <c r="J663" s="724">
        <v>6</v>
      </c>
      <c r="K663" s="747">
        <v>85</v>
      </c>
      <c r="L663" s="724"/>
      <c r="M663" s="725"/>
      <c r="N663" s="724"/>
      <c r="O663" s="725"/>
      <c r="P663" s="724"/>
      <c r="Q663" s="725"/>
      <c r="R663" s="748"/>
      <c r="S663" s="749">
        <v>6</v>
      </c>
      <c r="T663" s="747">
        <v>243</v>
      </c>
      <c r="U663" s="463"/>
      <c r="V663" s="353"/>
      <c r="W663" s="463"/>
      <c r="X663" s="353"/>
      <c r="Y663" s="463"/>
      <c r="Z663" s="353"/>
    </row>
    <row r="664" spans="1:26">
      <c r="A664" s="745">
        <v>7</v>
      </c>
      <c r="B664" s="732">
        <v>54</v>
      </c>
      <c r="C664" s="745">
        <v>52</v>
      </c>
      <c r="D664" s="732">
        <v>46</v>
      </c>
      <c r="E664" s="463"/>
      <c r="F664" s="466"/>
      <c r="G664" s="745"/>
      <c r="H664" s="732"/>
      <c r="I664" s="748"/>
      <c r="J664" s="724">
        <v>7</v>
      </c>
      <c r="K664" s="747">
        <v>86</v>
      </c>
      <c r="L664" s="724"/>
      <c r="M664" s="725"/>
      <c r="N664" s="724"/>
      <c r="O664" s="725"/>
      <c r="P664" s="724"/>
      <c r="Q664" s="725"/>
      <c r="R664" s="748"/>
      <c r="S664" s="749">
        <v>7</v>
      </c>
      <c r="T664" s="747">
        <v>245</v>
      </c>
      <c r="U664" s="463"/>
      <c r="V664" s="353"/>
      <c r="W664" s="463"/>
      <c r="X664" s="353"/>
      <c r="Y664" s="463"/>
      <c r="Z664" s="353"/>
    </row>
    <row r="665" spans="1:26">
      <c r="A665" s="745">
        <v>8</v>
      </c>
      <c r="B665" s="732">
        <v>57</v>
      </c>
      <c r="C665" s="745">
        <v>53</v>
      </c>
      <c r="D665" s="732">
        <v>84</v>
      </c>
      <c r="E665" s="463"/>
      <c r="F665" s="466"/>
      <c r="G665" s="745"/>
      <c r="H665" s="732"/>
      <c r="I665" s="748"/>
      <c r="J665" s="724">
        <v>8</v>
      </c>
      <c r="K665" s="747">
        <v>87</v>
      </c>
      <c r="L665" s="724"/>
      <c r="M665" s="725"/>
      <c r="N665" s="724"/>
      <c r="O665" s="725"/>
      <c r="P665" s="724"/>
      <c r="Q665" s="725"/>
      <c r="R665" s="748"/>
      <c r="S665" s="749">
        <v>8</v>
      </c>
      <c r="T665" s="747">
        <v>247</v>
      </c>
      <c r="U665" s="463"/>
      <c r="V665" s="353"/>
      <c r="W665" s="463"/>
      <c r="X665" s="353"/>
      <c r="Y665" s="463"/>
      <c r="Z665" s="353"/>
    </row>
    <row r="666" spans="1:26">
      <c r="A666" s="745">
        <v>9</v>
      </c>
      <c r="B666" s="732">
        <v>60</v>
      </c>
      <c r="C666" s="745">
        <v>54</v>
      </c>
      <c r="D666" s="732">
        <v>95</v>
      </c>
      <c r="E666" s="463"/>
      <c r="F666" s="466"/>
      <c r="G666" s="745"/>
      <c r="H666" s="732"/>
      <c r="I666" s="748"/>
      <c r="J666" s="724">
        <v>9</v>
      </c>
      <c r="K666" s="747">
        <v>88</v>
      </c>
      <c r="L666" s="724"/>
      <c r="M666" s="725"/>
      <c r="N666" s="724"/>
      <c r="O666" s="725"/>
      <c r="P666" s="724"/>
      <c r="Q666" s="725"/>
      <c r="R666" s="748"/>
      <c r="S666" s="749">
        <v>9</v>
      </c>
      <c r="T666" s="747" t="s">
        <v>5606</v>
      </c>
      <c r="U666" s="463"/>
      <c r="V666" s="353"/>
      <c r="W666" s="463"/>
      <c r="X666" s="353"/>
      <c r="Y666" s="463"/>
      <c r="Z666" s="353"/>
    </row>
    <row r="667" spans="1:26">
      <c r="A667" s="745">
        <v>10</v>
      </c>
      <c r="B667" s="732">
        <v>79</v>
      </c>
      <c r="C667" s="745">
        <v>55</v>
      </c>
      <c r="D667" s="732">
        <v>102</v>
      </c>
      <c r="E667" s="463"/>
      <c r="F667" s="466"/>
      <c r="G667" s="745"/>
      <c r="H667" s="732"/>
      <c r="I667" s="748"/>
      <c r="J667" s="724">
        <v>10</v>
      </c>
      <c r="K667" s="747">
        <v>89</v>
      </c>
      <c r="L667" s="724"/>
      <c r="M667" s="725"/>
      <c r="N667" s="724"/>
      <c r="O667" s="725"/>
      <c r="P667" s="724"/>
      <c r="Q667" s="725"/>
      <c r="R667" s="748"/>
      <c r="S667" s="749">
        <v>10</v>
      </c>
      <c r="T667" s="747" t="s">
        <v>5607</v>
      </c>
      <c r="U667" s="463"/>
      <c r="V667" s="353"/>
      <c r="W667" s="463"/>
      <c r="X667" s="353"/>
      <c r="Y667" s="463"/>
      <c r="Z667" s="353"/>
    </row>
    <row r="668" spans="1:26">
      <c r="A668" s="745">
        <v>11</v>
      </c>
      <c r="B668" s="732">
        <v>85</v>
      </c>
      <c r="C668" s="745">
        <v>56</v>
      </c>
      <c r="D668" s="732">
        <v>104</v>
      </c>
      <c r="E668" s="463"/>
      <c r="F668" s="466"/>
      <c r="G668" s="745"/>
      <c r="H668" s="732"/>
      <c r="I668" s="748"/>
      <c r="J668" s="724">
        <v>11</v>
      </c>
      <c r="K668" s="747">
        <v>90</v>
      </c>
      <c r="L668" s="724"/>
      <c r="M668" s="725"/>
      <c r="N668" s="724"/>
      <c r="O668" s="725"/>
      <c r="P668" s="724"/>
      <c r="Q668" s="725"/>
      <c r="R668" s="748"/>
      <c r="S668" s="491"/>
      <c r="T668" s="709"/>
      <c r="U668" s="491"/>
      <c r="V668" s="709"/>
      <c r="W668" s="491"/>
      <c r="X668" s="709"/>
      <c r="Y668" s="491"/>
      <c r="Z668" s="709"/>
    </row>
    <row r="669" spans="1:26">
      <c r="A669" s="745">
        <v>12</v>
      </c>
      <c r="B669" s="732">
        <v>86</v>
      </c>
      <c r="C669" s="463"/>
      <c r="D669" s="466"/>
      <c r="E669" s="463"/>
      <c r="F669" s="466"/>
      <c r="G669" s="745"/>
      <c r="H669" s="732"/>
      <c r="I669" s="746"/>
      <c r="J669" s="724">
        <v>12</v>
      </c>
      <c r="K669" s="747">
        <v>91</v>
      </c>
      <c r="L669" s="724"/>
      <c r="M669" s="725"/>
      <c r="N669" s="724"/>
      <c r="O669" s="725"/>
      <c r="P669" s="724"/>
      <c r="Q669" s="725"/>
      <c r="R669" s="748"/>
      <c r="S669" s="491"/>
      <c r="T669" s="709"/>
      <c r="U669" s="491"/>
      <c r="V669" s="709"/>
      <c r="W669" s="491"/>
      <c r="X669" s="709"/>
      <c r="Y669" s="491"/>
      <c r="Z669" s="709"/>
    </row>
    <row r="670" spans="1:26">
      <c r="A670" s="745">
        <v>13</v>
      </c>
      <c r="B670" s="732">
        <v>87</v>
      </c>
      <c r="C670" s="463"/>
      <c r="D670" s="466"/>
      <c r="E670" s="463"/>
      <c r="F670" s="466"/>
      <c r="G670" s="745"/>
      <c r="H670" s="732"/>
      <c r="I670" s="746"/>
      <c r="J670" s="724">
        <v>13</v>
      </c>
      <c r="K670" s="747">
        <v>92</v>
      </c>
      <c r="L670" s="724"/>
      <c r="M670" s="725"/>
      <c r="N670" s="724"/>
      <c r="O670" s="725"/>
      <c r="P670" s="724"/>
      <c r="Q670" s="725"/>
      <c r="R670" s="748"/>
      <c r="S670" s="491"/>
      <c r="T670" s="709"/>
      <c r="U670" s="491"/>
      <c r="V670" s="709"/>
      <c r="W670" s="491"/>
      <c r="X670" s="709"/>
      <c r="Y670" s="491"/>
      <c r="Z670" s="709"/>
    </row>
    <row r="671" spans="1:26">
      <c r="A671" s="745">
        <v>14</v>
      </c>
      <c r="B671" s="732">
        <v>89</v>
      </c>
      <c r="C671" s="463"/>
      <c r="D671" s="466"/>
      <c r="E671" s="463"/>
      <c r="F671" s="466"/>
      <c r="G671" s="745"/>
      <c r="H671" s="745"/>
      <c r="I671" s="748"/>
      <c r="J671" s="724">
        <v>14</v>
      </c>
      <c r="K671" s="747">
        <v>93</v>
      </c>
      <c r="L671" s="724"/>
      <c r="M671" s="725"/>
      <c r="N671" s="724"/>
      <c r="O671" s="725"/>
      <c r="P671" s="724"/>
      <c r="Q671" s="725"/>
      <c r="R671" s="748"/>
      <c r="S671" s="491"/>
      <c r="T671" s="709"/>
      <c r="U671" s="491"/>
      <c r="V671" s="709"/>
      <c r="W671" s="491"/>
      <c r="X671" s="709"/>
      <c r="Y671" s="491"/>
      <c r="Z671" s="709"/>
    </row>
    <row r="672" spans="1:26">
      <c r="A672" s="745">
        <v>15</v>
      </c>
      <c r="B672" s="732">
        <v>90</v>
      </c>
      <c r="C672" s="463"/>
      <c r="D672" s="466"/>
      <c r="E672" s="463"/>
      <c r="F672" s="466"/>
      <c r="G672" s="745"/>
      <c r="H672" s="745"/>
      <c r="I672" s="746"/>
      <c r="J672" s="724">
        <v>15</v>
      </c>
      <c r="K672" s="747">
        <v>94</v>
      </c>
      <c r="L672" s="724"/>
      <c r="M672" s="725"/>
      <c r="N672" s="724"/>
      <c r="O672" s="725"/>
      <c r="P672" s="724"/>
      <c r="Q672" s="725"/>
      <c r="R672" s="748"/>
      <c r="S672" s="491"/>
      <c r="T672" s="709"/>
      <c r="U672" s="491"/>
      <c r="V672" s="709"/>
      <c r="W672" s="491"/>
      <c r="X672" s="709"/>
      <c r="Y672" s="491"/>
      <c r="Z672" s="709"/>
    </row>
    <row r="673" spans="1:26">
      <c r="A673" s="745">
        <v>16</v>
      </c>
      <c r="B673" s="732">
        <v>93</v>
      </c>
      <c r="C673" s="463"/>
      <c r="D673" s="466"/>
      <c r="E673" s="463"/>
      <c r="F673" s="466"/>
      <c r="G673" s="745"/>
      <c r="H673" s="745"/>
      <c r="I673" s="746"/>
      <c r="J673" s="724">
        <v>16</v>
      </c>
      <c r="K673" s="747">
        <v>95</v>
      </c>
      <c r="L673" s="724"/>
      <c r="M673" s="725"/>
      <c r="N673" s="724"/>
      <c r="O673" s="725"/>
      <c r="P673" s="724"/>
      <c r="Q673" s="725"/>
      <c r="R673" s="748"/>
      <c r="S673" s="1585" t="s">
        <v>4709</v>
      </c>
      <c r="T673" s="1586"/>
      <c r="U673" s="1586"/>
      <c r="V673" s="1586"/>
      <c r="W673" s="1586"/>
      <c r="X673" s="1586"/>
      <c r="Y673" s="1586"/>
      <c r="Z673" s="1587"/>
    </row>
    <row r="674" spans="1:26">
      <c r="A674" s="745">
        <v>17</v>
      </c>
      <c r="B674" s="732">
        <v>94</v>
      </c>
      <c r="C674" s="463"/>
      <c r="D674" s="466"/>
      <c r="E674" s="463"/>
      <c r="F674" s="466"/>
      <c r="G674" s="745"/>
      <c r="H674" s="732"/>
      <c r="I674" s="746"/>
      <c r="J674" s="724">
        <v>17</v>
      </c>
      <c r="K674" s="747">
        <v>98</v>
      </c>
      <c r="L674" s="724"/>
      <c r="M674" s="725"/>
      <c r="N674" s="724"/>
      <c r="O674" s="725"/>
      <c r="P674" s="724"/>
      <c r="Q674" s="725"/>
      <c r="R674" s="748"/>
      <c r="S674" s="1580" t="s">
        <v>5608</v>
      </c>
      <c r="T674" s="1580"/>
      <c r="U674" s="1580"/>
      <c r="V674" s="1580"/>
      <c r="W674" s="1580"/>
      <c r="X674" s="1580"/>
      <c r="Y674" s="1580"/>
      <c r="Z674" s="1580"/>
    </row>
    <row r="675" spans="1:26">
      <c r="A675" s="745">
        <v>18</v>
      </c>
      <c r="B675" s="732">
        <v>100</v>
      </c>
      <c r="C675" s="463"/>
      <c r="D675" s="466"/>
      <c r="E675" s="463"/>
      <c r="F675" s="466"/>
      <c r="G675" s="745"/>
      <c r="H675" s="732"/>
      <c r="I675" s="746"/>
      <c r="J675" s="724">
        <v>18</v>
      </c>
      <c r="K675" s="747">
        <v>99</v>
      </c>
      <c r="L675" s="724"/>
      <c r="M675" s="725"/>
      <c r="N675" s="724"/>
      <c r="O675" s="725"/>
      <c r="P675" s="724"/>
      <c r="Q675" s="725"/>
      <c r="R675" s="748"/>
      <c r="S675" s="723" t="s">
        <v>4605</v>
      </c>
      <c r="T675" s="604" t="s">
        <v>4606</v>
      </c>
      <c r="U675" s="723" t="s">
        <v>4605</v>
      </c>
      <c r="V675" s="604" t="s">
        <v>4606</v>
      </c>
      <c r="W675" s="723" t="s">
        <v>4605</v>
      </c>
      <c r="X675" s="604" t="s">
        <v>4606</v>
      </c>
      <c r="Y675" s="723" t="s">
        <v>4605</v>
      </c>
      <c r="Z675" s="604" t="s">
        <v>4606</v>
      </c>
    </row>
    <row r="676" spans="1:26">
      <c r="A676" s="745">
        <v>19</v>
      </c>
      <c r="B676" s="732" t="s">
        <v>5609</v>
      </c>
      <c r="C676" s="463"/>
      <c r="D676" s="466"/>
      <c r="E676" s="463"/>
      <c r="F676" s="466"/>
      <c r="G676" s="745"/>
      <c r="H676" s="732"/>
      <c r="I676" s="746"/>
      <c r="J676" s="724">
        <v>19</v>
      </c>
      <c r="K676" s="747">
        <v>100</v>
      </c>
      <c r="L676" s="724"/>
      <c r="M676" s="725"/>
      <c r="N676" s="724"/>
      <c r="O676" s="725"/>
      <c r="P676" s="724"/>
      <c r="Q676" s="725"/>
      <c r="R676" s="748"/>
      <c r="S676" s="750">
        <v>1</v>
      </c>
      <c r="T676" s="751">
        <v>303</v>
      </c>
      <c r="U676" s="752"/>
      <c r="V676" s="353"/>
      <c r="W676" s="463"/>
      <c r="X676" s="353"/>
      <c r="Y676" s="463"/>
      <c r="Z676" s="353"/>
    </row>
    <row r="677" spans="1:26">
      <c r="A677" s="745">
        <v>20</v>
      </c>
      <c r="B677" s="732" t="s">
        <v>5368</v>
      </c>
      <c r="C677" s="463"/>
      <c r="D677" s="466"/>
      <c r="E677" s="463"/>
      <c r="F677" s="466"/>
      <c r="G677" s="745"/>
      <c r="H677" s="732"/>
      <c r="I677" s="748"/>
      <c r="J677" s="724">
        <v>20</v>
      </c>
      <c r="K677" s="747">
        <v>136</v>
      </c>
      <c r="L677" s="724"/>
      <c r="M677" s="725"/>
      <c r="N677" s="724"/>
      <c r="O677" s="725"/>
      <c r="P677" s="724"/>
      <c r="Q677" s="725"/>
      <c r="R677" s="748"/>
      <c r="S677" s="750">
        <v>2</v>
      </c>
      <c r="T677" s="751">
        <v>305</v>
      </c>
      <c r="U677" s="752"/>
      <c r="V677" s="353"/>
      <c r="W677" s="463"/>
      <c r="X677" s="353"/>
      <c r="Y677" s="463"/>
      <c r="Z677" s="353"/>
    </row>
    <row r="678" spans="1:26">
      <c r="A678" s="745">
        <v>21</v>
      </c>
      <c r="B678" s="732" t="s">
        <v>5376</v>
      </c>
      <c r="C678" s="463"/>
      <c r="D678" s="466"/>
      <c r="E678" s="463"/>
      <c r="F678" s="466"/>
      <c r="G678" s="745"/>
      <c r="H678" s="732"/>
      <c r="I678" s="748"/>
      <c r="J678" s="724">
        <v>21</v>
      </c>
      <c r="K678" s="747">
        <v>137</v>
      </c>
      <c r="L678" s="724"/>
      <c r="M678" s="725"/>
      <c r="N678" s="724"/>
      <c r="O678" s="725"/>
      <c r="P678" s="724"/>
      <c r="Q678" s="725"/>
      <c r="R678" s="748"/>
      <c r="S678" s="750">
        <v>3</v>
      </c>
      <c r="T678" s="751">
        <v>306</v>
      </c>
      <c r="U678" s="752"/>
      <c r="V678" s="353"/>
      <c r="W678" s="463"/>
      <c r="X678" s="353"/>
      <c r="Y678" s="463"/>
      <c r="Z678" s="353"/>
    </row>
    <row r="679" spans="1:26">
      <c r="A679" s="745">
        <v>22</v>
      </c>
      <c r="B679" s="732" t="s">
        <v>5610</v>
      </c>
      <c r="C679" s="463"/>
      <c r="D679" s="466"/>
      <c r="E679" s="463"/>
      <c r="F679" s="466"/>
      <c r="G679" s="745"/>
      <c r="H679" s="732"/>
      <c r="I679" s="746"/>
      <c r="J679" s="709"/>
      <c r="K679" s="709"/>
      <c r="L679" s="709"/>
      <c r="M679" s="709"/>
      <c r="N679" s="709"/>
      <c r="O679" s="709"/>
      <c r="P679" s="726"/>
      <c r="Q679" s="709"/>
      <c r="R679" s="748"/>
      <c r="S679" s="750">
        <v>4</v>
      </c>
      <c r="T679" s="751">
        <v>308</v>
      </c>
      <c r="U679" s="752"/>
      <c r="V679" s="353"/>
      <c r="W679" s="463"/>
      <c r="X679" s="353"/>
      <c r="Y679" s="463"/>
      <c r="Z679" s="353"/>
    </row>
    <row r="680" spans="1:26">
      <c r="A680" s="745">
        <v>23</v>
      </c>
      <c r="B680" s="732" t="s">
        <v>5611</v>
      </c>
      <c r="C680" s="463"/>
      <c r="D680" s="466"/>
      <c r="E680" s="463"/>
      <c r="F680" s="466"/>
      <c r="G680" s="745"/>
      <c r="H680" s="732"/>
      <c r="I680" s="746"/>
      <c r="J680" s="709"/>
      <c r="K680" s="709"/>
      <c r="L680" s="709"/>
      <c r="M680" s="709"/>
      <c r="N680" s="709"/>
      <c r="O680" s="709"/>
      <c r="P680" s="726"/>
      <c r="Q680" s="709"/>
      <c r="R680" s="748"/>
      <c r="S680" s="750">
        <v>5</v>
      </c>
      <c r="T680" s="751">
        <v>310</v>
      </c>
      <c r="U680" s="752"/>
      <c r="V680" s="353"/>
      <c r="W680" s="463"/>
      <c r="X680" s="353"/>
      <c r="Y680" s="463"/>
      <c r="Z680" s="353"/>
    </row>
    <row r="681" spans="1:26">
      <c r="A681" s="745">
        <v>24</v>
      </c>
      <c r="B681" s="732" t="s">
        <v>5310</v>
      </c>
      <c r="C681" s="463"/>
      <c r="D681" s="466"/>
      <c r="E681" s="463"/>
      <c r="F681" s="466"/>
      <c r="G681" s="745"/>
      <c r="H681" s="732"/>
      <c r="I681" s="746"/>
      <c r="J681" s="741" t="s">
        <v>4709</v>
      </c>
      <c r="K681" s="742"/>
      <c r="L681" s="742"/>
      <c r="M681" s="742"/>
      <c r="N681" s="742"/>
      <c r="O681" s="742"/>
      <c r="P681" s="742"/>
      <c r="Q681" s="743"/>
      <c r="R681" s="748"/>
      <c r="S681" s="750">
        <v>6</v>
      </c>
      <c r="T681" s="751">
        <v>312</v>
      </c>
      <c r="U681" s="752"/>
      <c r="V681" s="353"/>
      <c r="W681" s="463"/>
      <c r="X681" s="353"/>
      <c r="Y681" s="463"/>
      <c r="Z681" s="353"/>
    </row>
    <row r="682" spans="1:26">
      <c r="A682" s="745">
        <v>25</v>
      </c>
      <c r="B682" s="732" t="s">
        <v>5346</v>
      </c>
      <c r="C682" s="463"/>
      <c r="D682" s="466"/>
      <c r="E682" s="463"/>
      <c r="F682" s="466"/>
      <c r="G682" s="745"/>
      <c r="H682" s="732"/>
      <c r="I682" s="746"/>
      <c r="J682" s="1588" t="s">
        <v>5612</v>
      </c>
      <c r="K682" s="1589"/>
      <c r="L682" s="1589"/>
      <c r="M682" s="1589"/>
      <c r="N682" s="1589"/>
      <c r="O682" s="1589"/>
      <c r="P682" s="1589"/>
      <c r="Q682" s="1590"/>
      <c r="R682" s="748"/>
      <c r="S682" s="750">
        <v>7</v>
      </c>
      <c r="T682" s="751">
        <v>314</v>
      </c>
      <c r="U682" s="752"/>
      <c r="V682" s="353"/>
      <c r="W682" s="463"/>
      <c r="X682" s="353"/>
      <c r="Y682" s="463"/>
      <c r="Z682" s="353"/>
    </row>
    <row r="683" spans="1:26">
      <c r="A683" s="745">
        <v>26</v>
      </c>
      <c r="B683" s="732" t="s">
        <v>5354</v>
      </c>
      <c r="C683" s="463"/>
      <c r="D683" s="466"/>
      <c r="E683" s="463"/>
      <c r="F683" s="466"/>
      <c r="G683" s="745"/>
      <c r="H683" s="732"/>
      <c r="I683" s="748"/>
      <c r="J683" s="723" t="s">
        <v>4605</v>
      </c>
      <c r="K683" s="600" t="s">
        <v>4606</v>
      </c>
      <c r="L683" s="723" t="s">
        <v>4605</v>
      </c>
      <c r="M683" s="600" t="s">
        <v>4606</v>
      </c>
      <c r="N683" s="723" t="s">
        <v>4605</v>
      </c>
      <c r="O683" s="600" t="s">
        <v>4606</v>
      </c>
      <c r="P683" s="723" t="s">
        <v>4605</v>
      </c>
      <c r="Q683" s="600" t="s">
        <v>4606</v>
      </c>
      <c r="R683" s="748"/>
      <c r="S683" s="750">
        <v>8</v>
      </c>
      <c r="T683" s="751" t="s">
        <v>5613</v>
      </c>
      <c r="U683" s="752"/>
      <c r="V683" s="353"/>
      <c r="W683" s="463"/>
      <c r="X683" s="353"/>
      <c r="Y683" s="463"/>
      <c r="Z683" s="353"/>
    </row>
    <row r="684" spans="1:26">
      <c r="A684" s="745">
        <v>27</v>
      </c>
      <c r="B684" s="732" t="s">
        <v>5614</v>
      </c>
      <c r="C684" s="745"/>
      <c r="D684" s="732"/>
      <c r="E684" s="753"/>
      <c r="F684" s="754"/>
      <c r="G684" s="753"/>
      <c r="H684" s="754"/>
      <c r="I684" s="746"/>
      <c r="J684" s="750">
        <v>1</v>
      </c>
      <c r="K684" s="751">
        <v>1</v>
      </c>
      <c r="L684" s="745"/>
      <c r="M684" s="745"/>
      <c r="N684" s="463"/>
      <c r="O684" s="466"/>
      <c r="P684" s="745"/>
      <c r="Q684" s="732"/>
      <c r="R684" s="748"/>
      <c r="S684" s="750">
        <v>9</v>
      </c>
      <c r="T684" s="751" t="s">
        <v>5615</v>
      </c>
      <c r="U684" s="752"/>
      <c r="V684" s="353"/>
      <c r="W684" s="463"/>
      <c r="X684" s="353"/>
      <c r="Y684" s="463"/>
      <c r="Z684" s="353"/>
    </row>
    <row r="685" spans="1:26">
      <c r="A685" s="745">
        <v>28</v>
      </c>
      <c r="B685" s="732" t="s">
        <v>5616</v>
      </c>
      <c r="C685" s="745"/>
      <c r="D685" s="732"/>
      <c r="E685" s="753"/>
      <c r="F685" s="754"/>
      <c r="G685" s="753"/>
      <c r="H685" s="754"/>
      <c r="I685" s="748"/>
      <c r="J685" s="750">
        <v>2</v>
      </c>
      <c r="K685" s="751">
        <v>2</v>
      </c>
      <c r="L685" s="745"/>
      <c r="M685" s="732"/>
      <c r="N685" s="463"/>
      <c r="O685" s="466"/>
      <c r="P685" s="745"/>
      <c r="Q685" s="732"/>
      <c r="R685" s="748"/>
      <c r="S685" s="748"/>
      <c r="T685" s="748"/>
      <c r="U685" s="748"/>
      <c r="V685" s="748"/>
      <c r="W685" s="748"/>
      <c r="X685" s="748"/>
      <c r="Y685" s="709"/>
      <c r="Z685" s="709"/>
    </row>
    <row r="686" spans="1:26">
      <c r="A686" s="745">
        <v>29</v>
      </c>
      <c r="B686" s="732" t="s">
        <v>5617</v>
      </c>
      <c r="C686" s="745"/>
      <c r="D686" s="732"/>
      <c r="E686" s="753"/>
      <c r="F686" s="754"/>
      <c r="G686" s="753"/>
      <c r="H686" s="754"/>
      <c r="I686" s="748"/>
      <c r="J686" s="750">
        <v>3</v>
      </c>
      <c r="K686" s="751">
        <v>3</v>
      </c>
      <c r="L686" s="745"/>
      <c r="M686" s="732"/>
      <c r="N686" s="463"/>
      <c r="O686" s="466"/>
      <c r="P686" s="745"/>
      <c r="Q686" s="732"/>
      <c r="R686" s="748"/>
      <c r="S686" s="746"/>
      <c r="T686" s="748"/>
      <c r="U686" s="748"/>
      <c r="V686" s="746"/>
      <c r="W686" s="746"/>
      <c r="X686" s="746"/>
      <c r="Y686" s="709"/>
      <c r="Z686" s="709"/>
    </row>
    <row r="687" spans="1:26">
      <c r="A687" s="745">
        <v>30</v>
      </c>
      <c r="B687" s="732" t="s">
        <v>5618</v>
      </c>
      <c r="C687" s="745"/>
      <c r="D687" s="732"/>
      <c r="E687" s="753"/>
      <c r="F687" s="754"/>
      <c r="G687" s="753"/>
      <c r="H687" s="754"/>
      <c r="I687" s="748"/>
      <c r="J687" s="750">
        <v>4</v>
      </c>
      <c r="K687" s="751">
        <v>4</v>
      </c>
      <c r="L687" s="745"/>
      <c r="M687" s="732"/>
      <c r="N687" s="463"/>
      <c r="O687" s="466"/>
      <c r="P687" s="745"/>
      <c r="Q687" s="732"/>
      <c r="R687" s="748"/>
      <c r="S687" s="746"/>
      <c r="T687" s="748"/>
      <c r="U687" s="748"/>
      <c r="V687" s="748"/>
      <c r="W687" s="748"/>
      <c r="X687" s="748"/>
      <c r="Y687" s="709"/>
      <c r="Z687" s="709"/>
    </row>
    <row r="688" spans="1:26">
      <c r="A688" s="745">
        <v>31</v>
      </c>
      <c r="B688" s="732" t="s">
        <v>5569</v>
      </c>
      <c r="C688" s="463"/>
      <c r="D688" s="466"/>
      <c r="E688" s="463"/>
      <c r="F688" s="466"/>
      <c r="G688" s="463"/>
      <c r="H688" s="466"/>
      <c r="I688" s="709"/>
      <c r="J688" s="750">
        <v>5</v>
      </c>
      <c r="K688" s="751">
        <v>17</v>
      </c>
      <c r="L688" s="745"/>
      <c r="M688" s="732"/>
      <c r="N688" s="463"/>
      <c r="O688" s="466"/>
      <c r="P688" s="745"/>
      <c r="Q688" s="732"/>
      <c r="R688" s="726"/>
      <c r="S688" s="741" t="s">
        <v>4709</v>
      </c>
      <c r="T688" s="742"/>
      <c r="U688" s="742"/>
      <c r="V688" s="742"/>
      <c r="W688" s="742"/>
      <c r="X688" s="742"/>
      <c r="Y688" s="742"/>
      <c r="Z688" s="743"/>
    </row>
    <row r="689" spans="1:26">
      <c r="A689" s="745">
        <v>32</v>
      </c>
      <c r="B689" s="732">
        <v>106</v>
      </c>
      <c r="C689" s="463"/>
      <c r="D689" s="466"/>
      <c r="E689" s="463"/>
      <c r="F689" s="466"/>
      <c r="G689" s="463"/>
      <c r="H689" s="466"/>
      <c r="I689" s="709"/>
      <c r="J689" s="750">
        <v>6</v>
      </c>
      <c r="K689" s="751">
        <v>18</v>
      </c>
      <c r="L689" s="745"/>
      <c r="M689" s="732"/>
      <c r="N689" s="463"/>
      <c r="O689" s="466"/>
      <c r="P689" s="745"/>
      <c r="Q689" s="732"/>
      <c r="R689" s="726"/>
      <c r="S689" s="1591" t="s">
        <v>5619</v>
      </c>
      <c r="T689" s="1592"/>
      <c r="U689" s="1592"/>
      <c r="V689" s="1592"/>
      <c r="W689" s="1592"/>
      <c r="X689" s="1592"/>
      <c r="Y689" s="1592"/>
      <c r="Z689" s="1593"/>
    </row>
    <row r="690" spans="1:26">
      <c r="A690" s="745">
        <v>33</v>
      </c>
      <c r="B690" s="732">
        <v>107</v>
      </c>
      <c r="C690" s="463"/>
      <c r="D690" s="466"/>
      <c r="E690" s="463"/>
      <c r="F690" s="466"/>
      <c r="G690" s="463"/>
      <c r="H690" s="466"/>
      <c r="I690" s="709"/>
      <c r="J690" s="750">
        <v>7</v>
      </c>
      <c r="K690" s="751">
        <v>20</v>
      </c>
      <c r="L690" s="745"/>
      <c r="M690" s="732"/>
      <c r="N690" s="463"/>
      <c r="O690" s="466"/>
      <c r="P690" s="745"/>
      <c r="Q690" s="732"/>
      <c r="R690" s="726"/>
      <c r="S690" s="723" t="s">
        <v>5291</v>
      </c>
      <c r="T690" s="600" t="s">
        <v>5292</v>
      </c>
      <c r="U690" s="723" t="s">
        <v>5291</v>
      </c>
      <c r="V690" s="600" t="s">
        <v>5292</v>
      </c>
      <c r="W690" s="723" t="s">
        <v>5291</v>
      </c>
      <c r="X690" s="600" t="s">
        <v>5292</v>
      </c>
      <c r="Y690" s="723" t="s">
        <v>5291</v>
      </c>
      <c r="Z690" s="600" t="s">
        <v>5292</v>
      </c>
    </row>
    <row r="691" spans="1:26">
      <c r="A691" s="745">
        <v>34</v>
      </c>
      <c r="B691" s="732">
        <v>108</v>
      </c>
      <c r="C691" s="463"/>
      <c r="D691" s="466"/>
      <c r="E691" s="463"/>
      <c r="F691" s="466"/>
      <c r="G691" s="463"/>
      <c r="H691" s="466"/>
      <c r="I691" s="709"/>
      <c r="J691" s="750">
        <v>8</v>
      </c>
      <c r="K691" s="751">
        <v>21</v>
      </c>
      <c r="L691" s="745"/>
      <c r="M691" s="732"/>
      <c r="N691" s="463"/>
      <c r="O691" s="466"/>
      <c r="P691" s="745"/>
      <c r="Q691" s="732"/>
      <c r="R691" s="726"/>
      <c r="S691" s="745">
        <v>1</v>
      </c>
      <c r="T691" s="732">
        <v>14</v>
      </c>
      <c r="U691" s="745">
        <v>46</v>
      </c>
      <c r="V691" s="732">
        <v>573</v>
      </c>
      <c r="W691" s="745">
        <v>91</v>
      </c>
      <c r="X691" s="732">
        <v>879</v>
      </c>
      <c r="Y691" s="724"/>
      <c r="Z691" s="725"/>
    </row>
    <row r="692" spans="1:26">
      <c r="A692" s="745">
        <v>35</v>
      </c>
      <c r="B692" s="732">
        <v>109</v>
      </c>
      <c r="C692" s="463"/>
      <c r="D692" s="466"/>
      <c r="E692" s="463"/>
      <c r="F692" s="466"/>
      <c r="G692" s="463"/>
      <c r="H692" s="466"/>
      <c r="I692" s="709"/>
      <c r="J692" s="750">
        <v>9</v>
      </c>
      <c r="K692" s="751">
        <v>23</v>
      </c>
      <c r="L692" s="745"/>
      <c r="M692" s="732"/>
      <c r="N692" s="463"/>
      <c r="O692" s="466"/>
      <c r="P692" s="745"/>
      <c r="Q692" s="732"/>
      <c r="R692" s="726"/>
      <c r="S692" s="745">
        <v>2</v>
      </c>
      <c r="T692" s="732">
        <v>19</v>
      </c>
      <c r="U692" s="745">
        <v>47</v>
      </c>
      <c r="V692" s="732">
        <v>574</v>
      </c>
      <c r="W692" s="724">
        <v>92</v>
      </c>
      <c r="X692" s="732">
        <v>880</v>
      </c>
      <c r="Y692" s="724"/>
      <c r="Z692" s="725"/>
    </row>
    <row r="693" spans="1:26">
      <c r="A693" s="745">
        <v>36</v>
      </c>
      <c r="B693" s="732">
        <v>110</v>
      </c>
      <c r="C693" s="463"/>
      <c r="D693" s="466"/>
      <c r="E693" s="463"/>
      <c r="F693" s="466"/>
      <c r="G693" s="463"/>
      <c r="H693" s="466"/>
      <c r="I693" s="709"/>
      <c r="J693" s="750">
        <v>10</v>
      </c>
      <c r="K693" s="751">
        <v>24</v>
      </c>
      <c r="L693" s="745"/>
      <c r="M693" s="732"/>
      <c r="N693" s="463"/>
      <c r="O693" s="466"/>
      <c r="P693" s="745"/>
      <c r="Q693" s="732"/>
      <c r="R693" s="726"/>
      <c r="S693" s="745">
        <v>3</v>
      </c>
      <c r="T693" s="732">
        <v>20</v>
      </c>
      <c r="U693" s="745">
        <v>48</v>
      </c>
      <c r="V693" s="732">
        <v>575</v>
      </c>
      <c r="W693" s="724">
        <v>93</v>
      </c>
      <c r="X693" s="732">
        <v>881</v>
      </c>
      <c r="Y693" s="724"/>
      <c r="Z693" s="725"/>
    </row>
    <row r="694" spans="1:26">
      <c r="A694" s="745">
        <v>37</v>
      </c>
      <c r="B694" s="732">
        <v>112</v>
      </c>
      <c r="C694" s="463"/>
      <c r="D694" s="466"/>
      <c r="E694" s="463"/>
      <c r="F694" s="466"/>
      <c r="G694" s="463"/>
      <c r="H694" s="466"/>
      <c r="I694" s="709"/>
      <c r="J694" s="750">
        <v>11</v>
      </c>
      <c r="K694" s="751">
        <v>59</v>
      </c>
      <c r="L694" s="745"/>
      <c r="M694" s="732"/>
      <c r="N694" s="463"/>
      <c r="O694" s="466"/>
      <c r="P694" s="745"/>
      <c r="Q694" s="732"/>
      <c r="R694" s="726"/>
      <c r="S694" s="745">
        <v>4</v>
      </c>
      <c r="T694" s="732">
        <v>46</v>
      </c>
      <c r="U694" s="745">
        <v>49</v>
      </c>
      <c r="V694" s="732">
        <v>576</v>
      </c>
      <c r="W694" s="724">
        <v>94</v>
      </c>
      <c r="X694" s="732">
        <v>904</v>
      </c>
      <c r="Y694" s="724"/>
      <c r="Z694" s="725"/>
    </row>
    <row r="695" spans="1:26">
      <c r="A695" s="745">
        <v>38</v>
      </c>
      <c r="B695" s="732">
        <v>128</v>
      </c>
      <c r="C695" s="463"/>
      <c r="D695" s="466"/>
      <c r="E695" s="463"/>
      <c r="F695" s="466"/>
      <c r="G695" s="463"/>
      <c r="H695" s="466"/>
      <c r="I695" s="709"/>
      <c r="J695" s="750">
        <v>12</v>
      </c>
      <c r="K695" s="751">
        <v>64</v>
      </c>
      <c r="L695" s="463"/>
      <c r="M695" s="466"/>
      <c r="N695" s="463"/>
      <c r="O695" s="466"/>
      <c r="P695" s="745"/>
      <c r="Q695" s="732"/>
      <c r="R695" s="726"/>
      <c r="S695" s="745">
        <v>5</v>
      </c>
      <c r="T695" s="732">
        <v>47</v>
      </c>
      <c r="U695" s="745">
        <v>50</v>
      </c>
      <c r="V695" s="732">
        <v>577</v>
      </c>
      <c r="W695" s="724">
        <v>95</v>
      </c>
      <c r="X695" s="732">
        <v>905</v>
      </c>
      <c r="Y695" s="724"/>
      <c r="Z695" s="725"/>
    </row>
    <row r="696" spans="1:26">
      <c r="A696" s="745">
        <v>39</v>
      </c>
      <c r="B696" s="732">
        <v>113</v>
      </c>
      <c r="C696" s="463"/>
      <c r="D696" s="466"/>
      <c r="E696" s="463"/>
      <c r="F696" s="466"/>
      <c r="G696" s="463"/>
      <c r="H696" s="466"/>
      <c r="I696" s="709"/>
      <c r="J696" s="750">
        <v>13</v>
      </c>
      <c r="K696" s="751">
        <v>65</v>
      </c>
      <c r="L696" s="463"/>
      <c r="M696" s="466"/>
      <c r="N696" s="463"/>
      <c r="O696" s="466"/>
      <c r="P696" s="745"/>
      <c r="Q696" s="732"/>
      <c r="R696" s="726"/>
      <c r="S696" s="745">
        <v>6</v>
      </c>
      <c r="T696" s="732">
        <v>48</v>
      </c>
      <c r="U696" s="745">
        <v>51</v>
      </c>
      <c r="V696" s="732">
        <v>585</v>
      </c>
      <c r="W696" s="724">
        <v>96</v>
      </c>
      <c r="X696" s="732">
        <v>906</v>
      </c>
      <c r="Y696" s="724"/>
      <c r="Z696" s="725"/>
    </row>
    <row r="697" spans="1:26">
      <c r="A697" s="745">
        <v>40</v>
      </c>
      <c r="B697" s="732">
        <v>114</v>
      </c>
      <c r="C697" s="463"/>
      <c r="D697" s="466"/>
      <c r="E697" s="463"/>
      <c r="F697" s="466"/>
      <c r="G697" s="463"/>
      <c r="H697" s="466"/>
      <c r="I697" s="709"/>
      <c r="J697" s="750">
        <v>14</v>
      </c>
      <c r="K697" s="751">
        <v>101</v>
      </c>
      <c r="L697" s="463"/>
      <c r="M697" s="466"/>
      <c r="N697" s="463"/>
      <c r="O697" s="466"/>
      <c r="P697" s="745"/>
      <c r="Q697" s="745"/>
      <c r="R697" s="726"/>
      <c r="S697" s="745">
        <v>7</v>
      </c>
      <c r="T697" s="732">
        <v>52</v>
      </c>
      <c r="U697" s="745">
        <v>52</v>
      </c>
      <c r="V697" s="732">
        <v>586</v>
      </c>
      <c r="W697" s="724">
        <v>97</v>
      </c>
      <c r="X697" s="732">
        <v>910</v>
      </c>
      <c r="Y697" s="724"/>
      <c r="Z697" s="725"/>
    </row>
    <row r="698" spans="1:26">
      <c r="A698" s="745">
        <v>41</v>
      </c>
      <c r="B698" s="732">
        <v>116</v>
      </c>
      <c r="C698" s="463"/>
      <c r="D698" s="466"/>
      <c r="E698" s="463"/>
      <c r="F698" s="466"/>
      <c r="G698" s="463"/>
      <c r="H698" s="466"/>
      <c r="I698" s="709"/>
      <c r="J698" s="709"/>
      <c r="K698" s="709"/>
      <c r="L698" s="709"/>
      <c r="M698" s="709"/>
      <c r="N698" s="709"/>
      <c r="O698" s="709"/>
      <c r="P698" s="726"/>
      <c r="Q698" s="709"/>
      <c r="R698" s="726"/>
      <c r="S698" s="745">
        <v>8</v>
      </c>
      <c r="T698" s="732">
        <v>69</v>
      </c>
      <c r="U698" s="745">
        <v>53</v>
      </c>
      <c r="V698" s="732">
        <v>587</v>
      </c>
      <c r="W698" s="724">
        <v>98</v>
      </c>
      <c r="X698" s="732">
        <v>911</v>
      </c>
      <c r="Y698" s="724"/>
      <c r="Z698" s="725"/>
    </row>
    <row r="699" spans="1:26" ht="15.75" thickBot="1">
      <c r="A699" s="745">
        <v>42</v>
      </c>
      <c r="B699" s="732">
        <v>117</v>
      </c>
      <c r="C699" s="463"/>
      <c r="D699" s="466"/>
      <c r="E699" s="463"/>
      <c r="F699" s="466"/>
      <c r="G699" s="463"/>
      <c r="H699" s="466"/>
      <c r="I699" s="709"/>
      <c r="J699" s="709"/>
      <c r="K699" s="709"/>
      <c r="L699" s="709"/>
      <c r="M699" s="709"/>
      <c r="N699" s="709"/>
      <c r="O699" s="709"/>
      <c r="P699" s="726"/>
      <c r="Q699" s="709"/>
      <c r="R699" s="726"/>
      <c r="S699" s="745">
        <v>9</v>
      </c>
      <c r="T699" s="732">
        <v>70</v>
      </c>
      <c r="U699" s="745">
        <v>54</v>
      </c>
      <c r="V699" s="732">
        <v>588</v>
      </c>
      <c r="W699" s="724">
        <v>99</v>
      </c>
      <c r="X699" s="732">
        <v>925</v>
      </c>
      <c r="Y699" s="724"/>
      <c r="Z699" s="725"/>
    </row>
    <row r="700" spans="1:26">
      <c r="A700" s="745">
        <v>43</v>
      </c>
      <c r="B700" s="732">
        <v>118</v>
      </c>
      <c r="C700" s="463"/>
      <c r="D700" s="466"/>
      <c r="E700" s="463"/>
      <c r="F700" s="466"/>
      <c r="G700" s="463"/>
      <c r="H700" s="466"/>
      <c r="I700" s="709"/>
      <c r="J700" s="1594" t="s">
        <v>4709</v>
      </c>
      <c r="K700" s="1595"/>
      <c r="L700" s="1595"/>
      <c r="M700" s="1595"/>
      <c r="N700" s="1595"/>
      <c r="O700" s="1595"/>
      <c r="P700" s="1595"/>
      <c r="Q700" s="1596"/>
      <c r="R700" s="726"/>
      <c r="S700" s="745">
        <v>10</v>
      </c>
      <c r="T700" s="732">
        <v>71</v>
      </c>
      <c r="U700" s="745">
        <v>55</v>
      </c>
      <c r="V700" s="732">
        <v>589</v>
      </c>
      <c r="W700" s="724">
        <v>100</v>
      </c>
      <c r="X700" s="732">
        <v>926</v>
      </c>
      <c r="Y700" s="724"/>
      <c r="Z700" s="725"/>
    </row>
    <row r="701" spans="1:26">
      <c r="A701" s="745">
        <v>44</v>
      </c>
      <c r="B701" s="732">
        <v>119</v>
      </c>
      <c r="C701" s="463"/>
      <c r="D701" s="466"/>
      <c r="E701" s="463"/>
      <c r="F701" s="466"/>
      <c r="G701" s="463"/>
      <c r="H701" s="466"/>
      <c r="I701" s="709"/>
      <c r="J701" s="1597" t="s">
        <v>5621</v>
      </c>
      <c r="K701" s="1580"/>
      <c r="L701" s="1580"/>
      <c r="M701" s="1580"/>
      <c r="N701" s="1580"/>
      <c r="O701" s="1580"/>
      <c r="P701" s="1580"/>
      <c r="Q701" s="1598"/>
      <c r="R701" s="726"/>
      <c r="S701" s="745">
        <v>11</v>
      </c>
      <c r="T701" s="732">
        <v>74</v>
      </c>
      <c r="U701" s="745">
        <v>56</v>
      </c>
      <c r="V701" s="732">
        <v>590</v>
      </c>
      <c r="W701" s="724">
        <v>101</v>
      </c>
      <c r="X701" s="732">
        <v>927</v>
      </c>
      <c r="Y701" s="724"/>
      <c r="Z701" s="725"/>
    </row>
    <row r="702" spans="1:26">
      <c r="A702" s="745">
        <v>45</v>
      </c>
      <c r="B702" s="732">
        <v>126</v>
      </c>
      <c r="C702" s="463"/>
      <c r="D702" s="466"/>
      <c r="E702" s="463"/>
      <c r="F702" s="466"/>
      <c r="G702" s="463"/>
      <c r="H702" s="466"/>
      <c r="I702" s="709"/>
      <c r="J702" s="758" t="s">
        <v>4605</v>
      </c>
      <c r="K702" s="759" t="s">
        <v>4606</v>
      </c>
      <c r="L702" s="723" t="s">
        <v>4605</v>
      </c>
      <c r="M702" s="723" t="s">
        <v>4606</v>
      </c>
      <c r="N702" s="723" t="s">
        <v>4605</v>
      </c>
      <c r="O702" s="723" t="s">
        <v>4606</v>
      </c>
      <c r="P702" s="723" t="s">
        <v>4605</v>
      </c>
      <c r="Q702" s="760" t="s">
        <v>4606</v>
      </c>
      <c r="R702" s="726"/>
      <c r="S702" s="745">
        <v>12</v>
      </c>
      <c r="T702" s="732">
        <v>75</v>
      </c>
      <c r="U702" s="745">
        <v>57</v>
      </c>
      <c r="V702" s="732">
        <v>591</v>
      </c>
      <c r="W702" s="724">
        <v>102</v>
      </c>
      <c r="X702" s="732">
        <v>928</v>
      </c>
      <c r="Y702" s="724"/>
      <c r="Z702" s="725"/>
    </row>
    <row r="703" spans="1:26">
      <c r="A703" s="491"/>
      <c r="B703" s="709"/>
      <c r="C703" s="491"/>
      <c r="D703" s="709"/>
      <c r="E703" s="491"/>
      <c r="F703" s="709"/>
      <c r="G703" s="491"/>
      <c r="H703" s="709"/>
      <c r="I703" s="709"/>
      <c r="J703" s="761">
        <v>1</v>
      </c>
      <c r="K703" s="751" t="s">
        <v>5622</v>
      </c>
      <c r="L703" s="710"/>
      <c r="M703" s="353"/>
      <c r="N703" s="353"/>
      <c r="O703" s="353"/>
      <c r="P703" s="353"/>
      <c r="Q703" s="592"/>
      <c r="R703" s="726"/>
      <c r="S703" s="745">
        <v>13</v>
      </c>
      <c r="T703" s="732">
        <v>76</v>
      </c>
      <c r="U703" s="745">
        <v>58</v>
      </c>
      <c r="V703" s="732">
        <v>592</v>
      </c>
      <c r="W703" s="724">
        <v>103</v>
      </c>
      <c r="X703" s="732">
        <v>940</v>
      </c>
      <c r="Y703" s="724"/>
      <c r="Z703" s="725"/>
    </row>
    <row r="704" spans="1:26">
      <c r="A704" s="491"/>
      <c r="B704" s="709"/>
      <c r="C704" s="491"/>
      <c r="D704" s="709"/>
      <c r="E704" s="491"/>
      <c r="F704" s="709"/>
      <c r="G704" s="491"/>
      <c r="H704" s="709"/>
      <c r="I704" s="709"/>
      <c r="J704" s="761">
        <v>2</v>
      </c>
      <c r="K704" s="751" t="s">
        <v>5623</v>
      </c>
      <c r="L704" s="710"/>
      <c r="M704" s="353"/>
      <c r="N704" s="353"/>
      <c r="O704" s="353"/>
      <c r="P704" s="353"/>
      <c r="Q704" s="592"/>
      <c r="R704" s="726"/>
      <c r="S704" s="745">
        <v>14</v>
      </c>
      <c r="T704" s="732">
        <v>97</v>
      </c>
      <c r="U704" s="745">
        <v>59</v>
      </c>
      <c r="V704" s="732">
        <v>593</v>
      </c>
      <c r="W704" s="724">
        <v>104</v>
      </c>
      <c r="X704" s="732">
        <v>941</v>
      </c>
      <c r="Y704" s="724"/>
      <c r="Z704" s="725"/>
    </row>
    <row r="705" spans="1:26" ht="15.75" thickBot="1">
      <c r="A705" s="491"/>
      <c r="B705" s="709"/>
      <c r="C705" s="491"/>
      <c r="D705" s="709"/>
      <c r="E705" s="491"/>
      <c r="F705" s="709"/>
      <c r="G705" s="491"/>
      <c r="H705" s="709"/>
      <c r="I705" s="709"/>
      <c r="J705" s="762">
        <v>3</v>
      </c>
      <c r="K705" s="763" t="s">
        <v>5624</v>
      </c>
      <c r="L705" s="764"/>
      <c r="M705" s="389"/>
      <c r="N705" s="389"/>
      <c r="O705" s="389"/>
      <c r="P705" s="389"/>
      <c r="Q705" s="595"/>
      <c r="R705" s="726"/>
      <c r="S705" s="745">
        <v>15</v>
      </c>
      <c r="T705" s="732">
        <v>98</v>
      </c>
      <c r="U705" s="745">
        <v>60</v>
      </c>
      <c r="V705" s="732">
        <v>594</v>
      </c>
      <c r="W705" s="724">
        <v>105</v>
      </c>
      <c r="X705" s="732">
        <v>942</v>
      </c>
      <c r="Y705" s="724"/>
      <c r="Z705" s="725"/>
    </row>
    <row r="706" spans="1:26">
      <c r="A706" s="755" t="s">
        <v>4709</v>
      </c>
      <c r="B706" s="756"/>
      <c r="C706" s="756"/>
      <c r="D706" s="756"/>
      <c r="E706" s="756"/>
      <c r="F706" s="756"/>
      <c r="G706" s="756"/>
      <c r="H706" s="757"/>
      <c r="I706" s="709"/>
      <c r="J706" s="709"/>
      <c r="K706" s="709"/>
      <c r="L706" s="709"/>
      <c r="M706" s="709"/>
      <c r="N706" s="709"/>
      <c r="O706" s="709"/>
      <c r="P706" s="709"/>
      <c r="Q706" s="709"/>
      <c r="R706" s="726"/>
      <c r="S706" s="745">
        <v>16</v>
      </c>
      <c r="T706" s="732">
        <v>99</v>
      </c>
      <c r="U706" s="745">
        <v>61</v>
      </c>
      <c r="V706" s="732">
        <v>596</v>
      </c>
      <c r="W706" s="724">
        <v>106</v>
      </c>
      <c r="X706" s="732">
        <v>943</v>
      </c>
      <c r="Y706" s="724"/>
      <c r="Z706" s="725"/>
    </row>
    <row r="707" spans="1:26">
      <c r="A707" s="1591" t="s">
        <v>5620</v>
      </c>
      <c r="B707" s="1592"/>
      <c r="C707" s="1592"/>
      <c r="D707" s="1592"/>
      <c r="E707" s="1592"/>
      <c r="F707" s="1592"/>
      <c r="G707" s="1592"/>
      <c r="H707" s="1593"/>
      <c r="I707" s="709"/>
      <c r="J707" s="709"/>
      <c r="K707" s="709"/>
      <c r="L707" s="709"/>
      <c r="M707" s="709"/>
      <c r="N707" s="709"/>
      <c r="O707" s="709"/>
      <c r="P707" s="709"/>
      <c r="Q707" s="709"/>
      <c r="R707" s="726"/>
      <c r="S707" s="745">
        <v>17</v>
      </c>
      <c r="T707" s="732">
        <v>183</v>
      </c>
      <c r="U707" s="745">
        <v>62</v>
      </c>
      <c r="V707" s="732">
        <v>598</v>
      </c>
      <c r="W707" s="724">
        <v>107</v>
      </c>
      <c r="X707" s="732">
        <v>944</v>
      </c>
      <c r="Y707" s="724"/>
      <c r="Z707" s="725"/>
    </row>
    <row r="708" spans="1:26" ht="15.75" thickBot="1">
      <c r="A708" s="723" t="s">
        <v>4605</v>
      </c>
      <c r="B708" s="604" t="s">
        <v>4606</v>
      </c>
      <c r="C708" s="723" t="s">
        <v>4605</v>
      </c>
      <c r="D708" s="604" t="s">
        <v>4606</v>
      </c>
      <c r="E708" s="723" t="s">
        <v>4605</v>
      </c>
      <c r="F708" s="604" t="s">
        <v>4606</v>
      </c>
      <c r="G708" s="723" t="s">
        <v>4605</v>
      </c>
      <c r="H708" s="604" t="s">
        <v>4606</v>
      </c>
      <c r="I708" s="709"/>
      <c r="J708" s="709"/>
      <c r="K708" s="709"/>
      <c r="L708" s="709"/>
      <c r="M708" s="709"/>
      <c r="N708" s="709"/>
      <c r="O708" s="709"/>
      <c r="P708" s="709"/>
      <c r="Q708" s="709"/>
      <c r="R708" s="726"/>
      <c r="S708" s="745">
        <v>18</v>
      </c>
      <c r="T708" s="732">
        <v>410</v>
      </c>
      <c r="U708" s="745">
        <v>63</v>
      </c>
      <c r="V708" s="732">
        <v>599</v>
      </c>
      <c r="W708" s="724">
        <v>108</v>
      </c>
      <c r="X708" s="732">
        <v>945</v>
      </c>
      <c r="Y708" s="724"/>
      <c r="Z708" s="725"/>
    </row>
    <row r="709" spans="1:26">
      <c r="A709" s="749">
        <v>1</v>
      </c>
      <c r="B709" s="747">
        <v>139</v>
      </c>
      <c r="C709" s="463"/>
      <c r="D709" s="353"/>
      <c r="E709" s="463"/>
      <c r="F709" s="353"/>
      <c r="G709" s="463"/>
      <c r="H709" s="353"/>
      <c r="I709" s="709"/>
      <c r="J709" s="1594" t="s">
        <v>4709</v>
      </c>
      <c r="K709" s="1595"/>
      <c r="L709" s="1595"/>
      <c r="M709" s="1595"/>
      <c r="N709" s="1595"/>
      <c r="O709" s="1595"/>
      <c r="P709" s="1595"/>
      <c r="Q709" s="1596"/>
      <c r="R709" s="726"/>
      <c r="S709" s="745">
        <v>19</v>
      </c>
      <c r="T709" s="732">
        <v>411</v>
      </c>
      <c r="U709" s="745">
        <v>64</v>
      </c>
      <c r="V709" s="732">
        <v>600</v>
      </c>
      <c r="W709" s="724"/>
      <c r="X709" s="725"/>
      <c r="Y709" s="724"/>
      <c r="Z709" s="725"/>
    </row>
    <row r="710" spans="1:26">
      <c r="A710" s="749">
        <v>2</v>
      </c>
      <c r="B710" s="747">
        <v>564</v>
      </c>
      <c r="C710" s="463"/>
      <c r="D710" s="353"/>
      <c r="E710" s="463"/>
      <c r="F710" s="353"/>
      <c r="G710" s="463"/>
      <c r="H710" s="353"/>
      <c r="I710" s="709"/>
      <c r="J710" s="1609" t="s">
        <v>5625</v>
      </c>
      <c r="K710" s="1592"/>
      <c r="L710" s="1592"/>
      <c r="M710" s="1592"/>
      <c r="N710" s="1592"/>
      <c r="O710" s="1592"/>
      <c r="P710" s="1592"/>
      <c r="Q710" s="1610"/>
      <c r="R710" s="726"/>
      <c r="S710" s="745">
        <v>20</v>
      </c>
      <c r="T710" s="732">
        <v>421</v>
      </c>
      <c r="U710" s="745">
        <v>65</v>
      </c>
      <c r="V710" s="732">
        <v>601</v>
      </c>
      <c r="W710" s="724"/>
      <c r="X710" s="725"/>
      <c r="Y710" s="724"/>
      <c r="Z710" s="725"/>
    </row>
    <row r="711" spans="1:26">
      <c r="A711" s="749">
        <v>3</v>
      </c>
      <c r="B711" s="747">
        <v>562</v>
      </c>
      <c r="C711" s="463"/>
      <c r="D711" s="353"/>
      <c r="E711" s="463"/>
      <c r="F711" s="353"/>
      <c r="G711" s="463"/>
      <c r="H711" s="353"/>
      <c r="I711" s="709"/>
      <c r="J711" s="765" t="s">
        <v>4605</v>
      </c>
      <c r="K711" s="723" t="s">
        <v>4606</v>
      </c>
      <c r="L711" s="723" t="s">
        <v>4605</v>
      </c>
      <c r="M711" s="723" t="s">
        <v>4606</v>
      </c>
      <c r="N711" s="723" t="s">
        <v>4605</v>
      </c>
      <c r="O711" s="723" t="s">
        <v>4606</v>
      </c>
      <c r="P711" s="723" t="s">
        <v>4605</v>
      </c>
      <c r="Q711" s="760" t="s">
        <v>4606</v>
      </c>
      <c r="R711" s="726"/>
      <c r="S711" s="745">
        <v>21</v>
      </c>
      <c r="T711" s="732">
        <v>422</v>
      </c>
      <c r="U711" s="745">
        <v>66</v>
      </c>
      <c r="V711" s="732">
        <v>602</v>
      </c>
      <c r="W711" s="724"/>
      <c r="X711" s="725"/>
      <c r="Y711" s="724"/>
      <c r="Z711" s="725"/>
    </row>
    <row r="712" spans="1:26" ht="15.75" thickBot="1">
      <c r="A712" s="491"/>
      <c r="B712" s="709"/>
      <c r="C712" s="491"/>
      <c r="D712" s="709"/>
      <c r="E712" s="491"/>
      <c r="F712" s="709"/>
      <c r="G712" s="491"/>
      <c r="H712" s="709"/>
      <c r="I712" s="709"/>
      <c r="J712" s="762">
        <v>1</v>
      </c>
      <c r="K712" s="766" t="s">
        <v>5626</v>
      </c>
      <c r="L712" s="767"/>
      <c r="M712" s="389"/>
      <c r="N712" s="389"/>
      <c r="O712" s="389"/>
      <c r="P712" s="389"/>
      <c r="Q712" s="595"/>
      <c r="R712" s="726"/>
      <c r="S712" s="745">
        <v>22</v>
      </c>
      <c r="T712" s="732">
        <v>423</v>
      </c>
      <c r="U712" s="745">
        <v>67</v>
      </c>
      <c r="V712" s="732">
        <v>603</v>
      </c>
      <c r="W712" s="724"/>
      <c r="X712" s="725"/>
      <c r="Y712" s="724"/>
      <c r="Z712" s="725"/>
    </row>
    <row r="713" spans="1:26">
      <c r="A713" s="491"/>
      <c r="B713" s="709"/>
      <c r="C713" s="491"/>
      <c r="D713" s="709"/>
      <c r="E713" s="491"/>
      <c r="F713" s="709"/>
      <c r="G713" s="491"/>
      <c r="H713" s="709"/>
      <c r="I713" s="709"/>
      <c r="J713" s="491"/>
      <c r="K713" s="709"/>
      <c r="L713" s="491"/>
      <c r="M713" s="709"/>
      <c r="N713" s="491"/>
      <c r="O713" s="709"/>
      <c r="P713" s="491"/>
      <c r="Q713" s="709"/>
      <c r="R713" s="726"/>
      <c r="S713" s="745">
        <v>23</v>
      </c>
      <c r="T713" s="732">
        <v>425</v>
      </c>
      <c r="U713" s="745">
        <v>68</v>
      </c>
      <c r="V713" s="732">
        <v>604</v>
      </c>
      <c r="W713" s="724"/>
      <c r="X713" s="725"/>
      <c r="Y713" s="724"/>
      <c r="Z713" s="725"/>
    </row>
    <row r="714" spans="1:26">
      <c r="A714" s="491"/>
      <c r="B714" s="709"/>
      <c r="C714" s="491"/>
      <c r="D714" s="709"/>
      <c r="E714" s="491"/>
      <c r="F714" s="709"/>
      <c r="G714" s="491"/>
      <c r="H714" s="709"/>
      <c r="I714" s="709"/>
      <c r="J714" s="491"/>
      <c r="K714" s="709"/>
      <c r="L714" s="491"/>
      <c r="M714" s="709"/>
      <c r="N714" s="491"/>
      <c r="O714" s="709"/>
      <c r="P714" s="491"/>
      <c r="Q714" s="709"/>
      <c r="R714" s="726"/>
      <c r="S714" s="745">
        <v>24</v>
      </c>
      <c r="T714" s="732">
        <v>454</v>
      </c>
      <c r="U714" s="745">
        <v>69</v>
      </c>
      <c r="V714" s="732">
        <v>605</v>
      </c>
      <c r="W714" s="724"/>
      <c r="X714" s="725"/>
      <c r="Y714" s="724"/>
      <c r="Z714" s="725"/>
    </row>
    <row r="715" spans="1:26">
      <c r="A715" s="1611" t="s">
        <v>4709</v>
      </c>
      <c r="B715" s="1611"/>
      <c r="C715" s="1611"/>
      <c r="D715" s="1611"/>
      <c r="E715" s="1611"/>
      <c r="F715" s="1611"/>
      <c r="G715" s="1611"/>
      <c r="H715" s="1611"/>
      <c r="I715" s="1611" t="s">
        <v>4709</v>
      </c>
      <c r="J715" s="1611"/>
      <c r="K715" s="1611"/>
      <c r="L715" s="1611"/>
      <c r="M715" s="1611"/>
      <c r="N715" s="1611"/>
      <c r="O715" s="1611"/>
      <c r="P715" s="1611"/>
      <c r="Q715" s="709"/>
      <c r="R715" s="726"/>
      <c r="S715" s="745">
        <v>25</v>
      </c>
      <c r="T715" s="732">
        <v>459</v>
      </c>
      <c r="U715" s="745">
        <v>70</v>
      </c>
      <c r="V715" s="732">
        <v>606</v>
      </c>
      <c r="W715" s="724"/>
      <c r="X715" s="725"/>
      <c r="Y715" s="724"/>
      <c r="Z715" s="725"/>
    </row>
    <row r="716" spans="1:26">
      <c r="A716" s="1580" t="s">
        <v>5627</v>
      </c>
      <c r="B716" s="1580"/>
      <c r="C716" s="1580"/>
      <c r="D716" s="1580"/>
      <c r="E716" s="1580"/>
      <c r="F716" s="1580"/>
      <c r="G716" s="1580"/>
      <c r="H716" s="1580"/>
      <c r="I716" s="1580" t="s">
        <v>5627</v>
      </c>
      <c r="J716" s="1580"/>
      <c r="K716" s="1580"/>
      <c r="L716" s="1580"/>
      <c r="M716" s="1580"/>
      <c r="N716" s="1580"/>
      <c r="O716" s="1580"/>
      <c r="P716" s="1580"/>
      <c r="Q716" s="709"/>
      <c r="R716" s="726"/>
      <c r="S716" s="745">
        <v>26</v>
      </c>
      <c r="T716" s="732">
        <v>460</v>
      </c>
      <c r="U716" s="745">
        <v>71</v>
      </c>
      <c r="V716" s="732">
        <v>607</v>
      </c>
      <c r="W716" s="724"/>
      <c r="X716" s="725"/>
      <c r="Y716" s="724"/>
      <c r="Z716" s="725"/>
    </row>
    <row r="717" spans="1:26">
      <c r="A717" s="723" t="s">
        <v>5291</v>
      </c>
      <c r="B717" s="723" t="s">
        <v>5292</v>
      </c>
      <c r="C717" s="723" t="s">
        <v>5291</v>
      </c>
      <c r="D717" s="723" t="s">
        <v>5292</v>
      </c>
      <c r="E717" s="723" t="s">
        <v>5291</v>
      </c>
      <c r="F717" s="723" t="s">
        <v>5292</v>
      </c>
      <c r="G717" s="723" t="s">
        <v>5291</v>
      </c>
      <c r="H717" s="723" t="s">
        <v>5292</v>
      </c>
      <c r="I717" s="723" t="s">
        <v>5291</v>
      </c>
      <c r="J717" s="723" t="s">
        <v>5292</v>
      </c>
      <c r="K717" s="723" t="s">
        <v>5291</v>
      </c>
      <c r="L717" s="723" t="s">
        <v>5292</v>
      </c>
      <c r="M717" s="723" t="s">
        <v>5291</v>
      </c>
      <c r="N717" s="723" t="s">
        <v>5292</v>
      </c>
      <c r="O717" s="723" t="s">
        <v>5291</v>
      </c>
      <c r="P717" s="723" t="s">
        <v>5292</v>
      </c>
      <c r="Q717" s="709"/>
      <c r="R717" s="726"/>
      <c r="S717" s="745">
        <v>27</v>
      </c>
      <c r="T717" s="732">
        <v>469</v>
      </c>
      <c r="U717" s="745">
        <v>72</v>
      </c>
      <c r="V717" s="732">
        <v>608</v>
      </c>
      <c r="W717" s="724"/>
      <c r="X717" s="725"/>
      <c r="Y717" s="724"/>
      <c r="Z717" s="725"/>
    </row>
    <row r="718" spans="1:26">
      <c r="A718" s="724">
        <v>1</v>
      </c>
      <c r="B718" s="725">
        <v>18</v>
      </c>
      <c r="C718" s="724">
        <v>46</v>
      </c>
      <c r="D718" s="725">
        <v>150</v>
      </c>
      <c r="E718" s="724">
        <v>91</v>
      </c>
      <c r="F718" s="725">
        <v>195</v>
      </c>
      <c r="G718" s="724">
        <v>136</v>
      </c>
      <c r="H718" s="725">
        <v>268</v>
      </c>
      <c r="I718" s="724">
        <v>181</v>
      </c>
      <c r="J718" s="725">
        <v>355</v>
      </c>
      <c r="K718" s="724">
        <v>226</v>
      </c>
      <c r="L718" s="725">
        <v>435</v>
      </c>
      <c r="M718" s="725"/>
      <c r="N718" s="768"/>
      <c r="O718" s="725"/>
      <c r="P718" s="768"/>
      <c r="Q718" s="709"/>
      <c r="R718" s="726"/>
      <c r="S718" s="745">
        <v>28</v>
      </c>
      <c r="T718" s="732">
        <v>470</v>
      </c>
      <c r="U718" s="745">
        <v>73</v>
      </c>
      <c r="V718" s="732">
        <v>609</v>
      </c>
      <c r="W718" s="724"/>
      <c r="X718" s="725"/>
      <c r="Y718" s="724"/>
      <c r="Z718" s="725"/>
    </row>
    <row r="719" spans="1:26">
      <c r="A719" s="724">
        <v>2</v>
      </c>
      <c r="B719" s="725">
        <v>21</v>
      </c>
      <c r="C719" s="724">
        <v>47</v>
      </c>
      <c r="D719" s="725">
        <v>151</v>
      </c>
      <c r="E719" s="724">
        <v>92</v>
      </c>
      <c r="F719" s="725">
        <v>196</v>
      </c>
      <c r="G719" s="724">
        <v>137</v>
      </c>
      <c r="H719" s="725">
        <v>275</v>
      </c>
      <c r="I719" s="724">
        <v>182</v>
      </c>
      <c r="J719" s="725">
        <v>356</v>
      </c>
      <c r="K719" s="724">
        <v>227</v>
      </c>
      <c r="L719" s="725">
        <v>436</v>
      </c>
      <c r="M719" s="725"/>
      <c r="N719" s="768"/>
      <c r="O719" s="725"/>
      <c r="P719" s="768"/>
      <c r="Q719" s="709"/>
      <c r="R719" s="726"/>
      <c r="S719" s="745">
        <v>29</v>
      </c>
      <c r="T719" s="732">
        <v>471</v>
      </c>
      <c r="U719" s="745">
        <v>74</v>
      </c>
      <c r="V719" s="732">
        <v>610</v>
      </c>
      <c r="W719" s="724"/>
      <c r="X719" s="725"/>
      <c r="Y719" s="724"/>
      <c r="Z719" s="725"/>
    </row>
    <row r="720" spans="1:26">
      <c r="A720" s="724">
        <v>3</v>
      </c>
      <c r="B720" s="725">
        <v>23</v>
      </c>
      <c r="C720" s="724">
        <v>48</v>
      </c>
      <c r="D720" s="725">
        <v>152</v>
      </c>
      <c r="E720" s="724">
        <v>93</v>
      </c>
      <c r="F720" s="725">
        <v>197</v>
      </c>
      <c r="G720" s="724">
        <v>138</v>
      </c>
      <c r="H720" s="725">
        <v>276</v>
      </c>
      <c r="I720" s="724">
        <v>183</v>
      </c>
      <c r="J720" s="725">
        <v>357</v>
      </c>
      <c r="K720" s="724">
        <v>228</v>
      </c>
      <c r="L720" s="725">
        <v>442</v>
      </c>
      <c r="M720" s="725"/>
      <c r="N720" s="768"/>
      <c r="O720" s="725"/>
      <c r="P720" s="768"/>
      <c r="Q720" s="709"/>
      <c r="R720" s="726"/>
      <c r="S720" s="745">
        <v>30</v>
      </c>
      <c r="T720" s="732">
        <v>472</v>
      </c>
      <c r="U720" s="745">
        <v>75</v>
      </c>
      <c r="V720" s="732">
        <v>611</v>
      </c>
      <c r="W720" s="724"/>
      <c r="X720" s="725"/>
      <c r="Y720" s="724"/>
      <c r="Z720" s="725"/>
    </row>
    <row r="721" spans="1:26">
      <c r="A721" s="724">
        <v>4</v>
      </c>
      <c r="B721" s="725">
        <v>26</v>
      </c>
      <c r="C721" s="724">
        <v>49</v>
      </c>
      <c r="D721" s="725">
        <v>153</v>
      </c>
      <c r="E721" s="724">
        <v>94</v>
      </c>
      <c r="F721" s="725">
        <v>198</v>
      </c>
      <c r="G721" s="724">
        <v>139</v>
      </c>
      <c r="H721" s="725">
        <v>277</v>
      </c>
      <c r="I721" s="724">
        <v>184</v>
      </c>
      <c r="J721" s="725">
        <v>358</v>
      </c>
      <c r="K721" s="724">
        <v>229</v>
      </c>
      <c r="L721" s="725">
        <v>443</v>
      </c>
      <c r="M721" s="725"/>
      <c r="N721" s="768"/>
      <c r="O721" s="725"/>
      <c r="P721" s="768"/>
      <c r="Q721" s="709"/>
      <c r="R721" s="726"/>
      <c r="S721" s="745">
        <v>31</v>
      </c>
      <c r="T721" s="732">
        <v>489</v>
      </c>
      <c r="U721" s="745">
        <v>76</v>
      </c>
      <c r="V721" s="732">
        <v>613</v>
      </c>
      <c r="W721" s="724"/>
      <c r="X721" s="725"/>
      <c r="Y721" s="724"/>
      <c r="Z721" s="725"/>
    </row>
    <row r="722" spans="1:26">
      <c r="A722" s="724">
        <v>5</v>
      </c>
      <c r="B722" s="725">
        <v>27</v>
      </c>
      <c r="C722" s="724">
        <v>50</v>
      </c>
      <c r="D722" s="725">
        <v>154</v>
      </c>
      <c r="E722" s="724">
        <v>95</v>
      </c>
      <c r="F722" s="725">
        <v>199</v>
      </c>
      <c r="G722" s="724">
        <v>140</v>
      </c>
      <c r="H722" s="725">
        <v>278</v>
      </c>
      <c r="I722" s="724">
        <v>185</v>
      </c>
      <c r="J722" s="725">
        <v>359</v>
      </c>
      <c r="K722" s="724">
        <v>230</v>
      </c>
      <c r="L722" s="725">
        <v>444</v>
      </c>
      <c r="M722" s="725"/>
      <c r="N722" s="768"/>
      <c r="O722" s="725"/>
      <c r="P722" s="768"/>
      <c r="Q722" s="709"/>
      <c r="R722" s="726"/>
      <c r="S722" s="745">
        <v>32</v>
      </c>
      <c r="T722" s="732">
        <v>490</v>
      </c>
      <c r="U722" s="745">
        <v>77</v>
      </c>
      <c r="V722" s="732">
        <v>614</v>
      </c>
      <c r="W722" s="724"/>
      <c r="X722" s="725"/>
      <c r="Y722" s="724"/>
      <c r="Z722" s="725"/>
    </row>
    <row r="723" spans="1:26">
      <c r="A723" s="724">
        <v>6</v>
      </c>
      <c r="B723" s="725">
        <v>28</v>
      </c>
      <c r="C723" s="724">
        <v>51</v>
      </c>
      <c r="D723" s="725">
        <v>155</v>
      </c>
      <c r="E723" s="724">
        <v>96</v>
      </c>
      <c r="F723" s="725">
        <v>200</v>
      </c>
      <c r="G723" s="724">
        <v>141</v>
      </c>
      <c r="H723" s="725">
        <v>279</v>
      </c>
      <c r="I723" s="724">
        <v>186</v>
      </c>
      <c r="J723" s="725">
        <v>361</v>
      </c>
      <c r="K723" s="724">
        <v>231</v>
      </c>
      <c r="L723" s="725">
        <v>445</v>
      </c>
      <c r="M723" s="725"/>
      <c r="N723" s="768"/>
      <c r="O723" s="725"/>
      <c r="P723" s="768"/>
      <c r="Q723" s="709"/>
      <c r="R723" s="726"/>
      <c r="S723" s="745">
        <v>33</v>
      </c>
      <c r="T723" s="732">
        <v>491</v>
      </c>
      <c r="U723" s="745">
        <v>78</v>
      </c>
      <c r="V723" s="732">
        <v>615</v>
      </c>
      <c r="W723" s="724"/>
      <c r="X723" s="725"/>
      <c r="Y723" s="724"/>
      <c r="Z723" s="725"/>
    </row>
    <row r="724" spans="1:26">
      <c r="A724" s="724">
        <v>7</v>
      </c>
      <c r="B724" s="725">
        <v>29</v>
      </c>
      <c r="C724" s="724">
        <v>52</v>
      </c>
      <c r="D724" s="725">
        <v>156</v>
      </c>
      <c r="E724" s="724">
        <v>97</v>
      </c>
      <c r="F724" s="725">
        <v>201</v>
      </c>
      <c r="G724" s="724">
        <v>142</v>
      </c>
      <c r="H724" s="725">
        <v>280</v>
      </c>
      <c r="I724" s="724">
        <v>187</v>
      </c>
      <c r="J724" s="725">
        <v>362</v>
      </c>
      <c r="K724" s="724">
        <v>232</v>
      </c>
      <c r="L724" s="725">
        <v>452</v>
      </c>
      <c r="M724" s="725"/>
      <c r="N724" s="768"/>
      <c r="O724" s="725"/>
      <c r="P724" s="768"/>
      <c r="Q724" s="709"/>
      <c r="R724" s="726"/>
      <c r="S724" s="745">
        <v>34</v>
      </c>
      <c r="T724" s="732">
        <v>492</v>
      </c>
      <c r="U724" s="745">
        <v>79</v>
      </c>
      <c r="V724" s="732">
        <v>616</v>
      </c>
      <c r="W724" s="724"/>
      <c r="X724" s="725"/>
      <c r="Y724" s="724"/>
      <c r="Z724" s="725"/>
    </row>
    <row r="725" spans="1:26">
      <c r="A725" s="724">
        <v>8</v>
      </c>
      <c r="B725" s="725">
        <v>30</v>
      </c>
      <c r="C725" s="724">
        <v>53</v>
      </c>
      <c r="D725" s="725">
        <v>157</v>
      </c>
      <c r="E725" s="724">
        <v>98</v>
      </c>
      <c r="F725" s="725">
        <v>202</v>
      </c>
      <c r="G725" s="724">
        <v>143</v>
      </c>
      <c r="H725" s="725">
        <v>281</v>
      </c>
      <c r="I725" s="724">
        <v>188</v>
      </c>
      <c r="J725" s="725">
        <v>364</v>
      </c>
      <c r="K725" s="724">
        <v>233</v>
      </c>
      <c r="L725" s="725">
        <v>453</v>
      </c>
      <c r="M725" s="725"/>
      <c r="N725" s="768"/>
      <c r="O725" s="725"/>
      <c r="P725" s="768"/>
      <c r="Q725" s="709"/>
      <c r="R725" s="726"/>
      <c r="S725" s="745">
        <v>35</v>
      </c>
      <c r="T725" s="732">
        <v>494</v>
      </c>
      <c r="U725" s="745">
        <v>80</v>
      </c>
      <c r="V725" s="732">
        <v>617</v>
      </c>
      <c r="W725" s="724"/>
      <c r="X725" s="725"/>
      <c r="Y725" s="724"/>
      <c r="Z725" s="725"/>
    </row>
    <row r="726" spans="1:26">
      <c r="A726" s="724">
        <v>9</v>
      </c>
      <c r="B726" s="725">
        <v>31</v>
      </c>
      <c r="C726" s="724">
        <v>54</v>
      </c>
      <c r="D726" s="725">
        <v>158</v>
      </c>
      <c r="E726" s="724">
        <v>99</v>
      </c>
      <c r="F726" s="725">
        <v>203</v>
      </c>
      <c r="G726" s="724">
        <v>144</v>
      </c>
      <c r="H726" s="725">
        <v>282</v>
      </c>
      <c r="I726" s="724">
        <v>189</v>
      </c>
      <c r="J726" s="725">
        <v>365</v>
      </c>
      <c r="K726" s="724">
        <v>234</v>
      </c>
      <c r="L726" s="725">
        <v>454</v>
      </c>
      <c r="M726" s="725"/>
      <c r="N726" s="768"/>
      <c r="O726" s="725"/>
      <c r="P726" s="768"/>
      <c r="Q726" s="709"/>
      <c r="R726" s="726"/>
      <c r="S726" s="745">
        <v>36</v>
      </c>
      <c r="T726" s="732">
        <v>495</v>
      </c>
      <c r="U726" s="745">
        <v>81</v>
      </c>
      <c r="V726" s="732">
        <v>618</v>
      </c>
      <c r="W726" s="724"/>
      <c r="X726" s="725"/>
      <c r="Y726" s="724"/>
      <c r="Z726" s="725"/>
    </row>
    <row r="727" spans="1:26">
      <c r="A727" s="724">
        <v>10</v>
      </c>
      <c r="B727" s="725">
        <v>32</v>
      </c>
      <c r="C727" s="724">
        <v>55</v>
      </c>
      <c r="D727" s="725">
        <v>159</v>
      </c>
      <c r="E727" s="724">
        <v>100</v>
      </c>
      <c r="F727" s="725">
        <v>204</v>
      </c>
      <c r="G727" s="724">
        <v>145</v>
      </c>
      <c r="H727" s="725">
        <v>298</v>
      </c>
      <c r="I727" s="724">
        <v>190</v>
      </c>
      <c r="J727" s="725">
        <v>367</v>
      </c>
      <c r="K727" s="724">
        <v>235</v>
      </c>
      <c r="L727" s="725">
        <v>455</v>
      </c>
      <c r="M727" s="725"/>
      <c r="N727" s="768"/>
      <c r="O727" s="725"/>
      <c r="P727" s="768"/>
      <c r="Q727" s="709"/>
      <c r="R727" s="726"/>
      <c r="S727" s="745">
        <v>37</v>
      </c>
      <c r="T727" s="732">
        <v>498</v>
      </c>
      <c r="U727" s="745">
        <v>82</v>
      </c>
      <c r="V727" s="732">
        <v>619</v>
      </c>
      <c r="W727" s="724"/>
      <c r="X727" s="725"/>
      <c r="Y727" s="724"/>
      <c r="Z727" s="725"/>
    </row>
    <row r="728" spans="1:26">
      <c r="A728" s="724">
        <v>11</v>
      </c>
      <c r="B728" s="725">
        <v>33</v>
      </c>
      <c r="C728" s="724">
        <v>56</v>
      </c>
      <c r="D728" s="725">
        <v>160</v>
      </c>
      <c r="E728" s="724">
        <v>101</v>
      </c>
      <c r="F728" s="725">
        <v>205</v>
      </c>
      <c r="G728" s="724">
        <v>146</v>
      </c>
      <c r="H728" s="725">
        <v>300</v>
      </c>
      <c r="I728" s="724">
        <v>191</v>
      </c>
      <c r="J728" s="725">
        <v>374</v>
      </c>
      <c r="K728" s="724">
        <v>236</v>
      </c>
      <c r="L728" s="725">
        <v>456</v>
      </c>
      <c r="M728" s="725"/>
      <c r="N728" s="768"/>
      <c r="O728" s="725"/>
      <c r="P728" s="768"/>
      <c r="Q728" s="709"/>
      <c r="R728" s="726"/>
      <c r="S728" s="745">
        <v>38</v>
      </c>
      <c r="T728" s="732">
        <v>500</v>
      </c>
      <c r="U728" s="745">
        <v>83</v>
      </c>
      <c r="V728" s="732">
        <v>642</v>
      </c>
      <c r="W728" s="724"/>
      <c r="X728" s="725"/>
      <c r="Y728" s="724"/>
      <c r="Z728" s="725"/>
    </row>
    <row r="729" spans="1:26">
      <c r="A729" s="724">
        <v>12</v>
      </c>
      <c r="B729" s="725">
        <v>34</v>
      </c>
      <c r="C729" s="724">
        <v>57</v>
      </c>
      <c r="D729" s="725">
        <v>161</v>
      </c>
      <c r="E729" s="724">
        <v>102</v>
      </c>
      <c r="F729" s="725">
        <v>206</v>
      </c>
      <c r="G729" s="724">
        <v>147</v>
      </c>
      <c r="H729" s="725">
        <v>302</v>
      </c>
      <c r="I729" s="724">
        <v>192</v>
      </c>
      <c r="J729" s="725">
        <v>375</v>
      </c>
      <c r="K729" s="724">
        <v>237</v>
      </c>
      <c r="L729" s="725">
        <v>462</v>
      </c>
      <c r="M729" s="725"/>
      <c r="N729" s="768"/>
      <c r="O729" s="725"/>
      <c r="P729" s="768"/>
      <c r="Q729" s="709"/>
      <c r="R729" s="726"/>
      <c r="S729" s="745">
        <v>39</v>
      </c>
      <c r="T729" s="732">
        <v>501</v>
      </c>
      <c r="U729" s="745">
        <v>84</v>
      </c>
      <c r="V729" s="732">
        <v>643</v>
      </c>
      <c r="W729" s="724"/>
      <c r="X729" s="725"/>
      <c r="Y729" s="724"/>
      <c r="Z729" s="725"/>
    </row>
    <row r="730" spans="1:26">
      <c r="A730" s="724">
        <v>13</v>
      </c>
      <c r="B730" s="725">
        <v>36</v>
      </c>
      <c r="C730" s="724">
        <v>58</v>
      </c>
      <c r="D730" s="725">
        <v>162</v>
      </c>
      <c r="E730" s="724">
        <v>103</v>
      </c>
      <c r="F730" s="725">
        <v>207</v>
      </c>
      <c r="G730" s="724">
        <v>148</v>
      </c>
      <c r="H730" s="725">
        <v>303</v>
      </c>
      <c r="I730" s="724">
        <v>193</v>
      </c>
      <c r="J730" s="725">
        <v>376</v>
      </c>
      <c r="K730" s="724">
        <v>238</v>
      </c>
      <c r="L730" s="725">
        <v>467</v>
      </c>
      <c r="M730" s="725"/>
      <c r="N730" s="768"/>
      <c r="O730" s="725"/>
      <c r="P730" s="768"/>
      <c r="Q730" s="709"/>
      <c r="R730" s="726"/>
      <c r="S730" s="745">
        <v>40</v>
      </c>
      <c r="T730" s="732">
        <v>526</v>
      </c>
      <c r="U730" s="745">
        <v>85</v>
      </c>
      <c r="V730" s="732">
        <v>644</v>
      </c>
      <c r="W730" s="724"/>
      <c r="X730" s="725"/>
      <c r="Y730" s="724"/>
      <c r="Z730" s="725"/>
    </row>
    <row r="731" spans="1:26">
      <c r="A731" s="724">
        <v>14</v>
      </c>
      <c r="B731" s="725">
        <v>37</v>
      </c>
      <c r="C731" s="724">
        <v>59</v>
      </c>
      <c r="D731" s="725">
        <v>163</v>
      </c>
      <c r="E731" s="724">
        <v>104</v>
      </c>
      <c r="F731" s="725">
        <v>208</v>
      </c>
      <c r="G731" s="724">
        <v>149</v>
      </c>
      <c r="H731" s="725">
        <v>304</v>
      </c>
      <c r="I731" s="724">
        <v>194</v>
      </c>
      <c r="J731" s="725">
        <v>378</v>
      </c>
      <c r="K731" s="724">
        <v>239</v>
      </c>
      <c r="L731" s="725">
        <v>468</v>
      </c>
      <c r="M731" s="725"/>
      <c r="N731" s="768"/>
      <c r="O731" s="725"/>
      <c r="P731" s="768"/>
      <c r="Q731" s="709"/>
      <c r="R731" s="726"/>
      <c r="S731" s="745">
        <v>41</v>
      </c>
      <c r="T731" s="732">
        <v>567</v>
      </c>
      <c r="U731" s="745">
        <v>86</v>
      </c>
      <c r="V731" s="732">
        <v>645</v>
      </c>
      <c r="W731" s="724"/>
      <c r="X731" s="725"/>
      <c r="Y731" s="724"/>
      <c r="Z731" s="725"/>
    </row>
    <row r="732" spans="1:26">
      <c r="A732" s="724">
        <v>15</v>
      </c>
      <c r="B732" s="725">
        <v>38</v>
      </c>
      <c r="C732" s="724">
        <v>60</v>
      </c>
      <c r="D732" s="725">
        <v>164</v>
      </c>
      <c r="E732" s="724">
        <v>105</v>
      </c>
      <c r="F732" s="725">
        <v>209</v>
      </c>
      <c r="G732" s="724">
        <v>150</v>
      </c>
      <c r="H732" s="725">
        <v>306</v>
      </c>
      <c r="I732" s="724">
        <v>195</v>
      </c>
      <c r="J732" s="725">
        <v>379</v>
      </c>
      <c r="K732" s="724">
        <v>240</v>
      </c>
      <c r="L732" s="725">
        <v>477</v>
      </c>
      <c r="M732" s="725"/>
      <c r="N732" s="768"/>
      <c r="O732" s="725"/>
      <c r="P732" s="768"/>
      <c r="Q732" s="709"/>
      <c r="R732" s="726"/>
      <c r="S732" s="745">
        <v>42</v>
      </c>
      <c r="T732" s="732">
        <v>568</v>
      </c>
      <c r="U732" s="745">
        <v>87</v>
      </c>
      <c r="V732" s="732">
        <v>649</v>
      </c>
      <c r="W732" s="724"/>
      <c r="X732" s="725"/>
      <c r="Y732" s="724"/>
      <c r="Z732" s="725"/>
    </row>
    <row r="733" spans="1:26">
      <c r="A733" s="724">
        <v>16</v>
      </c>
      <c r="B733" s="725">
        <v>39</v>
      </c>
      <c r="C733" s="724">
        <v>61</v>
      </c>
      <c r="D733" s="725">
        <v>165</v>
      </c>
      <c r="E733" s="724">
        <v>106</v>
      </c>
      <c r="F733" s="725">
        <v>210</v>
      </c>
      <c r="G733" s="724">
        <v>151</v>
      </c>
      <c r="H733" s="725">
        <v>307</v>
      </c>
      <c r="I733" s="724">
        <v>196</v>
      </c>
      <c r="J733" s="725">
        <v>383</v>
      </c>
      <c r="K733" s="724"/>
      <c r="L733" s="725"/>
      <c r="M733" s="725"/>
      <c r="N733" s="768"/>
      <c r="O733" s="725"/>
      <c r="P733" s="768"/>
      <c r="Q733" s="709"/>
      <c r="R733" s="726"/>
      <c r="S733" s="745">
        <v>43</v>
      </c>
      <c r="T733" s="732">
        <v>570</v>
      </c>
      <c r="U733" s="745">
        <v>88</v>
      </c>
      <c r="V733" s="732">
        <v>650</v>
      </c>
      <c r="W733" s="724"/>
      <c r="X733" s="725"/>
      <c r="Y733" s="724"/>
      <c r="Z733" s="725"/>
    </row>
    <row r="734" spans="1:26">
      <c r="A734" s="724">
        <v>17</v>
      </c>
      <c r="B734" s="725">
        <v>49</v>
      </c>
      <c r="C734" s="724">
        <v>62</v>
      </c>
      <c r="D734" s="725">
        <v>166</v>
      </c>
      <c r="E734" s="724">
        <v>107</v>
      </c>
      <c r="F734" s="725">
        <v>211</v>
      </c>
      <c r="G734" s="724">
        <v>152</v>
      </c>
      <c r="H734" s="725">
        <v>308</v>
      </c>
      <c r="I734" s="724">
        <v>197</v>
      </c>
      <c r="J734" s="725">
        <v>384</v>
      </c>
      <c r="K734" s="724"/>
      <c r="L734" s="725"/>
      <c r="M734" s="725"/>
      <c r="N734" s="768"/>
      <c r="O734" s="725"/>
      <c r="P734" s="768"/>
      <c r="Q734" s="709"/>
      <c r="R734" s="726"/>
      <c r="S734" s="745">
        <v>44</v>
      </c>
      <c r="T734" s="732">
        <v>571</v>
      </c>
      <c r="U734" s="745">
        <v>89</v>
      </c>
      <c r="V734" s="732">
        <v>877</v>
      </c>
      <c r="W734" s="724"/>
      <c r="X734" s="725"/>
      <c r="Y734" s="724"/>
      <c r="Z734" s="725"/>
    </row>
    <row r="735" spans="1:26">
      <c r="A735" s="724">
        <v>18</v>
      </c>
      <c r="B735" s="725">
        <v>50</v>
      </c>
      <c r="C735" s="724">
        <v>63</v>
      </c>
      <c r="D735" s="725">
        <v>167</v>
      </c>
      <c r="E735" s="724">
        <v>108</v>
      </c>
      <c r="F735" s="725">
        <v>212</v>
      </c>
      <c r="G735" s="724">
        <v>153</v>
      </c>
      <c r="H735" s="725">
        <v>309</v>
      </c>
      <c r="I735" s="724">
        <v>198</v>
      </c>
      <c r="J735" s="725">
        <v>385</v>
      </c>
      <c r="K735" s="724"/>
      <c r="L735" s="725"/>
      <c r="M735" s="725"/>
      <c r="N735" s="768"/>
      <c r="O735" s="725"/>
      <c r="P735" s="768"/>
      <c r="Q735" s="709"/>
      <c r="R735" s="726"/>
      <c r="S735" s="745">
        <v>45</v>
      </c>
      <c r="T735" s="732">
        <v>572</v>
      </c>
      <c r="U735" s="745">
        <v>90</v>
      </c>
      <c r="V735" s="732">
        <v>878</v>
      </c>
      <c r="W735" s="724"/>
      <c r="X735" s="725"/>
      <c r="Y735" s="724"/>
      <c r="Z735" s="725"/>
    </row>
    <row r="736" spans="1:26">
      <c r="A736" s="724">
        <v>19</v>
      </c>
      <c r="B736" s="725">
        <v>63</v>
      </c>
      <c r="C736" s="724">
        <v>64</v>
      </c>
      <c r="D736" s="725">
        <v>168</v>
      </c>
      <c r="E736" s="724">
        <v>109</v>
      </c>
      <c r="F736" s="725">
        <v>213</v>
      </c>
      <c r="G736" s="724">
        <v>154</v>
      </c>
      <c r="H736" s="725">
        <v>310</v>
      </c>
      <c r="I736" s="724">
        <v>199</v>
      </c>
      <c r="J736" s="725">
        <v>386</v>
      </c>
      <c r="K736" s="724"/>
      <c r="L736" s="725"/>
      <c r="M736" s="725"/>
      <c r="N736" s="768"/>
      <c r="O736" s="725"/>
      <c r="P736" s="768"/>
    </row>
    <row r="737" spans="1:16">
      <c r="A737" s="724">
        <v>20</v>
      </c>
      <c r="B737" s="725">
        <v>73</v>
      </c>
      <c r="C737" s="724">
        <v>65</v>
      </c>
      <c r="D737" s="725">
        <v>169</v>
      </c>
      <c r="E737" s="724">
        <v>110</v>
      </c>
      <c r="F737" s="725">
        <v>214</v>
      </c>
      <c r="G737" s="724">
        <v>155</v>
      </c>
      <c r="H737" s="725">
        <v>311</v>
      </c>
      <c r="I737" s="724">
        <v>200</v>
      </c>
      <c r="J737" s="725">
        <v>390</v>
      </c>
      <c r="K737" s="724"/>
      <c r="L737" s="725"/>
      <c r="M737" s="725"/>
      <c r="N737" s="768"/>
      <c r="O737" s="725"/>
      <c r="P737" s="768"/>
    </row>
    <row r="738" spans="1:16">
      <c r="A738" s="724">
        <v>21</v>
      </c>
      <c r="B738" s="725">
        <v>77</v>
      </c>
      <c r="C738" s="724">
        <v>66</v>
      </c>
      <c r="D738" s="725">
        <v>170</v>
      </c>
      <c r="E738" s="724">
        <v>111</v>
      </c>
      <c r="F738" s="725">
        <v>215</v>
      </c>
      <c r="G738" s="724">
        <v>156</v>
      </c>
      <c r="H738" s="725">
        <v>312</v>
      </c>
      <c r="I738" s="724">
        <v>201</v>
      </c>
      <c r="J738" s="725">
        <v>391</v>
      </c>
      <c r="K738" s="724"/>
      <c r="L738" s="725"/>
      <c r="M738" s="725"/>
      <c r="N738" s="768"/>
      <c r="O738" s="725"/>
      <c r="P738" s="768"/>
    </row>
    <row r="739" spans="1:16">
      <c r="A739" s="724">
        <v>22</v>
      </c>
      <c r="B739" s="725">
        <v>78</v>
      </c>
      <c r="C739" s="724">
        <v>67</v>
      </c>
      <c r="D739" s="725">
        <v>171</v>
      </c>
      <c r="E739" s="724">
        <v>112</v>
      </c>
      <c r="F739" s="725">
        <v>216</v>
      </c>
      <c r="G739" s="724">
        <v>157</v>
      </c>
      <c r="H739" s="725">
        <v>313</v>
      </c>
      <c r="I739" s="724">
        <v>202</v>
      </c>
      <c r="J739" s="725">
        <v>392</v>
      </c>
      <c r="K739" s="724"/>
      <c r="L739" s="725"/>
      <c r="M739" s="725"/>
      <c r="N739" s="768"/>
      <c r="O739" s="725"/>
      <c r="P739" s="768"/>
    </row>
    <row r="740" spans="1:16">
      <c r="A740" s="724">
        <v>23</v>
      </c>
      <c r="B740" s="725">
        <v>79</v>
      </c>
      <c r="C740" s="724">
        <v>68</v>
      </c>
      <c r="D740" s="725">
        <v>172</v>
      </c>
      <c r="E740" s="724">
        <v>113</v>
      </c>
      <c r="F740" s="725">
        <v>217</v>
      </c>
      <c r="G740" s="724">
        <v>158</v>
      </c>
      <c r="H740" s="725">
        <v>316</v>
      </c>
      <c r="I740" s="724">
        <v>203</v>
      </c>
      <c r="J740" s="725">
        <v>399</v>
      </c>
      <c r="K740" s="724"/>
      <c r="L740" s="725"/>
      <c r="M740" s="725"/>
      <c r="N740" s="768"/>
      <c r="O740" s="725"/>
      <c r="P740" s="768"/>
    </row>
    <row r="741" spans="1:16">
      <c r="A741" s="724">
        <v>24</v>
      </c>
      <c r="B741" s="725">
        <v>83</v>
      </c>
      <c r="C741" s="724">
        <v>69</v>
      </c>
      <c r="D741" s="725">
        <v>173</v>
      </c>
      <c r="E741" s="724">
        <v>114</v>
      </c>
      <c r="F741" s="725">
        <v>218</v>
      </c>
      <c r="G741" s="724">
        <v>159</v>
      </c>
      <c r="H741" s="725">
        <v>317</v>
      </c>
      <c r="I741" s="724">
        <v>204</v>
      </c>
      <c r="J741" s="725">
        <v>400</v>
      </c>
      <c r="K741" s="724"/>
      <c r="L741" s="725"/>
      <c r="M741" s="725"/>
      <c r="N741" s="768"/>
      <c r="O741" s="725"/>
      <c r="P741" s="768"/>
    </row>
    <row r="742" spans="1:16">
      <c r="A742" s="724">
        <v>25</v>
      </c>
      <c r="B742" s="725">
        <v>86</v>
      </c>
      <c r="C742" s="724">
        <v>70</v>
      </c>
      <c r="D742" s="725">
        <v>174</v>
      </c>
      <c r="E742" s="724">
        <v>115</v>
      </c>
      <c r="F742" s="725">
        <v>219</v>
      </c>
      <c r="G742" s="724">
        <v>160</v>
      </c>
      <c r="H742" s="725">
        <v>318</v>
      </c>
      <c r="I742" s="724">
        <v>205</v>
      </c>
      <c r="J742" s="725">
        <v>401</v>
      </c>
      <c r="K742" s="724"/>
      <c r="L742" s="725"/>
      <c r="M742" s="725"/>
      <c r="N742" s="768"/>
      <c r="O742" s="725"/>
      <c r="P742" s="768"/>
    </row>
    <row r="743" spans="1:16">
      <c r="A743" s="724">
        <v>26</v>
      </c>
      <c r="B743" s="725">
        <v>88</v>
      </c>
      <c r="C743" s="724">
        <v>71</v>
      </c>
      <c r="D743" s="725">
        <v>175</v>
      </c>
      <c r="E743" s="724">
        <v>116</v>
      </c>
      <c r="F743" s="725">
        <v>220</v>
      </c>
      <c r="G743" s="724">
        <v>161</v>
      </c>
      <c r="H743" s="725">
        <v>320</v>
      </c>
      <c r="I743" s="724">
        <v>206</v>
      </c>
      <c r="J743" s="725">
        <v>405</v>
      </c>
      <c r="K743" s="724"/>
      <c r="L743" s="725"/>
      <c r="M743" s="725"/>
      <c r="N743" s="768"/>
      <c r="O743" s="725"/>
      <c r="P743" s="768"/>
    </row>
    <row r="744" spans="1:16">
      <c r="A744" s="724">
        <v>27</v>
      </c>
      <c r="B744" s="725">
        <v>89</v>
      </c>
      <c r="C744" s="724">
        <v>72</v>
      </c>
      <c r="D744" s="725">
        <v>176</v>
      </c>
      <c r="E744" s="724">
        <v>117</v>
      </c>
      <c r="F744" s="725">
        <v>221</v>
      </c>
      <c r="G744" s="724">
        <v>162</v>
      </c>
      <c r="H744" s="725">
        <v>321</v>
      </c>
      <c r="I744" s="724">
        <v>207</v>
      </c>
      <c r="J744" s="725">
        <v>407</v>
      </c>
      <c r="K744" s="724"/>
      <c r="L744" s="725"/>
      <c r="M744" s="725"/>
      <c r="N744" s="768"/>
      <c r="O744" s="725"/>
      <c r="P744" s="768"/>
    </row>
    <row r="745" spans="1:16">
      <c r="A745" s="724">
        <v>28</v>
      </c>
      <c r="B745" s="725">
        <v>90</v>
      </c>
      <c r="C745" s="724">
        <v>73</v>
      </c>
      <c r="D745" s="725">
        <v>177</v>
      </c>
      <c r="E745" s="724">
        <v>118</v>
      </c>
      <c r="F745" s="725">
        <v>222</v>
      </c>
      <c r="G745" s="724">
        <v>163</v>
      </c>
      <c r="H745" s="725">
        <v>323</v>
      </c>
      <c r="I745" s="724">
        <v>208</v>
      </c>
      <c r="J745" s="725">
        <v>408</v>
      </c>
      <c r="K745" s="724"/>
      <c r="L745" s="725"/>
      <c r="M745" s="725"/>
      <c r="N745" s="768"/>
      <c r="O745" s="725"/>
      <c r="P745" s="768"/>
    </row>
    <row r="746" spans="1:16">
      <c r="A746" s="724">
        <v>29</v>
      </c>
      <c r="B746" s="725">
        <v>92</v>
      </c>
      <c r="C746" s="724">
        <v>74</v>
      </c>
      <c r="D746" s="725">
        <v>178</v>
      </c>
      <c r="E746" s="724">
        <v>119</v>
      </c>
      <c r="F746" s="725">
        <v>223</v>
      </c>
      <c r="G746" s="724">
        <v>164</v>
      </c>
      <c r="H746" s="725">
        <v>324</v>
      </c>
      <c r="I746" s="724">
        <v>209</v>
      </c>
      <c r="J746" s="725">
        <v>409</v>
      </c>
      <c r="K746" s="724"/>
      <c r="L746" s="725"/>
      <c r="M746" s="725"/>
      <c r="N746" s="768"/>
      <c r="O746" s="725"/>
      <c r="P746" s="768"/>
    </row>
    <row r="747" spans="1:16">
      <c r="A747" s="724">
        <v>30</v>
      </c>
      <c r="B747" s="725">
        <v>93</v>
      </c>
      <c r="C747" s="724">
        <v>75</v>
      </c>
      <c r="D747" s="725">
        <v>179</v>
      </c>
      <c r="E747" s="724">
        <v>120</v>
      </c>
      <c r="F747" s="725">
        <v>224</v>
      </c>
      <c r="G747" s="724">
        <v>165</v>
      </c>
      <c r="H747" s="725">
        <v>327</v>
      </c>
      <c r="I747" s="724">
        <v>210</v>
      </c>
      <c r="J747" s="725">
        <v>410</v>
      </c>
      <c r="K747" s="724"/>
      <c r="L747" s="725"/>
      <c r="M747" s="725"/>
      <c r="N747" s="768"/>
      <c r="O747" s="725"/>
      <c r="P747" s="768"/>
    </row>
    <row r="748" spans="1:16">
      <c r="A748" s="724">
        <v>31</v>
      </c>
      <c r="B748" s="725">
        <v>97</v>
      </c>
      <c r="C748" s="724">
        <v>76</v>
      </c>
      <c r="D748" s="725">
        <v>180</v>
      </c>
      <c r="E748" s="724">
        <v>121</v>
      </c>
      <c r="F748" s="725">
        <v>225</v>
      </c>
      <c r="G748" s="724">
        <v>166</v>
      </c>
      <c r="H748" s="725">
        <v>328</v>
      </c>
      <c r="I748" s="724">
        <v>211</v>
      </c>
      <c r="J748" s="725">
        <v>411</v>
      </c>
      <c r="K748" s="724"/>
      <c r="L748" s="725"/>
      <c r="M748" s="725"/>
      <c r="N748" s="768"/>
      <c r="O748" s="725"/>
      <c r="P748" s="768"/>
    </row>
    <row r="749" spans="1:16">
      <c r="A749" s="724">
        <v>32</v>
      </c>
      <c r="B749" s="725">
        <v>98</v>
      </c>
      <c r="C749" s="724">
        <v>77</v>
      </c>
      <c r="D749" s="725">
        <v>181</v>
      </c>
      <c r="E749" s="724">
        <v>122</v>
      </c>
      <c r="F749" s="725">
        <v>226</v>
      </c>
      <c r="G749" s="724">
        <v>167</v>
      </c>
      <c r="H749" s="725">
        <v>329</v>
      </c>
      <c r="I749" s="724">
        <v>212</v>
      </c>
      <c r="J749" s="725">
        <v>412</v>
      </c>
      <c r="K749" s="724"/>
      <c r="L749" s="725"/>
      <c r="M749" s="725"/>
      <c r="N749" s="768"/>
      <c r="O749" s="725"/>
      <c r="P749" s="768"/>
    </row>
    <row r="750" spans="1:16">
      <c r="A750" s="724">
        <v>33</v>
      </c>
      <c r="B750" s="725">
        <v>99</v>
      </c>
      <c r="C750" s="724">
        <v>78</v>
      </c>
      <c r="D750" s="725">
        <v>182</v>
      </c>
      <c r="E750" s="724">
        <v>123</v>
      </c>
      <c r="F750" s="725">
        <v>228</v>
      </c>
      <c r="G750" s="724">
        <v>168</v>
      </c>
      <c r="H750" s="725">
        <v>330</v>
      </c>
      <c r="I750" s="724">
        <v>213</v>
      </c>
      <c r="J750" s="725">
        <v>413</v>
      </c>
      <c r="K750" s="724"/>
      <c r="L750" s="725"/>
      <c r="M750" s="725"/>
      <c r="N750" s="768"/>
      <c r="O750" s="725"/>
      <c r="P750" s="768"/>
    </row>
    <row r="751" spans="1:16">
      <c r="A751" s="724">
        <v>34</v>
      </c>
      <c r="B751" s="725">
        <v>103</v>
      </c>
      <c r="C751" s="724">
        <v>79</v>
      </c>
      <c r="D751" s="725">
        <v>183</v>
      </c>
      <c r="E751" s="724">
        <v>124</v>
      </c>
      <c r="F751" s="725">
        <v>234</v>
      </c>
      <c r="G751" s="724">
        <v>169</v>
      </c>
      <c r="H751" s="725">
        <v>331</v>
      </c>
      <c r="I751" s="724">
        <v>214</v>
      </c>
      <c r="J751" s="725">
        <v>414</v>
      </c>
      <c r="K751" s="724"/>
      <c r="L751" s="725"/>
      <c r="M751" s="725"/>
      <c r="N751" s="768"/>
      <c r="O751" s="725"/>
      <c r="P751" s="768"/>
    </row>
    <row r="752" spans="1:16">
      <c r="A752" s="724">
        <v>35</v>
      </c>
      <c r="B752" s="725">
        <v>139</v>
      </c>
      <c r="C752" s="724">
        <v>80</v>
      </c>
      <c r="D752" s="725">
        <v>184</v>
      </c>
      <c r="E752" s="724">
        <v>125</v>
      </c>
      <c r="F752" s="725">
        <v>238</v>
      </c>
      <c r="G752" s="724">
        <v>170</v>
      </c>
      <c r="H752" s="725">
        <v>332</v>
      </c>
      <c r="I752" s="724">
        <v>215</v>
      </c>
      <c r="J752" s="725">
        <v>415</v>
      </c>
      <c r="K752" s="724"/>
      <c r="L752" s="725"/>
      <c r="M752" s="725"/>
      <c r="N752" s="768"/>
      <c r="O752" s="725"/>
      <c r="P752" s="768"/>
    </row>
    <row r="753" spans="1:32">
      <c r="A753" s="724">
        <v>36</v>
      </c>
      <c r="B753" s="725">
        <v>140</v>
      </c>
      <c r="C753" s="724">
        <v>81</v>
      </c>
      <c r="D753" s="725">
        <v>185</v>
      </c>
      <c r="E753" s="724">
        <v>126</v>
      </c>
      <c r="F753" s="725">
        <v>241</v>
      </c>
      <c r="G753" s="724">
        <v>171</v>
      </c>
      <c r="H753" s="725">
        <v>334</v>
      </c>
      <c r="I753" s="724">
        <v>216</v>
      </c>
      <c r="J753" s="725">
        <v>416</v>
      </c>
      <c r="K753" s="724"/>
      <c r="L753" s="725"/>
      <c r="M753" s="725"/>
      <c r="N753" s="768"/>
      <c r="O753" s="725"/>
      <c r="P753" s="768"/>
    </row>
    <row r="754" spans="1:32">
      <c r="A754" s="724">
        <v>37</v>
      </c>
      <c r="B754" s="725">
        <v>141</v>
      </c>
      <c r="C754" s="724">
        <v>82</v>
      </c>
      <c r="D754" s="725">
        <v>186</v>
      </c>
      <c r="E754" s="724">
        <v>127</v>
      </c>
      <c r="F754" s="725">
        <v>247</v>
      </c>
      <c r="G754" s="724">
        <v>172</v>
      </c>
      <c r="H754" s="725">
        <v>336</v>
      </c>
      <c r="I754" s="724">
        <v>217</v>
      </c>
      <c r="J754" s="725">
        <v>420</v>
      </c>
      <c r="K754" s="724"/>
      <c r="L754" s="725"/>
      <c r="M754" s="725"/>
      <c r="N754" s="768"/>
      <c r="O754" s="725"/>
      <c r="P754" s="768"/>
    </row>
    <row r="755" spans="1:32">
      <c r="A755" s="724">
        <v>38</v>
      </c>
      <c r="B755" s="725">
        <v>142</v>
      </c>
      <c r="C755" s="724">
        <v>83</v>
      </c>
      <c r="D755" s="725">
        <v>187</v>
      </c>
      <c r="E755" s="724">
        <v>128</v>
      </c>
      <c r="F755" s="725">
        <v>248</v>
      </c>
      <c r="G755" s="724">
        <v>173</v>
      </c>
      <c r="H755" s="725">
        <v>337</v>
      </c>
      <c r="I755" s="724">
        <v>218</v>
      </c>
      <c r="J755" s="725">
        <v>423</v>
      </c>
      <c r="K755" s="724"/>
      <c r="L755" s="725"/>
      <c r="M755" s="725"/>
      <c r="N755" s="768"/>
      <c r="O755" s="725"/>
      <c r="P755" s="768"/>
    </row>
    <row r="756" spans="1:32">
      <c r="A756" s="724">
        <v>39</v>
      </c>
      <c r="B756" s="725">
        <v>143</v>
      </c>
      <c r="C756" s="724">
        <v>84</v>
      </c>
      <c r="D756" s="725">
        <v>188</v>
      </c>
      <c r="E756" s="724">
        <v>129</v>
      </c>
      <c r="F756" s="725">
        <v>249</v>
      </c>
      <c r="G756" s="724">
        <v>174</v>
      </c>
      <c r="H756" s="725">
        <v>338</v>
      </c>
      <c r="I756" s="724">
        <v>219</v>
      </c>
      <c r="J756" s="725">
        <v>424</v>
      </c>
      <c r="K756" s="724"/>
      <c r="L756" s="725"/>
      <c r="M756" s="725"/>
      <c r="N756" s="768"/>
      <c r="O756" s="725"/>
      <c r="P756" s="768"/>
    </row>
    <row r="757" spans="1:32">
      <c r="A757" s="724">
        <v>40</v>
      </c>
      <c r="B757" s="725">
        <v>144</v>
      </c>
      <c r="C757" s="724">
        <v>85</v>
      </c>
      <c r="D757" s="725">
        <v>189</v>
      </c>
      <c r="E757" s="724">
        <v>130</v>
      </c>
      <c r="F757" s="725">
        <v>250</v>
      </c>
      <c r="G757" s="724">
        <v>175</v>
      </c>
      <c r="H757" s="725">
        <v>344</v>
      </c>
      <c r="I757" s="724">
        <v>220</v>
      </c>
      <c r="J757" s="725">
        <v>425</v>
      </c>
      <c r="K757" s="724"/>
      <c r="L757" s="725"/>
      <c r="M757" s="725"/>
      <c r="N757" s="768"/>
      <c r="O757" s="725"/>
      <c r="P757" s="768"/>
    </row>
    <row r="758" spans="1:32">
      <c r="A758" s="724">
        <v>41</v>
      </c>
      <c r="B758" s="725">
        <v>145</v>
      </c>
      <c r="C758" s="724">
        <v>86</v>
      </c>
      <c r="D758" s="725">
        <v>190</v>
      </c>
      <c r="E758" s="724">
        <v>131</v>
      </c>
      <c r="F758" s="725">
        <v>251</v>
      </c>
      <c r="G758" s="724">
        <v>176</v>
      </c>
      <c r="H758" s="725">
        <v>345</v>
      </c>
      <c r="I758" s="724">
        <v>221</v>
      </c>
      <c r="J758" s="725">
        <v>426</v>
      </c>
      <c r="K758" s="724"/>
      <c r="L758" s="725"/>
      <c r="M758" s="725"/>
      <c r="N758" s="768"/>
      <c r="O758" s="725"/>
      <c r="P758" s="768"/>
    </row>
    <row r="759" spans="1:32">
      <c r="A759" s="724">
        <v>42</v>
      </c>
      <c r="B759" s="725">
        <v>146</v>
      </c>
      <c r="C759" s="724">
        <v>87</v>
      </c>
      <c r="D759" s="725">
        <v>191</v>
      </c>
      <c r="E759" s="724">
        <v>132</v>
      </c>
      <c r="F759" s="725">
        <v>253</v>
      </c>
      <c r="G759" s="724">
        <v>177</v>
      </c>
      <c r="H759" s="725">
        <v>347</v>
      </c>
      <c r="I759" s="724">
        <v>222</v>
      </c>
      <c r="J759" s="725">
        <v>427</v>
      </c>
      <c r="K759" s="724"/>
      <c r="L759" s="725"/>
      <c r="M759" s="725"/>
      <c r="N759" s="768"/>
      <c r="O759" s="725"/>
      <c r="P759" s="768"/>
    </row>
    <row r="760" spans="1:32">
      <c r="A760" s="724">
        <v>43</v>
      </c>
      <c r="B760" s="725">
        <v>147</v>
      </c>
      <c r="C760" s="724">
        <v>88</v>
      </c>
      <c r="D760" s="725">
        <v>192</v>
      </c>
      <c r="E760" s="724">
        <v>133</v>
      </c>
      <c r="F760" s="725">
        <v>255</v>
      </c>
      <c r="G760" s="724">
        <v>178</v>
      </c>
      <c r="H760" s="725">
        <v>348</v>
      </c>
      <c r="I760" s="724">
        <v>223</v>
      </c>
      <c r="J760" s="725">
        <v>428</v>
      </c>
      <c r="K760" s="724"/>
      <c r="L760" s="725"/>
      <c r="M760" s="725"/>
      <c r="N760" s="768"/>
      <c r="O760" s="725"/>
      <c r="P760" s="768"/>
    </row>
    <row r="761" spans="1:32">
      <c r="A761" s="724">
        <v>44</v>
      </c>
      <c r="B761" s="725">
        <v>148</v>
      </c>
      <c r="C761" s="724">
        <v>89</v>
      </c>
      <c r="D761" s="725">
        <v>193</v>
      </c>
      <c r="E761" s="724">
        <v>134</v>
      </c>
      <c r="F761" s="725">
        <v>257</v>
      </c>
      <c r="G761" s="724">
        <v>179</v>
      </c>
      <c r="H761" s="725">
        <v>353</v>
      </c>
      <c r="I761" s="724">
        <v>224</v>
      </c>
      <c r="J761" s="725">
        <v>431</v>
      </c>
      <c r="K761" s="724"/>
      <c r="L761" s="725"/>
      <c r="M761" s="725"/>
      <c r="N761" s="768"/>
      <c r="O761" s="725"/>
      <c r="P761" s="768"/>
    </row>
    <row r="762" spans="1:32">
      <c r="A762" s="724">
        <v>45</v>
      </c>
      <c r="B762" s="725">
        <v>149</v>
      </c>
      <c r="C762" s="724">
        <v>90</v>
      </c>
      <c r="D762" s="725">
        <v>194</v>
      </c>
      <c r="E762" s="724">
        <v>135</v>
      </c>
      <c r="F762" s="725">
        <v>267</v>
      </c>
      <c r="G762" s="724">
        <v>180</v>
      </c>
      <c r="H762" s="725">
        <v>354</v>
      </c>
      <c r="I762" s="724">
        <v>225</v>
      </c>
      <c r="J762" s="725">
        <v>433</v>
      </c>
      <c r="K762" s="724"/>
      <c r="L762" s="725"/>
      <c r="M762" s="725"/>
      <c r="N762" s="768"/>
      <c r="O762" s="725"/>
      <c r="P762" s="768"/>
    </row>
    <row r="763" spans="1:32">
      <c r="A763" s="493"/>
      <c r="B763"/>
      <c r="C763" s="493"/>
      <c r="D763"/>
      <c r="E763" s="493"/>
      <c r="F763"/>
      <c r="G763" s="493"/>
      <c r="H763"/>
      <c r="I763" s="493"/>
      <c r="J763"/>
      <c r="K763" s="493"/>
      <c r="L763"/>
      <c r="N763"/>
      <c r="P763"/>
    </row>
    <row r="764" spans="1:32" ht="30.75" customHeight="1">
      <c r="A764" s="1585" t="s">
        <v>4709</v>
      </c>
      <c r="B764" s="1586"/>
      <c r="C764" s="1586"/>
      <c r="D764" s="1586"/>
      <c r="E764" s="1586"/>
      <c r="F764" s="1586"/>
      <c r="G764" s="1586"/>
      <c r="H764" s="1587"/>
      <c r="I764" s="1580" t="s">
        <v>5661</v>
      </c>
      <c r="J764" s="1580"/>
      <c r="K764" s="1580"/>
      <c r="L764" s="1580"/>
      <c r="M764" s="1580"/>
      <c r="N764" s="1580"/>
      <c r="O764" s="1580"/>
      <c r="P764" s="1580"/>
      <c r="Q764" s="1580" t="s">
        <v>5662</v>
      </c>
      <c r="R764" s="1580"/>
      <c r="S764" s="1580"/>
      <c r="T764" s="1580"/>
      <c r="U764" s="1580"/>
      <c r="V764" s="1580"/>
      <c r="W764" s="1580"/>
      <c r="X764" s="1580"/>
      <c r="Y764" s="1580" t="s">
        <v>5663</v>
      </c>
      <c r="Z764" s="1580"/>
      <c r="AA764" s="1580"/>
      <c r="AB764" s="1580"/>
      <c r="AC764" s="1580"/>
      <c r="AD764" s="1580"/>
      <c r="AE764" s="1580"/>
      <c r="AF764" s="1580"/>
    </row>
    <row r="765" spans="1:32" ht="29.25" customHeight="1">
      <c r="A765" s="1580" t="s">
        <v>5628</v>
      </c>
      <c r="B765" s="1580"/>
      <c r="C765" s="1580"/>
      <c r="D765" s="1580"/>
      <c r="E765" s="1580"/>
      <c r="F765" s="1580"/>
      <c r="G765" s="1580"/>
      <c r="H765" s="1580"/>
      <c r="I765" s="723" t="s">
        <v>4605</v>
      </c>
      <c r="J765" s="604" t="s">
        <v>4606</v>
      </c>
      <c r="K765" s="723" t="s">
        <v>4605</v>
      </c>
      <c r="L765" s="604" t="s">
        <v>4606</v>
      </c>
      <c r="M765" s="723" t="s">
        <v>4605</v>
      </c>
      <c r="N765" s="604" t="s">
        <v>4606</v>
      </c>
      <c r="O765" s="723" t="s">
        <v>4605</v>
      </c>
      <c r="P765" s="604" t="s">
        <v>4606</v>
      </c>
      <c r="Q765" s="723" t="s">
        <v>4605</v>
      </c>
      <c r="R765" s="604" t="s">
        <v>4606</v>
      </c>
      <c r="S765" s="723" t="s">
        <v>4605</v>
      </c>
      <c r="T765" s="604" t="s">
        <v>4606</v>
      </c>
      <c r="U765" s="723" t="s">
        <v>4605</v>
      </c>
      <c r="V765" s="604" t="s">
        <v>4606</v>
      </c>
      <c r="W765" s="723" t="s">
        <v>4605</v>
      </c>
      <c r="X765" s="604" t="s">
        <v>4606</v>
      </c>
      <c r="Y765" s="723" t="s">
        <v>4605</v>
      </c>
      <c r="Z765" s="604" t="s">
        <v>4606</v>
      </c>
      <c r="AA765" s="723" t="s">
        <v>4605</v>
      </c>
      <c r="AB765" s="604" t="s">
        <v>4606</v>
      </c>
      <c r="AC765" s="723" t="s">
        <v>4605</v>
      </c>
      <c r="AD765" s="604" t="s">
        <v>4606</v>
      </c>
      <c r="AE765" s="723" t="s">
        <v>4605</v>
      </c>
      <c r="AF765" s="604" t="s">
        <v>4606</v>
      </c>
    </row>
    <row r="766" spans="1:32">
      <c r="A766" s="723" t="s">
        <v>4605</v>
      </c>
      <c r="B766" s="604" t="s">
        <v>4606</v>
      </c>
      <c r="C766" s="723" t="s">
        <v>4605</v>
      </c>
      <c r="D766" s="604" t="s">
        <v>4606</v>
      </c>
      <c r="E766" s="723" t="s">
        <v>4605</v>
      </c>
      <c r="F766" s="604" t="s">
        <v>4606</v>
      </c>
      <c r="G766" s="723" t="s">
        <v>4605</v>
      </c>
      <c r="H766" s="604" t="s">
        <v>4606</v>
      </c>
      <c r="I766" s="749">
        <v>1</v>
      </c>
      <c r="J766" s="747">
        <v>245</v>
      </c>
      <c r="K766" s="749">
        <v>10</v>
      </c>
      <c r="L766" s="751"/>
      <c r="M766" s="749">
        <v>19</v>
      </c>
      <c r="N766" s="747"/>
      <c r="O766" s="489"/>
      <c r="P766" s="4"/>
      <c r="Q766" s="749">
        <v>1</v>
      </c>
      <c r="R766" s="747">
        <v>39</v>
      </c>
      <c r="S766" s="749">
        <v>10</v>
      </c>
      <c r="T766" s="751">
        <v>51</v>
      </c>
      <c r="U766" s="749">
        <v>19</v>
      </c>
      <c r="V766" s="747">
        <v>74</v>
      </c>
      <c r="W766" s="489">
        <v>28</v>
      </c>
      <c r="X766" s="4">
        <v>201</v>
      </c>
      <c r="Y766" s="749">
        <v>1</v>
      </c>
      <c r="Z766" s="747">
        <v>50</v>
      </c>
      <c r="AA766" s="749">
        <v>10</v>
      </c>
      <c r="AB766" s="751">
        <v>106</v>
      </c>
      <c r="AC766" s="749">
        <v>19</v>
      </c>
      <c r="AD766" s="747"/>
      <c r="AE766" s="489">
        <v>28</v>
      </c>
      <c r="AF766" s="4"/>
    </row>
    <row r="767" spans="1:32">
      <c r="A767" s="749">
        <v>1</v>
      </c>
      <c r="B767" s="747" t="s">
        <v>5629</v>
      </c>
      <c r="C767" s="749">
        <v>10</v>
      </c>
      <c r="D767" s="751" t="s">
        <v>5630</v>
      </c>
      <c r="E767" s="749">
        <v>19</v>
      </c>
      <c r="F767" s="747">
        <v>24</v>
      </c>
      <c r="G767" s="489"/>
      <c r="H767" s="4"/>
      <c r="I767" s="749">
        <v>2</v>
      </c>
      <c r="J767" s="747">
        <v>246</v>
      </c>
      <c r="K767" s="749">
        <v>11</v>
      </c>
      <c r="L767" s="751"/>
      <c r="M767" s="749">
        <v>20</v>
      </c>
      <c r="N767" s="747"/>
      <c r="O767" s="489"/>
      <c r="P767" s="4"/>
      <c r="Q767" s="749">
        <v>2</v>
      </c>
      <c r="R767" s="747">
        <v>40</v>
      </c>
      <c r="S767" s="749">
        <v>11</v>
      </c>
      <c r="T767" s="751">
        <v>52</v>
      </c>
      <c r="U767" s="749">
        <v>20</v>
      </c>
      <c r="V767" s="747">
        <v>75</v>
      </c>
      <c r="W767" s="489">
        <v>29</v>
      </c>
      <c r="X767" s="4">
        <v>204</v>
      </c>
      <c r="Y767" s="749">
        <v>2</v>
      </c>
      <c r="Z767" s="747">
        <v>188</v>
      </c>
      <c r="AA767" s="749">
        <v>11</v>
      </c>
      <c r="AB767" s="751">
        <v>94</v>
      </c>
      <c r="AC767" s="749">
        <v>20</v>
      </c>
      <c r="AD767" s="747"/>
      <c r="AE767" s="489">
        <v>29</v>
      </c>
      <c r="AF767" s="4"/>
    </row>
    <row r="768" spans="1:32">
      <c r="A768" s="749">
        <v>2</v>
      </c>
      <c r="B768" s="747" t="s">
        <v>5631</v>
      </c>
      <c r="C768" s="749">
        <v>11</v>
      </c>
      <c r="D768" s="751" t="s">
        <v>5632</v>
      </c>
      <c r="E768" s="749">
        <v>20</v>
      </c>
      <c r="F768" s="747">
        <v>25</v>
      </c>
      <c r="G768" s="489"/>
      <c r="H768" s="4"/>
      <c r="I768" s="749">
        <v>3</v>
      </c>
      <c r="J768" s="747">
        <v>248</v>
      </c>
      <c r="K768" s="749">
        <v>12</v>
      </c>
      <c r="L768" s="751"/>
      <c r="M768" s="749">
        <v>21</v>
      </c>
      <c r="N768" s="747"/>
      <c r="O768" s="489"/>
      <c r="P768" s="4"/>
      <c r="Q768" s="749">
        <v>3</v>
      </c>
      <c r="R768" s="747">
        <v>44</v>
      </c>
      <c r="S768" s="749">
        <v>12</v>
      </c>
      <c r="T768" s="751">
        <v>56</v>
      </c>
      <c r="U768" s="749">
        <v>21</v>
      </c>
      <c r="V768" s="747">
        <v>165</v>
      </c>
      <c r="W768" s="489">
        <v>30</v>
      </c>
      <c r="X768" s="4">
        <v>215</v>
      </c>
      <c r="Y768" s="749">
        <v>3</v>
      </c>
      <c r="Z768" s="747">
        <v>217</v>
      </c>
      <c r="AA768" s="749">
        <v>12</v>
      </c>
      <c r="AB768" s="751">
        <v>139</v>
      </c>
      <c r="AC768" s="749">
        <v>21</v>
      </c>
      <c r="AD768" s="747"/>
      <c r="AE768" s="489">
        <v>30</v>
      </c>
      <c r="AF768" s="4"/>
    </row>
    <row r="769" spans="1:32">
      <c r="A769" s="749">
        <v>3</v>
      </c>
      <c r="B769" s="747" t="s">
        <v>5633</v>
      </c>
      <c r="C769" s="749">
        <v>12</v>
      </c>
      <c r="D769" s="751" t="s">
        <v>5634</v>
      </c>
      <c r="E769" s="749">
        <v>21</v>
      </c>
      <c r="F769" s="747">
        <v>26</v>
      </c>
      <c r="G769" s="489"/>
      <c r="H769" s="4"/>
      <c r="I769" s="749">
        <v>4</v>
      </c>
      <c r="J769" s="747">
        <v>249</v>
      </c>
      <c r="K769" s="749">
        <v>13</v>
      </c>
      <c r="L769" s="747"/>
      <c r="M769" s="749">
        <v>22</v>
      </c>
      <c r="N769" s="747"/>
      <c r="O769" s="489"/>
      <c r="P769" s="4"/>
      <c r="Q769" s="749">
        <v>4</v>
      </c>
      <c r="R769" s="747">
        <v>45</v>
      </c>
      <c r="S769" s="749">
        <v>13</v>
      </c>
      <c r="T769" s="747">
        <v>59</v>
      </c>
      <c r="U769" s="749">
        <v>22</v>
      </c>
      <c r="V769" s="747">
        <v>166</v>
      </c>
      <c r="W769" s="489">
        <v>31</v>
      </c>
      <c r="X769" s="4">
        <v>236</v>
      </c>
      <c r="Y769" s="749">
        <v>4</v>
      </c>
      <c r="Z769" s="747">
        <v>190</v>
      </c>
      <c r="AA769" s="749">
        <v>13</v>
      </c>
      <c r="AB769" s="747">
        <v>13</v>
      </c>
      <c r="AC769" s="749">
        <v>22</v>
      </c>
      <c r="AD769" s="747"/>
      <c r="AE769" s="489">
        <v>31</v>
      </c>
      <c r="AF769" s="4"/>
    </row>
    <row r="770" spans="1:32">
      <c r="A770" s="749">
        <v>4</v>
      </c>
      <c r="B770" s="747" t="s">
        <v>5635</v>
      </c>
      <c r="C770" s="749">
        <v>13</v>
      </c>
      <c r="D770" s="747">
        <v>83</v>
      </c>
      <c r="E770" s="749">
        <v>22</v>
      </c>
      <c r="F770" s="747">
        <v>27</v>
      </c>
      <c r="G770" s="489"/>
      <c r="H770" s="4"/>
      <c r="I770" s="749">
        <v>5</v>
      </c>
      <c r="J770" s="747">
        <v>250</v>
      </c>
      <c r="K770" s="749">
        <v>14</v>
      </c>
      <c r="L770" s="747"/>
      <c r="M770" s="749">
        <v>23</v>
      </c>
      <c r="N770" s="747"/>
      <c r="O770" s="489"/>
      <c r="P770" s="4"/>
      <c r="Q770" s="749">
        <v>5</v>
      </c>
      <c r="R770" s="747">
        <v>46</v>
      </c>
      <c r="S770" s="749">
        <v>14</v>
      </c>
      <c r="T770" s="747">
        <v>62</v>
      </c>
      <c r="U770" s="749">
        <v>23</v>
      </c>
      <c r="V770" s="747">
        <v>181</v>
      </c>
      <c r="W770" s="489">
        <v>32</v>
      </c>
      <c r="X770" s="4">
        <v>292</v>
      </c>
      <c r="Y770" s="749">
        <v>5</v>
      </c>
      <c r="Z770" s="747">
        <v>197</v>
      </c>
      <c r="AA770" s="749">
        <v>14</v>
      </c>
      <c r="AB770" s="747"/>
      <c r="AC770" s="749">
        <v>23</v>
      </c>
      <c r="AD770" s="747"/>
      <c r="AE770" s="489">
        <v>32</v>
      </c>
      <c r="AF770" s="4"/>
    </row>
    <row r="771" spans="1:32">
      <c r="A771" s="749">
        <v>5</v>
      </c>
      <c r="B771" s="747" t="s">
        <v>5636</v>
      </c>
      <c r="C771" s="749">
        <v>14</v>
      </c>
      <c r="D771" s="747">
        <v>17</v>
      </c>
      <c r="E771" s="749">
        <v>23</v>
      </c>
      <c r="F771" s="747">
        <v>28</v>
      </c>
      <c r="G771" s="489"/>
      <c r="H771" s="4"/>
      <c r="I771" s="749">
        <v>6</v>
      </c>
      <c r="J771" s="751">
        <v>253</v>
      </c>
      <c r="K771" s="749">
        <v>15</v>
      </c>
      <c r="L771" s="747"/>
      <c r="M771" s="749">
        <v>24</v>
      </c>
      <c r="N771" s="747"/>
      <c r="O771" s="489"/>
      <c r="P771" s="4"/>
      <c r="Q771" s="749">
        <v>6</v>
      </c>
      <c r="R771" s="751">
        <v>47</v>
      </c>
      <c r="S771" s="749">
        <v>15</v>
      </c>
      <c r="T771" s="747">
        <v>66</v>
      </c>
      <c r="U771" s="749">
        <v>24</v>
      </c>
      <c r="V771" s="747">
        <v>183</v>
      </c>
      <c r="W771" s="489">
        <v>33</v>
      </c>
      <c r="X771" s="4">
        <v>420</v>
      </c>
      <c r="Y771" s="749">
        <v>6</v>
      </c>
      <c r="Z771" s="751">
        <v>111</v>
      </c>
      <c r="AA771" s="749">
        <v>15</v>
      </c>
      <c r="AB771" s="747"/>
      <c r="AC771" s="749">
        <v>24</v>
      </c>
      <c r="AD771" s="747"/>
      <c r="AE771" s="489">
        <v>33</v>
      </c>
      <c r="AF771" s="4"/>
    </row>
    <row r="772" spans="1:32">
      <c r="A772" s="749">
        <v>6</v>
      </c>
      <c r="B772" s="751" t="s">
        <v>5637</v>
      </c>
      <c r="C772" s="749">
        <v>15</v>
      </c>
      <c r="D772" s="747">
        <v>18</v>
      </c>
      <c r="E772" s="749">
        <v>24</v>
      </c>
      <c r="F772" s="747">
        <v>29</v>
      </c>
      <c r="G772" s="489"/>
      <c r="H772" s="4"/>
      <c r="I772" s="749">
        <v>7</v>
      </c>
      <c r="J772" s="751">
        <v>254</v>
      </c>
      <c r="K772" s="749">
        <v>16</v>
      </c>
      <c r="L772" s="747"/>
      <c r="M772" s="463"/>
      <c r="N772" s="4"/>
      <c r="O772" s="489"/>
      <c r="P772" s="4"/>
      <c r="Q772" s="749">
        <v>7</v>
      </c>
      <c r="R772" s="751">
        <v>48</v>
      </c>
      <c r="S772" s="749">
        <v>16</v>
      </c>
      <c r="T772" s="747">
        <v>69</v>
      </c>
      <c r="U772" s="749">
        <v>25</v>
      </c>
      <c r="V772" s="747">
        <v>185</v>
      </c>
      <c r="W772" s="489"/>
      <c r="X772" s="4"/>
      <c r="Y772" s="749">
        <v>7</v>
      </c>
      <c r="Z772" s="751">
        <v>109</v>
      </c>
      <c r="AA772" s="749">
        <v>16</v>
      </c>
      <c r="AB772" s="747"/>
      <c r="AC772" s="749">
        <v>25</v>
      </c>
      <c r="AD772" s="747"/>
      <c r="AE772" s="489"/>
      <c r="AF772" s="4"/>
    </row>
    <row r="773" spans="1:32">
      <c r="A773" s="749">
        <v>7</v>
      </c>
      <c r="B773" s="751" t="s">
        <v>5638</v>
      </c>
      <c r="C773" s="749">
        <v>16</v>
      </c>
      <c r="D773" s="747">
        <v>19</v>
      </c>
      <c r="E773" s="463"/>
      <c r="F773" s="4"/>
      <c r="G773" s="489"/>
      <c r="H773" s="4"/>
      <c r="I773" s="749">
        <v>8</v>
      </c>
      <c r="J773" s="751">
        <v>277</v>
      </c>
      <c r="K773" s="749">
        <v>17</v>
      </c>
      <c r="L773" s="747"/>
      <c r="M773" s="463"/>
      <c r="N773" s="4"/>
      <c r="O773" s="489"/>
      <c r="P773" s="4"/>
      <c r="Q773" s="749">
        <v>8</v>
      </c>
      <c r="R773" s="751">
        <v>49</v>
      </c>
      <c r="S773" s="749">
        <v>17</v>
      </c>
      <c r="T773" s="747">
        <v>70</v>
      </c>
      <c r="U773" s="749">
        <v>26</v>
      </c>
      <c r="V773" s="747">
        <v>192</v>
      </c>
      <c r="W773" s="489"/>
      <c r="X773" s="4"/>
      <c r="Y773" s="749">
        <v>8</v>
      </c>
      <c r="Z773" s="751">
        <v>108</v>
      </c>
      <c r="AA773" s="749">
        <v>17</v>
      </c>
      <c r="AB773" s="747"/>
      <c r="AC773" s="749">
        <v>26</v>
      </c>
      <c r="AD773" s="747"/>
      <c r="AE773" s="489"/>
      <c r="AF773" s="4"/>
    </row>
    <row r="774" spans="1:32">
      <c r="A774" s="749">
        <v>8</v>
      </c>
      <c r="B774" s="751" t="s">
        <v>5639</v>
      </c>
      <c r="C774" s="749">
        <v>17</v>
      </c>
      <c r="D774" s="747">
        <v>20</v>
      </c>
      <c r="E774" s="463"/>
      <c r="F774" s="4"/>
      <c r="G774" s="489"/>
      <c r="H774" s="4"/>
      <c r="I774" s="749">
        <v>9</v>
      </c>
      <c r="J774" s="751">
        <v>322</v>
      </c>
      <c r="K774" s="749">
        <v>18</v>
      </c>
      <c r="L774" s="747"/>
      <c r="M774" s="463"/>
      <c r="N774" s="4"/>
      <c r="O774" s="489"/>
      <c r="P774" s="4"/>
      <c r="Q774" s="749">
        <v>9</v>
      </c>
      <c r="R774" s="751">
        <v>50</v>
      </c>
      <c r="S774" s="749">
        <v>18</v>
      </c>
      <c r="T774" s="747">
        <v>71</v>
      </c>
      <c r="U774" s="749">
        <v>27</v>
      </c>
      <c r="V774" s="747">
        <v>200</v>
      </c>
      <c r="W774" s="489"/>
      <c r="X774" s="4"/>
      <c r="Y774" s="749">
        <v>9</v>
      </c>
      <c r="Z774" s="751">
        <v>107</v>
      </c>
      <c r="AA774" s="749">
        <v>18</v>
      </c>
      <c r="AB774" s="747"/>
      <c r="AC774" s="749">
        <v>27</v>
      </c>
      <c r="AD774" s="747"/>
      <c r="AE774" s="489"/>
      <c r="AF774" s="4"/>
    </row>
    <row r="775" spans="1:32">
      <c r="A775" s="749">
        <v>9</v>
      </c>
      <c r="B775" s="751" t="s">
        <v>5640</v>
      </c>
      <c r="C775" s="749">
        <v>18</v>
      </c>
      <c r="D775" s="747">
        <v>23</v>
      </c>
      <c r="E775" s="463"/>
      <c r="F775" s="4"/>
      <c r="G775" s="489"/>
      <c r="H775" s="4"/>
      <c r="I775" s="493"/>
      <c r="J775"/>
      <c r="K775" s="493"/>
      <c r="L775"/>
      <c r="N775"/>
      <c r="P775"/>
    </row>
    <row r="777" spans="1:32" ht="27" customHeight="1">
      <c r="A777" s="1553" t="s">
        <v>4608</v>
      </c>
      <c r="B777" s="1553"/>
      <c r="C777" s="1553"/>
      <c r="D777" s="1553"/>
      <c r="E777" s="1553"/>
      <c r="F777" s="1553"/>
      <c r="G777" s="1553"/>
      <c r="H777" s="1553"/>
      <c r="J777" s="1553" t="s">
        <v>5664</v>
      </c>
      <c r="K777" s="1553"/>
      <c r="L777" s="1553"/>
      <c r="M777" s="1553"/>
      <c r="N777" s="1553"/>
      <c r="O777" s="1553"/>
      <c r="P777" s="1553"/>
      <c r="Q777" s="1553"/>
    </row>
    <row r="778" spans="1:32">
      <c r="A778" s="353" t="s">
        <v>4605</v>
      </c>
      <c r="B778" s="463" t="s">
        <v>4606</v>
      </c>
      <c r="C778" s="353" t="s">
        <v>4605</v>
      </c>
      <c r="D778" s="463" t="s">
        <v>4712</v>
      </c>
      <c r="E778" s="463" t="s">
        <v>4606</v>
      </c>
      <c r="F778" s="353" t="s">
        <v>4605</v>
      </c>
      <c r="G778" s="463" t="s">
        <v>4712</v>
      </c>
      <c r="H778" s="463" t="s">
        <v>4606</v>
      </c>
      <c r="J778" s="353" t="s">
        <v>4605</v>
      </c>
      <c r="K778" s="463" t="s">
        <v>4606</v>
      </c>
      <c r="L778" s="353" t="s">
        <v>4605</v>
      </c>
      <c r="M778" s="463" t="s">
        <v>4606</v>
      </c>
      <c r="N778" s="353" t="s">
        <v>4605</v>
      </c>
      <c r="O778" s="463" t="s">
        <v>4606</v>
      </c>
      <c r="P778" s="353"/>
      <c r="Q778" s="353"/>
    </row>
    <row r="779" spans="1:32">
      <c r="A779" s="462">
        <v>1</v>
      </c>
      <c r="B779" s="471">
        <v>65</v>
      </c>
      <c r="C779" s="772">
        <v>46</v>
      </c>
      <c r="D779" s="472">
        <v>130</v>
      </c>
      <c r="E779" s="466">
        <v>7</v>
      </c>
      <c r="F779" s="472">
        <v>91</v>
      </c>
      <c r="G779" s="473">
        <v>1723</v>
      </c>
      <c r="H779" s="474"/>
      <c r="J779" s="462">
        <v>1</v>
      </c>
      <c r="K779" s="475">
        <v>492</v>
      </c>
      <c r="L779" s="772">
        <v>52</v>
      </c>
      <c r="M779" s="476">
        <v>666</v>
      </c>
      <c r="N779" s="466">
        <v>103</v>
      </c>
      <c r="O779" s="463"/>
      <c r="P779" s="473"/>
      <c r="Q779" s="474"/>
    </row>
    <row r="780" spans="1:32">
      <c r="A780" s="462">
        <v>2</v>
      </c>
      <c r="B780" s="477">
        <v>83</v>
      </c>
      <c r="C780" s="772">
        <v>47</v>
      </c>
      <c r="D780" s="472">
        <v>1707</v>
      </c>
      <c r="E780" s="466">
        <v>1</v>
      </c>
      <c r="F780" s="472">
        <v>92</v>
      </c>
      <c r="G780" s="473">
        <v>1723</v>
      </c>
      <c r="H780" s="474"/>
      <c r="J780" s="462">
        <v>2</v>
      </c>
      <c r="K780" s="476">
        <v>493</v>
      </c>
      <c r="L780" s="772">
        <v>53</v>
      </c>
      <c r="M780" s="476">
        <v>667</v>
      </c>
      <c r="N780" s="466">
        <v>104</v>
      </c>
      <c r="O780" s="463"/>
      <c r="P780" s="473"/>
      <c r="Q780" s="474"/>
    </row>
    <row r="781" spans="1:32">
      <c r="A781" s="462">
        <v>3</v>
      </c>
      <c r="B781" s="477">
        <v>226</v>
      </c>
      <c r="C781" s="772">
        <v>48</v>
      </c>
      <c r="D781" s="472">
        <v>1707</v>
      </c>
      <c r="E781" s="466">
        <v>2</v>
      </c>
      <c r="F781" s="472">
        <v>93</v>
      </c>
      <c r="G781" s="473">
        <v>1723</v>
      </c>
      <c r="H781" s="474"/>
      <c r="J781" s="462">
        <v>3</v>
      </c>
      <c r="K781" s="476">
        <v>494</v>
      </c>
      <c r="L781" s="772">
        <v>54</v>
      </c>
      <c r="M781" s="478">
        <v>668</v>
      </c>
      <c r="N781" s="466">
        <v>105</v>
      </c>
      <c r="O781" s="463"/>
      <c r="P781" s="473"/>
      <c r="Q781" s="474"/>
    </row>
    <row r="782" spans="1:32">
      <c r="A782" s="462">
        <v>4</v>
      </c>
      <c r="B782" s="477">
        <v>227</v>
      </c>
      <c r="C782" s="772">
        <v>49</v>
      </c>
      <c r="D782" s="472">
        <v>1707</v>
      </c>
      <c r="E782" s="466">
        <v>4</v>
      </c>
      <c r="F782" s="472">
        <v>94</v>
      </c>
      <c r="G782" s="473">
        <v>1723</v>
      </c>
      <c r="H782" s="474"/>
      <c r="J782" s="462">
        <v>4</v>
      </c>
      <c r="K782" s="476">
        <v>499</v>
      </c>
      <c r="L782" s="772">
        <v>55</v>
      </c>
      <c r="M782" s="478">
        <v>669</v>
      </c>
      <c r="N782" s="466">
        <v>106</v>
      </c>
      <c r="O782" s="463"/>
      <c r="P782" s="473"/>
      <c r="Q782" s="474"/>
    </row>
    <row r="783" spans="1:32">
      <c r="A783" s="462">
        <v>5</v>
      </c>
      <c r="B783" s="477">
        <v>228</v>
      </c>
      <c r="C783" s="772">
        <v>50</v>
      </c>
      <c r="D783" s="472">
        <v>1708</v>
      </c>
      <c r="E783" s="466">
        <v>1</v>
      </c>
      <c r="F783" s="472">
        <v>95</v>
      </c>
      <c r="G783" s="473">
        <v>1723</v>
      </c>
      <c r="H783" s="474"/>
      <c r="J783" s="462">
        <v>5</v>
      </c>
      <c r="K783" s="476">
        <v>501</v>
      </c>
      <c r="L783" s="772">
        <v>56</v>
      </c>
      <c r="M783" s="478">
        <v>670</v>
      </c>
      <c r="N783" s="466">
        <v>107</v>
      </c>
      <c r="O783" s="463"/>
      <c r="P783" s="473"/>
      <c r="Q783" s="474"/>
    </row>
    <row r="784" spans="1:32">
      <c r="A784" s="462">
        <v>6</v>
      </c>
      <c r="B784" s="477">
        <v>229</v>
      </c>
      <c r="C784" s="772">
        <v>51</v>
      </c>
      <c r="D784" s="472">
        <v>1708</v>
      </c>
      <c r="E784" s="466">
        <v>2</v>
      </c>
      <c r="F784" s="472">
        <v>96</v>
      </c>
      <c r="G784" s="473">
        <v>1724</v>
      </c>
      <c r="H784" s="474"/>
      <c r="J784" s="462">
        <v>6</v>
      </c>
      <c r="K784" s="476">
        <v>511</v>
      </c>
      <c r="L784" s="772">
        <v>57</v>
      </c>
      <c r="M784" s="478">
        <v>671</v>
      </c>
      <c r="N784" s="466">
        <v>108</v>
      </c>
      <c r="O784" s="463"/>
      <c r="P784" s="473"/>
      <c r="Q784" s="474"/>
    </row>
    <row r="785" spans="1:17">
      <c r="A785" s="462">
        <v>7</v>
      </c>
      <c r="B785" s="477">
        <v>230</v>
      </c>
      <c r="C785" s="772">
        <v>52</v>
      </c>
      <c r="D785" s="472">
        <v>1708</v>
      </c>
      <c r="E785" s="466">
        <v>3</v>
      </c>
      <c r="F785" s="472">
        <v>97</v>
      </c>
      <c r="G785" s="473">
        <v>1724</v>
      </c>
      <c r="H785" s="474"/>
      <c r="J785" s="462">
        <v>7</v>
      </c>
      <c r="K785" s="476">
        <v>512</v>
      </c>
      <c r="L785" s="772">
        <v>58</v>
      </c>
      <c r="M785" s="478">
        <v>672</v>
      </c>
      <c r="N785" s="466">
        <v>109</v>
      </c>
      <c r="O785" s="463"/>
      <c r="P785" s="473"/>
      <c r="Q785" s="474"/>
    </row>
    <row r="786" spans="1:17">
      <c r="A786" s="462">
        <v>8</v>
      </c>
      <c r="B786" s="477">
        <v>22</v>
      </c>
      <c r="C786" s="772">
        <v>53</v>
      </c>
      <c r="D786" s="472">
        <v>1708</v>
      </c>
      <c r="E786" s="466">
        <v>4</v>
      </c>
      <c r="F786" s="472">
        <v>98</v>
      </c>
      <c r="G786" s="473">
        <v>1724</v>
      </c>
      <c r="H786" s="474"/>
      <c r="J786" s="462">
        <v>8</v>
      </c>
      <c r="K786" s="476">
        <v>513</v>
      </c>
      <c r="L786" s="772">
        <v>59</v>
      </c>
      <c r="M786" s="478">
        <v>673</v>
      </c>
      <c r="N786" s="466">
        <v>110</v>
      </c>
      <c r="O786" s="463"/>
      <c r="P786" s="473"/>
      <c r="Q786" s="474"/>
    </row>
    <row r="787" spans="1:17">
      <c r="A787" s="462">
        <v>9</v>
      </c>
      <c r="B787" s="477">
        <v>62</v>
      </c>
      <c r="C787" s="772">
        <v>54</v>
      </c>
      <c r="D787" s="472">
        <v>1708</v>
      </c>
      <c r="E787" s="466">
        <v>5</v>
      </c>
      <c r="F787" s="472">
        <v>99</v>
      </c>
      <c r="G787" s="473">
        <v>1724</v>
      </c>
      <c r="H787" s="474"/>
      <c r="J787" s="462">
        <v>9</v>
      </c>
      <c r="K787" s="476">
        <v>514</v>
      </c>
      <c r="L787" s="772">
        <v>60</v>
      </c>
      <c r="M787" s="478">
        <v>674</v>
      </c>
      <c r="N787" s="466">
        <v>111</v>
      </c>
      <c r="O787" s="463"/>
      <c r="P787" s="473"/>
      <c r="Q787" s="474"/>
    </row>
    <row r="788" spans="1:17">
      <c r="A788" s="353">
        <v>10</v>
      </c>
      <c r="B788" s="479">
        <v>74</v>
      </c>
      <c r="C788" s="772">
        <v>55</v>
      </c>
      <c r="D788" s="472">
        <v>1708</v>
      </c>
      <c r="E788" s="466">
        <v>6</v>
      </c>
      <c r="F788" s="472">
        <v>100</v>
      </c>
      <c r="G788" s="473">
        <v>1725</v>
      </c>
      <c r="H788" s="474"/>
      <c r="J788" s="353">
        <v>10</v>
      </c>
      <c r="K788" s="476">
        <v>515</v>
      </c>
      <c r="L788" s="772">
        <v>61</v>
      </c>
      <c r="M788" s="478">
        <v>675</v>
      </c>
      <c r="N788" s="466">
        <v>112</v>
      </c>
      <c r="O788" s="480"/>
      <c r="P788" s="473"/>
      <c r="Q788" s="474"/>
    </row>
    <row r="789" spans="1:17">
      <c r="A789" s="462">
        <v>11</v>
      </c>
      <c r="B789" s="477">
        <v>75</v>
      </c>
      <c r="C789" s="772">
        <v>56</v>
      </c>
      <c r="D789" s="472">
        <v>1708</v>
      </c>
      <c r="E789" s="466">
        <v>7</v>
      </c>
      <c r="F789" s="472">
        <v>101</v>
      </c>
      <c r="G789" s="473">
        <v>1725</v>
      </c>
      <c r="H789" s="474"/>
      <c r="J789" s="462">
        <v>11</v>
      </c>
      <c r="K789" s="476">
        <v>516</v>
      </c>
      <c r="L789" s="772">
        <v>62</v>
      </c>
      <c r="M789" s="478">
        <v>676</v>
      </c>
      <c r="N789" s="466">
        <v>113</v>
      </c>
      <c r="O789" s="480"/>
      <c r="P789" s="473"/>
      <c r="Q789" s="474"/>
    </row>
    <row r="790" spans="1:17">
      <c r="A790" s="462">
        <v>12</v>
      </c>
      <c r="B790" s="481">
        <v>77</v>
      </c>
      <c r="C790" s="772">
        <v>57</v>
      </c>
      <c r="D790" s="472">
        <v>1708</v>
      </c>
      <c r="E790" s="466">
        <v>8</v>
      </c>
      <c r="F790" s="472">
        <v>102</v>
      </c>
      <c r="G790" s="473">
        <v>1725</v>
      </c>
      <c r="H790" s="474"/>
      <c r="J790" s="462">
        <v>12</v>
      </c>
      <c r="K790" s="476">
        <v>520</v>
      </c>
      <c r="L790" s="772">
        <v>63</v>
      </c>
      <c r="M790" s="478">
        <v>677</v>
      </c>
      <c r="N790" s="466">
        <v>114</v>
      </c>
      <c r="O790" s="480"/>
      <c r="P790" s="473"/>
      <c r="Q790" s="474"/>
    </row>
    <row r="791" spans="1:17">
      <c r="A791" s="462">
        <v>13</v>
      </c>
      <c r="B791" s="481">
        <v>78</v>
      </c>
      <c r="C791" s="772">
        <v>58</v>
      </c>
      <c r="D791" s="472">
        <v>1708</v>
      </c>
      <c r="E791" s="466">
        <v>9</v>
      </c>
      <c r="F791" s="472">
        <v>103</v>
      </c>
      <c r="G791" s="473">
        <v>1725</v>
      </c>
      <c r="H791" s="474"/>
      <c r="J791" s="462">
        <v>13</v>
      </c>
      <c r="K791" s="476">
        <v>521</v>
      </c>
      <c r="L791" s="772">
        <v>64</v>
      </c>
      <c r="M791" s="478">
        <v>678</v>
      </c>
      <c r="N791" s="466">
        <v>115</v>
      </c>
      <c r="O791" s="480"/>
      <c r="P791" s="473"/>
      <c r="Q791" s="474"/>
    </row>
    <row r="792" spans="1:17">
      <c r="A792" s="462">
        <v>14</v>
      </c>
      <c r="B792" s="481">
        <v>79</v>
      </c>
      <c r="C792" s="772">
        <v>59</v>
      </c>
      <c r="D792" s="472">
        <v>1708</v>
      </c>
      <c r="E792" s="466">
        <v>10</v>
      </c>
      <c r="F792" s="472">
        <v>104</v>
      </c>
      <c r="G792" s="473">
        <v>1725</v>
      </c>
      <c r="H792" s="474"/>
      <c r="J792" s="462">
        <v>14</v>
      </c>
      <c r="K792" s="476">
        <v>522</v>
      </c>
      <c r="L792" s="772">
        <v>65</v>
      </c>
      <c r="M792" s="478">
        <v>679</v>
      </c>
      <c r="N792" s="466">
        <v>116</v>
      </c>
      <c r="O792" s="480"/>
      <c r="P792" s="473"/>
      <c r="Q792" s="474"/>
    </row>
    <row r="793" spans="1:17">
      <c r="A793" s="462">
        <v>15</v>
      </c>
      <c r="B793" s="481">
        <v>80</v>
      </c>
      <c r="C793" s="772">
        <v>60</v>
      </c>
      <c r="D793" s="472">
        <v>1709</v>
      </c>
      <c r="E793" s="466">
        <v>1</v>
      </c>
      <c r="F793" s="472"/>
      <c r="G793" s="473"/>
      <c r="H793" s="474"/>
      <c r="J793" s="462">
        <v>15</v>
      </c>
      <c r="K793" s="476">
        <v>532</v>
      </c>
      <c r="L793" s="772">
        <v>66</v>
      </c>
      <c r="M793" s="478">
        <v>680</v>
      </c>
      <c r="N793" s="466">
        <v>117</v>
      </c>
      <c r="O793" s="480"/>
      <c r="P793" s="473"/>
      <c r="Q793" s="474"/>
    </row>
    <row r="794" spans="1:17">
      <c r="A794" s="462">
        <v>16</v>
      </c>
      <c r="B794" s="481">
        <v>82</v>
      </c>
      <c r="C794" s="772">
        <v>61</v>
      </c>
      <c r="D794" s="472">
        <v>1709</v>
      </c>
      <c r="E794" s="466">
        <v>3</v>
      </c>
      <c r="F794" s="472"/>
      <c r="G794" s="473"/>
      <c r="H794" s="474"/>
      <c r="J794" s="462">
        <v>16</v>
      </c>
      <c r="K794" s="476">
        <v>533</v>
      </c>
      <c r="L794" s="772">
        <v>67</v>
      </c>
      <c r="M794" s="478">
        <v>681</v>
      </c>
      <c r="N794" s="466">
        <v>118</v>
      </c>
      <c r="O794" s="480"/>
      <c r="P794" s="473"/>
      <c r="Q794" s="474"/>
    </row>
    <row r="795" spans="1:17">
      <c r="A795" s="462">
        <v>17</v>
      </c>
      <c r="B795" s="481">
        <v>85</v>
      </c>
      <c r="C795" s="772">
        <v>62</v>
      </c>
      <c r="D795" s="472">
        <v>1709</v>
      </c>
      <c r="E795" s="466">
        <v>4</v>
      </c>
      <c r="F795" s="472"/>
      <c r="G795" s="473"/>
      <c r="H795" s="474"/>
      <c r="J795" s="462">
        <v>17</v>
      </c>
      <c r="K795" s="476">
        <v>549</v>
      </c>
      <c r="L795" s="772">
        <v>68</v>
      </c>
      <c r="M795" s="478">
        <v>682</v>
      </c>
      <c r="N795" s="466">
        <v>119</v>
      </c>
      <c r="O795" s="480"/>
      <c r="P795" s="473"/>
      <c r="Q795" s="474"/>
    </row>
    <row r="796" spans="1:17">
      <c r="A796" s="462">
        <v>18</v>
      </c>
      <c r="B796" s="481">
        <v>88</v>
      </c>
      <c r="C796" s="772">
        <v>63</v>
      </c>
      <c r="D796" s="472">
        <v>1709</v>
      </c>
      <c r="E796" s="466">
        <v>5</v>
      </c>
      <c r="F796" s="472"/>
      <c r="G796" s="473"/>
      <c r="H796" s="474"/>
      <c r="J796" s="462">
        <v>18</v>
      </c>
      <c r="K796" s="476">
        <v>550</v>
      </c>
      <c r="L796" s="772">
        <v>69</v>
      </c>
      <c r="M796" s="478">
        <v>686</v>
      </c>
      <c r="N796" s="466">
        <v>120</v>
      </c>
      <c r="O796" s="480"/>
      <c r="P796" s="473"/>
      <c r="Q796" s="474"/>
    </row>
    <row r="797" spans="1:17">
      <c r="A797" s="462">
        <v>19</v>
      </c>
      <c r="B797" s="481">
        <v>89</v>
      </c>
      <c r="C797" s="772">
        <v>64</v>
      </c>
      <c r="D797" s="472">
        <v>1711</v>
      </c>
      <c r="E797" s="466">
        <v>1</v>
      </c>
      <c r="F797" s="472"/>
      <c r="G797" s="473"/>
      <c r="H797" s="474"/>
      <c r="J797" s="462">
        <v>19</v>
      </c>
      <c r="K797" s="476">
        <v>551</v>
      </c>
      <c r="L797" s="772">
        <v>70</v>
      </c>
      <c r="M797" s="478">
        <v>687</v>
      </c>
      <c r="N797" s="466">
        <v>121</v>
      </c>
      <c r="O797" s="480"/>
      <c r="P797" s="473"/>
      <c r="Q797" s="474"/>
    </row>
    <row r="798" spans="1:17">
      <c r="A798" s="462">
        <v>20</v>
      </c>
      <c r="B798" s="481">
        <v>90</v>
      </c>
      <c r="C798" s="772">
        <v>65</v>
      </c>
      <c r="D798" s="472">
        <v>1711</v>
      </c>
      <c r="E798" s="466">
        <v>2</v>
      </c>
      <c r="F798" s="472"/>
      <c r="G798" s="473"/>
      <c r="H798" s="474"/>
      <c r="J798" s="462">
        <v>20</v>
      </c>
      <c r="K798" s="476">
        <v>552</v>
      </c>
      <c r="L798" s="772">
        <v>71</v>
      </c>
      <c r="M798" s="478">
        <v>688</v>
      </c>
      <c r="N798" s="466">
        <v>122</v>
      </c>
      <c r="O798" s="480"/>
      <c r="P798" s="473"/>
      <c r="Q798" s="474"/>
    </row>
    <row r="799" spans="1:17">
      <c r="A799" s="462">
        <v>21</v>
      </c>
      <c r="B799" s="481">
        <v>91</v>
      </c>
      <c r="C799" s="772">
        <v>66</v>
      </c>
      <c r="D799" s="472">
        <v>1711</v>
      </c>
      <c r="E799" s="466">
        <v>3</v>
      </c>
      <c r="F799" s="472"/>
      <c r="G799" s="473"/>
      <c r="H799" s="473"/>
      <c r="J799" s="462">
        <v>21</v>
      </c>
      <c r="K799" s="476">
        <v>553</v>
      </c>
      <c r="L799" s="772">
        <v>72</v>
      </c>
      <c r="M799" s="478">
        <v>689</v>
      </c>
      <c r="N799" s="466">
        <v>123</v>
      </c>
      <c r="O799" s="480"/>
      <c r="P799" s="473"/>
      <c r="Q799" s="473"/>
    </row>
    <row r="800" spans="1:17">
      <c r="A800" s="462">
        <v>22</v>
      </c>
      <c r="B800" s="481">
        <v>100</v>
      </c>
      <c r="C800" s="772">
        <v>67</v>
      </c>
      <c r="D800" s="472">
        <v>1712</v>
      </c>
      <c r="E800" s="466">
        <v>1</v>
      </c>
      <c r="F800" s="472"/>
      <c r="G800" s="473"/>
      <c r="H800" s="473"/>
      <c r="J800" s="462">
        <v>22</v>
      </c>
      <c r="K800" s="476">
        <v>554</v>
      </c>
      <c r="L800" s="772">
        <v>73</v>
      </c>
      <c r="M800" s="478">
        <v>690</v>
      </c>
      <c r="N800" s="466">
        <v>124</v>
      </c>
      <c r="O800" s="480"/>
      <c r="P800" s="473"/>
      <c r="Q800" s="473"/>
    </row>
    <row r="801" spans="1:17">
      <c r="A801" s="462">
        <v>23</v>
      </c>
      <c r="B801" s="481">
        <v>170</v>
      </c>
      <c r="C801" s="772">
        <v>68</v>
      </c>
      <c r="D801" s="472">
        <v>1713</v>
      </c>
      <c r="E801" s="466">
        <v>1</v>
      </c>
      <c r="F801" s="472"/>
      <c r="G801" s="473"/>
      <c r="H801" s="473"/>
      <c r="J801" s="462">
        <v>23</v>
      </c>
      <c r="K801" s="476">
        <v>555</v>
      </c>
      <c r="L801" s="772">
        <v>74</v>
      </c>
      <c r="M801" s="478">
        <v>691</v>
      </c>
      <c r="N801" s="466">
        <v>125</v>
      </c>
      <c r="O801" s="480"/>
      <c r="P801" s="473"/>
      <c r="Q801" s="473"/>
    </row>
    <row r="802" spans="1:17">
      <c r="A802" s="462">
        <v>24</v>
      </c>
      <c r="B802" s="481">
        <v>194</v>
      </c>
      <c r="C802" s="772">
        <v>69</v>
      </c>
      <c r="D802" s="472">
        <v>1716</v>
      </c>
      <c r="E802" s="466">
        <v>1</v>
      </c>
      <c r="F802" s="472"/>
      <c r="G802" s="473"/>
      <c r="H802" s="473"/>
      <c r="J802" s="462">
        <v>24</v>
      </c>
      <c r="K802" s="476">
        <v>556</v>
      </c>
      <c r="L802" s="772">
        <v>75</v>
      </c>
      <c r="M802" s="478">
        <v>692</v>
      </c>
      <c r="N802" s="466">
        <v>126</v>
      </c>
      <c r="O802" s="480"/>
      <c r="P802" s="473"/>
      <c r="Q802" s="473"/>
    </row>
    <row r="803" spans="1:17">
      <c r="A803" s="462">
        <v>25</v>
      </c>
      <c r="B803" s="481">
        <v>212</v>
      </c>
      <c r="C803" s="772">
        <v>70</v>
      </c>
      <c r="D803" s="472">
        <v>1718</v>
      </c>
      <c r="E803" s="466">
        <v>1</v>
      </c>
      <c r="F803" s="472"/>
      <c r="G803" s="473"/>
      <c r="H803" s="473"/>
      <c r="J803" s="462">
        <v>25</v>
      </c>
      <c r="K803" s="476">
        <v>557</v>
      </c>
      <c r="L803" s="772">
        <v>76</v>
      </c>
      <c r="M803" s="478">
        <v>693</v>
      </c>
      <c r="N803" s="466">
        <v>127</v>
      </c>
      <c r="O803" s="480"/>
      <c r="P803" s="473"/>
      <c r="Q803" s="473"/>
    </row>
    <row r="804" spans="1:17">
      <c r="A804" s="462">
        <v>26</v>
      </c>
      <c r="B804" s="481">
        <v>213</v>
      </c>
      <c r="C804" s="772">
        <v>71</v>
      </c>
      <c r="D804" s="472">
        <v>1718</v>
      </c>
      <c r="E804" s="466">
        <v>2</v>
      </c>
      <c r="F804" s="472"/>
      <c r="G804" s="473"/>
      <c r="H804" s="473"/>
      <c r="J804" s="462">
        <v>26</v>
      </c>
      <c r="K804" s="476">
        <v>558</v>
      </c>
      <c r="L804" s="772">
        <v>77</v>
      </c>
      <c r="M804" s="478">
        <v>694</v>
      </c>
      <c r="N804" s="466">
        <v>128</v>
      </c>
      <c r="O804" s="480"/>
      <c r="P804" s="473"/>
      <c r="Q804" s="473"/>
    </row>
    <row r="805" spans="1:17">
      <c r="A805" s="462">
        <v>27</v>
      </c>
      <c r="B805" s="481">
        <v>215</v>
      </c>
      <c r="C805" s="772">
        <v>72</v>
      </c>
      <c r="D805" s="472">
        <v>1718</v>
      </c>
      <c r="E805" s="466">
        <v>5</v>
      </c>
      <c r="F805" s="472"/>
      <c r="G805" s="473"/>
      <c r="H805" s="473"/>
      <c r="J805" s="462">
        <v>27</v>
      </c>
      <c r="K805" s="476">
        <v>559</v>
      </c>
      <c r="L805" s="772">
        <v>78</v>
      </c>
      <c r="M805" s="478">
        <v>700</v>
      </c>
      <c r="N805" s="466">
        <v>129</v>
      </c>
      <c r="O805" s="480"/>
      <c r="P805" s="473"/>
      <c r="Q805" s="473"/>
    </row>
    <row r="806" spans="1:17">
      <c r="A806" s="462">
        <v>28</v>
      </c>
      <c r="B806" s="481">
        <v>222</v>
      </c>
      <c r="C806" s="772">
        <v>73</v>
      </c>
      <c r="D806" s="472">
        <v>1719</v>
      </c>
      <c r="E806" s="466">
        <v>1</v>
      </c>
      <c r="F806" s="472"/>
      <c r="G806" s="473"/>
      <c r="H806" s="473"/>
      <c r="J806" s="462">
        <v>28</v>
      </c>
      <c r="K806" s="476">
        <v>560</v>
      </c>
      <c r="L806" s="772">
        <v>79</v>
      </c>
      <c r="M806" s="478">
        <v>719</v>
      </c>
      <c r="N806" s="466">
        <v>130</v>
      </c>
      <c r="O806" s="480"/>
      <c r="P806" s="473"/>
      <c r="Q806" s="473"/>
    </row>
    <row r="807" spans="1:17">
      <c r="A807" s="462">
        <v>29</v>
      </c>
      <c r="B807" s="481">
        <v>223</v>
      </c>
      <c r="C807" s="772">
        <v>74</v>
      </c>
      <c r="D807" s="472">
        <v>1719</v>
      </c>
      <c r="E807" s="466">
        <v>2</v>
      </c>
      <c r="F807" s="472"/>
      <c r="G807" s="473"/>
      <c r="H807" s="473"/>
      <c r="J807" s="462">
        <v>29</v>
      </c>
      <c r="K807" s="476">
        <v>561</v>
      </c>
      <c r="L807" s="772">
        <v>80</v>
      </c>
      <c r="M807" s="478">
        <v>720</v>
      </c>
      <c r="N807" s="466">
        <v>131</v>
      </c>
      <c r="O807" s="480"/>
      <c r="P807" s="473"/>
      <c r="Q807" s="473"/>
    </row>
    <row r="808" spans="1:17">
      <c r="A808" s="462">
        <v>30</v>
      </c>
      <c r="B808" s="481">
        <v>255</v>
      </c>
      <c r="C808" s="772">
        <v>75</v>
      </c>
      <c r="D808" s="472">
        <v>1719</v>
      </c>
      <c r="E808" s="466">
        <v>3</v>
      </c>
      <c r="F808" s="472"/>
      <c r="G808" s="473"/>
      <c r="H808" s="473"/>
      <c r="J808" s="462">
        <v>30</v>
      </c>
      <c r="K808" s="476">
        <v>562</v>
      </c>
      <c r="L808" s="772">
        <v>81</v>
      </c>
      <c r="M808" s="478">
        <v>721</v>
      </c>
      <c r="N808" s="466">
        <v>132</v>
      </c>
      <c r="O808" s="480"/>
      <c r="P808" s="473"/>
      <c r="Q808" s="473"/>
    </row>
    <row r="809" spans="1:17">
      <c r="A809" s="462">
        <v>31</v>
      </c>
      <c r="B809" s="481">
        <v>277</v>
      </c>
      <c r="C809" s="772">
        <v>76</v>
      </c>
      <c r="D809" s="472">
        <v>1719</v>
      </c>
      <c r="E809" s="466">
        <v>6</v>
      </c>
      <c r="F809" s="472"/>
      <c r="G809" s="473"/>
      <c r="H809" s="473"/>
      <c r="J809" s="462">
        <v>31</v>
      </c>
      <c r="K809" s="476">
        <v>563</v>
      </c>
      <c r="L809" s="772">
        <v>82</v>
      </c>
      <c r="M809" s="478">
        <v>724</v>
      </c>
      <c r="N809" s="466">
        <v>133</v>
      </c>
      <c r="O809" s="480"/>
      <c r="P809" s="473"/>
      <c r="Q809" s="473"/>
    </row>
    <row r="810" spans="1:17">
      <c r="A810" s="462">
        <v>32</v>
      </c>
      <c r="B810" s="481">
        <v>278</v>
      </c>
      <c r="C810" s="772">
        <v>77</v>
      </c>
      <c r="D810" s="472">
        <v>1719</v>
      </c>
      <c r="E810" s="466">
        <v>7</v>
      </c>
      <c r="F810" s="472"/>
      <c r="G810" s="473"/>
      <c r="H810" s="473"/>
      <c r="J810" s="462">
        <v>32</v>
      </c>
      <c r="K810" s="476">
        <v>564</v>
      </c>
      <c r="L810" s="772">
        <v>83</v>
      </c>
      <c r="M810" s="478">
        <v>725</v>
      </c>
      <c r="N810" s="466">
        <v>134</v>
      </c>
      <c r="O810" s="480"/>
      <c r="P810" s="473"/>
      <c r="Q810" s="473"/>
    </row>
    <row r="811" spans="1:17">
      <c r="A811" s="462">
        <v>33</v>
      </c>
      <c r="B811" s="481">
        <v>279</v>
      </c>
      <c r="C811" s="772">
        <v>78</v>
      </c>
      <c r="D811" s="472">
        <v>1719</v>
      </c>
      <c r="E811" s="466">
        <v>8</v>
      </c>
      <c r="F811" s="472"/>
      <c r="G811" s="473"/>
      <c r="H811" s="473"/>
      <c r="J811" s="462">
        <v>33</v>
      </c>
      <c r="K811" s="476">
        <v>566</v>
      </c>
      <c r="L811" s="772">
        <v>84</v>
      </c>
      <c r="M811" s="478">
        <v>726</v>
      </c>
      <c r="N811" s="466">
        <v>135</v>
      </c>
      <c r="O811" s="480"/>
      <c r="P811" s="473"/>
      <c r="Q811" s="473"/>
    </row>
    <row r="812" spans="1:17">
      <c r="A812" s="462">
        <v>34</v>
      </c>
      <c r="B812" s="481">
        <v>280</v>
      </c>
      <c r="C812" s="772">
        <v>79</v>
      </c>
      <c r="D812" s="472">
        <v>1720</v>
      </c>
      <c r="E812" s="466">
        <v>1</v>
      </c>
      <c r="F812" s="480"/>
      <c r="G812" s="473"/>
      <c r="H812" s="473"/>
      <c r="J812" s="462">
        <v>34</v>
      </c>
      <c r="K812" s="476">
        <v>567</v>
      </c>
      <c r="L812" s="772">
        <v>85</v>
      </c>
      <c r="M812" s="478">
        <v>771</v>
      </c>
      <c r="N812" s="466">
        <v>136</v>
      </c>
      <c r="O812" s="480"/>
      <c r="P812" s="473"/>
      <c r="Q812" s="473"/>
    </row>
    <row r="813" spans="1:17">
      <c r="A813" s="462">
        <v>35</v>
      </c>
      <c r="B813" s="481">
        <v>281</v>
      </c>
      <c r="C813" s="772">
        <v>80</v>
      </c>
      <c r="D813" s="472">
        <v>1720</v>
      </c>
      <c r="E813" s="466">
        <v>4</v>
      </c>
      <c r="F813" s="480"/>
      <c r="G813" s="473"/>
      <c r="H813" s="473"/>
      <c r="J813" s="462">
        <v>35</v>
      </c>
      <c r="K813" s="476">
        <v>568</v>
      </c>
      <c r="L813" s="772">
        <v>86</v>
      </c>
      <c r="M813" s="478">
        <v>2608</v>
      </c>
      <c r="N813" s="466">
        <v>137</v>
      </c>
      <c r="O813" s="480"/>
      <c r="P813" s="473"/>
      <c r="Q813" s="473"/>
    </row>
    <row r="814" spans="1:17">
      <c r="A814" s="462">
        <v>36</v>
      </c>
      <c r="B814" s="481">
        <v>282</v>
      </c>
      <c r="C814" s="772">
        <v>81</v>
      </c>
      <c r="D814" s="483">
        <v>1722</v>
      </c>
      <c r="E814" s="466">
        <v>1</v>
      </c>
      <c r="F814" s="480"/>
      <c r="G814" s="473"/>
      <c r="H814" s="473"/>
      <c r="J814" s="462">
        <v>36</v>
      </c>
      <c r="K814" s="476">
        <v>569</v>
      </c>
      <c r="L814" s="772">
        <v>87</v>
      </c>
      <c r="M814" s="478">
        <v>2614</v>
      </c>
      <c r="N814" s="466">
        <v>138</v>
      </c>
      <c r="O814" s="480"/>
      <c r="P814" s="473"/>
      <c r="Q814" s="473"/>
    </row>
    <row r="815" spans="1:17">
      <c r="A815" s="462">
        <v>37</v>
      </c>
      <c r="B815" s="481">
        <v>283</v>
      </c>
      <c r="C815" s="772">
        <v>82</v>
      </c>
      <c r="D815" s="483">
        <v>1722</v>
      </c>
      <c r="E815" s="466">
        <v>2</v>
      </c>
      <c r="F815" s="480"/>
      <c r="G815" s="473"/>
      <c r="H815" s="473"/>
      <c r="J815" s="462">
        <v>37</v>
      </c>
      <c r="K815" s="476">
        <v>575</v>
      </c>
      <c r="L815" s="772">
        <v>88</v>
      </c>
      <c r="M815" s="478">
        <v>2616</v>
      </c>
      <c r="N815" s="466">
        <v>139</v>
      </c>
      <c r="O815" s="480"/>
      <c r="P815" s="473"/>
      <c r="Q815" s="473"/>
    </row>
    <row r="816" spans="1:17">
      <c r="A816" s="462">
        <v>38</v>
      </c>
      <c r="B816" s="481">
        <v>293</v>
      </c>
      <c r="C816" s="772">
        <v>83</v>
      </c>
      <c r="D816" s="483">
        <v>1722</v>
      </c>
      <c r="E816" s="466">
        <v>3</v>
      </c>
      <c r="F816" s="480"/>
      <c r="G816" s="473"/>
      <c r="H816" s="473"/>
      <c r="J816" s="462">
        <v>38</v>
      </c>
      <c r="K816" s="476">
        <v>576</v>
      </c>
      <c r="L816" s="772">
        <v>89</v>
      </c>
      <c r="M816" s="478">
        <v>2623</v>
      </c>
      <c r="N816" s="466">
        <v>140</v>
      </c>
      <c r="O816" s="480"/>
      <c r="P816" s="473"/>
      <c r="Q816" s="473"/>
    </row>
    <row r="817" spans="1:22">
      <c r="A817" s="462">
        <v>39</v>
      </c>
      <c r="B817" s="481">
        <v>294</v>
      </c>
      <c r="C817" s="772">
        <v>84</v>
      </c>
      <c r="D817" s="483">
        <v>1722</v>
      </c>
      <c r="E817" s="466">
        <v>4</v>
      </c>
      <c r="F817" s="480"/>
      <c r="G817" s="473"/>
      <c r="H817" s="473"/>
      <c r="J817" s="462">
        <v>39</v>
      </c>
      <c r="K817" s="476">
        <v>577</v>
      </c>
      <c r="L817" s="772">
        <v>90</v>
      </c>
      <c r="M817" s="478"/>
      <c r="N817" s="466">
        <v>141</v>
      </c>
      <c r="O817" s="480"/>
      <c r="P817" s="473"/>
      <c r="Q817" s="473"/>
    </row>
    <row r="818" spans="1:22">
      <c r="A818" s="462">
        <v>40</v>
      </c>
      <c r="B818" s="481">
        <v>295</v>
      </c>
      <c r="C818" s="772">
        <v>85</v>
      </c>
      <c r="D818" s="483">
        <v>1722</v>
      </c>
      <c r="E818" s="466">
        <v>5</v>
      </c>
      <c r="F818" s="480"/>
      <c r="G818" s="473"/>
      <c r="H818" s="473"/>
      <c r="J818" s="462">
        <v>40</v>
      </c>
      <c r="K818" s="476">
        <v>578</v>
      </c>
      <c r="L818" s="772">
        <v>91</v>
      </c>
      <c r="M818" s="478"/>
      <c r="N818" s="466">
        <v>142</v>
      </c>
      <c r="O818" s="480"/>
      <c r="P818" s="473"/>
      <c r="Q818" s="473"/>
    </row>
    <row r="819" spans="1:22">
      <c r="A819" s="462">
        <v>41</v>
      </c>
      <c r="B819" s="481">
        <v>296</v>
      </c>
      <c r="C819" s="772">
        <v>86</v>
      </c>
      <c r="D819" s="472">
        <v>1723</v>
      </c>
      <c r="E819" s="466">
        <v>1</v>
      </c>
      <c r="F819" s="480"/>
      <c r="G819" s="473"/>
      <c r="H819" s="473"/>
      <c r="J819" s="462">
        <v>41</v>
      </c>
      <c r="K819" s="476">
        <v>655</v>
      </c>
      <c r="L819" s="772">
        <v>92</v>
      </c>
      <c r="M819" s="478"/>
      <c r="N819" s="466">
        <v>143</v>
      </c>
      <c r="O819" s="480"/>
      <c r="P819" s="473"/>
      <c r="Q819" s="473"/>
    </row>
    <row r="820" spans="1:22">
      <c r="A820" s="462">
        <v>42</v>
      </c>
      <c r="B820" s="481">
        <v>297</v>
      </c>
      <c r="C820" s="772">
        <v>87</v>
      </c>
      <c r="D820" s="472">
        <v>1723</v>
      </c>
      <c r="E820" s="466">
        <v>2</v>
      </c>
      <c r="F820" s="480"/>
      <c r="G820" s="473"/>
      <c r="H820" s="473"/>
      <c r="J820" s="462">
        <v>42</v>
      </c>
      <c r="K820" s="476">
        <v>656</v>
      </c>
      <c r="L820" s="772">
        <v>93</v>
      </c>
      <c r="M820" s="478"/>
      <c r="N820" s="466">
        <v>144</v>
      </c>
      <c r="O820" s="480"/>
      <c r="P820" s="473"/>
      <c r="Q820" s="473"/>
    </row>
    <row r="821" spans="1:22">
      <c r="A821" s="462">
        <v>43</v>
      </c>
      <c r="B821" s="481">
        <v>298</v>
      </c>
      <c r="C821" s="772">
        <v>88</v>
      </c>
      <c r="D821" s="472">
        <v>1723</v>
      </c>
      <c r="E821" s="466">
        <v>3</v>
      </c>
      <c r="F821" s="480"/>
      <c r="G821" s="473"/>
      <c r="H821" s="473"/>
      <c r="J821" s="462">
        <v>43</v>
      </c>
      <c r="K821" s="476">
        <v>657</v>
      </c>
      <c r="L821" s="772">
        <v>94</v>
      </c>
      <c r="M821" s="478"/>
      <c r="N821" s="466">
        <v>145</v>
      </c>
      <c r="O821" s="480"/>
      <c r="P821" s="473"/>
      <c r="Q821" s="473"/>
    </row>
    <row r="822" spans="1:22">
      <c r="A822" s="462">
        <v>44</v>
      </c>
      <c r="B822" s="484">
        <v>318</v>
      </c>
      <c r="C822" s="772">
        <v>89</v>
      </c>
      <c r="D822" s="472">
        <v>1723</v>
      </c>
      <c r="E822" s="466">
        <v>4</v>
      </c>
      <c r="F822" s="480"/>
      <c r="G822" s="473"/>
      <c r="H822" s="473"/>
      <c r="J822" s="462">
        <v>44</v>
      </c>
      <c r="K822" s="476">
        <v>658</v>
      </c>
      <c r="L822" s="771">
        <v>95</v>
      </c>
      <c r="M822" s="478"/>
      <c r="N822" s="485">
        <v>146</v>
      </c>
      <c r="O822" s="480"/>
      <c r="P822" s="473"/>
      <c r="Q822" s="473"/>
    </row>
    <row r="823" spans="1:22">
      <c r="A823" s="462">
        <v>45</v>
      </c>
      <c r="B823" s="481">
        <v>319</v>
      </c>
      <c r="C823" s="772">
        <v>90</v>
      </c>
      <c r="D823" s="472">
        <v>1723</v>
      </c>
      <c r="E823" s="466">
        <v>5</v>
      </c>
      <c r="F823" s="480"/>
      <c r="G823" s="473"/>
      <c r="H823" s="473"/>
      <c r="J823" s="462">
        <v>45</v>
      </c>
      <c r="K823" s="476">
        <v>659</v>
      </c>
      <c r="L823" s="771">
        <v>96</v>
      </c>
      <c r="M823" s="478"/>
      <c r="N823" s="485">
        <v>147</v>
      </c>
      <c r="O823" s="480"/>
      <c r="P823" s="473"/>
      <c r="Q823" s="473"/>
    </row>
    <row r="824" spans="1:22">
      <c r="J824" s="462">
        <v>46</v>
      </c>
      <c r="K824" s="476">
        <v>660</v>
      </c>
      <c r="L824" s="771">
        <v>97</v>
      </c>
      <c r="M824" s="478"/>
      <c r="N824" s="485">
        <v>148</v>
      </c>
      <c r="O824" s="480"/>
      <c r="P824" s="473"/>
      <c r="Q824" s="473"/>
    </row>
    <row r="825" spans="1:22">
      <c r="J825" s="462">
        <v>47</v>
      </c>
      <c r="K825" s="476">
        <v>661</v>
      </c>
      <c r="L825" s="771">
        <v>98</v>
      </c>
      <c r="M825" s="478"/>
      <c r="N825" s="485">
        <v>149</v>
      </c>
      <c r="O825" s="488"/>
      <c r="P825" s="487"/>
      <c r="Q825" s="474"/>
    </row>
    <row r="826" spans="1:22">
      <c r="J826" s="462">
        <v>48</v>
      </c>
      <c r="K826" s="476">
        <v>662</v>
      </c>
      <c r="L826" s="771">
        <v>99</v>
      </c>
      <c r="M826" s="478"/>
      <c r="N826" s="485">
        <v>150</v>
      </c>
      <c r="O826" s="488"/>
      <c r="P826" s="487"/>
      <c r="Q826" s="474"/>
    </row>
    <row r="827" spans="1:22">
      <c r="J827" s="462">
        <v>49</v>
      </c>
      <c r="K827" s="476">
        <v>663</v>
      </c>
      <c r="L827" s="771">
        <v>100</v>
      </c>
      <c r="M827" s="478"/>
      <c r="N827" s="485">
        <v>151</v>
      </c>
      <c r="O827" s="488"/>
      <c r="P827" s="487"/>
      <c r="Q827" s="474"/>
    </row>
    <row r="828" spans="1:22">
      <c r="J828" s="462">
        <v>50</v>
      </c>
      <c r="K828" s="476">
        <v>664</v>
      </c>
      <c r="L828" s="771">
        <v>101</v>
      </c>
      <c r="M828" s="478"/>
      <c r="N828" s="485">
        <v>152</v>
      </c>
      <c r="O828" s="488"/>
      <c r="P828" s="487"/>
      <c r="Q828" s="474"/>
    </row>
    <row r="829" spans="1:22">
      <c r="J829" s="462">
        <v>51</v>
      </c>
      <c r="K829" s="476">
        <v>665</v>
      </c>
      <c r="L829" s="771">
        <v>102</v>
      </c>
      <c r="M829" s="478"/>
      <c r="N829" s="485">
        <v>153</v>
      </c>
      <c r="O829" s="488"/>
      <c r="P829" s="487"/>
      <c r="Q829" s="474"/>
    </row>
    <row r="831" spans="1:22" ht="15.75" thickBot="1"/>
    <row r="832" spans="1:22">
      <c r="A832" s="1599" t="s">
        <v>4597</v>
      </c>
      <c r="B832" s="1599"/>
      <c r="C832" s="1599"/>
      <c r="D832" s="1599"/>
      <c r="E832" s="1599"/>
      <c r="F832" s="1599"/>
      <c r="G832" s="1599"/>
      <c r="H832" s="1599"/>
      <c r="I832" s="1599"/>
      <c r="J832" s="1599"/>
      <c r="K832" s="1599"/>
      <c r="L832" s="1599"/>
      <c r="O832" s="1603" t="s">
        <v>4709</v>
      </c>
      <c r="P832" s="1604"/>
      <c r="Q832" s="1604"/>
      <c r="R832" s="1604"/>
      <c r="S832" s="1604"/>
      <c r="T832" s="1604"/>
      <c r="U832" s="1604"/>
      <c r="V832" s="1605"/>
    </row>
    <row r="833" spans="1:22" ht="33.6" customHeight="1">
      <c r="A833" s="1600" t="s">
        <v>5837</v>
      </c>
      <c r="B833" s="1601"/>
      <c r="C833" s="1601"/>
      <c r="D833" s="1601"/>
      <c r="E833" s="1601"/>
      <c r="F833" s="1601"/>
      <c r="G833" s="1601"/>
      <c r="H833" s="1601"/>
      <c r="I833" s="1601"/>
      <c r="J833" s="1601"/>
      <c r="K833" s="1601"/>
      <c r="L833" s="1602"/>
      <c r="O833" s="1597" t="s">
        <v>5842</v>
      </c>
      <c r="P833" s="1580"/>
      <c r="Q833" s="1580"/>
      <c r="R833" s="1580"/>
      <c r="S833" s="1580"/>
      <c r="T833" s="1580"/>
      <c r="U833" s="1580"/>
      <c r="V833" s="1598"/>
    </row>
    <row r="834" spans="1:22" ht="24">
      <c r="A834" s="799" t="s">
        <v>5838</v>
      </c>
      <c r="B834" s="799" t="s">
        <v>5839</v>
      </c>
      <c r="C834" s="799" t="s">
        <v>5840</v>
      </c>
      <c r="D834" s="799" t="s">
        <v>5838</v>
      </c>
      <c r="E834" s="799" t="s">
        <v>5839</v>
      </c>
      <c r="F834" s="799" t="s">
        <v>5840</v>
      </c>
      <c r="G834" s="799" t="s">
        <v>5838</v>
      </c>
      <c r="H834" s="799" t="s">
        <v>5839</v>
      </c>
      <c r="I834" s="799" t="s">
        <v>5840</v>
      </c>
      <c r="J834" s="799" t="s">
        <v>5838</v>
      </c>
      <c r="K834" s="799" t="s">
        <v>5839</v>
      </c>
      <c r="L834" s="799" t="s">
        <v>5840</v>
      </c>
      <c r="O834" s="765" t="s">
        <v>5291</v>
      </c>
      <c r="P834" s="604" t="s">
        <v>5292</v>
      </c>
      <c r="Q834" s="723" t="s">
        <v>5291</v>
      </c>
      <c r="R834" s="604" t="s">
        <v>5292</v>
      </c>
      <c r="S834" s="723" t="s">
        <v>5291</v>
      </c>
      <c r="T834" s="604" t="s">
        <v>5292</v>
      </c>
      <c r="U834" s="723" t="s">
        <v>5291</v>
      </c>
      <c r="V834" s="605" t="s">
        <v>5292</v>
      </c>
    </row>
    <row r="835" spans="1:22">
      <c r="A835" s="353">
        <v>1</v>
      </c>
      <c r="B835" s="800">
        <v>101</v>
      </c>
      <c r="C835" s="353">
        <v>1</v>
      </c>
      <c r="D835" s="353">
        <v>52</v>
      </c>
      <c r="E835" s="800">
        <v>106</v>
      </c>
      <c r="F835" s="353">
        <v>12</v>
      </c>
      <c r="G835" s="466">
        <v>103</v>
      </c>
      <c r="H835" s="800">
        <v>112</v>
      </c>
      <c r="I835" s="353">
        <v>8</v>
      </c>
      <c r="J835" s="466">
        <v>154</v>
      </c>
      <c r="K835" s="800">
        <v>140</v>
      </c>
      <c r="L835" s="353">
        <v>10</v>
      </c>
      <c r="O835" s="802">
        <v>1</v>
      </c>
      <c r="P835" s="803" t="s">
        <v>4840</v>
      </c>
      <c r="Q835" s="804">
        <v>24</v>
      </c>
      <c r="R835" s="803" t="s">
        <v>5843</v>
      </c>
      <c r="S835" s="805">
        <v>47</v>
      </c>
      <c r="T835" s="806" t="s">
        <v>5844</v>
      </c>
      <c r="U835" s="805">
        <v>70</v>
      </c>
      <c r="V835" s="807" t="s">
        <v>5845</v>
      </c>
    </row>
    <row r="836" spans="1:22">
      <c r="A836" s="353">
        <v>2</v>
      </c>
      <c r="B836" s="800">
        <v>101</v>
      </c>
      <c r="C836" s="353">
        <v>2</v>
      </c>
      <c r="D836" s="353">
        <v>53</v>
      </c>
      <c r="E836" s="800">
        <v>106</v>
      </c>
      <c r="F836" s="353">
        <v>13</v>
      </c>
      <c r="G836" s="466">
        <v>104</v>
      </c>
      <c r="H836" s="800">
        <v>112</v>
      </c>
      <c r="I836" s="353">
        <v>12</v>
      </c>
      <c r="J836" s="466">
        <v>155</v>
      </c>
      <c r="K836" s="800">
        <v>140</v>
      </c>
      <c r="L836" s="353">
        <v>11</v>
      </c>
      <c r="O836" s="802">
        <v>2</v>
      </c>
      <c r="P836" s="803" t="s">
        <v>5846</v>
      </c>
      <c r="Q836" s="805">
        <v>25</v>
      </c>
      <c r="R836" s="803" t="s">
        <v>5847</v>
      </c>
      <c r="S836" s="805">
        <v>48</v>
      </c>
      <c r="T836" s="806" t="s">
        <v>5848</v>
      </c>
      <c r="U836" s="805">
        <v>71</v>
      </c>
      <c r="V836" s="807" t="s">
        <v>5849</v>
      </c>
    </row>
    <row r="837" spans="1:22">
      <c r="A837" s="353">
        <v>3</v>
      </c>
      <c r="B837" s="800">
        <v>103</v>
      </c>
      <c r="C837" s="353">
        <v>1</v>
      </c>
      <c r="D837" s="353">
        <v>54</v>
      </c>
      <c r="E837" s="800">
        <v>106</v>
      </c>
      <c r="F837" s="353">
        <v>14</v>
      </c>
      <c r="G837" s="466">
        <v>105</v>
      </c>
      <c r="H837" s="800">
        <v>112</v>
      </c>
      <c r="I837" s="353">
        <v>13</v>
      </c>
      <c r="J837" s="466">
        <v>156</v>
      </c>
      <c r="K837" s="800">
        <v>140</v>
      </c>
      <c r="L837" s="353">
        <v>12</v>
      </c>
      <c r="O837" s="802">
        <v>3</v>
      </c>
      <c r="P837" s="803" t="s">
        <v>5850</v>
      </c>
      <c r="Q837" s="805">
        <v>26</v>
      </c>
      <c r="R837" s="803" t="s">
        <v>5851</v>
      </c>
      <c r="S837" s="805">
        <v>49</v>
      </c>
      <c r="T837" s="806" t="s">
        <v>5852</v>
      </c>
      <c r="U837" s="805">
        <v>72</v>
      </c>
      <c r="V837" s="807" t="s">
        <v>5853</v>
      </c>
    </row>
    <row r="838" spans="1:22">
      <c r="A838" s="353">
        <v>4</v>
      </c>
      <c r="B838" s="800">
        <v>103</v>
      </c>
      <c r="C838" s="353">
        <v>16</v>
      </c>
      <c r="D838" s="353">
        <v>55</v>
      </c>
      <c r="E838" s="800">
        <v>107</v>
      </c>
      <c r="F838" s="353">
        <v>1</v>
      </c>
      <c r="G838" s="466">
        <v>106</v>
      </c>
      <c r="H838" s="800">
        <v>112</v>
      </c>
      <c r="I838" s="353">
        <v>14</v>
      </c>
      <c r="J838" s="466">
        <v>157</v>
      </c>
      <c r="K838" s="800">
        <v>140</v>
      </c>
      <c r="L838" s="353">
        <v>13</v>
      </c>
      <c r="O838" s="802">
        <v>4</v>
      </c>
      <c r="P838" s="803" t="s">
        <v>5854</v>
      </c>
      <c r="Q838" s="805">
        <v>27</v>
      </c>
      <c r="R838" s="803" t="s">
        <v>5855</v>
      </c>
      <c r="S838" s="805">
        <v>50</v>
      </c>
      <c r="T838" s="806" t="s">
        <v>5856</v>
      </c>
      <c r="U838" s="805">
        <v>73</v>
      </c>
      <c r="V838" s="807" t="s">
        <v>5857</v>
      </c>
    </row>
    <row r="839" spans="1:22">
      <c r="A839" s="353">
        <v>5</v>
      </c>
      <c r="B839" s="800">
        <v>103</v>
      </c>
      <c r="C839" s="353">
        <v>17</v>
      </c>
      <c r="D839" s="353">
        <v>56</v>
      </c>
      <c r="E839" s="800">
        <v>107</v>
      </c>
      <c r="F839" s="353">
        <v>3</v>
      </c>
      <c r="G839" s="466">
        <v>107</v>
      </c>
      <c r="H839" s="800">
        <v>112</v>
      </c>
      <c r="I839" s="353">
        <v>15</v>
      </c>
      <c r="J839" s="466">
        <v>158</v>
      </c>
      <c r="K839" s="800">
        <v>140</v>
      </c>
      <c r="L839" s="353">
        <v>14</v>
      </c>
      <c r="O839" s="802">
        <v>5</v>
      </c>
      <c r="P839" s="803" t="s">
        <v>5858</v>
      </c>
      <c r="Q839" s="805">
        <v>28</v>
      </c>
      <c r="R839" s="803" t="s">
        <v>5859</v>
      </c>
      <c r="S839" s="805">
        <v>51</v>
      </c>
      <c r="T839" s="806" t="s">
        <v>5860</v>
      </c>
      <c r="U839" s="805">
        <v>74</v>
      </c>
      <c r="V839" s="807" t="s">
        <v>5861</v>
      </c>
    </row>
    <row r="840" spans="1:22">
      <c r="A840" s="353">
        <v>6</v>
      </c>
      <c r="B840" s="800">
        <v>103</v>
      </c>
      <c r="C840" s="353">
        <v>18</v>
      </c>
      <c r="D840" s="353">
        <v>57</v>
      </c>
      <c r="E840" s="800">
        <v>107</v>
      </c>
      <c r="F840" s="353">
        <v>5</v>
      </c>
      <c r="G840" s="466">
        <v>108</v>
      </c>
      <c r="H840" s="800">
        <v>112</v>
      </c>
      <c r="I840" s="353">
        <v>16</v>
      </c>
      <c r="J840" s="466">
        <v>159</v>
      </c>
      <c r="K840" s="800">
        <v>140</v>
      </c>
      <c r="L840" s="353">
        <v>15</v>
      </c>
      <c r="O840" s="802">
        <v>6</v>
      </c>
      <c r="P840" s="803" t="s">
        <v>5862</v>
      </c>
      <c r="Q840" s="805">
        <v>29</v>
      </c>
      <c r="R840" s="803" t="s">
        <v>5863</v>
      </c>
      <c r="S840" s="805">
        <v>52</v>
      </c>
      <c r="T840" s="806" t="s">
        <v>5864</v>
      </c>
      <c r="U840" s="805">
        <v>75</v>
      </c>
      <c r="V840" s="807" t="s">
        <v>5865</v>
      </c>
    </row>
    <row r="841" spans="1:22">
      <c r="A841" s="353">
        <v>7</v>
      </c>
      <c r="B841" s="800">
        <v>103</v>
      </c>
      <c r="C841" s="353">
        <v>19</v>
      </c>
      <c r="D841" s="353">
        <v>58</v>
      </c>
      <c r="E841" s="800">
        <v>107</v>
      </c>
      <c r="F841" s="353">
        <v>6</v>
      </c>
      <c r="G841" s="466">
        <v>109</v>
      </c>
      <c r="H841" s="800">
        <v>112</v>
      </c>
      <c r="I841" s="353">
        <v>17</v>
      </c>
      <c r="J841" s="466">
        <v>160</v>
      </c>
      <c r="K841" s="800">
        <v>140</v>
      </c>
      <c r="L841" s="353">
        <v>18</v>
      </c>
      <c r="O841" s="802">
        <v>7</v>
      </c>
      <c r="P841" s="803" t="s">
        <v>5866</v>
      </c>
      <c r="Q841" s="805">
        <v>30</v>
      </c>
      <c r="R841" s="803" t="s">
        <v>5867</v>
      </c>
      <c r="S841" s="805">
        <v>53</v>
      </c>
      <c r="T841" s="806" t="s">
        <v>5868</v>
      </c>
      <c r="U841" s="805">
        <v>76</v>
      </c>
      <c r="V841" s="807" t="s">
        <v>5869</v>
      </c>
    </row>
    <row r="842" spans="1:22">
      <c r="A842" s="353">
        <v>8</v>
      </c>
      <c r="B842" s="800">
        <v>103</v>
      </c>
      <c r="C842" s="353">
        <v>21</v>
      </c>
      <c r="D842" s="353">
        <v>59</v>
      </c>
      <c r="E842" s="800">
        <v>107</v>
      </c>
      <c r="F842" s="353">
        <v>12</v>
      </c>
      <c r="G842" s="466">
        <v>110</v>
      </c>
      <c r="H842" s="800">
        <v>112</v>
      </c>
      <c r="I842" s="353">
        <v>28</v>
      </c>
      <c r="J842" s="466">
        <v>161</v>
      </c>
      <c r="K842" s="800">
        <v>140</v>
      </c>
      <c r="L842" s="353">
        <v>19</v>
      </c>
      <c r="O842" s="802">
        <v>8</v>
      </c>
      <c r="P842" s="803" t="s">
        <v>5870</v>
      </c>
      <c r="Q842" s="805">
        <v>31</v>
      </c>
      <c r="R842" s="803" t="s">
        <v>5871</v>
      </c>
      <c r="S842" s="805">
        <v>54</v>
      </c>
      <c r="T842" s="806" t="s">
        <v>5872</v>
      </c>
      <c r="U842" s="805">
        <v>77</v>
      </c>
      <c r="V842" s="807" t="s">
        <v>5873</v>
      </c>
    </row>
    <row r="843" spans="1:22">
      <c r="A843" s="353">
        <v>9</v>
      </c>
      <c r="B843" s="800">
        <v>103</v>
      </c>
      <c r="C843" s="353">
        <v>22</v>
      </c>
      <c r="D843" s="353">
        <v>60</v>
      </c>
      <c r="E843" s="800">
        <v>107</v>
      </c>
      <c r="F843" s="353">
        <v>17</v>
      </c>
      <c r="G843" s="466">
        <v>111</v>
      </c>
      <c r="H843" s="800">
        <v>112</v>
      </c>
      <c r="I843" s="353">
        <v>29</v>
      </c>
      <c r="J843" s="466">
        <v>162</v>
      </c>
      <c r="K843" s="800">
        <v>140</v>
      </c>
      <c r="L843" s="353">
        <v>20</v>
      </c>
      <c r="O843" s="802">
        <v>9</v>
      </c>
      <c r="P843" s="803" t="s">
        <v>5874</v>
      </c>
      <c r="Q843" s="805">
        <v>32</v>
      </c>
      <c r="R843" s="803" t="s">
        <v>5875</v>
      </c>
      <c r="S843" s="805">
        <v>55</v>
      </c>
      <c r="T843" s="806" t="s">
        <v>5876</v>
      </c>
      <c r="U843" s="805">
        <v>78</v>
      </c>
      <c r="V843" s="807" t="s">
        <v>5877</v>
      </c>
    </row>
    <row r="844" spans="1:22">
      <c r="A844" s="353">
        <v>10</v>
      </c>
      <c r="B844" s="800">
        <v>103</v>
      </c>
      <c r="C844" s="353">
        <v>23</v>
      </c>
      <c r="D844" s="353">
        <v>61</v>
      </c>
      <c r="E844" s="800">
        <v>107</v>
      </c>
      <c r="F844" s="353">
        <v>18</v>
      </c>
      <c r="G844" s="466">
        <v>112</v>
      </c>
      <c r="H844" s="800">
        <v>112</v>
      </c>
      <c r="I844" s="353">
        <v>30</v>
      </c>
      <c r="J844" s="466">
        <v>163</v>
      </c>
      <c r="K844" s="800">
        <v>140</v>
      </c>
      <c r="L844" s="353">
        <v>21</v>
      </c>
      <c r="O844" s="802">
        <v>10</v>
      </c>
      <c r="P844" s="803" t="s">
        <v>5878</v>
      </c>
      <c r="Q844" s="805">
        <v>33</v>
      </c>
      <c r="R844" s="803" t="s">
        <v>5879</v>
      </c>
      <c r="S844" s="805">
        <v>56</v>
      </c>
      <c r="T844" s="806" t="s">
        <v>5880</v>
      </c>
      <c r="U844" s="805">
        <v>79</v>
      </c>
      <c r="V844" s="807" t="s">
        <v>5881</v>
      </c>
    </row>
    <row r="845" spans="1:22">
      <c r="A845" s="353">
        <v>11</v>
      </c>
      <c r="B845" s="800">
        <v>103</v>
      </c>
      <c r="C845" s="353">
        <v>24</v>
      </c>
      <c r="D845" s="353">
        <v>62</v>
      </c>
      <c r="E845" s="800">
        <v>107</v>
      </c>
      <c r="F845" s="353">
        <v>19</v>
      </c>
      <c r="G845" s="466">
        <v>113</v>
      </c>
      <c r="H845" s="800">
        <v>112</v>
      </c>
      <c r="I845" s="353">
        <v>31</v>
      </c>
      <c r="J845" s="466">
        <v>164</v>
      </c>
      <c r="K845" s="800">
        <v>140</v>
      </c>
      <c r="L845" s="353">
        <v>22</v>
      </c>
      <c r="O845" s="802">
        <v>11</v>
      </c>
      <c r="P845" s="803" t="s">
        <v>5882</v>
      </c>
      <c r="Q845" s="805">
        <v>34</v>
      </c>
      <c r="R845" s="803" t="s">
        <v>5883</v>
      </c>
      <c r="S845" s="805">
        <v>57</v>
      </c>
      <c r="T845" s="806" t="s">
        <v>5884</v>
      </c>
      <c r="U845" s="805">
        <v>80</v>
      </c>
      <c r="V845" s="807" t="s">
        <v>5885</v>
      </c>
    </row>
    <row r="846" spans="1:22">
      <c r="A846" s="353">
        <v>12</v>
      </c>
      <c r="B846" s="800">
        <v>103</v>
      </c>
      <c r="C846" s="353">
        <v>25</v>
      </c>
      <c r="D846" s="353">
        <v>63</v>
      </c>
      <c r="E846" s="800">
        <v>107</v>
      </c>
      <c r="F846" s="353">
        <v>28</v>
      </c>
      <c r="G846" s="466">
        <v>114</v>
      </c>
      <c r="H846" s="800">
        <v>112</v>
      </c>
      <c r="I846" s="353">
        <v>52</v>
      </c>
      <c r="J846" s="466">
        <v>165</v>
      </c>
      <c r="K846" s="800">
        <v>140</v>
      </c>
      <c r="L846" s="353">
        <v>23</v>
      </c>
      <c r="O846" s="802">
        <v>12</v>
      </c>
      <c r="P846" s="803" t="s">
        <v>5886</v>
      </c>
      <c r="Q846" s="805">
        <v>35</v>
      </c>
      <c r="R846" s="803" t="s">
        <v>5887</v>
      </c>
      <c r="S846" s="805">
        <v>58</v>
      </c>
      <c r="T846" s="806" t="s">
        <v>5888</v>
      </c>
      <c r="U846" s="805">
        <v>81</v>
      </c>
      <c r="V846" s="807" t="s">
        <v>5889</v>
      </c>
    </row>
    <row r="847" spans="1:22">
      <c r="A847" s="353">
        <v>13</v>
      </c>
      <c r="B847" s="800">
        <v>103</v>
      </c>
      <c r="C847" s="353">
        <v>26</v>
      </c>
      <c r="D847" s="353">
        <v>64</v>
      </c>
      <c r="E847" s="800">
        <v>107</v>
      </c>
      <c r="F847" s="353">
        <v>30</v>
      </c>
      <c r="G847" s="466">
        <v>115</v>
      </c>
      <c r="H847" s="800">
        <v>113</v>
      </c>
      <c r="I847" s="353">
        <v>1</v>
      </c>
      <c r="J847" s="466">
        <v>166</v>
      </c>
      <c r="K847" s="800">
        <v>140</v>
      </c>
      <c r="L847" s="353">
        <v>24</v>
      </c>
      <c r="O847" s="802">
        <v>13</v>
      </c>
      <c r="P847" s="803" t="s">
        <v>5890</v>
      </c>
      <c r="Q847" s="805">
        <v>36</v>
      </c>
      <c r="R847" s="803" t="s">
        <v>5891</v>
      </c>
      <c r="S847" s="805">
        <v>59</v>
      </c>
      <c r="T847" s="806" t="s">
        <v>5892</v>
      </c>
      <c r="U847" s="805">
        <v>82</v>
      </c>
      <c r="V847" s="807" t="s">
        <v>5893</v>
      </c>
    </row>
    <row r="848" spans="1:22">
      <c r="A848" s="353">
        <v>14</v>
      </c>
      <c r="B848" s="800">
        <v>103</v>
      </c>
      <c r="C848" s="353">
        <v>27</v>
      </c>
      <c r="D848" s="353">
        <v>65</v>
      </c>
      <c r="E848" s="800">
        <v>107</v>
      </c>
      <c r="F848" s="353">
        <v>31</v>
      </c>
      <c r="G848" s="466">
        <v>116</v>
      </c>
      <c r="H848" s="800">
        <v>113</v>
      </c>
      <c r="I848" s="353">
        <v>2</v>
      </c>
      <c r="J848" s="466">
        <v>167</v>
      </c>
      <c r="K848" s="800">
        <v>140</v>
      </c>
      <c r="L848" s="353">
        <v>25</v>
      </c>
      <c r="O848" s="802">
        <v>14</v>
      </c>
      <c r="P848" s="803" t="s">
        <v>5894</v>
      </c>
      <c r="Q848" s="805">
        <v>37</v>
      </c>
      <c r="R848" s="803" t="s">
        <v>5895</v>
      </c>
      <c r="S848" s="805">
        <v>60</v>
      </c>
      <c r="T848" s="806" t="s">
        <v>5896</v>
      </c>
      <c r="U848" s="805">
        <v>83</v>
      </c>
      <c r="V848" s="807" t="s">
        <v>5897</v>
      </c>
    </row>
    <row r="849" spans="1:22">
      <c r="A849" s="353">
        <v>15</v>
      </c>
      <c r="B849" s="800">
        <v>103</v>
      </c>
      <c r="C849" s="353">
        <v>28</v>
      </c>
      <c r="D849" s="353">
        <v>66</v>
      </c>
      <c r="E849" s="800">
        <v>107</v>
      </c>
      <c r="F849" s="353">
        <v>81</v>
      </c>
      <c r="G849" s="466">
        <v>117</v>
      </c>
      <c r="H849" s="800">
        <v>113</v>
      </c>
      <c r="I849" s="353">
        <v>3</v>
      </c>
      <c r="J849" s="466">
        <v>168</v>
      </c>
      <c r="K849" s="800">
        <v>140</v>
      </c>
      <c r="L849" s="353">
        <v>34</v>
      </c>
      <c r="O849" s="802">
        <v>15</v>
      </c>
      <c r="P849" s="803" t="s">
        <v>5898</v>
      </c>
      <c r="Q849" s="805">
        <v>38</v>
      </c>
      <c r="R849" s="803" t="s">
        <v>5899</v>
      </c>
      <c r="S849" s="805">
        <v>61</v>
      </c>
      <c r="T849" s="806" t="s">
        <v>5900</v>
      </c>
      <c r="U849" s="805">
        <v>84</v>
      </c>
      <c r="V849" s="807" t="s">
        <v>5901</v>
      </c>
    </row>
    <row r="850" spans="1:22">
      <c r="A850" s="353">
        <v>16</v>
      </c>
      <c r="B850" s="800">
        <v>103</v>
      </c>
      <c r="C850" s="353">
        <v>31</v>
      </c>
      <c r="D850" s="353">
        <v>67</v>
      </c>
      <c r="E850" s="800">
        <v>107</v>
      </c>
      <c r="F850" s="353">
        <v>89</v>
      </c>
      <c r="G850" s="466">
        <v>118</v>
      </c>
      <c r="H850" s="800">
        <v>113</v>
      </c>
      <c r="I850" s="353">
        <v>4</v>
      </c>
      <c r="J850" s="466">
        <v>169</v>
      </c>
      <c r="K850" s="800">
        <v>140</v>
      </c>
      <c r="L850" s="353">
        <v>35</v>
      </c>
      <c r="O850" s="802">
        <v>16</v>
      </c>
      <c r="P850" s="803" t="s">
        <v>5902</v>
      </c>
      <c r="Q850" s="805">
        <v>39</v>
      </c>
      <c r="R850" s="803" t="s">
        <v>5903</v>
      </c>
      <c r="S850" s="805">
        <v>62</v>
      </c>
      <c r="T850" s="806" t="s">
        <v>5904</v>
      </c>
      <c r="U850" s="805">
        <v>85</v>
      </c>
      <c r="V850" s="807" t="s">
        <v>5905</v>
      </c>
    </row>
    <row r="851" spans="1:22">
      <c r="A851" s="353">
        <v>17</v>
      </c>
      <c r="B851" s="800">
        <v>103</v>
      </c>
      <c r="C851" s="353">
        <v>32</v>
      </c>
      <c r="D851" s="353">
        <v>68</v>
      </c>
      <c r="E851" s="800">
        <v>107</v>
      </c>
      <c r="F851" s="353">
        <v>90</v>
      </c>
      <c r="G851" s="466">
        <v>119</v>
      </c>
      <c r="H851" s="800">
        <v>113</v>
      </c>
      <c r="I851" s="353">
        <v>5</v>
      </c>
      <c r="J851" s="466">
        <v>170</v>
      </c>
      <c r="K851" s="800">
        <v>140</v>
      </c>
      <c r="L851" s="353">
        <v>36</v>
      </c>
      <c r="O851" s="802">
        <v>17</v>
      </c>
      <c r="P851" s="803" t="s">
        <v>5906</v>
      </c>
      <c r="Q851" s="805">
        <v>40</v>
      </c>
      <c r="R851" s="803" t="s">
        <v>5907</v>
      </c>
      <c r="S851" s="805">
        <v>63</v>
      </c>
      <c r="T851" s="806" t="s">
        <v>5908</v>
      </c>
      <c r="U851" s="805">
        <v>86</v>
      </c>
      <c r="V851" s="807" t="s">
        <v>5909</v>
      </c>
    </row>
    <row r="852" spans="1:22">
      <c r="A852" s="353">
        <v>18</v>
      </c>
      <c r="B852" s="800">
        <v>103</v>
      </c>
      <c r="C852" s="353">
        <v>33</v>
      </c>
      <c r="D852" s="353">
        <v>69</v>
      </c>
      <c r="E852" s="800">
        <v>107</v>
      </c>
      <c r="F852" s="353">
        <v>91</v>
      </c>
      <c r="G852" s="466">
        <v>120</v>
      </c>
      <c r="H852" s="800">
        <v>113</v>
      </c>
      <c r="I852" s="353">
        <v>6</v>
      </c>
      <c r="J852" s="466">
        <v>171</v>
      </c>
      <c r="K852" s="800">
        <v>143</v>
      </c>
      <c r="L852" s="353">
        <v>11</v>
      </c>
      <c r="O852" s="802">
        <v>18</v>
      </c>
      <c r="P852" s="803" t="s">
        <v>5910</v>
      </c>
      <c r="Q852" s="805">
        <v>41</v>
      </c>
      <c r="R852" s="803" t="s">
        <v>5911</v>
      </c>
      <c r="S852" s="805">
        <v>64</v>
      </c>
      <c r="T852" s="806" t="s">
        <v>5912</v>
      </c>
      <c r="U852" s="805">
        <v>87</v>
      </c>
      <c r="V852" s="807" t="s">
        <v>5913</v>
      </c>
    </row>
    <row r="853" spans="1:22">
      <c r="A853" s="353">
        <v>19</v>
      </c>
      <c r="B853" s="800">
        <v>103</v>
      </c>
      <c r="C853" s="353">
        <v>35</v>
      </c>
      <c r="D853" s="353">
        <v>70</v>
      </c>
      <c r="E853" s="800">
        <v>107</v>
      </c>
      <c r="F853" s="353">
        <v>92</v>
      </c>
      <c r="G853" s="466">
        <v>121</v>
      </c>
      <c r="H853" s="800">
        <v>113</v>
      </c>
      <c r="I853" s="353">
        <v>7</v>
      </c>
      <c r="J853" s="466">
        <v>172</v>
      </c>
      <c r="K853" s="800">
        <v>143</v>
      </c>
      <c r="L853" s="353">
        <v>12</v>
      </c>
      <c r="O853" s="802">
        <v>19</v>
      </c>
      <c r="P853" s="803" t="s">
        <v>5914</v>
      </c>
      <c r="Q853" s="805">
        <v>42</v>
      </c>
      <c r="R853" s="803" t="s">
        <v>5915</v>
      </c>
      <c r="S853" s="805">
        <v>65</v>
      </c>
      <c r="T853" s="806" t="s">
        <v>5916</v>
      </c>
      <c r="U853" s="805"/>
      <c r="V853" s="808"/>
    </row>
    <row r="854" spans="1:22">
      <c r="A854" s="353">
        <v>20</v>
      </c>
      <c r="B854" s="800">
        <v>103</v>
      </c>
      <c r="C854" s="353">
        <v>44</v>
      </c>
      <c r="D854" s="353">
        <v>71</v>
      </c>
      <c r="E854" s="800">
        <v>107</v>
      </c>
      <c r="F854" s="353">
        <v>93</v>
      </c>
      <c r="G854" s="466">
        <v>122</v>
      </c>
      <c r="H854" s="800">
        <v>113</v>
      </c>
      <c r="I854" s="353">
        <v>8</v>
      </c>
      <c r="J854" s="466">
        <v>173</v>
      </c>
      <c r="K854" s="800">
        <v>143</v>
      </c>
      <c r="L854" s="353">
        <v>13</v>
      </c>
      <c r="O854" s="802">
        <v>20</v>
      </c>
      <c r="P854" s="803" t="s">
        <v>5917</v>
      </c>
      <c r="Q854" s="805">
        <v>43</v>
      </c>
      <c r="R854" s="803" t="s">
        <v>5918</v>
      </c>
      <c r="S854" s="805">
        <v>66</v>
      </c>
      <c r="T854" s="806" t="s">
        <v>5919</v>
      </c>
      <c r="U854" s="724"/>
      <c r="V854" s="809"/>
    </row>
    <row r="855" spans="1:22">
      <c r="A855" s="353">
        <v>21</v>
      </c>
      <c r="B855" s="800">
        <v>103</v>
      </c>
      <c r="C855" s="353">
        <v>45</v>
      </c>
      <c r="D855" s="353">
        <v>72</v>
      </c>
      <c r="E855" s="800">
        <v>107</v>
      </c>
      <c r="F855" s="353">
        <v>94</v>
      </c>
      <c r="G855" s="466">
        <v>123</v>
      </c>
      <c r="H855" s="800">
        <v>113</v>
      </c>
      <c r="I855" s="353">
        <v>9</v>
      </c>
      <c r="J855" s="466">
        <v>174</v>
      </c>
      <c r="K855" s="800">
        <v>143</v>
      </c>
      <c r="L855" s="353">
        <v>14</v>
      </c>
      <c r="O855" s="802">
        <v>21</v>
      </c>
      <c r="P855" s="803" t="s">
        <v>5920</v>
      </c>
      <c r="Q855" s="805">
        <v>44</v>
      </c>
      <c r="R855" s="803" t="s">
        <v>4857</v>
      </c>
      <c r="S855" s="805">
        <v>67</v>
      </c>
      <c r="T855" s="806" t="s">
        <v>5921</v>
      </c>
      <c r="U855" s="724"/>
      <c r="V855" s="809"/>
    </row>
    <row r="856" spans="1:22">
      <c r="A856" s="353">
        <v>22</v>
      </c>
      <c r="B856" s="800">
        <v>103</v>
      </c>
      <c r="C856" s="353">
        <v>46</v>
      </c>
      <c r="D856" s="353">
        <v>73</v>
      </c>
      <c r="E856" s="800">
        <v>107</v>
      </c>
      <c r="F856" s="353">
        <v>95</v>
      </c>
      <c r="G856" s="466">
        <v>124</v>
      </c>
      <c r="H856" s="800">
        <v>113</v>
      </c>
      <c r="I856" s="353">
        <v>11</v>
      </c>
      <c r="J856" s="466">
        <v>175</v>
      </c>
      <c r="K856" s="800">
        <v>143</v>
      </c>
      <c r="L856" s="353">
        <v>15</v>
      </c>
      <c r="O856" s="802">
        <v>22</v>
      </c>
      <c r="P856" s="803" t="s">
        <v>5922</v>
      </c>
      <c r="Q856" s="805">
        <v>45</v>
      </c>
      <c r="R856" s="806" t="s">
        <v>5923</v>
      </c>
      <c r="S856" s="805">
        <v>68</v>
      </c>
      <c r="T856" s="806" t="s">
        <v>5924</v>
      </c>
      <c r="U856" s="724"/>
      <c r="V856" s="809"/>
    </row>
    <row r="857" spans="1:22" ht="15.75" thickBot="1">
      <c r="A857" s="353">
        <v>23</v>
      </c>
      <c r="B857" s="800">
        <v>103</v>
      </c>
      <c r="C857" s="353">
        <v>47</v>
      </c>
      <c r="D857" s="353">
        <v>74</v>
      </c>
      <c r="E857" s="800">
        <v>107</v>
      </c>
      <c r="F857" s="353">
        <v>96</v>
      </c>
      <c r="G857" s="466">
        <v>125</v>
      </c>
      <c r="H857" s="800">
        <v>113</v>
      </c>
      <c r="I857" s="353">
        <v>12</v>
      </c>
      <c r="J857" s="466">
        <v>176</v>
      </c>
      <c r="K857" s="800">
        <v>143</v>
      </c>
      <c r="L857" s="353">
        <v>17</v>
      </c>
      <c r="O857" s="810">
        <v>23</v>
      </c>
      <c r="P857" s="811" t="s">
        <v>5925</v>
      </c>
      <c r="Q857" s="812">
        <v>46</v>
      </c>
      <c r="R857" s="813" t="s">
        <v>5926</v>
      </c>
      <c r="S857" s="812">
        <v>69</v>
      </c>
      <c r="T857" s="813" t="s">
        <v>5927</v>
      </c>
      <c r="U857" s="814"/>
      <c r="V857" s="815"/>
    </row>
    <row r="858" spans="1:22" ht="15.75" thickBot="1">
      <c r="A858" s="353">
        <v>24</v>
      </c>
      <c r="B858" s="800">
        <v>103</v>
      </c>
      <c r="C858" s="353">
        <v>64</v>
      </c>
      <c r="D858" s="353">
        <v>75</v>
      </c>
      <c r="E858" s="800">
        <v>107</v>
      </c>
      <c r="F858" s="353">
        <v>97</v>
      </c>
      <c r="G858" s="466">
        <v>126</v>
      </c>
      <c r="H858" s="800">
        <v>113</v>
      </c>
      <c r="I858" s="353">
        <v>13</v>
      </c>
      <c r="J858" s="466">
        <v>177</v>
      </c>
      <c r="K858" s="800">
        <v>143</v>
      </c>
      <c r="L858" s="353">
        <v>18</v>
      </c>
      <c r="O858" s="491"/>
      <c r="P858" s="816"/>
      <c r="Q858" s="491"/>
      <c r="R858" s="787"/>
      <c r="S858" s="491"/>
      <c r="T858" s="787"/>
      <c r="U858" s="491"/>
      <c r="V858" s="787"/>
    </row>
    <row r="859" spans="1:22">
      <c r="A859" s="353">
        <v>25</v>
      </c>
      <c r="B859" s="800">
        <v>103</v>
      </c>
      <c r="C859" s="353">
        <v>65</v>
      </c>
      <c r="D859" s="353">
        <v>76</v>
      </c>
      <c r="E859" s="800">
        <v>107</v>
      </c>
      <c r="F859" s="353">
        <v>98</v>
      </c>
      <c r="G859" s="466">
        <v>127</v>
      </c>
      <c r="H859" s="800">
        <v>113</v>
      </c>
      <c r="I859" s="353">
        <v>14</v>
      </c>
      <c r="J859" s="466">
        <v>178</v>
      </c>
      <c r="K859" s="800">
        <v>143</v>
      </c>
      <c r="L859" s="353">
        <v>19</v>
      </c>
      <c r="O859" s="1606" t="s">
        <v>5928</v>
      </c>
      <c r="P859" s="1607"/>
      <c r="Q859" s="1607"/>
      <c r="R859" s="1607"/>
      <c r="S859" s="1607"/>
      <c r="T859" s="1607"/>
      <c r="U859" s="1607"/>
      <c r="V859" s="1608"/>
    </row>
    <row r="860" spans="1:22">
      <c r="A860" s="353">
        <v>26</v>
      </c>
      <c r="B860" s="800">
        <v>103</v>
      </c>
      <c r="C860" s="353">
        <v>66</v>
      </c>
      <c r="D860" s="353">
        <v>77</v>
      </c>
      <c r="E860" s="800">
        <v>107</v>
      </c>
      <c r="F860" s="353">
        <v>99</v>
      </c>
      <c r="G860" s="466">
        <v>128</v>
      </c>
      <c r="H860" s="800">
        <v>113</v>
      </c>
      <c r="I860" s="353">
        <v>15</v>
      </c>
      <c r="J860" s="466">
        <v>179</v>
      </c>
      <c r="K860" s="800">
        <v>143</v>
      </c>
      <c r="L860" s="353">
        <v>20</v>
      </c>
      <c r="O860" s="817" t="s">
        <v>4605</v>
      </c>
      <c r="P860" s="463" t="s">
        <v>4606</v>
      </c>
      <c r="Q860" s="463" t="s">
        <v>4605</v>
      </c>
      <c r="R860" s="463" t="s">
        <v>4606</v>
      </c>
      <c r="S860" s="463" t="s">
        <v>4605</v>
      </c>
      <c r="T860" s="463" t="s">
        <v>4606</v>
      </c>
      <c r="U860" s="463" t="s">
        <v>4605</v>
      </c>
      <c r="V860" s="818" t="s">
        <v>4606</v>
      </c>
    </row>
    <row r="861" spans="1:22" ht="15.75" thickBot="1">
      <c r="A861" s="353">
        <v>27</v>
      </c>
      <c r="B861" s="800">
        <v>103</v>
      </c>
      <c r="C861" s="353">
        <v>67</v>
      </c>
      <c r="D861" s="353">
        <v>78</v>
      </c>
      <c r="E861" s="800">
        <v>107</v>
      </c>
      <c r="F861" s="353">
        <v>100</v>
      </c>
      <c r="G861" s="466">
        <v>129</v>
      </c>
      <c r="H861" s="800">
        <v>113</v>
      </c>
      <c r="I861" s="353">
        <v>16</v>
      </c>
      <c r="J861" s="466">
        <v>180</v>
      </c>
      <c r="K861" s="466"/>
      <c r="L861" s="463"/>
      <c r="O861" s="91">
        <v>1</v>
      </c>
      <c r="P861" s="819">
        <v>247</v>
      </c>
      <c r="Q861" s="389"/>
      <c r="R861" s="819"/>
      <c r="S861" s="820"/>
      <c r="T861" s="821"/>
      <c r="U861" s="820"/>
      <c r="V861" s="822"/>
    </row>
    <row r="862" spans="1:22">
      <c r="A862" s="353">
        <v>28</v>
      </c>
      <c r="B862" s="800">
        <v>103</v>
      </c>
      <c r="C862" s="353">
        <v>68</v>
      </c>
      <c r="D862" s="353">
        <v>79</v>
      </c>
      <c r="E862" s="800">
        <v>107</v>
      </c>
      <c r="F862" s="353">
        <v>101</v>
      </c>
      <c r="G862" s="466">
        <v>130</v>
      </c>
      <c r="H862" s="800">
        <v>113</v>
      </c>
      <c r="I862" s="353">
        <v>17</v>
      </c>
      <c r="J862" s="466">
        <v>181</v>
      </c>
      <c r="K862" s="466"/>
      <c r="L862" s="463"/>
    </row>
    <row r="863" spans="1:22">
      <c r="A863" s="353">
        <v>29</v>
      </c>
      <c r="B863" s="800">
        <v>103</v>
      </c>
      <c r="C863" s="353">
        <v>84</v>
      </c>
      <c r="D863" s="353">
        <v>80</v>
      </c>
      <c r="E863" s="800">
        <v>107</v>
      </c>
      <c r="F863" s="353">
        <v>102</v>
      </c>
      <c r="G863" s="466">
        <v>131</v>
      </c>
      <c r="H863" s="800">
        <v>113</v>
      </c>
      <c r="I863" s="353">
        <v>18</v>
      </c>
      <c r="J863" s="466">
        <v>182</v>
      </c>
      <c r="K863" s="466"/>
      <c r="L863" s="463"/>
    </row>
    <row r="864" spans="1:22">
      <c r="A864" s="353">
        <v>30</v>
      </c>
      <c r="B864" s="800">
        <v>104</v>
      </c>
      <c r="C864" s="353">
        <v>1</v>
      </c>
      <c r="D864" s="353">
        <v>81</v>
      </c>
      <c r="E864" s="800">
        <v>107</v>
      </c>
      <c r="F864" s="353">
        <v>104</v>
      </c>
      <c r="G864" s="466">
        <v>132</v>
      </c>
      <c r="H864" s="800">
        <v>113</v>
      </c>
      <c r="I864" s="353">
        <v>19</v>
      </c>
      <c r="J864" s="466">
        <v>183</v>
      </c>
      <c r="K864" s="466"/>
      <c r="L864" s="463"/>
    </row>
    <row r="865" spans="1:12">
      <c r="A865" s="353">
        <v>31</v>
      </c>
      <c r="B865" s="800">
        <v>104</v>
      </c>
      <c r="C865" s="353">
        <v>2</v>
      </c>
      <c r="D865" s="353">
        <v>82</v>
      </c>
      <c r="E865" s="800">
        <v>107</v>
      </c>
      <c r="F865" s="353">
        <v>105</v>
      </c>
      <c r="G865" s="466">
        <v>133</v>
      </c>
      <c r="H865" s="800">
        <v>113</v>
      </c>
      <c r="I865" s="353">
        <v>20</v>
      </c>
      <c r="J865" s="466">
        <v>184</v>
      </c>
      <c r="K865" s="466"/>
      <c r="L865" s="463"/>
    </row>
    <row r="866" spans="1:12">
      <c r="A866" s="353">
        <v>32</v>
      </c>
      <c r="B866" s="800">
        <v>104</v>
      </c>
      <c r="C866" s="353">
        <v>3</v>
      </c>
      <c r="D866" s="353">
        <v>83</v>
      </c>
      <c r="E866" s="800">
        <v>107</v>
      </c>
      <c r="F866" s="353">
        <v>106</v>
      </c>
      <c r="G866" s="466">
        <v>134</v>
      </c>
      <c r="H866" s="800">
        <v>113</v>
      </c>
      <c r="I866" s="353">
        <v>27</v>
      </c>
      <c r="J866" s="466">
        <v>185</v>
      </c>
      <c r="K866" s="466"/>
      <c r="L866" s="463"/>
    </row>
    <row r="867" spans="1:12">
      <c r="A867" s="353">
        <v>33</v>
      </c>
      <c r="B867" s="800">
        <v>104</v>
      </c>
      <c r="C867" s="353">
        <v>4</v>
      </c>
      <c r="D867" s="353">
        <v>84</v>
      </c>
      <c r="E867" s="800">
        <v>107</v>
      </c>
      <c r="F867" s="353">
        <v>107</v>
      </c>
      <c r="G867" s="466">
        <v>135</v>
      </c>
      <c r="H867" s="800">
        <v>113</v>
      </c>
      <c r="I867" s="353">
        <v>28</v>
      </c>
      <c r="J867" s="466">
        <v>186</v>
      </c>
      <c r="K867" s="466"/>
      <c r="L867" s="463"/>
    </row>
    <row r="868" spans="1:12">
      <c r="A868" s="353">
        <v>34</v>
      </c>
      <c r="B868" s="800">
        <v>105</v>
      </c>
      <c r="C868" s="353">
        <v>1</v>
      </c>
      <c r="D868" s="353">
        <v>85</v>
      </c>
      <c r="E868" s="800">
        <v>107</v>
      </c>
      <c r="F868" s="353">
        <v>108</v>
      </c>
      <c r="G868" s="466">
        <v>136</v>
      </c>
      <c r="H868" s="800">
        <v>113</v>
      </c>
      <c r="I868" s="353">
        <v>29</v>
      </c>
      <c r="J868" s="466">
        <v>187</v>
      </c>
      <c r="K868" s="466"/>
      <c r="L868" s="463"/>
    </row>
    <row r="869" spans="1:12">
      <c r="A869" s="353">
        <v>35</v>
      </c>
      <c r="B869" s="800">
        <v>105</v>
      </c>
      <c r="C869" s="353">
        <v>2</v>
      </c>
      <c r="D869" s="353">
        <v>86</v>
      </c>
      <c r="E869" s="800">
        <v>107</v>
      </c>
      <c r="F869" s="353">
        <v>109</v>
      </c>
      <c r="G869" s="466">
        <v>137</v>
      </c>
      <c r="H869" s="800">
        <v>113</v>
      </c>
      <c r="I869" s="353">
        <v>30</v>
      </c>
      <c r="J869" s="466">
        <v>188</v>
      </c>
      <c r="K869" s="466"/>
      <c r="L869" s="463"/>
    </row>
    <row r="870" spans="1:12">
      <c r="A870" s="353">
        <v>36</v>
      </c>
      <c r="B870" s="800">
        <v>105</v>
      </c>
      <c r="C870" s="353">
        <v>3</v>
      </c>
      <c r="D870" s="353">
        <v>87</v>
      </c>
      <c r="E870" s="800">
        <v>107</v>
      </c>
      <c r="F870" s="353">
        <v>110</v>
      </c>
      <c r="G870" s="466">
        <v>138</v>
      </c>
      <c r="H870" s="800">
        <v>113</v>
      </c>
      <c r="I870" s="353">
        <v>35</v>
      </c>
      <c r="J870" s="466">
        <v>189</v>
      </c>
      <c r="K870" s="466"/>
      <c r="L870" s="463"/>
    </row>
    <row r="871" spans="1:12">
      <c r="A871" s="353">
        <v>37</v>
      </c>
      <c r="B871" s="800">
        <v>105</v>
      </c>
      <c r="C871" s="353">
        <v>4</v>
      </c>
      <c r="D871" s="353">
        <v>88</v>
      </c>
      <c r="E871" s="800">
        <v>107</v>
      </c>
      <c r="F871" s="353">
        <v>116</v>
      </c>
      <c r="G871" s="466">
        <v>139</v>
      </c>
      <c r="H871" s="800">
        <v>113</v>
      </c>
      <c r="I871" s="353">
        <v>36</v>
      </c>
      <c r="J871" s="466">
        <v>190</v>
      </c>
      <c r="K871" s="466"/>
      <c r="L871" s="463"/>
    </row>
    <row r="872" spans="1:12">
      <c r="A872" s="353">
        <v>38</v>
      </c>
      <c r="B872" s="800">
        <v>105</v>
      </c>
      <c r="C872" s="353">
        <v>5</v>
      </c>
      <c r="D872" s="353">
        <v>89</v>
      </c>
      <c r="E872" s="800">
        <v>107</v>
      </c>
      <c r="F872" s="353">
        <v>155</v>
      </c>
      <c r="G872" s="466">
        <v>140</v>
      </c>
      <c r="H872" s="800">
        <v>113</v>
      </c>
      <c r="I872" s="353">
        <v>37</v>
      </c>
      <c r="J872" s="466">
        <v>191</v>
      </c>
      <c r="K872" s="466"/>
      <c r="L872" s="463"/>
    </row>
    <row r="873" spans="1:12">
      <c r="A873" s="353">
        <v>39</v>
      </c>
      <c r="B873" s="800">
        <v>105</v>
      </c>
      <c r="C873" s="353">
        <v>35</v>
      </c>
      <c r="D873" s="353">
        <v>90</v>
      </c>
      <c r="E873" s="800">
        <v>107</v>
      </c>
      <c r="F873" s="353">
        <v>156</v>
      </c>
      <c r="G873" s="466">
        <v>141</v>
      </c>
      <c r="H873" s="800">
        <v>113</v>
      </c>
      <c r="I873" s="353">
        <v>38</v>
      </c>
      <c r="J873" s="466">
        <v>192</v>
      </c>
      <c r="K873" s="466"/>
      <c r="L873" s="463"/>
    </row>
    <row r="874" spans="1:12">
      <c r="A874" s="353">
        <v>40</v>
      </c>
      <c r="B874" s="800">
        <v>105</v>
      </c>
      <c r="C874" s="353">
        <v>36</v>
      </c>
      <c r="D874" s="353">
        <v>91</v>
      </c>
      <c r="E874" s="800">
        <v>111</v>
      </c>
      <c r="F874" s="353">
        <v>1</v>
      </c>
      <c r="G874" s="466">
        <v>142</v>
      </c>
      <c r="H874" s="800">
        <v>138</v>
      </c>
      <c r="I874" s="353">
        <v>1</v>
      </c>
      <c r="J874" s="466">
        <v>193</v>
      </c>
      <c r="K874" s="466"/>
      <c r="L874" s="463"/>
    </row>
    <row r="875" spans="1:12">
      <c r="A875" s="353">
        <v>41</v>
      </c>
      <c r="B875" s="800">
        <v>105</v>
      </c>
      <c r="C875" s="353">
        <v>37</v>
      </c>
      <c r="D875" s="353">
        <v>92</v>
      </c>
      <c r="E875" s="800">
        <v>111</v>
      </c>
      <c r="F875" s="353">
        <v>2</v>
      </c>
      <c r="G875" s="466">
        <v>143</v>
      </c>
      <c r="H875" s="800">
        <v>138</v>
      </c>
      <c r="I875" s="353">
        <v>3</v>
      </c>
      <c r="J875" s="466">
        <v>194</v>
      </c>
      <c r="K875" s="466"/>
      <c r="L875" s="463"/>
    </row>
    <row r="876" spans="1:12">
      <c r="A876" s="353">
        <v>42</v>
      </c>
      <c r="B876" s="800">
        <v>106</v>
      </c>
      <c r="C876" s="353">
        <v>1</v>
      </c>
      <c r="D876" s="353">
        <v>93</v>
      </c>
      <c r="E876" s="800">
        <v>111</v>
      </c>
      <c r="F876" s="353">
        <v>3</v>
      </c>
      <c r="G876" s="466">
        <v>144</v>
      </c>
      <c r="H876" s="800">
        <v>138</v>
      </c>
      <c r="I876" s="353">
        <v>4</v>
      </c>
      <c r="J876" s="466">
        <v>195</v>
      </c>
      <c r="K876" s="466"/>
      <c r="L876" s="463"/>
    </row>
    <row r="877" spans="1:12">
      <c r="A877" s="353">
        <v>43</v>
      </c>
      <c r="B877" s="800">
        <v>106</v>
      </c>
      <c r="C877" s="353">
        <v>3</v>
      </c>
      <c r="D877" s="353">
        <v>94</v>
      </c>
      <c r="E877" s="800">
        <v>111</v>
      </c>
      <c r="F877" s="353">
        <v>4</v>
      </c>
      <c r="G877" s="466">
        <v>145</v>
      </c>
      <c r="H877" s="800">
        <v>138</v>
      </c>
      <c r="I877" s="353">
        <v>5</v>
      </c>
      <c r="J877" s="466">
        <v>196</v>
      </c>
      <c r="K877" s="466"/>
      <c r="L877" s="463"/>
    </row>
    <row r="878" spans="1:12">
      <c r="A878" s="353">
        <v>44</v>
      </c>
      <c r="B878" s="800">
        <v>106</v>
      </c>
      <c r="C878" s="353">
        <v>4</v>
      </c>
      <c r="D878" s="353">
        <v>95</v>
      </c>
      <c r="E878" s="800">
        <v>111</v>
      </c>
      <c r="F878" s="353">
        <v>5</v>
      </c>
      <c r="G878" s="466">
        <v>146</v>
      </c>
      <c r="H878" s="800">
        <v>138</v>
      </c>
      <c r="I878" s="353">
        <v>6</v>
      </c>
      <c r="J878" s="466">
        <v>197</v>
      </c>
      <c r="K878" s="466"/>
      <c r="L878" s="463"/>
    </row>
    <row r="879" spans="1:12">
      <c r="A879" s="353">
        <v>45</v>
      </c>
      <c r="B879" s="800">
        <v>106</v>
      </c>
      <c r="C879" s="353">
        <v>5</v>
      </c>
      <c r="D879" s="353">
        <v>96</v>
      </c>
      <c r="E879" s="800">
        <v>112</v>
      </c>
      <c r="F879" s="353">
        <v>1</v>
      </c>
      <c r="G879" s="466">
        <v>147</v>
      </c>
      <c r="H879" s="800">
        <v>138</v>
      </c>
      <c r="I879" s="353">
        <v>7</v>
      </c>
      <c r="J879" s="466">
        <v>198</v>
      </c>
      <c r="K879" s="466"/>
      <c r="L879" s="463"/>
    </row>
    <row r="880" spans="1:12">
      <c r="A880" s="353">
        <v>46</v>
      </c>
      <c r="B880" s="800">
        <v>106</v>
      </c>
      <c r="C880" s="353">
        <v>6</v>
      </c>
      <c r="D880" s="353">
        <v>97</v>
      </c>
      <c r="E880" s="800">
        <v>112</v>
      </c>
      <c r="F880" s="353">
        <v>2</v>
      </c>
      <c r="G880" s="466">
        <v>148</v>
      </c>
      <c r="H880" s="800">
        <v>139</v>
      </c>
      <c r="I880" s="353">
        <v>14</v>
      </c>
      <c r="J880" s="466">
        <v>199</v>
      </c>
      <c r="K880" s="466"/>
      <c r="L880" s="463"/>
    </row>
    <row r="881" spans="1:18">
      <c r="A881" s="353">
        <v>47</v>
      </c>
      <c r="B881" s="800">
        <v>106</v>
      </c>
      <c r="C881" s="353">
        <v>7</v>
      </c>
      <c r="D881" s="353">
        <v>98</v>
      </c>
      <c r="E881" s="800">
        <v>112</v>
      </c>
      <c r="F881" s="353">
        <v>3</v>
      </c>
      <c r="G881" s="466">
        <v>149</v>
      </c>
      <c r="H881" s="800">
        <v>139</v>
      </c>
      <c r="I881" s="353">
        <v>15</v>
      </c>
      <c r="J881" s="466">
        <v>200</v>
      </c>
      <c r="K881" s="466"/>
      <c r="L881" s="463"/>
    </row>
    <row r="882" spans="1:18">
      <c r="A882" s="353">
        <v>48</v>
      </c>
      <c r="B882" s="800">
        <v>106</v>
      </c>
      <c r="C882" s="353">
        <v>8</v>
      </c>
      <c r="D882" s="353">
        <v>99</v>
      </c>
      <c r="E882" s="800">
        <v>112</v>
      </c>
      <c r="F882" s="353">
        <v>4</v>
      </c>
      <c r="G882" s="466">
        <v>150</v>
      </c>
      <c r="H882" s="800">
        <v>139</v>
      </c>
      <c r="I882" s="353">
        <v>16</v>
      </c>
      <c r="J882" s="466">
        <v>201</v>
      </c>
      <c r="K882" s="466"/>
      <c r="L882" s="463"/>
    </row>
    <row r="883" spans="1:18">
      <c r="A883" s="353">
        <v>49</v>
      </c>
      <c r="B883" s="800">
        <v>106</v>
      </c>
      <c r="C883" s="353">
        <v>9</v>
      </c>
      <c r="D883" s="353">
        <v>100</v>
      </c>
      <c r="E883" s="800">
        <v>112</v>
      </c>
      <c r="F883" s="353">
        <v>5</v>
      </c>
      <c r="G883" s="466">
        <v>151</v>
      </c>
      <c r="H883" s="800">
        <v>140</v>
      </c>
      <c r="I883" s="353">
        <v>3</v>
      </c>
      <c r="J883" s="466">
        <v>202</v>
      </c>
      <c r="K883" s="466"/>
      <c r="L883" s="463"/>
    </row>
    <row r="884" spans="1:18">
      <c r="A884" s="353">
        <v>50</v>
      </c>
      <c r="B884" s="800">
        <v>106</v>
      </c>
      <c r="C884" s="353">
        <v>10</v>
      </c>
      <c r="D884" s="353">
        <v>101</v>
      </c>
      <c r="E884" s="800">
        <v>112</v>
      </c>
      <c r="F884" s="353">
        <v>6</v>
      </c>
      <c r="G884" s="466">
        <v>152</v>
      </c>
      <c r="H884" s="800">
        <v>140</v>
      </c>
      <c r="I884" s="353">
        <v>8</v>
      </c>
      <c r="J884" s="466">
        <v>203</v>
      </c>
      <c r="K884" s="466"/>
      <c r="L884" s="463"/>
    </row>
    <row r="885" spans="1:18">
      <c r="A885" s="353">
        <v>51</v>
      </c>
      <c r="B885" s="800">
        <v>106</v>
      </c>
      <c r="C885" s="353">
        <v>11</v>
      </c>
      <c r="D885" s="353">
        <v>102</v>
      </c>
      <c r="E885" s="800">
        <v>112</v>
      </c>
      <c r="F885" s="353">
        <v>7</v>
      </c>
      <c r="G885" s="466">
        <v>153</v>
      </c>
      <c r="H885" s="800">
        <v>140</v>
      </c>
      <c r="I885" s="353">
        <v>9</v>
      </c>
      <c r="J885" s="466">
        <v>204</v>
      </c>
      <c r="K885" s="466"/>
      <c r="L885" s="463"/>
    </row>
    <row r="890" spans="1:18" ht="35.25" customHeight="1">
      <c r="A890" s="1580" t="s">
        <v>7775</v>
      </c>
      <c r="B890" s="1580"/>
      <c r="C890" s="1580"/>
      <c r="D890" s="1580"/>
      <c r="E890" s="1580"/>
      <c r="F890" s="1580"/>
      <c r="G890" s="1580"/>
      <c r="H890" s="1580"/>
      <c r="K890" s="1580" t="s">
        <v>7875</v>
      </c>
      <c r="L890" s="1580"/>
      <c r="M890" s="1580"/>
      <c r="N890" s="1580"/>
      <c r="O890" s="1580"/>
      <c r="P890" s="1580"/>
      <c r="Q890" s="1580"/>
      <c r="R890" s="1580"/>
    </row>
    <row r="891" spans="1:18" ht="30" customHeight="1">
      <c r="A891" s="922" t="s">
        <v>5291</v>
      </c>
      <c r="B891" s="923" t="s">
        <v>6071</v>
      </c>
      <c r="C891" s="922" t="s">
        <v>5291</v>
      </c>
      <c r="D891" s="923" t="s">
        <v>6071</v>
      </c>
      <c r="E891" s="922" t="s">
        <v>5291</v>
      </c>
      <c r="F891" s="923" t="s">
        <v>6071</v>
      </c>
      <c r="G891" s="922" t="s">
        <v>5291</v>
      </c>
      <c r="H891" s="923" t="s">
        <v>6071</v>
      </c>
      <c r="K891" s="759" t="s">
        <v>5291</v>
      </c>
      <c r="L891" s="923" t="s">
        <v>6071</v>
      </c>
      <c r="M891" s="759" t="s">
        <v>5291</v>
      </c>
      <c r="N891" s="923" t="s">
        <v>6071</v>
      </c>
      <c r="O891" s="759" t="s">
        <v>5291</v>
      </c>
      <c r="P891" s="923" t="s">
        <v>6071</v>
      </c>
      <c r="Q891" s="759" t="s">
        <v>5291</v>
      </c>
      <c r="R891" s="923" t="s">
        <v>6071</v>
      </c>
    </row>
    <row r="892" spans="1:18">
      <c r="A892" s="805">
        <v>1</v>
      </c>
      <c r="B892" s="924" t="s">
        <v>7776</v>
      </c>
      <c r="C892" s="805">
        <v>6</v>
      </c>
      <c r="D892" s="924" t="s">
        <v>7777</v>
      </c>
      <c r="E892" s="805">
        <v>11</v>
      </c>
      <c r="F892" s="925" t="s">
        <v>7778</v>
      </c>
      <c r="G892" s="805">
        <v>16</v>
      </c>
      <c r="H892" s="925" t="s">
        <v>7779</v>
      </c>
      <c r="K892" s="805">
        <v>1</v>
      </c>
      <c r="L892" s="932" t="s">
        <v>7876</v>
      </c>
      <c r="M892" s="805">
        <v>4</v>
      </c>
      <c r="N892" s="932" t="s">
        <v>7877</v>
      </c>
      <c r="O892" s="805">
        <v>7</v>
      </c>
      <c r="P892" s="932" t="s">
        <v>7878</v>
      </c>
      <c r="Q892" s="724">
        <v>10</v>
      </c>
      <c r="R892" s="932" t="s">
        <v>7879</v>
      </c>
    </row>
    <row r="893" spans="1:18">
      <c r="A893" s="805">
        <v>2</v>
      </c>
      <c r="B893" s="924" t="s">
        <v>7780</v>
      </c>
      <c r="C893" s="926">
        <v>7</v>
      </c>
      <c r="D893" s="927" t="s">
        <v>7781</v>
      </c>
      <c r="E893" s="926">
        <v>12</v>
      </c>
      <c r="F893" s="925" t="s">
        <v>7782</v>
      </c>
      <c r="G893" s="926">
        <v>17</v>
      </c>
      <c r="H893" s="925" t="s">
        <v>7783</v>
      </c>
      <c r="K893" s="805">
        <v>2</v>
      </c>
      <c r="L893" s="932" t="s">
        <v>7880</v>
      </c>
      <c r="M893" s="805">
        <v>5</v>
      </c>
      <c r="N893" s="932" t="s">
        <v>7881</v>
      </c>
      <c r="O893" s="805">
        <v>8</v>
      </c>
      <c r="P893" s="932" t="s">
        <v>7882</v>
      </c>
      <c r="Q893" s="724">
        <v>11</v>
      </c>
      <c r="R893" s="932" t="s">
        <v>7883</v>
      </c>
    </row>
    <row r="894" spans="1:18">
      <c r="A894" s="805">
        <v>3</v>
      </c>
      <c r="B894" s="924" t="s">
        <v>7784</v>
      </c>
      <c r="C894" s="805">
        <v>8</v>
      </c>
      <c r="D894" s="927" t="s">
        <v>7785</v>
      </c>
      <c r="E894" s="805">
        <v>13</v>
      </c>
      <c r="F894" s="925" t="s">
        <v>7786</v>
      </c>
      <c r="G894" s="805">
        <v>18</v>
      </c>
      <c r="H894" s="925" t="s">
        <v>7787</v>
      </c>
      <c r="K894" s="805">
        <v>3</v>
      </c>
      <c r="L894" s="932" t="s">
        <v>7884</v>
      </c>
      <c r="M894" s="805">
        <v>6</v>
      </c>
      <c r="N894" s="932" t="s">
        <v>7885</v>
      </c>
      <c r="O894" s="805">
        <v>9</v>
      </c>
      <c r="P894" s="932" t="s">
        <v>7886</v>
      </c>
      <c r="Q894" s="724">
        <v>12</v>
      </c>
      <c r="R894" s="933" t="s">
        <v>4220</v>
      </c>
    </row>
    <row r="895" spans="1:18">
      <c r="A895" s="805">
        <v>4</v>
      </c>
      <c r="B895" s="927" t="s">
        <v>7788</v>
      </c>
      <c r="C895" s="926">
        <v>9</v>
      </c>
      <c r="D895" s="927" t="s">
        <v>7789</v>
      </c>
      <c r="E895" s="926">
        <v>14</v>
      </c>
      <c r="F895" s="925" t="s">
        <v>7790</v>
      </c>
      <c r="G895" s="926">
        <v>19</v>
      </c>
      <c r="H895" s="925" t="s">
        <v>7791</v>
      </c>
      <c r="K895" s="894"/>
      <c r="L895" s="936"/>
      <c r="M895" s="894"/>
      <c r="N895" s="936"/>
      <c r="O895" s="894"/>
      <c r="P895" s="936"/>
      <c r="Q895" s="895"/>
      <c r="R895" s="937"/>
    </row>
    <row r="896" spans="1:18">
      <c r="A896" s="805">
        <v>5</v>
      </c>
      <c r="B896" s="924" t="s">
        <v>7792</v>
      </c>
      <c r="C896" s="805">
        <v>10</v>
      </c>
      <c r="D896" s="927" t="s">
        <v>7793</v>
      </c>
      <c r="E896" s="805">
        <v>15</v>
      </c>
      <c r="F896" s="925" t="s">
        <v>7794</v>
      </c>
      <c r="G896" s="805">
        <v>20</v>
      </c>
      <c r="H896" s="928" t="s">
        <v>4220</v>
      </c>
      <c r="L896"/>
      <c r="N896"/>
      <c r="P896"/>
      <c r="R896"/>
    </row>
    <row r="897" spans="1:18">
      <c r="A897"/>
      <c r="B897"/>
      <c r="C897"/>
      <c r="D897"/>
      <c r="E897"/>
      <c r="F897"/>
      <c r="G897"/>
      <c r="H897"/>
      <c r="K897" s="1580" t="s">
        <v>7887</v>
      </c>
      <c r="L897" s="1580"/>
      <c r="M897" s="1580"/>
      <c r="N897" s="1580"/>
      <c r="O897" s="1580"/>
      <c r="P897" s="1580"/>
      <c r="Q897" s="1580"/>
      <c r="R897" s="1580"/>
    </row>
    <row r="898" spans="1:18">
      <c r="A898"/>
      <c r="B898"/>
      <c r="C898"/>
      <c r="D898"/>
      <c r="E898"/>
      <c r="F898"/>
      <c r="G898"/>
      <c r="H898"/>
      <c r="K898" s="759" t="s">
        <v>5291</v>
      </c>
      <c r="L898" s="923" t="s">
        <v>6071</v>
      </c>
      <c r="M898" s="759" t="s">
        <v>5291</v>
      </c>
      <c r="N898" s="923" t="s">
        <v>6071</v>
      </c>
      <c r="O898" s="759" t="s">
        <v>5291</v>
      </c>
      <c r="P898" s="923" t="s">
        <v>6071</v>
      </c>
      <c r="Q898" s="759" t="s">
        <v>5291</v>
      </c>
      <c r="R898" s="923" t="s">
        <v>6071</v>
      </c>
    </row>
    <row r="899" spans="1:18">
      <c r="A899" s="1580" t="s">
        <v>7795</v>
      </c>
      <c r="B899" s="1580"/>
      <c r="C899" s="1580"/>
      <c r="D899" s="1580"/>
      <c r="E899" s="1580"/>
      <c r="F899" s="1580"/>
      <c r="G899" s="1580"/>
      <c r="H899" s="1580"/>
      <c r="K899" s="805">
        <v>1</v>
      </c>
      <c r="L899" s="932" t="s">
        <v>7888</v>
      </c>
      <c r="M899" s="931">
        <v>10</v>
      </c>
      <c r="N899" s="932" t="s">
        <v>7889</v>
      </c>
      <c r="O899" s="931">
        <v>19</v>
      </c>
      <c r="P899" s="932" t="s">
        <v>7890</v>
      </c>
      <c r="Q899" s="739">
        <v>28</v>
      </c>
      <c r="R899" s="932" t="s">
        <v>7891</v>
      </c>
    </row>
    <row r="900" spans="1:18">
      <c r="A900" s="922" t="s">
        <v>5291</v>
      </c>
      <c r="B900" s="923" t="s">
        <v>6071</v>
      </c>
      <c r="C900" s="922" t="s">
        <v>5291</v>
      </c>
      <c r="D900" s="923" t="s">
        <v>6071</v>
      </c>
      <c r="E900" s="922" t="s">
        <v>5291</v>
      </c>
      <c r="F900" s="923" t="s">
        <v>6071</v>
      </c>
      <c r="G900" s="922" t="s">
        <v>5291</v>
      </c>
      <c r="H900" s="923" t="s">
        <v>6071</v>
      </c>
      <c r="K900" s="805">
        <v>2</v>
      </c>
      <c r="L900" s="932" t="s">
        <v>7892</v>
      </c>
      <c r="M900" s="931">
        <v>11</v>
      </c>
      <c r="N900" s="932" t="s">
        <v>7893</v>
      </c>
      <c r="O900" s="931">
        <v>20</v>
      </c>
      <c r="P900" s="932" t="s">
        <v>7894</v>
      </c>
      <c r="Q900" s="739">
        <v>29</v>
      </c>
      <c r="R900" s="932" t="s">
        <v>7895</v>
      </c>
    </row>
    <row r="901" spans="1:18">
      <c r="A901" s="929">
        <v>1</v>
      </c>
      <c r="B901" s="930" t="s">
        <v>7796</v>
      </c>
      <c r="C901" s="931">
        <v>2</v>
      </c>
      <c r="D901" s="932"/>
      <c r="E901" s="931">
        <v>3</v>
      </c>
      <c r="F901" s="932"/>
      <c r="G901" s="739">
        <v>4</v>
      </c>
      <c r="H901" s="933"/>
      <c r="K901" s="805">
        <v>3</v>
      </c>
      <c r="L901" s="932" t="s">
        <v>7896</v>
      </c>
      <c r="M901" s="931">
        <v>12</v>
      </c>
      <c r="N901" s="932" t="s">
        <v>7897</v>
      </c>
      <c r="O901" s="931">
        <v>21</v>
      </c>
      <c r="P901" s="932" t="s">
        <v>7898</v>
      </c>
      <c r="Q901" s="739">
        <v>30</v>
      </c>
      <c r="R901" s="932" t="s">
        <v>7899</v>
      </c>
    </row>
    <row r="902" spans="1:18">
      <c r="A902"/>
      <c r="B902"/>
      <c r="C902"/>
      <c r="D902"/>
      <c r="E902"/>
      <c r="F902"/>
      <c r="G902"/>
      <c r="H902"/>
      <c r="K902" s="805">
        <v>4</v>
      </c>
      <c r="L902" s="932" t="s">
        <v>7900</v>
      </c>
      <c r="M902" s="931">
        <v>13</v>
      </c>
      <c r="N902" s="932" t="s">
        <v>7901</v>
      </c>
      <c r="O902" s="931">
        <v>22</v>
      </c>
      <c r="P902" s="932" t="s">
        <v>7902</v>
      </c>
      <c r="Q902" s="739">
        <v>31</v>
      </c>
      <c r="R902" s="932" t="s">
        <v>7903</v>
      </c>
    </row>
    <row r="903" spans="1:18">
      <c r="A903"/>
      <c r="B903"/>
      <c r="C903"/>
      <c r="D903"/>
      <c r="E903"/>
      <c r="F903"/>
      <c r="G903"/>
      <c r="H903"/>
      <c r="K903" s="805">
        <v>5</v>
      </c>
      <c r="L903" s="932" t="s">
        <v>7904</v>
      </c>
      <c r="M903" s="931">
        <v>14</v>
      </c>
      <c r="N903" s="932" t="s">
        <v>7905</v>
      </c>
      <c r="O903" s="931">
        <v>23</v>
      </c>
      <c r="P903" s="932" t="s">
        <v>7906</v>
      </c>
      <c r="Q903" s="739">
        <v>32</v>
      </c>
      <c r="R903" s="932" t="s">
        <v>7907</v>
      </c>
    </row>
    <row r="904" spans="1:18">
      <c r="A904" s="1580" t="s">
        <v>7797</v>
      </c>
      <c r="B904" s="1580"/>
      <c r="C904" s="1580"/>
      <c r="D904" s="1580"/>
      <c r="E904" s="1580"/>
      <c r="F904" s="1580"/>
      <c r="G904" s="1580"/>
      <c r="H904" s="1580"/>
      <c r="K904" s="805">
        <v>6</v>
      </c>
      <c r="L904" s="932" t="s">
        <v>7908</v>
      </c>
      <c r="M904" s="931">
        <v>15</v>
      </c>
      <c r="N904" s="932" t="s">
        <v>7909</v>
      </c>
      <c r="O904" s="931">
        <v>24</v>
      </c>
      <c r="P904" s="932" t="s">
        <v>7910</v>
      </c>
      <c r="Q904" s="739">
        <v>33</v>
      </c>
      <c r="R904" s="932" t="s">
        <v>7911</v>
      </c>
    </row>
    <row r="905" spans="1:18">
      <c r="A905" s="759" t="s">
        <v>5291</v>
      </c>
      <c r="B905" s="923" t="s">
        <v>6071</v>
      </c>
      <c r="C905" s="759" t="s">
        <v>5291</v>
      </c>
      <c r="D905" s="923" t="s">
        <v>6071</v>
      </c>
      <c r="E905" s="759" t="s">
        <v>5291</v>
      </c>
      <c r="F905" s="923" t="s">
        <v>6071</v>
      </c>
      <c r="G905" s="759" t="s">
        <v>5291</v>
      </c>
      <c r="H905" s="923" t="s">
        <v>6071</v>
      </c>
      <c r="K905" s="805">
        <v>7</v>
      </c>
      <c r="L905" s="932" t="s">
        <v>7912</v>
      </c>
      <c r="M905" s="931">
        <v>16</v>
      </c>
      <c r="N905" s="932" t="s">
        <v>7913</v>
      </c>
      <c r="O905" s="931">
        <v>25</v>
      </c>
      <c r="P905" s="932" t="s">
        <v>7914</v>
      </c>
      <c r="Q905" s="739">
        <v>34</v>
      </c>
      <c r="R905" s="932" t="s">
        <v>7915</v>
      </c>
    </row>
    <row r="906" spans="1:18">
      <c r="A906" s="805">
        <v>1</v>
      </c>
      <c r="B906" s="932" t="s">
        <v>7798</v>
      </c>
      <c r="C906" s="805">
        <v>2</v>
      </c>
      <c r="D906" s="932" t="s">
        <v>7799</v>
      </c>
      <c r="E906" s="805">
        <v>3</v>
      </c>
      <c r="F906" s="932" t="s">
        <v>7800</v>
      </c>
      <c r="G906" s="724">
        <v>4</v>
      </c>
      <c r="H906" s="932" t="s">
        <v>7801</v>
      </c>
      <c r="K906" s="805">
        <v>8</v>
      </c>
      <c r="L906" s="932" t="s">
        <v>7916</v>
      </c>
      <c r="M906" s="931">
        <v>17</v>
      </c>
      <c r="N906" s="932" t="s">
        <v>7917</v>
      </c>
      <c r="O906" s="931">
        <v>26</v>
      </c>
      <c r="P906" s="932" t="s">
        <v>7918</v>
      </c>
      <c r="Q906" s="739">
        <v>35</v>
      </c>
      <c r="R906" s="935" t="s">
        <v>4220</v>
      </c>
    </row>
    <row r="907" spans="1:18">
      <c r="A907"/>
      <c r="B907"/>
      <c r="C907"/>
      <c r="D907"/>
      <c r="E907"/>
      <c r="F907"/>
      <c r="G907"/>
      <c r="H907"/>
      <c r="K907" s="805">
        <v>9</v>
      </c>
      <c r="L907" s="932" t="s">
        <v>7919</v>
      </c>
      <c r="M907" s="931">
        <v>18</v>
      </c>
      <c r="N907" s="930" t="s">
        <v>7920</v>
      </c>
      <c r="O907" s="931">
        <v>27</v>
      </c>
      <c r="P907" s="932" t="s">
        <v>7921</v>
      </c>
      <c r="Q907" s="739">
        <v>36</v>
      </c>
      <c r="R907" s="932" t="s">
        <v>4220</v>
      </c>
    </row>
    <row r="908" spans="1:18">
      <c r="A908"/>
      <c r="B908"/>
      <c r="C908"/>
      <c r="D908"/>
      <c r="E908"/>
      <c r="F908"/>
      <c r="G908"/>
      <c r="H908"/>
    </row>
    <row r="909" spans="1:18">
      <c r="A909" s="1580" t="s">
        <v>7802</v>
      </c>
      <c r="B909" s="1580"/>
      <c r="C909" s="1580"/>
      <c r="D909" s="1580"/>
      <c r="E909" s="1580"/>
      <c r="F909" s="1580"/>
      <c r="G909" s="1580"/>
      <c r="H909" s="1580"/>
    </row>
    <row r="910" spans="1:18">
      <c r="A910" s="759" t="s">
        <v>5291</v>
      </c>
      <c r="B910" s="923" t="s">
        <v>6071</v>
      </c>
      <c r="C910" s="759" t="s">
        <v>5291</v>
      </c>
      <c r="D910" s="923" t="s">
        <v>6071</v>
      </c>
      <c r="E910" s="759" t="s">
        <v>5291</v>
      </c>
      <c r="F910" s="923" t="s">
        <v>6071</v>
      </c>
      <c r="G910" s="759" t="s">
        <v>5291</v>
      </c>
      <c r="H910" s="923" t="s">
        <v>6071</v>
      </c>
    </row>
    <row r="911" spans="1:18">
      <c r="A911" s="929">
        <v>1</v>
      </c>
      <c r="B911" s="932" t="s">
        <v>7803</v>
      </c>
      <c r="C911" s="931">
        <v>2</v>
      </c>
      <c r="D911" s="932" t="s">
        <v>7804</v>
      </c>
      <c r="E911" s="805">
        <v>3</v>
      </c>
      <c r="F911" s="932" t="s">
        <v>7805</v>
      </c>
      <c r="G911" s="724">
        <v>4</v>
      </c>
      <c r="H911" s="932" t="s">
        <v>7806</v>
      </c>
    </row>
    <row r="912" spans="1:18" ht="30.75" customHeight="1">
      <c r="A912"/>
      <c r="B912"/>
      <c r="C912"/>
      <c r="D912"/>
      <c r="E912"/>
      <c r="F912"/>
      <c r="G912"/>
      <c r="H912"/>
    </row>
    <row r="913" spans="1:18">
      <c r="A913"/>
      <c r="B913"/>
      <c r="C913"/>
      <c r="D913"/>
      <c r="E913"/>
      <c r="F913"/>
      <c r="G913"/>
      <c r="H913"/>
    </row>
    <row r="914" spans="1:18" ht="29.25" customHeight="1">
      <c r="A914" s="1580" t="s">
        <v>7807</v>
      </c>
      <c r="B914" s="1580"/>
      <c r="C914" s="1580"/>
      <c r="D914" s="1580"/>
      <c r="E914" s="1580"/>
      <c r="F914" s="1580"/>
      <c r="G914" s="1580"/>
      <c r="H914" s="1580"/>
      <c r="K914" s="1580" t="s">
        <v>7922</v>
      </c>
      <c r="L914" s="1580"/>
      <c r="M914" s="1580"/>
      <c r="N914" s="1580"/>
      <c r="O914" s="1580"/>
      <c r="P914" s="1580"/>
      <c r="Q914" s="1580"/>
      <c r="R914" s="1580"/>
    </row>
    <row r="915" spans="1:18">
      <c r="A915" s="759" t="s">
        <v>5291</v>
      </c>
      <c r="B915" s="923" t="s">
        <v>6071</v>
      </c>
      <c r="C915" s="759" t="s">
        <v>5291</v>
      </c>
      <c r="D915" s="923" t="s">
        <v>6071</v>
      </c>
      <c r="E915" s="759" t="s">
        <v>5291</v>
      </c>
      <c r="F915" s="923" t="s">
        <v>6071</v>
      </c>
      <c r="G915" s="759" t="s">
        <v>5291</v>
      </c>
      <c r="H915" s="923" t="s">
        <v>6071</v>
      </c>
      <c r="K915" s="922" t="s">
        <v>5291</v>
      </c>
      <c r="L915" s="923" t="s">
        <v>5292</v>
      </c>
      <c r="M915" s="922" t="s">
        <v>5291</v>
      </c>
      <c r="N915" s="923" t="s">
        <v>5292</v>
      </c>
      <c r="O915" s="922" t="s">
        <v>5291</v>
      </c>
      <c r="P915" s="923" t="s">
        <v>5292</v>
      </c>
      <c r="Q915" s="922" t="s">
        <v>5291</v>
      </c>
      <c r="R915" s="923" t="s">
        <v>5292</v>
      </c>
    </row>
    <row r="916" spans="1:18">
      <c r="A916" s="929">
        <v>1</v>
      </c>
      <c r="B916" s="932" t="s">
        <v>7808</v>
      </c>
      <c r="C916" s="934">
        <v>18</v>
      </c>
      <c r="D916" s="932" t="s">
        <v>7809</v>
      </c>
      <c r="E916" s="931">
        <v>35</v>
      </c>
      <c r="F916" s="932" t="s">
        <v>7810</v>
      </c>
      <c r="G916" s="724">
        <v>52</v>
      </c>
      <c r="H916" s="932" t="s">
        <v>7811</v>
      </c>
      <c r="K916" s="805">
        <v>1</v>
      </c>
      <c r="L916" s="933">
        <v>1</v>
      </c>
      <c r="M916" s="931">
        <v>46</v>
      </c>
      <c r="N916" s="933">
        <v>213</v>
      </c>
      <c r="O916" s="931">
        <v>91</v>
      </c>
      <c r="P916" s="933">
        <v>678</v>
      </c>
      <c r="Q916" s="739">
        <v>136</v>
      </c>
      <c r="R916" s="933">
        <v>757</v>
      </c>
    </row>
    <row r="917" spans="1:18">
      <c r="A917" s="929">
        <v>2</v>
      </c>
      <c r="B917" s="932" t="s">
        <v>7812</v>
      </c>
      <c r="C917" s="934">
        <v>19</v>
      </c>
      <c r="D917" s="932" t="s">
        <v>7813</v>
      </c>
      <c r="E917" s="931">
        <v>36</v>
      </c>
      <c r="F917" s="932" t="s">
        <v>7814</v>
      </c>
      <c r="G917" s="739">
        <v>53</v>
      </c>
      <c r="H917" s="932" t="s">
        <v>7815</v>
      </c>
      <c r="K917" s="805">
        <v>2</v>
      </c>
      <c r="L917" s="933">
        <v>2</v>
      </c>
      <c r="M917" s="931">
        <v>47</v>
      </c>
      <c r="N917" s="933">
        <v>214</v>
      </c>
      <c r="O917" s="931">
        <v>92</v>
      </c>
      <c r="P917" s="933">
        <v>679</v>
      </c>
      <c r="Q917" s="739">
        <v>137</v>
      </c>
      <c r="R917" s="933">
        <v>758</v>
      </c>
    </row>
    <row r="918" spans="1:18">
      <c r="A918" s="929">
        <v>3</v>
      </c>
      <c r="B918" s="932" t="s">
        <v>7816</v>
      </c>
      <c r="C918" s="934">
        <v>20</v>
      </c>
      <c r="D918" s="932" t="s">
        <v>7817</v>
      </c>
      <c r="E918" s="931">
        <v>37</v>
      </c>
      <c r="F918" s="932" t="s">
        <v>7818</v>
      </c>
      <c r="G918" s="739">
        <v>54</v>
      </c>
      <c r="H918" s="932" t="s">
        <v>7819</v>
      </c>
      <c r="K918" s="805">
        <v>3</v>
      </c>
      <c r="L918" s="933">
        <v>5</v>
      </c>
      <c r="M918" s="931">
        <v>48</v>
      </c>
      <c r="N918" s="933">
        <v>216</v>
      </c>
      <c r="O918" s="931">
        <v>93</v>
      </c>
      <c r="P918" s="933">
        <v>682</v>
      </c>
      <c r="Q918" s="739">
        <v>138</v>
      </c>
      <c r="R918" s="933">
        <v>759</v>
      </c>
    </row>
    <row r="919" spans="1:18">
      <c r="A919" s="929">
        <v>4</v>
      </c>
      <c r="B919" s="932" t="s">
        <v>7820</v>
      </c>
      <c r="C919" s="934">
        <v>21</v>
      </c>
      <c r="D919" s="932" t="s">
        <v>7821</v>
      </c>
      <c r="E919" s="931">
        <v>38</v>
      </c>
      <c r="F919" s="932" t="s">
        <v>7822</v>
      </c>
      <c r="G919" s="739">
        <v>55</v>
      </c>
      <c r="H919" s="932" t="s">
        <v>7823</v>
      </c>
      <c r="K919" s="805">
        <v>4</v>
      </c>
      <c r="L919" s="933">
        <v>6</v>
      </c>
      <c r="M919" s="931">
        <v>49</v>
      </c>
      <c r="N919" s="933">
        <v>217</v>
      </c>
      <c r="O919" s="931">
        <v>94</v>
      </c>
      <c r="P919" s="933">
        <v>693</v>
      </c>
      <c r="Q919" s="739">
        <v>139</v>
      </c>
      <c r="R919" s="933">
        <v>760</v>
      </c>
    </row>
    <row r="920" spans="1:18">
      <c r="A920" s="929">
        <v>5</v>
      </c>
      <c r="B920" s="932" t="s">
        <v>7824</v>
      </c>
      <c r="C920" s="934">
        <v>22</v>
      </c>
      <c r="D920" s="932" t="s">
        <v>7825</v>
      </c>
      <c r="E920" s="931">
        <v>39</v>
      </c>
      <c r="F920" s="932" t="s">
        <v>7826</v>
      </c>
      <c r="G920" s="739">
        <v>56</v>
      </c>
      <c r="H920" s="932" t="s">
        <v>7827</v>
      </c>
      <c r="K920" s="805">
        <v>5</v>
      </c>
      <c r="L920" s="933">
        <v>8</v>
      </c>
      <c r="M920" s="931">
        <v>50</v>
      </c>
      <c r="N920" s="933">
        <v>225</v>
      </c>
      <c r="O920" s="931">
        <v>95</v>
      </c>
      <c r="P920" s="933">
        <v>694</v>
      </c>
      <c r="Q920" s="739">
        <v>140</v>
      </c>
      <c r="R920" s="933">
        <v>761</v>
      </c>
    </row>
    <row r="921" spans="1:18">
      <c r="A921" s="929">
        <v>6</v>
      </c>
      <c r="B921" s="932" t="s">
        <v>7828</v>
      </c>
      <c r="C921" s="934">
        <v>23</v>
      </c>
      <c r="D921" s="932" t="s">
        <v>7829</v>
      </c>
      <c r="E921" s="931">
        <v>40</v>
      </c>
      <c r="F921" s="932" t="s">
        <v>7830</v>
      </c>
      <c r="G921" s="739">
        <v>57</v>
      </c>
      <c r="H921" s="932" t="s">
        <v>7831</v>
      </c>
      <c r="K921" s="805">
        <v>6</v>
      </c>
      <c r="L921" s="933">
        <v>9</v>
      </c>
      <c r="M921" s="931">
        <v>51</v>
      </c>
      <c r="N921" s="933">
        <v>226</v>
      </c>
      <c r="O921" s="931">
        <v>96</v>
      </c>
      <c r="P921" s="933">
        <v>695</v>
      </c>
      <c r="Q921" s="739">
        <v>141</v>
      </c>
      <c r="R921" s="933">
        <v>762</v>
      </c>
    </row>
    <row r="922" spans="1:18">
      <c r="A922" s="929">
        <v>7</v>
      </c>
      <c r="B922" s="932" t="s">
        <v>7832</v>
      </c>
      <c r="C922" s="934">
        <v>24</v>
      </c>
      <c r="D922" s="932" t="s">
        <v>7833</v>
      </c>
      <c r="E922" s="931">
        <v>41</v>
      </c>
      <c r="F922" s="932" t="s">
        <v>7834</v>
      </c>
      <c r="G922" s="739">
        <v>58</v>
      </c>
      <c r="H922" s="932" t="s">
        <v>7835</v>
      </c>
      <c r="K922" s="805">
        <v>7</v>
      </c>
      <c r="L922" s="933">
        <v>10</v>
      </c>
      <c r="M922" s="931">
        <v>52</v>
      </c>
      <c r="N922" s="933">
        <v>231</v>
      </c>
      <c r="O922" s="931">
        <v>97</v>
      </c>
      <c r="P922" s="933">
        <v>696</v>
      </c>
      <c r="Q922" s="739">
        <v>142</v>
      </c>
      <c r="R922" s="933">
        <v>788</v>
      </c>
    </row>
    <row r="923" spans="1:18">
      <c r="A923" s="929">
        <v>8</v>
      </c>
      <c r="B923" s="932" t="s">
        <v>7836</v>
      </c>
      <c r="C923" s="934">
        <v>25</v>
      </c>
      <c r="D923" s="932" t="s">
        <v>7837</v>
      </c>
      <c r="E923" s="931">
        <v>42</v>
      </c>
      <c r="F923" s="932" t="s">
        <v>7838</v>
      </c>
      <c r="G923" s="739">
        <v>59</v>
      </c>
      <c r="H923" s="932" t="s">
        <v>7839</v>
      </c>
      <c r="K923" s="805">
        <v>8</v>
      </c>
      <c r="L923" s="933">
        <v>11</v>
      </c>
      <c r="M923" s="931">
        <v>53</v>
      </c>
      <c r="N923" s="933">
        <v>232</v>
      </c>
      <c r="O923" s="931">
        <v>98</v>
      </c>
      <c r="P923" s="933">
        <v>705</v>
      </c>
      <c r="Q923" s="739">
        <v>143</v>
      </c>
      <c r="R923" s="933">
        <v>789</v>
      </c>
    </row>
    <row r="924" spans="1:18">
      <c r="A924" s="929">
        <v>9</v>
      </c>
      <c r="B924" s="932" t="s">
        <v>7840</v>
      </c>
      <c r="C924" s="934">
        <v>26</v>
      </c>
      <c r="D924" s="932" t="s">
        <v>7841</v>
      </c>
      <c r="E924" s="931">
        <v>43</v>
      </c>
      <c r="F924" s="932" t="s">
        <v>7842</v>
      </c>
      <c r="G924" s="739">
        <v>60</v>
      </c>
      <c r="H924" s="932" t="s">
        <v>7843</v>
      </c>
      <c r="K924" s="805">
        <v>9</v>
      </c>
      <c r="L924" s="933">
        <v>12</v>
      </c>
      <c r="M924" s="931">
        <v>54</v>
      </c>
      <c r="N924" s="933">
        <v>233</v>
      </c>
      <c r="O924" s="931">
        <v>99</v>
      </c>
      <c r="P924" s="933">
        <v>706</v>
      </c>
      <c r="Q924" s="739">
        <v>144</v>
      </c>
      <c r="R924" s="933">
        <v>790</v>
      </c>
    </row>
    <row r="925" spans="1:18">
      <c r="A925" s="929">
        <v>10</v>
      </c>
      <c r="B925" s="932" t="s">
        <v>7844</v>
      </c>
      <c r="C925" s="934">
        <v>27</v>
      </c>
      <c r="D925" s="932" t="s">
        <v>7845</v>
      </c>
      <c r="E925" s="931">
        <v>44</v>
      </c>
      <c r="F925" s="932" t="s">
        <v>7846</v>
      </c>
      <c r="G925" s="739">
        <v>61</v>
      </c>
      <c r="H925" s="932" t="s">
        <v>7847</v>
      </c>
      <c r="K925" s="805">
        <v>10</v>
      </c>
      <c r="L925" s="933">
        <v>13</v>
      </c>
      <c r="M925" s="931">
        <v>55</v>
      </c>
      <c r="N925" s="933">
        <v>234</v>
      </c>
      <c r="O925" s="931">
        <v>100</v>
      </c>
      <c r="P925" s="933">
        <v>707</v>
      </c>
      <c r="Q925" s="739">
        <v>145</v>
      </c>
      <c r="R925" s="933">
        <v>799</v>
      </c>
    </row>
    <row r="926" spans="1:18">
      <c r="A926" s="929">
        <v>11</v>
      </c>
      <c r="B926" s="932" t="s">
        <v>7848</v>
      </c>
      <c r="C926" s="934">
        <v>28</v>
      </c>
      <c r="D926" s="932" t="s">
        <v>7849</v>
      </c>
      <c r="E926" s="931">
        <v>45</v>
      </c>
      <c r="F926" s="932" t="s">
        <v>7850</v>
      </c>
      <c r="G926" s="739">
        <v>62</v>
      </c>
      <c r="H926" s="932" t="s">
        <v>7851</v>
      </c>
      <c r="K926" s="805">
        <v>11</v>
      </c>
      <c r="L926" s="933">
        <v>14</v>
      </c>
      <c r="M926" s="931">
        <v>56</v>
      </c>
      <c r="N926" s="933">
        <v>235</v>
      </c>
      <c r="O926" s="931">
        <v>101</v>
      </c>
      <c r="P926" s="933">
        <v>708</v>
      </c>
      <c r="Q926" s="739">
        <v>146</v>
      </c>
      <c r="R926" s="933">
        <v>800</v>
      </c>
    </row>
    <row r="927" spans="1:18">
      <c r="A927" s="929">
        <v>12</v>
      </c>
      <c r="B927" s="932" t="s">
        <v>7852</v>
      </c>
      <c r="C927" s="934">
        <v>29</v>
      </c>
      <c r="D927" s="932" t="s">
        <v>7853</v>
      </c>
      <c r="E927" s="931">
        <v>46</v>
      </c>
      <c r="F927" s="932" t="s">
        <v>7854</v>
      </c>
      <c r="G927" s="739">
        <v>63</v>
      </c>
      <c r="H927" s="932" t="s">
        <v>7855</v>
      </c>
      <c r="K927" s="805">
        <v>12</v>
      </c>
      <c r="L927" s="933">
        <v>15</v>
      </c>
      <c r="M927" s="931">
        <v>57</v>
      </c>
      <c r="N927" s="933">
        <v>259</v>
      </c>
      <c r="O927" s="931">
        <v>102</v>
      </c>
      <c r="P927" s="933">
        <v>710</v>
      </c>
      <c r="Q927" s="739">
        <v>147</v>
      </c>
      <c r="R927" s="933">
        <v>801</v>
      </c>
    </row>
    <row r="928" spans="1:18">
      <c r="A928" s="929">
        <v>13</v>
      </c>
      <c r="B928" s="932" t="s">
        <v>7856</v>
      </c>
      <c r="C928" s="934">
        <v>30</v>
      </c>
      <c r="D928" s="932" t="s">
        <v>7857</v>
      </c>
      <c r="E928" s="931">
        <v>47</v>
      </c>
      <c r="F928" s="932" t="s">
        <v>7858</v>
      </c>
      <c r="G928" s="739">
        <v>64</v>
      </c>
      <c r="H928" s="932" t="s">
        <v>7859</v>
      </c>
      <c r="K928" s="805">
        <v>13</v>
      </c>
      <c r="L928" s="933">
        <v>16</v>
      </c>
      <c r="M928" s="931">
        <v>58</v>
      </c>
      <c r="N928" s="933">
        <v>268</v>
      </c>
      <c r="O928" s="931">
        <v>103</v>
      </c>
      <c r="P928" s="933">
        <v>711</v>
      </c>
      <c r="Q928" s="739">
        <v>148</v>
      </c>
      <c r="R928" s="933">
        <v>833</v>
      </c>
    </row>
    <row r="929" spans="1:18">
      <c r="A929" s="929">
        <v>14</v>
      </c>
      <c r="B929" s="932" t="s">
        <v>7860</v>
      </c>
      <c r="C929" s="934">
        <v>31</v>
      </c>
      <c r="D929" s="932" t="s">
        <v>7861</v>
      </c>
      <c r="E929" s="931">
        <v>48</v>
      </c>
      <c r="F929" s="932" t="s">
        <v>7862</v>
      </c>
      <c r="G929" s="739">
        <v>65</v>
      </c>
      <c r="H929" s="932" t="s">
        <v>7863</v>
      </c>
      <c r="K929" s="805">
        <v>14</v>
      </c>
      <c r="L929" s="933">
        <v>17</v>
      </c>
      <c r="M929" s="931">
        <v>59</v>
      </c>
      <c r="N929" s="933">
        <v>269</v>
      </c>
      <c r="O929" s="931">
        <v>104</v>
      </c>
      <c r="P929" s="933">
        <v>712</v>
      </c>
      <c r="Q929" s="739">
        <v>149</v>
      </c>
      <c r="R929" s="933">
        <v>834</v>
      </c>
    </row>
    <row r="930" spans="1:18">
      <c r="A930" s="929">
        <v>15</v>
      </c>
      <c r="B930" s="932" t="s">
        <v>7864</v>
      </c>
      <c r="C930" s="934">
        <v>32</v>
      </c>
      <c r="D930" s="932" t="s">
        <v>7865</v>
      </c>
      <c r="E930" s="931">
        <v>49</v>
      </c>
      <c r="F930" s="932" t="s">
        <v>7866</v>
      </c>
      <c r="G930" s="739">
        <v>66</v>
      </c>
      <c r="H930" s="932" t="s">
        <v>7867</v>
      </c>
      <c r="K930" s="805">
        <v>15</v>
      </c>
      <c r="L930" s="933">
        <v>19</v>
      </c>
      <c r="M930" s="931">
        <v>60</v>
      </c>
      <c r="N930" s="933">
        <v>270</v>
      </c>
      <c r="O930" s="931">
        <v>105</v>
      </c>
      <c r="P930" s="933">
        <v>715</v>
      </c>
      <c r="Q930" s="739">
        <v>150</v>
      </c>
      <c r="R930" s="933">
        <v>835</v>
      </c>
    </row>
    <row r="931" spans="1:18">
      <c r="A931" s="929">
        <v>16</v>
      </c>
      <c r="B931" s="932" t="s">
        <v>7868</v>
      </c>
      <c r="C931" s="934">
        <v>33</v>
      </c>
      <c r="D931" s="932" t="s">
        <v>7869</v>
      </c>
      <c r="E931" s="931">
        <v>50</v>
      </c>
      <c r="F931" s="932" t="s">
        <v>7870</v>
      </c>
      <c r="G931" s="739">
        <v>67</v>
      </c>
      <c r="H931" s="932" t="s">
        <v>7871</v>
      </c>
      <c r="K931" s="805">
        <v>16</v>
      </c>
      <c r="L931" s="933">
        <v>20</v>
      </c>
      <c r="M931" s="931">
        <v>61</v>
      </c>
      <c r="N931" s="933">
        <v>271</v>
      </c>
      <c r="O931" s="931">
        <v>106</v>
      </c>
      <c r="P931" s="933">
        <v>716</v>
      </c>
      <c r="Q931" s="739">
        <v>151</v>
      </c>
      <c r="R931" s="933">
        <v>836</v>
      </c>
    </row>
    <row r="932" spans="1:18">
      <c r="A932" s="929">
        <v>17</v>
      </c>
      <c r="B932" s="932" t="s">
        <v>7872</v>
      </c>
      <c r="C932" s="934">
        <v>34</v>
      </c>
      <c r="D932" s="932" t="s">
        <v>7873</v>
      </c>
      <c r="E932" s="931">
        <v>51</v>
      </c>
      <c r="F932" s="932" t="s">
        <v>7874</v>
      </c>
      <c r="G932" s="739">
        <v>68</v>
      </c>
      <c r="H932" s="935" t="s">
        <v>4220</v>
      </c>
      <c r="K932" s="805">
        <v>17</v>
      </c>
      <c r="L932" s="933">
        <v>82</v>
      </c>
      <c r="M932" s="931">
        <v>62</v>
      </c>
      <c r="N932" s="933">
        <v>272</v>
      </c>
      <c r="O932" s="931">
        <v>107</v>
      </c>
      <c r="P932" s="933">
        <v>717</v>
      </c>
      <c r="Q932" s="739">
        <v>152</v>
      </c>
      <c r="R932" s="933">
        <v>845</v>
      </c>
    </row>
    <row r="933" spans="1:18">
      <c r="A933"/>
      <c r="B933"/>
      <c r="C933"/>
      <c r="D933"/>
      <c r="E933"/>
      <c r="F933"/>
      <c r="G933"/>
      <c r="H933"/>
      <c r="K933" s="805">
        <v>18</v>
      </c>
      <c r="L933" s="933">
        <v>83</v>
      </c>
      <c r="M933" s="931">
        <v>63</v>
      </c>
      <c r="N933" s="933">
        <v>275</v>
      </c>
      <c r="O933" s="931">
        <v>108</v>
      </c>
      <c r="P933" s="933">
        <v>718</v>
      </c>
      <c r="Q933" s="739">
        <v>153</v>
      </c>
      <c r="R933" s="933">
        <v>847</v>
      </c>
    </row>
    <row r="934" spans="1:18">
      <c r="K934" s="805">
        <v>19</v>
      </c>
      <c r="L934" s="933">
        <v>84</v>
      </c>
      <c r="M934" s="931">
        <v>64</v>
      </c>
      <c r="N934" s="933">
        <v>280</v>
      </c>
      <c r="O934" s="931">
        <v>109</v>
      </c>
      <c r="P934" s="933">
        <v>719</v>
      </c>
      <c r="Q934" s="739">
        <v>154</v>
      </c>
      <c r="R934" s="933">
        <v>848</v>
      </c>
    </row>
    <row r="935" spans="1:18">
      <c r="K935" s="805">
        <v>20</v>
      </c>
      <c r="L935" s="933">
        <v>97</v>
      </c>
      <c r="M935" s="931">
        <v>65</v>
      </c>
      <c r="N935" s="933">
        <v>281</v>
      </c>
      <c r="O935" s="931">
        <v>110</v>
      </c>
      <c r="P935" s="933">
        <v>720</v>
      </c>
      <c r="Q935" s="739">
        <v>155</v>
      </c>
      <c r="R935" s="933">
        <v>849</v>
      </c>
    </row>
    <row r="936" spans="1:18">
      <c r="K936" s="805">
        <v>21</v>
      </c>
      <c r="L936" s="933">
        <v>110</v>
      </c>
      <c r="M936" s="931">
        <v>66</v>
      </c>
      <c r="N936" s="933">
        <v>282</v>
      </c>
      <c r="O936" s="931">
        <v>111</v>
      </c>
      <c r="P936" s="933">
        <v>721</v>
      </c>
      <c r="Q936" s="739">
        <v>156</v>
      </c>
      <c r="R936" s="933">
        <v>850</v>
      </c>
    </row>
    <row r="937" spans="1:18">
      <c r="K937" s="805">
        <v>22</v>
      </c>
      <c r="L937" s="933">
        <v>112</v>
      </c>
      <c r="M937" s="931">
        <v>67</v>
      </c>
      <c r="N937" s="933">
        <v>283</v>
      </c>
      <c r="O937" s="931">
        <v>112</v>
      </c>
      <c r="P937" s="933">
        <v>722</v>
      </c>
      <c r="Q937" s="739">
        <v>157</v>
      </c>
      <c r="R937" s="933">
        <v>851</v>
      </c>
    </row>
    <row r="938" spans="1:18">
      <c r="K938" s="805">
        <v>23</v>
      </c>
      <c r="L938" s="933">
        <v>138</v>
      </c>
      <c r="M938" s="931">
        <v>68</v>
      </c>
      <c r="N938" s="933">
        <v>284</v>
      </c>
      <c r="O938" s="931">
        <v>113</v>
      </c>
      <c r="P938" s="933">
        <v>723</v>
      </c>
      <c r="Q938" s="739">
        <v>158</v>
      </c>
      <c r="R938" s="933">
        <v>852</v>
      </c>
    </row>
    <row r="939" spans="1:18">
      <c r="K939" s="805">
        <v>24</v>
      </c>
      <c r="L939" s="933">
        <v>139</v>
      </c>
      <c r="M939" s="931">
        <v>69</v>
      </c>
      <c r="N939" s="933">
        <v>287</v>
      </c>
      <c r="O939" s="931">
        <v>114</v>
      </c>
      <c r="P939" s="933">
        <v>724</v>
      </c>
      <c r="Q939" s="739">
        <v>159</v>
      </c>
      <c r="R939" s="933">
        <v>886</v>
      </c>
    </row>
    <row r="940" spans="1:18">
      <c r="K940" s="805">
        <v>25</v>
      </c>
      <c r="L940" s="933">
        <v>143</v>
      </c>
      <c r="M940" s="931">
        <v>70</v>
      </c>
      <c r="N940" s="933">
        <v>290</v>
      </c>
      <c r="O940" s="931">
        <v>115</v>
      </c>
      <c r="P940" s="933">
        <v>725</v>
      </c>
      <c r="Q940" s="739">
        <v>160</v>
      </c>
      <c r="R940" s="933">
        <v>887</v>
      </c>
    </row>
    <row r="941" spans="1:18">
      <c r="K941" s="805">
        <v>26</v>
      </c>
      <c r="L941" s="933">
        <v>144</v>
      </c>
      <c r="M941" s="931">
        <v>71</v>
      </c>
      <c r="N941" s="933">
        <v>291</v>
      </c>
      <c r="O941" s="931">
        <v>116</v>
      </c>
      <c r="P941" s="933">
        <v>726</v>
      </c>
      <c r="Q941" s="739">
        <v>161</v>
      </c>
      <c r="R941" s="933">
        <v>888</v>
      </c>
    </row>
    <row r="942" spans="1:18">
      <c r="K942" s="805">
        <v>27</v>
      </c>
      <c r="L942" s="933">
        <v>145</v>
      </c>
      <c r="M942" s="931">
        <v>72</v>
      </c>
      <c r="N942" s="933">
        <v>292</v>
      </c>
      <c r="O942" s="931">
        <v>117</v>
      </c>
      <c r="P942" s="933">
        <v>729</v>
      </c>
      <c r="Q942" s="739">
        <v>162</v>
      </c>
      <c r="R942" s="933">
        <v>904</v>
      </c>
    </row>
    <row r="943" spans="1:18">
      <c r="K943" s="805">
        <v>28</v>
      </c>
      <c r="L943" s="933">
        <v>146</v>
      </c>
      <c r="M943" s="931">
        <v>73</v>
      </c>
      <c r="N943" s="933">
        <v>296</v>
      </c>
      <c r="O943" s="931">
        <v>118</v>
      </c>
      <c r="P943" s="933">
        <v>730</v>
      </c>
      <c r="Q943" s="739">
        <v>163</v>
      </c>
      <c r="R943" s="933">
        <v>905</v>
      </c>
    </row>
    <row r="944" spans="1:18">
      <c r="K944" s="805">
        <v>29</v>
      </c>
      <c r="L944" s="933">
        <v>147</v>
      </c>
      <c r="M944" s="931">
        <v>74</v>
      </c>
      <c r="N944" s="933">
        <v>512</v>
      </c>
      <c r="O944" s="931">
        <v>119</v>
      </c>
      <c r="P944" s="933">
        <v>731</v>
      </c>
      <c r="Q944" s="739">
        <v>164</v>
      </c>
      <c r="R944" s="933">
        <v>906</v>
      </c>
    </row>
    <row r="945" spans="11:18">
      <c r="K945" s="805">
        <v>30</v>
      </c>
      <c r="L945" s="933">
        <v>148</v>
      </c>
      <c r="M945" s="931">
        <v>75</v>
      </c>
      <c r="N945" s="933">
        <v>515</v>
      </c>
      <c r="O945" s="931">
        <v>120</v>
      </c>
      <c r="P945" s="933">
        <v>740</v>
      </c>
      <c r="Q945" s="739">
        <v>165</v>
      </c>
      <c r="R945" s="933">
        <v>921</v>
      </c>
    </row>
    <row r="946" spans="11:18">
      <c r="K946" s="805">
        <v>31</v>
      </c>
      <c r="L946" s="933">
        <v>149</v>
      </c>
      <c r="M946" s="931">
        <v>76</v>
      </c>
      <c r="N946" s="933">
        <v>518</v>
      </c>
      <c r="O946" s="931">
        <v>121</v>
      </c>
      <c r="P946" s="933">
        <v>741</v>
      </c>
      <c r="Q946" s="739">
        <v>166</v>
      </c>
      <c r="R946" s="933">
        <v>922</v>
      </c>
    </row>
    <row r="947" spans="11:18">
      <c r="K947" s="805">
        <v>32</v>
      </c>
      <c r="L947" s="933">
        <v>150</v>
      </c>
      <c r="M947" s="931">
        <v>77</v>
      </c>
      <c r="N947" s="933">
        <v>519</v>
      </c>
      <c r="O947" s="931">
        <v>122</v>
      </c>
      <c r="P947" s="933">
        <v>742</v>
      </c>
      <c r="Q947" s="739">
        <v>167</v>
      </c>
      <c r="R947" s="933">
        <v>924</v>
      </c>
    </row>
    <row r="948" spans="11:18">
      <c r="K948" s="805">
        <v>33</v>
      </c>
      <c r="L948" s="933">
        <v>151</v>
      </c>
      <c r="M948" s="931">
        <v>78</v>
      </c>
      <c r="N948" s="933">
        <v>520</v>
      </c>
      <c r="O948" s="931">
        <v>123</v>
      </c>
      <c r="P948" s="933">
        <v>743</v>
      </c>
      <c r="Q948" s="739">
        <v>168</v>
      </c>
      <c r="R948" s="933">
        <v>930</v>
      </c>
    </row>
    <row r="949" spans="11:18">
      <c r="K949" s="805">
        <v>34</v>
      </c>
      <c r="L949" s="933">
        <v>152</v>
      </c>
      <c r="M949" s="931">
        <v>79</v>
      </c>
      <c r="N949" s="933">
        <v>521</v>
      </c>
      <c r="O949" s="931">
        <v>124</v>
      </c>
      <c r="P949" s="933">
        <v>744</v>
      </c>
      <c r="Q949" s="739" t="s">
        <v>4220</v>
      </c>
      <c r="R949" s="938" t="s">
        <v>4220</v>
      </c>
    </row>
    <row r="950" spans="11:18">
      <c r="K950" s="805">
        <v>35</v>
      </c>
      <c r="L950" s="933">
        <v>153</v>
      </c>
      <c r="M950" s="931">
        <v>80</v>
      </c>
      <c r="N950" s="933">
        <v>523</v>
      </c>
      <c r="O950" s="931">
        <v>125</v>
      </c>
      <c r="P950" s="933">
        <v>745</v>
      </c>
      <c r="Q950" s="739" t="s">
        <v>4220</v>
      </c>
      <c r="R950" s="938" t="s">
        <v>4220</v>
      </c>
    </row>
    <row r="951" spans="11:18">
      <c r="K951" s="805">
        <v>36</v>
      </c>
      <c r="L951" s="933">
        <v>154</v>
      </c>
      <c r="M951" s="931">
        <v>81</v>
      </c>
      <c r="N951" s="933">
        <v>539</v>
      </c>
      <c r="O951" s="931">
        <v>126</v>
      </c>
      <c r="P951" s="933">
        <v>746</v>
      </c>
      <c r="Q951" s="739" t="s">
        <v>4220</v>
      </c>
      <c r="R951" s="938" t="s">
        <v>4220</v>
      </c>
    </row>
    <row r="952" spans="11:18">
      <c r="K952" s="805">
        <v>37</v>
      </c>
      <c r="L952" s="933">
        <v>155</v>
      </c>
      <c r="M952" s="931">
        <v>82</v>
      </c>
      <c r="N952" s="933">
        <v>540</v>
      </c>
      <c r="O952" s="931">
        <v>127</v>
      </c>
      <c r="P952" s="933">
        <v>748</v>
      </c>
      <c r="Q952" s="739" t="s">
        <v>4220</v>
      </c>
      <c r="R952" s="938" t="s">
        <v>4220</v>
      </c>
    </row>
    <row r="953" spans="11:18">
      <c r="K953" s="805">
        <v>38</v>
      </c>
      <c r="L953" s="933">
        <v>191</v>
      </c>
      <c r="M953" s="931">
        <v>83</v>
      </c>
      <c r="N953" s="933">
        <v>554</v>
      </c>
      <c r="O953" s="931">
        <v>128</v>
      </c>
      <c r="P953" s="933">
        <v>749</v>
      </c>
      <c r="Q953" s="739" t="s">
        <v>4220</v>
      </c>
      <c r="R953" s="938" t="s">
        <v>4220</v>
      </c>
    </row>
    <row r="954" spans="11:18">
      <c r="K954" s="805">
        <v>39</v>
      </c>
      <c r="L954" s="933">
        <v>192</v>
      </c>
      <c r="M954" s="931">
        <v>84</v>
      </c>
      <c r="N954" s="933">
        <v>574</v>
      </c>
      <c r="O954" s="931">
        <v>129</v>
      </c>
      <c r="P954" s="933">
        <v>750</v>
      </c>
      <c r="Q954" s="739" t="s">
        <v>4220</v>
      </c>
      <c r="R954" s="938" t="s">
        <v>4220</v>
      </c>
    </row>
    <row r="955" spans="11:18">
      <c r="K955" s="805">
        <v>40</v>
      </c>
      <c r="L955" s="933">
        <v>193</v>
      </c>
      <c r="M955" s="931">
        <v>85</v>
      </c>
      <c r="N955" s="933">
        <v>671</v>
      </c>
      <c r="O955" s="931">
        <v>130</v>
      </c>
      <c r="P955" s="933">
        <v>751</v>
      </c>
      <c r="Q955" s="739" t="s">
        <v>4220</v>
      </c>
      <c r="R955" s="938" t="s">
        <v>4220</v>
      </c>
    </row>
    <row r="956" spans="11:18">
      <c r="K956" s="805">
        <v>41</v>
      </c>
      <c r="L956" s="933">
        <v>194</v>
      </c>
      <c r="M956" s="931">
        <v>86</v>
      </c>
      <c r="N956" s="933">
        <v>672</v>
      </c>
      <c r="O956" s="931">
        <v>131</v>
      </c>
      <c r="P956" s="933">
        <v>752</v>
      </c>
      <c r="Q956" s="739" t="s">
        <v>4220</v>
      </c>
      <c r="R956" s="938" t="s">
        <v>4220</v>
      </c>
    </row>
    <row r="957" spans="11:18">
      <c r="K957" s="805">
        <v>42</v>
      </c>
      <c r="L957" s="933">
        <v>199</v>
      </c>
      <c r="M957" s="931">
        <v>87</v>
      </c>
      <c r="N957" s="933">
        <v>673</v>
      </c>
      <c r="O957" s="931">
        <v>132</v>
      </c>
      <c r="P957" s="939">
        <v>753</v>
      </c>
      <c r="Q957" s="739" t="s">
        <v>4220</v>
      </c>
      <c r="R957" s="938" t="s">
        <v>4220</v>
      </c>
    </row>
    <row r="958" spans="11:18">
      <c r="K958" s="805">
        <v>43</v>
      </c>
      <c r="L958" s="933">
        <v>203</v>
      </c>
      <c r="M958" s="931">
        <v>88</v>
      </c>
      <c r="N958" s="939">
        <v>674</v>
      </c>
      <c r="O958" s="931">
        <v>133</v>
      </c>
      <c r="P958" s="933">
        <v>754</v>
      </c>
      <c r="Q958" s="739" t="s">
        <v>4220</v>
      </c>
      <c r="R958" s="938" t="s">
        <v>4220</v>
      </c>
    </row>
    <row r="959" spans="11:18">
      <c r="K959" s="805">
        <v>44</v>
      </c>
      <c r="L959" s="933">
        <v>204</v>
      </c>
      <c r="M959" s="931">
        <v>89</v>
      </c>
      <c r="N959" s="933">
        <v>675</v>
      </c>
      <c r="O959" s="931">
        <v>134</v>
      </c>
      <c r="P959" s="933">
        <v>755</v>
      </c>
      <c r="Q959" s="739" t="s">
        <v>4220</v>
      </c>
      <c r="R959" s="938" t="s">
        <v>4220</v>
      </c>
    </row>
    <row r="960" spans="11:18">
      <c r="K960" s="805">
        <v>45</v>
      </c>
      <c r="L960" s="938">
        <v>212</v>
      </c>
      <c r="M960" s="805">
        <v>90</v>
      </c>
      <c r="N960" s="933">
        <v>676</v>
      </c>
      <c r="O960" s="931">
        <v>135</v>
      </c>
      <c r="P960" s="933">
        <v>756</v>
      </c>
      <c r="Q960" s="739" t="s">
        <v>4220</v>
      </c>
      <c r="R960" s="938" t="s">
        <v>4220</v>
      </c>
    </row>
    <row r="965" spans="1:30">
      <c r="A965" s="1580" t="s">
        <v>7923</v>
      </c>
      <c r="B965" s="1580"/>
      <c r="C965" s="1580"/>
      <c r="D965" s="1580"/>
      <c r="E965" s="1580"/>
      <c r="F965" s="1580"/>
      <c r="G965" s="1580"/>
      <c r="H965" s="1580"/>
      <c r="I965" s="1580"/>
      <c r="J965" s="1580"/>
      <c r="K965" s="1580" t="s">
        <v>7923</v>
      </c>
      <c r="L965" s="1580"/>
      <c r="M965" s="1580"/>
      <c r="N965" s="1580"/>
      <c r="O965" s="1580"/>
      <c r="P965" s="1580"/>
      <c r="Q965" s="1580"/>
      <c r="R965" s="1580"/>
      <c r="S965" s="1580"/>
      <c r="T965" s="1580"/>
      <c r="U965" s="1580" t="s">
        <v>7923</v>
      </c>
      <c r="V965" s="1580"/>
      <c r="W965" s="1580"/>
      <c r="X965" s="1580"/>
      <c r="Y965" s="1580"/>
      <c r="Z965" s="1580"/>
      <c r="AA965" s="1580"/>
      <c r="AB965" s="1580"/>
      <c r="AC965" s="1580"/>
      <c r="AD965" s="1580"/>
    </row>
    <row r="966" spans="1:30">
      <c r="A966" s="922" t="s">
        <v>5291</v>
      </c>
      <c r="B966" s="923" t="s">
        <v>6071</v>
      </c>
      <c r="C966" s="922" t="s">
        <v>5291</v>
      </c>
      <c r="D966" s="923" t="s">
        <v>6071</v>
      </c>
      <c r="E966" s="922" t="s">
        <v>5291</v>
      </c>
      <c r="F966" s="923" t="s">
        <v>6071</v>
      </c>
      <c r="G966" s="922" t="s">
        <v>5291</v>
      </c>
      <c r="H966" s="923" t="s">
        <v>6071</v>
      </c>
      <c r="I966" s="922" t="s">
        <v>5291</v>
      </c>
      <c r="J966" s="923" t="s">
        <v>6071</v>
      </c>
      <c r="K966" s="759" t="s">
        <v>5291</v>
      </c>
      <c r="L966" s="923" t="s">
        <v>6071</v>
      </c>
      <c r="M966" s="759" t="s">
        <v>5291</v>
      </c>
      <c r="N966" s="923" t="s">
        <v>6071</v>
      </c>
      <c r="O966" s="759" t="s">
        <v>5291</v>
      </c>
      <c r="P966" s="923" t="s">
        <v>6071</v>
      </c>
      <c r="Q966" s="759" t="s">
        <v>5291</v>
      </c>
      <c r="R966" s="923" t="s">
        <v>6071</v>
      </c>
      <c r="S966" s="759" t="s">
        <v>5291</v>
      </c>
      <c r="T966" s="903" t="s">
        <v>6071</v>
      </c>
      <c r="U966" s="759" t="s">
        <v>5291</v>
      </c>
      <c r="V966" s="923" t="s">
        <v>6071</v>
      </c>
      <c r="W966" s="759" t="s">
        <v>5291</v>
      </c>
      <c r="X966" s="923" t="s">
        <v>6071</v>
      </c>
      <c r="Y966" s="759" t="s">
        <v>5291</v>
      </c>
      <c r="Z966" s="923" t="s">
        <v>6071</v>
      </c>
      <c r="AA966" s="759" t="s">
        <v>5291</v>
      </c>
      <c r="AB966" s="923" t="s">
        <v>6071</v>
      </c>
      <c r="AC966" s="759" t="s">
        <v>5291</v>
      </c>
      <c r="AD966" s="923" t="s">
        <v>6071</v>
      </c>
    </row>
    <row r="967" spans="1:30">
      <c r="A967" s="805">
        <v>1</v>
      </c>
      <c r="B967" s="933" t="s">
        <v>7924</v>
      </c>
      <c r="C967" s="931">
        <v>46</v>
      </c>
      <c r="D967" s="933" t="s">
        <v>7925</v>
      </c>
      <c r="E967" s="931">
        <v>91</v>
      </c>
      <c r="F967" s="933" t="s">
        <v>7926</v>
      </c>
      <c r="G967" s="739">
        <v>136</v>
      </c>
      <c r="H967" s="933" t="s">
        <v>7927</v>
      </c>
      <c r="I967" s="739">
        <v>181</v>
      </c>
      <c r="J967" s="933" t="s">
        <v>7928</v>
      </c>
      <c r="K967" s="940">
        <v>226</v>
      </c>
      <c r="L967" s="941" t="s">
        <v>7929</v>
      </c>
      <c r="M967" s="940">
        <v>271</v>
      </c>
      <c r="N967" s="941" t="s">
        <v>7930</v>
      </c>
      <c r="O967" s="940">
        <v>316</v>
      </c>
      <c r="P967" s="941" t="s">
        <v>7931</v>
      </c>
      <c r="Q967" s="940">
        <v>361</v>
      </c>
      <c r="R967" s="941" t="s">
        <v>7932</v>
      </c>
      <c r="S967" s="940">
        <v>406</v>
      </c>
      <c r="T967" s="933" t="s">
        <v>7933</v>
      </c>
      <c r="U967" s="940">
        <v>451</v>
      </c>
      <c r="V967" s="941" t="s">
        <v>7934</v>
      </c>
      <c r="W967" s="940">
        <v>496</v>
      </c>
      <c r="X967" s="933" t="s">
        <v>7935</v>
      </c>
      <c r="Y967" s="942" t="s">
        <v>4220</v>
      </c>
      <c r="Z967" s="942" t="s">
        <v>4220</v>
      </c>
      <c r="AA967" s="942" t="s">
        <v>4220</v>
      </c>
      <c r="AB967" s="942" t="s">
        <v>4220</v>
      </c>
      <c r="AC967" s="942" t="s">
        <v>4220</v>
      </c>
      <c r="AD967" s="942" t="s">
        <v>4220</v>
      </c>
    </row>
    <row r="968" spans="1:30">
      <c r="A968" s="805">
        <v>2</v>
      </c>
      <c r="B968" s="933" t="s">
        <v>7936</v>
      </c>
      <c r="C968" s="931">
        <v>47</v>
      </c>
      <c r="D968" s="933" t="s">
        <v>7937</v>
      </c>
      <c r="E968" s="931">
        <v>92</v>
      </c>
      <c r="F968" s="933" t="s">
        <v>7938</v>
      </c>
      <c r="G968" s="739">
        <v>137</v>
      </c>
      <c r="H968" s="933" t="s">
        <v>7939</v>
      </c>
      <c r="I968" s="739">
        <v>182</v>
      </c>
      <c r="J968" s="933" t="s">
        <v>7940</v>
      </c>
      <c r="K968" s="940">
        <v>227</v>
      </c>
      <c r="L968" s="941" t="s">
        <v>7941</v>
      </c>
      <c r="M968" s="940">
        <v>272</v>
      </c>
      <c r="N968" s="941" t="s">
        <v>7942</v>
      </c>
      <c r="O968" s="940">
        <v>317</v>
      </c>
      <c r="P968" s="941" t="s">
        <v>7943</v>
      </c>
      <c r="Q968" s="940">
        <v>362</v>
      </c>
      <c r="R968" s="941" t="s">
        <v>7944</v>
      </c>
      <c r="S968" s="940">
        <v>407</v>
      </c>
      <c r="T968" s="933" t="s">
        <v>7945</v>
      </c>
      <c r="U968" s="940">
        <v>452</v>
      </c>
      <c r="V968" s="941" t="s">
        <v>7946</v>
      </c>
      <c r="W968" s="940">
        <v>497</v>
      </c>
      <c r="X968" s="933" t="s">
        <v>7947</v>
      </c>
      <c r="Y968" s="942" t="s">
        <v>4220</v>
      </c>
      <c r="Z968" s="942" t="s">
        <v>4220</v>
      </c>
      <c r="AA968" s="942" t="s">
        <v>4220</v>
      </c>
      <c r="AB968" s="942" t="s">
        <v>4220</v>
      </c>
      <c r="AC968" s="942" t="s">
        <v>4220</v>
      </c>
      <c r="AD968" s="942" t="s">
        <v>4220</v>
      </c>
    </row>
    <row r="969" spans="1:30">
      <c r="A969" s="805">
        <v>3</v>
      </c>
      <c r="B969" s="933" t="s">
        <v>7948</v>
      </c>
      <c r="C969" s="931">
        <v>48</v>
      </c>
      <c r="D969" s="933" t="s">
        <v>7949</v>
      </c>
      <c r="E969" s="931">
        <v>93</v>
      </c>
      <c r="F969" s="933" t="s">
        <v>7950</v>
      </c>
      <c r="G969" s="739">
        <v>138</v>
      </c>
      <c r="H969" s="933" t="s">
        <v>7951</v>
      </c>
      <c r="I969" s="739">
        <v>183</v>
      </c>
      <c r="J969" s="933" t="s">
        <v>7952</v>
      </c>
      <c r="K969" s="940">
        <v>228</v>
      </c>
      <c r="L969" s="941" t="s">
        <v>7953</v>
      </c>
      <c r="M969" s="940">
        <v>273</v>
      </c>
      <c r="N969" s="941" t="s">
        <v>7954</v>
      </c>
      <c r="O969" s="940">
        <v>318</v>
      </c>
      <c r="P969" s="941" t="s">
        <v>7955</v>
      </c>
      <c r="Q969" s="940">
        <v>363</v>
      </c>
      <c r="R969" s="941" t="s">
        <v>7956</v>
      </c>
      <c r="S969" s="940">
        <v>408</v>
      </c>
      <c r="T969" s="933" t="s">
        <v>7957</v>
      </c>
      <c r="U969" s="940">
        <v>453</v>
      </c>
      <c r="V969" s="941" t="s">
        <v>7958</v>
      </c>
      <c r="W969" s="940">
        <v>498</v>
      </c>
      <c r="X969" s="933" t="s">
        <v>7959</v>
      </c>
      <c r="Y969" s="942" t="s">
        <v>4220</v>
      </c>
      <c r="Z969" s="942" t="s">
        <v>4220</v>
      </c>
      <c r="AA969" s="942" t="s">
        <v>4220</v>
      </c>
      <c r="AB969" s="942" t="s">
        <v>4220</v>
      </c>
      <c r="AC969" s="942" t="s">
        <v>4220</v>
      </c>
      <c r="AD969" s="942" t="s">
        <v>4220</v>
      </c>
    </row>
    <row r="970" spans="1:30">
      <c r="A970" s="805">
        <v>4</v>
      </c>
      <c r="B970" s="933" t="s">
        <v>7960</v>
      </c>
      <c r="C970" s="931">
        <v>49</v>
      </c>
      <c r="D970" s="933" t="s">
        <v>7961</v>
      </c>
      <c r="E970" s="931">
        <v>94</v>
      </c>
      <c r="F970" s="933" t="s">
        <v>7962</v>
      </c>
      <c r="G970" s="739">
        <v>139</v>
      </c>
      <c r="H970" s="933" t="s">
        <v>7963</v>
      </c>
      <c r="I970" s="739">
        <v>184</v>
      </c>
      <c r="J970" s="933" t="s">
        <v>7964</v>
      </c>
      <c r="K970" s="940">
        <v>229</v>
      </c>
      <c r="L970" s="941" t="s">
        <v>7965</v>
      </c>
      <c r="M970" s="940">
        <v>274</v>
      </c>
      <c r="N970" s="941" t="s">
        <v>7966</v>
      </c>
      <c r="O970" s="940">
        <v>319</v>
      </c>
      <c r="P970" s="941" t="s">
        <v>7967</v>
      </c>
      <c r="Q970" s="940">
        <v>364</v>
      </c>
      <c r="R970" s="941" t="s">
        <v>7968</v>
      </c>
      <c r="S970" s="940">
        <v>409</v>
      </c>
      <c r="T970" s="933" t="s">
        <v>7969</v>
      </c>
      <c r="U970" s="940">
        <v>454</v>
      </c>
      <c r="V970" s="941" t="s">
        <v>7970</v>
      </c>
      <c r="W970" s="940">
        <v>499</v>
      </c>
      <c r="X970" s="933" t="s">
        <v>7971</v>
      </c>
      <c r="Y970" s="942" t="s">
        <v>4220</v>
      </c>
      <c r="Z970" s="942" t="s">
        <v>4220</v>
      </c>
      <c r="AA970" s="942" t="s">
        <v>4220</v>
      </c>
      <c r="AB970" s="942" t="s">
        <v>4220</v>
      </c>
      <c r="AC970" s="942" t="s">
        <v>4220</v>
      </c>
      <c r="AD970" s="942" t="s">
        <v>4220</v>
      </c>
    </row>
    <row r="971" spans="1:30">
      <c r="A971" s="805">
        <v>5</v>
      </c>
      <c r="B971" s="933" t="s">
        <v>7972</v>
      </c>
      <c r="C971" s="931">
        <v>50</v>
      </c>
      <c r="D971" s="933" t="s">
        <v>7973</v>
      </c>
      <c r="E971" s="931">
        <v>95</v>
      </c>
      <c r="F971" s="933" t="s">
        <v>7974</v>
      </c>
      <c r="G971" s="739">
        <v>140</v>
      </c>
      <c r="H971" s="933" t="s">
        <v>7975</v>
      </c>
      <c r="I971" s="739">
        <v>185</v>
      </c>
      <c r="J971" s="933" t="s">
        <v>7976</v>
      </c>
      <c r="K971" s="940">
        <v>230</v>
      </c>
      <c r="L971" s="941" t="s">
        <v>7977</v>
      </c>
      <c r="M971" s="940">
        <v>275</v>
      </c>
      <c r="N971" s="941" t="s">
        <v>7978</v>
      </c>
      <c r="O971" s="940">
        <v>320</v>
      </c>
      <c r="P971" s="941" t="s">
        <v>7979</v>
      </c>
      <c r="Q971" s="940">
        <v>365</v>
      </c>
      <c r="R971" s="941" t="s">
        <v>7980</v>
      </c>
      <c r="S971" s="940">
        <v>410</v>
      </c>
      <c r="T971" s="933" t="s">
        <v>7981</v>
      </c>
      <c r="U971" s="940">
        <v>455</v>
      </c>
      <c r="V971" s="941" t="s">
        <v>7982</v>
      </c>
      <c r="W971" s="940">
        <v>500</v>
      </c>
      <c r="X971" s="933" t="s">
        <v>7983</v>
      </c>
      <c r="Y971" s="942" t="s">
        <v>4220</v>
      </c>
      <c r="Z971" s="942" t="s">
        <v>4220</v>
      </c>
      <c r="AA971" s="942" t="s">
        <v>4220</v>
      </c>
      <c r="AB971" s="942" t="s">
        <v>4220</v>
      </c>
      <c r="AC971" s="942" t="s">
        <v>4220</v>
      </c>
      <c r="AD971" s="942" t="s">
        <v>4220</v>
      </c>
    </row>
    <row r="972" spans="1:30">
      <c r="A972" s="805">
        <v>6</v>
      </c>
      <c r="B972" s="933" t="s">
        <v>7984</v>
      </c>
      <c r="C972" s="931">
        <v>51</v>
      </c>
      <c r="D972" s="933" t="s">
        <v>7985</v>
      </c>
      <c r="E972" s="931">
        <v>96</v>
      </c>
      <c r="F972" s="933" t="s">
        <v>7986</v>
      </c>
      <c r="G972" s="739">
        <v>141</v>
      </c>
      <c r="H972" s="933" t="s">
        <v>7987</v>
      </c>
      <c r="I972" s="739">
        <v>186</v>
      </c>
      <c r="J972" s="933" t="s">
        <v>7988</v>
      </c>
      <c r="K972" s="940">
        <v>231</v>
      </c>
      <c r="L972" s="941" t="s">
        <v>7989</v>
      </c>
      <c r="M972" s="940">
        <v>276</v>
      </c>
      <c r="N972" s="941" t="s">
        <v>7990</v>
      </c>
      <c r="O972" s="940">
        <v>321</v>
      </c>
      <c r="P972" s="941" t="s">
        <v>7991</v>
      </c>
      <c r="Q972" s="940">
        <v>366</v>
      </c>
      <c r="R972" s="941" t="s">
        <v>7992</v>
      </c>
      <c r="S972" s="940">
        <v>411</v>
      </c>
      <c r="T972" s="933" t="s">
        <v>7993</v>
      </c>
      <c r="U972" s="940">
        <v>456</v>
      </c>
      <c r="V972" s="941" t="s">
        <v>7994</v>
      </c>
      <c r="W972" s="940">
        <v>501</v>
      </c>
      <c r="X972" s="933" t="s">
        <v>7995</v>
      </c>
      <c r="Y972" s="942" t="s">
        <v>4220</v>
      </c>
      <c r="Z972" s="942" t="s">
        <v>4220</v>
      </c>
      <c r="AA972" s="942" t="s">
        <v>4220</v>
      </c>
      <c r="AB972" s="942" t="s">
        <v>4220</v>
      </c>
      <c r="AC972" s="942" t="s">
        <v>4220</v>
      </c>
      <c r="AD972" s="942" t="s">
        <v>4220</v>
      </c>
    </row>
    <row r="973" spans="1:30">
      <c r="A973" s="805">
        <v>7</v>
      </c>
      <c r="B973" s="933" t="s">
        <v>7996</v>
      </c>
      <c r="C973" s="931">
        <v>52</v>
      </c>
      <c r="D973" s="933" t="s">
        <v>7997</v>
      </c>
      <c r="E973" s="931">
        <v>97</v>
      </c>
      <c r="F973" s="933" t="s">
        <v>7998</v>
      </c>
      <c r="G973" s="739">
        <v>142</v>
      </c>
      <c r="H973" s="933" t="s">
        <v>7999</v>
      </c>
      <c r="I973" s="739">
        <v>187</v>
      </c>
      <c r="J973" s="933" t="s">
        <v>8000</v>
      </c>
      <c r="K973" s="940">
        <v>232</v>
      </c>
      <c r="L973" s="941" t="s">
        <v>8001</v>
      </c>
      <c r="M973" s="940">
        <v>277</v>
      </c>
      <c r="N973" s="941" t="s">
        <v>8002</v>
      </c>
      <c r="O973" s="940">
        <v>322</v>
      </c>
      <c r="P973" s="941" t="s">
        <v>8003</v>
      </c>
      <c r="Q973" s="940">
        <v>367</v>
      </c>
      <c r="R973" s="941" t="s">
        <v>8004</v>
      </c>
      <c r="S973" s="940">
        <v>412</v>
      </c>
      <c r="T973" s="933" t="s">
        <v>8005</v>
      </c>
      <c r="U973" s="940">
        <v>457</v>
      </c>
      <c r="V973" s="941" t="s">
        <v>8006</v>
      </c>
      <c r="W973" s="940">
        <v>502</v>
      </c>
      <c r="X973" s="933" t="s">
        <v>8007</v>
      </c>
      <c r="Y973" s="942" t="s">
        <v>4220</v>
      </c>
      <c r="Z973" s="942" t="s">
        <v>4220</v>
      </c>
      <c r="AA973" s="942" t="s">
        <v>4220</v>
      </c>
      <c r="AB973" s="942" t="s">
        <v>4220</v>
      </c>
      <c r="AC973" s="942" t="s">
        <v>4220</v>
      </c>
      <c r="AD973" s="942" t="s">
        <v>4220</v>
      </c>
    </row>
    <row r="974" spans="1:30">
      <c r="A974" s="805">
        <v>8</v>
      </c>
      <c r="B974" s="933" t="s">
        <v>8008</v>
      </c>
      <c r="C974" s="931">
        <v>53</v>
      </c>
      <c r="D974" s="933" t="s">
        <v>8009</v>
      </c>
      <c r="E974" s="931">
        <v>98</v>
      </c>
      <c r="F974" s="933" t="s">
        <v>8010</v>
      </c>
      <c r="G974" s="739">
        <v>143</v>
      </c>
      <c r="H974" s="933" t="s">
        <v>8011</v>
      </c>
      <c r="I974" s="739">
        <v>188</v>
      </c>
      <c r="J974" s="933" t="s">
        <v>8012</v>
      </c>
      <c r="K974" s="940">
        <v>233</v>
      </c>
      <c r="L974" s="941" t="s">
        <v>8013</v>
      </c>
      <c r="M974" s="940">
        <v>278</v>
      </c>
      <c r="N974" s="941" t="s">
        <v>8014</v>
      </c>
      <c r="O974" s="940">
        <v>323</v>
      </c>
      <c r="P974" s="941" t="s">
        <v>8015</v>
      </c>
      <c r="Q974" s="940">
        <v>368</v>
      </c>
      <c r="R974" s="941" t="s">
        <v>8016</v>
      </c>
      <c r="S974" s="940">
        <v>413</v>
      </c>
      <c r="T974" s="933" t="s">
        <v>8017</v>
      </c>
      <c r="U974" s="940">
        <v>458</v>
      </c>
      <c r="V974" s="941" t="s">
        <v>8018</v>
      </c>
      <c r="W974" s="940">
        <v>503</v>
      </c>
      <c r="X974" s="933" t="s">
        <v>8019</v>
      </c>
      <c r="Y974" s="942" t="s">
        <v>4220</v>
      </c>
      <c r="Z974" s="942" t="s">
        <v>4220</v>
      </c>
      <c r="AA974" s="942" t="s">
        <v>4220</v>
      </c>
      <c r="AB974" s="942" t="s">
        <v>4220</v>
      </c>
      <c r="AC974" s="942" t="s">
        <v>4220</v>
      </c>
      <c r="AD974" s="942" t="s">
        <v>4220</v>
      </c>
    </row>
    <row r="975" spans="1:30">
      <c r="A975" s="805">
        <v>9</v>
      </c>
      <c r="B975" s="933" t="s">
        <v>8020</v>
      </c>
      <c r="C975" s="931">
        <v>54</v>
      </c>
      <c r="D975" s="933" t="s">
        <v>8021</v>
      </c>
      <c r="E975" s="931">
        <v>99</v>
      </c>
      <c r="F975" s="933" t="s">
        <v>8022</v>
      </c>
      <c r="G975" s="739">
        <v>144</v>
      </c>
      <c r="H975" s="933" t="s">
        <v>8023</v>
      </c>
      <c r="I975" s="739">
        <v>189</v>
      </c>
      <c r="J975" s="933" t="s">
        <v>8024</v>
      </c>
      <c r="K975" s="940">
        <v>234</v>
      </c>
      <c r="L975" s="941" t="s">
        <v>8025</v>
      </c>
      <c r="M975" s="940">
        <v>279</v>
      </c>
      <c r="N975" s="941" t="s">
        <v>8026</v>
      </c>
      <c r="O975" s="940">
        <v>324</v>
      </c>
      <c r="P975" s="941" t="s">
        <v>8027</v>
      </c>
      <c r="Q975" s="940">
        <v>369</v>
      </c>
      <c r="R975" s="941" t="s">
        <v>8028</v>
      </c>
      <c r="S975" s="940">
        <v>414</v>
      </c>
      <c r="T975" s="933" t="s">
        <v>8029</v>
      </c>
      <c r="U975" s="940">
        <v>459</v>
      </c>
      <c r="V975" s="941" t="s">
        <v>8030</v>
      </c>
      <c r="W975" s="940">
        <v>504</v>
      </c>
      <c r="X975" s="933" t="s">
        <v>8031</v>
      </c>
      <c r="Y975" s="942" t="s">
        <v>4220</v>
      </c>
      <c r="Z975" s="942" t="s">
        <v>4220</v>
      </c>
      <c r="AA975" s="942" t="s">
        <v>4220</v>
      </c>
      <c r="AB975" s="942" t="s">
        <v>4220</v>
      </c>
      <c r="AC975" s="942" t="s">
        <v>4220</v>
      </c>
      <c r="AD975" s="942" t="s">
        <v>4220</v>
      </c>
    </row>
    <row r="976" spans="1:30">
      <c r="A976" s="805">
        <v>10</v>
      </c>
      <c r="B976" s="933" t="s">
        <v>8032</v>
      </c>
      <c r="C976" s="931">
        <v>55</v>
      </c>
      <c r="D976" s="933" t="s">
        <v>8033</v>
      </c>
      <c r="E976" s="931">
        <v>100</v>
      </c>
      <c r="F976" s="933" t="s">
        <v>8034</v>
      </c>
      <c r="G976" s="739">
        <v>145</v>
      </c>
      <c r="H976" s="933" t="s">
        <v>8035</v>
      </c>
      <c r="I976" s="739">
        <v>190</v>
      </c>
      <c r="J976" s="933" t="s">
        <v>8036</v>
      </c>
      <c r="K976" s="940">
        <v>235</v>
      </c>
      <c r="L976" s="941" t="s">
        <v>8037</v>
      </c>
      <c r="M976" s="940">
        <v>280</v>
      </c>
      <c r="N976" s="941" t="s">
        <v>8038</v>
      </c>
      <c r="O976" s="940">
        <v>325</v>
      </c>
      <c r="P976" s="941" t="s">
        <v>8039</v>
      </c>
      <c r="Q976" s="940">
        <v>370</v>
      </c>
      <c r="R976" s="941" t="s">
        <v>8040</v>
      </c>
      <c r="S976" s="940">
        <v>415</v>
      </c>
      <c r="T976" s="933" t="s">
        <v>8041</v>
      </c>
      <c r="U976" s="940">
        <v>460</v>
      </c>
      <c r="V976" s="941" t="s">
        <v>8042</v>
      </c>
      <c r="W976" s="940">
        <v>505</v>
      </c>
      <c r="X976" s="933" t="s">
        <v>8043</v>
      </c>
      <c r="Y976" s="942" t="s">
        <v>4220</v>
      </c>
      <c r="Z976" s="942" t="s">
        <v>4220</v>
      </c>
      <c r="AA976" s="942" t="s">
        <v>4220</v>
      </c>
      <c r="AB976" s="942" t="s">
        <v>4220</v>
      </c>
      <c r="AC976" s="942" t="s">
        <v>4220</v>
      </c>
      <c r="AD976" s="942" t="s">
        <v>4220</v>
      </c>
    </row>
    <row r="977" spans="1:30">
      <c r="A977" s="805">
        <v>11</v>
      </c>
      <c r="B977" s="933" t="s">
        <v>8044</v>
      </c>
      <c r="C977" s="931">
        <v>56</v>
      </c>
      <c r="D977" s="933" t="s">
        <v>8045</v>
      </c>
      <c r="E977" s="931">
        <v>101</v>
      </c>
      <c r="F977" s="933" t="s">
        <v>8046</v>
      </c>
      <c r="G977" s="739">
        <v>146</v>
      </c>
      <c r="H977" s="933" t="s">
        <v>8047</v>
      </c>
      <c r="I977" s="739">
        <v>191</v>
      </c>
      <c r="J977" s="933" t="s">
        <v>8048</v>
      </c>
      <c r="K977" s="940">
        <v>236</v>
      </c>
      <c r="L977" s="941" t="s">
        <v>8049</v>
      </c>
      <c r="M977" s="940">
        <v>281</v>
      </c>
      <c r="N977" s="941" t="s">
        <v>8050</v>
      </c>
      <c r="O977" s="940">
        <v>326</v>
      </c>
      <c r="P977" s="941" t="s">
        <v>8051</v>
      </c>
      <c r="Q977" s="940">
        <v>371</v>
      </c>
      <c r="R977" s="941" t="s">
        <v>8052</v>
      </c>
      <c r="S977" s="940">
        <v>416</v>
      </c>
      <c r="T977" s="933" t="s">
        <v>8053</v>
      </c>
      <c r="U977" s="940">
        <v>461</v>
      </c>
      <c r="V977" s="941" t="s">
        <v>8054</v>
      </c>
      <c r="W977" s="940">
        <v>506</v>
      </c>
      <c r="X977" s="933" t="s">
        <v>8055</v>
      </c>
      <c r="Y977" s="942" t="s">
        <v>4220</v>
      </c>
      <c r="Z977" s="942" t="s">
        <v>4220</v>
      </c>
      <c r="AA977" s="942" t="s">
        <v>4220</v>
      </c>
      <c r="AB977" s="942" t="s">
        <v>4220</v>
      </c>
      <c r="AC977" s="942" t="s">
        <v>4220</v>
      </c>
      <c r="AD977" s="942" t="s">
        <v>4220</v>
      </c>
    </row>
    <row r="978" spans="1:30">
      <c r="A978" s="805">
        <v>12</v>
      </c>
      <c r="B978" s="933" t="s">
        <v>8056</v>
      </c>
      <c r="C978" s="931">
        <v>57</v>
      </c>
      <c r="D978" s="933" t="s">
        <v>8057</v>
      </c>
      <c r="E978" s="931">
        <v>102</v>
      </c>
      <c r="F978" s="933" t="s">
        <v>8058</v>
      </c>
      <c r="G978" s="739">
        <v>147</v>
      </c>
      <c r="H978" s="933" t="s">
        <v>8059</v>
      </c>
      <c r="I978" s="739">
        <v>192</v>
      </c>
      <c r="J978" s="933" t="s">
        <v>8060</v>
      </c>
      <c r="K978" s="940">
        <v>237</v>
      </c>
      <c r="L978" s="941" t="s">
        <v>8061</v>
      </c>
      <c r="M978" s="940">
        <v>282</v>
      </c>
      <c r="N978" s="941" t="s">
        <v>8062</v>
      </c>
      <c r="O978" s="940">
        <v>327</v>
      </c>
      <c r="P978" s="941" t="s">
        <v>8063</v>
      </c>
      <c r="Q978" s="940">
        <v>372</v>
      </c>
      <c r="R978" s="941" t="s">
        <v>8064</v>
      </c>
      <c r="S978" s="940">
        <v>417</v>
      </c>
      <c r="T978" s="933" t="s">
        <v>8065</v>
      </c>
      <c r="U978" s="940">
        <v>462</v>
      </c>
      <c r="V978" s="941" t="s">
        <v>8066</v>
      </c>
      <c r="W978" s="940">
        <v>507</v>
      </c>
      <c r="X978" s="933" t="s">
        <v>8067</v>
      </c>
      <c r="Y978" s="942" t="s">
        <v>4220</v>
      </c>
      <c r="Z978" s="942" t="s">
        <v>4220</v>
      </c>
      <c r="AA978" s="942" t="s">
        <v>4220</v>
      </c>
      <c r="AB978" s="942" t="s">
        <v>4220</v>
      </c>
      <c r="AC978" s="942" t="s">
        <v>4220</v>
      </c>
      <c r="AD978" s="942" t="s">
        <v>4220</v>
      </c>
    </row>
    <row r="979" spans="1:30">
      <c r="A979" s="805">
        <v>13</v>
      </c>
      <c r="B979" s="933" t="s">
        <v>8068</v>
      </c>
      <c r="C979" s="931">
        <v>58</v>
      </c>
      <c r="D979" s="933" t="s">
        <v>8069</v>
      </c>
      <c r="E979" s="931">
        <v>103</v>
      </c>
      <c r="F979" s="933" t="s">
        <v>8070</v>
      </c>
      <c r="G979" s="739">
        <v>148</v>
      </c>
      <c r="H979" s="933" t="s">
        <v>8071</v>
      </c>
      <c r="I979" s="739">
        <v>193</v>
      </c>
      <c r="J979" s="933" t="s">
        <v>8072</v>
      </c>
      <c r="K979" s="940">
        <v>238</v>
      </c>
      <c r="L979" s="941" t="s">
        <v>8073</v>
      </c>
      <c r="M979" s="940">
        <v>283</v>
      </c>
      <c r="N979" s="941" t="s">
        <v>8074</v>
      </c>
      <c r="O979" s="940">
        <v>328</v>
      </c>
      <c r="P979" s="941" t="s">
        <v>8075</v>
      </c>
      <c r="Q979" s="940">
        <v>373</v>
      </c>
      <c r="R979" s="941" t="s">
        <v>8076</v>
      </c>
      <c r="S979" s="940">
        <v>418</v>
      </c>
      <c r="T979" s="933" t="s">
        <v>8077</v>
      </c>
      <c r="U979" s="940">
        <v>463</v>
      </c>
      <c r="V979" s="941" t="s">
        <v>8078</v>
      </c>
      <c r="W979" s="940">
        <v>508</v>
      </c>
      <c r="X979" s="933" t="s">
        <v>8079</v>
      </c>
      <c r="Y979" s="942" t="s">
        <v>4220</v>
      </c>
      <c r="Z979" s="942" t="s">
        <v>4220</v>
      </c>
      <c r="AA979" s="942" t="s">
        <v>4220</v>
      </c>
      <c r="AB979" s="942" t="s">
        <v>4220</v>
      </c>
      <c r="AC979" s="942" t="s">
        <v>4220</v>
      </c>
      <c r="AD979" s="942" t="s">
        <v>4220</v>
      </c>
    </row>
    <row r="980" spans="1:30">
      <c r="A980" s="805">
        <v>14</v>
      </c>
      <c r="B980" s="933" t="s">
        <v>8080</v>
      </c>
      <c r="C980" s="931">
        <v>59</v>
      </c>
      <c r="D980" s="933" t="s">
        <v>8081</v>
      </c>
      <c r="E980" s="931">
        <v>104</v>
      </c>
      <c r="F980" s="933" t="s">
        <v>8082</v>
      </c>
      <c r="G980" s="739">
        <v>149</v>
      </c>
      <c r="H980" s="933" t="s">
        <v>8083</v>
      </c>
      <c r="I980" s="739">
        <v>194</v>
      </c>
      <c r="J980" s="933" t="s">
        <v>8084</v>
      </c>
      <c r="K980" s="940">
        <v>239</v>
      </c>
      <c r="L980" s="941" t="s">
        <v>8085</v>
      </c>
      <c r="M980" s="940">
        <v>284</v>
      </c>
      <c r="N980" s="941" t="s">
        <v>8086</v>
      </c>
      <c r="O980" s="940">
        <v>329</v>
      </c>
      <c r="P980" s="941" t="s">
        <v>8087</v>
      </c>
      <c r="Q980" s="940">
        <v>374</v>
      </c>
      <c r="R980" s="941" t="s">
        <v>8088</v>
      </c>
      <c r="S980" s="940">
        <v>419</v>
      </c>
      <c r="T980" s="933" t="s">
        <v>8089</v>
      </c>
      <c r="U980" s="940">
        <v>464</v>
      </c>
      <c r="V980" s="941" t="s">
        <v>8090</v>
      </c>
      <c r="W980" s="940">
        <v>509</v>
      </c>
      <c r="X980" s="933" t="s">
        <v>8091</v>
      </c>
      <c r="Y980" s="942" t="s">
        <v>4220</v>
      </c>
      <c r="Z980" s="942" t="s">
        <v>4220</v>
      </c>
      <c r="AA980" s="942" t="s">
        <v>4220</v>
      </c>
      <c r="AB980" s="942" t="s">
        <v>4220</v>
      </c>
      <c r="AC980" s="942" t="s">
        <v>4220</v>
      </c>
      <c r="AD980" s="942" t="s">
        <v>4220</v>
      </c>
    </row>
    <row r="981" spans="1:30">
      <c r="A981" s="805">
        <v>15</v>
      </c>
      <c r="B981" s="933" t="s">
        <v>8092</v>
      </c>
      <c r="C981" s="931">
        <v>60</v>
      </c>
      <c r="D981" s="933" t="s">
        <v>8093</v>
      </c>
      <c r="E981" s="931">
        <v>105</v>
      </c>
      <c r="F981" s="933" t="s">
        <v>8094</v>
      </c>
      <c r="G981" s="739">
        <v>150</v>
      </c>
      <c r="H981" s="933" t="s">
        <v>8095</v>
      </c>
      <c r="I981" s="739">
        <v>195</v>
      </c>
      <c r="J981" s="933" t="s">
        <v>8096</v>
      </c>
      <c r="K981" s="940">
        <v>240</v>
      </c>
      <c r="L981" s="941" t="s">
        <v>8097</v>
      </c>
      <c r="M981" s="940">
        <v>285</v>
      </c>
      <c r="N981" s="941" t="s">
        <v>8098</v>
      </c>
      <c r="O981" s="940">
        <v>330</v>
      </c>
      <c r="P981" s="941" t="s">
        <v>8099</v>
      </c>
      <c r="Q981" s="940">
        <v>375</v>
      </c>
      <c r="R981" s="941" t="s">
        <v>8100</v>
      </c>
      <c r="S981" s="940">
        <v>420</v>
      </c>
      <c r="T981" s="933" t="s">
        <v>8101</v>
      </c>
      <c r="U981" s="940">
        <v>465</v>
      </c>
      <c r="V981" s="941" t="s">
        <v>8102</v>
      </c>
      <c r="W981" s="940">
        <v>510</v>
      </c>
      <c r="X981" s="933" t="s">
        <v>8103</v>
      </c>
      <c r="Y981" s="942" t="s">
        <v>4220</v>
      </c>
      <c r="Z981" s="942" t="s">
        <v>4220</v>
      </c>
      <c r="AA981" s="942" t="s">
        <v>4220</v>
      </c>
      <c r="AB981" s="942" t="s">
        <v>4220</v>
      </c>
      <c r="AC981" s="942" t="s">
        <v>4220</v>
      </c>
      <c r="AD981" s="942" t="s">
        <v>4220</v>
      </c>
    </row>
    <row r="982" spans="1:30">
      <c r="A982" s="805">
        <v>16</v>
      </c>
      <c r="B982" s="933" t="s">
        <v>8104</v>
      </c>
      <c r="C982" s="931">
        <v>61</v>
      </c>
      <c r="D982" s="933" t="s">
        <v>8105</v>
      </c>
      <c r="E982" s="931">
        <v>106</v>
      </c>
      <c r="F982" s="933" t="s">
        <v>8106</v>
      </c>
      <c r="G982" s="739">
        <v>151</v>
      </c>
      <c r="H982" s="933" t="s">
        <v>8107</v>
      </c>
      <c r="I982" s="739">
        <v>196</v>
      </c>
      <c r="J982" s="933" t="s">
        <v>8108</v>
      </c>
      <c r="K982" s="940">
        <v>241</v>
      </c>
      <c r="L982" s="941" t="s">
        <v>8109</v>
      </c>
      <c r="M982" s="940">
        <v>286</v>
      </c>
      <c r="N982" s="941" t="s">
        <v>8110</v>
      </c>
      <c r="O982" s="940">
        <v>331</v>
      </c>
      <c r="P982" s="941" t="s">
        <v>8111</v>
      </c>
      <c r="Q982" s="940">
        <v>376</v>
      </c>
      <c r="R982" s="941" t="s">
        <v>8112</v>
      </c>
      <c r="S982" s="940">
        <v>421</v>
      </c>
      <c r="T982" s="933" t="s">
        <v>8113</v>
      </c>
      <c r="U982" s="940">
        <v>466</v>
      </c>
      <c r="V982" s="941" t="s">
        <v>8114</v>
      </c>
      <c r="W982" s="940">
        <v>511</v>
      </c>
      <c r="X982" s="933" t="s">
        <v>8115</v>
      </c>
      <c r="Y982" s="942" t="s">
        <v>4220</v>
      </c>
      <c r="Z982" s="942" t="s">
        <v>4220</v>
      </c>
      <c r="AA982" s="942" t="s">
        <v>4220</v>
      </c>
      <c r="AB982" s="942" t="s">
        <v>4220</v>
      </c>
      <c r="AC982" s="942" t="s">
        <v>4220</v>
      </c>
      <c r="AD982" s="942" t="s">
        <v>4220</v>
      </c>
    </row>
    <row r="983" spans="1:30">
      <c r="A983" s="805">
        <v>17</v>
      </c>
      <c r="B983" s="933" t="s">
        <v>8116</v>
      </c>
      <c r="C983" s="931">
        <v>62</v>
      </c>
      <c r="D983" s="933" t="s">
        <v>8117</v>
      </c>
      <c r="E983" s="931">
        <v>107</v>
      </c>
      <c r="F983" s="933" t="s">
        <v>8118</v>
      </c>
      <c r="G983" s="739">
        <v>152</v>
      </c>
      <c r="H983" s="933" t="s">
        <v>8119</v>
      </c>
      <c r="I983" s="739">
        <v>197</v>
      </c>
      <c r="J983" s="933" t="s">
        <v>8120</v>
      </c>
      <c r="K983" s="940">
        <v>242</v>
      </c>
      <c r="L983" s="941" t="s">
        <v>8121</v>
      </c>
      <c r="M983" s="940">
        <v>287</v>
      </c>
      <c r="N983" s="941" t="s">
        <v>8122</v>
      </c>
      <c r="O983" s="940">
        <v>332</v>
      </c>
      <c r="P983" s="941" t="s">
        <v>8123</v>
      </c>
      <c r="Q983" s="940">
        <v>377</v>
      </c>
      <c r="R983" s="941" t="s">
        <v>8124</v>
      </c>
      <c r="S983" s="940">
        <v>422</v>
      </c>
      <c r="T983" s="933" t="s">
        <v>8125</v>
      </c>
      <c r="U983" s="940">
        <v>467</v>
      </c>
      <c r="V983" s="941" t="s">
        <v>8126</v>
      </c>
      <c r="W983" s="940">
        <v>512</v>
      </c>
      <c r="X983" s="933" t="s">
        <v>8127</v>
      </c>
      <c r="Y983" s="942" t="s">
        <v>4220</v>
      </c>
      <c r="Z983" s="942" t="s">
        <v>4220</v>
      </c>
      <c r="AA983" s="942" t="s">
        <v>4220</v>
      </c>
      <c r="AB983" s="942" t="s">
        <v>4220</v>
      </c>
      <c r="AC983" s="942" t="s">
        <v>4220</v>
      </c>
      <c r="AD983" s="942" t="s">
        <v>4220</v>
      </c>
    </row>
    <row r="984" spans="1:30">
      <c r="A984" s="805">
        <v>18</v>
      </c>
      <c r="B984" s="933" t="s">
        <v>8128</v>
      </c>
      <c r="C984" s="931">
        <v>63</v>
      </c>
      <c r="D984" s="933" t="s">
        <v>8129</v>
      </c>
      <c r="E984" s="931">
        <v>108</v>
      </c>
      <c r="F984" s="933" t="s">
        <v>8130</v>
      </c>
      <c r="G984" s="739">
        <v>153</v>
      </c>
      <c r="H984" s="933" t="s">
        <v>8131</v>
      </c>
      <c r="I984" s="739">
        <v>198</v>
      </c>
      <c r="J984" s="933" t="s">
        <v>8132</v>
      </c>
      <c r="K984" s="940">
        <v>243</v>
      </c>
      <c r="L984" s="941" t="s">
        <v>8133</v>
      </c>
      <c r="M984" s="940">
        <v>288</v>
      </c>
      <c r="N984" s="941" t="s">
        <v>8134</v>
      </c>
      <c r="O984" s="940">
        <v>333</v>
      </c>
      <c r="P984" s="941" t="s">
        <v>8135</v>
      </c>
      <c r="Q984" s="940">
        <v>378</v>
      </c>
      <c r="R984" s="941" t="s">
        <v>8136</v>
      </c>
      <c r="S984" s="940">
        <v>423</v>
      </c>
      <c r="T984" s="933" t="s">
        <v>8137</v>
      </c>
      <c r="U984" s="940">
        <v>468</v>
      </c>
      <c r="V984" s="933" t="s">
        <v>8138</v>
      </c>
      <c r="W984" s="942" t="s">
        <v>4220</v>
      </c>
      <c r="X984" s="942" t="s">
        <v>4220</v>
      </c>
      <c r="Y984" s="942" t="s">
        <v>4220</v>
      </c>
      <c r="Z984" s="942" t="s">
        <v>4220</v>
      </c>
      <c r="AA984" s="942" t="s">
        <v>4220</v>
      </c>
      <c r="AB984" s="942" t="s">
        <v>4220</v>
      </c>
      <c r="AC984" s="942" t="s">
        <v>4220</v>
      </c>
      <c r="AD984" s="942" t="s">
        <v>4220</v>
      </c>
    </row>
    <row r="985" spans="1:30">
      <c r="A985" s="805">
        <v>19</v>
      </c>
      <c r="B985" s="933" t="s">
        <v>8139</v>
      </c>
      <c r="C985" s="931">
        <v>64</v>
      </c>
      <c r="D985" s="933" t="s">
        <v>8140</v>
      </c>
      <c r="E985" s="931">
        <v>109</v>
      </c>
      <c r="F985" s="933" t="s">
        <v>8141</v>
      </c>
      <c r="G985" s="739">
        <v>154</v>
      </c>
      <c r="H985" s="933" t="s">
        <v>8142</v>
      </c>
      <c r="I985" s="739">
        <v>199</v>
      </c>
      <c r="J985" s="933" t="s">
        <v>8143</v>
      </c>
      <c r="K985" s="940">
        <v>244</v>
      </c>
      <c r="L985" s="941" t="s">
        <v>8144</v>
      </c>
      <c r="M985" s="940">
        <v>289</v>
      </c>
      <c r="N985" s="941" t="s">
        <v>8145</v>
      </c>
      <c r="O985" s="940">
        <v>334</v>
      </c>
      <c r="P985" s="941" t="s">
        <v>8146</v>
      </c>
      <c r="Q985" s="940">
        <v>379</v>
      </c>
      <c r="R985" s="941" t="s">
        <v>8147</v>
      </c>
      <c r="S985" s="940">
        <v>424</v>
      </c>
      <c r="T985" s="933" t="s">
        <v>8148</v>
      </c>
      <c r="U985" s="940">
        <v>469</v>
      </c>
      <c r="V985" s="933" t="s">
        <v>8149</v>
      </c>
      <c r="W985" s="942" t="s">
        <v>4220</v>
      </c>
      <c r="X985" s="942" t="s">
        <v>4220</v>
      </c>
      <c r="Y985" s="942" t="s">
        <v>4220</v>
      </c>
      <c r="Z985" s="942" t="s">
        <v>4220</v>
      </c>
      <c r="AA985" s="942" t="s">
        <v>4220</v>
      </c>
      <c r="AB985" s="942" t="s">
        <v>4220</v>
      </c>
      <c r="AC985" s="942" t="s">
        <v>4220</v>
      </c>
      <c r="AD985" s="942" t="s">
        <v>4220</v>
      </c>
    </row>
    <row r="986" spans="1:30">
      <c r="A986" s="805">
        <v>20</v>
      </c>
      <c r="B986" s="933" t="s">
        <v>8150</v>
      </c>
      <c r="C986" s="931">
        <v>65</v>
      </c>
      <c r="D986" s="933" t="s">
        <v>8151</v>
      </c>
      <c r="E986" s="931">
        <v>110</v>
      </c>
      <c r="F986" s="933" t="s">
        <v>8152</v>
      </c>
      <c r="G986" s="739">
        <v>155</v>
      </c>
      <c r="H986" s="933" t="s">
        <v>8153</v>
      </c>
      <c r="I986" s="739">
        <v>200</v>
      </c>
      <c r="J986" s="933" t="s">
        <v>8154</v>
      </c>
      <c r="K986" s="940">
        <v>245</v>
      </c>
      <c r="L986" s="941" t="s">
        <v>8155</v>
      </c>
      <c r="M986" s="940">
        <v>290</v>
      </c>
      <c r="N986" s="941" t="s">
        <v>8156</v>
      </c>
      <c r="O986" s="940">
        <v>335</v>
      </c>
      <c r="P986" s="941" t="s">
        <v>8157</v>
      </c>
      <c r="Q986" s="940">
        <v>380</v>
      </c>
      <c r="R986" s="941" t="s">
        <v>8158</v>
      </c>
      <c r="S986" s="940">
        <v>425</v>
      </c>
      <c r="T986" s="933" t="s">
        <v>8159</v>
      </c>
      <c r="U986" s="940">
        <v>470</v>
      </c>
      <c r="V986" s="933" t="s">
        <v>8160</v>
      </c>
      <c r="W986" s="942" t="s">
        <v>4220</v>
      </c>
      <c r="X986" s="942" t="s">
        <v>4220</v>
      </c>
      <c r="Y986" s="942" t="s">
        <v>4220</v>
      </c>
      <c r="Z986" s="942" t="s">
        <v>4220</v>
      </c>
      <c r="AA986" s="942" t="s">
        <v>4220</v>
      </c>
      <c r="AB986" s="942" t="s">
        <v>4220</v>
      </c>
      <c r="AC986" s="942" t="s">
        <v>4220</v>
      </c>
      <c r="AD986" s="942" t="s">
        <v>4220</v>
      </c>
    </row>
    <row r="987" spans="1:30">
      <c r="A987" s="805">
        <v>21</v>
      </c>
      <c r="B987" s="933" t="s">
        <v>8161</v>
      </c>
      <c r="C987" s="931">
        <v>66</v>
      </c>
      <c r="D987" s="933" t="s">
        <v>8162</v>
      </c>
      <c r="E987" s="931">
        <v>111</v>
      </c>
      <c r="F987" s="933" t="s">
        <v>8163</v>
      </c>
      <c r="G987" s="739">
        <v>156</v>
      </c>
      <c r="H987" s="933" t="s">
        <v>8164</v>
      </c>
      <c r="I987" s="739">
        <v>201</v>
      </c>
      <c r="J987" s="933" t="s">
        <v>8165</v>
      </c>
      <c r="K987" s="940">
        <v>246</v>
      </c>
      <c r="L987" s="941" t="s">
        <v>8166</v>
      </c>
      <c r="M987" s="940">
        <v>291</v>
      </c>
      <c r="N987" s="941" t="s">
        <v>8167</v>
      </c>
      <c r="O987" s="940">
        <v>336</v>
      </c>
      <c r="P987" s="941" t="s">
        <v>8168</v>
      </c>
      <c r="Q987" s="940">
        <v>381</v>
      </c>
      <c r="R987" s="941" t="s">
        <v>8169</v>
      </c>
      <c r="S987" s="940">
        <v>426</v>
      </c>
      <c r="T987" s="933" t="s">
        <v>8170</v>
      </c>
      <c r="U987" s="940">
        <v>471</v>
      </c>
      <c r="V987" s="933" t="s">
        <v>8171</v>
      </c>
      <c r="W987" s="942" t="s">
        <v>4220</v>
      </c>
      <c r="X987" s="942" t="s">
        <v>4220</v>
      </c>
      <c r="Y987" s="942" t="s">
        <v>4220</v>
      </c>
      <c r="Z987" s="942" t="s">
        <v>4220</v>
      </c>
      <c r="AA987" s="942" t="s">
        <v>4220</v>
      </c>
      <c r="AB987" s="942" t="s">
        <v>4220</v>
      </c>
      <c r="AC987" s="942" t="s">
        <v>4220</v>
      </c>
      <c r="AD987" s="942" t="s">
        <v>4220</v>
      </c>
    </row>
    <row r="988" spans="1:30">
      <c r="A988" s="805">
        <v>22</v>
      </c>
      <c r="B988" s="933" t="s">
        <v>8172</v>
      </c>
      <c r="C988" s="931">
        <v>67</v>
      </c>
      <c r="D988" s="933" t="s">
        <v>8173</v>
      </c>
      <c r="E988" s="931">
        <v>112</v>
      </c>
      <c r="F988" s="933" t="s">
        <v>8174</v>
      </c>
      <c r="G988" s="739">
        <v>157</v>
      </c>
      <c r="H988" s="933" t="s">
        <v>8175</v>
      </c>
      <c r="I988" s="739">
        <v>202</v>
      </c>
      <c r="J988" s="933" t="s">
        <v>8176</v>
      </c>
      <c r="K988" s="940">
        <v>247</v>
      </c>
      <c r="L988" s="941" t="s">
        <v>8177</v>
      </c>
      <c r="M988" s="940">
        <v>292</v>
      </c>
      <c r="N988" s="941" t="s">
        <v>8178</v>
      </c>
      <c r="O988" s="940">
        <v>337</v>
      </c>
      <c r="P988" s="941" t="s">
        <v>8179</v>
      </c>
      <c r="Q988" s="940">
        <v>382</v>
      </c>
      <c r="R988" s="941" t="s">
        <v>8180</v>
      </c>
      <c r="S988" s="940">
        <v>427</v>
      </c>
      <c r="T988" s="933" t="s">
        <v>8181</v>
      </c>
      <c r="U988" s="940">
        <v>472</v>
      </c>
      <c r="V988" s="933" t="s">
        <v>8182</v>
      </c>
      <c r="W988" s="942" t="s">
        <v>4220</v>
      </c>
      <c r="X988" s="942" t="s">
        <v>4220</v>
      </c>
      <c r="Y988" s="942" t="s">
        <v>4220</v>
      </c>
      <c r="Z988" s="942" t="s">
        <v>4220</v>
      </c>
      <c r="AA988" s="942" t="s">
        <v>4220</v>
      </c>
      <c r="AB988" s="942" t="s">
        <v>4220</v>
      </c>
      <c r="AC988" s="942" t="s">
        <v>4220</v>
      </c>
      <c r="AD988" s="942" t="s">
        <v>4220</v>
      </c>
    </row>
    <row r="989" spans="1:30">
      <c r="A989" s="805">
        <v>23</v>
      </c>
      <c r="B989" s="933" t="s">
        <v>8183</v>
      </c>
      <c r="C989" s="931">
        <v>68</v>
      </c>
      <c r="D989" s="933" t="s">
        <v>8184</v>
      </c>
      <c r="E989" s="931">
        <v>113</v>
      </c>
      <c r="F989" s="933" t="s">
        <v>8185</v>
      </c>
      <c r="G989" s="739">
        <v>158</v>
      </c>
      <c r="H989" s="933" t="s">
        <v>8186</v>
      </c>
      <c r="I989" s="739">
        <v>203</v>
      </c>
      <c r="J989" s="933" t="s">
        <v>8187</v>
      </c>
      <c r="K989" s="940">
        <v>248</v>
      </c>
      <c r="L989" s="941" t="s">
        <v>8188</v>
      </c>
      <c r="M989" s="940">
        <v>293</v>
      </c>
      <c r="N989" s="941" t="s">
        <v>8189</v>
      </c>
      <c r="O989" s="940">
        <v>338</v>
      </c>
      <c r="P989" s="941" t="s">
        <v>8190</v>
      </c>
      <c r="Q989" s="940">
        <v>383</v>
      </c>
      <c r="R989" s="941" t="s">
        <v>8191</v>
      </c>
      <c r="S989" s="940">
        <v>428</v>
      </c>
      <c r="T989" s="933" t="s">
        <v>8192</v>
      </c>
      <c r="U989" s="940">
        <v>473</v>
      </c>
      <c r="V989" s="933" t="s">
        <v>8193</v>
      </c>
      <c r="W989" s="942" t="s">
        <v>4220</v>
      </c>
      <c r="X989" s="942" t="s">
        <v>4220</v>
      </c>
      <c r="Y989" s="942" t="s">
        <v>4220</v>
      </c>
      <c r="Z989" s="942" t="s">
        <v>4220</v>
      </c>
      <c r="AA989" s="942" t="s">
        <v>4220</v>
      </c>
      <c r="AB989" s="942" t="s">
        <v>4220</v>
      </c>
      <c r="AC989" s="942" t="s">
        <v>4220</v>
      </c>
      <c r="AD989" s="942" t="s">
        <v>4220</v>
      </c>
    </row>
    <row r="990" spans="1:30">
      <c r="A990" s="805">
        <v>24</v>
      </c>
      <c r="B990" s="933" t="s">
        <v>8194</v>
      </c>
      <c r="C990" s="931">
        <v>69</v>
      </c>
      <c r="D990" s="933" t="s">
        <v>8195</v>
      </c>
      <c r="E990" s="931">
        <v>114</v>
      </c>
      <c r="F990" s="933" t="s">
        <v>8196</v>
      </c>
      <c r="G990" s="739">
        <v>159</v>
      </c>
      <c r="H990" s="933" t="s">
        <v>8197</v>
      </c>
      <c r="I990" s="739">
        <v>204</v>
      </c>
      <c r="J990" s="933" t="s">
        <v>8198</v>
      </c>
      <c r="K990" s="940">
        <v>249</v>
      </c>
      <c r="L990" s="941" t="s">
        <v>8199</v>
      </c>
      <c r="M990" s="940">
        <v>294</v>
      </c>
      <c r="N990" s="941" t="s">
        <v>8200</v>
      </c>
      <c r="O990" s="940">
        <v>339</v>
      </c>
      <c r="P990" s="941" t="s">
        <v>8201</v>
      </c>
      <c r="Q990" s="940">
        <v>384</v>
      </c>
      <c r="R990" s="941" t="s">
        <v>8202</v>
      </c>
      <c r="S990" s="940">
        <v>429</v>
      </c>
      <c r="T990" s="933" t="s">
        <v>8203</v>
      </c>
      <c r="U990" s="940">
        <v>474</v>
      </c>
      <c r="V990" s="933" t="s">
        <v>8204</v>
      </c>
      <c r="W990" s="942" t="s">
        <v>4220</v>
      </c>
      <c r="X990" s="942" t="s">
        <v>4220</v>
      </c>
      <c r="Y990" s="942" t="s">
        <v>4220</v>
      </c>
      <c r="Z990" s="942" t="s">
        <v>4220</v>
      </c>
      <c r="AA990" s="942" t="s">
        <v>4220</v>
      </c>
      <c r="AB990" s="942" t="s">
        <v>4220</v>
      </c>
      <c r="AC990" s="942" t="s">
        <v>4220</v>
      </c>
      <c r="AD990" s="942" t="s">
        <v>4220</v>
      </c>
    </row>
    <row r="991" spans="1:30">
      <c r="A991" s="805">
        <v>25</v>
      </c>
      <c r="B991" s="933" t="s">
        <v>8205</v>
      </c>
      <c r="C991" s="931">
        <v>70</v>
      </c>
      <c r="D991" s="933" t="s">
        <v>8206</v>
      </c>
      <c r="E991" s="931">
        <v>115</v>
      </c>
      <c r="F991" s="933" t="s">
        <v>8207</v>
      </c>
      <c r="G991" s="739">
        <v>160</v>
      </c>
      <c r="H991" s="933" t="s">
        <v>8208</v>
      </c>
      <c r="I991" s="739">
        <v>205</v>
      </c>
      <c r="J991" s="933" t="s">
        <v>8209</v>
      </c>
      <c r="K991" s="940">
        <v>250</v>
      </c>
      <c r="L991" s="941" t="s">
        <v>8210</v>
      </c>
      <c r="M991" s="940">
        <v>295</v>
      </c>
      <c r="N991" s="941" t="s">
        <v>8211</v>
      </c>
      <c r="O991" s="940">
        <v>340</v>
      </c>
      <c r="P991" s="941" t="s">
        <v>8212</v>
      </c>
      <c r="Q991" s="940">
        <v>385</v>
      </c>
      <c r="R991" s="941" t="s">
        <v>8213</v>
      </c>
      <c r="S991" s="940">
        <v>430</v>
      </c>
      <c r="T991" s="933" t="s">
        <v>8214</v>
      </c>
      <c r="U991" s="940">
        <v>475</v>
      </c>
      <c r="V991" s="933" t="s">
        <v>8215</v>
      </c>
      <c r="W991" s="942" t="s">
        <v>4220</v>
      </c>
      <c r="X991" s="942" t="s">
        <v>4220</v>
      </c>
      <c r="Y991" s="942" t="s">
        <v>4220</v>
      </c>
      <c r="Z991" s="942" t="s">
        <v>4220</v>
      </c>
      <c r="AA991" s="942" t="s">
        <v>4220</v>
      </c>
      <c r="AB991" s="942" t="s">
        <v>4220</v>
      </c>
      <c r="AC991" s="942" t="s">
        <v>4220</v>
      </c>
      <c r="AD991" s="942" t="s">
        <v>4220</v>
      </c>
    </row>
    <row r="992" spans="1:30">
      <c r="A992" s="805">
        <v>26</v>
      </c>
      <c r="B992" s="933" t="s">
        <v>8216</v>
      </c>
      <c r="C992" s="931">
        <v>71</v>
      </c>
      <c r="D992" s="933" t="s">
        <v>8217</v>
      </c>
      <c r="E992" s="931">
        <v>116</v>
      </c>
      <c r="F992" s="933" t="s">
        <v>8218</v>
      </c>
      <c r="G992" s="739">
        <v>161</v>
      </c>
      <c r="H992" s="933" t="s">
        <v>8219</v>
      </c>
      <c r="I992" s="739">
        <v>206</v>
      </c>
      <c r="J992" s="933" t="s">
        <v>8220</v>
      </c>
      <c r="K992" s="940">
        <v>251</v>
      </c>
      <c r="L992" s="941" t="s">
        <v>8221</v>
      </c>
      <c r="M992" s="940">
        <v>296</v>
      </c>
      <c r="N992" s="941" t="s">
        <v>8222</v>
      </c>
      <c r="O992" s="940">
        <v>341</v>
      </c>
      <c r="P992" s="941" t="s">
        <v>8223</v>
      </c>
      <c r="Q992" s="940">
        <v>386</v>
      </c>
      <c r="R992" s="941" t="s">
        <v>8224</v>
      </c>
      <c r="S992" s="940">
        <v>431</v>
      </c>
      <c r="T992" s="933" t="s">
        <v>8225</v>
      </c>
      <c r="U992" s="940">
        <v>476</v>
      </c>
      <c r="V992" s="933" t="s">
        <v>8226</v>
      </c>
      <c r="W992" s="942" t="s">
        <v>4220</v>
      </c>
      <c r="X992" s="942" t="s">
        <v>4220</v>
      </c>
      <c r="Y992" s="942" t="s">
        <v>4220</v>
      </c>
      <c r="Z992" s="942" t="s">
        <v>4220</v>
      </c>
      <c r="AA992" s="942" t="s">
        <v>4220</v>
      </c>
      <c r="AB992" s="942" t="s">
        <v>4220</v>
      </c>
      <c r="AC992" s="942" t="s">
        <v>4220</v>
      </c>
      <c r="AD992" s="942" t="s">
        <v>4220</v>
      </c>
    </row>
    <row r="993" spans="1:30">
      <c r="A993" s="805">
        <v>27</v>
      </c>
      <c r="B993" s="933" t="s">
        <v>8227</v>
      </c>
      <c r="C993" s="931">
        <v>72</v>
      </c>
      <c r="D993" s="933" t="s">
        <v>8228</v>
      </c>
      <c r="E993" s="931">
        <v>117</v>
      </c>
      <c r="F993" s="933" t="s">
        <v>8229</v>
      </c>
      <c r="G993" s="739">
        <v>162</v>
      </c>
      <c r="H993" s="933" t="s">
        <v>8230</v>
      </c>
      <c r="I993" s="739">
        <v>207</v>
      </c>
      <c r="J993" s="933" t="s">
        <v>8231</v>
      </c>
      <c r="K993" s="940">
        <v>252</v>
      </c>
      <c r="L993" s="941" t="s">
        <v>8232</v>
      </c>
      <c r="M993" s="940">
        <v>297</v>
      </c>
      <c r="N993" s="941" t="s">
        <v>8233</v>
      </c>
      <c r="O993" s="940">
        <v>342</v>
      </c>
      <c r="P993" s="941" t="s">
        <v>8234</v>
      </c>
      <c r="Q993" s="940">
        <v>387</v>
      </c>
      <c r="R993" s="941" t="s">
        <v>8235</v>
      </c>
      <c r="S993" s="940">
        <v>432</v>
      </c>
      <c r="T993" s="933" t="s">
        <v>8236</v>
      </c>
      <c r="U993" s="940">
        <v>477</v>
      </c>
      <c r="V993" s="933" t="s">
        <v>8237</v>
      </c>
      <c r="W993" s="942" t="s">
        <v>4220</v>
      </c>
      <c r="X993" s="942" t="s">
        <v>4220</v>
      </c>
      <c r="Y993" s="942" t="s">
        <v>4220</v>
      </c>
      <c r="Z993" s="942" t="s">
        <v>4220</v>
      </c>
      <c r="AA993" s="942" t="s">
        <v>4220</v>
      </c>
      <c r="AB993" s="942" t="s">
        <v>4220</v>
      </c>
      <c r="AC993" s="942" t="s">
        <v>4220</v>
      </c>
      <c r="AD993" s="942" t="s">
        <v>4220</v>
      </c>
    </row>
    <row r="994" spans="1:30">
      <c r="A994" s="805">
        <v>28</v>
      </c>
      <c r="B994" s="933" t="s">
        <v>8238</v>
      </c>
      <c r="C994" s="931">
        <v>73</v>
      </c>
      <c r="D994" s="933" t="s">
        <v>8239</v>
      </c>
      <c r="E994" s="931">
        <v>118</v>
      </c>
      <c r="F994" s="933" t="s">
        <v>8240</v>
      </c>
      <c r="G994" s="739">
        <v>163</v>
      </c>
      <c r="H994" s="933" t="s">
        <v>8241</v>
      </c>
      <c r="I994" s="739">
        <v>208</v>
      </c>
      <c r="J994" s="933" t="s">
        <v>8242</v>
      </c>
      <c r="K994" s="940">
        <v>253</v>
      </c>
      <c r="L994" s="941" t="s">
        <v>8243</v>
      </c>
      <c r="M994" s="940">
        <v>298</v>
      </c>
      <c r="N994" s="941" t="s">
        <v>8244</v>
      </c>
      <c r="O994" s="940">
        <v>343</v>
      </c>
      <c r="P994" s="941" t="s">
        <v>8245</v>
      </c>
      <c r="Q994" s="940">
        <v>388</v>
      </c>
      <c r="R994" s="941" t="s">
        <v>8246</v>
      </c>
      <c r="S994" s="940">
        <v>433</v>
      </c>
      <c r="T994" s="933" t="s">
        <v>8247</v>
      </c>
      <c r="U994" s="940">
        <v>478</v>
      </c>
      <c r="V994" s="933" t="s">
        <v>8248</v>
      </c>
      <c r="W994" s="942" t="s">
        <v>4220</v>
      </c>
      <c r="X994" s="942" t="s">
        <v>4220</v>
      </c>
      <c r="Y994" s="942" t="s">
        <v>4220</v>
      </c>
      <c r="Z994" s="942" t="s">
        <v>4220</v>
      </c>
      <c r="AA994" s="942" t="s">
        <v>4220</v>
      </c>
      <c r="AB994" s="942" t="s">
        <v>4220</v>
      </c>
      <c r="AC994" s="942" t="s">
        <v>4220</v>
      </c>
      <c r="AD994" s="942" t="s">
        <v>4220</v>
      </c>
    </row>
    <row r="995" spans="1:30">
      <c r="A995" s="805">
        <v>29</v>
      </c>
      <c r="B995" s="933" t="s">
        <v>8249</v>
      </c>
      <c r="C995" s="931">
        <v>74</v>
      </c>
      <c r="D995" s="933" t="s">
        <v>8250</v>
      </c>
      <c r="E995" s="931">
        <v>119</v>
      </c>
      <c r="F995" s="933" t="s">
        <v>8251</v>
      </c>
      <c r="G995" s="739">
        <v>164</v>
      </c>
      <c r="H995" s="933" t="s">
        <v>8252</v>
      </c>
      <c r="I995" s="739">
        <v>209</v>
      </c>
      <c r="J995" s="933" t="s">
        <v>8253</v>
      </c>
      <c r="K995" s="940">
        <v>254</v>
      </c>
      <c r="L995" s="941" t="s">
        <v>8254</v>
      </c>
      <c r="M995" s="940">
        <v>299</v>
      </c>
      <c r="N995" s="941" t="s">
        <v>8255</v>
      </c>
      <c r="O995" s="940">
        <v>344</v>
      </c>
      <c r="P995" s="941" t="s">
        <v>8256</v>
      </c>
      <c r="Q995" s="940">
        <v>389</v>
      </c>
      <c r="R995" s="941" t="s">
        <v>8257</v>
      </c>
      <c r="S995" s="940">
        <v>434</v>
      </c>
      <c r="T995" s="933" t="s">
        <v>8258</v>
      </c>
      <c r="U995" s="940">
        <v>479</v>
      </c>
      <c r="V995" s="933" t="s">
        <v>8259</v>
      </c>
      <c r="W995" s="942" t="s">
        <v>4220</v>
      </c>
      <c r="X995" s="942" t="s">
        <v>4220</v>
      </c>
      <c r="Y995" s="942" t="s">
        <v>4220</v>
      </c>
      <c r="Z995" s="942" t="s">
        <v>4220</v>
      </c>
      <c r="AA995" s="942" t="s">
        <v>4220</v>
      </c>
      <c r="AB995" s="942" t="s">
        <v>4220</v>
      </c>
      <c r="AC995" s="942" t="s">
        <v>4220</v>
      </c>
      <c r="AD995" s="942" t="s">
        <v>4220</v>
      </c>
    </row>
    <row r="996" spans="1:30">
      <c r="A996" s="805">
        <v>30</v>
      </c>
      <c r="B996" s="933" t="s">
        <v>8260</v>
      </c>
      <c r="C996" s="931">
        <v>75</v>
      </c>
      <c r="D996" s="933" t="s">
        <v>8261</v>
      </c>
      <c r="E996" s="931">
        <v>120</v>
      </c>
      <c r="F996" s="933" t="s">
        <v>8262</v>
      </c>
      <c r="G996" s="739">
        <v>165</v>
      </c>
      <c r="H996" s="933" t="s">
        <v>8263</v>
      </c>
      <c r="I996" s="739">
        <v>210</v>
      </c>
      <c r="J996" s="933" t="s">
        <v>8264</v>
      </c>
      <c r="K996" s="940">
        <v>255</v>
      </c>
      <c r="L996" s="941" t="s">
        <v>8265</v>
      </c>
      <c r="M996" s="940">
        <v>300</v>
      </c>
      <c r="N996" s="941" t="s">
        <v>8266</v>
      </c>
      <c r="O996" s="940">
        <v>345</v>
      </c>
      <c r="P996" s="941" t="s">
        <v>8267</v>
      </c>
      <c r="Q996" s="940">
        <v>390</v>
      </c>
      <c r="R996" s="941" t="s">
        <v>8268</v>
      </c>
      <c r="S996" s="940">
        <v>435</v>
      </c>
      <c r="T996" s="933" t="s">
        <v>8269</v>
      </c>
      <c r="U996" s="940">
        <v>480</v>
      </c>
      <c r="V996" s="933" t="s">
        <v>8270</v>
      </c>
      <c r="W996" s="942" t="s">
        <v>4220</v>
      </c>
      <c r="X996" s="942" t="s">
        <v>4220</v>
      </c>
      <c r="Y996" s="942" t="s">
        <v>4220</v>
      </c>
      <c r="Z996" s="942" t="s">
        <v>4220</v>
      </c>
      <c r="AA996" s="942" t="s">
        <v>4220</v>
      </c>
      <c r="AB996" s="942" t="s">
        <v>4220</v>
      </c>
      <c r="AC996" s="942" t="s">
        <v>4220</v>
      </c>
      <c r="AD996" s="942" t="s">
        <v>4220</v>
      </c>
    </row>
    <row r="997" spans="1:30">
      <c r="A997" s="805">
        <v>31</v>
      </c>
      <c r="B997" s="933" t="s">
        <v>8271</v>
      </c>
      <c r="C997" s="931">
        <v>76</v>
      </c>
      <c r="D997" s="933" t="s">
        <v>8272</v>
      </c>
      <c r="E997" s="931">
        <v>121</v>
      </c>
      <c r="F997" s="933" t="s">
        <v>8273</v>
      </c>
      <c r="G997" s="739">
        <v>166</v>
      </c>
      <c r="H997" s="933" t="s">
        <v>8274</v>
      </c>
      <c r="I997" s="739">
        <v>211</v>
      </c>
      <c r="J997" s="933" t="s">
        <v>8275</v>
      </c>
      <c r="K997" s="940">
        <v>256</v>
      </c>
      <c r="L997" s="941" t="s">
        <v>8276</v>
      </c>
      <c r="M997" s="940">
        <v>301</v>
      </c>
      <c r="N997" s="941" t="s">
        <v>8277</v>
      </c>
      <c r="O997" s="940">
        <v>346</v>
      </c>
      <c r="P997" s="941" t="s">
        <v>8278</v>
      </c>
      <c r="Q997" s="940">
        <v>391</v>
      </c>
      <c r="R997" s="941" t="s">
        <v>8279</v>
      </c>
      <c r="S997" s="940">
        <v>436</v>
      </c>
      <c r="T997" s="933" t="s">
        <v>8280</v>
      </c>
      <c r="U997" s="940">
        <v>481</v>
      </c>
      <c r="V997" s="933" t="s">
        <v>8281</v>
      </c>
      <c r="W997" s="942" t="s">
        <v>4220</v>
      </c>
      <c r="X997" s="942" t="s">
        <v>4220</v>
      </c>
      <c r="Y997" s="942" t="s">
        <v>4220</v>
      </c>
      <c r="Z997" s="942" t="s">
        <v>4220</v>
      </c>
      <c r="AA997" s="942" t="s">
        <v>4220</v>
      </c>
      <c r="AB997" s="942" t="s">
        <v>4220</v>
      </c>
      <c r="AC997" s="942" t="s">
        <v>4220</v>
      </c>
      <c r="AD997" s="942" t="s">
        <v>4220</v>
      </c>
    </row>
    <row r="998" spans="1:30">
      <c r="A998" s="805">
        <v>32</v>
      </c>
      <c r="B998" s="933" t="s">
        <v>8282</v>
      </c>
      <c r="C998" s="931">
        <v>77</v>
      </c>
      <c r="D998" s="933" t="s">
        <v>8283</v>
      </c>
      <c r="E998" s="931">
        <v>122</v>
      </c>
      <c r="F998" s="933" t="s">
        <v>8284</v>
      </c>
      <c r="G998" s="739">
        <v>167</v>
      </c>
      <c r="H998" s="933" t="s">
        <v>8285</v>
      </c>
      <c r="I998" s="739">
        <v>212</v>
      </c>
      <c r="J998" s="933" t="s">
        <v>8286</v>
      </c>
      <c r="K998" s="940">
        <v>257</v>
      </c>
      <c r="L998" s="941" t="s">
        <v>8287</v>
      </c>
      <c r="M998" s="940">
        <v>302</v>
      </c>
      <c r="N998" s="941" t="s">
        <v>8288</v>
      </c>
      <c r="O998" s="940">
        <v>347</v>
      </c>
      <c r="P998" s="941" t="s">
        <v>8289</v>
      </c>
      <c r="Q998" s="940">
        <v>392</v>
      </c>
      <c r="R998" s="941" t="s">
        <v>8290</v>
      </c>
      <c r="S998" s="940">
        <v>437</v>
      </c>
      <c r="T998" s="933" t="s">
        <v>8291</v>
      </c>
      <c r="U998" s="940">
        <v>482</v>
      </c>
      <c r="V998" s="933" t="s">
        <v>8292</v>
      </c>
      <c r="W998" s="942" t="s">
        <v>4220</v>
      </c>
      <c r="X998" s="942" t="s">
        <v>4220</v>
      </c>
      <c r="Y998" s="942" t="s">
        <v>4220</v>
      </c>
      <c r="Z998" s="942" t="s">
        <v>4220</v>
      </c>
      <c r="AA998" s="942" t="s">
        <v>4220</v>
      </c>
      <c r="AB998" s="942" t="s">
        <v>4220</v>
      </c>
      <c r="AC998" s="942" t="s">
        <v>4220</v>
      </c>
      <c r="AD998" s="942" t="s">
        <v>4220</v>
      </c>
    </row>
    <row r="999" spans="1:30">
      <c r="A999" s="805">
        <v>33</v>
      </c>
      <c r="B999" s="933" t="s">
        <v>8293</v>
      </c>
      <c r="C999" s="931">
        <v>78</v>
      </c>
      <c r="D999" s="933" t="s">
        <v>8294</v>
      </c>
      <c r="E999" s="931">
        <v>123</v>
      </c>
      <c r="F999" s="933" t="s">
        <v>8295</v>
      </c>
      <c r="G999" s="739">
        <v>168</v>
      </c>
      <c r="H999" s="933" t="s">
        <v>8296</v>
      </c>
      <c r="I999" s="739">
        <v>213</v>
      </c>
      <c r="J999" s="933" t="s">
        <v>8297</v>
      </c>
      <c r="K999" s="940">
        <v>258</v>
      </c>
      <c r="L999" s="941" t="s">
        <v>8298</v>
      </c>
      <c r="M999" s="940">
        <v>303</v>
      </c>
      <c r="N999" s="941" t="s">
        <v>8299</v>
      </c>
      <c r="O999" s="940">
        <v>348</v>
      </c>
      <c r="P999" s="941" t="s">
        <v>8300</v>
      </c>
      <c r="Q999" s="940">
        <v>393</v>
      </c>
      <c r="R999" s="941" t="s">
        <v>8301</v>
      </c>
      <c r="S999" s="940">
        <v>438</v>
      </c>
      <c r="T999" s="933" t="s">
        <v>8302</v>
      </c>
      <c r="U999" s="940">
        <v>483</v>
      </c>
      <c r="V999" s="933" t="s">
        <v>8303</v>
      </c>
      <c r="W999" s="942" t="s">
        <v>4220</v>
      </c>
      <c r="X999" s="942" t="s">
        <v>4220</v>
      </c>
      <c r="Y999" s="942" t="s">
        <v>4220</v>
      </c>
      <c r="Z999" s="942" t="s">
        <v>4220</v>
      </c>
      <c r="AA999" s="942" t="s">
        <v>4220</v>
      </c>
      <c r="AB999" s="942" t="s">
        <v>4220</v>
      </c>
      <c r="AC999" s="942" t="s">
        <v>4220</v>
      </c>
      <c r="AD999" s="942" t="s">
        <v>4220</v>
      </c>
    </row>
    <row r="1000" spans="1:30">
      <c r="A1000" s="805">
        <v>34</v>
      </c>
      <c r="B1000" s="933" t="s">
        <v>8304</v>
      </c>
      <c r="C1000" s="931">
        <v>79</v>
      </c>
      <c r="D1000" s="933" t="s">
        <v>8305</v>
      </c>
      <c r="E1000" s="931">
        <v>124</v>
      </c>
      <c r="F1000" s="933" t="s">
        <v>8306</v>
      </c>
      <c r="G1000" s="739">
        <v>169</v>
      </c>
      <c r="H1000" s="933" t="s">
        <v>8307</v>
      </c>
      <c r="I1000" s="739">
        <v>214</v>
      </c>
      <c r="J1000" s="933" t="s">
        <v>8308</v>
      </c>
      <c r="K1000" s="940">
        <v>259</v>
      </c>
      <c r="L1000" s="941" t="s">
        <v>8309</v>
      </c>
      <c r="M1000" s="940">
        <v>304</v>
      </c>
      <c r="N1000" s="941" t="s">
        <v>8310</v>
      </c>
      <c r="O1000" s="940">
        <v>349</v>
      </c>
      <c r="P1000" s="941" t="s">
        <v>8311</v>
      </c>
      <c r="Q1000" s="940">
        <v>394</v>
      </c>
      <c r="R1000" s="941" t="s">
        <v>8312</v>
      </c>
      <c r="S1000" s="940">
        <v>439</v>
      </c>
      <c r="T1000" s="933" t="s">
        <v>8313</v>
      </c>
      <c r="U1000" s="940">
        <v>484</v>
      </c>
      <c r="V1000" s="933" t="s">
        <v>8314</v>
      </c>
      <c r="W1000" s="942" t="s">
        <v>4220</v>
      </c>
      <c r="X1000" s="942" t="s">
        <v>4220</v>
      </c>
      <c r="Y1000" s="942" t="s">
        <v>4220</v>
      </c>
      <c r="Z1000" s="942" t="s">
        <v>4220</v>
      </c>
      <c r="AA1000" s="942" t="s">
        <v>4220</v>
      </c>
      <c r="AB1000" s="942" t="s">
        <v>4220</v>
      </c>
      <c r="AC1000" s="942" t="s">
        <v>4220</v>
      </c>
      <c r="AD1000" s="942" t="s">
        <v>4220</v>
      </c>
    </row>
    <row r="1001" spans="1:30">
      <c r="A1001" s="805">
        <v>35</v>
      </c>
      <c r="B1001" s="933" t="s">
        <v>8315</v>
      </c>
      <c r="C1001" s="931">
        <v>80</v>
      </c>
      <c r="D1001" s="933" t="s">
        <v>8316</v>
      </c>
      <c r="E1001" s="931">
        <v>125</v>
      </c>
      <c r="F1001" s="933" t="s">
        <v>8317</v>
      </c>
      <c r="G1001" s="739">
        <v>170</v>
      </c>
      <c r="H1001" s="933" t="s">
        <v>8318</v>
      </c>
      <c r="I1001" s="739">
        <v>215</v>
      </c>
      <c r="J1001" s="933" t="s">
        <v>8319</v>
      </c>
      <c r="K1001" s="940">
        <v>260</v>
      </c>
      <c r="L1001" s="941" t="s">
        <v>8320</v>
      </c>
      <c r="M1001" s="940">
        <v>305</v>
      </c>
      <c r="N1001" s="941" t="s">
        <v>8321</v>
      </c>
      <c r="O1001" s="940">
        <v>350</v>
      </c>
      <c r="P1001" s="941" t="s">
        <v>8322</v>
      </c>
      <c r="Q1001" s="940">
        <v>395</v>
      </c>
      <c r="R1001" s="941" t="s">
        <v>8323</v>
      </c>
      <c r="S1001" s="940">
        <v>440</v>
      </c>
      <c r="T1001" s="933" t="s">
        <v>8324</v>
      </c>
      <c r="U1001" s="940">
        <v>485</v>
      </c>
      <c r="V1001" s="933" t="s">
        <v>8325</v>
      </c>
      <c r="W1001" s="942" t="s">
        <v>4220</v>
      </c>
      <c r="X1001" s="942" t="s">
        <v>4220</v>
      </c>
      <c r="Y1001" s="942" t="s">
        <v>4220</v>
      </c>
      <c r="Z1001" s="942" t="s">
        <v>4220</v>
      </c>
      <c r="AA1001" s="942" t="s">
        <v>4220</v>
      </c>
      <c r="AB1001" s="942" t="s">
        <v>4220</v>
      </c>
      <c r="AC1001" s="942" t="s">
        <v>4220</v>
      </c>
      <c r="AD1001" s="942" t="s">
        <v>4220</v>
      </c>
    </row>
    <row r="1002" spans="1:30">
      <c r="A1002" s="805">
        <v>36</v>
      </c>
      <c r="B1002" s="933" t="s">
        <v>8326</v>
      </c>
      <c r="C1002" s="931">
        <v>81</v>
      </c>
      <c r="D1002" s="933" t="s">
        <v>8327</v>
      </c>
      <c r="E1002" s="931">
        <v>126</v>
      </c>
      <c r="F1002" s="933" t="s">
        <v>8328</v>
      </c>
      <c r="G1002" s="739">
        <v>171</v>
      </c>
      <c r="H1002" s="933" t="s">
        <v>8329</v>
      </c>
      <c r="I1002" s="739">
        <v>216</v>
      </c>
      <c r="J1002" s="933" t="s">
        <v>8330</v>
      </c>
      <c r="K1002" s="940">
        <v>261</v>
      </c>
      <c r="L1002" s="941" t="s">
        <v>8331</v>
      </c>
      <c r="M1002" s="940">
        <v>306</v>
      </c>
      <c r="N1002" s="941" t="s">
        <v>8332</v>
      </c>
      <c r="O1002" s="940">
        <v>351</v>
      </c>
      <c r="P1002" s="941" t="s">
        <v>8333</v>
      </c>
      <c r="Q1002" s="940">
        <v>396</v>
      </c>
      <c r="R1002" s="941" t="s">
        <v>8334</v>
      </c>
      <c r="S1002" s="940">
        <v>441</v>
      </c>
      <c r="T1002" s="933" t="s">
        <v>8335</v>
      </c>
      <c r="U1002" s="940">
        <v>486</v>
      </c>
      <c r="V1002" s="933" t="s">
        <v>8336</v>
      </c>
      <c r="W1002" s="942" t="s">
        <v>4220</v>
      </c>
      <c r="X1002" s="942" t="s">
        <v>4220</v>
      </c>
      <c r="Y1002" s="942" t="s">
        <v>4220</v>
      </c>
      <c r="Z1002" s="942" t="s">
        <v>4220</v>
      </c>
      <c r="AA1002" s="942" t="s">
        <v>4220</v>
      </c>
      <c r="AB1002" s="942" t="s">
        <v>4220</v>
      </c>
      <c r="AC1002" s="942" t="s">
        <v>4220</v>
      </c>
      <c r="AD1002" s="942" t="s">
        <v>4220</v>
      </c>
    </row>
    <row r="1003" spans="1:30">
      <c r="A1003" s="805">
        <v>37</v>
      </c>
      <c r="B1003" s="933" t="s">
        <v>8337</v>
      </c>
      <c r="C1003" s="931">
        <v>82</v>
      </c>
      <c r="D1003" s="933" t="s">
        <v>8338</v>
      </c>
      <c r="E1003" s="931">
        <v>127</v>
      </c>
      <c r="F1003" s="933" t="s">
        <v>8339</v>
      </c>
      <c r="G1003" s="739">
        <v>172</v>
      </c>
      <c r="H1003" s="933" t="s">
        <v>8340</v>
      </c>
      <c r="I1003" s="739">
        <v>217</v>
      </c>
      <c r="J1003" s="933" t="s">
        <v>8341</v>
      </c>
      <c r="K1003" s="940">
        <v>262</v>
      </c>
      <c r="L1003" s="941" t="s">
        <v>8342</v>
      </c>
      <c r="M1003" s="940">
        <v>307</v>
      </c>
      <c r="N1003" s="941" t="s">
        <v>8343</v>
      </c>
      <c r="O1003" s="940">
        <v>352</v>
      </c>
      <c r="P1003" s="941" t="s">
        <v>8344</v>
      </c>
      <c r="Q1003" s="940">
        <v>397</v>
      </c>
      <c r="R1003" s="941" t="s">
        <v>8345</v>
      </c>
      <c r="S1003" s="940">
        <v>442</v>
      </c>
      <c r="T1003" s="933" t="s">
        <v>8346</v>
      </c>
      <c r="U1003" s="940">
        <v>487</v>
      </c>
      <c r="V1003" s="933" t="s">
        <v>8347</v>
      </c>
      <c r="W1003" s="942" t="s">
        <v>4220</v>
      </c>
      <c r="X1003" s="942" t="s">
        <v>4220</v>
      </c>
      <c r="Y1003" s="942" t="s">
        <v>4220</v>
      </c>
      <c r="Z1003" s="942" t="s">
        <v>4220</v>
      </c>
      <c r="AA1003" s="942" t="s">
        <v>4220</v>
      </c>
      <c r="AB1003" s="942" t="s">
        <v>4220</v>
      </c>
      <c r="AC1003" s="942" t="s">
        <v>4220</v>
      </c>
      <c r="AD1003" s="942" t="s">
        <v>4220</v>
      </c>
    </row>
    <row r="1004" spans="1:30">
      <c r="A1004" s="805">
        <v>38</v>
      </c>
      <c r="B1004" s="933" t="s">
        <v>8348</v>
      </c>
      <c r="C1004" s="931">
        <v>83</v>
      </c>
      <c r="D1004" s="933" t="s">
        <v>8349</v>
      </c>
      <c r="E1004" s="931">
        <v>128</v>
      </c>
      <c r="F1004" s="933" t="s">
        <v>8350</v>
      </c>
      <c r="G1004" s="739">
        <v>173</v>
      </c>
      <c r="H1004" s="933" t="s">
        <v>8351</v>
      </c>
      <c r="I1004" s="739">
        <v>218</v>
      </c>
      <c r="J1004" s="933" t="s">
        <v>8352</v>
      </c>
      <c r="K1004" s="940">
        <v>263</v>
      </c>
      <c r="L1004" s="941" t="s">
        <v>8353</v>
      </c>
      <c r="M1004" s="940">
        <v>308</v>
      </c>
      <c r="N1004" s="941" t="s">
        <v>8354</v>
      </c>
      <c r="O1004" s="940">
        <v>353</v>
      </c>
      <c r="P1004" s="941" t="s">
        <v>8355</v>
      </c>
      <c r="Q1004" s="940">
        <v>398</v>
      </c>
      <c r="R1004" s="941" t="s">
        <v>8356</v>
      </c>
      <c r="S1004" s="940">
        <v>443</v>
      </c>
      <c r="T1004" s="933" t="s">
        <v>8357</v>
      </c>
      <c r="U1004" s="940">
        <v>488</v>
      </c>
      <c r="V1004" s="933" t="s">
        <v>8358</v>
      </c>
      <c r="W1004" s="942" t="s">
        <v>4220</v>
      </c>
      <c r="X1004" s="942" t="s">
        <v>4220</v>
      </c>
      <c r="Y1004" s="942" t="s">
        <v>4220</v>
      </c>
      <c r="Z1004" s="942" t="s">
        <v>4220</v>
      </c>
      <c r="AA1004" s="942" t="s">
        <v>4220</v>
      </c>
      <c r="AB1004" s="942" t="s">
        <v>4220</v>
      </c>
      <c r="AC1004" s="942" t="s">
        <v>4220</v>
      </c>
      <c r="AD1004" s="942" t="s">
        <v>4220</v>
      </c>
    </row>
    <row r="1005" spans="1:30">
      <c r="A1005" s="805">
        <v>39</v>
      </c>
      <c r="B1005" s="933" t="s">
        <v>8359</v>
      </c>
      <c r="C1005" s="931">
        <v>84</v>
      </c>
      <c r="D1005" s="933" t="s">
        <v>8360</v>
      </c>
      <c r="E1005" s="931">
        <v>129</v>
      </c>
      <c r="F1005" s="933" t="s">
        <v>8361</v>
      </c>
      <c r="G1005" s="739">
        <v>174</v>
      </c>
      <c r="H1005" s="933" t="s">
        <v>8362</v>
      </c>
      <c r="I1005" s="739">
        <v>219</v>
      </c>
      <c r="J1005" s="933" t="s">
        <v>8363</v>
      </c>
      <c r="K1005" s="940">
        <v>264</v>
      </c>
      <c r="L1005" s="941" t="s">
        <v>8364</v>
      </c>
      <c r="M1005" s="940">
        <v>309</v>
      </c>
      <c r="N1005" s="941" t="s">
        <v>8365</v>
      </c>
      <c r="O1005" s="940">
        <v>354</v>
      </c>
      <c r="P1005" s="941" t="s">
        <v>8366</v>
      </c>
      <c r="Q1005" s="940">
        <v>399</v>
      </c>
      <c r="R1005" s="941" t="s">
        <v>8367</v>
      </c>
      <c r="S1005" s="940">
        <v>444</v>
      </c>
      <c r="T1005" s="933" t="s">
        <v>8368</v>
      </c>
      <c r="U1005" s="940">
        <v>489</v>
      </c>
      <c r="V1005" s="933" t="s">
        <v>8369</v>
      </c>
      <c r="W1005" s="942" t="s">
        <v>4220</v>
      </c>
      <c r="X1005" s="942" t="s">
        <v>4220</v>
      </c>
      <c r="Y1005" s="942" t="s">
        <v>4220</v>
      </c>
      <c r="Z1005" s="942" t="s">
        <v>4220</v>
      </c>
      <c r="AA1005" s="942" t="s">
        <v>4220</v>
      </c>
      <c r="AB1005" s="942" t="s">
        <v>4220</v>
      </c>
      <c r="AC1005" s="942" t="s">
        <v>4220</v>
      </c>
      <c r="AD1005" s="942" t="s">
        <v>4220</v>
      </c>
    </row>
    <row r="1006" spans="1:30">
      <c r="A1006" s="805">
        <v>40</v>
      </c>
      <c r="B1006" s="933" t="s">
        <v>8370</v>
      </c>
      <c r="C1006" s="931">
        <v>85</v>
      </c>
      <c r="D1006" s="933" t="s">
        <v>8371</v>
      </c>
      <c r="E1006" s="931">
        <v>130</v>
      </c>
      <c r="F1006" s="933" t="s">
        <v>8372</v>
      </c>
      <c r="G1006" s="739">
        <v>175</v>
      </c>
      <c r="H1006" s="933" t="s">
        <v>8373</v>
      </c>
      <c r="I1006" s="739">
        <v>220</v>
      </c>
      <c r="J1006" s="933" t="s">
        <v>8374</v>
      </c>
      <c r="K1006" s="940">
        <v>265</v>
      </c>
      <c r="L1006" s="941" t="s">
        <v>8375</v>
      </c>
      <c r="M1006" s="940">
        <v>310</v>
      </c>
      <c r="N1006" s="941" t="s">
        <v>8376</v>
      </c>
      <c r="O1006" s="940">
        <v>355</v>
      </c>
      <c r="P1006" s="941" t="s">
        <v>8377</v>
      </c>
      <c r="Q1006" s="940">
        <v>400</v>
      </c>
      <c r="R1006" s="941" t="s">
        <v>8378</v>
      </c>
      <c r="S1006" s="940">
        <v>445</v>
      </c>
      <c r="T1006" s="933" t="s">
        <v>8379</v>
      </c>
      <c r="U1006" s="940">
        <v>490</v>
      </c>
      <c r="V1006" s="933" t="s">
        <v>8380</v>
      </c>
      <c r="W1006" s="942" t="s">
        <v>4220</v>
      </c>
      <c r="X1006" s="942" t="s">
        <v>4220</v>
      </c>
      <c r="Y1006" s="942" t="s">
        <v>4220</v>
      </c>
      <c r="Z1006" s="942" t="s">
        <v>4220</v>
      </c>
      <c r="AA1006" s="942" t="s">
        <v>4220</v>
      </c>
      <c r="AB1006" s="942" t="s">
        <v>4220</v>
      </c>
      <c r="AC1006" s="942" t="s">
        <v>4220</v>
      </c>
      <c r="AD1006" s="942" t="s">
        <v>4220</v>
      </c>
    </row>
    <row r="1007" spans="1:30">
      <c r="A1007" s="805">
        <v>41</v>
      </c>
      <c r="B1007" s="933" t="s">
        <v>8381</v>
      </c>
      <c r="C1007" s="931">
        <v>86</v>
      </c>
      <c r="D1007" s="933" t="s">
        <v>8382</v>
      </c>
      <c r="E1007" s="931">
        <v>131</v>
      </c>
      <c r="F1007" s="933" t="s">
        <v>8383</v>
      </c>
      <c r="G1007" s="739">
        <v>176</v>
      </c>
      <c r="H1007" s="933" t="s">
        <v>8384</v>
      </c>
      <c r="I1007" s="739">
        <v>221</v>
      </c>
      <c r="J1007" s="933" t="s">
        <v>8385</v>
      </c>
      <c r="K1007" s="940">
        <v>266</v>
      </c>
      <c r="L1007" s="941" t="s">
        <v>8386</v>
      </c>
      <c r="M1007" s="940">
        <v>311</v>
      </c>
      <c r="N1007" s="941" t="s">
        <v>8387</v>
      </c>
      <c r="O1007" s="940">
        <v>356</v>
      </c>
      <c r="P1007" s="941" t="s">
        <v>8388</v>
      </c>
      <c r="Q1007" s="940">
        <v>401</v>
      </c>
      <c r="R1007" s="941" t="s">
        <v>8389</v>
      </c>
      <c r="S1007" s="940">
        <v>446</v>
      </c>
      <c r="T1007" s="933" t="s">
        <v>8390</v>
      </c>
      <c r="U1007" s="940">
        <v>491</v>
      </c>
      <c r="V1007" s="933" t="s">
        <v>8391</v>
      </c>
      <c r="W1007" s="942" t="s">
        <v>4220</v>
      </c>
      <c r="X1007" s="942" t="s">
        <v>4220</v>
      </c>
      <c r="Y1007" s="942" t="s">
        <v>4220</v>
      </c>
      <c r="Z1007" s="942" t="s">
        <v>4220</v>
      </c>
      <c r="AA1007" s="942" t="s">
        <v>4220</v>
      </c>
      <c r="AB1007" s="942" t="s">
        <v>4220</v>
      </c>
      <c r="AC1007" s="942" t="s">
        <v>4220</v>
      </c>
      <c r="AD1007" s="942" t="s">
        <v>4220</v>
      </c>
    </row>
    <row r="1008" spans="1:30">
      <c r="A1008" s="805">
        <v>42</v>
      </c>
      <c r="B1008" s="933" t="s">
        <v>8392</v>
      </c>
      <c r="C1008" s="931">
        <v>87</v>
      </c>
      <c r="D1008" s="933" t="s">
        <v>8393</v>
      </c>
      <c r="E1008" s="931">
        <v>132</v>
      </c>
      <c r="F1008" s="933" t="s">
        <v>8394</v>
      </c>
      <c r="G1008" s="739">
        <v>177</v>
      </c>
      <c r="H1008" s="933" t="s">
        <v>8395</v>
      </c>
      <c r="I1008" s="739">
        <v>222</v>
      </c>
      <c r="J1008" s="933" t="s">
        <v>8396</v>
      </c>
      <c r="K1008" s="940">
        <v>267</v>
      </c>
      <c r="L1008" s="941" t="s">
        <v>8397</v>
      </c>
      <c r="M1008" s="940">
        <v>312</v>
      </c>
      <c r="N1008" s="941" t="s">
        <v>8398</v>
      </c>
      <c r="O1008" s="940">
        <v>357</v>
      </c>
      <c r="P1008" s="941" t="s">
        <v>8399</v>
      </c>
      <c r="Q1008" s="940">
        <v>402</v>
      </c>
      <c r="R1008" s="941" t="s">
        <v>8400</v>
      </c>
      <c r="S1008" s="940">
        <v>447</v>
      </c>
      <c r="T1008" s="933" t="s">
        <v>8401</v>
      </c>
      <c r="U1008" s="940">
        <v>492</v>
      </c>
      <c r="V1008" s="933" t="s">
        <v>8402</v>
      </c>
      <c r="W1008" s="942" t="s">
        <v>4220</v>
      </c>
      <c r="X1008" s="942" t="s">
        <v>4220</v>
      </c>
      <c r="Y1008" s="942" t="s">
        <v>4220</v>
      </c>
      <c r="Z1008" s="942" t="s">
        <v>4220</v>
      </c>
      <c r="AA1008" s="942" t="s">
        <v>4220</v>
      </c>
      <c r="AB1008" s="942" t="s">
        <v>4220</v>
      </c>
      <c r="AC1008" s="942" t="s">
        <v>4220</v>
      </c>
      <c r="AD1008" s="942" t="s">
        <v>4220</v>
      </c>
    </row>
    <row r="1009" spans="1:30">
      <c r="A1009" s="805">
        <v>43</v>
      </c>
      <c r="B1009" s="933" t="s">
        <v>8403</v>
      </c>
      <c r="C1009" s="931">
        <v>88</v>
      </c>
      <c r="D1009" s="933" t="s">
        <v>8404</v>
      </c>
      <c r="E1009" s="931">
        <v>133</v>
      </c>
      <c r="F1009" s="933" t="s">
        <v>8405</v>
      </c>
      <c r="G1009" s="739">
        <v>178</v>
      </c>
      <c r="H1009" s="933" t="s">
        <v>8406</v>
      </c>
      <c r="I1009" s="739">
        <v>223</v>
      </c>
      <c r="J1009" s="933" t="s">
        <v>8407</v>
      </c>
      <c r="K1009" s="940">
        <v>268</v>
      </c>
      <c r="L1009" s="941" t="s">
        <v>8408</v>
      </c>
      <c r="M1009" s="940">
        <v>313</v>
      </c>
      <c r="N1009" s="941" t="s">
        <v>8409</v>
      </c>
      <c r="O1009" s="940">
        <v>358</v>
      </c>
      <c r="P1009" s="941" t="s">
        <v>8410</v>
      </c>
      <c r="Q1009" s="940">
        <v>403</v>
      </c>
      <c r="R1009" s="941" t="s">
        <v>8411</v>
      </c>
      <c r="S1009" s="940">
        <v>448</v>
      </c>
      <c r="T1009" s="933" t="s">
        <v>8412</v>
      </c>
      <c r="U1009" s="940">
        <v>493</v>
      </c>
      <c r="V1009" s="933" t="s">
        <v>8413</v>
      </c>
      <c r="W1009" s="942" t="s">
        <v>4220</v>
      </c>
      <c r="X1009" s="942" t="s">
        <v>4220</v>
      </c>
      <c r="Y1009" s="942" t="s">
        <v>4220</v>
      </c>
      <c r="Z1009" s="942" t="s">
        <v>4220</v>
      </c>
      <c r="AA1009" s="942" t="s">
        <v>4220</v>
      </c>
      <c r="AB1009" s="942" t="s">
        <v>4220</v>
      </c>
      <c r="AC1009" s="942" t="s">
        <v>4220</v>
      </c>
      <c r="AD1009" s="942" t="s">
        <v>4220</v>
      </c>
    </row>
    <row r="1010" spans="1:30">
      <c r="A1010" s="805">
        <v>44</v>
      </c>
      <c r="B1010" s="933" t="s">
        <v>8414</v>
      </c>
      <c r="C1010" s="931">
        <v>89</v>
      </c>
      <c r="D1010" s="933" t="s">
        <v>8415</v>
      </c>
      <c r="E1010" s="931">
        <v>134</v>
      </c>
      <c r="F1010" s="933" t="s">
        <v>8416</v>
      </c>
      <c r="G1010" s="739">
        <v>179</v>
      </c>
      <c r="H1010" s="933" t="s">
        <v>8417</v>
      </c>
      <c r="I1010" s="739">
        <v>224</v>
      </c>
      <c r="J1010" s="933" t="s">
        <v>8418</v>
      </c>
      <c r="K1010" s="940">
        <v>269</v>
      </c>
      <c r="L1010" s="941" t="s">
        <v>8419</v>
      </c>
      <c r="M1010" s="940">
        <v>314</v>
      </c>
      <c r="N1010" s="941" t="s">
        <v>8420</v>
      </c>
      <c r="O1010" s="940">
        <v>359</v>
      </c>
      <c r="P1010" s="941" t="s">
        <v>8421</v>
      </c>
      <c r="Q1010" s="940">
        <v>404</v>
      </c>
      <c r="R1010" s="941" t="s">
        <v>8422</v>
      </c>
      <c r="S1010" s="940">
        <v>449</v>
      </c>
      <c r="T1010" s="933" t="s">
        <v>8423</v>
      </c>
      <c r="U1010" s="940">
        <v>494</v>
      </c>
      <c r="V1010" s="933" t="s">
        <v>8424</v>
      </c>
      <c r="W1010" s="942" t="s">
        <v>4220</v>
      </c>
      <c r="X1010" s="942" t="s">
        <v>4220</v>
      </c>
      <c r="Y1010" s="942" t="s">
        <v>4220</v>
      </c>
      <c r="Z1010" s="942" t="s">
        <v>4220</v>
      </c>
      <c r="AA1010" s="942" t="s">
        <v>4220</v>
      </c>
      <c r="AB1010" s="942" t="s">
        <v>4220</v>
      </c>
      <c r="AC1010" s="942" t="s">
        <v>4220</v>
      </c>
      <c r="AD1010" s="942" t="s">
        <v>4220</v>
      </c>
    </row>
    <row r="1011" spans="1:30">
      <c r="A1011" s="805">
        <v>45</v>
      </c>
      <c r="B1011" s="933" t="s">
        <v>8425</v>
      </c>
      <c r="C1011" s="931">
        <v>90</v>
      </c>
      <c r="D1011" s="933" t="s">
        <v>8426</v>
      </c>
      <c r="E1011" s="931">
        <v>135</v>
      </c>
      <c r="F1011" s="933" t="s">
        <v>8427</v>
      </c>
      <c r="G1011" s="739">
        <v>180</v>
      </c>
      <c r="H1011" s="933" t="s">
        <v>8428</v>
      </c>
      <c r="I1011" s="739">
        <v>225</v>
      </c>
      <c r="J1011" s="933" t="s">
        <v>8429</v>
      </c>
      <c r="K1011" s="940">
        <v>270</v>
      </c>
      <c r="L1011" s="941" t="s">
        <v>8430</v>
      </c>
      <c r="M1011" s="940">
        <v>315</v>
      </c>
      <c r="N1011" s="941" t="s">
        <v>8431</v>
      </c>
      <c r="O1011" s="940">
        <v>360</v>
      </c>
      <c r="P1011" s="941" t="s">
        <v>8432</v>
      </c>
      <c r="Q1011" s="940">
        <v>405</v>
      </c>
      <c r="R1011" s="941" t="s">
        <v>8433</v>
      </c>
      <c r="S1011" s="940">
        <v>450</v>
      </c>
      <c r="T1011" s="933" t="s">
        <v>8434</v>
      </c>
      <c r="U1011" s="940">
        <v>495</v>
      </c>
      <c r="V1011" s="933" t="s">
        <v>8435</v>
      </c>
      <c r="W1011" s="942" t="s">
        <v>4220</v>
      </c>
      <c r="X1011" s="942" t="s">
        <v>4220</v>
      </c>
      <c r="Y1011" s="942" t="s">
        <v>4220</v>
      </c>
      <c r="Z1011" s="942" t="s">
        <v>4220</v>
      </c>
      <c r="AA1011" s="942" t="s">
        <v>4220</v>
      </c>
      <c r="AB1011" s="942" t="s">
        <v>4220</v>
      </c>
      <c r="AC1011" s="942" t="s">
        <v>4220</v>
      </c>
      <c r="AD1011" s="942" t="s">
        <v>4220</v>
      </c>
    </row>
  </sheetData>
  <mergeCells count="140">
    <mergeCell ref="A965:J965"/>
    <mergeCell ref="K965:T965"/>
    <mergeCell ref="U965:AD965"/>
    <mergeCell ref="A890:H890"/>
    <mergeCell ref="A899:H899"/>
    <mergeCell ref="A904:H904"/>
    <mergeCell ref="A909:H909"/>
    <mergeCell ref="A914:H914"/>
    <mergeCell ref="K890:R890"/>
    <mergeCell ref="K897:R897"/>
    <mergeCell ref="K914:R914"/>
    <mergeCell ref="A832:L832"/>
    <mergeCell ref="A833:L833"/>
    <mergeCell ref="O832:V832"/>
    <mergeCell ref="O833:V833"/>
    <mergeCell ref="O859:V859"/>
    <mergeCell ref="A764:H764"/>
    <mergeCell ref="A765:H765"/>
    <mergeCell ref="J709:Q709"/>
    <mergeCell ref="J710:Q710"/>
    <mergeCell ref="A715:H715"/>
    <mergeCell ref="I715:P715"/>
    <mergeCell ref="A716:H716"/>
    <mergeCell ref="I716:P716"/>
    <mergeCell ref="A777:H777"/>
    <mergeCell ref="J777:Q777"/>
    <mergeCell ref="S673:Z673"/>
    <mergeCell ref="S674:Z674"/>
    <mergeCell ref="J682:Q682"/>
    <mergeCell ref="S689:Z689"/>
    <mergeCell ref="A707:H707"/>
    <mergeCell ref="J700:Q700"/>
    <mergeCell ref="J701:Q701"/>
    <mergeCell ref="I764:P764"/>
    <mergeCell ref="Q764:X764"/>
    <mergeCell ref="Y764:AF764"/>
    <mergeCell ref="A655:H655"/>
    <mergeCell ref="S655:Z655"/>
    <mergeCell ref="A656:H656"/>
    <mergeCell ref="J656:Q656"/>
    <mergeCell ref="S656:Z656"/>
    <mergeCell ref="A606:H606"/>
    <mergeCell ref="I606:P606"/>
    <mergeCell ref="Q606:X606"/>
    <mergeCell ref="A607:H607"/>
    <mergeCell ref="I607:P607"/>
    <mergeCell ref="Q607:X607"/>
    <mergeCell ref="A557:H557"/>
    <mergeCell ref="I557:P557"/>
    <mergeCell ref="Q557:X557"/>
    <mergeCell ref="A558:H558"/>
    <mergeCell ref="I558:P558"/>
    <mergeCell ref="Q558:X558"/>
    <mergeCell ref="Z445:AE445"/>
    <mergeCell ref="AF445:AK445"/>
    <mergeCell ref="AL445:AQ445"/>
    <mergeCell ref="AR445:AW445"/>
    <mergeCell ref="A501:F501"/>
    <mergeCell ref="G501:L501"/>
    <mergeCell ref="M501:R501"/>
    <mergeCell ref="S501:X501"/>
    <mergeCell ref="Y501:AD501"/>
    <mergeCell ref="A389:F389"/>
    <mergeCell ref="A445:F445"/>
    <mergeCell ref="H445:M445"/>
    <mergeCell ref="N445:S445"/>
    <mergeCell ref="T445:Y445"/>
    <mergeCell ref="H389:O389"/>
    <mergeCell ref="H390:O391"/>
    <mergeCell ref="H396:O397"/>
    <mergeCell ref="M277:R277"/>
    <mergeCell ref="A333:F333"/>
    <mergeCell ref="G333:L333"/>
    <mergeCell ref="M333:R333"/>
    <mergeCell ref="AE220:AJ220"/>
    <mergeCell ref="AK220:AP220"/>
    <mergeCell ref="A221:F221"/>
    <mergeCell ref="G221:L221"/>
    <mergeCell ref="M221:R221"/>
    <mergeCell ref="S221:X221"/>
    <mergeCell ref="Y221:AD221"/>
    <mergeCell ref="AE221:AJ221"/>
    <mergeCell ref="AK221:AP221"/>
    <mergeCell ref="A220:F220"/>
    <mergeCell ref="G220:L220"/>
    <mergeCell ref="M220:R220"/>
    <mergeCell ref="S220:X220"/>
    <mergeCell ref="Y220:AD220"/>
    <mergeCell ref="A277:F277"/>
    <mergeCell ref="G277:L277"/>
    <mergeCell ref="A2:H2"/>
    <mergeCell ref="I2:P2"/>
    <mergeCell ref="Q2:X2"/>
    <mergeCell ref="Y2:AF2"/>
    <mergeCell ref="AG2:AN2"/>
    <mergeCell ref="A1:H1"/>
    <mergeCell ref="I1:P1"/>
    <mergeCell ref="Q1:X1"/>
    <mergeCell ref="Y1:AF1"/>
    <mergeCell ref="AG1:AN1"/>
    <mergeCell ref="AG3:AN3"/>
    <mergeCell ref="A57:H57"/>
    <mergeCell ref="I57:P57"/>
    <mergeCell ref="Q57:X57"/>
    <mergeCell ref="I79:P79"/>
    <mergeCell ref="Q71:X71"/>
    <mergeCell ref="A3:H3"/>
    <mergeCell ref="I3:P3"/>
    <mergeCell ref="Q3:X3"/>
    <mergeCell ref="A78:H78"/>
    <mergeCell ref="Q78:X78"/>
    <mergeCell ref="A58:H58"/>
    <mergeCell ref="I58:P58"/>
    <mergeCell ref="Q58:X58"/>
    <mergeCell ref="I78:P78"/>
    <mergeCell ref="Q72:X72"/>
    <mergeCell ref="Q73:X73"/>
    <mergeCell ref="A74:H74"/>
    <mergeCell ref="A77:H77"/>
    <mergeCell ref="Q77:X77"/>
    <mergeCell ref="A81:H81"/>
    <mergeCell ref="A86:H86"/>
    <mergeCell ref="A90:H90"/>
    <mergeCell ref="Q90:X90"/>
    <mergeCell ref="A91:H91"/>
    <mergeCell ref="Q91:X91"/>
    <mergeCell ref="Y3:AF3"/>
    <mergeCell ref="A164:F164"/>
    <mergeCell ref="H164:M164"/>
    <mergeCell ref="N164:S164"/>
    <mergeCell ref="U164:Z164"/>
    <mergeCell ref="U165:Z165"/>
    <mergeCell ref="A106:F106"/>
    <mergeCell ref="G106:L106"/>
    <mergeCell ref="M106:R106"/>
    <mergeCell ref="S106:X106"/>
    <mergeCell ref="A107:F107"/>
    <mergeCell ref="G107:L107"/>
    <mergeCell ref="M107:R107"/>
    <mergeCell ref="S107:X107"/>
  </mergeCells>
  <pageMargins left="0.7" right="0.7" top="0.75" bottom="0.75" header="0.3" footer="0.3"/>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D6D"/>
  </sheetPr>
  <dimension ref="A1:CR611"/>
  <sheetViews>
    <sheetView zoomScale="70" zoomScaleNormal="70" workbookViewId="0">
      <selection sqref="A1:H1"/>
    </sheetView>
  </sheetViews>
  <sheetFormatPr defaultRowHeight="12.75"/>
  <cols>
    <col min="2" max="2" width="10.140625" bestFit="1" customWidth="1"/>
    <col min="19" max="26" width="10.42578125" customWidth="1"/>
    <col min="30" max="30" width="10.5703125" bestFit="1" customWidth="1"/>
    <col min="31" max="31" width="14.5703125" customWidth="1"/>
    <col min="32" max="32" width="10.5703125" bestFit="1" customWidth="1"/>
    <col min="33" max="33" width="12.140625" bestFit="1" customWidth="1"/>
  </cols>
  <sheetData>
    <row r="1" spans="1:33" ht="29.45" customHeight="1" thickBot="1">
      <c r="A1" s="1612" t="s">
        <v>6065</v>
      </c>
      <c r="B1" s="1612"/>
      <c r="C1" s="1612"/>
      <c r="D1" s="1612"/>
      <c r="E1" s="1612"/>
      <c r="F1" s="1612"/>
      <c r="G1" s="1612"/>
      <c r="H1" s="1612"/>
      <c r="J1" s="1580" t="s">
        <v>6070</v>
      </c>
      <c r="K1" s="1580"/>
      <c r="L1" s="1580"/>
      <c r="M1" s="1580"/>
      <c r="N1" s="1580"/>
      <c r="O1" s="1580"/>
      <c r="P1" s="1580"/>
      <c r="Q1" s="1580"/>
      <c r="S1" s="1580" t="s">
        <v>7401</v>
      </c>
      <c r="T1" s="1580"/>
      <c r="U1" s="1580"/>
      <c r="V1" s="1580"/>
      <c r="W1" s="1580"/>
      <c r="X1" s="1580"/>
      <c r="Y1" s="1580"/>
      <c r="Z1" s="1580"/>
      <c r="AB1" s="1580" t="s">
        <v>8884</v>
      </c>
      <c r="AC1" s="1580"/>
      <c r="AD1" s="1580"/>
      <c r="AE1" s="1580"/>
      <c r="AF1" s="1580"/>
      <c r="AG1" s="1580"/>
    </row>
    <row r="2" spans="1:33" ht="30">
      <c r="A2" s="863" t="s">
        <v>5291</v>
      </c>
      <c r="B2" s="838" t="s">
        <v>5292</v>
      </c>
      <c r="C2" s="863" t="s">
        <v>5291</v>
      </c>
      <c r="D2" s="838" t="s">
        <v>5292</v>
      </c>
      <c r="E2" s="863" t="s">
        <v>5291</v>
      </c>
      <c r="F2" s="838" t="s">
        <v>5292</v>
      </c>
      <c r="G2" s="863" t="s">
        <v>5291</v>
      </c>
      <c r="H2" s="838" t="s">
        <v>5292</v>
      </c>
      <c r="J2" s="723" t="s">
        <v>5291</v>
      </c>
      <c r="K2" s="869" t="s">
        <v>6071</v>
      </c>
      <c r="L2" s="723" t="s">
        <v>5291</v>
      </c>
      <c r="M2" s="869" t="s">
        <v>6071</v>
      </c>
      <c r="N2" s="723" t="s">
        <v>5291</v>
      </c>
      <c r="O2" s="869" t="s">
        <v>6071</v>
      </c>
      <c r="P2" s="723" t="s">
        <v>5291</v>
      </c>
      <c r="Q2" s="869" t="s">
        <v>6071</v>
      </c>
      <c r="S2" s="723" t="s">
        <v>5291</v>
      </c>
      <c r="T2" s="869" t="s">
        <v>6071</v>
      </c>
      <c r="U2" s="723" t="s">
        <v>5291</v>
      </c>
      <c r="V2" s="869" t="s">
        <v>6071</v>
      </c>
      <c r="W2" s="723" t="s">
        <v>5291</v>
      </c>
      <c r="X2" s="869" t="s">
        <v>6071</v>
      </c>
      <c r="Y2" s="723" t="s">
        <v>5291</v>
      </c>
      <c r="Z2" s="869" t="s">
        <v>6071</v>
      </c>
      <c r="AB2" s="985" t="s">
        <v>4605</v>
      </c>
      <c r="AC2" s="986" t="s">
        <v>8885</v>
      </c>
      <c r="AD2" s="986" t="s">
        <v>8886</v>
      </c>
      <c r="AE2" s="986" t="s">
        <v>8887</v>
      </c>
      <c r="AF2" s="987" t="s">
        <v>8888</v>
      </c>
      <c r="AG2" s="988" t="s">
        <v>4606</v>
      </c>
    </row>
    <row r="3" spans="1:33" ht="15">
      <c r="A3" s="864">
        <v>1</v>
      </c>
      <c r="B3" s="860">
        <v>1</v>
      </c>
      <c r="C3" s="864">
        <v>46</v>
      </c>
      <c r="D3" s="860">
        <v>2233</v>
      </c>
      <c r="E3" s="864"/>
      <c r="F3" s="861"/>
      <c r="G3" s="865"/>
      <c r="H3" s="861"/>
      <c r="J3" s="805">
        <v>1</v>
      </c>
      <c r="K3" s="563" t="s">
        <v>6072</v>
      </c>
      <c r="L3" s="805">
        <v>46</v>
      </c>
      <c r="M3" s="563" t="s">
        <v>6073</v>
      </c>
      <c r="N3" s="805">
        <v>91</v>
      </c>
      <c r="O3" s="563" t="s">
        <v>6074</v>
      </c>
      <c r="P3" s="724">
        <v>136</v>
      </c>
      <c r="Q3" s="563" t="s">
        <v>6075</v>
      </c>
      <c r="S3" s="805">
        <v>1</v>
      </c>
      <c r="T3" s="563" t="s">
        <v>7402</v>
      </c>
      <c r="U3" s="805"/>
      <c r="V3" s="870"/>
      <c r="W3" s="805"/>
      <c r="X3" s="870"/>
      <c r="Y3" s="724"/>
      <c r="Z3" s="870"/>
      <c r="AB3" s="989">
        <v>1</v>
      </c>
      <c r="AC3" s="990" t="s">
        <v>3618</v>
      </c>
      <c r="AD3" s="990" t="s">
        <v>8889</v>
      </c>
      <c r="AE3" s="990" t="s">
        <v>8890</v>
      </c>
      <c r="AF3" s="991">
        <v>105</v>
      </c>
      <c r="AG3" s="992">
        <v>1</v>
      </c>
    </row>
    <row r="4" spans="1:33" ht="15">
      <c r="A4" s="864">
        <v>2</v>
      </c>
      <c r="B4" s="860">
        <v>2</v>
      </c>
      <c r="C4" s="864">
        <v>47</v>
      </c>
      <c r="D4" s="860">
        <v>2234</v>
      </c>
      <c r="E4" s="864"/>
      <c r="F4" s="861"/>
      <c r="G4" s="865"/>
      <c r="H4" s="861"/>
      <c r="J4" s="805">
        <v>2</v>
      </c>
      <c r="K4" s="563" t="s">
        <v>6076</v>
      </c>
      <c r="L4" s="805">
        <v>47</v>
      </c>
      <c r="M4" s="563" t="s">
        <v>6077</v>
      </c>
      <c r="N4" s="805">
        <v>92</v>
      </c>
      <c r="O4" s="563" t="s">
        <v>6078</v>
      </c>
      <c r="P4" s="724">
        <v>137</v>
      </c>
      <c r="Q4" s="563" t="s">
        <v>6079</v>
      </c>
      <c r="S4" s="805">
        <v>2</v>
      </c>
      <c r="T4" s="563" t="s">
        <v>7403</v>
      </c>
      <c r="U4" s="805"/>
      <c r="V4" s="870"/>
      <c r="W4" s="805"/>
      <c r="X4" s="870"/>
      <c r="Y4" s="724"/>
      <c r="Z4" s="870"/>
      <c r="AB4" s="989">
        <v>2</v>
      </c>
      <c r="AC4" s="990" t="s">
        <v>3618</v>
      </c>
      <c r="AD4" s="990" t="s">
        <v>8889</v>
      </c>
      <c r="AE4" s="990" t="s">
        <v>8890</v>
      </c>
      <c r="AF4" s="991">
        <v>105</v>
      </c>
      <c r="AG4" s="992">
        <v>2</v>
      </c>
    </row>
    <row r="5" spans="1:33" ht="15">
      <c r="A5" s="864">
        <v>3</v>
      </c>
      <c r="B5" s="860">
        <v>4</v>
      </c>
      <c r="C5" s="864">
        <v>48</v>
      </c>
      <c r="D5" s="860">
        <v>2235</v>
      </c>
      <c r="E5" s="864"/>
      <c r="F5" s="861"/>
      <c r="G5" s="865"/>
      <c r="H5" s="861"/>
      <c r="J5" s="805">
        <v>3</v>
      </c>
      <c r="K5" s="563" t="s">
        <v>6080</v>
      </c>
      <c r="L5" s="805">
        <v>48</v>
      </c>
      <c r="M5" s="563" t="s">
        <v>6081</v>
      </c>
      <c r="N5" s="805">
        <v>93</v>
      </c>
      <c r="O5" s="563" t="s">
        <v>6082</v>
      </c>
      <c r="P5" s="724">
        <v>138</v>
      </c>
      <c r="Q5" s="563" t="s">
        <v>6083</v>
      </c>
      <c r="S5" s="805">
        <v>3</v>
      </c>
      <c r="T5" s="563" t="s">
        <v>7404</v>
      </c>
      <c r="U5" s="805"/>
      <c r="V5" s="870"/>
      <c r="W5" s="805"/>
      <c r="X5" s="870"/>
      <c r="Y5" s="724"/>
      <c r="Z5" s="870"/>
      <c r="AB5" s="989">
        <v>3</v>
      </c>
      <c r="AC5" s="990" t="s">
        <v>3618</v>
      </c>
      <c r="AD5" s="990" t="s">
        <v>8889</v>
      </c>
      <c r="AE5" s="990" t="s">
        <v>8890</v>
      </c>
      <c r="AF5" s="991">
        <v>105</v>
      </c>
      <c r="AG5" s="992">
        <v>3</v>
      </c>
    </row>
    <row r="6" spans="1:33" ht="15">
      <c r="A6" s="864">
        <v>4</v>
      </c>
      <c r="B6" s="860">
        <v>5</v>
      </c>
      <c r="C6" s="864">
        <v>49</v>
      </c>
      <c r="D6" s="860">
        <v>2236</v>
      </c>
      <c r="E6" s="864"/>
      <c r="F6" s="861"/>
      <c r="G6" s="865"/>
      <c r="H6" s="861"/>
      <c r="J6" s="805">
        <v>4</v>
      </c>
      <c r="K6" s="563" t="s">
        <v>6084</v>
      </c>
      <c r="L6" s="805">
        <v>49</v>
      </c>
      <c r="M6" s="563" t="s">
        <v>6085</v>
      </c>
      <c r="N6" s="805">
        <v>94</v>
      </c>
      <c r="O6" s="563" t="s">
        <v>6086</v>
      </c>
      <c r="P6" s="724">
        <v>139</v>
      </c>
      <c r="Q6" s="563" t="s">
        <v>6087</v>
      </c>
      <c r="S6" s="805">
        <v>4</v>
      </c>
      <c r="T6" s="563" t="s">
        <v>7405</v>
      </c>
      <c r="U6" s="805"/>
      <c r="V6" s="870"/>
      <c r="W6" s="805"/>
      <c r="X6" s="870"/>
      <c r="Y6" s="724"/>
      <c r="Z6" s="870"/>
      <c r="AB6" s="989">
        <v>4</v>
      </c>
      <c r="AC6" s="990" t="s">
        <v>3618</v>
      </c>
      <c r="AD6" s="990" t="s">
        <v>8889</v>
      </c>
      <c r="AE6" s="990" t="s">
        <v>8890</v>
      </c>
      <c r="AF6" s="991">
        <v>105</v>
      </c>
      <c r="AG6" s="992">
        <v>4</v>
      </c>
    </row>
    <row r="7" spans="1:33" ht="15">
      <c r="A7" s="864">
        <v>5</v>
      </c>
      <c r="B7" s="860">
        <v>6</v>
      </c>
      <c r="C7" s="864">
        <v>50</v>
      </c>
      <c r="D7" s="860">
        <v>2237</v>
      </c>
      <c r="E7" s="864"/>
      <c r="F7" s="861"/>
      <c r="G7" s="865"/>
      <c r="H7" s="861"/>
      <c r="J7" s="805">
        <v>5</v>
      </c>
      <c r="K7" s="563" t="s">
        <v>6088</v>
      </c>
      <c r="L7" s="805">
        <v>50</v>
      </c>
      <c r="M7" s="563" t="s">
        <v>6089</v>
      </c>
      <c r="N7" s="805">
        <v>95</v>
      </c>
      <c r="O7" s="563" t="s">
        <v>6090</v>
      </c>
      <c r="P7" s="724">
        <v>140</v>
      </c>
      <c r="Q7" s="563" t="s">
        <v>6091</v>
      </c>
      <c r="S7" s="805">
        <v>5</v>
      </c>
      <c r="T7" s="563" t="s">
        <v>7406</v>
      </c>
      <c r="U7" s="805"/>
      <c r="V7" s="870"/>
      <c r="W7" s="805"/>
      <c r="X7" s="870"/>
      <c r="Y7" s="724"/>
      <c r="Z7" s="870"/>
      <c r="AB7" s="989">
        <v>5</v>
      </c>
      <c r="AC7" s="990" t="s">
        <v>3618</v>
      </c>
      <c r="AD7" s="990" t="s">
        <v>8889</v>
      </c>
      <c r="AE7" s="990" t="s">
        <v>8890</v>
      </c>
      <c r="AF7" s="991">
        <v>105</v>
      </c>
      <c r="AG7" s="992">
        <v>5</v>
      </c>
    </row>
    <row r="8" spans="1:33" ht="15">
      <c r="A8" s="864">
        <v>6</v>
      </c>
      <c r="B8" s="860">
        <v>7</v>
      </c>
      <c r="C8" s="864">
        <v>51</v>
      </c>
      <c r="D8" s="862">
        <v>5189</v>
      </c>
      <c r="E8" s="864"/>
      <c r="F8" s="861"/>
      <c r="G8" s="865"/>
      <c r="H8" s="861"/>
      <c r="J8" s="805">
        <v>6</v>
      </c>
      <c r="K8" s="563" t="s">
        <v>6092</v>
      </c>
      <c r="L8" s="805">
        <v>51</v>
      </c>
      <c r="M8" s="563" t="s">
        <v>6093</v>
      </c>
      <c r="N8" s="805">
        <v>96</v>
      </c>
      <c r="O8" s="563" t="s">
        <v>6094</v>
      </c>
      <c r="P8" s="724">
        <v>141</v>
      </c>
      <c r="Q8" s="563" t="s">
        <v>6095</v>
      </c>
      <c r="S8" s="805">
        <v>6</v>
      </c>
      <c r="T8" s="563" t="s">
        <v>7407</v>
      </c>
      <c r="U8" s="805"/>
      <c r="V8" s="870"/>
      <c r="W8" s="805"/>
      <c r="X8" s="870"/>
      <c r="Y8" s="724"/>
      <c r="Z8" s="870"/>
      <c r="AB8" s="989">
        <v>6</v>
      </c>
      <c r="AC8" s="990" t="s">
        <v>3618</v>
      </c>
      <c r="AD8" s="990" t="s">
        <v>8889</v>
      </c>
      <c r="AE8" s="990" t="s">
        <v>8890</v>
      </c>
      <c r="AF8" s="991">
        <v>105</v>
      </c>
      <c r="AG8" s="992">
        <v>6</v>
      </c>
    </row>
    <row r="9" spans="1:33" ht="15">
      <c r="A9" s="864">
        <v>7</v>
      </c>
      <c r="B9" s="860">
        <v>8</v>
      </c>
      <c r="C9" s="864">
        <v>52</v>
      </c>
      <c r="D9" s="860">
        <v>5190</v>
      </c>
      <c r="E9" s="864"/>
      <c r="F9" s="861"/>
      <c r="G9" s="865"/>
      <c r="H9" s="861"/>
      <c r="J9" s="805">
        <v>7</v>
      </c>
      <c r="K9" s="563" t="s">
        <v>6096</v>
      </c>
      <c r="L9" s="805">
        <v>52</v>
      </c>
      <c r="M9" s="563" t="s">
        <v>6097</v>
      </c>
      <c r="N9" s="805">
        <v>97</v>
      </c>
      <c r="O9" s="563" t="s">
        <v>6098</v>
      </c>
      <c r="P9" s="724">
        <v>142</v>
      </c>
      <c r="Q9" s="563" t="s">
        <v>6099</v>
      </c>
      <c r="S9" s="805">
        <v>7</v>
      </c>
      <c r="T9" s="563" t="s">
        <v>7408</v>
      </c>
      <c r="U9" s="805"/>
      <c r="V9" s="870"/>
      <c r="W9" s="805"/>
      <c r="X9" s="870"/>
      <c r="Y9" s="724"/>
      <c r="Z9" s="870"/>
      <c r="AB9" s="989">
        <v>7</v>
      </c>
      <c r="AC9" s="990" t="s">
        <v>3618</v>
      </c>
      <c r="AD9" s="990" t="s">
        <v>8889</v>
      </c>
      <c r="AE9" s="990" t="s">
        <v>8890</v>
      </c>
      <c r="AF9" s="991">
        <v>105</v>
      </c>
      <c r="AG9" s="992">
        <v>7</v>
      </c>
    </row>
    <row r="10" spans="1:33" ht="15">
      <c r="A10" s="864">
        <v>8</v>
      </c>
      <c r="B10" s="860">
        <v>9</v>
      </c>
      <c r="C10" s="864"/>
      <c r="D10" s="861"/>
      <c r="E10" s="864"/>
      <c r="F10" s="861"/>
      <c r="G10" s="865"/>
      <c r="H10" s="861"/>
      <c r="J10" s="805">
        <v>8</v>
      </c>
      <c r="K10" s="563" t="s">
        <v>6100</v>
      </c>
      <c r="L10" s="805">
        <v>53</v>
      </c>
      <c r="M10" s="563" t="s">
        <v>6101</v>
      </c>
      <c r="N10" s="805">
        <v>98</v>
      </c>
      <c r="O10" s="563" t="s">
        <v>6102</v>
      </c>
      <c r="P10" s="724">
        <v>143</v>
      </c>
      <c r="Q10" s="563" t="s">
        <v>6103</v>
      </c>
      <c r="S10" s="805">
        <v>8</v>
      </c>
      <c r="T10" s="563" t="s">
        <v>7409</v>
      </c>
      <c r="U10" s="805"/>
      <c r="V10" s="870"/>
      <c r="W10" s="805"/>
      <c r="X10" s="870"/>
      <c r="Y10" s="724"/>
      <c r="Z10" s="870"/>
      <c r="AB10" s="989">
        <v>8</v>
      </c>
      <c r="AC10" s="990" t="s">
        <v>3618</v>
      </c>
      <c r="AD10" s="990" t="s">
        <v>8889</v>
      </c>
      <c r="AE10" s="990" t="s">
        <v>8890</v>
      </c>
      <c r="AF10" s="991">
        <v>105</v>
      </c>
      <c r="AG10" s="992">
        <v>8</v>
      </c>
    </row>
    <row r="11" spans="1:33" ht="15">
      <c r="A11" s="864">
        <v>9</v>
      </c>
      <c r="B11" s="860">
        <v>10</v>
      </c>
      <c r="C11" s="864"/>
      <c r="D11" s="861"/>
      <c r="E11" s="864"/>
      <c r="F11" s="861"/>
      <c r="G11" s="865"/>
      <c r="H11" s="861"/>
      <c r="J11" s="805">
        <v>9</v>
      </c>
      <c r="K11" s="563" t="s">
        <v>6104</v>
      </c>
      <c r="L11" s="805">
        <v>54</v>
      </c>
      <c r="M11" s="563" t="s">
        <v>6105</v>
      </c>
      <c r="N11" s="805">
        <v>99</v>
      </c>
      <c r="O11" s="563" t="s">
        <v>6106</v>
      </c>
      <c r="P11" s="724">
        <v>144</v>
      </c>
      <c r="Q11" s="563" t="s">
        <v>6107</v>
      </c>
      <c r="S11" s="805">
        <v>9</v>
      </c>
      <c r="T11" s="563" t="s">
        <v>7410</v>
      </c>
      <c r="U11" s="805"/>
      <c r="V11" s="870"/>
      <c r="W11" s="805"/>
      <c r="X11" s="870"/>
      <c r="Y11" s="724"/>
      <c r="Z11" s="870"/>
      <c r="AB11" s="989">
        <v>9</v>
      </c>
      <c r="AC11" s="990" t="s">
        <v>3618</v>
      </c>
      <c r="AD11" s="990" t="s">
        <v>8889</v>
      </c>
      <c r="AE11" s="990" t="s">
        <v>8890</v>
      </c>
      <c r="AF11" s="991">
        <v>105</v>
      </c>
      <c r="AG11" s="992">
        <v>9</v>
      </c>
    </row>
    <row r="12" spans="1:33" ht="15">
      <c r="A12" s="864">
        <v>10</v>
      </c>
      <c r="B12" s="860">
        <v>11</v>
      </c>
      <c r="C12" s="864"/>
      <c r="D12" s="861"/>
      <c r="E12" s="864"/>
      <c r="F12" s="861"/>
      <c r="G12" s="865"/>
      <c r="H12" s="861"/>
      <c r="J12" s="805">
        <v>10</v>
      </c>
      <c r="K12" s="563" t="s">
        <v>6108</v>
      </c>
      <c r="L12" s="805">
        <v>55</v>
      </c>
      <c r="M12" s="563" t="s">
        <v>6109</v>
      </c>
      <c r="N12" s="805">
        <v>100</v>
      </c>
      <c r="O12" s="563" t="s">
        <v>6110</v>
      </c>
      <c r="P12" s="724">
        <v>145</v>
      </c>
      <c r="Q12" s="563" t="s">
        <v>6111</v>
      </c>
      <c r="S12" s="805">
        <v>10</v>
      </c>
      <c r="T12" s="563" t="s">
        <v>7411</v>
      </c>
      <c r="U12" s="805"/>
      <c r="V12" s="870"/>
      <c r="W12" s="805"/>
      <c r="X12" s="870"/>
      <c r="Y12" s="724"/>
      <c r="Z12" s="870"/>
      <c r="AB12" s="989">
        <v>10</v>
      </c>
      <c r="AC12" s="990" t="s">
        <v>3618</v>
      </c>
      <c r="AD12" s="990" t="s">
        <v>8889</v>
      </c>
      <c r="AE12" s="990" t="s">
        <v>8890</v>
      </c>
      <c r="AF12" s="991">
        <v>105</v>
      </c>
      <c r="AG12" s="992">
        <v>10</v>
      </c>
    </row>
    <row r="13" spans="1:33" ht="15">
      <c r="A13" s="864">
        <v>11</v>
      </c>
      <c r="B13" s="860">
        <v>12</v>
      </c>
      <c r="C13" s="864"/>
      <c r="D13" s="861"/>
      <c r="E13" s="864"/>
      <c r="F13" s="861"/>
      <c r="G13" s="865"/>
      <c r="H13" s="861"/>
      <c r="J13" s="805">
        <v>11</v>
      </c>
      <c r="K13" s="563" t="s">
        <v>6112</v>
      </c>
      <c r="L13" s="805">
        <v>56</v>
      </c>
      <c r="M13" s="563" t="s">
        <v>6113</v>
      </c>
      <c r="N13" s="805">
        <v>101</v>
      </c>
      <c r="O13" s="563" t="s">
        <v>6114</v>
      </c>
      <c r="P13" s="724">
        <v>146</v>
      </c>
      <c r="Q13" s="563" t="s">
        <v>6115</v>
      </c>
      <c r="S13" s="805">
        <v>11</v>
      </c>
      <c r="T13" s="563" t="s">
        <v>7412</v>
      </c>
      <c r="U13" s="805"/>
      <c r="V13" s="870"/>
      <c r="W13" s="805"/>
      <c r="X13" s="870"/>
      <c r="Y13" s="724"/>
      <c r="Z13" s="870"/>
      <c r="AB13" s="989">
        <v>11</v>
      </c>
      <c r="AC13" s="990" t="s">
        <v>3618</v>
      </c>
      <c r="AD13" s="990" t="s">
        <v>8889</v>
      </c>
      <c r="AE13" s="990" t="s">
        <v>8890</v>
      </c>
      <c r="AF13" s="991">
        <v>105</v>
      </c>
      <c r="AG13" s="992">
        <v>11</v>
      </c>
    </row>
    <row r="14" spans="1:33" ht="15">
      <c r="A14" s="864">
        <v>12</v>
      </c>
      <c r="B14" s="860">
        <v>14</v>
      </c>
      <c r="C14" s="864"/>
      <c r="D14" s="861"/>
      <c r="E14" s="864"/>
      <c r="F14" s="861"/>
      <c r="G14" s="865"/>
      <c r="H14" s="861"/>
      <c r="J14" s="805">
        <v>12</v>
      </c>
      <c r="K14" s="563" t="s">
        <v>6116</v>
      </c>
      <c r="L14" s="805">
        <v>57</v>
      </c>
      <c r="M14" s="563" t="s">
        <v>6117</v>
      </c>
      <c r="N14" s="805">
        <v>102</v>
      </c>
      <c r="O14" s="563" t="s">
        <v>6118</v>
      </c>
      <c r="P14" s="724">
        <v>147</v>
      </c>
      <c r="Q14" s="563" t="s">
        <v>6119</v>
      </c>
      <c r="AB14" s="989">
        <v>12</v>
      </c>
      <c r="AC14" s="990" t="s">
        <v>3618</v>
      </c>
      <c r="AD14" s="990" t="s">
        <v>8889</v>
      </c>
      <c r="AE14" s="990" t="s">
        <v>8890</v>
      </c>
      <c r="AF14" s="991">
        <v>105</v>
      </c>
      <c r="AG14" s="992">
        <v>12</v>
      </c>
    </row>
    <row r="15" spans="1:33" ht="15">
      <c r="A15" s="864">
        <v>13</v>
      </c>
      <c r="B15" s="860">
        <v>15</v>
      </c>
      <c r="C15" s="864"/>
      <c r="D15" s="861"/>
      <c r="E15" s="864"/>
      <c r="F15" s="861"/>
      <c r="G15" s="865"/>
      <c r="H15" s="861"/>
      <c r="J15" s="805">
        <v>13</v>
      </c>
      <c r="K15" s="563" t="s">
        <v>6120</v>
      </c>
      <c r="L15" s="805">
        <v>58</v>
      </c>
      <c r="M15" s="563" t="s">
        <v>6121</v>
      </c>
      <c r="N15" s="805">
        <v>103</v>
      </c>
      <c r="O15" s="563" t="s">
        <v>6122</v>
      </c>
      <c r="P15" s="724">
        <v>148</v>
      </c>
      <c r="Q15" s="563" t="s">
        <v>6123</v>
      </c>
      <c r="AB15" s="989">
        <v>13</v>
      </c>
      <c r="AC15" s="990" t="s">
        <v>3618</v>
      </c>
      <c r="AD15" s="990" t="s">
        <v>8889</v>
      </c>
      <c r="AE15" s="990" t="s">
        <v>8890</v>
      </c>
      <c r="AF15" s="991">
        <v>105</v>
      </c>
      <c r="AG15" s="992">
        <v>13</v>
      </c>
    </row>
    <row r="16" spans="1:33" ht="15">
      <c r="A16" s="864">
        <v>14</v>
      </c>
      <c r="B16" s="860">
        <v>16</v>
      </c>
      <c r="C16" s="864"/>
      <c r="D16" s="861"/>
      <c r="E16" s="864"/>
      <c r="F16" s="861"/>
      <c r="G16" s="865"/>
      <c r="H16" s="861"/>
      <c r="J16" s="805">
        <v>14</v>
      </c>
      <c r="K16" s="563" t="s">
        <v>6124</v>
      </c>
      <c r="L16" s="805">
        <v>59</v>
      </c>
      <c r="M16" s="563" t="s">
        <v>6125</v>
      </c>
      <c r="N16" s="805">
        <v>104</v>
      </c>
      <c r="O16" s="563" t="s">
        <v>6126</v>
      </c>
      <c r="P16" s="724">
        <v>149</v>
      </c>
      <c r="Q16" s="563" t="s">
        <v>6127</v>
      </c>
      <c r="S16" s="1620" t="s">
        <v>7535</v>
      </c>
      <c r="T16" s="1620"/>
      <c r="U16" s="1620"/>
      <c r="V16" s="1620"/>
      <c r="W16" s="1620"/>
      <c r="X16" s="1620"/>
      <c r="Y16" s="1620"/>
      <c r="Z16" s="1620"/>
      <c r="AB16" s="989">
        <v>14</v>
      </c>
      <c r="AC16" s="990" t="s">
        <v>3618</v>
      </c>
      <c r="AD16" s="990" t="s">
        <v>8889</v>
      </c>
      <c r="AE16" s="990" t="s">
        <v>8890</v>
      </c>
      <c r="AF16" s="991">
        <v>105</v>
      </c>
      <c r="AG16" s="992">
        <v>14</v>
      </c>
    </row>
    <row r="17" spans="1:33" ht="15" customHeight="1">
      <c r="A17" s="864">
        <v>15</v>
      </c>
      <c r="B17" s="860">
        <v>17</v>
      </c>
      <c r="C17" s="864"/>
      <c r="D17" s="861"/>
      <c r="E17" s="864"/>
      <c r="F17" s="861"/>
      <c r="G17" s="865"/>
      <c r="H17" s="861"/>
      <c r="J17" s="805">
        <v>15</v>
      </c>
      <c r="K17" s="563" t="s">
        <v>6128</v>
      </c>
      <c r="L17" s="805">
        <v>60</v>
      </c>
      <c r="M17" s="563" t="s">
        <v>6129</v>
      </c>
      <c r="N17" s="805">
        <v>105</v>
      </c>
      <c r="O17" s="563" t="s">
        <v>6130</v>
      </c>
      <c r="P17" s="724">
        <v>150</v>
      </c>
      <c r="Q17" s="563" t="s">
        <v>6131</v>
      </c>
      <c r="S17" s="1580" t="s">
        <v>7536</v>
      </c>
      <c r="T17" s="1580"/>
      <c r="U17" s="1580"/>
      <c r="V17" s="1580"/>
      <c r="W17" s="1580"/>
      <c r="X17" s="1580"/>
      <c r="Y17" s="1580"/>
      <c r="Z17" s="1580"/>
      <c r="AB17" s="989">
        <v>15</v>
      </c>
      <c r="AC17" s="990" t="s">
        <v>3618</v>
      </c>
      <c r="AD17" s="990" t="s">
        <v>8889</v>
      </c>
      <c r="AE17" s="990" t="s">
        <v>8890</v>
      </c>
      <c r="AF17" s="991">
        <v>105</v>
      </c>
      <c r="AG17" s="992">
        <v>15</v>
      </c>
    </row>
    <row r="18" spans="1:33" ht="15">
      <c r="A18" s="864">
        <v>16</v>
      </c>
      <c r="B18" s="860">
        <v>22</v>
      </c>
      <c r="C18" s="864"/>
      <c r="D18" s="861"/>
      <c r="E18" s="864"/>
      <c r="F18" s="861"/>
      <c r="G18" s="865"/>
      <c r="H18" s="861"/>
      <c r="J18" s="805">
        <v>16</v>
      </c>
      <c r="K18" s="563" t="s">
        <v>6132</v>
      </c>
      <c r="L18" s="805">
        <v>61</v>
      </c>
      <c r="M18" s="563" t="s">
        <v>6133</v>
      </c>
      <c r="N18" s="805">
        <v>106</v>
      </c>
      <c r="O18" s="563" t="s">
        <v>6134</v>
      </c>
      <c r="P18" s="724">
        <v>151</v>
      </c>
      <c r="Q18" s="563" t="s">
        <v>6135</v>
      </c>
      <c r="S18" s="723" t="s">
        <v>5291</v>
      </c>
      <c r="T18" s="903" t="s">
        <v>5292</v>
      </c>
      <c r="U18" s="723" t="s">
        <v>5291</v>
      </c>
      <c r="V18" s="903" t="s">
        <v>5292</v>
      </c>
      <c r="W18" s="723" t="s">
        <v>5291</v>
      </c>
      <c r="X18" s="903" t="s">
        <v>5292</v>
      </c>
      <c r="Y18" s="723" t="s">
        <v>5291</v>
      </c>
      <c r="Z18" s="903" t="s">
        <v>5292</v>
      </c>
      <c r="AB18" s="989">
        <v>16</v>
      </c>
      <c r="AC18" s="990" t="s">
        <v>3618</v>
      </c>
      <c r="AD18" s="990" t="s">
        <v>8889</v>
      </c>
      <c r="AE18" s="990" t="s">
        <v>8890</v>
      </c>
      <c r="AF18" s="991">
        <v>105</v>
      </c>
      <c r="AG18" s="992">
        <v>16</v>
      </c>
    </row>
    <row r="19" spans="1:33" ht="15">
      <c r="A19" s="864">
        <v>17</v>
      </c>
      <c r="B19" s="860">
        <v>23</v>
      </c>
      <c r="C19" s="864"/>
      <c r="D19" s="861"/>
      <c r="E19" s="864"/>
      <c r="F19" s="861"/>
      <c r="G19" s="865"/>
      <c r="H19" s="861"/>
      <c r="J19" s="805">
        <v>17</v>
      </c>
      <c r="K19" s="563" t="s">
        <v>6136</v>
      </c>
      <c r="L19" s="805">
        <v>62</v>
      </c>
      <c r="M19" s="563" t="s">
        <v>6137</v>
      </c>
      <c r="N19" s="805">
        <v>107</v>
      </c>
      <c r="O19" s="563" t="s">
        <v>6138</v>
      </c>
      <c r="P19" s="724">
        <v>152</v>
      </c>
      <c r="Q19" s="563" t="s">
        <v>6139</v>
      </c>
      <c r="S19" s="805">
        <v>1</v>
      </c>
      <c r="T19" s="901">
        <v>2</v>
      </c>
      <c r="U19" s="805">
        <v>46</v>
      </c>
      <c r="V19" s="901">
        <v>48</v>
      </c>
      <c r="W19" s="805">
        <v>91</v>
      </c>
      <c r="X19" s="901">
        <v>879</v>
      </c>
      <c r="Y19" s="724"/>
      <c r="Z19" s="901"/>
      <c r="AB19" s="989">
        <v>17</v>
      </c>
      <c r="AC19" s="990" t="s">
        <v>3618</v>
      </c>
      <c r="AD19" s="990" t="s">
        <v>8889</v>
      </c>
      <c r="AE19" s="990" t="s">
        <v>8890</v>
      </c>
      <c r="AF19" s="991">
        <v>105</v>
      </c>
      <c r="AG19" s="992">
        <v>17</v>
      </c>
    </row>
    <row r="20" spans="1:33" ht="15">
      <c r="A20" s="864">
        <v>18</v>
      </c>
      <c r="B20" s="860">
        <v>24</v>
      </c>
      <c r="C20" s="864"/>
      <c r="D20" s="861"/>
      <c r="E20" s="864"/>
      <c r="F20" s="861"/>
      <c r="G20" s="865"/>
      <c r="H20" s="861"/>
      <c r="J20" s="805">
        <v>18</v>
      </c>
      <c r="K20" s="563" t="s">
        <v>6140</v>
      </c>
      <c r="L20" s="805">
        <v>63</v>
      </c>
      <c r="M20" s="563" t="s">
        <v>6141</v>
      </c>
      <c r="N20" s="805">
        <v>108</v>
      </c>
      <c r="O20" s="563" t="s">
        <v>6142</v>
      </c>
      <c r="P20" s="724">
        <v>153</v>
      </c>
      <c r="Q20" s="563" t="s">
        <v>6143</v>
      </c>
      <c r="S20" s="805">
        <v>2</v>
      </c>
      <c r="T20" s="901">
        <v>3</v>
      </c>
      <c r="U20" s="805">
        <v>47</v>
      </c>
      <c r="V20" s="901">
        <v>49</v>
      </c>
      <c r="W20" s="805">
        <v>92</v>
      </c>
      <c r="X20" s="901">
        <v>915</v>
      </c>
      <c r="Y20" s="724"/>
      <c r="Z20" s="901"/>
      <c r="AB20" s="989">
        <v>18</v>
      </c>
      <c r="AC20" s="990" t="s">
        <v>3618</v>
      </c>
      <c r="AD20" s="990" t="s">
        <v>8889</v>
      </c>
      <c r="AE20" s="990" t="s">
        <v>8890</v>
      </c>
      <c r="AF20" s="991">
        <v>105</v>
      </c>
      <c r="AG20" s="992">
        <v>18</v>
      </c>
    </row>
    <row r="21" spans="1:33" ht="15">
      <c r="A21" s="864">
        <v>19</v>
      </c>
      <c r="B21" s="860">
        <v>26</v>
      </c>
      <c r="C21" s="864"/>
      <c r="D21" s="861"/>
      <c r="E21" s="864"/>
      <c r="F21" s="861"/>
      <c r="G21" s="865"/>
      <c r="H21" s="861"/>
      <c r="J21" s="805">
        <v>19</v>
      </c>
      <c r="K21" s="563" t="s">
        <v>6144</v>
      </c>
      <c r="L21" s="805">
        <v>64</v>
      </c>
      <c r="M21" s="563" t="s">
        <v>6145</v>
      </c>
      <c r="N21" s="805">
        <v>109</v>
      </c>
      <c r="O21" s="563" t="s">
        <v>6146</v>
      </c>
      <c r="P21" s="724">
        <v>154</v>
      </c>
      <c r="Q21" s="563" t="s">
        <v>6147</v>
      </c>
      <c r="S21" s="805">
        <v>3</v>
      </c>
      <c r="T21" s="901">
        <v>4</v>
      </c>
      <c r="U21" s="805">
        <v>48</v>
      </c>
      <c r="V21" s="901">
        <v>50</v>
      </c>
      <c r="W21" s="805">
        <v>93</v>
      </c>
      <c r="X21" s="901">
        <v>916</v>
      </c>
      <c r="Y21" s="724"/>
      <c r="Z21" s="901"/>
      <c r="AB21" s="989">
        <v>19</v>
      </c>
      <c r="AC21" s="990" t="s">
        <v>3618</v>
      </c>
      <c r="AD21" s="990" t="s">
        <v>8889</v>
      </c>
      <c r="AE21" s="990" t="s">
        <v>8890</v>
      </c>
      <c r="AF21" s="991">
        <v>106</v>
      </c>
      <c r="AG21" s="992">
        <v>2</v>
      </c>
    </row>
    <row r="22" spans="1:33" ht="15">
      <c r="A22" s="864">
        <v>20</v>
      </c>
      <c r="B22" s="860">
        <v>27</v>
      </c>
      <c r="C22" s="864"/>
      <c r="D22" s="861"/>
      <c r="E22" s="864"/>
      <c r="F22" s="861"/>
      <c r="G22" s="865"/>
      <c r="H22" s="861"/>
      <c r="J22" s="805">
        <v>20</v>
      </c>
      <c r="K22" s="563" t="s">
        <v>6148</v>
      </c>
      <c r="L22" s="805">
        <v>65</v>
      </c>
      <c r="M22" s="563" t="s">
        <v>6149</v>
      </c>
      <c r="N22" s="805">
        <v>110</v>
      </c>
      <c r="O22" s="563" t="s">
        <v>6150</v>
      </c>
      <c r="P22" s="724">
        <v>155</v>
      </c>
      <c r="Q22" s="563" t="s">
        <v>6151</v>
      </c>
      <c r="S22" s="805">
        <v>4</v>
      </c>
      <c r="T22" s="901">
        <v>5</v>
      </c>
      <c r="U22" s="805">
        <v>49</v>
      </c>
      <c r="V22" s="901">
        <v>51</v>
      </c>
      <c r="W22" s="805">
        <v>94</v>
      </c>
      <c r="X22" s="901">
        <v>917</v>
      </c>
      <c r="Y22" s="724"/>
      <c r="Z22" s="901"/>
      <c r="AB22" s="989">
        <v>20</v>
      </c>
      <c r="AC22" s="990" t="s">
        <v>3618</v>
      </c>
      <c r="AD22" s="990" t="s">
        <v>8889</v>
      </c>
      <c r="AE22" s="990" t="s">
        <v>8890</v>
      </c>
      <c r="AF22" s="991">
        <v>106</v>
      </c>
      <c r="AG22" s="992">
        <v>3</v>
      </c>
    </row>
    <row r="23" spans="1:33" ht="15">
      <c r="A23" s="864">
        <v>21</v>
      </c>
      <c r="B23" s="860">
        <v>28</v>
      </c>
      <c r="C23" s="864"/>
      <c r="D23" s="861"/>
      <c r="E23" s="864"/>
      <c r="F23" s="861"/>
      <c r="G23" s="865"/>
      <c r="H23" s="861"/>
      <c r="J23" s="805">
        <v>21</v>
      </c>
      <c r="K23" s="563" t="s">
        <v>6152</v>
      </c>
      <c r="L23" s="805">
        <v>66</v>
      </c>
      <c r="M23" s="563" t="s">
        <v>6153</v>
      </c>
      <c r="N23" s="805">
        <v>111</v>
      </c>
      <c r="O23" s="563" t="s">
        <v>6154</v>
      </c>
      <c r="P23" s="724">
        <v>156</v>
      </c>
      <c r="Q23" s="563" t="s">
        <v>6155</v>
      </c>
      <c r="S23" s="805">
        <v>5</v>
      </c>
      <c r="T23" s="901">
        <v>6</v>
      </c>
      <c r="U23" s="805">
        <v>50</v>
      </c>
      <c r="V23" s="901">
        <v>52</v>
      </c>
      <c r="W23" s="805">
        <v>95</v>
      </c>
      <c r="X23" s="901">
        <v>918</v>
      </c>
      <c r="Y23" s="724"/>
      <c r="Z23" s="901"/>
      <c r="AB23" s="989">
        <v>21</v>
      </c>
      <c r="AC23" s="990" t="s">
        <v>3618</v>
      </c>
      <c r="AD23" s="990" t="s">
        <v>8889</v>
      </c>
      <c r="AE23" s="990" t="s">
        <v>8890</v>
      </c>
      <c r="AF23" s="991">
        <v>106</v>
      </c>
      <c r="AG23" s="992">
        <v>5</v>
      </c>
    </row>
    <row r="24" spans="1:33" ht="15.75" thickBot="1">
      <c r="A24" s="864">
        <v>22</v>
      </c>
      <c r="B24" s="860">
        <v>29</v>
      </c>
      <c r="C24" s="864"/>
      <c r="D24" s="861"/>
      <c r="E24" s="864"/>
      <c r="F24" s="861"/>
      <c r="G24" s="865"/>
      <c r="H24" s="861"/>
      <c r="J24" s="805">
        <v>22</v>
      </c>
      <c r="K24" s="563" t="s">
        <v>6156</v>
      </c>
      <c r="L24" s="805">
        <v>67</v>
      </c>
      <c r="M24" s="563" t="s">
        <v>6157</v>
      </c>
      <c r="N24" s="805">
        <v>112</v>
      </c>
      <c r="O24" s="563" t="s">
        <v>6158</v>
      </c>
      <c r="P24" s="724">
        <v>157</v>
      </c>
      <c r="Q24" s="563" t="s">
        <v>6159</v>
      </c>
      <c r="S24" s="805">
        <v>6</v>
      </c>
      <c r="T24" s="901">
        <v>7</v>
      </c>
      <c r="U24" s="805">
        <v>51</v>
      </c>
      <c r="V24" s="901">
        <v>53</v>
      </c>
      <c r="W24" s="805">
        <v>96</v>
      </c>
      <c r="X24" s="901">
        <v>919</v>
      </c>
      <c r="Y24" s="724"/>
      <c r="Z24" s="901"/>
      <c r="AB24" s="993">
        <v>22</v>
      </c>
      <c r="AC24" s="994" t="s">
        <v>3618</v>
      </c>
      <c r="AD24" s="994" t="s">
        <v>8889</v>
      </c>
      <c r="AE24" s="994" t="s">
        <v>8890</v>
      </c>
      <c r="AF24" s="995">
        <v>106</v>
      </c>
      <c r="AG24" s="16">
        <v>6</v>
      </c>
    </row>
    <row r="25" spans="1:33" ht="15">
      <c r="A25" s="864">
        <v>23</v>
      </c>
      <c r="B25" s="860">
        <v>30</v>
      </c>
      <c r="C25" s="864"/>
      <c r="D25" s="861"/>
      <c r="E25" s="864"/>
      <c r="F25" s="861"/>
      <c r="G25" s="865"/>
      <c r="H25" s="861"/>
      <c r="J25" s="805">
        <v>23</v>
      </c>
      <c r="K25" s="563" t="s">
        <v>6160</v>
      </c>
      <c r="L25" s="805">
        <v>68</v>
      </c>
      <c r="M25" s="563" t="s">
        <v>6161</v>
      </c>
      <c r="N25" s="805">
        <v>113</v>
      </c>
      <c r="O25" s="563" t="s">
        <v>6162</v>
      </c>
      <c r="P25" s="724">
        <v>158</v>
      </c>
      <c r="Q25" s="563" t="s">
        <v>6163</v>
      </c>
      <c r="S25" s="805">
        <v>7</v>
      </c>
      <c r="T25" s="901">
        <v>8</v>
      </c>
      <c r="U25" s="805">
        <v>52</v>
      </c>
      <c r="V25" s="901">
        <v>54</v>
      </c>
      <c r="W25" s="805">
        <v>97</v>
      </c>
      <c r="X25" s="901">
        <v>920</v>
      </c>
      <c r="Y25" s="724"/>
      <c r="Z25" s="901"/>
    </row>
    <row r="26" spans="1:33" ht="15">
      <c r="A26" s="864">
        <v>24</v>
      </c>
      <c r="B26" s="860">
        <v>1677</v>
      </c>
      <c r="C26" s="864"/>
      <c r="D26" s="861"/>
      <c r="E26" s="864"/>
      <c r="F26" s="861"/>
      <c r="G26" s="865"/>
      <c r="H26" s="861"/>
      <c r="J26" s="805">
        <v>24</v>
      </c>
      <c r="K26" s="563" t="s">
        <v>6164</v>
      </c>
      <c r="L26" s="805">
        <v>69</v>
      </c>
      <c r="M26" s="563" t="s">
        <v>6165</v>
      </c>
      <c r="N26" s="805">
        <v>114</v>
      </c>
      <c r="O26" s="563" t="s">
        <v>6166</v>
      </c>
      <c r="P26" s="724">
        <v>159</v>
      </c>
      <c r="Q26" s="563" t="s">
        <v>6167</v>
      </c>
      <c r="S26" s="805">
        <v>8</v>
      </c>
      <c r="T26" s="901">
        <v>9</v>
      </c>
      <c r="U26" s="805">
        <v>53</v>
      </c>
      <c r="V26" s="901">
        <v>55</v>
      </c>
      <c r="W26" s="805"/>
      <c r="X26" s="901"/>
      <c r="Y26" s="724"/>
      <c r="Z26" s="901"/>
    </row>
    <row r="27" spans="1:33" ht="15" customHeight="1">
      <c r="A27" s="864">
        <v>25</v>
      </c>
      <c r="B27" s="860">
        <v>1792</v>
      </c>
      <c r="C27" s="864"/>
      <c r="D27" s="861"/>
      <c r="E27" s="864"/>
      <c r="F27" s="861"/>
      <c r="G27" s="865"/>
      <c r="H27" s="861"/>
      <c r="J27" s="805">
        <v>25</v>
      </c>
      <c r="K27" s="563" t="s">
        <v>6168</v>
      </c>
      <c r="L27" s="805">
        <v>70</v>
      </c>
      <c r="M27" s="563" t="s">
        <v>6169</v>
      </c>
      <c r="N27" s="805">
        <v>115</v>
      </c>
      <c r="O27" s="563" t="s">
        <v>6170</v>
      </c>
      <c r="P27" s="724"/>
      <c r="Q27" s="861"/>
      <c r="S27" s="805">
        <v>9</v>
      </c>
      <c r="T27" s="901">
        <v>10</v>
      </c>
      <c r="U27" s="805">
        <v>54</v>
      </c>
      <c r="V27" s="901">
        <v>56</v>
      </c>
      <c r="W27" s="805"/>
      <c r="X27" s="901"/>
      <c r="Y27" s="724"/>
      <c r="Z27" s="901"/>
      <c r="AB27" s="1580" t="s">
        <v>8891</v>
      </c>
      <c r="AC27" s="1580"/>
      <c r="AD27" s="1580"/>
      <c r="AE27" s="1580"/>
      <c r="AF27" s="1580"/>
      <c r="AG27" s="1580"/>
    </row>
    <row r="28" spans="1:33" ht="15.75" customHeight="1" thickBot="1">
      <c r="A28" s="864">
        <v>26</v>
      </c>
      <c r="B28" s="860">
        <v>1823</v>
      </c>
      <c r="C28" s="864"/>
      <c r="D28" s="861"/>
      <c r="E28" s="864"/>
      <c r="F28" s="861"/>
      <c r="G28" s="865"/>
      <c r="H28" s="861"/>
      <c r="J28" s="805">
        <v>26</v>
      </c>
      <c r="K28" s="563" t="s">
        <v>6171</v>
      </c>
      <c r="L28" s="805">
        <v>71</v>
      </c>
      <c r="M28" s="563" t="s">
        <v>6172</v>
      </c>
      <c r="N28" s="805">
        <v>116</v>
      </c>
      <c r="O28" s="563" t="s">
        <v>6173</v>
      </c>
      <c r="P28" s="724"/>
      <c r="Q28" s="861"/>
      <c r="S28" s="805">
        <v>10</v>
      </c>
      <c r="T28" s="901">
        <v>12</v>
      </c>
      <c r="U28" s="805">
        <v>55</v>
      </c>
      <c r="V28" s="901">
        <v>57</v>
      </c>
      <c r="W28" s="805"/>
      <c r="X28" s="901"/>
      <c r="Y28" s="724"/>
      <c r="Z28" s="901"/>
      <c r="AB28" s="1580" t="s">
        <v>8892</v>
      </c>
      <c r="AC28" s="1580"/>
      <c r="AD28" s="1580"/>
      <c r="AE28" s="1580"/>
      <c r="AF28" s="1580"/>
      <c r="AG28" s="1580"/>
    </row>
    <row r="29" spans="1:33" ht="15">
      <c r="A29" s="864">
        <v>27</v>
      </c>
      <c r="B29" s="860">
        <v>1824</v>
      </c>
      <c r="C29" s="864"/>
      <c r="D29" s="861"/>
      <c r="E29" s="864"/>
      <c r="F29" s="861"/>
      <c r="G29" s="865"/>
      <c r="H29" s="861"/>
      <c r="J29" s="805">
        <v>27</v>
      </c>
      <c r="K29" s="563" t="s">
        <v>6174</v>
      </c>
      <c r="L29" s="805">
        <v>72</v>
      </c>
      <c r="M29" s="563" t="s">
        <v>6175</v>
      </c>
      <c r="N29" s="805">
        <v>117</v>
      </c>
      <c r="O29" s="563" t="s">
        <v>6176</v>
      </c>
      <c r="P29" s="724"/>
      <c r="Q29" s="861"/>
      <c r="S29" s="805">
        <v>11</v>
      </c>
      <c r="T29" s="901">
        <v>13</v>
      </c>
      <c r="U29" s="805">
        <v>56</v>
      </c>
      <c r="V29" s="901">
        <v>58</v>
      </c>
      <c r="W29" s="805"/>
      <c r="X29" s="901"/>
      <c r="Y29" s="724"/>
      <c r="Z29" s="901"/>
      <c r="AB29" s="996" t="s">
        <v>8893</v>
      </c>
      <c r="AC29" s="997" t="s">
        <v>8894</v>
      </c>
      <c r="AD29" s="997" t="s">
        <v>8895</v>
      </c>
      <c r="AE29" s="997" t="s">
        <v>8896</v>
      </c>
      <c r="AF29" s="997" t="s">
        <v>4712</v>
      </c>
      <c r="AG29" s="998" t="s">
        <v>4606</v>
      </c>
    </row>
    <row r="30" spans="1:33" ht="15.75">
      <c r="A30" s="864">
        <v>28</v>
      </c>
      <c r="B30" s="860">
        <v>2071</v>
      </c>
      <c r="C30" s="864"/>
      <c r="D30" s="861"/>
      <c r="E30" s="864"/>
      <c r="F30" s="861"/>
      <c r="G30" s="865"/>
      <c r="H30" s="861"/>
      <c r="J30" s="805">
        <v>28</v>
      </c>
      <c r="K30" s="563" t="s">
        <v>6177</v>
      </c>
      <c r="L30" s="805">
        <v>73</v>
      </c>
      <c r="M30" s="563" t="s">
        <v>6178</v>
      </c>
      <c r="N30" s="805">
        <v>118</v>
      </c>
      <c r="O30" s="563" t="s">
        <v>6179</v>
      </c>
      <c r="P30" s="724"/>
      <c r="Q30" s="861"/>
      <c r="S30" s="805">
        <v>12</v>
      </c>
      <c r="T30" s="901">
        <v>14</v>
      </c>
      <c r="U30" s="805">
        <v>57</v>
      </c>
      <c r="V30" s="901">
        <v>59</v>
      </c>
      <c r="W30" s="805"/>
      <c r="X30" s="901"/>
      <c r="Y30" s="724"/>
      <c r="Z30" s="901"/>
      <c r="AB30" s="999">
        <v>1</v>
      </c>
      <c r="AC30" s="777" t="s">
        <v>3520</v>
      </c>
      <c r="AD30" s="1005" t="s">
        <v>8897</v>
      </c>
      <c r="AE30" s="1005" t="s">
        <v>8898</v>
      </c>
      <c r="AF30" s="910">
        <v>115701</v>
      </c>
      <c r="AG30" s="1000">
        <v>123</v>
      </c>
    </row>
    <row r="31" spans="1:33" ht="15.75">
      <c r="A31" s="864">
        <v>29</v>
      </c>
      <c r="B31" s="860">
        <v>2072</v>
      </c>
      <c r="C31" s="864"/>
      <c r="D31" s="861"/>
      <c r="E31" s="864"/>
      <c r="F31" s="861"/>
      <c r="G31" s="865"/>
      <c r="H31" s="861"/>
      <c r="J31" s="805">
        <v>29</v>
      </c>
      <c r="K31" s="563" t="s">
        <v>6180</v>
      </c>
      <c r="L31" s="805">
        <v>74</v>
      </c>
      <c r="M31" s="563" t="s">
        <v>6181</v>
      </c>
      <c r="N31" s="805">
        <v>119</v>
      </c>
      <c r="O31" s="563" t="s">
        <v>6182</v>
      </c>
      <c r="P31" s="724"/>
      <c r="Q31" s="861"/>
      <c r="S31" s="805">
        <v>13</v>
      </c>
      <c r="T31" s="901">
        <v>15</v>
      </c>
      <c r="U31" s="805">
        <v>58</v>
      </c>
      <c r="V31" s="901">
        <v>60</v>
      </c>
      <c r="W31" s="805"/>
      <c r="X31" s="901"/>
      <c r="Y31" s="724"/>
      <c r="Z31" s="901"/>
      <c r="AB31" s="999">
        <v>2</v>
      </c>
      <c r="AC31" s="777" t="s">
        <v>3520</v>
      </c>
      <c r="AD31" s="1005" t="s">
        <v>8897</v>
      </c>
      <c r="AE31" s="1005" t="s">
        <v>8898</v>
      </c>
      <c r="AF31" s="910">
        <v>115701</v>
      </c>
      <c r="AG31" s="1000">
        <v>124</v>
      </c>
    </row>
    <row r="32" spans="1:33" ht="15.75">
      <c r="A32" s="864">
        <v>30</v>
      </c>
      <c r="B32" s="860">
        <v>2073</v>
      </c>
      <c r="C32" s="864"/>
      <c r="D32" s="861"/>
      <c r="E32" s="864"/>
      <c r="F32" s="861"/>
      <c r="G32" s="865"/>
      <c r="H32" s="861"/>
      <c r="J32" s="805">
        <v>30</v>
      </c>
      <c r="K32" s="563" t="s">
        <v>6183</v>
      </c>
      <c r="L32" s="805">
        <v>75</v>
      </c>
      <c r="M32" s="563" t="s">
        <v>6184</v>
      </c>
      <c r="N32" s="805">
        <v>120</v>
      </c>
      <c r="O32" s="563" t="s">
        <v>6185</v>
      </c>
      <c r="P32" s="724"/>
      <c r="Q32" s="861"/>
      <c r="S32" s="805">
        <v>14</v>
      </c>
      <c r="T32" s="901">
        <v>16</v>
      </c>
      <c r="U32" s="805">
        <v>59</v>
      </c>
      <c r="V32" s="901">
        <v>61</v>
      </c>
      <c r="W32" s="805"/>
      <c r="X32" s="901"/>
      <c r="Y32" s="724"/>
      <c r="Z32" s="901"/>
      <c r="AB32" s="999">
        <v>3</v>
      </c>
      <c r="AC32" s="777" t="s">
        <v>3520</v>
      </c>
      <c r="AD32" s="1005" t="s">
        <v>8897</v>
      </c>
      <c r="AE32" s="1005" t="s">
        <v>8898</v>
      </c>
      <c r="AF32" s="910">
        <v>115701</v>
      </c>
      <c r="AG32" s="1000">
        <v>125</v>
      </c>
    </row>
    <row r="33" spans="1:33" ht="36">
      <c r="A33" s="864">
        <v>31</v>
      </c>
      <c r="B33" s="860">
        <v>2074</v>
      </c>
      <c r="C33" s="864"/>
      <c r="D33" s="861"/>
      <c r="E33" s="864"/>
      <c r="F33" s="861"/>
      <c r="G33" s="865"/>
      <c r="H33" s="861"/>
      <c r="J33" s="805">
        <v>31</v>
      </c>
      <c r="K33" s="563" t="s">
        <v>6186</v>
      </c>
      <c r="L33" s="805">
        <v>76</v>
      </c>
      <c r="M33" s="563" t="s">
        <v>6187</v>
      </c>
      <c r="N33" s="805">
        <v>121</v>
      </c>
      <c r="O33" s="563" t="s">
        <v>6188</v>
      </c>
      <c r="P33" s="724"/>
      <c r="Q33" s="861"/>
      <c r="S33" s="805">
        <v>15</v>
      </c>
      <c r="T33" s="901">
        <v>17</v>
      </c>
      <c r="U33" s="805">
        <v>60</v>
      </c>
      <c r="V33" s="901">
        <v>62</v>
      </c>
      <c r="W33" s="805"/>
      <c r="X33" s="901"/>
      <c r="Y33" s="724"/>
      <c r="Z33" s="901"/>
      <c r="AB33" s="999">
        <v>4</v>
      </c>
      <c r="AC33" s="777" t="s">
        <v>3520</v>
      </c>
      <c r="AD33" s="1005" t="s">
        <v>8897</v>
      </c>
      <c r="AE33" s="1006" t="s">
        <v>8899</v>
      </c>
      <c r="AF33" s="910">
        <v>115962</v>
      </c>
      <c r="AG33" s="1000">
        <v>68</v>
      </c>
    </row>
    <row r="34" spans="1:33" ht="36.75" thickBot="1">
      <c r="A34" s="864">
        <v>32</v>
      </c>
      <c r="B34" s="860">
        <v>2075</v>
      </c>
      <c r="C34" s="864"/>
      <c r="D34" s="861"/>
      <c r="E34" s="864"/>
      <c r="F34" s="861"/>
      <c r="G34" s="865"/>
      <c r="H34" s="861"/>
      <c r="J34" s="805">
        <v>32</v>
      </c>
      <c r="K34" s="563" t="s">
        <v>6189</v>
      </c>
      <c r="L34" s="805">
        <v>77</v>
      </c>
      <c r="M34" s="563" t="s">
        <v>6190</v>
      </c>
      <c r="N34" s="805">
        <v>122</v>
      </c>
      <c r="O34" s="563" t="s">
        <v>6191</v>
      </c>
      <c r="P34" s="724"/>
      <c r="Q34" s="861"/>
      <c r="S34" s="805">
        <v>16</v>
      </c>
      <c r="T34" s="901">
        <v>18</v>
      </c>
      <c r="U34" s="805">
        <v>61</v>
      </c>
      <c r="V34" s="901">
        <v>90</v>
      </c>
      <c r="W34" s="805"/>
      <c r="X34" s="901"/>
      <c r="Y34" s="724"/>
      <c r="Z34" s="901"/>
      <c r="AB34" s="1001">
        <v>5</v>
      </c>
      <c r="AC34" s="1002" t="s">
        <v>3520</v>
      </c>
      <c r="AD34" s="1007" t="s">
        <v>8897</v>
      </c>
      <c r="AE34" s="1008" t="s">
        <v>8899</v>
      </c>
      <c r="AF34" s="1003">
        <v>115966</v>
      </c>
      <c r="AG34" s="1004">
        <v>2</v>
      </c>
    </row>
    <row r="35" spans="1:33" ht="15">
      <c r="A35" s="864">
        <v>33</v>
      </c>
      <c r="B35" s="860">
        <v>2076</v>
      </c>
      <c r="C35" s="864"/>
      <c r="D35" s="861"/>
      <c r="E35" s="864"/>
      <c r="F35" s="861"/>
      <c r="G35" s="865"/>
      <c r="H35" s="861"/>
      <c r="J35" s="805">
        <v>33</v>
      </c>
      <c r="K35" s="563" t="s">
        <v>6192</v>
      </c>
      <c r="L35" s="805">
        <v>78</v>
      </c>
      <c r="M35" s="563" t="s">
        <v>6193</v>
      </c>
      <c r="N35" s="805">
        <v>123</v>
      </c>
      <c r="O35" s="563" t="s">
        <v>6194</v>
      </c>
      <c r="P35" s="724"/>
      <c r="Q35" s="861"/>
      <c r="S35" s="805">
        <v>17</v>
      </c>
      <c r="T35" s="901">
        <v>19</v>
      </c>
      <c r="U35" s="805">
        <v>62</v>
      </c>
      <c r="V35" s="901">
        <v>91</v>
      </c>
      <c r="W35" s="805"/>
      <c r="X35" s="901"/>
      <c r="Y35" s="724"/>
      <c r="Z35" s="901"/>
    </row>
    <row r="36" spans="1:33" ht="15">
      <c r="A36" s="864">
        <v>34</v>
      </c>
      <c r="B36" s="860">
        <v>2077</v>
      </c>
      <c r="C36" s="864"/>
      <c r="D36" s="861"/>
      <c r="E36" s="864"/>
      <c r="F36" s="861"/>
      <c r="G36" s="865"/>
      <c r="H36" s="861"/>
      <c r="J36" s="805">
        <v>34</v>
      </c>
      <c r="K36" s="563" t="s">
        <v>6195</v>
      </c>
      <c r="L36" s="805">
        <v>79</v>
      </c>
      <c r="M36" s="563" t="s">
        <v>6196</v>
      </c>
      <c r="N36" s="805">
        <v>124</v>
      </c>
      <c r="O36" s="563" t="s">
        <v>6197</v>
      </c>
      <c r="P36" s="724"/>
      <c r="Q36" s="861"/>
      <c r="S36" s="805">
        <v>18</v>
      </c>
      <c r="T36" s="901">
        <v>20</v>
      </c>
      <c r="U36" s="805">
        <v>63</v>
      </c>
      <c r="V36" s="901">
        <v>104</v>
      </c>
      <c r="W36" s="805"/>
      <c r="X36" s="901"/>
      <c r="Y36" s="724"/>
      <c r="Z36" s="901"/>
    </row>
    <row r="37" spans="1:33" ht="15">
      <c r="A37" s="864">
        <v>35</v>
      </c>
      <c r="B37" s="860">
        <v>2078</v>
      </c>
      <c r="C37" s="864"/>
      <c r="D37" s="861"/>
      <c r="E37" s="864"/>
      <c r="F37" s="861"/>
      <c r="G37" s="865"/>
      <c r="H37" s="861"/>
      <c r="J37" s="805">
        <v>35</v>
      </c>
      <c r="K37" s="563" t="s">
        <v>6198</v>
      </c>
      <c r="L37" s="805">
        <v>80</v>
      </c>
      <c r="M37" s="563" t="s">
        <v>6199</v>
      </c>
      <c r="N37" s="805">
        <v>125</v>
      </c>
      <c r="O37" s="563" t="s">
        <v>6200</v>
      </c>
      <c r="P37" s="724"/>
      <c r="Q37" s="861"/>
      <c r="S37" s="805">
        <v>19</v>
      </c>
      <c r="T37" s="901">
        <v>21</v>
      </c>
      <c r="U37" s="805">
        <v>64</v>
      </c>
      <c r="V37" s="901">
        <v>300</v>
      </c>
      <c r="W37" s="805"/>
      <c r="X37" s="901"/>
      <c r="Y37" s="724"/>
      <c r="Z37" s="901"/>
    </row>
    <row r="38" spans="1:33" ht="15">
      <c r="A38" s="864">
        <v>36</v>
      </c>
      <c r="B38" s="860">
        <v>2079</v>
      </c>
      <c r="C38" s="864"/>
      <c r="D38" s="861"/>
      <c r="E38" s="864"/>
      <c r="F38" s="861"/>
      <c r="G38" s="865"/>
      <c r="H38" s="861"/>
      <c r="J38" s="805">
        <v>36</v>
      </c>
      <c r="K38" s="563" t="s">
        <v>6201</v>
      </c>
      <c r="L38" s="805">
        <v>81</v>
      </c>
      <c r="M38" s="563" t="s">
        <v>6202</v>
      </c>
      <c r="N38" s="805">
        <v>126</v>
      </c>
      <c r="O38" s="563" t="s">
        <v>6203</v>
      </c>
      <c r="P38" s="724"/>
      <c r="Q38" s="861"/>
      <c r="S38" s="805">
        <v>20</v>
      </c>
      <c r="T38" s="901">
        <v>22</v>
      </c>
      <c r="U38" s="805">
        <v>65</v>
      </c>
      <c r="V38" s="901">
        <v>301</v>
      </c>
      <c r="W38" s="805"/>
      <c r="X38" s="901"/>
      <c r="Y38" s="724"/>
      <c r="Z38" s="901"/>
    </row>
    <row r="39" spans="1:33" ht="15">
      <c r="A39" s="864">
        <v>37</v>
      </c>
      <c r="B39" s="860">
        <v>2080</v>
      </c>
      <c r="C39" s="864"/>
      <c r="D39" s="861"/>
      <c r="E39" s="864"/>
      <c r="F39" s="861"/>
      <c r="G39" s="865"/>
      <c r="H39" s="861"/>
      <c r="J39" s="805">
        <v>37</v>
      </c>
      <c r="K39" s="563" t="s">
        <v>6204</v>
      </c>
      <c r="L39" s="805">
        <v>82</v>
      </c>
      <c r="M39" s="563" t="s">
        <v>6205</v>
      </c>
      <c r="N39" s="805">
        <v>127</v>
      </c>
      <c r="O39" s="563" t="s">
        <v>6206</v>
      </c>
      <c r="P39" s="724"/>
      <c r="Q39" s="861"/>
      <c r="S39" s="805">
        <v>21</v>
      </c>
      <c r="T39" s="901">
        <v>23</v>
      </c>
      <c r="U39" s="805">
        <v>66</v>
      </c>
      <c r="V39" s="901">
        <v>416</v>
      </c>
      <c r="W39" s="805"/>
      <c r="X39" s="901"/>
      <c r="Y39" s="724"/>
      <c r="Z39" s="901"/>
    </row>
    <row r="40" spans="1:33" ht="15">
      <c r="A40" s="864">
        <v>38</v>
      </c>
      <c r="B40" s="860">
        <v>2081</v>
      </c>
      <c r="C40" s="864"/>
      <c r="D40" s="861"/>
      <c r="E40" s="864"/>
      <c r="F40" s="861"/>
      <c r="G40" s="865"/>
      <c r="H40" s="861"/>
      <c r="J40" s="805">
        <v>38</v>
      </c>
      <c r="K40" s="563" t="s">
        <v>6207</v>
      </c>
      <c r="L40" s="805">
        <v>83</v>
      </c>
      <c r="M40" s="563" t="s">
        <v>6208</v>
      </c>
      <c r="N40" s="805">
        <v>128</v>
      </c>
      <c r="O40" s="563" t="s">
        <v>6209</v>
      </c>
      <c r="P40" s="724"/>
      <c r="Q40" s="861"/>
      <c r="S40" s="805">
        <v>22</v>
      </c>
      <c r="T40" s="901">
        <v>24</v>
      </c>
      <c r="U40" s="805">
        <v>67</v>
      </c>
      <c r="V40" s="901">
        <v>417</v>
      </c>
      <c r="W40" s="805"/>
      <c r="X40" s="901"/>
      <c r="Y40" s="724"/>
      <c r="Z40" s="901"/>
    </row>
    <row r="41" spans="1:33" ht="15">
      <c r="A41" s="864">
        <v>39</v>
      </c>
      <c r="B41" s="860">
        <v>2082</v>
      </c>
      <c r="C41" s="864"/>
      <c r="D41" s="861"/>
      <c r="E41" s="864"/>
      <c r="F41" s="861"/>
      <c r="G41" s="865"/>
      <c r="H41" s="861"/>
      <c r="J41" s="805">
        <v>39</v>
      </c>
      <c r="K41" s="563" t="s">
        <v>6210</v>
      </c>
      <c r="L41" s="805">
        <v>84</v>
      </c>
      <c r="M41" s="563" t="s">
        <v>6211</v>
      </c>
      <c r="N41" s="805">
        <v>129</v>
      </c>
      <c r="O41" s="563" t="s">
        <v>6212</v>
      </c>
      <c r="P41" s="724"/>
      <c r="Q41" s="861"/>
      <c r="S41" s="805">
        <v>23</v>
      </c>
      <c r="T41" s="901">
        <v>25</v>
      </c>
      <c r="U41" s="805">
        <v>68</v>
      </c>
      <c r="V41" s="901">
        <v>418</v>
      </c>
      <c r="W41" s="805"/>
      <c r="X41" s="901"/>
      <c r="Y41" s="724"/>
      <c r="Z41" s="901"/>
    </row>
    <row r="42" spans="1:33" ht="15">
      <c r="A42" s="864">
        <v>40</v>
      </c>
      <c r="B42" s="860">
        <v>2083</v>
      </c>
      <c r="C42" s="864"/>
      <c r="D42" s="861"/>
      <c r="E42" s="864"/>
      <c r="F42" s="861"/>
      <c r="G42" s="865"/>
      <c r="H42" s="861"/>
      <c r="J42" s="805">
        <v>40</v>
      </c>
      <c r="K42" s="563" t="s">
        <v>6213</v>
      </c>
      <c r="L42" s="805">
        <v>85</v>
      </c>
      <c r="M42" s="563" t="s">
        <v>6214</v>
      </c>
      <c r="N42" s="805">
        <v>130</v>
      </c>
      <c r="O42" s="563" t="s">
        <v>6215</v>
      </c>
      <c r="P42" s="724"/>
      <c r="Q42" s="868"/>
      <c r="S42" s="805">
        <v>24</v>
      </c>
      <c r="T42" s="901">
        <v>26</v>
      </c>
      <c r="U42" s="805">
        <v>69</v>
      </c>
      <c r="V42" s="901">
        <v>419</v>
      </c>
      <c r="W42" s="805"/>
      <c r="X42" s="901"/>
      <c r="Y42" s="724"/>
      <c r="Z42" s="901"/>
    </row>
    <row r="43" spans="1:33" ht="15">
      <c r="A43" s="864">
        <v>41</v>
      </c>
      <c r="B43" s="860">
        <v>2084</v>
      </c>
      <c r="C43" s="864"/>
      <c r="D43" s="861"/>
      <c r="E43" s="864"/>
      <c r="F43" s="861"/>
      <c r="G43" s="865"/>
      <c r="H43" s="861"/>
      <c r="J43" s="805">
        <v>41</v>
      </c>
      <c r="K43" s="563" t="s">
        <v>6216</v>
      </c>
      <c r="L43" s="805">
        <v>86</v>
      </c>
      <c r="M43" s="563" t="s">
        <v>6217</v>
      </c>
      <c r="N43" s="805">
        <v>131</v>
      </c>
      <c r="O43" s="563" t="s">
        <v>6218</v>
      </c>
      <c r="P43" s="724"/>
      <c r="Q43" s="861"/>
      <c r="S43" s="805">
        <v>25</v>
      </c>
      <c r="T43" s="901">
        <v>27</v>
      </c>
      <c r="U43" s="805">
        <v>70</v>
      </c>
      <c r="V43" s="901">
        <v>420</v>
      </c>
      <c r="W43" s="805"/>
      <c r="X43" s="901"/>
      <c r="Y43" s="724"/>
      <c r="Z43" s="901"/>
    </row>
    <row r="44" spans="1:33" ht="15">
      <c r="A44" s="864">
        <v>42</v>
      </c>
      <c r="B44" s="860">
        <v>2085</v>
      </c>
      <c r="C44" s="864"/>
      <c r="D44" s="861"/>
      <c r="E44" s="864"/>
      <c r="F44" s="861"/>
      <c r="G44" s="865"/>
      <c r="H44" s="861"/>
      <c r="J44" s="805">
        <v>42</v>
      </c>
      <c r="K44" s="563" t="s">
        <v>6219</v>
      </c>
      <c r="L44" s="805">
        <v>87</v>
      </c>
      <c r="M44" s="563" t="s">
        <v>6220</v>
      </c>
      <c r="N44" s="805">
        <v>132</v>
      </c>
      <c r="O44" s="563" t="s">
        <v>6221</v>
      </c>
      <c r="P44" s="724"/>
      <c r="Q44" s="861"/>
      <c r="S44" s="805">
        <v>26</v>
      </c>
      <c r="T44" s="901">
        <v>28</v>
      </c>
      <c r="U44" s="805">
        <v>71</v>
      </c>
      <c r="V44" s="901">
        <v>421</v>
      </c>
      <c r="W44" s="805"/>
      <c r="X44" s="901"/>
      <c r="Y44" s="724"/>
      <c r="Z44" s="901"/>
    </row>
    <row r="45" spans="1:33" ht="15">
      <c r="A45" s="864">
        <v>43</v>
      </c>
      <c r="B45" s="860">
        <v>2086</v>
      </c>
      <c r="C45" s="864"/>
      <c r="D45" s="861"/>
      <c r="E45" s="864"/>
      <c r="F45" s="861"/>
      <c r="G45" s="865"/>
      <c r="H45" s="861"/>
      <c r="J45" s="805">
        <v>43</v>
      </c>
      <c r="K45" s="563" t="s">
        <v>6222</v>
      </c>
      <c r="L45" s="805">
        <v>88</v>
      </c>
      <c r="M45" s="563" t="s">
        <v>6223</v>
      </c>
      <c r="N45" s="805">
        <v>133</v>
      </c>
      <c r="O45" s="563" t="s">
        <v>6224</v>
      </c>
      <c r="P45" s="724"/>
      <c r="Q45" s="861"/>
      <c r="S45" s="805">
        <v>27</v>
      </c>
      <c r="T45" s="901">
        <v>29</v>
      </c>
      <c r="U45" s="805">
        <v>72</v>
      </c>
      <c r="V45" s="901">
        <v>422</v>
      </c>
      <c r="W45" s="805"/>
      <c r="X45" s="901"/>
      <c r="Y45" s="724"/>
      <c r="Z45" s="901"/>
    </row>
    <row r="46" spans="1:33" ht="15">
      <c r="A46" s="864">
        <v>44</v>
      </c>
      <c r="B46" s="860">
        <v>2087</v>
      </c>
      <c r="C46" s="864"/>
      <c r="D46" s="861"/>
      <c r="E46" s="864"/>
      <c r="F46" s="861"/>
      <c r="G46" s="865"/>
      <c r="H46" s="861"/>
      <c r="J46" s="805">
        <v>44</v>
      </c>
      <c r="K46" s="563" t="s">
        <v>6225</v>
      </c>
      <c r="L46" s="805">
        <v>89</v>
      </c>
      <c r="M46" s="563" t="s">
        <v>6226</v>
      </c>
      <c r="N46" s="805">
        <v>134</v>
      </c>
      <c r="O46" s="563" t="s">
        <v>6227</v>
      </c>
      <c r="P46" s="724"/>
      <c r="Q46" s="861"/>
      <c r="S46" s="805">
        <v>28</v>
      </c>
      <c r="T46" s="901">
        <v>30</v>
      </c>
      <c r="U46" s="805">
        <v>73</v>
      </c>
      <c r="V46" s="901">
        <v>423</v>
      </c>
      <c r="W46" s="805"/>
      <c r="X46" s="901"/>
      <c r="Y46" s="724"/>
      <c r="Z46" s="901"/>
    </row>
    <row r="47" spans="1:33" ht="15">
      <c r="A47" s="864">
        <v>45</v>
      </c>
      <c r="B47" s="860">
        <v>2232</v>
      </c>
      <c r="C47" s="864"/>
      <c r="D47" s="861"/>
      <c r="E47" s="864"/>
      <c r="F47" s="861"/>
      <c r="G47" s="865"/>
      <c r="H47" s="861"/>
      <c r="J47" s="805">
        <v>45</v>
      </c>
      <c r="K47" s="563" t="s">
        <v>6228</v>
      </c>
      <c r="L47" s="805">
        <v>90</v>
      </c>
      <c r="M47" s="563" t="s">
        <v>6229</v>
      </c>
      <c r="N47" s="805">
        <v>135</v>
      </c>
      <c r="O47" s="563" t="s">
        <v>6230</v>
      </c>
      <c r="P47" s="724"/>
      <c r="Q47" s="861"/>
      <c r="S47" s="805">
        <v>29</v>
      </c>
      <c r="T47" s="901">
        <v>31</v>
      </c>
      <c r="U47" s="805">
        <v>74</v>
      </c>
      <c r="V47" s="901">
        <v>424</v>
      </c>
      <c r="W47" s="805"/>
      <c r="X47" s="901"/>
      <c r="Y47" s="724"/>
      <c r="Z47" s="901"/>
    </row>
    <row r="48" spans="1:33" ht="15">
      <c r="S48" s="805">
        <v>30</v>
      </c>
      <c r="T48" s="901">
        <v>32</v>
      </c>
      <c r="U48" s="805">
        <v>75</v>
      </c>
      <c r="V48" s="901">
        <v>425</v>
      </c>
      <c r="W48" s="805"/>
      <c r="X48" s="901"/>
      <c r="Y48" s="724"/>
      <c r="Z48" s="901"/>
    </row>
    <row r="49" spans="1:26" ht="15">
      <c r="S49" s="805">
        <v>31</v>
      </c>
      <c r="T49" s="901">
        <v>33</v>
      </c>
      <c r="U49" s="805">
        <v>76</v>
      </c>
      <c r="V49" s="901">
        <v>426</v>
      </c>
      <c r="W49" s="805"/>
      <c r="X49" s="901"/>
      <c r="Y49" s="724"/>
      <c r="Z49" s="901"/>
    </row>
    <row r="50" spans="1:26" ht="28.35" customHeight="1">
      <c r="A50" s="1580" t="s">
        <v>6066</v>
      </c>
      <c r="B50" s="1580"/>
      <c r="C50" s="1580"/>
      <c r="D50" s="1580"/>
      <c r="E50" s="1580"/>
      <c r="F50" s="1580"/>
      <c r="G50" s="1580"/>
      <c r="H50" s="1580"/>
      <c r="I50" s="1580" t="s">
        <v>6066</v>
      </c>
      <c r="J50" s="1580"/>
      <c r="K50" s="1580"/>
      <c r="L50" s="1580"/>
      <c r="M50" s="1580"/>
      <c r="N50" s="1580"/>
      <c r="O50" s="1580"/>
      <c r="P50" s="1580"/>
      <c r="S50" s="805">
        <v>32</v>
      </c>
      <c r="T50" s="901">
        <v>34</v>
      </c>
      <c r="U50" s="805">
        <v>77</v>
      </c>
      <c r="V50" s="901">
        <v>427</v>
      </c>
      <c r="W50" s="805"/>
      <c r="X50" s="901"/>
      <c r="Y50" s="724"/>
      <c r="Z50" s="901"/>
    </row>
    <row r="51" spans="1:26" ht="15">
      <c r="A51" s="723" t="s">
        <v>5291</v>
      </c>
      <c r="B51" s="604" t="s">
        <v>5292</v>
      </c>
      <c r="C51" s="723" t="s">
        <v>5291</v>
      </c>
      <c r="D51" s="604" t="s">
        <v>5292</v>
      </c>
      <c r="E51" s="723" t="s">
        <v>5291</v>
      </c>
      <c r="F51" s="604" t="s">
        <v>5292</v>
      </c>
      <c r="G51" s="723" t="s">
        <v>5291</v>
      </c>
      <c r="H51" s="604" t="s">
        <v>5292</v>
      </c>
      <c r="I51" s="723" t="s">
        <v>5291</v>
      </c>
      <c r="J51" s="604" t="s">
        <v>5292</v>
      </c>
      <c r="K51" s="723" t="s">
        <v>5291</v>
      </c>
      <c r="L51" s="604" t="s">
        <v>5292</v>
      </c>
      <c r="M51" s="723" t="s">
        <v>5291</v>
      </c>
      <c r="N51" s="604" t="s">
        <v>5292</v>
      </c>
      <c r="O51" s="723" t="s">
        <v>5291</v>
      </c>
      <c r="P51" s="604" t="s">
        <v>5292</v>
      </c>
      <c r="S51" s="805">
        <v>33</v>
      </c>
      <c r="T51" s="901">
        <v>35</v>
      </c>
      <c r="U51" s="805">
        <v>78</v>
      </c>
      <c r="V51" s="901">
        <v>428</v>
      </c>
      <c r="W51" s="805"/>
      <c r="X51" s="901"/>
      <c r="Y51" s="724"/>
      <c r="Z51" s="901"/>
    </row>
    <row r="52" spans="1:26" ht="15">
      <c r="A52" s="805">
        <v>1</v>
      </c>
      <c r="B52" s="866">
        <v>201</v>
      </c>
      <c r="C52" s="805">
        <v>46</v>
      </c>
      <c r="D52" s="867">
        <v>694</v>
      </c>
      <c r="E52" s="805">
        <v>91</v>
      </c>
      <c r="F52" s="867">
        <v>968</v>
      </c>
      <c r="G52" s="724">
        <v>136</v>
      </c>
      <c r="H52" s="867">
        <v>2107</v>
      </c>
      <c r="I52" s="805">
        <v>181</v>
      </c>
      <c r="J52" s="867">
        <v>2503</v>
      </c>
      <c r="K52" s="805"/>
      <c r="L52" s="861"/>
      <c r="M52" s="805"/>
      <c r="N52" s="861"/>
      <c r="O52" s="724"/>
      <c r="P52" s="861"/>
      <c r="S52" s="805">
        <v>34</v>
      </c>
      <c r="T52" s="901">
        <v>36</v>
      </c>
      <c r="U52" s="805">
        <v>79</v>
      </c>
      <c r="V52" s="901">
        <v>429</v>
      </c>
      <c r="W52" s="805"/>
      <c r="X52" s="901"/>
      <c r="Y52" s="724"/>
      <c r="Z52" s="901"/>
    </row>
    <row r="53" spans="1:26" ht="15">
      <c r="A53" s="805">
        <v>2</v>
      </c>
      <c r="B53" s="867">
        <v>212</v>
      </c>
      <c r="C53" s="805">
        <v>47</v>
      </c>
      <c r="D53" s="867">
        <v>697</v>
      </c>
      <c r="E53" s="805">
        <v>92</v>
      </c>
      <c r="F53" s="867">
        <v>971</v>
      </c>
      <c r="G53" s="724">
        <v>137</v>
      </c>
      <c r="H53" s="867">
        <v>2252</v>
      </c>
      <c r="I53" s="805">
        <v>182</v>
      </c>
      <c r="J53" s="867">
        <v>2504</v>
      </c>
      <c r="K53" s="805"/>
      <c r="L53" s="861"/>
      <c r="M53" s="805"/>
      <c r="N53" s="861"/>
      <c r="O53" s="724"/>
      <c r="P53" s="861"/>
      <c r="S53" s="805">
        <v>35</v>
      </c>
      <c r="T53" s="901">
        <v>37</v>
      </c>
      <c r="U53" s="805">
        <v>80</v>
      </c>
      <c r="V53" s="901">
        <v>430</v>
      </c>
      <c r="W53" s="805"/>
      <c r="X53" s="901"/>
      <c r="Y53" s="724"/>
      <c r="Z53" s="901"/>
    </row>
    <row r="54" spans="1:26" ht="15">
      <c r="A54" s="805">
        <v>3</v>
      </c>
      <c r="B54" s="867">
        <v>217</v>
      </c>
      <c r="C54" s="805">
        <v>48</v>
      </c>
      <c r="D54" s="867">
        <v>731</v>
      </c>
      <c r="E54" s="805">
        <v>93</v>
      </c>
      <c r="F54" s="867">
        <v>972</v>
      </c>
      <c r="G54" s="724">
        <v>138</v>
      </c>
      <c r="H54" s="867">
        <v>2253</v>
      </c>
      <c r="I54" s="805">
        <v>183</v>
      </c>
      <c r="J54" s="867">
        <v>2505</v>
      </c>
      <c r="K54" s="805"/>
      <c r="L54" s="861"/>
      <c r="M54" s="805"/>
      <c r="N54" s="861"/>
      <c r="O54" s="724"/>
      <c r="P54" s="861"/>
      <c r="S54" s="805">
        <v>36</v>
      </c>
      <c r="T54" s="901">
        <v>38</v>
      </c>
      <c r="U54" s="805">
        <v>81</v>
      </c>
      <c r="V54" s="901">
        <v>431</v>
      </c>
      <c r="W54" s="805"/>
      <c r="X54" s="901"/>
      <c r="Y54" s="724"/>
      <c r="Z54" s="901"/>
    </row>
    <row r="55" spans="1:26" ht="15">
      <c r="A55" s="805">
        <v>4</v>
      </c>
      <c r="B55" s="867">
        <v>218</v>
      </c>
      <c r="C55" s="805">
        <v>49</v>
      </c>
      <c r="D55" s="867">
        <v>765</v>
      </c>
      <c r="E55" s="805">
        <v>94</v>
      </c>
      <c r="F55" s="867">
        <v>974</v>
      </c>
      <c r="G55" s="724">
        <v>139</v>
      </c>
      <c r="H55" s="867">
        <v>2263</v>
      </c>
      <c r="I55" s="805">
        <v>184</v>
      </c>
      <c r="J55" s="867">
        <v>2506</v>
      </c>
      <c r="K55" s="805"/>
      <c r="L55" s="861"/>
      <c r="M55" s="805"/>
      <c r="N55" s="861"/>
      <c r="O55" s="724"/>
      <c r="P55" s="861"/>
      <c r="S55" s="805">
        <v>37</v>
      </c>
      <c r="T55" s="901">
        <v>39</v>
      </c>
      <c r="U55" s="805">
        <v>82</v>
      </c>
      <c r="V55" s="901">
        <v>432</v>
      </c>
      <c r="W55" s="805"/>
      <c r="X55" s="901"/>
      <c r="Y55" s="724"/>
      <c r="Z55" s="901"/>
    </row>
    <row r="56" spans="1:26" ht="15">
      <c r="A56" s="805">
        <v>5</v>
      </c>
      <c r="B56" s="867">
        <v>219</v>
      </c>
      <c r="C56" s="805">
        <v>50</v>
      </c>
      <c r="D56" s="867">
        <v>819</v>
      </c>
      <c r="E56" s="805">
        <v>95</v>
      </c>
      <c r="F56" s="867">
        <v>975</v>
      </c>
      <c r="G56" s="724">
        <v>140</v>
      </c>
      <c r="H56" s="867">
        <v>2306</v>
      </c>
      <c r="I56" s="805">
        <v>185</v>
      </c>
      <c r="J56" s="867">
        <v>2507</v>
      </c>
      <c r="K56" s="805"/>
      <c r="L56" s="861"/>
      <c r="M56" s="805"/>
      <c r="N56" s="861"/>
      <c r="O56" s="724"/>
      <c r="P56" s="861"/>
      <c r="S56" s="805">
        <v>38</v>
      </c>
      <c r="T56" s="901">
        <v>40</v>
      </c>
      <c r="U56" s="805">
        <v>83</v>
      </c>
      <c r="V56" s="901">
        <v>433</v>
      </c>
      <c r="W56" s="805"/>
      <c r="X56" s="901"/>
      <c r="Y56" s="724"/>
      <c r="Z56" s="901"/>
    </row>
    <row r="57" spans="1:26" ht="15">
      <c r="A57" s="805">
        <v>6</v>
      </c>
      <c r="B57" s="867">
        <v>220</v>
      </c>
      <c r="C57" s="805">
        <v>51</v>
      </c>
      <c r="D57" s="867">
        <v>820</v>
      </c>
      <c r="E57" s="805">
        <v>96</v>
      </c>
      <c r="F57" s="867">
        <v>977</v>
      </c>
      <c r="G57" s="724">
        <v>141</v>
      </c>
      <c r="H57" s="867">
        <v>2307</v>
      </c>
      <c r="I57" s="805">
        <v>186</v>
      </c>
      <c r="J57" s="867">
        <v>2508</v>
      </c>
      <c r="K57" s="805"/>
      <c r="L57" s="861"/>
      <c r="M57" s="805"/>
      <c r="N57" s="861"/>
      <c r="O57" s="724"/>
      <c r="P57" s="861"/>
      <c r="S57" s="805">
        <v>39</v>
      </c>
      <c r="T57" s="901">
        <v>41</v>
      </c>
      <c r="U57" s="805">
        <v>84</v>
      </c>
      <c r="V57" s="901">
        <v>434</v>
      </c>
      <c r="W57" s="805"/>
      <c r="X57" s="901"/>
      <c r="Y57" s="724"/>
      <c r="Z57" s="901"/>
    </row>
    <row r="58" spans="1:26" ht="15">
      <c r="A58" s="805">
        <v>7</v>
      </c>
      <c r="B58" s="867">
        <v>221</v>
      </c>
      <c r="C58" s="805">
        <v>52</v>
      </c>
      <c r="D58" s="866">
        <v>821</v>
      </c>
      <c r="E58" s="805">
        <v>97</v>
      </c>
      <c r="F58" s="867">
        <v>978</v>
      </c>
      <c r="G58" s="724">
        <v>142</v>
      </c>
      <c r="H58" s="867">
        <v>2316</v>
      </c>
      <c r="I58" s="805">
        <v>187</v>
      </c>
      <c r="J58" s="867">
        <v>2509</v>
      </c>
      <c r="K58" s="805"/>
      <c r="L58" s="861"/>
      <c r="M58" s="805"/>
      <c r="N58" s="861"/>
      <c r="O58" s="724"/>
      <c r="P58" s="861"/>
      <c r="S58" s="805">
        <v>40</v>
      </c>
      <c r="T58" s="901">
        <v>42</v>
      </c>
      <c r="U58" s="805">
        <v>85</v>
      </c>
      <c r="V58" s="901">
        <v>739</v>
      </c>
      <c r="W58" s="805"/>
      <c r="X58" s="901"/>
      <c r="Y58" s="724"/>
      <c r="Z58" s="901"/>
    </row>
    <row r="59" spans="1:26" ht="15">
      <c r="A59" s="805">
        <v>8</v>
      </c>
      <c r="B59" s="867">
        <v>222</v>
      </c>
      <c r="C59" s="805">
        <v>53</v>
      </c>
      <c r="D59" s="867">
        <v>822</v>
      </c>
      <c r="E59" s="805">
        <v>98</v>
      </c>
      <c r="F59" s="867">
        <v>992</v>
      </c>
      <c r="G59" s="724">
        <v>143</v>
      </c>
      <c r="H59" s="867">
        <v>2317</v>
      </c>
      <c r="I59" s="805">
        <v>188</v>
      </c>
      <c r="J59" s="867">
        <v>2510</v>
      </c>
      <c r="K59" s="805"/>
      <c r="L59" s="861"/>
      <c r="M59" s="805"/>
      <c r="N59" s="861"/>
      <c r="O59" s="724"/>
      <c r="P59" s="861"/>
      <c r="S59" s="805">
        <v>41</v>
      </c>
      <c r="T59" s="901">
        <v>43</v>
      </c>
      <c r="U59" s="805">
        <v>86</v>
      </c>
      <c r="V59" s="901">
        <v>740</v>
      </c>
      <c r="W59" s="805"/>
      <c r="X59" s="901"/>
      <c r="Y59" s="724"/>
      <c r="Z59" s="901"/>
    </row>
    <row r="60" spans="1:26" ht="15">
      <c r="A60" s="805">
        <v>9</v>
      </c>
      <c r="B60" s="867">
        <v>223</v>
      </c>
      <c r="C60" s="805">
        <v>54</v>
      </c>
      <c r="D60" s="867">
        <v>823</v>
      </c>
      <c r="E60" s="805">
        <v>99</v>
      </c>
      <c r="F60" s="867">
        <v>994</v>
      </c>
      <c r="G60" s="724">
        <v>144</v>
      </c>
      <c r="H60" s="867">
        <v>2376</v>
      </c>
      <c r="I60" s="805">
        <v>189</v>
      </c>
      <c r="J60" s="867">
        <v>2511</v>
      </c>
      <c r="K60" s="805"/>
      <c r="L60" s="861"/>
      <c r="M60" s="805"/>
      <c r="N60" s="861"/>
      <c r="O60" s="724"/>
      <c r="P60" s="861"/>
      <c r="S60" s="805">
        <v>42</v>
      </c>
      <c r="T60" s="901">
        <v>44</v>
      </c>
      <c r="U60" s="805">
        <v>87</v>
      </c>
      <c r="V60" s="901">
        <v>875</v>
      </c>
      <c r="W60" s="805"/>
      <c r="X60" s="901"/>
      <c r="Y60" s="724"/>
      <c r="Z60" s="901"/>
    </row>
    <row r="61" spans="1:26" ht="15">
      <c r="A61" s="805">
        <v>10</v>
      </c>
      <c r="B61" s="867">
        <v>224</v>
      </c>
      <c r="C61" s="805">
        <v>55</v>
      </c>
      <c r="D61" s="867">
        <v>849</v>
      </c>
      <c r="E61" s="805">
        <v>100</v>
      </c>
      <c r="F61" s="867">
        <v>995</v>
      </c>
      <c r="G61" s="724">
        <v>145</v>
      </c>
      <c r="H61" s="867">
        <v>2384</v>
      </c>
      <c r="I61" s="805">
        <v>190</v>
      </c>
      <c r="J61" s="867">
        <v>2512</v>
      </c>
      <c r="K61" s="805"/>
      <c r="L61" s="861"/>
      <c r="M61" s="805"/>
      <c r="N61" s="861"/>
      <c r="O61" s="724"/>
      <c r="P61" s="861"/>
      <c r="S61" s="805">
        <v>43</v>
      </c>
      <c r="T61" s="901">
        <v>45</v>
      </c>
      <c r="U61" s="805">
        <v>88</v>
      </c>
      <c r="V61" s="901">
        <v>876</v>
      </c>
      <c r="W61" s="805"/>
      <c r="X61" s="901"/>
      <c r="Y61" s="724"/>
      <c r="Z61" s="901"/>
    </row>
    <row r="62" spans="1:26" ht="15">
      <c r="A62" s="805">
        <v>11</v>
      </c>
      <c r="B62" s="867">
        <v>227</v>
      </c>
      <c r="C62" s="805">
        <v>56</v>
      </c>
      <c r="D62" s="867">
        <v>854</v>
      </c>
      <c r="E62" s="805">
        <v>101</v>
      </c>
      <c r="F62" s="867">
        <v>1024</v>
      </c>
      <c r="G62" s="724">
        <v>146</v>
      </c>
      <c r="H62" s="867">
        <v>2385</v>
      </c>
      <c r="I62" s="805">
        <v>191</v>
      </c>
      <c r="J62" s="867">
        <v>2513</v>
      </c>
      <c r="K62" s="805"/>
      <c r="L62" s="861"/>
      <c r="M62" s="805"/>
      <c r="N62" s="861"/>
      <c r="O62" s="724"/>
      <c r="P62" s="861"/>
      <c r="S62" s="805">
        <v>44</v>
      </c>
      <c r="T62" s="901">
        <v>46</v>
      </c>
      <c r="U62" s="805">
        <v>89</v>
      </c>
      <c r="V62" s="901">
        <v>877</v>
      </c>
      <c r="W62" s="805"/>
      <c r="X62" s="901"/>
      <c r="Y62" s="724"/>
      <c r="Z62" s="901"/>
    </row>
    <row r="63" spans="1:26" ht="15">
      <c r="A63" s="805">
        <v>12</v>
      </c>
      <c r="B63" s="867">
        <v>228</v>
      </c>
      <c r="C63" s="805">
        <v>57</v>
      </c>
      <c r="D63" s="867">
        <v>855</v>
      </c>
      <c r="E63" s="805">
        <v>102</v>
      </c>
      <c r="F63" s="867">
        <v>1042</v>
      </c>
      <c r="G63" s="724">
        <v>147</v>
      </c>
      <c r="H63" s="867">
        <v>2386</v>
      </c>
      <c r="I63" s="805">
        <v>192</v>
      </c>
      <c r="J63" s="867">
        <v>2514</v>
      </c>
      <c r="K63" s="805"/>
      <c r="L63" s="861"/>
      <c r="M63" s="805"/>
      <c r="N63" s="861"/>
      <c r="O63" s="724"/>
      <c r="P63" s="861"/>
      <c r="S63" s="805">
        <v>45</v>
      </c>
      <c r="T63" s="901">
        <v>47</v>
      </c>
      <c r="U63" s="805">
        <v>90</v>
      </c>
      <c r="V63" s="901">
        <v>878</v>
      </c>
      <c r="W63" s="805"/>
      <c r="X63" s="901"/>
      <c r="Y63" s="724"/>
      <c r="Z63" s="901"/>
    </row>
    <row r="64" spans="1:26" ht="15">
      <c r="A64" s="805">
        <v>13</v>
      </c>
      <c r="B64" s="867">
        <v>229</v>
      </c>
      <c r="C64" s="805">
        <v>58</v>
      </c>
      <c r="D64" s="867">
        <v>856</v>
      </c>
      <c r="E64" s="805">
        <v>103</v>
      </c>
      <c r="F64" s="866">
        <v>1045</v>
      </c>
      <c r="G64" s="724">
        <v>148</v>
      </c>
      <c r="H64" s="867">
        <v>2407</v>
      </c>
      <c r="I64" s="805">
        <v>193</v>
      </c>
      <c r="J64" s="867">
        <v>2532</v>
      </c>
      <c r="K64" s="805"/>
      <c r="L64" s="861"/>
      <c r="M64" s="805"/>
      <c r="N64" s="861"/>
      <c r="O64" s="724"/>
      <c r="P64" s="861"/>
    </row>
    <row r="65" spans="1:16" ht="15">
      <c r="A65" s="805">
        <v>14</v>
      </c>
      <c r="B65" s="867">
        <v>230</v>
      </c>
      <c r="C65" s="805">
        <v>59</v>
      </c>
      <c r="D65" s="867">
        <v>857</v>
      </c>
      <c r="E65" s="805">
        <v>104</v>
      </c>
      <c r="F65" s="867">
        <v>1088</v>
      </c>
      <c r="G65" s="724">
        <v>149</v>
      </c>
      <c r="H65" s="867">
        <v>2408</v>
      </c>
      <c r="I65" s="805">
        <v>194</v>
      </c>
      <c r="J65" s="867">
        <v>2533</v>
      </c>
      <c r="K65" s="805"/>
      <c r="L65" s="861"/>
      <c r="M65" s="805"/>
      <c r="N65" s="861"/>
      <c r="O65" s="724"/>
      <c r="P65" s="861"/>
    </row>
    <row r="66" spans="1:16" ht="15">
      <c r="A66" s="805">
        <v>15</v>
      </c>
      <c r="B66" s="867">
        <v>231</v>
      </c>
      <c r="C66" s="805">
        <v>60</v>
      </c>
      <c r="D66" s="867">
        <v>858</v>
      </c>
      <c r="E66" s="805">
        <v>105</v>
      </c>
      <c r="F66" s="867">
        <v>1093</v>
      </c>
      <c r="G66" s="724">
        <v>150</v>
      </c>
      <c r="H66" s="867">
        <v>2409</v>
      </c>
      <c r="I66" s="805">
        <v>195</v>
      </c>
      <c r="J66" s="867">
        <v>2534</v>
      </c>
      <c r="K66" s="805"/>
      <c r="L66" s="861"/>
      <c r="M66" s="805"/>
      <c r="N66" s="861"/>
      <c r="O66" s="724"/>
      <c r="P66" s="861"/>
    </row>
    <row r="67" spans="1:16" ht="15">
      <c r="A67" s="805">
        <v>16</v>
      </c>
      <c r="B67" s="867">
        <v>232</v>
      </c>
      <c r="C67" s="805">
        <v>61</v>
      </c>
      <c r="D67" s="867">
        <v>859</v>
      </c>
      <c r="E67" s="805">
        <v>106</v>
      </c>
      <c r="F67" s="867">
        <v>1094</v>
      </c>
      <c r="G67" s="724">
        <v>151</v>
      </c>
      <c r="H67" s="867">
        <v>2410</v>
      </c>
      <c r="I67" s="805">
        <v>196</v>
      </c>
      <c r="J67" s="867">
        <v>2535</v>
      </c>
      <c r="K67" s="805"/>
      <c r="L67" s="861"/>
      <c r="M67" s="805"/>
      <c r="N67" s="861"/>
      <c r="O67" s="724"/>
      <c r="P67" s="861"/>
    </row>
    <row r="68" spans="1:16" ht="15">
      <c r="A68" s="805">
        <v>17</v>
      </c>
      <c r="B68" s="867">
        <v>233</v>
      </c>
      <c r="C68" s="805">
        <v>62</v>
      </c>
      <c r="D68" s="867">
        <v>860</v>
      </c>
      <c r="E68" s="805">
        <v>107</v>
      </c>
      <c r="F68" s="867">
        <v>1097</v>
      </c>
      <c r="G68" s="724">
        <v>152</v>
      </c>
      <c r="H68" s="867">
        <v>2411</v>
      </c>
      <c r="I68" s="805">
        <v>197</v>
      </c>
      <c r="J68" s="867">
        <v>2536</v>
      </c>
      <c r="K68" s="805"/>
      <c r="L68" s="861"/>
      <c r="M68" s="805"/>
      <c r="N68" s="861"/>
      <c r="O68" s="724"/>
      <c r="P68" s="861"/>
    </row>
    <row r="69" spans="1:16" ht="15">
      <c r="A69" s="805">
        <v>18</v>
      </c>
      <c r="B69" s="867">
        <v>234</v>
      </c>
      <c r="C69" s="805">
        <v>63</v>
      </c>
      <c r="D69" s="867">
        <v>861</v>
      </c>
      <c r="E69" s="805">
        <v>108</v>
      </c>
      <c r="F69" s="867">
        <v>1148</v>
      </c>
      <c r="G69" s="724">
        <v>153</v>
      </c>
      <c r="H69" s="867">
        <v>2412</v>
      </c>
      <c r="I69" s="805">
        <v>198</v>
      </c>
      <c r="J69" s="867">
        <v>2537</v>
      </c>
      <c r="K69" s="805"/>
      <c r="L69" s="861"/>
      <c r="M69" s="805"/>
      <c r="N69" s="861"/>
      <c r="O69" s="724"/>
      <c r="P69" s="861"/>
    </row>
    <row r="70" spans="1:16" ht="15">
      <c r="A70" s="805">
        <v>19</v>
      </c>
      <c r="B70" s="867">
        <v>236</v>
      </c>
      <c r="C70" s="805">
        <v>64</v>
      </c>
      <c r="D70" s="867">
        <v>862</v>
      </c>
      <c r="E70" s="805">
        <v>109</v>
      </c>
      <c r="F70" s="867">
        <v>1187</v>
      </c>
      <c r="G70" s="724">
        <v>154</v>
      </c>
      <c r="H70" s="866">
        <v>2413</v>
      </c>
      <c r="I70" s="805">
        <v>199</v>
      </c>
      <c r="J70" s="867">
        <v>2538</v>
      </c>
      <c r="K70" s="805"/>
      <c r="L70" s="861"/>
      <c r="M70" s="805"/>
      <c r="N70" s="861"/>
      <c r="O70" s="724"/>
      <c r="P70" s="861"/>
    </row>
    <row r="71" spans="1:16" ht="15">
      <c r="A71" s="805">
        <v>20</v>
      </c>
      <c r="B71" s="867">
        <v>237</v>
      </c>
      <c r="C71" s="805">
        <v>65</v>
      </c>
      <c r="D71" s="867">
        <v>889</v>
      </c>
      <c r="E71" s="805">
        <v>110</v>
      </c>
      <c r="F71" s="867">
        <v>1188</v>
      </c>
      <c r="G71" s="724">
        <v>155</v>
      </c>
      <c r="H71" s="867">
        <v>2415</v>
      </c>
      <c r="I71" s="805">
        <v>200</v>
      </c>
      <c r="J71" s="867">
        <v>2539</v>
      </c>
      <c r="K71" s="805"/>
      <c r="L71" s="861"/>
      <c r="M71" s="805"/>
      <c r="N71" s="861"/>
      <c r="O71" s="724"/>
      <c r="P71" s="861"/>
    </row>
    <row r="72" spans="1:16" ht="15">
      <c r="A72" s="805">
        <v>21</v>
      </c>
      <c r="B72" s="867">
        <v>238</v>
      </c>
      <c r="C72" s="805">
        <v>66</v>
      </c>
      <c r="D72" s="867">
        <v>910</v>
      </c>
      <c r="E72" s="805">
        <v>111</v>
      </c>
      <c r="F72" s="867">
        <v>1189</v>
      </c>
      <c r="G72" s="724">
        <v>156</v>
      </c>
      <c r="H72" s="867">
        <v>2423</v>
      </c>
      <c r="I72" s="805">
        <v>201</v>
      </c>
      <c r="J72" s="867">
        <v>2540</v>
      </c>
      <c r="K72" s="805"/>
      <c r="L72" s="861"/>
      <c r="M72" s="805"/>
      <c r="N72" s="861"/>
      <c r="O72" s="724"/>
      <c r="P72" s="861"/>
    </row>
    <row r="73" spans="1:16" ht="15">
      <c r="A73" s="805">
        <v>22</v>
      </c>
      <c r="B73" s="867">
        <v>239</v>
      </c>
      <c r="C73" s="805">
        <v>67</v>
      </c>
      <c r="D73" s="867">
        <v>911</v>
      </c>
      <c r="E73" s="805">
        <v>112</v>
      </c>
      <c r="F73" s="867">
        <v>1191</v>
      </c>
      <c r="G73" s="724">
        <v>157</v>
      </c>
      <c r="H73" s="867">
        <v>2424</v>
      </c>
      <c r="I73" s="805">
        <v>202</v>
      </c>
      <c r="J73" s="867">
        <v>2541</v>
      </c>
      <c r="K73" s="805"/>
      <c r="L73" s="861"/>
      <c r="M73" s="805"/>
      <c r="N73" s="861"/>
      <c r="O73" s="724"/>
      <c r="P73" s="861"/>
    </row>
    <row r="74" spans="1:16" ht="15">
      <c r="A74" s="805">
        <v>23</v>
      </c>
      <c r="B74" s="867">
        <v>247</v>
      </c>
      <c r="C74" s="805">
        <v>68</v>
      </c>
      <c r="D74" s="867">
        <v>913</v>
      </c>
      <c r="E74" s="805">
        <v>113</v>
      </c>
      <c r="F74" s="867">
        <v>1192</v>
      </c>
      <c r="G74" s="724">
        <v>158</v>
      </c>
      <c r="H74" s="867">
        <v>2425</v>
      </c>
      <c r="I74" s="805">
        <v>203</v>
      </c>
      <c r="J74" s="867">
        <v>2542</v>
      </c>
      <c r="K74" s="805"/>
      <c r="L74" s="861"/>
      <c r="M74" s="805"/>
      <c r="N74" s="861"/>
      <c r="O74" s="724"/>
      <c r="P74" s="861"/>
    </row>
    <row r="75" spans="1:16" ht="15">
      <c r="A75" s="805">
        <v>24</v>
      </c>
      <c r="B75" s="867">
        <v>250</v>
      </c>
      <c r="C75" s="805">
        <v>69</v>
      </c>
      <c r="D75" s="867">
        <v>914</v>
      </c>
      <c r="E75" s="805">
        <v>114</v>
      </c>
      <c r="F75" s="867">
        <v>1195</v>
      </c>
      <c r="G75" s="724">
        <v>159</v>
      </c>
      <c r="H75" s="867">
        <v>2432</v>
      </c>
      <c r="I75" s="805">
        <v>204</v>
      </c>
      <c r="J75" s="867">
        <v>2543</v>
      </c>
      <c r="K75" s="805"/>
      <c r="L75" s="861"/>
      <c r="M75" s="805"/>
      <c r="N75" s="861"/>
      <c r="O75" s="724"/>
      <c r="P75" s="861"/>
    </row>
    <row r="76" spans="1:16" ht="15">
      <c r="A76" s="805">
        <v>25</v>
      </c>
      <c r="B76" s="867">
        <v>251</v>
      </c>
      <c r="C76" s="805">
        <v>70</v>
      </c>
      <c r="D76" s="867">
        <v>916</v>
      </c>
      <c r="E76" s="805">
        <v>115</v>
      </c>
      <c r="F76" s="867">
        <v>1198</v>
      </c>
      <c r="G76" s="724">
        <v>160</v>
      </c>
      <c r="H76" s="867">
        <v>2451</v>
      </c>
      <c r="I76" s="805">
        <v>205</v>
      </c>
      <c r="J76" s="866">
        <v>2544</v>
      </c>
      <c r="K76" s="805"/>
      <c r="L76" s="861"/>
      <c r="M76" s="805"/>
      <c r="N76" s="861"/>
      <c r="O76" s="724"/>
      <c r="P76" s="861"/>
    </row>
    <row r="77" spans="1:16" ht="15">
      <c r="A77" s="805">
        <v>26</v>
      </c>
      <c r="B77" s="867">
        <v>255</v>
      </c>
      <c r="C77" s="805">
        <v>71</v>
      </c>
      <c r="D77" s="867">
        <v>917</v>
      </c>
      <c r="E77" s="805">
        <v>116</v>
      </c>
      <c r="F77" s="867">
        <v>1199</v>
      </c>
      <c r="G77" s="724">
        <v>161</v>
      </c>
      <c r="H77" s="867">
        <v>2452</v>
      </c>
      <c r="I77" s="805">
        <v>206</v>
      </c>
      <c r="J77" s="867">
        <v>2546</v>
      </c>
      <c r="K77" s="805"/>
      <c r="L77" s="861"/>
      <c r="M77" s="805"/>
      <c r="N77" s="861"/>
      <c r="O77" s="724"/>
      <c r="P77" s="861"/>
    </row>
    <row r="78" spans="1:16" ht="15">
      <c r="A78" s="805">
        <v>27</v>
      </c>
      <c r="B78" s="867">
        <v>256</v>
      </c>
      <c r="C78" s="805">
        <v>72</v>
      </c>
      <c r="D78" s="867">
        <v>919</v>
      </c>
      <c r="E78" s="805">
        <v>117</v>
      </c>
      <c r="F78" s="867">
        <v>1200</v>
      </c>
      <c r="G78" s="724">
        <v>162</v>
      </c>
      <c r="H78" s="867">
        <v>2455</v>
      </c>
      <c r="I78" s="805">
        <v>207</v>
      </c>
      <c r="J78" s="867">
        <v>2547</v>
      </c>
      <c r="K78" s="805"/>
      <c r="L78" s="861"/>
      <c r="M78" s="805"/>
      <c r="N78" s="861"/>
      <c r="O78" s="724"/>
      <c r="P78" s="861"/>
    </row>
    <row r="79" spans="1:16" ht="15">
      <c r="A79" s="805">
        <v>28</v>
      </c>
      <c r="B79" s="867">
        <v>257</v>
      </c>
      <c r="C79" s="805">
        <v>73</v>
      </c>
      <c r="D79" s="867">
        <v>920</v>
      </c>
      <c r="E79" s="805">
        <v>118</v>
      </c>
      <c r="F79" s="867">
        <v>1201</v>
      </c>
      <c r="G79" s="724">
        <v>163</v>
      </c>
      <c r="H79" s="867">
        <v>2464</v>
      </c>
      <c r="I79" s="805">
        <v>208</v>
      </c>
      <c r="J79" s="867">
        <v>2548</v>
      </c>
      <c r="K79" s="805"/>
      <c r="L79" s="861"/>
      <c r="M79" s="805"/>
      <c r="N79" s="861"/>
      <c r="O79" s="724"/>
      <c r="P79" s="861"/>
    </row>
    <row r="80" spans="1:16" ht="15">
      <c r="A80" s="805">
        <v>29</v>
      </c>
      <c r="B80" s="867">
        <v>258</v>
      </c>
      <c r="C80" s="805">
        <v>74</v>
      </c>
      <c r="D80" s="867">
        <v>925</v>
      </c>
      <c r="E80" s="805">
        <v>119</v>
      </c>
      <c r="F80" s="867">
        <v>1202</v>
      </c>
      <c r="G80" s="724">
        <v>164</v>
      </c>
      <c r="H80" s="867">
        <v>2465</v>
      </c>
      <c r="I80" s="805">
        <v>209</v>
      </c>
      <c r="J80" s="867">
        <v>2622</v>
      </c>
      <c r="K80" s="805"/>
      <c r="L80" s="861"/>
      <c r="M80" s="805"/>
      <c r="N80" s="861"/>
      <c r="O80" s="724"/>
      <c r="P80" s="861"/>
    </row>
    <row r="81" spans="1:16" ht="15">
      <c r="A81" s="805">
        <v>30</v>
      </c>
      <c r="B81" s="867">
        <v>259</v>
      </c>
      <c r="C81" s="805">
        <v>75</v>
      </c>
      <c r="D81" s="867">
        <v>928</v>
      </c>
      <c r="E81" s="805">
        <v>120</v>
      </c>
      <c r="F81" s="867">
        <v>1203</v>
      </c>
      <c r="G81" s="724">
        <v>165</v>
      </c>
      <c r="H81" s="867">
        <v>2466</v>
      </c>
      <c r="I81" s="805">
        <v>210</v>
      </c>
      <c r="J81" s="867">
        <v>2643</v>
      </c>
      <c r="K81" s="805"/>
      <c r="L81" s="861"/>
      <c r="M81" s="805"/>
      <c r="N81" s="861"/>
      <c r="O81" s="724"/>
      <c r="P81" s="861"/>
    </row>
    <row r="82" spans="1:16" ht="15">
      <c r="A82" s="805">
        <v>31</v>
      </c>
      <c r="B82" s="867">
        <v>263</v>
      </c>
      <c r="C82" s="805">
        <v>76</v>
      </c>
      <c r="D82" s="867">
        <v>929</v>
      </c>
      <c r="E82" s="805">
        <v>121</v>
      </c>
      <c r="F82" s="867">
        <v>1208</v>
      </c>
      <c r="G82" s="724">
        <v>166</v>
      </c>
      <c r="H82" s="867">
        <v>2467</v>
      </c>
      <c r="I82" s="805">
        <v>211</v>
      </c>
      <c r="J82" s="867">
        <v>2644</v>
      </c>
      <c r="K82" s="805"/>
      <c r="L82" s="861"/>
      <c r="M82" s="805"/>
      <c r="N82" s="861"/>
      <c r="O82" s="724"/>
      <c r="P82" s="861"/>
    </row>
    <row r="83" spans="1:16" ht="15">
      <c r="A83" s="805">
        <v>32</v>
      </c>
      <c r="B83" s="867">
        <v>266</v>
      </c>
      <c r="C83" s="805">
        <v>77</v>
      </c>
      <c r="D83" s="867">
        <v>931</v>
      </c>
      <c r="E83" s="805">
        <v>122</v>
      </c>
      <c r="F83" s="867">
        <v>1209</v>
      </c>
      <c r="G83" s="724">
        <v>167</v>
      </c>
      <c r="H83" s="867">
        <v>2468</v>
      </c>
      <c r="I83" s="805">
        <v>212</v>
      </c>
      <c r="J83" s="867">
        <v>2660</v>
      </c>
      <c r="K83" s="805"/>
      <c r="L83" s="861"/>
      <c r="M83" s="805"/>
      <c r="N83" s="861"/>
      <c r="O83" s="724"/>
      <c r="P83" s="861"/>
    </row>
    <row r="84" spans="1:16" ht="15">
      <c r="A84" s="805">
        <v>33</v>
      </c>
      <c r="B84" s="867">
        <v>268</v>
      </c>
      <c r="C84" s="805">
        <v>78</v>
      </c>
      <c r="D84" s="867">
        <v>932</v>
      </c>
      <c r="E84" s="805">
        <v>123</v>
      </c>
      <c r="F84" s="867">
        <v>1210</v>
      </c>
      <c r="G84" s="724">
        <v>168</v>
      </c>
      <c r="H84" s="867">
        <v>2469</v>
      </c>
      <c r="I84" s="805">
        <v>213</v>
      </c>
      <c r="J84" s="867">
        <v>2661</v>
      </c>
      <c r="K84" s="805"/>
      <c r="L84" s="861"/>
      <c r="M84" s="805"/>
      <c r="N84" s="861"/>
      <c r="O84" s="724"/>
      <c r="P84" s="861"/>
    </row>
    <row r="85" spans="1:16" ht="15">
      <c r="A85" s="805">
        <v>34</v>
      </c>
      <c r="B85" s="867">
        <v>269</v>
      </c>
      <c r="C85" s="805">
        <v>79</v>
      </c>
      <c r="D85" s="867">
        <v>934</v>
      </c>
      <c r="E85" s="805">
        <v>124</v>
      </c>
      <c r="F85" s="867">
        <v>1214</v>
      </c>
      <c r="G85" s="724">
        <v>169</v>
      </c>
      <c r="H85" s="867">
        <v>2470</v>
      </c>
      <c r="I85" s="805">
        <v>214</v>
      </c>
      <c r="J85" s="867">
        <v>2662</v>
      </c>
      <c r="K85" s="805"/>
      <c r="L85" s="861"/>
      <c r="M85" s="805"/>
      <c r="N85" s="861"/>
      <c r="O85" s="724"/>
      <c r="P85" s="861"/>
    </row>
    <row r="86" spans="1:16" ht="15">
      <c r="A86" s="805">
        <v>35</v>
      </c>
      <c r="B86" s="867">
        <v>270</v>
      </c>
      <c r="C86" s="805">
        <v>80</v>
      </c>
      <c r="D86" s="867">
        <v>939</v>
      </c>
      <c r="E86" s="805">
        <v>125</v>
      </c>
      <c r="F86" s="867">
        <v>1227</v>
      </c>
      <c r="G86" s="724">
        <v>170</v>
      </c>
      <c r="H86" s="867">
        <v>2471</v>
      </c>
      <c r="I86" s="805"/>
      <c r="J86" s="861"/>
      <c r="K86" s="805"/>
      <c r="L86" s="861"/>
      <c r="M86" s="805"/>
      <c r="N86" s="861"/>
      <c r="O86" s="724"/>
      <c r="P86" s="861"/>
    </row>
    <row r="87" spans="1:16" ht="15">
      <c r="A87" s="805">
        <v>36</v>
      </c>
      <c r="B87" s="867">
        <v>382</v>
      </c>
      <c r="C87" s="805">
        <v>81</v>
      </c>
      <c r="D87" s="867">
        <v>940</v>
      </c>
      <c r="E87" s="805">
        <v>126</v>
      </c>
      <c r="F87" s="867">
        <v>1228</v>
      </c>
      <c r="G87" s="724">
        <v>171</v>
      </c>
      <c r="H87" s="867">
        <v>2472</v>
      </c>
      <c r="I87" s="805"/>
      <c r="J87" s="861"/>
      <c r="K87" s="805"/>
      <c r="L87" s="861"/>
      <c r="M87" s="805"/>
      <c r="N87" s="861"/>
      <c r="O87" s="724"/>
      <c r="P87" s="861"/>
    </row>
    <row r="88" spans="1:16" ht="15">
      <c r="A88" s="805">
        <v>37</v>
      </c>
      <c r="B88" s="867">
        <v>385</v>
      </c>
      <c r="C88" s="805">
        <v>82</v>
      </c>
      <c r="D88" s="867">
        <v>942</v>
      </c>
      <c r="E88" s="805">
        <v>127</v>
      </c>
      <c r="F88" s="867">
        <v>1596</v>
      </c>
      <c r="G88" s="724">
        <v>172</v>
      </c>
      <c r="H88" s="867">
        <v>2473</v>
      </c>
      <c r="I88" s="805"/>
      <c r="J88" s="861"/>
      <c r="K88" s="805"/>
      <c r="L88" s="861"/>
      <c r="M88" s="805"/>
      <c r="N88" s="861"/>
      <c r="O88" s="724"/>
      <c r="P88" s="861"/>
    </row>
    <row r="89" spans="1:16" ht="15">
      <c r="A89" s="805">
        <v>38</v>
      </c>
      <c r="B89" s="867">
        <v>660</v>
      </c>
      <c r="C89" s="805">
        <v>83</v>
      </c>
      <c r="D89" s="867">
        <v>943</v>
      </c>
      <c r="E89" s="805">
        <v>128</v>
      </c>
      <c r="F89" s="867">
        <v>1597</v>
      </c>
      <c r="G89" s="724">
        <v>173</v>
      </c>
      <c r="H89" s="867">
        <v>2474</v>
      </c>
      <c r="I89" s="805"/>
      <c r="J89" s="861"/>
      <c r="K89" s="805"/>
      <c r="L89" s="861"/>
      <c r="M89" s="805"/>
      <c r="N89" s="861"/>
      <c r="O89" s="724"/>
      <c r="P89" s="861"/>
    </row>
    <row r="90" spans="1:16" ht="15">
      <c r="A90" s="805">
        <v>39</v>
      </c>
      <c r="B90" s="867">
        <v>668</v>
      </c>
      <c r="C90" s="805">
        <v>84</v>
      </c>
      <c r="D90" s="867">
        <v>945</v>
      </c>
      <c r="E90" s="805">
        <v>129</v>
      </c>
      <c r="F90" s="867">
        <v>1601</v>
      </c>
      <c r="G90" s="724">
        <v>174</v>
      </c>
      <c r="H90" s="867">
        <v>2475</v>
      </c>
      <c r="I90" s="805"/>
      <c r="J90" s="861"/>
      <c r="K90" s="805"/>
      <c r="L90" s="861"/>
      <c r="M90" s="805"/>
      <c r="N90" s="861"/>
      <c r="O90" s="724"/>
      <c r="P90" s="861"/>
    </row>
    <row r="91" spans="1:16" ht="15">
      <c r="A91" s="805">
        <v>40</v>
      </c>
      <c r="B91" s="867">
        <v>669</v>
      </c>
      <c r="C91" s="805">
        <v>85</v>
      </c>
      <c r="D91" s="867">
        <v>948</v>
      </c>
      <c r="E91" s="805">
        <v>130</v>
      </c>
      <c r="F91" s="867">
        <v>1602</v>
      </c>
      <c r="G91" s="724">
        <v>175</v>
      </c>
      <c r="H91" s="867">
        <v>2476</v>
      </c>
      <c r="I91" s="805"/>
      <c r="J91" s="861"/>
      <c r="K91" s="805"/>
      <c r="L91" s="861"/>
      <c r="M91" s="805"/>
      <c r="N91" s="861"/>
      <c r="O91" s="724"/>
      <c r="P91" s="861"/>
    </row>
    <row r="92" spans="1:16" ht="15">
      <c r="A92" s="805">
        <v>41</v>
      </c>
      <c r="B92" s="867">
        <v>671</v>
      </c>
      <c r="C92" s="805">
        <v>86</v>
      </c>
      <c r="D92" s="867">
        <v>953</v>
      </c>
      <c r="E92" s="805">
        <v>131</v>
      </c>
      <c r="F92" s="867">
        <v>1603</v>
      </c>
      <c r="G92" s="724">
        <v>176</v>
      </c>
      <c r="H92" s="867">
        <v>2477</v>
      </c>
      <c r="I92" s="805"/>
      <c r="J92" s="861"/>
      <c r="K92" s="805"/>
      <c r="L92" s="861"/>
      <c r="M92" s="805"/>
      <c r="N92" s="861"/>
      <c r="O92" s="724"/>
      <c r="P92" s="861"/>
    </row>
    <row r="93" spans="1:16" ht="15">
      <c r="A93" s="805">
        <v>42</v>
      </c>
      <c r="B93" s="867">
        <v>672</v>
      </c>
      <c r="C93" s="805">
        <v>87</v>
      </c>
      <c r="D93" s="867">
        <v>962</v>
      </c>
      <c r="E93" s="805">
        <v>132</v>
      </c>
      <c r="F93" s="867">
        <v>2065</v>
      </c>
      <c r="G93" s="724">
        <v>177</v>
      </c>
      <c r="H93" s="867">
        <v>2478</v>
      </c>
      <c r="I93" s="805"/>
      <c r="J93" s="861"/>
      <c r="K93" s="805"/>
      <c r="L93" s="861"/>
      <c r="M93" s="805"/>
      <c r="N93" s="861"/>
      <c r="O93" s="724"/>
      <c r="P93" s="861"/>
    </row>
    <row r="94" spans="1:16" ht="15">
      <c r="A94" s="805">
        <v>43</v>
      </c>
      <c r="B94" s="867">
        <v>673</v>
      </c>
      <c r="C94" s="805">
        <v>88</v>
      </c>
      <c r="D94" s="867">
        <v>963</v>
      </c>
      <c r="E94" s="805">
        <v>133</v>
      </c>
      <c r="F94" s="867">
        <v>2066</v>
      </c>
      <c r="G94" s="724">
        <v>178</v>
      </c>
      <c r="H94" s="867">
        <v>2479</v>
      </c>
      <c r="I94" s="805"/>
      <c r="J94" s="861"/>
      <c r="K94" s="805"/>
      <c r="L94" s="861"/>
      <c r="M94" s="805"/>
      <c r="N94" s="861"/>
      <c r="O94" s="724"/>
      <c r="P94" s="861"/>
    </row>
    <row r="95" spans="1:16" ht="15">
      <c r="A95" s="805">
        <v>44</v>
      </c>
      <c r="B95" s="867">
        <v>675</v>
      </c>
      <c r="C95" s="805">
        <v>89</v>
      </c>
      <c r="D95" s="867">
        <v>965</v>
      </c>
      <c r="E95" s="805">
        <v>134</v>
      </c>
      <c r="F95" s="867">
        <v>2067</v>
      </c>
      <c r="G95" s="724">
        <v>179</v>
      </c>
      <c r="H95" s="867">
        <v>2501</v>
      </c>
      <c r="I95" s="805"/>
      <c r="J95" s="861"/>
      <c r="K95" s="805"/>
      <c r="L95" s="861"/>
      <c r="M95" s="805"/>
      <c r="N95" s="861"/>
      <c r="O95" s="724"/>
      <c r="P95" s="861"/>
    </row>
    <row r="96" spans="1:16" ht="15">
      <c r="A96" s="805">
        <v>45</v>
      </c>
      <c r="B96" s="867">
        <v>683</v>
      </c>
      <c r="C96" s="805">
        <v>90</v>
      </c>
      <c r="D96" s="867">
        <v>966</v>
      </c>
      <c r="E96" s="805">
        <v>135</v>
      </c>
      <c r="F96" s="867">
        <v>2106</v>
      </c>
      <c r="G96" s="724">
        <v>180</v>
      </c>
      <c r="H96" s="867">
        <v>2502</v>
      </c>
      <c r="I96" s="805"/>
      <c r="J96" s="861"/>
      <c r="K96" s="805"/>
      <c r="L96" s="861"/>
      <c r="M96" s="805"/>
      <c r="N96" s="861"/>
      <c r="O96" s="724"/>
      <c r="P96" s="861"/>
    </row>
    <row r="100" spans="1:16" ht="29.1" customHeight="1">
      <c r="A100" s="1580" t="s">
        <v>6067</v>
      </c>
      <c r="B100" s="1580"/>
      <c r="C100" s="1580"/>
      <c r="D100" s="1580"/>
      <c r="E100" s="1580"/>
      <c r="F100" s="1580"/>
      <c r="G100" s="1580"/>
      <c r="H100" s="1580"/>
      <c r="I100" s="1580" t="s">
        <v>6067</v>
      </c>
      <c r="J100" s="1580"/>
      <c r="K100" s="1580"/>
      <c r="L100" s="1580"/>
      <c r="M100" s="1580"/>
      <c r="N100" s="1580"/>
      <c r="O100" s="1580"/>
      <c r="P100" s="1580"/>
    </row>
    <row r="101" spans="1:16" ht="15">
      <c r="A101" s="723" t="s">
        <v>5291</v>
      </c>
      <c r="B101" s="604" t="s">
        <v>5292</v>
      </c>
      <c r="C101" s="723" t="s">
        <v>5291</v>
      </c>
      <c r="D101" s="604" t="s">
        <v>5292</v>
      </c>
      <c r="E101" s="723" t="s">
        <v>5291</v>
      </c>
      <c r="F101" s="604" t="s">
        <v>5292</v>
      </c>
      <c r="G101" s="723" t="s">
        <v>5291</v>
      </c>
      <c r="H101" s="604" t="s">
        <v>5292</v>
      </c>
      <c r="I101" s="723" t="s">
        <v>5291</v>
      </c>
      <c r="J101" s="604" t="s">
        <v>5292</v>
      </c>
      <c r="K101" s="723" t="s">
        <v>5291</v>
      </c>
      <c r="L101" s="604" t="s">
        <v>5292</v>
      </c>
      <c r="M101" s="723" t="s">
        <v>5291</v>
      </c>
      <c r="N101" s="604" t="s">
        <v>5292</v>
      </c>
      <c r="O101" s="723" t="s">
        <v>5291</v>
      </c>
      <c r="P101" s="604" t="s">
        <v>5292</v>
      </c>
    </row>
    <row r="102" spans="1:16" ht="15">
      <c r="A102" s="805">
        <v>1</v>
      </c>
      <c r="B102" s="861">
        <v>641</v>
      </c>
      <c r="C102" s="805">
        <v>46</v>
      </c>
      <c r="D102" s="861">
        <v>688</v>
      </c>
      <c r="E102" s="805">
        <v>91</v>
      </c>
      <c r="F102" s="861">
        <v>747</v>
      </c>
      <c r="G102" s="724">
        <v>136</v>
      </c>
      <c r="H102" s="861">
        <v>797</v>
      </c>
      <c r="I102" s="805">
        <v>181</v>
      </c>
      <c r="J102" s="861">
        <v>863</v>
      </c>
      <c r="K102" s="805">
        <v>226</v>
      </c>
      <c r="L102" s="861">
        <v>1047</v>
      </c>
      <c r="M102" s="805">
        <v>271</v>
      </c>
      <c r="N102" s="861">
        <v>1094</v>
      </c>
      <c r="O102" s="724">
        <v>316</v>
      </c>
      <c r="P102" s="861">
        <v>1161</v>
      </c>
    </row>
    <row r="103" spans="1:16" ht="15">
      <c r="A103" s="805">
        <v>2</v>
      </c>
      <c r="B103" s="861">
        <v>642</v>
      </c>
      <c r="C103" s="805">
        <v>47</v>
      </c>
      <c r="D103" s="861">
        <v>689</v>
      </c>
      <c r="E103" s="805">
        <v>92</v>
      </c>
      <c r="F103" s="861">
        <v>748</v>
      </c>
      <c r="G103" s="724">
        <v>137</v>
      </c>
      <c r="H103" s="861">
        <v>798</v>
      </c>
      <c r="I103" s="805">
        <v>182</v>
      </c>
      <c r="J103" s="861">
        <v>864</v>
      </c>
      <c r="K103" s="805">
        <v>227</v>
      </c>
      <c r="L103" s="861">
        <v>1048</v>
      </c>
      <c r="M103" s="805">
        <v>272</v>
      </c>
      <c r="N103" s="861">
        <v>1095</v>
      </c>
      <c r="O103" s="724">
        <v>317</v>
      </c>
      <c r="P103" s="861">
        <v>1162</v>
      </c>
    </row>
    <row r="104" spans="1:16" ht="15">
      <c r="A104" s="805">
        <v>3</v>
      </c>
      <c r="B104" s="861">
        <v>643</v>
      </c>
      <c r="C104" s="805">
        <v>48</v>
      </c>
      <c r="D104" s="861">
        <v>690</v>
      </c>
      <c r="E104" s="805">
        <v>93</v>
      </c>
      <c r="F104" s="861">
        <v>749</v>
      </c>
      <c r="G104" s="724">
        <v>138</v>
      </c>
      <c r="H104" s="861">
        <v>799</v>
      </c>
      <c r="I104" s="805">
        <v>183</v>
      </c>
      <c r="J104" s="861">
        <v>865</v>
      </c>
      <c r="K104" s="805">
        <v>228</v>
      </c>
      <c r="L104" s="861">
        <v>1049</v>
      </c>
      <c r="M104" s="805">
        <v>273</v>
      </c>
      <c r="N104" s="861">
        <v>1096</v>
      </c>
      <c r="O104" s="724">
        <v>318</v>
      </c>
      <c r="P104" s="861">
        <v>1178</v>
      </c>
    </row>
    <row r="105" spans="1:16" ht="15">
      <c r="A105" s="805">
        <v>4</v>
      </c>
      <c r="B105" s="861">
        <v>644</v>
      </c>
      <c r="C105" s="805">
        <v>49</v>
      </c>
      <c r="D105" s="861">
        <v>691</v>
      </c>
      <c r="E105" s="805">
        <v>94</v>
      </c>
      <c r="F105" s="861">
        <v>750</v>
      </c>
      <c r="G105" s="724">
        <v>139</v>
      </c>
      <c r="H105" s="861">
        <v>800</v>
      </c>
      <c r="I105" s="805">
        <v>184</v>
      </c>
      <c r="J105" s="861">
        <v>867</v>
      </c>
      <c r="K105" s="805">
        <v>229</v>
      </c>
      <c r="L105" s="861">
        <v>1050</v>
      </c>
      <c r="M105" s="805">
        <v>274</v>
      </c>
      <c r="N105" s="861">
        <v>1097</v>
      </c>
      <c r="O105" s="724">
        <v>319</v>
      </c>
      <c r="P105" s="861">
        <v>1179</v>
      </c>
    </row>
    <row r="106" spans="1:16" ht="15">
      <c r="A106" s="805">
        <v>5</v>
      </c>
      <c r="B106" s="861">
        <v>645</v>
      </c>
      <c r="C106" s="805">
        <v>50</v>
      </c>
      <c r="D106" s="861">
        <v>692</v>
      </c>
      <c r="E106" s="805">
        <v>95</v>
      </c>
      <c r="F106" s="861">
        <v>751</v>
      </c>
      <c r="G106" s="724">
        <v>140</v>
      </c>
      <c r="H106" s="861">
        <v>801</v>
      </c>
      <c r="I106" s="805">
        <v>185</v>
      </c>
      <c r="J106" s="861">
        <v>869</v>
      </c>
      <c r="K106" s="805">
        <v>230</v>
      </c>
      <c r="L106" s="861">
        <v>1051</v>
      </c>
      <c r="M106" s="805">
        <v>275</v>
      </c>
      <c r="N106" s="861">
        <v>1098</v>
      </c>
      <c r="O106" s="724">
        <v>320</v>
      </c>
      <c r="P106" s="861">
        <v>1304</v>
      </c>
    </row>
    <row r="107" spans="1:16" ht="15">
      <c r="A107" s="805">
        <v>6</v>
      </c>
      <c r="B107" s="861">
        <v>646</v>
      </c>
      <c r="C107" s="805">
        <v>51</v>
      </c>
      <c r="D107" s="861">
        <v>693</v>
      </c>
      <c r="E107" s="805">
        <v>96</v>
      </c>
      <c r="F107" s="861">
        <v>752</v>
      </c>
      <c r="G107" s="724">
        <v>141</v>
      </c>
      <c r="H107" s="861">
        <v>806</v>
      </c>
      <c r="I107" s="805">
        <v>186</v>
      </c>
      <c r="J107" s="861">
        <v>870</v>
      </c>
      <c r="K107" s="805">
        <v>231</v>
      </c>
      <c r="L107" s="861">
        <v>1052</v>
      </c>
      <c r="M107" s="805">
        <v>276</v>
      </c>
      <c r="N107" s="861">
        <v>1099</v>
      </c>
      <c r="O107" s="724">
        <v>321</v>
      </c>
      <c r="P107" s="861">
        <v>1305</v>
      </c>
    </row>
    <row r="108" spans="1:16" ht="15">
      <c r="A108" s="805">
        <v>7</v>
      </c>
      <c r="B108" s="861">
        <v>647</v>
      </c>
      <c r="C108" s="805">
        <v>52</v>
      </c>
      <c r="D108" s="861">
        <v>694</v>
      </c>
      <c r="E108" s="805">
        <v>97</v>
      </c>
      <c r="F108" s="861">
        <v>753</v>
      </c>
      <c r="G108" s="724">
        <v>142</v>
      </c>
      <c r="H108" s="861">
        <v>807</v>
      </c>
      <c r="I108" s="805">
        <v>187</v>
      </c>
      <c r="J108" s="861">
        <v>871</v>
      </c>
      <c r="K108" s="805">
        <v>232</v>
      </c>
      <c r="L108" s="861">
        <v>1053</v>
      </c>
      <c r="M108" s="805">
        <v>277</v>
      </c>
      <c r="N108" s="861">
        <v>1100</v>
      </c>
      <c r="O108" s="724">
        <v>322</v>
      </c>
      <c r="P108" s="861">
        <v>1308</v>
      </c>
    </row>
    <row r="109" spans="1:16" ht="15">
      <c r="A109" s="805">
        <v>8</v>
      </c>
      <c r="B109" s="861">
        <v>648</v>
      </c>
      <c r="C109" s="805">
        <v>53</v>
      </c>
      <c r="D109" s="861">
        <v>695</v>
      </c>
      <c r="E109" s="805">
        <v>98</v>
      </c>
      <c r="F109" s="861">
        <v>754</v>
      </c>
      <c r="G109" s="724">
        <v>143</v>
      </c>
      <c r="H109" s="861">
        <v>808</v>
      </c>
      <c r="I109" s="805">
        <v>188</v>
      </c>
      <c r="J109" s="861">
        <v>872</v>
      </c>
      <c r="K109" s="805">
        <v>233</v>
      </c>
      <c r="L109" s="861">
        <v>1054</v>
      </c>
      <c r="M109" s="805">
        <v>278</v>
      </c>
      <c r="N109" s="861">
        <v>1101</v>
      </c>
      <c r="O109" s="724">
        <v>323</v>
      </c>
      <c r="P109" s="861">
        <v>1309</v>
      </c>
    </row>
    <row r="110" spans="1:16" ht="15">
      <c r="A110" s="805">
        <v>9</v>
      </c>
      <c r="B110" s="861">
        <v>649</v>
      </c>
      <c r="C110" s="805">
        <v>54</v>
      </c>
      <c r="D110" s="861">
        <v>696</v>
      </c>
      <c r="E110" s="805">
        <v>99</v>
      </c>
      <c r="F110" s="861">
        <v>755</v>
      </c>
      <c r="G110" s="724">
        <v>144</v>
      </c>
      <c r="H110" s="861">
        <v>809</v>
      </c>
      <c r="I110" s="805">
        <v>189</v>
      </c>
      <c r="J110" s="861">
        <v>874</v>
      </c>
      <c r="K110" s="805">
        <v>234</v>
      </c>
      <c r="L110" s="861">
        <v>1055</v>
      </c>
      <c r="M110" s="805">
        <v>279</v>
      </c>
      <c r="N110" s="861">
        <v>1102</v>
      </c>
      <c r="O110" s="724">
        <v>324</v>
      </c>
      <c r="P110" s="861">
        <v>1326</v>
      </c>
    </row>
    <row r="111" spans="1:16" ht="15">
      <c r="A111" s="805">
        <v>10</v>
      </c>
      <c r="B111" s="861">
        <v>650</v>
      </c>
      <c r="C111" s="805">
        <v>55</v>
      </c>
      <c r="D111" s="861">
        <v>697</v>
      </c>
      <c r="E111" s="805">
        <v>100</v>
      </c>
      <c r="F111" s="861">
        <v>756</v>
      </c>
      <c r="G111" s="724">
        <v>145</v>
      </c>
      <c r="H111" s="861">
        <v>810</v>
      </c>
      <c r="I111" s="805">
        <v>190</v>
      </c>
      <c r="J111" s="861">
        <v>875</v>
      </c>
      <c r="K111" s="805">
        <v>235</v>
      </c>
      <c r="L111" s="861">
        <v>1056</v>
      </c>
      <c r="M111" s="805">
        <v>280</v>
      </c>
      <c r="N111" s="861">
        <v>1103</v>
      </c>
      <c r="O111" s="724">
        <v>325</v>
      </c>
      <c r="P111" s="861">
        <v>1327</v>
      </c>
    </row>
    <row r="112" spans="1:16" ht="15">
      <c r="A112" s="805">
        <v>11</v>
      </c>
      <c r="B112" s="861">
        <v>651</v>
      </c>
      <c r="C112" s="805">
        <v>56</v>
      </c>
      <c r="D112" s="861">
        <v>698</v>
      </c>
      <c r="E112" s="805">
        <v>101</v>
      </c>
      <c r="F112" s="861">
        <v>757</v>
      </c>
      <c r="G112" s="724">
        <v>146</v>
      </c>
      <c r="H112" s="861">
        <v>811</v>
      </c>
      <c r="I112" s="805">
        <v>191</v>
      </c>
      <c r="J112" s="861">
        <v>876</v>
      </c>
      <c r="K112" s="805">
        <v>236</v>
      </c>
      <c r="L112" s="861">
        <v>1057</v>
      </c>
      <c r="M112" s="805">
        <v>281</v>
      </c>
      <c r="N112" s="861">
        <v>1106</v>
      </c>
      <c r="O112" s="724"/>
      <c r="P112" s="861"/>
    </row>
    <row r="113" spans="1:16" ht="15">
      <c r="A113" s="805">
        <v>12</v>
      </c>
      <c r="B113" s="861">
        <v>652</v>
      </c>
      <c r="C113" s="805">
        <v>57</v>
      </c>
      <c r="D113" s="861">
        <v>699</v>
      </c>
      <c r="E113" s="805">
        <v>102</v>
      </c>
      <c r="F113" s="861">
        <v>758</v>
      </c>
      <c r="G113" s="724">
        <v>147</v>
      </c>
      <c r="H113" s="861">
        <v>813</v>
      </c>
      <c r="I113" s="805">
        <v>192</v>
      </c>
      <c r="J113" s="861">
        <v>877</v>
      </c>
      <c r="K113" s="805">
        <v>237</v>
      </c>
      <c r="L113" s="861">
        <v>1058</v>
      </c>
      <c r="M113" s="805">
        <v>282</v>
      </c>
      <c r="N113" s="861">
        <v>1107</v>
      </c>
      <c r="O113" s="724"/>
      <c r="P113" s="861"/>
    </row>
    <row r="114" spans="1:16" ht="15">
      <c r="A114" s="805">
        <v>13</v>
      </c>
      <c r="B114" s="861">
        <v>653</v>
      </c>
      <c r="C114" s="805">
        <v>58</v>
      </c>
      <c r="D114" s="861">
        <v>700</v>
      </c>
      <c r="E114" s="805">
        <v>103</v>
      </c>
      <c r="F114" s="861">
        <v>759</v>
      </c>
      <c r="G114" s="724">
        <v>148</v>
      </c>
      <c r="H114" s="861">
        <v>814</v>
      </c>
      <c r="I114" s="805">
        <v>193</v>
      </c>
      <c r="J114" s="861">
        <v>879</v>
      </c>
      <c r="K114" s="805">
        <v>238</v>
      </c>
      <c r="L114" s="861">
        <v>1059</v>
      </c>
      <c r="M114" s="805">
        <v>283</v>
      </c>
      <c r="N114" s="861">
        <v>1108</v>
      </c>
      <c r="O114" s="724"/>
      <c r="P114" s="861"/>
    </row>
    <row r="115" spans="1:16" ht="15">
      <c r="A115" s="805">
        <v>14</v>
      </c>
      <c r="B115" s="861">
        <v>654</v>
      </c>
      <c r="C115" s="805">
        <v>59</v>
      </c>
      <c r="D115" s="861">
        <v>701</v>
      </c>
      <c r="E115" s="805">
        <v>104</v>
      </c>
      <c r="F115" s="861">
        <v>760</v>
      </c>
      <c r="G115" s="724">
        <v>149</v>
      </c>
      <c r="H115" s="861">
        <v>815</v>
      </c>
      <c r="I115" s="805">
        <v>194</v>
      </c>
      <c r="J115" s="861">
        <v>881</v>
      </c>
      <c r="K115" s="805">
        <v>239</v>
      </c>
      <c r="L115" s="861">
        <v>1060</v>
      </c>
      <c r="M115" s="805">
        <v>284</v>
      </c>
      <c r="N115" s="861">
        <v>1109</v>
      </c>
      <c r="O115" s="724"/>
      <c r="P115" s="861"/>
    </row>
    <row r="116" spans="1:16" ht="15">
      <c r="A116" s="805">
        <v>15</v>
      </c>
      <c r="B116" s="861">
        <v>655</v>
      </c>
      <c r="C116" s="805">
        <v>60</v>
      </c>
      <c r="D116" s="861">
        <v>702</v>
      </c>
      <c r="E116" s="805">
        <v>105</v>
      </c>
      <c r="F116" s="861">
        <v>761</v>
      </c>
      <c r="G116" s="724">
        <v>150</v>
      </c>
      <c r="H116" s="861">
        <v>816</v>
      </c>
      <c r="I116" s="805">
        <v>195</v>
      </c>
      <c r="J116" s="861">
        <v>882</v>
      </c>
      <c r="K116" s="805">
        <v>240</v>
      </c>
      <c r="L116" s="861">
        <v>1061</v>
      </c>
      <c r="M116" s="805">
        <v>285</v>
      </c>
      <c r="N116" s="861">
        <v>1110</v>
      </c>
      <c r="O116" s="724"/>
      <c r="P116" s="861"/>
    </row>
    <row r="117" spans="1:16" ht="15">
      <c r="A117" s="805">
        <v>16</v>
      </c>
      <c r="B117" s="861">
        <v>656</v>
      </c>
      <c r="C117" s="805">
        <v>61</v>
      </c>
      <c r="D117" s="861">
        <v>703</v>
      </c>
      <c r="E117" s="805">
        <v>106</v>
      </c>
      <c r="F117" s="861">
        <v>762</v>
      </c>
      <c r="G117" s="724">
        <v>151</v>
      </c>
      <c r="H117" s="861">
        <v>817</v>
      </c>
      <c r="I117" s="805">
        <v>196</v>
      </c>
      <c r="J117" s="861">
        <v>883</v>
      </c>
      <c r="K117" s="805">
        <v>241</v>
      </c>
      <c r="L117" s="861">
        <v>1062</v>
      </c>
      <c r="M117" s="805">
        <v>286</v>
      </c>
      <c r="N117" s="861">
        <v>1111</v>
      </c>
      <c r="O117" s="724"/>
      <c r="P117" s="861"/>
    </row>
    <row r="118" spans="1:16" ht="15">
      <c r="A118" s="805">
        <v>17</v>
      </c>
      <c r="B118" s="861">
        <v>657</v>
      </c>
      <c r="C118" s="805">
        <v>62</v>
      </c>
      <c r="D118" s="861">
        <v>704</v>
      </c>
      <c r="E118" s="805">
        <v>107</v>
      </c>
      <c r="F118" s="861">
        <v>763</v>
      </c>
      <c r="G118" s="724">
        <v>152</v>
      </c>
      <c r="H118" s="861">
        <v>818</v>
      </c>
      <c r="I118" s="805">
        <v>197</v>
      </c>
      <c r="J118" s="861">
        <v>884</v>
      </c>
      <c r="K118" s="805">
        <v>242</v>
      </c>
      <c r="L118" s="861">
        <v>1063</v>
      </c>
      <c r="M118" s="805">
        <v>287</v>
      </c>
      <c r="N118" s="861">
        <v>1112</v>
      </c>
      <c r="O118" s="724"/>
      <c r="P118" s="861"/>
    </row>
    <row r="119" spans="1:16" ht="15">
      <c r="A119" s="805">
        <v>18</v>
      </c>
      <c r="B119" s="861">
        <v>658</v>
      </c>
      <c r="C119" s="805">
        <v>63</v>
      </c>
      <c r="D119" s="861">
        <v>705</v>
      </c>
      <c r="E119" s="805">
        <v>108</v>
      </c>
      <c r="F119" s="861">
        <v>764</v>
      </c>
      <c r="G119" s="724">
        <v>153</v>
      </c>
      <c r="H119" s="861">
        <v>819</v>
      </c>
      <c r="I119" s="805">
        <v>198</v>
      </c>
      <c r="J119" s="861">
        <v>885</v>
      </c>
      <c r="K119" s="805">
        <v>243</v>
      </c>
      <c r="L119" s="861">
        <v>1064</v>
      </c>
      <c r="M119" s="805">
        <v>288</v>
      </c>
      <c r="N119" s="861">
        <v>1113</v>
      </c>
      <c r="O119" s="724"/>
      <c r="P119" s="861"/>
    </row>
    <row r="120" spans="1:16" ht="15">
      <c r="A120" s="805">
        <v>19</v>
      </c>
      <c r="B120" s="861">
        <v>659</v>
      </c>
      <c r="C120" s="805">
        <v>64</v>
      </c>
      <c r="D120" s="861">
        <v>706</v>
      </c>
      <c r="E120" s="805">
        <v>109</v>
      </c>
      <c r="F120" s="861">
        <v>767</v>
      </c>
      <c r="G120" s="724">
        <v>154</v>
      </c>
      <c r="H120" s="861">
        <v>820</v>
      </c>
      <c r="I120" s="805">
        <v>199</v>
      </c>
      <c r="J120" s="861">
        <v>886</v>
      </c>
      <c r="K120" s="805">
        <v>244</v>
      </c>
      <c r="L120" s="861">
        <v>1065</v>
      </c>
      <c r="M120" s="805">
        <v>289</v>
      </c>
      <c r="N120" s="861">
        <v>1114</v>
      </c>
      <c r="O120" s="724"/>
      <c r="P120" s="861"/>
    </row>
    <row r="121" spans="1:16" ht="15">
      <c r="A121" s="805">
        <v>20</v>
      </c>
      <c r="B121" s="861">
        <v>660</v>
      </c>
      <c r="C121" s="805">
        <v>65</v>
      </c>
      <c r="D121" s="861">
        <v>707</v>
      </c>
      <c r="E121" s="805">
        <v>110</v>
      </c>
      <c r="F121" s="861">
        <v>768</v>
      </c>
      <c r="G121" s="724">
        <v>155</v>
      </c>
      <c r="H121" s="861">
        <v>821</v>
      </c>
      <c r="I121" s="805">
        <v>200</v>
      </c>
      <c r="J121" s="861">
        <v>887</v>
      </c>
      <c r="K121" s="805">
        <v>245</v>
      </c>
      <c r="L121" s="861">
        <v>1066</v>
      </c>
      <c r="M121" s="805">
        <v>290</v>
      </c>
      <c r="N121" s="861">
        <v>1115</v>
      </c>
      <c r="O121" s="724"/>
      <c r="P121" s="861"/>
    </row>
    <row r="122" spans="1:16" ht="15">
      <c r="A122" s="805">
        <v>21</v>
      </c>
      <c r="B122" s="861">
        <v>661</v>
      </c>
      <c r="C122" s="805">
        <v>66</v>
      </c>
      <c r="D122" s="861">
        <v>709</v>
      </c>
      <c r="E122" s="805">
        <v>111</v>
      </c>
      <c r="F122" s="861">
        <v>769</v>
      </c>
      <c r="G122" s="724">
        <v>156</v>
      </c>
      <c r="H122" s="861">
        <v>825</v>
      </c>
      <c r="I122" s="805">
        <v>201</v>
      </c>
      <c r="J122" s="861">
        <v>888</v>
      </c>
      <c r="K122" s="805">
        <v>246</v>
      </c>
      <c r="L122" s="861">
        <v>1067</v>
      </c>
      <c r="M122" s="805">
        <v>291</v>
      </c>
      <c r="N122" s="861">
        <v>1116</v>
      </c>
      <c r="O122" s="724"/>
      <c r="P122" s="861"/>
    </row>
    <row r="123" spans="1:16" ht="15">
      <c r="A123" s="805">
        <v>22</v>
      </c>
      <c r="B123" s="861">
        <v>662</v>
      </c>
      <c r="C123" s="805">
        <v>67</v>
      </c>
      <c r="D123" s="861">
        <v>710</v>
      </c>
      <c r="E123" s="805">
        <v>112</v>
      </c>
      <c r="F123" s="861">
        <v>770</v>
      </c>
      <c r="G123" s="724">
        <v>157</v>
      </c>
      <c r="H123" s="861">
        <v>826</v>
      </c>
      <c r="I123" s="805">
        <v>202</v>
      </c>
      <c r="J123" s="861">
        <v>889</v>
      </c>
      <c r="K123" s="805">
        <v>247</v>
      </c>
      <c r="L123" s="861">
        <v>1068</v>
      </c>
      <c r="M123" s="805">
        <v>292</v>
      </c>
      <c r="N123" s="861">
        <v>1117</v>
      </c>
      <c r="O123" s="724"/>
      <c r="P123" s="861"/>
    </row>
    <row r="124" spans="1:16" ht="15">
      <c r="A124" s="805">
        <v>23</v>
      </c>
      <c r="B124" s="861">
        <v>664</v>
      </c>
      <c r="C124" s="805">
        <v>68</v>
      </c>
      <c r="D124" s="861">
        <v>711</v>
      </c>
      <c r="E124" s="805">
        <v>113</v>
      </c>
      <c r="F124" s="861">
        <v>771</v>
      </c>
      <c r="G124" s="724">
        <v>158</v>
      </c>
      <c r="H124" s="861">
        <v>827</v>
      </c>
      <c r="I124" s="805">
        <v>203</v>
      </c>
      <c r="J124" s="861">
        <v>890</v>
      </c>
      <c r="K124" s="805">
        <v>248</v>
      </c>
      <c r="L124" s="861">
        <v>1069</v>
      </c>
      <c r="M124" s="805">
        <v>293</v>
      </c>
      <c r="N124" s="861">
        <v>1118</v>
      </c>
      <c r="O124" s="724"/>
      <c r="P124" s="861"/>
    </row>
    <row r="125" spans="1:16" ht="15">
      <c r="A125" s="805">
        <v>24</v>
      </c>
      <c r="B125" s="861">
        <v>665</v>
      </c>
      <c r="C125" s="805">
        <v>69</v>
      </c>
      <c r="D125" s="861">
        <v>712</v>
      </c>
      <c r="E125" s="805">
        <v>114</v>
      </c>
      <c r="F125" s="861">
        <v>772</v>
      </c>
      <c r="G125" s="724">
        <v>159</v>
      </c>
      <c r="H125" s="861">
        <v>828</v>
      </c>
      <c r="I125" s="805">
        <v>204</v>
      </c>
      <c r="J125" s="861">
        <v>1023</v>
      </c>
      <c r="K125" s="805">
        <v>249</v>
      </c>
      <c r="L125" s="861">
        <v>1070</v>
      </c>
      <c r="M125" s="805">
        <v>294</v>
      </c>
      <c r="N125" s="861">
        <v>1119</v>
      </c>
      <c r="O125" s="724"/>
      <c r="P125" s="861"/>
    </row>
    <row r="126" spans="1:16" ht="15">
      <c r="A126" s="805">
        <v>25</v>
      </c>
      <c r="B126" s="861">
        <v>666</v>
      </c>
      <c r="C126" s="805">
        <v>70</v>
      </c>
      <c r="D126" s="861">
        <v>713</v>
      </c>
      <c r="E126" s="805">
        <v>115</v>
      </c>
      <c r="F126" s="861">
        <v>773</v>
      </c>
      <c r="G126" s="724">
        <v>160</v>
      </c>
      <c r="H126" s="861">
        <v>830</v>
      </c>
      <c r="I126" s="805">
        <v>205</v>
      </c>
      <c r="J126" s="861">
        <v>1024</v>
      </c>
      <c r="K126" s="805">
        <v>250</v>
      </c>
      <c r="L126" s="861">
        <v>1071</v>
      </c>
      <c r="M126" s="805">
        <v>295</v>
      </c>
      <c r="N126" s="861">
        <v>1120</v>
      </c>
      <c r="O126" s="724"/>
      <c r="P126" s="861"/>
    </row>
    <row r="127" spans="1:16" ht="15">
      <c r="A127" s="805">
        <v>26</v>
      </c>
      <c r="B127" s="861">
        <v>667</v>
      </c>
      <c r="C127" s="805">
        <v>71</v>
      </c>
      <c r="D127" s="861">
        <v>714</v>
      </c>
      <c r="E127" s="805">
        <v>116</v>
      </c>
      <c r="F127" s="861">
        <v>774</v>
      </c>
      <c r="G127" s="724">
        <v>161</v>
      </c>
      <c r="H127" s="861">
        <v>831</v>
      </c>
      <c r="I127" s="805">
        <v>206</v>
      </c>
      <c r="J127" s="861">
        <v>1025</v>
      </c>
      <c r="K127" s="805">
        <v>251</v>
      </c>
      <c r="L127" s="861">
        <v>1072</v>
      </c>
      <c r="M127" s="805">
        <v>296</v>
      </c>
      <c r="N127" s="861">
        <v>1121</v>
      </c>
      <c r="O127" s="724"/>
      <c r="P127" s="861"/>
    </row>
    <row r="128" spans="1:16" ht="15">
      <c r="A128" s="805">
        <v>27</v>
      </c>
      <c r="B128" s="861">
        <v>668</v>
      </c>
      <c r="C128" s="805">
        <v>72</v>
      </c>
      <c r="D128" s="861">
        <v>715</v>
      </c>
      <c r="E128" s="805">
        <v>117</v>
      </c>
      <c r="F128" s="861">
        <v>775</v>
      </c>
      <c r="G128" s="724">
        <v>162</v>
      </c>
      <c r="H128" s="861">
        <v>833</v>
      </c>
      <c r="I128" s="805">
        <v>207</v>
      </c>
      <c r="J128" s="861">
        <v>1026</v>
      </c>
      <c r="K128" s="805">
        <v>252</v>
      </c>
      <c r="L128" s="861">
        <v>1073</v>
      </c>
      <c r="M128" s="805">
        <v>297</v>
      </c>
      <c r="N128" s="861">
        <v>1122</v>
      </c>
      <c r="O128" s="724"/>
      <c r="P128" s="861"/>
    </row>
    <row r="129" spans="1:16" ht="15">
      <c r="A129" s="805">
        <v>28</v>
      </c>
      <c r="B129" s="861">
        <v>669</v>
      </c>
      <c r="C129" s="805">
        <v>73</v>
      </c>
      <c r="D129" s="861">
        <v>716</v>
      </c>
      <c r="E129" s="805">
        <v>118</v>
      </c>
      <c r="F129" s="861">
        <v>776</v>
      </c>
      <c r="G129" s="724">
        <v>163</v>
      </c>
      <c r="H129" s="861">
        <v>836</v>
      </c>
      <c r="I129" s="805">
        <v>208</v>
      </c>
      <c r="J129" s="861">
        <v>1027</v>
      </c>
      <c r="K129" s="805">
        <v>253</v>
      </c>
      <c r="L129" s="861">
        <v>1074</v>
      </c>
      <c r="M129" s="805">
        <v>298</v>
      </c>
      <c r="N129" s="861">
        <v>1123</v>
      </c>
      <c r="O129" s="724"/>
      <c r="P129" s="861"/>
    </row>
    <row r="130" spans="1:16" ht="15">
      <c r="A130" s="805">
        <v>29</v>
      </c>
      <c r="B130" s="861">
        <v>670</v>
      </c>
      <c r="C130" s="805">
        <v>74</v>
      </c>
      <c r="D130" s="861">
        <v>717</v>
      </c>
      <c r="E130" s="805">
        <v>119</v>
      </c>
      <c r="F130" s="861">
        <v>777</v>
      </c>
      <c r="G130" s="724">
        <v>164</v>
      </c>
      <c r="H130" s="861">
        <v>837</v>
      </c>
      <c r="I130" s="805">
        <v>209</v>
      </c>
      <c r="J130" s="861">
        <v>1028</v>
      </c>
      <c r="K130" s="805">
        <v>254</v>
      </c>
      <c r="L130" s="861">
        <v>1075</v>
      </c>
      <c r="M130" s="805">
        <v>299</v>
      </c>
      <c r="N130" s="861">
        <v>1124</v>
      </c>
      <c r="O130" s="724"/>
      <c r="P130" s="861"/>
    </row>
    <row r="131" spans="1:16" ht="15">
      <c r="A131" s="805">
        <v>30</v>
      </c>
      <c r="B131" s="861">
        <v>671</v>
      </c>
      <c r="C131" s="805">
        <v>75</v>
      </c>
      <c r="D131" s="861">
        <v>718</v>
      </c>
      <c r="E131" s="805">
        <v>120</v>
      </c>
      <c r="F131" s="861">
        <v>779</v>
      </c>
      <c r="G131" s="724">
        <v>165</v>
      </c>
      <c r="H131" s="861">
        <v>838</v>
      </c>
      <c r="I131" s="805">
        <v>210</v>
      </c>
      <c r="J131" s="861">
        <v>1029</v>
      </c>
      <c r="K131" s="805">
        <v>255</v>
      </c>
      <c r="L131" s="861">
        <v>1076</v>
      </c>
      <c r="M131" s="805">
        <v>300</v>
      </c>
      <c r="N131" s="861">
        <v>1125</v>
      </c>
      <c r="O131" s="724"/>
      <c r="P131" s="861"/>
    </row>
    <row r="132" spans="1:16" ht="15">
      <c r="A132" s="805">
        <v>31</v>
      </c>
      <c r="B132" s="861">
        <v>672</v>
      </c>
      <c r="C132" s="805">
        <v>76</v>
      </c>
      <c r="D132" s="861">
        <v>719</v>
      </c>
      <c r="E132" s="805">
        <v>121</v>
      </c>
      <c r="F132" s="861">
        <v>780</v>
      </c>
      <c r="G132" s="724">
        <v>166</v>
      </c>
      <c r="H132" s="861">
        <v>839</v>
      </c>
      <c r="I132" s="805">
        <v>211</v>
      </c>
      <c r="J132" s="861">
        <v>1030</v>
      </c>
      <c r="K132" s="805">
        <v>256</v>
      </c>
      <c r="L132" s="861">
        <v>1077</v>
      </c>
      <c r="M132" s="805">
        <v>301</v>
      </c>
      <c r="N132" s="861">
        <v>1126</v>
      </c>
      <c r="O132" s="724"/>
      <c r="P132" s="861"/>
    </row>
    <row r="133" spans="1:16" ht="15">
      <c r="A133" s="805">
        <v>32</v>
      </c>
      <c r="B133" s="861">
        <v>673</v>
      </c>
      <c r="C133" s="805">
        <v>77</v>
      </c>
      <c r="D133" s="861">
        <v>720</v>
      </c>
      <c r="E133" s="805">
        <v>122</v>
      </c>
      <c r="F133" s="861">
        <v>781</v>
      </c>
      <c r="G133" s="724">
        <v>167</v>
      </c>
      <c r="H133" s="861">
        <v>840</v>
      </c>
      <c r="I133" s="805">
        <v>212</v>
      </c>
      <c r="J133" s="861">
        <v>1031</v>
      </c>
      <c r="K133" s="805">
        <v>257</v>
      </c>
      <c r="L133" s="861">
        <v>1078</v>
      </c>
      <c r="M133" s="805">
        <v>302</v>
      </c>
      <c r="N133" s="861">
        <v>1127</v>
      </c>
      <c r="O133" s="724"/>
      <c r="P133" s="861"/>
    </row>
    <row r="134" spans="1:16" ht="15">
      <c r="A134" s="805">
        <v>33</v>
      </c>
      <c r="B134" s="861">
        <v>674</v>
      </c>
      <c r="C134" s="805">
        <v>78</v>
      </c>
      <c r="D134" s="861">
        <v>721</v>
      </c>
      <c r="E134" s="805">
        <v>123</v>
      </c>
      <c r="F134" s="861">
        <v>782</v>
      </c>
      <c r="G134" s="724">
        <v>168</v>
      </c>
      <c r="H134" s="861">
        <v>841</v>
      </c>
      <c r="I134" s="805">
        <v>213</v>
      </c>
      <c r="J134" s="861">
        <v>1032</v>
      </c>
      <c r="K134" s="805">
        <v>258</v>
      </c>
      <c r="L134" s="861">
        <v>1079</v>
      </c>
      <c r="M134" s="805">
        <v>303</v>
      </c>
      <c r="N134" s="861">
        <v>1128</v>
      </c>
      <c r="O134" s="724"/>
      <c r="P134" s="861"/>
    </row>
    <row r="135" spans="1:16" ht="15">
      <c r="A135" s="805">
        <v>34</v>
      </c>
      <c r="B135" s="861">
        <v>675</v>
      </c>
      <c r="C135" s="805">
        <v>79</v>
      </c>
      <c r="D135" s="861">
        <v>725</v>
      </c>
      <c r="E135" s="805">
        <v>124</v>
      </c>
      <c r="F135" s="861">
        <v>783</v>
      </c>
      <c r="G135" s="724">
        <v>169</v>
      </c>
      <c r="H135" s="861">
        <v>844</v>
      </c>
      <c r="I135" s="805">
        <v>214</v>
      </c>
      <c r="J135" s="861">
        <v>1033</v>
      </c>
      <c r="K135" s="805">
        <v>259</v>
      </c>
      <c r="L135" s="861">
        <v>1080</v>
      </c>
      <c r="M135" s="805">
        <v>304</v>
      </c>
      <c r="N135" s="861">
        <v>1129</v>
      </c>
      <c r="O135" s="724"/>
      <c r="P135" s="861"/>
    </row>
    <row r="136" spans="1:16" ht="15">
      <c r="A136" s="805">
        <v>35</v>
      </c>
      <c r="B136" s="861">
        <v>676</v>
      </c>
      <c r="C136" s="805">
        <v>80</v>
      </c>
      <c r="D136" s="861">
        <v>726</v>
      </c>
      <c r="E136" s="805">
        <v>125</v>
      </c>
      <c r="F136" s="861">
        <v>785</v>
      </c>
      <c r="G136" s="724">
        <v>170</v>
      </c>
      <c r="H136" s="861">
        <v>845</v>
      </c>
      <c r="I136" s="805">
        <v>215</v>
      </c>
      <c r="J136" s="861">
        <v>1034</v>
      </c>
      <c r="K136" s="805">
        <v>260</v>
      </c>
      <c r="L136" s="861">
        <v>1081</v>
      </c>
      <c r="M136" s="805">
        <v>305</v>
      </c>
      <c r="N136" s="861">
        <v>1130</v>
      </c>
      <c r="O136" s="724"/>
      <c r="P136" s="861"/>
    </row>
    <row r="137" spans="1:16" ht="15">
      <c r="A137" s="805">
        <v>36</v>
      </c>
      <c r="B137" s="861">
        <v>677</v>
      </c>
      <c r="C137" s="805">
        <v>81</v>
      </c>
      <c r="D137" s="861">
        <v>727</v>
      </c>
      <c r="E137" s="805">
        <v>126</v>
      </c>
      <c r="F137" s="861">
        <v>786</v>
      </c>
      <c r="G137" s="724">
        <v>171</v>
      </c>
      <c r="H137" s="861">
        <v>848</v>
      </c>
      <c r="I137" s="805">
        <v>216</v>
      </c>
      <c r="J137" s="861">
        <v>1035</v>
      </c>
      <c r="K137" s="805">
        <v>261</v>
      </c>
      <c r="L137" s="861">
        <v>1082</v>
      </c>
      <c r="M137" s="805">
        <v>306</v>
      </c>
      <c r="N137" s="861">
        <v>1131</v>
      </c>
      <c r="O137" s="724"/>
      <c r="P137" s="861"/>
    </row>
    <row r="138" spans="1:16" ht="15">
      <c r="A138" s="805">
        <v>37</v>
      </c>
      <c r="B138" s="861">
        <v>679</v>
      </c>
      <c r="C138" s="805">
        <v>82</v>
      </c>
      <c r="D138" s="861">
        <v>728</v>
      </c>
      <c r="E138" s="805">
        <v>127</v>
      </c>
      <c r="F138" s="861">
        <v>787</v>
      </c>
      <c r="G138" s="724">
        <v>172</v>
      </c>
      <c r="H138" s="861">
        <v>849</v>
      </c>
      <c r="I138" s="805">
        <v>217</v>
      </c>
      <c r="J138" s="861">
        <v>1036</v>
      </c>
      <c r="K138" s="805">
        <v>262</v>
      </c>
      <c r="L138" s="861">
        <v>1083</v>
      </c>
      <c r="M138" s="805">
        <v>307</v>
      </c>
      <c r="N138" s="861">
        <v>1132</v>
      </c>
      <c r="O138" s="724"/>
      <c r="P138" s="861"/>
    </row>
    <row r="139" spans="1:16" ht="15">
      <c r="A139" s="805">
        <v>38</v>
      </c>
      <c r="B139" s="861">
        <v>680</v>
      </c>
      <c r="C139" s="805">
        <v>83</v>
      </c>
      <c r="D139" s="861">
        <v>729</v>
      </c>
      <c r="E139" s="805">
        <v>128</v>
      </c>
      <c r="F139" s="861">
        <v>788</v>
      </c>
      <c r="G139" s="724">
        <v>173</v>
      </c>
      <c r="H139" s="861">
        <v>850</v>
      </c>
      <c r="I139" s="805">
        <v>218</v>
      </c>
      <c r="J139" s="861">
        <v>1037</v>
      </c>
      <c r="K139" s="805">
        <v>263</v>
      </c>
      <c r="L139" s="861">
        <v>1084</v>
      </c>
      <c r="M139" s="805">
        <v>308</v>
      </c>
      <c r="N139" s="861">
        <v>1147</v>
      </c>
      <c r="O139" s="724"/>
      <c r="P139" s="861"/>
    </row>
    <row r="140" spans="1:16" ht="15">
      <c r="A140" s="805">
        <v>39</v>
      </c>
      <c r="B140" s="861">
        <v>681</v>
      </c>
      <c r="C140" s="805">
        <v>84</v>
      </c>
      <c r="D140" s="861">
        <v>733</v>
      </c>
      <c r="E140" s="805">
        <v>129</v>
      </c>
      <c r="F140" s="861">
        <v>790</v>
      </c>
      <c r="G140" s="724">
        <v>174</v>
      </c>
      <c r="H140" s="861">
        <v>851</v>
      </c>
      <c r="I140" s="805">
        <v>219</v>
      </c>
      <c r="J140" s="861">
        <v>1038</v>
      </c>
      <c r="K140" s="805">
        <v>264</v>
      </c>
      <c r="L140" s="861">
        <v>1085</v>
      </c>
      <c r="M140" s="805">
        <v>309</v>
      </c>
      <c r="N140" s="861">
        <v>1148</v>
      </c>
      <c r="O140" s="724"/>
      <c r="P140" s="861"/>
    </row>
    <row r="141" spans="1:16" ht="15">
      <c r="A141" s="805">
        <v>40</v>
      </c>
      <c r="B141" s="861">
        <v>682</v>
      </c>
      <c r="C141" s="805">
        <v>85</v>
      </c>
      <c r="D141" s="861">
        <v>734</v>
      </c>
      <c r="E141" s="805">
        <v>130</v>
      </c>
      <c r="F141" s="861">
        <v>791</v>
      </c>
      <c r="G141" s="724">
        <v>175</v>
      </c>
      <c r="H141" s="861">
        <v>853</v>
      </c>
      <c r="I141" s="805">
        <v>220</v>
      </c>
      <c r="J141" s="861">
        <v>1039</v>
      </c>
      <c r="K141" s="805">
        <v>265</v>
      </c>
      <c r="L141" s="861">
        <v>1086</v>
      </c>
      <c r="M141" s="805">
        <v>310</v>
      </c>
      <c r="N141" s="861">
        <v>1149</v>
      </c>
      <c r="O141" s="724"/>
      <c r="P141" s="861"/>
    </row>
    <row r="142" spans="1:16" ht="15">
      <c r="A142" s="805">
        <v>41</v>
      </c>
      <c r="B142" s="861">
        <v>683</v>
      </c>
      <c r="C142" s="805">
        <v>86</v>
      </c>
      <c r="D142" s="861">
        <v>735</v>
      </c>
      <c r="E142" s="805">
        <v>131</v>
      </c>
      <c r="F142" s="861">
        <v>792</v>
      </c>
      <c r="G142" s="724">
        <v>176</v>
      </c>
      <c r="H142" s="861">
        <v>857</v>
      </c>
      <c r="I142" s="805">
        <v>221</v>
      </c>
      <c r="J142" s="861">
        <v>1040</v>
      </c>
      <c r="K142" s="805">
        <v>266</v>
      </c>
      <c r="L142" s="861">
        <v>1087</v>
      </c>
      <c r="M142" s="805">
        <v>311</v>
      </c>
      <c r="N142" s="861">
        <v>1150</v>
      </c>
      <c r="O142" s="724"/>
      <c r="P142" s="861"/>
    </row>
    <row r="143" spans="1:16" ht="15">
      <c r="A143" s="805">
        <v>42</v>
      </c>
      <c r="B143" s="861">
        <v>684</v>
      </c>
      <c r="C143" s="805">
        <v>87</v>
      </c>
      <c r="D143" s="861">
        <v>736</v>
      </c>
      <c r="E143" s="805">
        <v>132</v>
      </c>
      <c r="F143" s="861">
        <v>793</v>
      </c>
      <c r="G143" s="724">
        <v>177</v>
      </c>
      <c r="H143" s="861">
        <v>858</v>
      </c>
      <c r="I143" s="805">
        <v>222</v>
      </c>
      <c r="J143" s="861">
        <v>1041</v>
      </c>
      <c r="K143" s="805">
        <v>267</v>
      </c>
      <c r="L143" s="861">
        <v>1088</v>
      </c>
      <c r="M143" s="805">
        <v>312</v>
      </c>
      <c r="N143" s="861">
        <v>1151</v>
      </c>
      <c r="O143" s="724"/>
      <c r="P143" s="861"/>
    </row>
    <row r="144" spans="1:16" ht="15">
      <c r="A144" s="805">
        <v>43</v>
      </c>
      <c r="B144" s="861">
        <v>685</v>
      </c>
      <c r="C144" s="805">
        <v>88</v>
      </c>
      <c r="D144" s="861">
        <v>744</v>
      </c>
      <c r="E144" s="805">
        <v>133</v>
      </c>
      <c r="F144" s="861">
        <v>794</v>
      </c>
      <c r="G144" s="724">
        <v>178</v>
      </c>
      <c r="H144" s="861">
        <v>859</v>
      </c>
      <c r="I144" s="805">
        <v>223</v>
      </c>
      <c r="J144" s="861">
        <v>1042</v>
      </c>
      <c r="K144" s="805">
        <v>268</v>
      </c>
      <c r="L144" s="861">
        <v>1091</v>
      </c>
      <c r="M144" s="805">
        <v>313</v>
      </c>
      <c r="N144" s="861">
        <v>1152</v>
      </c>
      <c r="O144" s="724"/>
      <c r="P144" s="861"/>
    </row>
    <row r="145" spans="1:32" ht="15">
      <c r="A145" s="805">
        <v>44</v>
      </c>
      <c r="B145" s="861">
        <v>686</v>
      </c>
      <c r="C145" s="805">
        <v>89</v>
      </c>
      <c r="D145" s="861">
        <v>745</v>
      </c>
      <c r="E145" s="805">
        <v>134</v>
      </c>
      <c r="F145" s="861">
        <v>795</v>
      </c>
      <c r="G145" s="724">
        <v>179</v>
      </c>
      <c r="H145" s="861">
        <v>861</v>
      </c>
      <c r="I145" s="805">
        <v>224</v>
      </c>
      <c r="J145" s="861">
        <v>1043</v>
      </c>
      <c r="K145" s="805">
        <v>269</v>
      </c>
      <c r="L145" s="861">
        <v>1092</v>
      </c>
      <c r="M145" s="805">
        <v>314</v>
      </c>
      <c r="N145" s="861">
        <v>1156</v>
      </c>
      <c r="O145" s="724"/>
      <c r="P145" s="861"/>
    </row>
    <row r="146" spans="1:32" ht="15">
      <c r="A146" s="805">
        <v>45</v>
      </c>
      <c r="B146" s="861">
        <v>687</v>
      </c>
      <c r="C146" s="805">
        <v>90</v>
      </c>
      <c r="D146" s="861">
        <v>746</v>
      </c>
      <c r="E146" s="805">
        <v>135</v>
      </c>
      <c r="F146" s="861">
        <v>796</v>
      </c>
      <c r="G146" s="724">
        <v>180</v>
      </c>
      <c r="H146" s="861">
        <v>862</v>
      </c>
      <c r="I146" s="805">
        <v>225</v>
      </c>
      <c r="J146" s="861">
        <v>1046</v>
      </c>
      <c r="K146" s="805">
        <v>270</v>
      </c>
      <c r="L146" s="861">
        <v>1093</v>
      </c>
      <c r="M146" s="805">
        <v>315</v>
      </c>
      <c r="N146" s="861">
        <v>1160</v>
      </c>
      <c r="O146" s="724"/>
      <c r="P146" s="861"/>
    </row>
    <row r="150" spans="1:32" ht="15">
      <c r="A150" s="1580" t="s">
        <v>6068</v>
      </c>
      <c r="B150" s="1580"/>
      <c r="C150" s="1580"/>
      <c r="D150" s="1580"/>
      <c r="E150" s="1580"/>
      <c r="F150" s="1580"/>
      <c r="G150" s="1580"/>
      <c r="H150" s="1580"/>
      <c r="I150" s="1580" t="s">
        <v>6069</v>
      </c>
      <c r="J150" s="1580"/>
      <c r="K150" s="1580"/>
      <c r="L150" s="1580"/>
      <c r="M150" s="1580"/>
      <c r="N150" s="1580"/>
      <c r="O150" s="1580"/>
      <c r="P150" s="1580"/>
      <c r="Q150" s="1580" t="s">
        <v>6069</v>
      </c>
      <c r="R150" s="1580"/>
      <c r="S150" s="1580"/>
      <c r="T150" s="1580"/>
      <c r="U150" s="1580"/>
      <c r="V150" s="1580"/>
      <c r="W150" s="1580"/>
      <c r="X150" s="1580"/>
      <c r="Y150" s="1580" t="s">
        <v>6069</v>
      </c>
      <c r="Z150" s="1580"/>
      <c r="AA150" s="1580"/>
      <c r="AB150" s="1580"/>
      <c r="AC150" s="1580"/>
      <c r="AD150" s="1580"/>
      <c r="AE150" s="1580"/>
      <c r="AF150" s="1580"/>
    </row>
    <row r="151" spans="1:32" ht="15">
      <c r="A151" s="723" t="s">
        <v>5291</v>
      </c>
      <c r="B151" s="604" t="s">
        <v>5292</v>
      </c>
      <c r="C151" s="723" t="s">
        <v>5291</v>
      </c>
      <c r="D151" s="604" t="s">
        <v>5292</v>
      </c>
      <c r="E151" s="723" t="s">
        <v>5291</v>
      </c>
      <c r="F151" s="604" t="s">
        <v>5292</v>
      </c>
      <c r="G151" s="723" t="s">
        <v>5291</v>
      </c>
      <c r="H151" s="604" t="s">
        <v>5292</v>
      </c>
      <c r="I151" s="723" t="s">
        <v>5291</v>
      </c>
      <c r="J151" s="604" t="s">
        <v>5292</v>
      </c>
      <c r="K151" s="723" t="s">
        <v>5291</v>
      </c>
      <c r="L151" s="604" t="s">
        <v>5292</v>
      </c>
      <c r="M151" s="723" t="s">
        <v>5291</v>
      </c>
      <c r="N151" s="604" t="s">
        <v>5292</v>
      </c>
      <c r="O151" s="723" t="s">
        <v>5291</v>
      </c>
      <c r="P151" s="604" t="s">
        <v>5292</v>
      </c>
      <c r="Q151" s="723" t="s">
        <v>5291</v>
      </c>
      <c r="R151" s="604" t="s">
        <v>5292</v>
      </c>
      <c r="S151" s="723" t="s">
        <v>5291</v>
      </c>
      <c r="T151" s="604" t="s">
        <v>5292</v>
      </c>
      <c r="U151" s="723" t="s">
        <v>5291</v>
      </c>
      <c r="V151" s="604" t="s">
        <v>5292</v>
      </c>
      <c r="W151" s="723" t="s">
        <v>5291</v>
      </c>
      <c r="X151" s="604" t="s">
        <v>5292</v>
      </c>
      <c r="Y151" s="723" t="s">
        <v>5291</v>
      </c>
      <c r="Z151" s="604" t="s">
        <v>5292</v>
      </c>
      <c r="AA151" s="723" t="s">
        <v>5291</v>
      </c>
      <c r="AB151" s="604" t="s">
        <v>5292</v>
      </c>
      <c r="AC151" s="723" t="s">
        <v>5291</v>
      </c>
      <c r="AD151" s="604" t="s">
        <v>5292</v>
      </c>
      <c r="AE151" s="723" t="s">
        <v>5291</v>
      </c>
      <c r="AF151" s="604" t="s">
        <v>5292</v>
      </c>
    </row>
    <row r="152" spans="1:32" ht="15">
      <c r="A152" s="805">
        <v>1</v>
      </c>
      <c r="B152" s="868">
        <v>314</v>
      </c>
      <c r="C152" s="805">
        <v>46</v>
      </c>
      <c r="D152" s="861">
        <v>422</v>
      </c>
      <c r="E152" s="805">
        <v>91</v>
      </c>
      <c r="F152" s="861">
        <v>474</v>
      </c>
      <c r="G152" s="724">
        <v>136</v>
      </c>
      <c r="H152" s="861">
        <v>520</v>
      </c>
      <c r="I152" s="805">
        <v>181</v>
      </c>
      <c r="J152" s="861">
        <v>574</v>
      </c>
      <c r="K152" s="805">
        <v>226</v>
      </c>
      <c r="L152" s="861">
        <v>638</v>
      </c>
      <c r="M152" s="805">
        <v>271</v>
      </c>
      <c r="N152" s="861">
        <v>697</v>
      </c>
      <c r="O152" s="724">
        <v>316</v>
      </c>
      <c r="P152" s="861">
        <v>748</v>
      </c>
      <c r="Q152" s="805">
        <v>361</v>
      </c>
      <c r="R152" s="861">
        <v>808</v>
      </c>
      <c r="S152" s="805">
        <v>406</v>
      </c>
      <c r="T152" s="861">
        <v>1012</v>
      </c>
      <c r="U152" s="805">
        <v>451</v>
      </c>
      <c r="V152" s="861">
        <v>1060</v>
      </c>
      <c r="W152" s="724">
        <v>496</v>
      </c>
      <c r="X152" s="861">
        <v>1105</v>
      </c>
      <c r="Y152" s="805">
        <v>541</v>
      </c>
      <c r="Z152" s="861">
        <v>1156</v>
      </c>
      <c r="AA152" s="805">
        <v>586</v>
      </c>
      <c r="AB152" s="861">
        <v>1218</v>
      </c>
      <c r="AC152" s="805">
        <v>631</v>
      </c>
      <c r="AD152" s="861">
        <v>1331</v>
      </c>
      <c r="AE152" s="724"/>
      <c r="AF152" s="861"/>
    </row>
    <row r="153" spans="1:32" ht="15">
      <c r="A153" s="805">
        <v>2</v>
      </c>
      <c r="B153" s="861">
        <v>318</v>
      </c>
      <c r="C153" s="805">
        <v>47</v>
      </c>
      <c r="D153" s="861">
        <v>423</v>
      </c>
      <c r="E153" s="805">
        <v>92</v>
      </c>
      <c r="F153" s="861">
        <v>475</v>
      </c>
      <c r="G153" s="724">
        <v>137</v>
      </c>
      <c r="H153" s="861">
        <v>521</v>
      </c>
      <c r="I153" s="805">
        <v>182</v>
      </c>
      <c r="J153" s="861">
        <v>576</v>
      </c>
      <c r="K153" s="805">
        <v>227</v>
      </c>
      <c r="L153" s="861">
        <v>639</v>
      </c>
      <c r="M153" s="805">
        <v>272</v>
      </c>
      <c r="N153" s="861">
        <v>698</v>
      </c>
      <c r="O153" s="724">
        <v>317</v>
      </c>
      <c r="P153" s="861">
        <v>750</v>
      </c>
      <c r="Q153" s="805">
        <v>362</v>
      </c>
      <c r="R153" s="861">
        <v>809</v>
      </c>
      <c r="S153" s="805">
        <v>407</v>
      </c>
      <c r="T153" s="868">
        <v>1013</v>
      </c>
      <c r="U153" s="805">
        <v>452</v>
      </c>
      <c r="V153" s="861">
        <v>1061</v>
      </c>
      <c r="W153" s="724">
        <v>497</v>
      </c>
      <c r="X153" s="861">
        <v>1106</v>
      </c>
      <c r="Y153" s="805">
        <v>542</v>
      </c>
      <c r="Z153" s="861">
        <v>1157</v>
      </c>
      <c r="AA153" s="805">
        <v>587</v>
      </c>
      <c r="AB153" s="861">
        <v>1219</v>
      </c>
      <c r="AC153" s="805">
        <v>632</v>
      </c>
      <c r="AD153" s="861">
        <v>1332</v>
      </c>
      <c r="AE153" s="724"/>
      <c r="AF153" s="861"/>
    </row>
    <row r="154" spans="1:32" ht="15">
      <c r="A154" s="805">
        <v>3</v>
      </c>
      <c r="B154" s="861">
        <v>320</v>
      </c>
      <c r="C154" s="805">
        <v>48</v>
      </c>
      <c r="D154" s="861">
        <v>424</v>
      </c>
      <c r="E154" s="805">
        <v>93</v>
      </c>
      <c r="F154" s="861">
        <v>476</v>
      </c>
      <c r="G154" s="724">
        <v>138</v>
      </c>
      <c r="H154" s="861">
        <v>522</v>
      </c>
      <c r="I154" s="805">
        <v>183</v>
      </c>
      <c r="J154" s="861">
        <v>577</v>
      </c>
      <c r="K154" s="805">
        <v>228</v>
      </c>
      <c r="L154" s="861">
        <v>640</v>
      </c>
      <c r="M154" s="805">
        <v>273</v>
      </c>
      <c r="N154" s="861">
        <v>699</v>
      </c>
      <c r="O154" s="724">
        <v>318</v>
      </c>
      <c r="P154" s="861">
        <v>751</v>
      </c>
      <c r="Q154" s="805">
        <v>363</v>
      </c>
      <c r="R154" s="861">
        <v>810</v>
      </c>
      <c r="S154" s="805">
        <v>408</v>
      </c>
      <c r="T154" s="861">
        <v>1014</v>
      </c>
      <c r="U154" s="805">
        <v>453</v>
      </c>
      <c r="V154" s="861">
        <v>1062</v>
      </c>
      <c r="W154" s="724">
        <v>498</v>
      </c>
      <c r="X154" s="861">
        <v>1107</v>
      </c>
      <c r="Y154" s="805">
        <v>543</v>
      </c>
      <c r="Z154" s="861">
        <v>1158</v>
      </c>
      <c r="AA154" s="805">
        <v>588</v>
      </c>
      <c r="AB154" s="861">
        <v>1221</v>
      </c>
      <c r="AC154" s="805">
        <v>633</v>
      </c>
      <c r="AD154" s="861">
        <v>1333</v>
      </c>
      <c r="AE154" s="724"/>
      <c r="AF154" s="861"/>
    </row>
    <row r="155" spans="1:32" ht="15">
      <c r="A155" s="805">
        <v>4</v>
      </c>
      <c r="B155" s="861">
        <v>321</v>
      </c>
      <c r="C155" s="805">
        <v>49</v>
      </c>
      <c r="D155" s="861">
        <v>425</v>
      </c>
      <c r="E155" s="805">
        <v>94</v>
      </c>
      <c r="F155" s="861">
        <v>477</v>
      </c>
      <c r="G155" s="724">
        <v>139</v>
      </c>
      <c r="H155" s="861">
        <v>523</v>
      </c>
      <c r="I155" s="805">
        <v>184</v>
      </c>
      <c r="J155" s="861">
        <v>578</v>
      </c>
      <c r="K155" s="805">
        <v>229</v>
      </c>
      <c r="L155" s="861">
        <v>641</v>
      </c>
      <c r="M155" s="805">
        <v>274</v>
      </c>
      <c r="N155" s="861">
        <v>700</v>
      </c>
      <c r="O155" s="724">
        <v>319</v>
      </c>
      <c r="P155" s="861">
        <v>752</v>
      </c>
      <c r="Q155" s="805">
        <v>364</v>
      </c>
      <c r="R155" s="861">
        <v>811</v>
      </c>
      <c r="S155" s="805">
        <v>409</v>
      </c>
      <c r="T155" s="861">
        <v>1015</v>
      </c>
      <c r="U155" s="805">
        <v>454</v>
      </c>
      <c r="V155" s="861">
        <v>1063</v>
      </c>
      <c r="W155" s="724">
        <v>499</v>
      </c>
      <c r="X155" s="861">
        <v>1108</v>
      </c>
      <c r="Y155" s="805">
        <v>544</v>
      </c>
      <c r="Z155" s="861">
        <v>1159</v>
      </c>
      <c r="AA155" s="805">
        <v>589</v>
      </c>
      <c r="AB155" s="861">
        <v>1222</v>
      </c>
      <c r="AC155" s="805">
        <v>634</v>
      </c>
      <c r="AD155" s="861">
        <v>1334</v>
      </c>
      <c r="AE155" s="724"/>
      <c r="AF155" s="861"/>
    </row>
    <row r="156" spans="1:32" ht="15">
      <c r="A156" s="805">
        <v>5</v>
      </c>
      <c r="B156" s="861">
        <v>322</v>
      </c>
      <c r="C156" s="805">
        <v>50</v>
      </c>
      <c r="D156" s="861">
        <v>426</v>
      </c>
      <c r="E156" s="805">
        <v>95</v>
      </c>
      <c r="F156" s="861">
        <v>478</v>
      </c>
      <c r="G156" s="724">
        <v>140</v>
      </c>
      <c r="H156" s="861">
        <v>524</v>
      </c>
      <c r="I156" s="805">
        <v>185</v>
      </c>
      <c r="J156" s="861">
        <v>579</v>
      </c>
      <c r="K156" s="805">
        <v>230</v>
      </c>
      <c r="L156" s="861">
        <v>642</v>
      </c>
      <c r="M156" s="805">
        <v>275</v>
      </c>
      <c r="N156" s="861">
        <v>701</v>
      </c>
      <c r="O156" s="724">
        <v>320</v>
      </c>
      <c r="P156" s="861">
        <v>753</v>
      </c>
      <c r="Q156" s="805">
        <v>365</v>
      </c>
      <c r="R156" s="861">
        <v>814</v>
      </c>
      <c r="S156" s="805">
        <v>410</v>
      </c>
      <c r="T156" s="861">
        <v>1018</v>
      </c>
      <c r="U156" s="805">
        <v>455</v>
      </c>
      <c r="V156" s="861">
        <v>1064</v>
      </c>
      <c r="W156" s="724">
        <v>500</v>
      </c>
      <c r="X156" s="861">
        <v>1109</v>
      </c>
      <c r="Y156" s="805">
        <v>545</v>
      </c>
      <c r="Z156" s="861">
        <v>1160</v>
      </c>
      <c r="AA156" s="805">
        <v>590</v>
      </c>
      <c r="AB156" s="861">
        <v>1223</v>
      </c>
      <c r="AC156" s="805">
        <v>635</v>
      </c>
      <c r="AD156" s="861">
        <v>1335</v>
      </c>
      <c r="AE156" s="724"/>
      <c r="AF156" s="861"/>
    </row>
    <row r="157" spans="1:32" ht="15">
      <c r="A157" s="805">
        <v>6</v>
      </c>
      <c r="B157" s="861">
        <v>324</v>
      </c>
      <c r="C157" s="805">
        <v>51</v>
      </c>
      <c r="D157" s="861">
        <v>427</v>
      </c>
      <c r="E157" s="805">
        <v>96</v>
      </c>
      <c r="F157" s="861">
        <v>479</v>
      </c>
      <c r="G157" s="724">
        <v>141</v>
      </c>
      <c r="H157" s="861">
        <v>525</v>
      </c>
      <c r="I157" s="805">
        <v>186</v>
      </c>
      <c r="J157" s="861">
        <v>580</v>
      </c>
      <c r="K157" s="805">
        <v>231</v>
      </c>
      <c r="L157" s="861">
        <v>643</v>
      </c>
      <c r="M157" s="805">
        <v>276</v>
      </c>
      <c r="N157" s="861">
        <v>702</v>
      </c>
      <c r="O157" s="724">
        <v>321</v>
      </c>
      <c r="P157" s="861">
        <v>760</v>
      </c>
      <c r="Q157" s="805">
        <v>366</v>
      </c>
      <c r="R157" s="861">
        <v>815</v>
      </c>
      <c r="S157" s="805">
        <v>411</v>
      </c>
      <c r="T157" s="861">
        <v>1019</v>
      </c>
      <c r="U157" s="805">
        <v>456</v>
      </c>
      <c r="V157" s="861">
        <v>1065</v>
      </c>
      <c r="W157" s="724">
        <v>501</v>
      </c>
      <c r="X157" s="861">
        <v>1110</v>
      </c>
      <c r="Y157" s="805">
        <v>546</v>
      </c>
      <c r="Z157" s="861">
        <v>1162</v>
      </c>
      <c r="AA157" s="805">
        <v>591</v>
      </c>
      <c r="AB157" s="861">
        <v>1224</v>
      </c>
      <c r="AC157" s="805">
        <v>636</v>
      </c>
      <c r="AD157" s="861">
        <v>1336</v>
      </c>
      <c r="AE157" s="724"/>
      <c r="AF157" s="861"/>
    </row>
    <row r="158" spans="1:32" ht="15">
      <c r="A158" s="805">
        <v>7</v>
      </c>
      <c r="B158" s="861">
        <v>328</v>
      </c>
      <c r="C158" s="805">
        <v>52</v>
      </c>
      <c r="D158" s="861">
        <v>428</v>
      </c>
      <c r="E158" s="805">
        <v>97</v>
      </c>
      <c r="F158" s="861">
        <v>480</v>
      </c>
      <c r="G158" s="724">
        <v>142</v>
      </c>
      <c r="H158" s="861">
        <v>526</v>
      </c>
      <c r="I158" s="805">
        <v>187</v>
      </c>
      <c r="J158" s="861">
        <v>581</v>
      </c>
      <c r="K158" s="805">
        <v>232</v>
      </c>
      <c r="L158" s="861">
        <v>644</v>
      </c>
      <c r="M158" s="805">
        <v>277</v>
      </c>
      <c r="N158" s="861">
        <v>703</v>
      </c>
      <c r="O158" s="724">
        <v>322</v>
      </c>
      <c r="P158" s="861">
        <v>761</v>
      </c>
      <c r="Q158" s="805">
        <v>367</v>
      </c>
      <c r="R158" s="861">
        <v>816</v>
      </c>
      <c r="S158" s="805">
        <v>412</v>
      </c>
      <c r="T158" s="861">
        <v>1020</v>
      </c>
      <c r="U158" s="805">
        <v>457</v>
      </c>
      <c r="V158" s="861">
        <v>1066</v>
      </c>
      <c r="W158" s="724">
        <v>502</v>
      </c>
      <c r="X158" s="861">
        <v>1111</v>
      </c>
      <c r="Y158" s="805">
        <v>547</v>
      </c>
      <c r="Z158" s="861">
        <v>1163</v>
      </c>
      <c r="AA158" s="805">
        <v>592</v>
      </c>
      <c r="AB158" s="861">
        <v>1225</v>
      </c>
      <c r="AC158" s="805">
        <v>637</v>
      </c>
      <c r="AD158" s="861">
        <v>1337</v>
      </c>
      <c r="AE158" s="724"/>
      <c r="AF158" s="861"/>
    </row>
    <row r="159" spans="1:32" ht="15">
      <c r="A159" s="805">
        <v>8</v>
      </c>
      <c r="B159" s="861">
        <v>330</v>
      </c>
      <c r="C159" s="805">
        <v>53</v>
      </c>
      <c r="D159" s="861">
        <v>429</v>
      </c>
      <c r="E159" s="805">
        <v>98</v>
      </c>
      <c r="F159" s="861">
        <v>481</v>
      </c>
      <c r="G159" s="724">
        <v>143</v>
      </c>
      <c r="H159" s="861">
        <v>527</v>
      </c>
      <c r="I159" s="805">
        <v>188</v>
      </c>
      <c r="J159" s="861">
        <v>585</v>
      </c>
      <c r="K159" s="805">
        <v>233</v>
      </c>
      <c r="L159" s="868">
        <v>645</v>
      </c>
      <c r="M159" s="805">
        <v>278</v>
      </c>
      <c r="N159" s="861">
        <v>704</v>
      </c>
      <c r="O159" s="724">
        <v>323</v>
      </c>
      <c r="P159" s="861">
        <v>762</v>
      </c>
      <c r="Q159" s="805">
        <v>368</v>
      </c>
      <c r="R159" s="861">
        <v>817</v>
      </c>
      <c r="S159" s="805">
        <v>413</v>
      </c>
      <c r="T159" s="861">
        <v>1021</v>
      </c>
      <c r="U159" s="805">
        <v>458</v>
      </c>
      <c r="V159" s="861">
        <v>1067</v>
      </c>
      <c r="W159" s="724">
        <v>503</v>
      </c>
      <c r="X159" s="861">
        <v>1112</v>
      </c>
      <c r="Y159" s="805">
        <v>548</v>
      </c>
      <c r="Z159" s="861">
        <v>1164</v>
      </c>
      <c r="AA159" s="805">
        <v>593</v>
      </c>
      <c r="AB159" s="861">
        <v>1226</v>
      </c>
      <c r="AC159" s="805">
        <v>638</v>
      </c>
      <c r="AD159" s="861">
        <v>1338</v>
      </c>
      <c r="AE159" s="724"/>
      <c r="AF159" s="861"/>
    </row>
    <row r="160" spans="1:32" ht="15">
      <c r="A160" s="805">
        <v>9</v>
      </c>
      <c r="B160" s="861">
        <v>333</v>
      </c>
      <c r="C160" s="805">
        <v>54</v>
      </c>
      <c r="D160" s="861">
        <v>430</v>
      </c>
      <c r="E160" s="805">
        <v>99</v>
      </c>
      <c r="F160" s="861">
        <v>482</v>
      </c>
      <c r="G160" s="724">
        <v>144</v>
      </c>
      <c r="H160" s="861">
        <v>528</v>
      </c>
      <c r="I160" s="805">
        <v>189</v>
      </c>
      <c r="J160" s="861">
        <v>586</v>
      </c>
      <c r="K160" s="805">
        <v>234</v>
      </c>
      <c r="L160" s="861">
        <v>646</v>
      </c>
      <c r="M160" s="805">
        <v>279</v>
      </c>
      <c r="N160" s="861">
        <v>705</v>
      </c>
      <c r="O160" s="724">
        <v>324</v>
      </c>
      <c r="P160" s="861">
        <v>764</v>
      </c>
      <c r="Q160" s="805">
        <v>369</v>
      </c>
      <c r="R160" s="861">
        <v>818</v>
      </c>
      <c r="S160" s="805">
        <v>414</v>
      </c>
      <c r="T160" s="861">
        <v>1022</v>
      </c>
      <c r="U160" s="805">
        <v>459</v>
      </c>
      <c r="V160" s="861">
        <v>1068</v>
      </c>
      <c r="W160" s="724">
        <v>504</v>
      </c>
      <c r="X160" s="861">
        <v>1113</v>
      </c>
      <c r="Y160" s="805">
        <v>549</v>
      </c>
      <c r="Z160" s="861">
        <v>1165</v>
      </c>
      <c r="AA160" s="805">
        <v>594</v>
      </c>
      <c r="AB160" s="861">
        <v>1228</v>
      </c>
      <c r="AC160" s="805">
        <v>639</v>
      </c>
      <c r="AD160" s="868">
        <v>1339</v>
      </c>
      <c r="AE160" s="724"/>
      <c r="AF160" s="861"/>
    </row>
    <row r="161" spans="1:32" ht="15">
      <c r="A161" s="805">
        <v>10</v>
      </c>
      <c r="B161" s="861">
        <v>334</v>
      </c>
      <c r="C161" s="805">
        <v>55</v>
      </c>
      <c r="D161" s="861">
        <v>431</v>
      </c>
      <c r="E161" s="805">
        <v>100</v>
      </c>
      <c r="F161" s="861">
        <v>483</v>
      </c>
      <c r="G161" s="724">
        <v>145</v>
      </c>
      <c r="H161" s="861">
        <v>531</v>
      </c>
      <c r="I161" s="805">
        <v>190</v>
      </c>
      <c r="J161" s="861">
        <v>587</v>
      </c>
      <c r="K161" s="805">
        <v>235</v>
      </c>
      <c r="L161" s="861">
        <v>647</v>
      </c>
      <c r="M161" s="805">
        <v>280</v>
      </c>
      <c r="N161" s="861">
        <v>706</v>
      </c>
      <c r="O161" s="724">
        <v>325</v>
      </c>
      <c r="P161" s="861">
        <v>765</v>
      </c>
      <c r="Q161" s="805">
        <v>370</v>
      </c>
      <c r="R161" s="861">
        <v>819</v>
      </c>
      <c r="S161" s="805">
        <v>415</v>
      </c>
      <c r="T161" s="861">
        <v>1023</v>
      </c>
      <c r="U161" s="805">
        <v>460</v>
      </c>
      <c r="V161" s="861">
        <v>1069</v>
      </c>
      <c r="W161" s="724">
        <v>505</v>
      </c>
      <c r="X161" s="861">
        <v>1116</v>
      </c>
      <c r="Y161" s="805">
        <v>550</v>
      </c>
      <c r="Z161" s="861">
        <v>1166</v>
      </c>
      <c r="AA161" s="805">
        <v>595</v>
      </c>
      <c r="AB161" s="861">
        <v>1234</v>
      </c>
      <c r="AC161" s="805">
        <v>640</v>
      </c>
      <c r="AD161" s="861">
        <v>1340</v>
      </c>
      <c r="AE161" s="724"/>
      <c r="AF161" s="861"/>
    </row>
    <row r="162" spans="1:32" ht="15">
      <c r="A162" s="805">
        <v>11</v>
      </c>
      <c r="B162" s="861">
        <v>335</v>
      </c>
      <c r="C162" s="805">
        <v>56</v>
      </c>
      <c r="D162" s="861">
        <v>432</v>
      </c>
      <c r="E162" s="805">
        <v>101</v>
      </c>
      <c r="F162" s="861">
        <v>484</v>
      </c>
      <c r="G162" s="724">
        <v>146</v>
      </c>
      <c r="H162" s="861">
        <v>532</v>
      </c>
      <c r="I162" s="805">
        <v>191</v>
      </c>
      <c r="J162" s="861">
        <v>588</v>
      </c>
      <c r="K162" s="805">
        <v>236</v>
      </c>
      <c r="L162" s="861">
        <v>649</v>
      </c>
      <c r="M162" s="805">
        <v>281</v>
      </c>
      <c r="N162" s="861">
        <v>707</v>
      </c>
      <c r="O162" s="724">
        <v>326</v>
      </c>
      <c r="P162" s="861">
        <v>766</v>
      </c>
      <c r="Q162" s="805">
        <v>371</v>
      </c>
      <c r="R162" s="861">
        <v>820</v>
      </c>
      <c r="S162" s="805">
        <v>416</v>
      </c>
      <c r="T162" s="861">
        <v>1024</v>
      </c>
      <c r="U162" s="805">
        <v>461</v>
      </c>
      <c r="V162" s="861">
        <v>1070</v>
      </c>
      <c r="W162" s="724">
        <v>506</v>
      </c>
      <c r="X162" s="861">
        <v>1117</v>
      </c>
      <c r="Y162" s="805">
        <v>551</v>
      </c>
      <c r="Z162" s="861">
        <v>1167</v>
      </c>
      <c r="AA162" s="805">
        <v>596</v>
      </c>
      <c r="AB162" s="861">
        <v>1235</v>
      </c>
      <c r="AC162" s="805">
        <v>641</v>
      </c>
      <c r="AD162" s="861">
        <v>1341</v>
      </c>
      <c r="AE162" s="724"/>
      <c r="AF162" s="861"/>
    </row>
    <row r="163" spans="1:32" ht="15">
      <c r="A163" s="805">
        <v>12</v>
      </c>
      <c r="B163" s="861">
        <v>336</v>
      </c>
      <c r="C163" s="805">
        <v>57</v>
      </c>
      <c r="D163" s="861">
        <v>433</v>
      </c>
      <c r="E163" s="805">
        <v>102</v>
      </c>
      <c r="F163" s="861">
        <v>485</v>
      </c>
      <c r="G163" s="724">
        <v>147</v>
      </c>
      <c r="H163" s="861">
        <v>533</v>
      </c>
      <c r="I163" s="805">
        <v>192</v>
      </c>
      <c r="J163" s="861">
        <v>589</v>
      </c>
      <c r="K163" s="805">
        <v>237</v>
      </c>
      <c r="L163" s="861">
        <v>650</v>
      </c>
      <c r="M163" s="805">
        <v>282</v>
      </c>
      <c r="N163" s="861">
        <v>711</v>
      </c>
      <c r="O163" s="724">
        <v>327</v>
      </c>
      <c r="P163" s="861">
        <v>769</v>
      </c>
      <c r="Q163" s="805">
        <v>372</v>
      </c>
      <c r="R163" s="861">
        <v>823</v>
      </c>
      <c r="S163" s="805">
        <v>417</v>
      </c>
      <c r="T163" s="861">
        <v>1025</v>
      </c>
      <c r="U163" s="805">
        <v>462</v>
      </c>
      <c r="V163" s="861">
        <v>1071</v>
      </c>
      <c r="W163" s="724">
        <v>507</v>
      </c>
      <c r="X163" s="861">
        <v>1120</v>
      </c>
      <c r="Y163" s="805">
        <v>552</v>
      </c>
      <c r="Z163" s="861">
        <v>1168</v>
      </c>
      <c r="AA163" s="805">
        <v>597</v>
      </c>
      <c r="AB163" s="861">
        <v>1236</v>
      </c>
      <c r="AC163" s="805">
        <v>642</v>
      </c>
      <c r="AD163" s="861">
        <v>1342</v>
      </c>
      <c r="AE163" s="724"/>
      <c r="AF163" s="861"/>
    </row>
    <row r="164" spans="1:32" ht="15">
      <c r="A164" s="805">
        <v>13</v>
      </c>
      <c r="B164" s="861">
        <v>337</v>
      </c>
      <c r="C164" s="805">
        <v>58</v>
      </c>
      <c r="D164" s="861">
        <v>434</v>
      </c>
      <c r="E164" s="805">
        <v>103</v>
      </c>
      <c r="F164" s="861">
        <v>486</v>
      </c>
      <c r="G164" s="724">
        <v>148</v>
      </c>
      <c r="H164" s="861">
        <v>535</v>
      </c>
      <c r="I164" s="805">
        <v>193</v>
      </c>
      <c r="J164" s="861">
        <v>590</v>
      </c>
      <c r="K164" s="805">
        <v>238</v>
      </c>
      <c r="L164" s="861">
        <v>652</v>
      </c>
      <c r="M164" s="805">
        <v>283</v>
      </c>
      <c r="N164" s="861">
        <v>712</v>
      </c>
      <c r="O164" s="724">
        <v>328</v>
      </c>
      <c r="P164" s="861">
        <v>770</v>
      </c>
      <c r="Q164" s="805">
        <v>373</v>
      </c>
      <c r="R164" s="861">
        <v>831</v>
      </c>
      <c r="S164" s="805">
        <v>418</v>
      </c>
      <c r="T164" s="861">
        <v>1026</v>
      </c>
      <c r="U164" s="805">
        <v>463</v>
      </c>
      <c r="V164" s="861">
        <v>1072</v>
      </c>
      <c r="W164" s="724">
        <v>508</v>
      </c>
      <c r="X164" s="861">
        <v>1121</v>
      </c>
      <c r="Y164" s="805">
        <v>553</v>
      </c>
      <c r="Z164" s="861">
        <v>1170</v>
      </c>
      <c r="AA164" s="805">
        <v>598</v>
      </c>
      <c r="AB164" s="861">
        <v>1237</v>
      </c>
      <c r="AC164" s="805">
        <v>643</v>
      </c>
      <c r="AD164" s="861">
        <v>1343</v>
      </c>
      <c r="AE164" s="724"/>
      <c r="AF164" s="861"/>
    </row>
    <row r="165" spans="1:32" ht="15">
      <c r="A165" s="805">
        <v>14</v>
      </c>
      <c r="B165" s="861">
        <v>338</v>
      </c>
      <c r="C165" s="805">
        <v>59</v>
      </c>
      <c r="D165" s="868">
        <v>437</v>
      </c>
      <c r="E165" s="805">
        <v>104</v>
      </c>
      <c r="F165" s="861">
        <v>487</v>
      </c>
      <c r="G165" s="724">
        <v>149</v>
      </c>
      <c r="H165" s="861">
        <v>536</v>
      </c>
      <c r="I165" s="805">
        <v>194</v>
      </c>
      <c r="J165" s="861">
        <v>591</v>
      </c>
      <c r="K165" s="805">
        <v>239</v>
      </c>
      <c r="L165" s="861">
        <v>653</v>
      </c>
      <c r="M165" s="805">
        <v>284</v>
      </c>
      <c r="N165" s="861">
        <v>713</v>
      </c>
      <c r="O165" s="724">
        <v>329</v>
      </c>
      <c r="P165" s="861">
        <v>771</v>
      </c>
      <c r="Q165" s="805">
        <v>374</v>
      </c>
      <c r="R165" s="861">
        <v>832</v>
      </c>
      <c r="S165" s="805">
        <v>419</v>
      </c>
      <c r="T165" s="861">
        <v>1027</v>
      </c>
      <c r="U165" s="805">
        <v>464</v>
      </c>
      <c r="V165" s="861">
        <v>1073</v>
      </c>
      <c r="W165" s="724">
        <v>509</v>
      </c>
      <c r="X165" s="861">
        <v>1122</v>
      </c>
      <c r="Y165" s="805">
        <v>554</v>
      </c>
      <c r="Z165" s="861">
        <v>1171</v>
      </c>
      <c r="AA165" s="805">
        <v>599</v>
      </c>
      <c r="AB165" s="861">
        <v>1246</v>
      </c>
      <c r="AC165" s="805">
        <v>644</v>
      </c>
      <c r="AD165" s="861">
        <v>1344</v>
      </c>
      <c r="AE165" s="724"/>
      <c r="AF165" s="861"/>
    </row>
    <row r="166" spans="1:32" ht="15">
      <c r="A166" s="805">
        <v>15</v>
      </c>
      <c r="B166" s="861">
        <v>339</v>
      </c>
      <c r="C166" s="805">
        <v>60</v>
      </c>
      <c r="D166" s="861">
        <v>438</v>
      </c>
      <c r="E166" s="805">
        <v>105</v>
      </c>
      <c r="F166" s="861">
        <v>488</v>
      </c>
      <c r="G166" s="724">
        <v>150</v>
      </c>
      <c r="H166" s="861">
        <v>537</v>
      </c>
      <c r="I166" s="805">
        <v>195</v>
      </c>
      <c r="J166" s="861">
        <v>592</v>
      </c>
      <c r="K166" s="805">
        <v>240</v>
      </c>
      <c r="L166" s="861">
        <v>654</v>
      </c>
      <c r="M166" s="805">
        <v>285</v>
      </c>
      <c r="N166" s="861">
        <v>714</v>
      </c>
      <c r="O166" s="724">
        <v>330</v>
      </c>
      <c r="P166" s="861">
        <v>772</v>
      </c>
      <c r="Q166" s="805">
        <v>375</v>
      </c>
      <c r="R166" s="861">
        <v>834</v>
      </c>
      <c r="S166" s="805">
        <v>420</v>
      </c>
      <c r="T166" s="861">
        <v>1028</v>
      </c>
      <c r="U166" s="805">
        <v>465</v>
      </c>
      <c r="V166" s="868">
        <v>1074</v>
      </c>
      <c r="W166" s="724">
        <v>510</v>
      </c>
      <c r="X166" s="861">
        <v>1123</v>
      </c>
      <c r="Y166" s="805">
        <v>555</v>
      </c>
      <c r="Z166" s="861">
        <v>1172</v>
      </c>
      <c r="AA166" s="805">
        <v>600</v>
      </c>
      <c r="AB166" s="861">
        <v>1247</v>
      </c>
      <c r="AC166" s="805">
        <v>645</v>
      </c>
      <c r="AD166" s="861">
        <v>1345</v>
      </c>
      <c r="AE166" s="724"/>
      <c r="AF166" s="861"/>
    </row>
    <row r="167" spans="1:32" ht="15">
      <c r="A167" s="805">
        <v>16</v>
      </c>
      <c r="B167" s="861">
        <v>340</v>
      </c>
      <c r="C167" s="805">
        <v>61</v>
      </c>
      <c r="D167" s="861">
        <v>439</v>
      </c>
      <c r="E167" s="805">
        <v>106</v>
      </c>
      <c r="F167" s="861">
        <v>489</v>
      </c>
      <c r="G167" s="724">
        <v>151</v>
      </c>
      <c r="H167" s="861">
        <v>538</v>
      </c>
      <c r="I167" s="805">
        <v>196</v>
      </c>
      <c r="J167" s="861">
        <v>593</v>
      </c>
      <c r="K167" s="805">
        <v>241</v>
      </c>
      <c r="L167" s="861">
        <v>655</v>
      </c>
      <c r="M167" s="805">
        <v>286</v>
      </c>
      <c r="N167" s="861">
        <v>715</v>
      </c>
      <c r="O167" s="724">
        <v>331</v>
      </c>
      <c r="P167" s="861">
        <v>773</v>
      </c>
      <c r="Q167" s="805">
        <v>376</v>
      </c>
      <c r="R167" s="861">
        <v>835</v>
      </c>
      <c r="S167" s="805">
        <v>421</v>
      </c>
      <c r="T167" s="861">
        <v>1029</v>
      </c>
      <c r="U167" s="805">
        <v>466</v>
      </c>
      <c r="V167" s="861">
        <v>1075</v>
      </c>
      <c r="W167" s="724">
        <v>511</v>
      </c>
      <c r="X167" s="861">
        <v>1124</v>
      </c>
      <c r="Y167" s="805">
        <v>556</v>
      </c>
      <c r="Z167" s="861">
        <v>1173</v>
      </c>
      <c r="AA167" s="805">
        <v>601</v>
      </c>
      <c r="AB167" s="861">
        <v>1252</v>
      </c>
      <c r="AC167" s="805">
        <v>646</v>
      </c>
      <c r="AD167" s="861">
        <v>1351</v>
      </c>
      <c r="AE167" s="724"/>
      <c r="AF167" s="861"/>
    </row>
    <row r="168" spans="1:32" ht="15">
      <c r="A168" s="805">
        <v>17</v>
      </c>
      <c r="B168" s="861">
        <v>341</v>
      </c>
      <c r="C168" s="805">
        <v>62</v>
      </c>
      <c r="D168" s="861">
        <v>440</v>
      </c>
      <c r="E168" s="805">
        <v>107</v>
      </c>
      <c r="F168" s="861">
        <v>490</v>
      </c>
      <c r="G168" s="724">
        <v>152</v>
      </c>
      <c r="H168" s="861">
        <v>539</v>
      </c>
      <c r="I168" s="805">
        <v>197</v>
      </c>
      <c r="J168" s="861">
        <v>594</v>
      </c>
      <c r="K168" s="805">
        <v>242</v>
      </c>
      <c r="L168" s="861">
        <v>656</v>
      </c>
      <c r="M168" s="805">
        <v>287</v>
      </c>
      <c r="N168" s="861">
        <v>716</v>
      </c>
      <c r="O168" s="724">
        <v>332</v>
      </c>
      <c r="P168" s="861">
        <v>774</v>
      </c>
      <c r="Q168" s="805">
        <v>377</v>
      </c>
      <c r="R168" s="861">
        <v>836</v>
      </c>
      <c r="S168" s="805">
        <v>422</v>
      </c>
      <c r="T168" s="861">
        <v>1030</v>
      </c>
      <c r="U168" s="805">
        <v>467</v>
      </c>
      <c r="V168" s="861">
        <v>1076</v>
      </c>
      <c r="W168" s="724">
        <v>512</v>
      </c>
      <c r="X168" s="861">
        <v>1125</v>
      </c>
      <c r="Y168" s="805">
        <v>557</v>
      </c>
      <c r="Z168" s="861">
        <v>1174</v>
      </c>
      <c r="AA168" s="805">
        <v>602</v>
      </c>
      <c r="AB168" s="861">
        <v>1257</v>
      </c>
      <c r="AC168" s="805">
        <v>647</v>
      </c>
      <c r="AD168" s="861">
        <v>1352</v>
      </c>
      <c r="AE168" s="724"/>
      <c r="AF168" s="861"/>
    </row>
    <row r="169" spans="1:32" ht="15">
      <c r="A169" s="805">
        <v>18</v>
      </c>
      <c r="B169" s="861">
        <v>342</v>
      </c>
      <c r="C169" s="805">
        <v>63</v>
      </c>
      <c r="D169" s="861">
        <v>441</v>
      </c>
      <c r="E169" s="805">
        <v>108</v>
      </c>
      <c r="F169" s="861">
        <v>492</v>
      </c>
      <c r="G169" s="724">
        <v>153</v>
      </c>
      <c r="H169" s="861">
        <v>540</v>
      </c>
      <c r="I169" s="805">
        <v>198</v>
      </c>
      <c r="J169" s="861">
        <v>596</v>
      </c>
      <c r="K169" s="805">
        <v>243</v>
      </c>
      <c r="L169" s="861">
        <v>657</v>
      </c>
      <c r="M169" s="805">
        <v>288</v>
      </c>
      <c r="N169" s="861">
        <v>717</v>
      </c>
      <c r="O169" s="724">
        <v>333</v>
      </c>
      <c r="P169" s="861">
        <v>777</v>
      </c>
      <c r="Q169" s="805">
        <v>378</v>
      </c>
      <c r="R169" s="861">
        <v>837</v>
      </c>
      <c r="S169" s="805">
        <v>423</v>
      </c>
      <c r="T169" s="861">
        <v>1031</v>
      </c>
      <c r="U169" s="805">
        <v>468</v>
      </c>
      <c r="V169" s="861">
        <v>1077</v>
      </c>
      <c r="W169" s="724">
        <v>513</v>
      </c>
      <c r="X169" s="861">
        <v>1126</v>
      </c>
      <c r="Y169" s="805">
        <v>558</v>
      </c>
      <c r="Z169" s="861">
        <v>1175</v>
      </c>
      <c r="AA169" s="805">
        <v>603</v>
      </c>
      <c r="AB169" s="861">
        <v>1258</v>
      </c>
      <c r="AC169" s="805">
        <v>648</v>
      </c>
      <c r="AD169" s="861">
        <v>1359</v>
      </c>
      <c r="AE169" s="724"/>
      <c r="AF169" s="861"/>
    </row>
    <row r="170" spans="1:32" ht="15">
      <c r="A170" s="805">
        <v>19</v>
      </c>
      <c r="B170" s="861">
        <v>343</v>
      </c>
      <c r="C170" s="805">
        <v>64</v>
      </c>
      <c r="D170" s="861">
        <v>442</v>
      </c>
      <c r="E170" s="805">
        <v>109</v>
      </c>
      <c r="F170" s="861">
        <v>493</v>
      </c>
      <c r="G170" s="724">
        <v>154</v>
      </c>
      <c r="H170" s="861">
        <v>541</v>
      </c>
      <c r="I170" s="805">
        <v>199</v>
      </c>
      <c r="J170" s="861">
        <v>599</v>
      </c>
      <c r="K170" s="805">
        <v>244</v>
      </c>
      <c r="L170" s="861">
        <v>658</v>
      </c>
      <c r="M170" s="805">
        <v>289</v>
      </c>
      <c r="N170" s="861">
        <v>718</v>
      </c>
      <c r="O170" s="724">
        <v>334</v>
      </c>
      <c r="P170" s="861">
        <v>778</v>
      </c>
      <c r="Q170" s="805">
        <v>379</v>
      </c>
      <c r="R170" s="861">
        <v>838</v>
      </c>
      <c r="S170" s="805">
        <v>424</v>
      </c>
      <c r="T170" s="861">
        <v>1032</v>
      </c>
      <c r="U170" s="805">
        <v>469</v>
      </c>
      <c r="V170" s="861">
        <v>1078</v>
      </c>
      <c r="W170" s="724">
        <v>514</v>
      </c>
      <c r="X170" s="861">
        <v>1127</v>
      </c>
      <c r="Y170" s="805">
        <v>559</v>
      </c>
      <c r="Z170" s="861">
        <v>1176</v>
      </c>
      <c r="AA170" s="805">
        <v>604</v>
      </c>
      <c r="AB170" s="861">
        <v>1259</v>
      </c>
      <c r="AC170" s="805">
        <v>649</v>
      </c>
      <c r="AD170" s="861">
        <v>1360</v>
      </c>
      <c r="AE170" s="724"/>
      <c r="AF170" s="861"/>
    </row>
    <row r="171" spans="1:32" ht="15">
      <c r="A171" s="805">
        <v>20</v>
      </c>
      <c r="B171" s="861">
        <v>344</v>
      </c>
      <c r="C171" s="805">
        <v>65</v>
      </c>
      <c r="D171" s="861">
        <v>444</v>
      </c>
      <c r="E171" s="805">
        <v>110</v>
      </c>
      <c r="F171" s="861">
        <v>494</v>
      </c>
      <c r="G171" s="724">
        <v>155</v>
      </c>
      <c r="H171" s="861">
        <v>542</v>
      </c>
      <c r="I171" s="805">
        <v>200</v>
      </c>
      <c r="J171" s="861">
        <v>601</v>
      </c>
      <c r="K171" s="805">
        <v>245</v>
      </c>
      <c r="L171" s="861">
        <v>659</v>
      </c>
      <c r="M171" s="805">
        <v>290</v>
      </c>
      <c r="N171" s="861">
        <v>719</v>
      </c>
      <c r="O171" s="724">
        <v>335</v>
      </c>
      <c r="P171" s="861">
        <v>779</v>
      </c>
      <c r="Q171" s="805">
        <v>380</v>
      </c>
      <c r="R171" s="861">
        <v>839</v>
      </c>
      <c r="S171" s="805">
        <v>425</v>
      </c>
      <c r="T171" s="861">
        <v>1033</v>
      </c>
      <c r="U171" s="805">
        <v>470</v>
      </c>
      <c r="V171" s="861">
        <v>1079</v>
      </c>
      <c r="W171" s="724">
        <v>515</v>
      </c>
      <c r="X171" s="861">
        <v>1128</v>
      </c>
      <c r="Y171" s="805">
        <v>560</v>
      </c>
      <c r="Z171" s="861">
        <v>1177</v>
      </c>
      <c r="AA171" s="805">
        <v>605</v>
      </c>
      <c r="AB171" s="861">
        <v>1260</v>
      </c>
      <c r="AC171" s="805">
        <v>650</v>
      </c>
      <c r="AD171" s="861">
        <v>1361</v>
      </c>
      <c r="AE171" s="724"/>
      <c r="AF171" s="861"/>
    </row>
    <row r="172" spans="1:32" ht="15">
      <c r="A172" s="805">
        <v>21</v>
      </c>
      <c r="B172" s="861">
        <v>345</v>
      </c>
      <c r="C172" s="805">
        <v>66</v>
      </c>
      <c r="D172" s="861">
        <v>446</v>
      </c>
      <c r="E172" s="805">
        <v>111</v>
      </c>
      <c r="F172" s="861">
        <v>495</v>
      </c>
      <c r="G172" s="724">
        <v>156</v>
      </c>
      <c r="H172" s="861">
        <v>543</v>
      </c>
      <c r="I172" s="805">
        <v>201</v>
      </c>
      <c r="J172" s="861">
        <v>602</v>
      </c>
      <c r="K172" s="805">
        <v>246</v>
      </c>
      <c r="L172" s="861">
        <v>660</v>
      </c>
      <c r="M172" s="805">
        <v>291</v>
      </c>
      <c r="N172" s="868">
        <v>720</v>
      </c>
      <c r="O172" s="724">
        <v>336</v>
      </c>
      <c r="P172" s="861">
        <v>780</v>
      </c>
      <c r="Q172" s="805">
        <v>381</v>
      </c>
      <c r="R172" s="861">
        <v>840</v>
      </c>
      <c r="S172" s="805">
        <v>426</v>
      </c>
      <c r="T172" s="861">
        <v>1034</v>
      </c>
      <c r="U172" s="805">
        <v>471</v>
      </c>
      <c r="V172" s="861">
        <v>1080</v>
      </c>
      <c r="W172" s="724">
        <v>516</v>
      </c>
      <c r="X172" s="861">
        <v>1131</v>
      </c>
      <c r="Y172" s="805">
        <v>561</v>
      </c>
      <c r="Z172" s="861">
        <v>1182</v>
      </c>
      <c r="AA172" s="805">
        <v>606</v>
      </c>
      <c r="AB172" s="861">
        <v>1261</v>
      </c>
      <c r="AC172" s="805">
        <v>651</v>
      </c>
      <c r="AD172" s="861">
        <v>1370</v>
      </c>
      <c r="AE172" s="724"/>
      <c r="AF172" s="861"/>
    </row>
    <row r="173" spans="1:32" ht="15">
      <c r="A173" s="805">
        <v>22</v>
      </c>
      <c r="B173" s="861">
        <v>346</v>
      </c>
      <c r="C173" s="805">
        <v>67</v>
      </c>
      <c r="D173" s="861">
        <v>447</v>
      </c>
      <c r="E173" s="805">
        <v>112</v>
      </c>
      <c r="F173" s="861">
        <v>496</v>
      </c>
      <c r="G173" s="724">
        <v>157</v>
      </c>
      <c r="H173" s="861">
        <v>544</v>
      </c>
      <c r="I173" s="805">
        <v>202</v>
      </c>
      <c r="J173" s="861">
        <v>603</v>
      </c>
      <c r="K173" s="805">
        <v>247</v>
      </c>
      <c r="L173" s="861">
        <v>663</v>
      </c>
      <c r="M173" s="805">
        <v>292</v>
      </c>
      <c r="N173" s="861">
        <v>721</v>
      </c>
      <c r="O173" s="724">
        <v>337</v>
      </c>
      <c r="P173" s="861">
        <v>784</v>
      </c>
      <c r="Q173" s="805">
        <v>382</v>
      </c>
      <c r="R173" s="861">
        <v>841</v>
      </c>
      <c r="S173" s="805">
        <v>427</v>
      </c>
      <c r="T173" s="861">
        <v>1035</v>
      </c>
      <c r="U173" s="805">
        <v>472</v>
      </c>
      <c r="V173" s="861">
        <v>1081</v>
      </c>
      <c r="W173" s="724">
        <v>517</v>
      </c>
      <c r="X173" s="861">
        <v>1132</v>
      </c>
      <c r="Y173" s="805">
        <v>562</v>
      </c>
      <c r="Z173" s="861">
        <v>1183</v>
      </c>
      <c r="AA173" s="805">
        <v>607</v>
      </c>
      <c r="AB173" s="861">
        <v>1262</v>
      </c>
      <c r="AC173" s="805">
        <v>652</v>
      </c>
      <c r="AD173" s="861">
        <v>1399</v>
      </c>
      <c r="AE173" s="724"/>
      <c r="AF173" s="861"/>
    </row>
    <row r="174" spans="1:32" ht="15">
      <c r="A174" s="805">
        <v>23</v>
      </c>
      <c r="B174" s="861">
        <v>347</v>
      </c>
      <c r="C174" s="805">
        <v>68</v>
      </c>
      <c r="D174" s="861">
        <v>448</v>
      </c>
      <c r="E174" s="805">
        <v>113</v>
      </c>
      <c r="F174" s="861">
        <v>497</v>
      </c>
      <c r="G174" s="724">
        <v>158</v>
      </c>
      <c r="H174" s="861">
        <v>545</v>
      </c>
      <c r="I174" s="805">
        <v>203</v>
      </c>
      <c r="J174" s="861">
        <v>604</v>
      </c>
      <c r="K174" s="805">
        <v>248</v>
      </c>
      <c r="L174" s="861">
        <v>672</v>
      </c>
      <c r="M174" s="805">
        <v>293</v>
      </c>
      <c r="N174" s="861">
        <v>722</v>
      </c>
      <c r="O174" s="724">
        <v>338</v>
      </c>
      <c r="P174" s="861">
        <v>785</v>
      </c>
      <c r="Q174" s="805">
        <v>383</v>
      </c>
      <c r="R174" s="861">
        <v>842</v>
      </c>
      <c r="S174" s="805">
        <v>428</v>
      </c>
      <c r="T174" s="861">
        <v>1036</v>
      </c>
      <c r="U174" s="805">
        <v>473</v>
      </c>
      <c r="V174" s="861">
        <v>1082</v>
      </c>
      <c r="W174" s="724">
        <v>518</v>
      </c>
      <c r="X174" s="861">
        <v>1133</v>
      </c>
      <c r="Y174" s="805">
        <v>563</v>
      </c>
      <c r="Z174" s="861">
        <v>1188</v>
      </c>
      <c r="AA174" s="805">
        <v>608</v>
      </c>
      <c r="AB174" s="861">
        <v>1285</v>
      </c>
      <c r="AC174" s="805">
        <v>653</v>
      </c>
      <c r="AD174" s="861">
        <v>1400</v>
      </c>
      <c r="AE174" s="724"/>
      <c r="AF174" s="861"/>
    </row>
    <row r="175" spans="1:32" ht="15">
      <c r="A175" s="805">
        <v>24</v>
      </c>
      <c r="B175" s="861">
        <v>348</v>
      </c>
      <c r="C175" s="805">
        <v>69</v>
      </c>
      <c r="D175" s="861">
        <v>449</v>
      </c>
      <c r="E175" s="805">
        <v>114</v>
      </c>
      <c r="F175" s="861">
        <v>498</v>
      </c>
      <c r="G175" s="724">
        <v>159</v>
      </c>
      <c r="H175" s="861">
        <v>546</v>
      </c>
      <c r="I175" s="805">
        <v>204</v>
      </c>
      <c r="J175" s="861">
        <v>606</v>
      </c>
      <c r="K175" s="805">
        <v>249</v>
      </c>
      <c r="L175" s="861">
        <v>675</v>
      </c>
      <c r="M175" s="805">
        <v>294</v>
      </c>
      <c r="N175" s="861">
        <v>723</v>
      </c>
      <c r="O175" s="724">
        <v>339</v>
      </c>
      <c r="P175" s="861">
        <v>786</v>
      </c>
      <c r="Q175" s="805">
        <v>384</v>
      </c>
      <c r="R175" s="861">
        <v>843</v>
      </c>
      <c r="S175" s="805">
        <v>429</v>
      </c>
      <c r="T175" s="861">
        <v>1038</v>
      </c>
      <c r="U175" s="805">
        <v>474</v>
      </c>
      <c r="V175" s="861">
        <v>1083</v>
      </c>
      <c r="W175" s="724">
        <v>519</v>
      </c>
      <c r="X175" s="861">
        <v>1134</v>
      </c>
      <c r="Y175" s="805">
        <v>564</v>
      </c>
      <c r="Z175" s="861">
        <v>1189</v>
      </c>
      <c r="AA175" s="805">
        <v>609</v>
      </c>
      <c r="AB175" s="861">
        <v>1286</v>
      </c>
      <c r="AC175" s="805">
        <v>654</v>
      </c>
      <c r="AD175" s="861">
        <v>1434</v>
      </c>
      <c r="AE175" s="724"/>
      <c r="AF175" s="861"/>
    </row>
    <row r="176" spans="1:32" ht="15">
      <c r="A176" s="805">
        <v>25</v>
      </c>
      <c r="B176" s="861">
        <v>349</v>
      </c>
      <c r="C176" s="805">
        <v>70</v>
      </c>
      <c r="D176" s="861">
        <v>450</v>
      </c>
      <c r="E176" s="805">
        <v>115</v>
      </c>
      <c r="F176" s="861">
        <v>499</v>
      </c>
      <c r="G176" s="724">
        <v>160</v>
      </c>
      <c r="H176" s="861">
        <v>547</v>
      </c>
      <c r="I176" s="805">
        <v>205</v>
      </c>
      <c r="J176" s="861">
        <v>607</v>
      </c>
      <c r="K176" s="805">
        <v>250</v>
      </c>
      <c r="L176" s="861">
        <v>676</v>
      </c>
      <c r="M176" s="805">
        <v>295</v>
      </c>
      <c r="N176" s="861">
        <v>724</v>
      </c>
      <c r="O176" s="724">
        <v>340</v>
      </c>
      <c r="P176" s="861">
        <v>787</v>
      </c>
      <c r="Q176" s="805">
        <v>385</v>
      </c>
      <c r="R176" s="861">
        <v>844</v>
      </c>
      <c r="S176" s="805">
        <v>430</v>
      </c>
      <c r="T176" s="861">
        <v>1039</v>
      </c>
      <c r="U176" s="805">
        <v>475</v>
      </c>
      <c r="V176" s="861">
        <v>1084</v>
      </c>
      <c r="W176" s="724">
        <v>520</v>
      </c>
      <c r="X176" s="861">
        <v>1135</v>
      </c>
      <c r="Y176" s="805">
        <v>565</v>
      </c>
      <c r="Z176" s="861">
        <v>1190</v>
      </c>
      <c r="AA176" s="805">
        <v>610</v>
      </c>
      <c r="AB176" s="861">
        <v>1287</v>
      </c>
      <c r="AC176" s="805">
        <v>655</v>
      </c>
      <c r="AD176" s="861">
        <v>1435</v>
      </c>
      <c r="AE176" s="724"/>
      <c r="AF176" s="861"/>
    </row>
    <row r="177" spans="1:32" ht="15">
      <c r="A177" s="805">
        <v>26</v>
      </c>
      <c r="B177" s="861">
        <v>350</v>
      </c>
      <c r="C177" s="805">
        <v>71</v>
      </c>
      <c r="D177" s="861">
        <v>451</v>
      </c>
      <c r="E177" s="805">
        <v>116</v>
      </c>
      <c r="F177" s="861">
        <v>500</v>
      </c>
      <c r="G177" s="724">
        <v>161</v>
      </c>
      <c r="H177" s="861">
        <v>548</v>
      </c>
      <c r="I177" s="805">
        <v>206</v>
      </c>
      <c r="J177" s="861">
        <v>608</v>
      </c>
      <c r="K177" s="805">
        <v>251</v>
      </c>
      <c r="L177" s="861">
        <v>677</v>
      </c>
      <c r="M177" s="805">
        <v>296</v>
      </c>
      <c r="N177" s="861">
        <v>727</v>
      </c>
      <c r="O177" s="724">
        <v>341</v>
      </c>
      <c r="P177" s="861">
        <v>788</v>
      </c>
      <c r="Q177" s="805">
        <v>386</v>
      </c>
      <c r="R177" s="861">
        <v>845</v>
      </c>
      <c r="S177" s="805">
        <v>431</v>
      </c>
      <c r="T177" s="861">
        <v>1040</v>
      </c>
      <c r="U177" s="805">
        <v>476</v>
      </c>
      <c r="V177" s="861">
        <v>1085</v>
      </c>
      <c r="W177" s="724">
        <v>521</v>
      </c>
      <c r="X177" s="861">
        <v>1136</v>
      </c>
      <c r="Y177" s="805">
        <v>566</v>
      </c>
      <c r="Z177" s="861">
        <v>1191</v>
      </c>
      <c r="AA177" s="805">
        <v>611</v>
      </c>
      <c r="AB177" s="861">
        <v>1288</v>
      </c>
      <c r="AC177" s="805">
        <v>656</v>
      </c>
      <c r="AD177" s="861">
        <v>1436</v>
      </c>
      <c r="AE177" s="724"/>
      <c r="AF177" s="861"/>
    </row>
    <row r="178" spans="1:32" ht="15">
      <c r="A178" s="805">
        <v>27</v>
      </c>
      <c r="B178" s="861">
        <v>351</v>
      </c>
      <c r="C178" s="805">
        <v>72</v>
      </c>
      <c r="D178" s="861">
        <v>454</v>
      </c>
      <c r="E178" s="805">
        <v>117</v>
      </c>
      <c r="F178" s="868">
        <v>501</v>
      </c>
      <c r="G178" s="724">
        <v>162</v>
      </c>
      <c r="H178" s="861">
        <v>549</v>
      </c>
      <c r="I178" s="805">
        <v>207</v>
      </c>
      <c r="J178" s="861">
        <v>610</v>
      </c>
      <c r="K178" s="805">
        <v>252</v>
      </c>
      <c r="L178" s="861">
        <v>678</v>
      </c>
      <c r="M178" s="805">
        <v>297</v>
      </c>
      <c r="N178" s="861">
        <v>728</v>
      </c>
      <c r="O178" s="724">
        <v>342</v>
      </c>
      <c r="P178" s="861">
        <v>789</v>
      </c>
      <c r="Q178" s="805">
        <v>387</v>
      </c>
      <c r="R178" s="861">
        <v>846</v>
      </c>
      <c r="S178" s="805">
        <v>432</v>
      </c>
      <c r="T178" s="861">
        <v>1041</v>
      </c>
      <c r="U178" s="805">
        <v>477</v>
      </c>
      <c r="V178" s="861">
        <v>1086</v>
      </c>
      <c r="W178" s="724">
        <v>522</v>
      </c>
      <c r="X178" s="861">
        <v>1137</v>
      </c>
      <c r="Y178" s="805">
        <v>567</v>
      </c>
      <c r="Z178" s="861">
        <v>1192</v>
      </c>
      <c r="AA178" s="805">
        <v>612</v>
      </c>
      <c r="AB178" s="861">
        <v>1289</v>
      </c>
      <c r="AC178" s="805">
        <v>657</v>
      </c>
      <c r="AD178" s="861">
        <v>1437</v>
      </c>
      <c r="AE178" s="724"/>
      <c r="AF178" s="861"/>
    </row>
    <row r="179" spans="1:32" ht="15">
      <c r="A179" s="805">
        <v>28</v>
      </c>
      <c r="B179" s="861">
        <v>352</v>
      </c>
      <c r="C179" s="805">
        <v>73</v>
      </c>
      <c r="D179" s="861">
        <v>455</v>
      </c>
      <c r="E179" s="805">
        <v>118</v>
      </c>
      <c r="F179" s="861">
        <v>502</v>
      </c>
      <c r="G179" s="724">
        <v>163</v>
      </c>
      <c r="H179" s="861">
        <v>550</v>
      </c>
      <c r="I179" s="805">
        <v>208</v>
      </c>
      <c r="J179" s="861">
        <v>611</v>
      </c>
      <c r="K179" s="805">
        <v>253</v>
      </c>
      <c r="L179" s="861">
        <v>679</v>
      </c>
      <c r="M179" s="805">
        <v>298</v>
      </c>
      <c r="N179" s="861">
        <v>729</v>
      </c>
      <c r="O179" s="724">
        <v>343</v>
      </c>
      <c r="P179" s="861">
        <v>790</v>
      </c>
      <c r="Q179" s="805">
        <v>388</v>
      </c>
      <c r="R179" s="861">
        <v>849</v>
      </c>
      <c r="S179" s="805">
        <v>433</v>
      </c>
      <c r="T179" s="861">
        <v>1042</v>
      </c>
      <c r="U179" s="805">
        <v>478</v>
      </c>
      <c r="V179" s="861">
        <v>1087</v>
      </c>
      <c r="W179" s="724">
        <v>523</v>
      </c>
      <c r="X179" s="868">
        <v>1138</v>
      </c>
      <c r="Y179" s="805">
        <v>568</v>
      </c>
      <c r="Z179" s="861">
        <v>1193</v>
      </c>
      <c r="AA179" s="805">
        <v>613</v>
      </c>
      <c r="AB179" s="861">
        <v>1290</v>
      </c>
      <c r="AC179" s="805">
        <v>658</v>
      </c>
      <c r="AD179" s="861">
        <v>1438</v>
      </c>
      <c r="AE179" s="724"/>
      <c r="AF179" s="868"/>
    </row>
    <row r="180" spans="1:32" ht="15">
      <c r="A180" s="805">
        <v>29</v>
      </c>
      <c r="B180" s="861">
        <v>353</v>
      </c>
      <c r="C180" s="805">
        <v>74</v>
      </c>
      <c r="D180" s="861">
        <v>456</v>
      </c>
      <c r="E180" s="805">
        <v>119</v>
      </c>
      <c r="F180" s="861">
        <v>503</v>
      </c>
      <c r="G180" s="724">
        <v>164</v>
      </c>
      <c r="H180" s="861">
        <v>552</v>
      </c>
      <c r="I180" s="805">
        <v>209</v>
      </c>
      <c r="J180" s="861">
        <v>612</v>
      </c>
      <c r="K180" s="805">
        <v>254</v>
      </c>
      <c r="L180" s="861">
        <v>680</v>
      </c>
      <c r="M180" s="805">
        <v>299</v>
      </c>
      <c r="N180" s="861">
        <v>730</v>
      </c>
      <c r="O180" s="724">
        <v>344</v>
      </c>
      <c r="P180" s="861">
        <v>791</v>
      </c>
      <c r="Q180" s="805">
        <v>389</v>
      </c>
      <c r="R180" s="861">
        <v>850</v>
      </c>
      <c r="S180" s="805">
        <v>434</v>
      </c>
      <c r="T180" s="861">
        <v>1043</v>
      </c>
      <c r="U180" s="805">
        <v>479</v>
      </c>
      <c r="V180" s="861">
        <v>1088</v>
      </c>
      <c r="W180" s="724">
        <v>524</v>
      </c>
      <c r="X180" s="861">
        <v>1139</v>
      </c>
      <c r="Y180" s="805">
        <v>569</v>
      </c>
      <c r="Z180" s="861">
        <v>1194</v>
      </c>
      <c r="AA180" s="805">
        <v>614</v>
      </c>
      <c r="AB180" s="861">
        <v>1291</v>
      </c>
      <c r="AC180" s="805">
        <v>659</v>
      </c>
      <c r="AD180" s="861">
        <v>1439</v>
      </c>
      <c r="AE180" s="724"/>
      <c r="AF180" s="861"/>
    </row>
    <row r="181" spans="1:32" ht="15">
      <c r="A181" s="805">
        <v>30</v>
      </c>
      <c r="B181" s="861">
        <v>354</v>
      </c>
      <c r="C181" s="805">
        <v>75</v>
      </c>
      <c r="D181" s="861">
        <v>457</v>
      </c>
      <c r="E181" s="805">
        <v>120</v>
      </c>
      <c r="F181" s="861">
        <v>504</v>
      </c>
      <c r="G181" s="724">
        <v>165</v>
      </c>
      <c r="H181" s="861">
        <v>553</v>
      </c>
      <c r="I181" s="805">
        <v>210</v>
      </c>
      <c r="J181" s="861">
        <v>613</v>
      </c>
      <c r="K181" s="805">
        <v>255</v>
      </c>
      <c r="L181" s="861">
        <v>681</v>
      </c>
      <c r="M181" s="805">
        <v>300</v>
      </c>
      <c r="N181" s="861">
        <v>731</v>
      </c>
      <c r="O181" s="724">
        <v>345</v>
      </c>
      <c r="P181" s="861">
        <v>792</v>
      </c>
      <c r="Q181" s="805">
        <v>390</v>
      </c>
      <c r="R181" s="861">
        <v>852</v>
      </c>
      <c r="S181" s="805">
        <v>435</v>
      </c>
      <c r="T181" s="861">
        <v>1044</v>
      </c>
      <c r="U181" s="805">
        <v>480</v>
      </c>
      <c r="V181" s="861">
        <v>1089</v>
      </c>
      <c r="W181" s="724">
        <v>525</v>
      </c>
      <c r="X181" s="861">
        <v>1140</v>
      </c>
      <c r="Y181" s="805">
        <v>570</v>
      </c>
      <c r="Z181" s="861">
        <v>1195</v>
      </c>
      <c r="AA181" s="805">
        <v>615</v>
      </c>
      <c r="AB181" s="861">
        <v>1302</v>
      </c>
      <c r="AC181" s="805"/>
      <c r="AD181" s="861"/>
      <c r="AE181" s="724"/>
      <c r="AF181" s="861"/>
    </row>
    <row r="182" spans="1:32" ht="15">
      <c r="A182" s="805">
        <v>31</v>
      </c>
      <c r="B182" s="861">
        <v>355</v>
      </c>
      <c r="C182" s="805">
        <v>76</v>
      </c>
      <c r="D182" s="861">
        <v>458</v>
      </c>
      <c r="E182" s="805">
        <v>121</v>
      </c>
      <c r="F182" s="861">
        <v>505</v>
      </c>
      <c r="G182" s="724">
        <v>166</v>
      </c>
      <c r="H182" s="861">
        <v>556</v>
      </c>
      <c r="I182" s="805">
        <v>211</v>
      </c>
      <c r="J182" s="861">
        <v>616</v>
      </c>
      <c r="K182" s="805">
        <v>256</v>
      </c>
      <c r="L182" s="861">
        <v>682</v>
      </c>
      <c r="M182" s="805">
        <v>301</v>
      </c>
      <c r="N182" s="861">
        <v>732</v>
      </c>
      <c r="O182" s="724">
        <v>346</v>
      </c>
      <c r="P182" s="861">
        <v>793</v>
      </c>
      <c r="Q182" s="805">
        <v>391</v>
      </c>
      <c r="R182" s="861">
        <v>853</v>
      </c>
      <c r="S182" s="805">
        <v>436</v>
      </c>
      <c r="T182" s="861">
        <v>1045</v>
      </c>
      <c r="U182" s="805">
        <v>481</v>
      </c>
      <c r="V182" s="861">
        <v>1090</v>
      </c>
      <c r="W182" s="724">
        <v>526</v>
      </c>
      <c r="X182" s="861">
        <v>1141</v>
      </c>
      <c r="Y182" s="805">
        <v>571</v>
      </c>
      <c r="Z182" s="861">
        <v>1196</v>
      </c>
      <c r="AA182" s="805">
        <v>616</v>
      </c>
      <c r="AB182" s="861">
        <v>1303</v>
      </c>
      <c r="AC182" s="805"/>
      <c r="AD182" s="861"/>
      <c r="AE182" s="724"/>
      <c r="AF182" s="861"/>
    </row>
    <row r="183" spans="1:32" ht="15">
      <c r="A183" s="805">
        <v>32</v>
      </c>
      <c r="B183" s="861">
        <v>356</v>
      </c>
      <c r="C183" s="805">
        <v>77</v>
      </c>
      <c r="D183" s="861">
        <v>459</v>
      </c>
      <c r="E183" s="805">
        <v>122</v>
      </c>
      <c r="F183" s="861">
        <v>506</v>
      </c>
      <c r="G183" s="724">
        <v>167</v>
      </c>
      <c r="H183" s="861">
        <v>557</v>
      </c>
      <c r="I183" s="805">
        <v>212</v>
      </c>
      <c r="J183" s="861">
        <v>617</v>
      </c>
      <c r="K183" s="805">
        <v>257</v>
      </c>
      <c r="L183" s="861">
        <v>683</v>
      </c>
      <c r="M183" s="805">
        <v>302</v>
      </c>
      <c r="N183" s="861">
        <v>733</v>
      </c>
      <c r="O183" s="724">
        <v>347</v>
      </c>
      <c r="P183" s="861">
        <v>794</v>
      </c>
      <c r="Q183" s="805">
        <v>392</v>
      </c>
      <c r="R183" s="861">
        <v>854</v>
      </c>
      <c r="S183" s="805">
        <v>437</v>
      </c>
      <c r="T183" s="861">
        <v>1046</v>
      </c>
      <c r="U183" s="805">
        <v>482</v>
      </c>
      <c r="V183" s="861">
        <v>1091</v>
      </c>
      <c r="W183" s="724">
        <v>527</v>
      </c>
      <c r="X183" s="861">
        <v>1142</v>
      </c>
      <c r="Y183" s="805">
        <v>572</v>
      </c>
      <c r="Z183" s="861">
        <v>1197</v>
      </c>
      <c r="AA183" s="805">
        <v>617</v>
      </c>
      <c r="AB183" s="861">
        <v>1304</v>
      </c>
      <c r="AC183" s="805"/>
      <c r="AD183" s="861"/>
      <c r="AE183" s="724"/>
      <c r="AF183" s="861"/>
    </row>
    <row r="184" spans="1:32" ht="15">
      <c r="A184" s="805">
        <v>33</v>
      </c>
      <c r="B184" s="861">
        <v>357</v>
      </c>
      <c r="C184" s="805">
        <v>78</v>
      </c>
      <c r="D184" s="861">
        <v>460</v>
      </c>
      <c r="E184" s="805">
        <v>123</v>
      </c>
      <c r="F184" s="861">
        <v>507</v>
      </c>
      <c r="G184" s="724">
        <v>168</v>
      </c>
      <c r="H184" s="861">
        <v>558</v>
      </c>
      <c r="I184" s="805">
        <v>213</v>
      </c>
      <c r="J184" s="861">
        <v>618</v>
      </c>
      <c r="K184" s="805">
        <v>258</v>
      </c>
      <c r="L184" s="861">
        <v>684</v>
      </c>
      <c r="M184" s="805">
        <v>303</v>
      </c>
      <c r="N184" s="861">
        <v>734</v>
      </c>
      <c r="O184" s="724">
        <v>348</v>
      </c>
      <c r="P184" s="861">
        <v>795</v>
      </c>
      <c r="Q184" s="805">
        <v>393</v>
      </c>
      <c r="R184" s="861">
        <v>856</v>
      </c>
      <c r="S184" s="805">
        <v>438</v>
      </c>
      <c r="T184" s="861">
        <v>1047</v>
      </c>
      <c r="U184" s="805">
        <v>483</v>
      </c>
      <c r="V184" s="861">
        <v>1092</v>
      </c>
      <c r="W184" s="724">
        <v>528</v>
      </c>
      <c r="X184" s="861">
        <v>1143</v>
      </c>
      <c r="Y184" s="805">
        <v>573</v>
      </c>
      <c r="Z184" s="861">
        <v>1198</v>
      </c>
      <c r="AA184" s="805">
        <v>618</v>
      </c>
      <c r="AB184" s="861">
        <v>1305</v>
      </c>
      <c r="AC184" s="805"/>
      <c r="AD184" s="861"/>
      <c r="AE184" s="724"/>
      <c r="AF184" s="861"/>
    </row>
    <row r="185" spans="1:32" ht="15">
      <c r="A185" s="805">
        <v>34</v>
      </c>
      <c r="B185" s="861">
        <v>358</v>
      </c>
      <c r="C185" s="805">
        <v>79</v>
      </c>
      <c r="D185" s="861">
        <v>461</v>
      </c>
      <c r="E185" s="805">
        <v>124</v>
      </c>
      <c r="F185" s="861">
        <v>508</v>
      </c>
      <c r="G185" s="724">
        <v>169</v>
      </c>
      <c r="H185" s="861">
        <v>559</v>
      </c>
      <c r="I185" s="805">
        <v>214</v>
      </c>
      <c r="J185" s="861">
        <v>619</v>
      </c>
      <c r="K185" s="805">
        <v>259</v>
      </c>
      <c r="L185" s="861">
        <v>685</v>
      </c>
      <c r="M185" s="805">
        <v>304</v>
      </c>
      <c r="N185" s="861">
        <v>735</v>
      </c>
      <c r="O185" s="724">
        <v>349</v>
      </c>
      <c r="P185" s="868">
        <v>796</v>
      </c>
      <c r="Q185" s="805">
        <v>394</v>
      </c>
      <c r="R185" s="861">
        <v>857</v>
      </c>
      <c r="S185" s="805">
        <v>439</v>
      </c>
      <c r="T185" s="861">
        <v>1048</v>
      </c>
      <c r="U185" s="805">
        <v>484</v>
      </c>
      <c r="V185" s="861">
        <v>1093</v>
      </c>
      <c r="W185" s="724">
        <v>529</v>
      </c>
      <c r="X185" s="861">
        <v>1144</v>
      </c>
      <c r="Y185" s="805">
        <v>574</v>
      </c>
      <c r="Z185" s="861">
        <v>1199</v>
      </c>
      <c r="AA185" s="805">
        <v>619</v>
      </c>
      <c r="AB185" s="861">
        <v>1306</v>
      </c>
      <c r="AC185" s="805"/>
      <c r="AD185" s="861"/>
      <c r="AE185" s="724"/>
      <c r="AF185" s="861"/>
    </row>
    <row r="186" spans="1:32" ht="15">
      <c r="A186" s="805">
        <v>35</v>
      </c>
      <c r="B186" s="861">
        <v>402</v>
      </c>
      <c r="C186" s="805">
        <v>80</v>
      </c>
      <c r="D186" s="861">
        <v>462</v>
      </c>
      <c r="E186" s="805">
        <v>125</v>
      </c>
      <c r="F186" s="861">
        <v>509</v>
      </c>
      <c r="G186" s="724">
        <v>170</v>
      </c>
      <c r="H186" s="861">
        <v>560</v>
      </c>
      <c r="I186" s="805">
        <v>215</v>
      </c>
      <c r="J186" s="861">
        <v>620</v>
      </c>
      <c r="K186" s="805">
        <v>260</v>
      </c>
      <c r="L186" s="861">
        <v>686</v>
      </c>
      <c r="M186" s="805">
        <v>305</v>
      </c>
      <c r="N186" s="861">
        <v>736</v>
      </c>
      <c r="O186" s="724">
        <v>350</v>
      </c>
      <c r="P186" s="861">
        <v>797</v>
      </c>
      <c r="Q186" s="805">
        <v>395</v>
      </c>
      <c r="R186" s="861">
        <v>859</v>
      </c>
      <c r="S186" s="805">
        <v>440</v>
      </c>
      <c r="T186" s="861">
        <v>1049</v>
      </c>
      <c r="U186" s="805">
        <v>485</v>
      </c>
      <c r="V186" s="861">
        <v>1094</v>
      </c>
      <c r="W186" s="724">
        <v>530</v>
      </c>
      <c r="X186" s="861">
        <v>1145</v>
      </c>
      <c r="Y186" s="805">
        <v>575</v>
      </c>
      <c r="Z186" s="861">
        <v>1203</v>
      </c>
      <c r="AA186" s="805">
        <v>620</v>
      </c>
      <c r="AB186" s="861">
        <v>1307</v>
      </c>
      <c r="AC186" s="805"/>
      <c r="AD186" s="861"/>
      <c r="AE186" s="724"/>
      <c r="AF186" s="861"/>
    </row>
    <row r="187" spans="1:32" ht="15">
      <c r="A187" s="805">
        <v>36</v>
      </c>
      <c r="B187" s="861">
        <v>408</v>
      </c>
      <c r="C187" s="805">
        <v>81</v>
      </c>
      <c r="D187" s="861">
        <v>463</v>
      </c>
      <c r="E187" s="805">
        <v>126</v>
      </c>
      <c r="F187" s="861">
        <v>510</v>
      </c>
      <c r="G187" s="724">
        <v>171</v>
      </c>
      <c r="H187" s="861">
        <v>563</v>
      </c>
      <c r="I187" s="805">
        <v>216</v>
      </c>
      <c r="J187" s="861">
        <v>624</v>
      </c>
      <c r="K187" s="805">
        <v>261</v>
      </c>
      <c r="L187" s="861">
        <v>687</v>
      </c>
      <c r="M187" s="805">
        <v>306</v>
      </c>
      <c r="N187" s="861">
        <v>737</v>
      </c>
      <c r="O187" s="724">
        <v>351</v>
      </c>
      <c r="P187" s="861">
        <v>798</v>
      </c>
      <c r="Q187" s="805">
        <v>396</v>
      </c>
      <c r="R187" s="861">
        <v>860</v>
      </c>
      <c r="S187" s="805">
        <v>441</v>
      </c>
      <c r="T187" s="861">
        <v>1050</v>
      </c>
      <c r="U187" s="805">
        <v>486</v>
      </c>
      <c r="V187" s="861">
        <v>1095</v>
      </c>
      <c r="W187" s="724">
        <v>531</v>
      </c>
      <c r="X187" s="861">
        <v>1146</v>
      </c>
      <c r="Y187" s="805">
        <v>576</v>
      </c>
      <c r="Z187" s="861">
        <v>1204</v>
      </c>
      <c r="AA187" s="805">
        <v>621</v>
      </c>
      <c r="AB187" s="861">
        <v>1308</v>
      </c>
      <c r="AC187" s="805"/>
      <c r="AD187" s="861"/>
      <c r="AE187" s="724"/>
      <c r="AF187" s="861"/>
    </row>
    <row r="188" spans="1:32" ht="15">
      <c r="A188" s="805">
        <v>37</v>
      </c>
      <c r="B188" s="861">
        <v>410</v>
      </c>
      <c r="C188" s="805">
        <v>82</v>
      </c>
      <c r="D188" s="861">
        <v>465</v>
      </c>
      <c r="E188" s="805">
        <v>127</v>
      </c>
      <c r="F188" s="861">
        <v>511</v>
      </c>
      <c r="G188" s="724">
        <v>172</v>
      </c>
      <c r="H188" s="861">
        <v>564</v>
      </c>
      <c r="I188" s="805">
        <v>217</v>
      </c>
      <c r="J188" s="861">
        <v>625</v>
      </c>
      <c r="K188" s="805">
        <v>262</v>
      </c>
      <c r="L188" s="861">
        <v>688</v>
      </c>
      <c r="M188" s="805">
        <v>307</v>
      </c>
      <c r="N188" s="861">
        <v>738</v>
      </c>
      <c r="O188" s="724">
        <v>352</v>
      </c>
      <c r="P188" s="861">
        <v>799</v>
      </c>
      <c r="Q188" s="805">
        <v>397</v>
      </c>
      <c r="R188" s="861">
        <v>861</v>
      </c>
      <c r="S188" s="805">
        <v>442</v>
      </c>
      <c r="T188" s="861">
        <v>1051</v>
      </c>
      <c r="U188" s="805">
        <v>487</v>
      </c>
      <c r="V188" s="861">
        <v>1096</v>
      </c>
      <c r="W188" s="724">
        <v>532</v>
      </c>
      <c r="X188" s="861">
        <v>1147</v>
      </c>
      <c r="Y188" s="805">
        <v>577</v>
      </c>
      <c r="Z188" s="861">
        <v>1205</v>
      </c>
      <c r="AA188" s="805">
        <v>622</v>
      </c>
      <c r="AB188" s="861">
        <v>1309</v>
      </c>
      <c r="AC188" s="805"/>
      <c r="AD188" s="861"/>
      <c r="AE188" s="724"/>
      <c r="AF188" s="861"/>
    </row>
    <row r="189" spans="1:32" ht="15">
      <c r="A189" s="805">
        <v>38</v>
      </c>
      <c r="B189" s="861">
        <v>411</v>
      </c>
      <c r="C189" s="805">
        <v>83</v>
      </c>
      <c r="D189" s="861">
        <v>466</v>
      </c>
      <c r="E189" s="805">
        <v>128</v>
      </c>
      <c r="F189" s="861">
        <v>512</v>
      </c>
      <c r="G189" s="724">
        <v>173</v>
      </c>
      <c r="H189" s="861">
        <v>565</v>
      </c>
      <c r="I189" s="805">
        <v>218</v>
      </c>
      <c r="J189" s="861">
        <v>626</v>
      </c>
      <c r="K189" s="805">
        <v>263</v>
      </c>
      <c r="L189" s="861">
        <v>689</v>
      </c>
      <c r="M189" s="805">
        <v>308</v>
      </c>
      <c r="N189" s="861">
        <v>739</v>
      </c>
      <c r="O189" s="724">
        <v>353</v>
      </c>
      <c r="P189" s="861">
        <v>800</v>
      </c>
      <c r="Q189" s="805">
        <v>398</v>
      </c>
      <c r="R189" s="861">
        <v>862</v>
      </c>
      <c r="S189" s="805">
        <v>443</v>
      </c>
      <c r="T189" s="861">
        <v>1052</v>
      </c>
      <c r="U189" s="805">
        <v>488</v>
      </c>
      <c r="V189" s="861">
        <v>1097</v>
      </c>
      <c r="W189" s="724">
        <v>533</v>
      </c>
      <c r="X189" s="861">
        <v>1148</v>
      </c>
      <c r="Y189" s="805">
        <v>578</v>
      </c>
      <c r="Z189" s="861">
        <v>1208</v>
      </c>
      <c r="AA189" s="805">
        <v>623</v>
      </c>
      <c r="AB189" s="861">
        <v>1310</v>
      </c>
      <c r="AC189" s="805"/>
      <c r="AD189" s="861"/>
      <c r="AE189" s="724"/>
      <c r="AF189" s="861"/>
    </row>
    <row r="190" spans="1:32" ht="15">
      <c r="A190" s="805">
        <v>39</v>
      </c>
      <c r="B190" s="861">
        <v>414</v>
      </c>
      <c r="C190" s="805">
        <v>84</v>
      </c>
      <c r="D190" s="861">
        <v>467</v>
      </c>
      <c r="E190" s="805">
        <v>129</v>
      </c>
      <c r="F190" s="861">
        <v>513</v>
      </c>
      <c r="G190" s="724">
        <v>174</v>
      </c>
      <c r="H190" s="861">
        <v>566</v>
      </c>
      <c r="I190" s="805">
        <v>219</v>
      </c>
      <c r="J190" s="861">
        <v>627</v>
      </c>
      <c r="K190" s="805">
        <v>264</v>
      </c>
      <c r="L190" s="861">
        <v>690</v>
      </c>
      <c r="M190" s="805">
        <v>309</v>
      </c>
      <c r="N190" s="861">
        <v>740</v>
      </c>
      <c r="O190" s="724">
        <v>354</v>
      </c>
      <c r="P190" s="861">
        <v>801</v>
      </c>
      <c r="Q190" s="805">
        <v>399</v>
      </c>
      <c r="R190" s="861">
        <v>863</v>
      </c>
      <c r="S190" s="805">
        <v>444</v>
      </c>
      <c r="T190" s="861">
        <v>1053</v>
      </c>
      <c r="U190" s="805">
        <v>489</v>
      </c>
      <c r="V190" s="861">
        <v>1098</v>
      </c>
      <c r="W190" s="724">
        <v>534</v>
      </c>
      <c r="X190" s="861">
        <v>1149</v>
      </c>
      <c r="Y190" s="805">
        <v>579</v>
      </c>
      <c r="Z190" s="861">
        <v>1209</v>
      </c>
      <c r="AA190" s="805">
        <v>624</v>
      </c>
      <c r="AB190" s="861">
        <v>1321</v>
      </c>
      <c r="AC190" s="805"/>
      <c r="AD190" s="861"/>
      <c r="AE190" s="724"/>
      <c r="AF190" s="861"/>
    </row>
    <row r="191" spans="1:32" ht="15">
      <c r="A191" s="805">
        <v>40</v>
      </c>
      <c r="B191" s="861">
        <v>415</v>
      </c>
      <c r="C191" s="805">
        <v>85</v>
      </c>
      <c r="D191" s="861">
        <v>468</v>
      </c>
      <c r="E191" s="805">
        <v>130</v>
      </c>
      <c r="F191" s="861">
        <v>514</v>
      </c>
      <c r="G191" s="724">
        <v>175</v>
      </c>
      <c r="H191" s="868">
        <v>567</v>
      </c>
      <c r="I191" s="805">
        <v>220</v>
      </c>
      <c r="J191" s="861">
        <v>628</v>
      </c>
      <c r="K191" s="805">
        <v>265</v>
      </c>
      <c r="L191" s="861">
        <v>691</v>
      </c>
      <c r="M191" s="805">
        <v>310</v>
      </c>
      <c r="N191" s="861">
        <v>741</v>
      </c>
      <c r="O191" s="724">
        <v>355</v>
      </c>
      <c r="P191" s="861">
        <v>802</v>
      </c>
      <c r="Q191" s="805">
        <v>400</v>
      </c>
      <c r="R191" s="861">
        <v>864</v>
      </c>
      <c r="S191" s="805">
        <v>445</v>
      </c>
      <c r="T191" s="861">
        <v>1054</v>
      </c>
      <c r="U191" s="805">
        <v>490</v>
      </c>
      <c r="V191" s="861">
        <v>1099</v>
      </c>
      <c r="W191" s="724">
        <v>535</v>
      </c>
      <c r="X191" s="861">
        <v>1150</v>
      </c>
      <c r="Y191" s="805">
        <v>580</v>
      </c>
      <c r="Z191" s="861">
        <v>1210</v>
      </c>
      <c r="AA191" s="805">
        <v>625</v>
      </c>
      <c r="AB191" s="861">
        <v>1322</v>
      </c>
      <c r="AC191" s="805"/>
      <c r="AD191" s="861"/>
      <c r="AE191" s="724"/>
      <c r="AF191" s="861"/>
    </row>
    <row r="192" spans="1:32" ht="15">
      <c r="A192" s="805">
        <v>41</v>
      </c>
      <c r="B192" s="861">
        <v>417</v>
      </c>
      <c r="C192" s="805">
        <v>86</v>
      </c>
      <c r="D192" s="861">
        <v>469</v>
      </c>
      <c r="E192" s="805">
        <v>131</v>
      </c>
      <c r="F192" s="861">
        <v>515</v>
      </c>
      <c r="G192" s="724">
        <v>176</v>
      </c>
      <c r="H192" s="861">
        <v>569</v>
      </c>
      <c r="I192" s="805">
        <v>221</v>
      </c>
      <c r="J192" s="861">
        <v>629</v>
      </c>
      <c r="K192" s="805">
        <v>266</v>
      </c>
      <c r="L192" s="861">
        <v>692</v>
      </c>
      <c r="M192" s="805">
        <v>311</v>
      </c>
      <c r="N192" s="861">
        <v>742</v>
      </c>
      <c r="O192" s="724">
        <v>356</v>
      </c>
      <c r="P192" s="861">
        <v>803</v>
      </c>
      <c r="Q192" s="805">
        <v>401</v>
      </c>
      <c r="R192" s="861">
        <v>866</v>
      </c>
      <c r="S192" s="805">
        <v>446</v>
      </c>
      <c r="T192" s="861">
        <v>1055</v>
      </c>
      <c r="U192" s="805">
        <v>491</v>
      </c>
      <c r="V192" s="861">
        <v>1100</v>
      </c>
      <c r="W192" s="724">
        <v>536</v>
      </c>
      <c r="X192" s="861">
        <v>1151</v>
      </c>
      <c r="Y192" s="805">
        <v>581</v>
      </c>
      <c r="Z192" s="868">
        <v>1211</v>
      </c>
      <c r="AA192" s="805">
        <v>626</v>
      </c>
      <c r="AB192" s="861">
        <v>1326</v>
      </c>
      <c r="AC192" s="805"/>
      <c r="AD192" s="861"/>
      <c r="AE192" s="724"/>
      <c r="AF192" s="861"/>
    </row>
    <row r="193" spans="1:32" ht="15">
      <c r="A193" s="805">
        <v>42</v>
      </c>
      <c r="B193" s="861">
        <v>418</v>
      </c>
      <c r="C193" s="805">
        <v>87</v>
      </c>
      <c r="D193" s="861">
        <v>470</v>
      </c>
      <c r="E193" s="805">
        <v>132</v>
      </c>
      <c r="F193" s="861">
        <v>516</v>
      </c>
      <c r="G193" s="724">
        <v>177</v>
      </c>
      <c r="H193" s="861">
        <v>570</v>
      </c>
      <c r="I193" s="805">
        <v>222</v>
      </c>
      <c r="J193" s="861">
        <v>630</v>
      </c>
      <c r="K193" s="805">
        <v>267</v>
      </c>
      <c r="L193" s="861">
        <v>693</v>
      </c>
      <c r="M193" s="805">
        <v>312</v>
      </c>
      <c r="N193" s="861">
        <v>743</v>
      </c>
      <c r="O193" s="724">
        <v>357</v>
      </c>
      <c r="P193" s="861">
        <v>804</v>
      </c>
      <c r="Q193" s="805">
        <v>402</v>
      </c>
      <c r="R193" s="861">
        <v>991</v>
      </c>
      <c r="S193" s="805">
        <v>447</v>
      </c>
      <c r="T193" s="861">
        <v>1056</v>
      </c>
      <c r="U193" s="805">
        <v>492</v>
      </c>
      <c r="V193" s="861">
        <v>1101</v>
      </c>
      <c r="W193" s="724">
        <v>537</v>
      </c>
      <c r="X193" s="861">
        <v>1152</v>
      </c>
      <c r="Y193" s="805">
        <v>582</v>
      </c>
      <c r="Z193" s="861">
        <v>1212</v>
      </c>
      <c r="AA193" s="805">
        <v>627</v>
      </c>
      <c r="AB193" s="861">
        <v>1327</v>
      </c>
      <c r="AC193" s="805"/>
      <c r="AD193" s="861"/>
      <c r="AE193" s="724"/>
      <c r="AF193" s="861"/>
    </row>
    <row r="194" spans="1:32" ht="15">
      <c r="A194" s="805">
        <v>43</v>
      </c>
      <c r="B194" s="861">
        <v>419</v>
      </c>
      <c r="C194" s="805">
        <v>88</v>
      </c>
      <c r="D194" s="861">
        <v>471</v>
      </c>
      <c r="E194" s="805">
        <v>133</v>
      </c>
      <c r="F194" s="861">
        <v>517</v>
      </c>
      <c r="G194" s="724">
        <v>178</v>
      </c>
      <c r="H194" s="861">
        <v>571</v>
      </c>
      <c r="I194" s="805">
        <v>223</v>
      </c>
      <c r="J194" s="861">
        <v>634</v>
      </c>
      <c r="K194" s="805">
        <v>268</v>
      </c>
      <c r="L194" s="861">
        <v>694</v>
      </c>
      <c r="M194" s="805">
        <v>313</v>
      </c>
      <c r="N194" s="861">
        <v>744</v>
      </c>
      <c r="O194" s="724">
        <v>358</v>
      </c>
      <c r="P194" s="861">
        <v>805</v>
      </c>
      <c r="Q194" s="805">
        <v>403</v>
      </c>
      <c r="R194" s="861">
        <v>993</v>
      </c>
      <c r="S194" s="805">
        <v>448</v>
      </c>
      <c r="T194" s="861">
        <v>1057</v>
      </c>
      <c r="U194" s="805">
        <v>493</v>
      </c>
      <c r="V194" s="861">
        <v>1102</v>
      </c>
      <c r="W194" s="724">
        <v>538</v>
      </c>
      <c r="X194" s="861">
        <v>1153</v>
      </c>
      <c r="Y194" s="805">
        <v>583</v>
      </c>
      <c r="Z194" s="861">
        <v>1213</v>
      </c>
      <c r="AA194" s="805">
        <v>628</v>
      </c>
      <c r="AB194" s="861">
        <v>1328</v>
      </c>
      <c r="AC194" s="805"/>
      <c r="AD194" s="861"/>
      <c r="AE194" s="724"/>
      <c r="AF194" s="861"/>
    </row>
    <row r="195" spans="1:32" ht="15">
      <c r="A195" s="805">
        <v>44</v>
      </c>
      <c r="B195" s="861">
        <v>420</v>
      </c>
      <c r="C195" s="805">
        <v>89</v>
      </c>
      <c r="D195" s="861">
        <v>472</v>
      </c>
      <c r="E195" s="805">
        <v>134</v>
      </c>
      <c r="F195" s="861">
        <v>518</v>
      </c>
      <c r="G195" s="724">
        <v>179</v>
      </c>
      <c r="H195" s="861">
        <v>572</v>
      </c>
      <c r="I195" s="805">
        <v>224</v>
      </c>
      <c r="J195" s="861">
        <v>636</v>
      </c>
      <c r="K195" s="805">
        <v>269</v>
      </c>
      <c r="L195" s="861">
        <v>695</v>
      </c>
      <c r="M195" s="805">
        <v>314</v>
      </c>
      <c r="N195" s="861">
        <v>746</v>
      </c>
      <c r="O195" s="724">
        <v>359</v>
      </c>
      <c r="P195" s="861">
        <v>806</v>
      </c>
      <c r="Q195" s="805">
        <v>404</v>
      </c>
      <c r="R195" s="861">
        <v>994</v>
      </c>
      <c r="S195" s="805">
        <v>449</v>
      </c>
      <c r="T195" s="861">
        <v>1058</v>
      </c>
      <c r="U195" s="805">
        <v>494</v>
      </c>
      <c r="V195" s="861">
        <v>1103</v>
      </c>
      <c r="W195" s="724">
        <v>539</v>
      </c>
      <c r="X195" s="861">
        <v>1154</v>
      </c>
      <c r="Y195" s="805">
        <v>584</v>
      </c>
      <c r="Z195" s="861">
        <v>1215</v>
      </c>
      <c r="AA195" s="805">
        <v>629</v>
      </c>
      <c r="AB195" s="861">
        <v>1329</v>
      </c>
      <c r="AC195" s="805"/>
      <c r="AD195" s="861"/>
      <c r="AE195" s="724"/>
      <c r="AF195" s="861"/>
    </row>
    <row r="196" spans="1:32" ht="15">
      <c r="A196" s="805">
        <v>45</v>
      </c>
      <c r="B196" s="861">
        <v>421</v>
      </c>
      <c r="C196" s="805">
        <v>90</v>
      </c>
      <c r="D196" s="861">
        <v>473</v>
      </c>
      <c r="E196" s="805">
        <v>135</v>
      </c>
      <c r="F196" s="861">
        <v>519</v>
      </c>
      <c r="G196" s="724">
        <v>180</v>
      </c>
      <c r="H196" s="861">
        <v>573</v>
      </c>
      <c r="I196" s="805">
        <v>225</v>
      </c>
      <c r="J196" s="861">
        <v>637</v>
      </c>
      <c r="K196" s="805">
        <v>270</v>
      </c>
      <c r="L196" s="861">
        <v>696</v>
      </c>
      <c r="M196" s="805">
        <v>315</v>
      </c>
      <c r="N196" s="861">
        <v>747</v>
      </c>
      <c r="O196" s="724">
        <v>360</v>
      </c>
      <c r="P196" s="861">
        <v>807</v>
      </c>
      <c r="Q196" s="805">
        <v>405</v>
      </c>
      <c r="R196" s="861">
        <v>1001</v>
      </c>
      <c r="S196" s="805">
        <v>450</v>
      </c>
      <c r="T196" s="861">
        <v>1059</v>
      </c>
      <c r="U196" s="805">
        <v>495</v>
      </c>
      <c r="V196" s="861">
        <v>1104</v>
      </c>
      <c r="W196" s="724">
        <v>540</v>
      </c>
      <c r="X196" s="861">
        <v>1155</v>
      </c>
      <c r="Y196" s="805">
        <v>585</v>
      </c>
      <c r="Z196" s="861">
        <v>1216</v>
      </c>
      <c r="AA196" s="805">
        <v>630</v>
      </c>
      <c r="AB196" s="861">
        <v>1330</v>
      </c>
      <c r="AC196" s="805"/>
      <c r="AD196" s="861"/>
      <c r="AE196" s="724"/>
      <c r="AF196" s="861"/>
    </row>
    <row r="200" spans="1:32" ht="15">
      <c r="A200" s="1580" t="s">
        <v>6231</v>
      </c>
      <c r="B200" s="1580"/>
      <c r="C200" s="1580"/>
      <c r="D200" s="1580"/>
      <c r="E200" s="1580"/>
      <c r="F200" s="1580"/>
      <c r="G200" s="1580"/>
      <c r="H200" s="1580"/>
      <c r="I200" s="1580" t="s">
        <v>6231</v>
      </c>
      <c r="J200" s="1580"/>
      <c r="K200" s="1580"/>
      <c r="L200" s="1580"/>
      <c r="M200" s="1580"/>
      <c r="N200" s="1580"/>
      <c r="O200" s="1580"/>
      <c r="P200" s="1580"/>
    </row>
    <row r="201" spans="1:32" ht="15">
      <c r="A201" s="723" t="s">
        <v>5291</v>
      </c>
      <c r="B201" s="869" t="s">
        <v>6071</v>
      </c>
      <c r="C201" s="723" t="s">
        <v>5291</v>
      </c>
      <c r="D201" s="869" t="s">
        <v>6071</v>
      </c>
      <c r="E201" s="723" t="s">
        <v>5291</v>
      </c>
      <c r="F201" s="869" t="s">
        <v>6071</v>
      </c>
      <c r="G201" s="723" t="s">
        <v>5291</v>
      </c>
      <c r="H201" s="869" t="s">
        <v>6071</v>
      </c>
      <c r="I201" s="723" t="s">
        <v>5291</v>
      </c>
      <c r="J201" s="869" t="s">
        <v>6071</v>
      </c>
      <c r="K201" s="723" t="s">
        <v>5291</v>
      </c>
      <c r="L201" s="869" t="s">
        <v>6071</v>
      </c>
      <c r="M201" s="723" t="s">
        <v>5291</v>
      </c>
      <c r="N201" s="869" t="s">
        <v>6071</v>
      </c>
      <c r="O201" s="723" t="s">
        <v>5291</v>
      </c>
      <c r="P201" s="869" t="s">
        <v>6071</v>
      </c>
    </row>
    <row r="202" spans="1:32" ht="15">
      <c r="A202" s="805">
        <v>1</v>
      </c>
      <c r="B202" s="870" t="s">
        <v>6232</v>
      </c>
      <c r="C202" s="805">
        <v>46</v>
      </c>
      <c r="D202" s="870" t="s">
        <v>6233</v>
      </c>
      <c r="E202" s="805">
        <v>91</v>
      </c>
      <c r="F202" s="870" t="s">
        <v>6234</v>
      </c>
      <c r="G202" s="724">
        <v>136</v>
      </c>
      <c r="H202" s="870" t="s">
        <v>6235</v>
      </c>
      <c r="I202" s="805">
        <v>181</v>
      </c>
      <c r="J202" s="870" t="s">
        <v>6236</v>
      </c>
      <c r="K202" s="805">
        <v>226</v>
      </c>
      <c r="L202" s="870" t="s">
        <v>6237</v>
      </c>
      <c r="M202" s="805"/>
      <c r="N202" s="861"/>
      <c r="O202" s="724"/>
      <c r="P202" s="861"/>
    </row>
    <row r="203" spans="1:32" ht="15">
      <c r="A203" s="805">
        <v>2</v>
      </c>
      <c r="B203" s="870" t="s">
        <v>6238</v>
      </c>
      <c r="C203" s="805">
        <v>47</v>
      </c>
      <c r="D203" s="870" t="s">
        <v>6239</v>
      </c>
      <c r="E203" s="805">
        <v>92</v>
      </c>
      <c r="F203" s="870" t="s">
        <v>6240</v>
      </c>
      <c r="G203" s="724">
        <v>137</v>
      </c>
      <c r="H203" s="870" t="s">
        <v>6241</v>
      </c>
      <c r="I203" s="805">
        <v>182</v>
      </c>
      <c r="J203" s="870" t="s">
        <v>6242</v>
      </c>
      <c r="K203" s="805">
        <v>227</v>
      </c>
      <c r="L203" s="870" t="s">
        <v>6243</v>
      </c>
      <c r="M203" s="805"/>
      <c r="N203" s="861"/>
      <c r="O203" s="724"/>
      <c r="P203" s="861"/>
    </row>
    <row r="204" spans="1:32" ht="15">
      <c r="A204" s="805">
        <v>3</v>
      </c>
      <c r="B204" s="870" t="s">
        <v>6244</v>
      </c>
      <c r="C204" s="805">
        <v>48</v>
      </c>
      <c r="D204" s="870" t="s">
        <v>6245</v>
      </c>
      <c r="E204" s="805">
        <v>93</v>
      </c>
      <c r="F204" s="870" t="s">
        <v>6246</v>
      </c>
      <c r="G204" s="724">
        <v>138</v>
      </c>
      <c r="H204" s="870" t="s">
        <v>6247</v>
      </c>
      <c r="I204" s="805">
        <v>183</v>
      </c>
      <c r="J204" s="870" t="s">
        <v>6248</v>
      </c>
      <c r="K204" s="805">
        <v>228</v>
      </c>
      <c r="L204" s="870" t="s">
        <v>6249</v>
      </c>
      <c r="M204" s="805"/>
      <c r="N204" s="861"/>
      <c r="O204" s="724"/>
      <c r="P204" s="861"/>
    </row>
    <row r="205" spans="1:32" ht="15">
      <c r="A205" s="805">
        <v>4</v>
      </c>
      <c r="B205" s="870" t="s">
        <v>6250</v>
      </c>
      <c r="C205" s="805">
        <v>49</v>
      </c>
      <c r="D205" s="870" t="s">
        <v>6251</v>
      </c>
      <c r="E205" s="805">
        <v>94</v>
      </c>
      <c r="F205" s="870" t="s">
        <v>6252</v>
      </c>
      <c r="G205" s="724">
        <v>139</v>
      </c>
      <c r="H205" s="870" t="s">
        <v>6253</v>
      </c>
      <c r="I205" s="805">
        <v>184</v>
      </c>
      <c r="J205" s="870" t="s">
        <v>6254</v>
      </c>
      <c r="K205" s="805">
        <v>229</v>
      </c>
      <c r="L205" s="870" t="s">
        <v>6255</v>
      </c>
      <c r="M205" s="805"/>
      <c r="N205" s="861"/>
      <c r="O205" s="724"/>
      <c r="P205" s="861"/>
    </row>
    <row r="206" spans="1:32" ht="15">
      <c r="A206" s="805">
        <v>5</v>
      </c>
      <c r="B206" s="870" t="s">
        <v>6256</v>
      </c>
      <c r="C206" s="805">
        <v>50</v>
      </c>
      <c r="D206" s="870" t="s">
        <v>6257</v>
      </c>
      <c r="E206" s="805">
        <v>95</v>
      </c>
      <c r="F206" s="870" t="s">
        <v>6258</v>
      </c>
      <c r="G206" s="724">
        <v>140</v>
      </c>
      <c r="H206" s="870" t="s">
        <v>6259</v>
      </c>
      <c r="I206" s="805">
        <v>185</v>
      </c>
      <c r="J206" s="870" t="s">
        <v>6260</v>
      </c>
      <c r="K206" s="805">
        <v>230</v>
      </c>
      <c r="L206" s="870" t="s">
        <v>6261</v>
      </c>
      <c r="M206" s="805"/>
      <c r="N206" s="861"/>
      <c r="O206" s="724"/>
      <c r="P206" s="861"/>
    </row>
    <row r="207" spans="1:32" ht="15">
      <c r="A207" s="805">
        <v>6</v>
      </c>
      <c r="B207" s="870" t="s">
        <v>5427</v>
      </c>
      <c r="C207" s="805">
        <v>51</v>
      </c>
      <c r="D207" s="870" t="s">
        <v>6262</v>
      </c>
      <c r="E207" s="805">
        <v>96</v>
      </c>
      <c r="F207" s="870" t="s">
        <v>6263</v>
      </c>
      <c r="G207" s="724">
        <v>141</v>
      </c>
      <c r="H207" s="870" t="s">
        <v>6264</v>
      </c>
      <c r="I207" s="805">
        <v>186</v>
      </c>
      <c r="J207" s="870" t="s">
        <v>6265</v>
      </c>
      <c r="K207" s="805">
        <v>231</v>
      </c>
      <c r="L207" s="870" t="s">
        <v>6266</v>
      </c>
      <c r="M207" s="805"/>
      <c r="N207" s="861"/>
      <c r="O207" s="724"/>
      <c r="P207" s="861"/>
    </row>
    <row r="208" spans="1:32" ht="15">
      <c r="A208" s="805">
        <v>7</v>
      </c>
      <c r="B208" s="870" t="s">
        <v>6267</v>
      </c>
      <c r="C208" s="805">
        <v>52</v>
      </c>
      <c r="D208" s="870" t="s">
        <v>6268</v>
      </c>
      <c r="E208" s="805">
        <v>97</v>
      </c>
      <c r="F208" s="870" t="s">
        <v>6269</v>
      </c>
      <c r="G208" s="724">
        <v>142</v>
      </c>
      <c r="H208" s="870" t="s">
        <v>6270</v>
      </c>
      <c r="I208" s="805">
        <v>187</v>
      </c>
      <c r="J208" s="870" t="s">
        <v>6271</v>
      </c>
      <c r="K208" s="805">
        <v>232</v>
      </c>
      <c r="L208" s="870" t="s">
        <v>6272</v>
      </c>
      <c r="M208" s="805"/>
      <c r="N208" s="861"/>
      <c r="O208" s="724"/>
      <c r="P208" s="861"/>
    </row>
    <row r="209" spans="1:16" ht="15">
      <c r="A209" s="805">
        <v>8</v>
      </c>
      <c r="B209" s="870" t="s">
        <v>6273</v>
      </c>
      <c r="C209" s="805">
        <v>53</v>
      </c>
      <c r="D209" s="870" t="s">
        <v>6274</v>
      </c>
      <c r="E209" s="805">
        <v>98</v>
      </c>
      <c r="F209" s="870" t="s">
        <v>6275</v>
      </c>
      <c r="G209" s="724">
        <v>143</v>
      </c>
      <c r="H209" s="870" t="s">
        <v>6276</v>
      </c>
      <c r="I209" s="805">
        <v>188</v>
      </c>
      <c r="J209" s="870" t="s">
        <v>6277</v>
      </c>
      <c r="K209" s="805">
        <v>233</v>
      </c>
      <c r="L209" s="870" t="s">
        <v>6278</v>
      </c>
      <c r="M209" s="805"/>
      <c r="N209" s="861"/>
      <c r="O209" s="724"/>
      <c r="P209" s="861"/>
    </row>
    <row r="210" spans="1:16" ht="15">
      <c r="A210" s="805">
        <v>9</v>
      </c>
      <c r="B210" s="870" t="s">
        <v>5435</v>
      </c>
      <c r="C210" s="805">
        <v>54</v>
      </c>
      <c r="D210" s="870" t="s">
        <v>6279</v>
      </c>
      <c r="E210" s="805">
        <v>99</v>
      </c>
      <c r="F210" s="870" t="s">
        <v>6280</v>
      </c>
      <c r="G210" s="724">
        <v>144</v>
      </c>
      <c r="H210" s="870" t="s">
        <v>6281</v>
      </c>
      <c r="I210" s="805">
        <v>189</v>
      </c>
      <c r="J210" s="870" t="s">
        <v>6282</v>
      </c>
      <c r="K210" s="805">
        <v>234</v>
      </c>
      <c r="L210" s="870" t="s">
        <v>6283</v>
      </c>
      <c r="M210" s="805"/>
      <c r="N210" s="861"/>
      <c r="O210" s="724"/>
      <c r="P210" s="861"/>
    </row>
    <row r="211" spans="1:16" ht="15">
      <c r="A211" s="805">
        <v>10</v>
      </c>
      <c r="B211" s="870" t="s">
        <v>5560</v>
      </c>
      <c r="C211" s="805">
        <v>55</v>
      </c>
      <c r="D211" s="870" t="s">
        <v>6284</v>
      </c>
      <c r="E211" s="805">
        <v>100</v>
      </c>
      <c r="F211" s="870" t="s">
        <v>6285</v>
      </c>
      <c r="G211" s="724">
        <v>145</v>
      </c>
      <c r="H211" s="870" t="s">
        <v>6286</v>
      </c>
      <c r="I211" s="805">
        <v>190</v>
      </c>
      <c r="J211" s="870" t="s">
        <v>6287</v>
      </c>
      <c r="K211" s="805">
        <v>235</v>
      </c>
      <c r="L211" s="870" t="s">
        <v>6288</v>
      </c>
      <c r="M211" s="805"/>
      <c r="N211" s="861"/>
      <c r="O211" s="724"/>
      <c r="P211" s="861"/>
    </row>
    <row r="212" spans="1:16" ht="15">
      <c r="A212" s="805">
        <v>11</v>
      </c>
      <c r="B212" s="870" t="s">
        <v>5565</v>
      </c>
      <c r="C212" s="805">
        <v>56</v>
      </c>
      <c r="D212" s="870" t="s">
        <v>6289</v>
      </c>
      <c r="E212" s="805">
        <v>101</v>
      </c>
      <c r="F212" s="870" t="s">
        <v>6290</v>
      </c>
      <c r="G212" s="724">
        <v>146</v>
      </c>
      <c r="H212" s="870" t="s">
        <v>6291</v>
      </c>
      <c r="I212" s="805">
        <v>191</v>
      </c>
      <c r="J212" s="870" t="s">
        <v>6292</v>
      </c>
      <c r="K212" s="805">
        <v>236</v>
      </c>
      <c r="L212" s="870" t="s">
        <v>6293</v>
      </c>
      <c r="M212" s="805"/>
      <c r="N212" s="861"/>
      <c r="O212" s="724"/>
      <c r="P212" s="861"/>
    </row>
    <row r="213" spans="1:16" ht="15">
      <c r="A213" s="805">
        <v>12</v>
      </c>
      <c r="B213" s="870" t="s">
        <v>5570</v>
      </c>
      <c r="C213" s="805">
        <v>57</v>
      </c>
      <c r="D213" s="870" t="s">
        <v>6294</v>
      </c>
      <c r="E213" s="805">
        <v>102</v>
      </c>
      <c r="F213" s="870" t="s">
        <v>6295</v>
      </c>
      <c r="G213" s="724">
        <v>147</v>
      </c>
      <c r="H213" s="870" t="s">
        <v>6296</v>
      </c>
      <c r="I213" s="805">
        <v>192</v>
      </c>
      <c r="J213" s="870" t="s">
        <v>6297</v>
      </c>
      <c r="K213" s="805">
        <v>237</v>
      </c>
      <c r="L213" s="870" t="s">
        <v>6298</v>
      </c>
      <c r="M213" s="805"/>
      <c r="N213" s="861"/>
      <c r="O213" s="724"/>
      <c r="P213" s="861"/>
    </row>
    <row r="214" spans="1:16" ht="15">
      <c r="A214" s="805">
        <v>13</v>
      </c>
      <c r="B214" s="870" t="s">
        <v>5575</v>
      </c>
      <c r="C214" s="805">
        <v>58</v>
      </c>
      <c r="D214" s="870" t="s">
        <v>6299</v>
      </c>
      <c r="E214" s="805">
        <v>103</v>
      </c>
      <c r="F214" s="870" t="s">
        <v>6300</v>
      </c>
      <c r="G214" s="724">
        <v>148</v>
      </c>
      <c r="H214" s="870" t="s">
        <v>6301</v>
      </c>
      <c r="I214" s="805">
        <v>193</v>
      </c>
      <c r="J214" s="870" t="s">
        <v>6302</v>
      </c>
      <c r="K214" s="805">
        <v>238</v>
      </c>
      <c r="L214" s="870" t="s">
        <v>6303</v>
      </c>
      <c r="M214" s="805"/>
      <c r="N214" s="861"/>
      <c r="O214" s="724"/>
      <c r="P214" s="861"/>
    </row>
    <row r="215" spans="1:16" ht="15">
      <c r="A215" s="805">
        <v>14</v>
      </c>
      <c r="B215" s="870" t="s">
        <v>5581</v>
      </c>
      <c r="C215" s="805">
        <v>59</v>
      </c>
      <c r="D215" s="870" t="s">
        <v>6304</v>
      </c>
      <c r="E215" s="805">
        <v>104</v>
      </c>
      <c r="F215" s="870" t="s">
        <v>6305</v>
      </c>
      <c r="G215" s="724">
        <v>149</v>
      </c>
      <c r="H215" s="870" t="s">
        <v>6306</v>
      </c>
      <c r="I215" s="805">
        <v>194</v>
      </c>
      <c r="J215" s="870" t="s">
        <v>6307</v>
      </c>
      <c r="K215" s="805">
        <v>239</v>
      </c>
      <c r="L215" s="870" t="s">
        <v>6308</v>
      </c>
      <c r="M215" s="805"/>
      <c r="N215" s="861"/>
      <c r="O215" s="724"/>
      <c r="P215" s="861"/>
    </row>
    <row r="216" spans="1:16" ht="15">
      <c r="A216" s="805">
        <v>15</v>
      </c>
      <c r="B216" s="870" t="s">
        <v>6309</v>
      </c>
      <c r="C216" s="805">
        <v>60</v>
      </c>
      <c r="D216" s="870" t="s">
        <v>6310</v>
      </c>
      <c r="E216" s="805">
        <v>105</v>
      </c>
      <c r="F216" s="870" t="s">
        <v>6311</v>
      </c>
      <c r="G216" s="724">
        <v>150</v>
      </c>
      <c r="H216" s="870" t="s">
        <v>6312</v>
      </c>
      <c r="I216" s="805">
        <v>195</v>
      </c>
      <c r="J216" s="870" t="s">
        <v>6313</v>
      </c>
      <c r="K216" s="805">
        <v>240</v>
      </c>
      <c r="L216" s="870" t="s">
        <v>6314</v>
      </c>
      <c r="M216" s="805"/>
      <c r="N216" s="861"/>
      <c r="O216" s="724"/>
      <c r="P216" s="861"/>
    </row>
    <row r="217" spans="1:16" ht="15">
      <c r="A217" s="805">
        <v>16</v>
      </c>
      <c r="B217" s="870" t="s">
        <v>6315</v>
      </c>
      <c r="C217" s="805">
        <v>61</v>
      </c>
      <c r="D217" s="870" t="s">
        <v>6316</v>
      </c>
      <c r="E217" s="805">
        <v>106</v>
      </c>
      <c r="F217" s="870" t="s">
        <v>6317</v>
      </c>
      <c r="G217" s="724">
        <v>151</v>
      </c>
      <c r="H217" s="870" t="s">
        <v>6318</v>
      </c>
      <c r="I217" s="805">
        <v>196</v>
      </c>
      <c r="J217" s="870" t="s">
        <v>6319</v>
      </c>
      <c r="K217" s="805">
        <v>241</v>
      </c>
      <c r="L217" s="870" t="s">
        <v>6320</v>
      </c>
      <c r="M217" s="805"/>
      <c r="N217" s="861"/>
      <c r="O217" s="724"/>
      <c r="P217" s="861"/>
    </row>
    <row r="218" spans="1:16" ht="15">
      <c r="A218" s="805">
        <v>17</v>
      </c>
      <c r="B218" s="870" t="s">
        <v>6321</v>
      </c>
      <c r="C218" s="805">
        <v>62</v>
      </c>
      <c r="D218" s="870" t="s">
        <v>6322</v>
      </c>
      <c r="E218" s="805">
        <v>107</v>
      </c>
      <c r="F218" s="870" t="s">
        <v>6323</v>
      </c>
      <c r="G218" s="724">
        <v>152</v>
      </c>
      <c r="H218" s="870" t="s">
        <v>6324</v>
      </c>
      <c r="I218" s="805">
        <v>197</v>
      </c>
      <c r="J218" s="870" t="s">
        <v>6325</v>
      </c>
      <c r="K218" s="805">
        <v>242</v>
      </c>
      <c r="L218" s="870" t="s">
        <v>6326</v>
      </c>
      <c r="M218" s="805"/>
      <c r="N218" s="861"/>
      <c r="O218" s="724"/>
      <c r="P218" s="861"/>
    </row>
    <row r="219" spans="1:16" ht="15">
      <c r="A219" s="805">
        <v>18</v>
      </c>
      <c r="B219" s="870" t="s">
        <v>6327</v>
      </c>
      <c r="C219" s="805">
        <v>63</v>
      </c>
      <c r="D219" s="870" t="s">
        <v>6328</v>
      </c>
      <c r="E219" s="805">
        <v>108</v>
      </c>
      <c r="F219" s="870" t="s">
        <v>6329</v>
      </c>
      <c r="G219" s="724">
        <v>153</v>
      </c>
      <c r="H219" s="870" t="s">
        <v>6330</v>
      </c>
      <c r="I219" s="805">
        <v>198</v>
      </c>
      <c r="J219" s="870" t="s">
        <v>6331</v>
      </c>
      <c r="K219" s="805">
        <v>243</v>
      </c>
      <c r="L219" s="870" t="s">
        <v>6332</v>
      </c>
      <c r="M219" s="805"/>
      <c r="N219" s="861"/>
      <c r="O219" s="724"/>
      <c r="P219" s="861"/>
    </row>
    <row r="220" spans="1:16" ht="15">
      <c r="A220" s="805">
        <v>19</v>
      </c>
      <c r="B220" s="870" t="s">
        <v>6333</v>
      </c>
      <c r="C220" s="805">
        <v>64</v>
      </c>
      <c r="D220" s="870" t="s">
        <v>6334</v>
      </c>
      <c r="E220" s="805">
        <v>109</v>
      </c>
      <c r="F220" s="870" t="s">
        <v>6335</v>
      </c>
      <c r="G220" s="724">
        <v>154</v>
      </c>
      <c r="H220" s="870" t="s">
        <v>6336</v>
      </c>
      <c r="I220" s="805">
        <v>199</v>
      </c>
      <c r="J220" s="870" t="s">
        <v>6337</v>
      </c>
      <c r="K220" s="805">
        <v>244</v>
      </c>
      <c r="L220" s="870" t="s">
        <v>6338</v>
      </c>
      <c r="M220" s="805"/>
      <c r="N220" s="861"/>
      <c r="O220" s="724"/>
      <c r="P220" s="861"/>
    </row>
    <row r="221" spans="1:16" ht="15">
      <c r="A221" s="805">
        <v>20</v>
      </c>
      <c r="B221" s="870" t="s">
        <v>6339</v>
      </c>
      <c r="C221" s="805">
        <v>65</v>
      </c>
      <c r="D221" s="870" t="s">
        <v>6340</v>
      </c>
      <c r="E221" s="805">
        <v>110</v>
      </c>
      <c r="F221" s="870" t="s">
        <v>6341</v>
      </c>
      <c r="G221" s="724">
        <v>155</v>
      </c>
      <c r="H221" s="870" t="s">
        <v>6342</v>
      </c>
      <c r="I221" s="805">
        <v>200</v>
      </c>
      <c r="J221" s="870" t="s">
        <v>6343</v>
      </c>
      <c r="K221" s="805">
        <v>245</v>
      </c>
      <c r="L221" s="870" t="s">
        <v>6344</v>
      </c>
      <c r="M221" s="805"/>
      <c r="N221" s="861"/>
      <c r="O221" s="724"/>
      <c r="P221" s="861"/>
    </row>
    <row r="222" spans="1:16" ht="15">
      <c r="A222" s="805">
        <v>21</v>
      </c>
      <c r="B222" s="870" t="s">
        <v>6345</v>
      </c>
      <c r="C222" s="805">
        <v>66</v>
      </c>
      <c r="D222" s="870" t="s">
        <v>6346</v>
      </c>
      <c r="E222" s="805">
        <v>111</v>
      </c>
      <c r="F222" s="870" t="s">
        <v>6347</v>
      </c>
      <c r="G222" s="724">
        <v>156</v>
      </c>
      <c r="H222" s="870" t="s">
        <v>6348</v>
      </c>
      <c r="I222" s="805">
        <v>201</v>
      </c>
      <c r="J222" s="870" t="s">
        <v>6349</v>
      </c>
      <c r="K222" s="805">
        <v>246</v>
      </c>
      <c r="L222" s="870" t="s">
        <v>6350</v>
      </c>
      <c r="M222" s="805"/>
      <c r="N222" s="868"/>
      <c r="O222" s="724"/>
      <c r="P222" s="861"/>
    </row>
    <row r="223" spans="1:16" ht="15">
      <c r="A223" s="805">
        <v>22</v>
      </c>
      <c r="B223" s="870" t="s">
        <v>6351</v>
      </c>
      <c r="C223" s="805">
        <v>67</v>
      </c>
      <c r="D223" s="870" t="s">
        <v>6352</v>
      </c>
      <c r="E223" s="805">
        <v>112</v>
      </c>
      <c r="F223" s="870" t="s">
        <v>6353</v>
      </c>
      <c r="G223" s="724">
        <v>157</v>
      </c>
      <c r="H223" s="870" t="s">
        <v>6354</v>
      </c>
      <c r="I223" s="805">
        <v>202</v>
      </c>
      <c r="J223" s="870" t="s">
        <v>6355</v>
      </c>
      <c r="K223" s="805">
        <v>247</v>
      </c>
      <c r="L223" s="870" t="s">
        <v>6356</v>
      </c>
      <c r="M223" s="805"/>
      <c r="N223" s="861"/>
      <c r="O223" s="724"/>
      <c r="P223" s="861"/>
    </row>
    <row r="224" spans="1:16" ht="15">
      <c r="A224" s="805">
        <v>23</v>
      </c>
      <c r="B224" s="870" t="s">
        <v>6357</v>
      </c>
      <c r="C224" s="805">
        <v>68</v>
      </c>
      <c r="D224" s="870" t="s">
        <v>6358</v>
      </c>
      <c r="E224" s="805">
        <v>113</v>
      </c>
      <c r="F224" s="870" t="s">
        <v>6359</v>
      </c>
      <c r="G224" s="724">
        <v>158</v>
      </c>
      <c r="H224" s="870" t="s">
        <v>6360</v>
      </c>
      <c r="I224" s="805">
        <v>203</v>
      </c>
      <c r="J224" s="870" t="s">
        <v>6361</v>
      </c>
      <c r="K224" s="805">
        <v>248</v>
      </c>
      <c r="L224" s="870" t="s">
        <v>6362</v>
      </c>
      <c r="M224" s="805"/>
      <c r="N224" s="861"/>
      <c r="O224" s="724"/>
      <c r="P224" s="861"/>
    </row>
    <row r="225" spans="1:16" ht="15">
      <c r="A225" s="805">
        <v>24</v>
      </c>
      <c r="B225" s="870" t="s">
        <v>6363</v>
      </c>
      <c r="C225" s="805">
        <v>69</v>
      </c>
      <c r="D225" s="870" t="s">
        <v>6364</v>
      </c>
      <c r="E225" s="805">
        <v>114</v>
      </c>
      <c r="F225" s="870" t="s">
        <v>6365</v>
      </c>
      <c r="G225" s="724">
        <v>159</v>
      </c>
      <c r="H225" s="870" t="s">
        <v>6366</v>
      </c>
      <c r="I225" s="805">
        <v>204</v>
      </c>
      <c r="J225" s="870" t="s">
        <v>6367</v>
      </c>
      <c r="K225" s="805">
        <v>249</v>
      </c>
      <c r="L225" s="870" t="s">
        <v>6368</v>
      </c>
      <c r="M225" s="805"/>
      <c r="N225" s="861"/>
      <c r="O225" s="724"/>
      <c r="P225" s="861"/>
    </row>
    <row r="226" spans="1:16" ht="15">
      <c r="A226" s="805">
        <v>25</v>
      </c>
      <c r="B226" s="870" t="s">
        <v>6369</v>
      </c>
      <c r="C226" s="805">
        <v>70</v>
      </c>
      <c r="D226" s="870" t="s">
        <v>6370</v>
      </c>
      <c r="E226" s="805">
        <v>115</v>
      </c>
      <c r="F226" s="870" t="s">
        <v>6371</v>
      </c>
      <c r="G226" s="724">
        <v>160</v>
      </c>
      <c r="H226" s="870" t="s">
        <v>6372</v>
      </c>
      <c r="I226" s="805">
        <v>205</v>
      </c>
      <c r="J226" s="870" t="s">
        <v>6373</v>
      </c>
      <c r="K226" s="805">
        <v>250</v>
      </c>
      <c r="L226" s="870" t="s">
        <v>6374</v>
      </c>
      <c r="M226" s="805"/>
      <c r="N226" s="861"/>
      <c r="O226" s="724"/>
      <c r="P226" s="861"/>
    </row>
    <row r="227" spans="1:16" ht="15">
      <c r="A227" s="805">
        <v>26</v>
      </c>
      <c r="B227" s="870" t="s">
        <v>6375</v>
      </c>
      <c r="C227" s="805">
        <v>71</v>
      </c>
      <c r="D227" s="870" t="s">
        <v>6376</v>
      </c>
      <c r="E227" s="805">
        <v>116</v>
      </c>
      <c r="F227" s="870" t="s">
        <v>6377</v>
      </c>
      <c r="G227" s="724">
        <v>161</v>
      </c>
      <c r="H227" s="870" t="s">
        <v>6378</v>
      </c>
      <c r="I227" s="805">
        <v>206</v>
      </c>
      <c r="J227" s="870" t="s">
        <v>6379</v>
      </c>
      <c r="K227" s="805">
        <v>251</v>
      </c>
      <c r="L227" s="870" t="s">
        <v>6380</v>
      </c>
      <c r="M227" s="805"/>
      <c r="N227" s="861"/>
      <c r="O227" s="724"/>
      <c r="P227" s="861"/>
    </row>
    <row r="228" spans="1:16" ht="15">
      <c r="A228" s="805">
        <v>27</v>
      </c>
      <c r="B228" s="870" t="s">
        <v>6381</v>
      </c>
      <c r="C228" s="805">
        <v>72</v>
      </c>
      <c r="D228" s="870" t="s">
        <v>6382</v>
      </c>
      <c r="E228" s="805">
        <v>117</v>
      </c>
      <c r="F228" s="870" t="s">
        <v>6383</v>
      </c>
      <c r="G228" s="724">
        <v>162</v>
      </c>
      <c r="H228" s="870" t="s">
        <v>6384</v>
      </c>
      <c r="I228" s="805">
        <v>207</v>
      </c>
      <c r="J228" s="870" t="s">
        <v>6385</v>
      </c>
      <c r="K228" s="805">
        <v>252</v>
      </c>
      <c r="L228" s="870" t="s">
        <v>6386</v>
      </c>
      <c r="M228" s="805"/>
      <c r="N228" s="861"/>
      <c r="O228" s="724"/>
      <c r="P228" s="861"/>
    </row>
    <row r="229" spans="1:16" ht="15">
      <c r="A229" s="805">
        <v>28</v>
      </c>
      <c r="B229" s="870" t="s">
        <v>6387</v>
      </c>
      <c r="C229" s="805">
        <v>73</v>
      </c>
      <c r="D229" s="870" t="s">
        <v>6388</v>
      </c>
      <c r="E229" s="805">
        <v>118</v>
      </c>
      <c r="F229" s="870" t="s">
        <v>6389</v>
      </c>
      <c r="G229" s="724">
        <v>163</v>
      </c>
      <c r="H229" s="870" t="s">
        <v>6390</v>
      </c>
      <c r="I229" s="805">
        <v>208</v>
      </c>
      <c r="J229" s="870" t="s">
        <v>6391</v>
      </c>
      <c r="K229" s="805">
        <v>253</v>
      </c>
      <c r="L229" s="870" t="s">
        <v>6392</v>
      </c>
      <c r="M229" s="805"/>
      <c r="N229" s="861"/>
      <c r="O229" s="724"/>
      <c r="P229" s="861"/>
    </row>
    <row r="230" spans="1:16" ht="15">
      <c r="A230" s="805">
        <v>29</v>
      </c>
      <c r="B230" s="870" t="s">
        <v>6393</v>
      </c>
      <c r="C230" s="805">
        <v>74</v>
      </c>
      <c r="D230" s="870" t="s">
        <v>6394</v>
      </c>
      <c r="E230" s="805">
        <v>119</v>
      </c>
      <c r="F230" s="870" t="s">
        <v>6395</v>
      </c>
      <c r="G230" s="724">
        <v>164</v>
      </c>
      <c r="H230" s="870" t="s">
        <v>6396</v>
      </c>
      <c r="I230" s="805">
        <v>209</v>
      </c>
      <c r="J230" s="870" t="s">
        <v>6397</v>
      </c>
      <c r="K230" s="805">
        <v>254</v>
      </c>
      <c r="L230" s="870" t="s">
        <v>6398</v>
      </c>
      <c r="M230" s="805"/>
      <c r="N230" s="861"/>
      <c r="O230" s="724"/>
      <c r="P230" s="861"/>
    </row>
    <row r="231" spans="1:16" ht="15">
      <c r="A231" s="805">
        <v>30</v>
      </c>
      <c r="B231" s="870" t="s">
        <v>6399</v>
      </c>
      <c r="C231" s="805">
        <v>75</v>
      </c>
      <c r="D231" s="870" t="s">
        <v>6400</v>
      </c>
      <c r="E231" s="805">
        <v>120</v>
      </c>
      <c r="F231" s="870" t="s">
        <v>6401</v>
      </c>
      <c r="G231" s="724">
        <v>165</v>
      </c>
      <c r="H231" s="870" t="s">
        <v>6402</v>
      </c>
      <c r="I231" s="805">
        <v>210</v>
      </c>
      <c r="J231" s="870" t="s">
        <v>6403</v>
      </c>
      <c r="K231" s="805">
        <v>255</v>
      </c>
      <c r="L231" s="870" t="s">
        <v>6404</v>
      </c>
      <c r="M231" s="805"/>
      <c r="N231" s="861"/>
      <c r="O231" s="724"/>
      <c r="P231" s="861"/>
    </row>
    <row r="232" spans="1:16" ht="15">
      <c r="A232" s="805">
        <v>31</v>
      </c>
      <c r="B232" s="870" t="s">
        <v>6405</v>
      </c>
      <c r="C232" s="805">
        <v>76</v>
      </c>
      <c r="D232" s="870" t="s">
        <v>6406</v>
      </c>
      <c r="E232" s="805">
        <v>121</v>
      </c>
      <c r="F232" s="870" t="s">
        <v>6407</v>
      </c>
      <c r="G232" s="724">
        <v>166</v>
      </c>
      <c r="H232" s="870" t="s">
        <v>6408</v>
      </c>
      <c r="I232" s="805">
        <v>211</v>
      </c>
      <c r="J232" s="870" t="s">
        <v>6409</v>
      </c>
      <c r="K232" s="805">
        <v>256</v>
      </c>
      <c r="L232" s="870" t="s">
        <v>6410</v>
      </c>
      <c r="M232" s="805"/>
      <c r="N232" s="861"/>
      <c r="O232" s="724"/>
      <c r="P232" s="861"/>
    </row>
    <row r="233" spans="1:16" ht="15">
      <c r="A233" s="805">
        <v>32</v>
      </c>
      <c r="B233" s="870" t="s">
        <v>6411</v>
      </c>
      <c r="C233" s="805">
        <v>77</v>
      </c>
      <c r="D233" s="870" t="s">
        <v>6412</v>
      </c>
      <c r="E233" s="805">
        <v>122</v>
      </c>
      <c r="F233" s="870" t="s">
        <v>6413</v>
      </c>
      <c r="G233" s="724">
        <v>167</v>
      </c>
      <c r="H233" s="870" t="s">
        <v>6414</v>
      </c>
      <c r="I233" s="805">
        <v>212</v>
      </c>
      <c r="J233" s="870" t="s">
        <v>6415</v>
      </c>
      <c r="K233" s="805"/>
      <c r="L233" s="861"/>
      <c r="M233" s="805"/>
      <c r="N233" s="861"/>
      <c r="O233" s="724"/>
      <c r="P233" s="861"/>
    </row>
    <row r="234" spans="1:16" ht="15">
      <c r="A234" s="805">
        <v>33</v>
      </c>
      <c r="B234" s="870" t="s">
        <v>6416</v>
      </c>
      <c r="C234" s="805">
        <v>78</v>
      </c>
      <c r="D234" s="870" t="s">
        <v>6417</v>
      </c>
      <c r="E234" s="805">
        <v>123</v>
      </c>
      <c r="F234" s="870" t="s">
        <v>6418</v>
      </c>
      <c r="G234" s="724">
        <v>168</v>
      </c>
      <c r="H234" s="870" t="s">
        <v>6419</v>
      </c>
      <c r="I234" s="805">
        <v>213</v>
      </c>
      <c r="J234" s="870" t="s">
        <v>6420</v>
      </c>
      <c r="K234" s="805"/>
      <c r="L234" s="861"/>
      <c r="M234" s="805"/>
      <c r="N234" s="861"/>
      <c r="O234" s="724"/>
      <c r="P234" s="861"/>
    </row>
    <row r="235" spans="1:16" ht="15">
      <c r="A235" s="805">
        <v>34</v>
      </c>
      <c r="B235" s="870" t="s">
        <v>6421</v>
      </c>
      <c r="C235" s="805">
        <v>79</v>
      </c>
      <c r="D235" s="870" t="s">
        <v>6422</v>
      </c>
      <c r="E235" s="805">
        <v>124</v>
      </c>
      <c r="F235" s="870" t="s">
        <v>6423</v>
      </c>
      <c r="G235" s="724">
        <v>169</v>
      </c>
      <c r="H235" s="870" t="s">
        <v>6424</v>
      </c>
      <c r="I235" s="805">
        <v>214</v>
      </c>
      <c r="J235" s="870" t="s">
        <v>6425</v>
      </c>
      <c r="K235" s="805"/>
      <c r="L235" s="861"/>
      <c r="M235" s="805"/>
      <c r="N235" s="861"/>
      <c r="O235" s="724"/>
      <c r="P235" s="868"/>
    </row>
    <row r="236" spans="1:16" ht="15">
      <c r="A236" s="805">
        <v>35</v>
      </c>
      <c r="B236" s="870" t="s">
        <v>6426</v>
      </c>
      <c r="C236" s="805">
        <v>80</v>
      </c>
      <c r="D236" s="870" t="s">
        <v>6427</v>
      </c>
      <c r="E236" s="805">
        <v>125</v>
      </c>
      <c r="F236" s="870" t="s">
        <v>6428</v>
      </c>
      <c r="G236" s="724">
        <v>170</v>
      </c>
      <c r="H236" s="870" t="s">
        <v>6429</v>
      </c>
      <c r="I236" s="805">
        <v>215</v>
      </c>
      <c r="J236" s="870" t="s">
        <v>6430</v>
      </c>
      <c r="K236" s="805"/>
      <c r="L236" s="861"/>
      <c r="M236" s="805"/>
      <c r="N236" s="861"/>
      <c r="O236" s="724"/>
      <c r="P236" s="861"/>
    </row>
    <row r="237" spans="1:16" ht="15">
      <c r="A237" s="805">
        <v>36</v>
      </c>
      <c r="B237" s="870" t="s">
        <v>6431</v>
      </c>
      <c r="C237" s="805">
        <v>81</v>
      </c>
      <c r="D237" s="870" t="s">
        <v>6432</v>
      </c>
      <c r="E237" s="805">
        <v>126</v>
      </c>
      <c r="F237" s="870" t="s">
        <v>6433</v>
      </c>
      <c r="G237" s="724">
        <v>171</v>
      </c>
      <c r="H237" s="870" t="s">
        <v>6434</v>
      </c>
      <c r="I237" s="805">
        <v>216</v>
      </c>
      <c r="J237" s="870" t="s">
        <v>6435</v>
      </c>
      <c r="K237" s="805"/>
      <c r="L237" s="861"/>
      <c r="M237" s="805"/>
      <c r="N237" s="861"/>
      <c r="O237" s="724"/>
      <c r="P237" s="861"/>
    </row>
    <row r="238" spans="1:16" ht="15">
      <c r="A238" s="805">
        <v>37</v>
      </c>
      <c r="B238" s="870" t="s">
        <v>6436</v>
      </c>
      <c r="C238" s="805">
        <v>82</v>
      </c>
      <c r="D238" s="870" t="s">
        <v>6437</v>
      </c>
      <c r="E238" s="805">
        <v>127</v>
      </c>
      <c r="F238" s="870" t="s">
        <v>6438</v>
      </c>
      <c r="G238" s="724">
        <v>172</v>
      </c>
      <c r="H238" s="870" t="s">
        <v>6439</v>
      </c>
      <c r="I238" s="805">
        <v>217</v>
      </c>
      <c r="J238" s="870" t="s">
        <v>6440</v>
      </c>
      <c r="K238" s="805"/>
      <c r="L238" s="861"/>
      <c r="M238" s="805"/>
      <c r="N238" s="861"/>
      <c r="O238" s="724"/>
      <c r="P238" s="861"/>
    </row>
    <row r="239" spans="1:16" ht="15">
      <c r="A239" s="805">
        <v>38</v>
      </c>
      <c r="B239" s="870" t="s">
        <v>6441</v>
      </c>
      <c r="C239" s="805">
        <v>83</v>
      </c>
      <c r="D239" s="870" t="s">
        <v>6442</v>
      </c>
      <c r="E239" s="805">
        <v>128</v>
      </c>
      <c r="F239" s="870" t="s">
        <v>6443</v>
      </c>
      <c r="G239" s="724">
        <v>173</v>
      </c>
      <c r="H239" s="870" t="s">
        <v>6444</v>
      </c>
      <c r="I239" s="805">
        <v>218</v>
      </c>
      <c r="J239" s="870" t="s">
        <v>6445</v>
      </c>
      <c r="K239" s="805"/>
      <c r="L239" s="861"/>
      <c r="M239" s="805"/>
      <c r="N239" s="861"/>
      <c r="O239" s="724"/>
      <c r="P239" s="861"/>
    </row>
    <row r="240" spans="1:16" ht="15">
      <c r="A240" s="805">
        <v>39</v>
      </c>
      <c r="B240" s="870" t="s">
        <v>6446</v>
      </c>
      <c r="C240" s="805">
        <v>84</v>
      </c>
      <c r="D240" s="870" t="s">
        <v>6447</v>
      </c>
      <c r="E240" s="805">
        <v>129</v>
      </c>
      <c r="F240" s="870" t="s">
        <v>6448</v>
      </c>
      <c r="G240" s="724">
        <v>174</v>
      </c>
      <c r="H240" s="870" t="s">
        <v>6449</v>
      </c>
      <c r="I240" s="805">
        <v>219</v>
      </c>
      <c r="J240" s="870" t="s">
        <v>6450</v>
      </c>
      <c r="K240" s="805"/>
      <c r="L240" s="861"/>
      <c r="M240" s="805"/>
      <c r="N240" s="861"/>
      <c r="O240" s="724"/>
      <c r="P240" s="861"/>
    </row>
    <row r="241" spans="1:17" ht="15">
      <c r="A241" s="805">
        <v>40</v>
      </c>
      <c r="B241" s="870" t="s">
        <v>6451</v>
      </c>
      <c r="C241" s="805">
        <v>85</v>
      </c>
      <c r="D241" s="870" t="s">
        <v>6452</v>
      </c>
      <c r="E241" s="805">
        <v>130</v>
      </c>
      <c r="F241" s="870" t="s">
        <v>6453</v>
      </c>
      <c r="G241" s="724">
        <v>175</v>
      </c>
      <c r="H241" s="870" t="s">
        <v>6454</v>
      </c>
      <c r="I241" s="805">
        <v>220</v>
      </c>
      <c r="J241" s="870" t="s">
        <v>6455</v>
      </c>
      <c r="K241" s="805"/>
      <c r="L241" s="861"/>
      <c r="M241" s="805"/>
      <c r="N241" s="861"/>
      <c r="O241" s="724"/>
      <c r="P241" s="861"/>
    </row>
    <row r="242" spans="1:17" ht="15">
      <c r="A242" s="805">
        <v>41</v>
      </c>
      <c r="B242" s="870" t="s">
        <v>6456</v>
      </c>
      <c r="C242" s="805">
        <v>86</v>
      </c>
      <c r="D242" s="870" t="s">
        <v>6457</v>
      </c>
      <c r="E242" s="805">
        <v>131</v>
      </c>
      <c r="F242" s="870" t="s">
        <v>6458</v>
      </c>
      <c r="G242" s="724">
        <v>176</v>
      </c>
      <c r="H242" s="870" t="s">
        <v>6459</v>
      </c>
      <c r="I242" s="805">
        <v>221</v>
      </c>
      <c r="J242" s="870" t="s">
        <v>6460</v>
      </c>
      <c r="K242" s="805"/>
      <c r="L242" s="861"/>
      <c r="M242" s="805"/>
      <c r="N242" s="861"/>
      <c r="O242" s="724"/>
      <c r="P242" s="861"/>
    </row>
    <row r="243" spans="1:17" ht="15">
      <c r="A243" s="805">
        <v>42</v>
      </c>
      <c r="B243" s="870" t="s">
        <v>6461</v>
      </c>
      <c r="C243" s="805">
        <v>87</v>
      </c>
      <c r="D243" s="870" t="s">
        <v>6462</v>
      </c>
      <c r="E243" s="805">
        <v>132</v>
      </c>
      <c r="F243" s="870" t="s">
        <v>6463</v>
      </c>
      <c r="G243" s="724">
        <v>177</v>
      </c>
      <c r="H243" s="870" t="s">
        <v>6464</v>
      </c>
      <c r="I243" s="805">
        <v>222</v>
      </c>
      <c r="J243" s="870" t="s">
        <v>6465</v>
      </c>
      <c r="K243" s="805"/>
      <c r="L243" s="861"/>
      <c r="M243" s="805"/>
      <c r="N243" s="861"/>
      <c r="O243" s="724"/>
      <c r="P243" s="861"/>
    </row>
    <row r="244" spans="1:17" ht="15">
      <c r="A244" s="805">
        <v>43</v>
      </c>
      <c r="B244" s="870" t="s">
        <v>6466</v>
      </c>
      <c r="C244" s="805">
        <v>88</v>
      </c>
      <c r="D244" s="870" t="s">
        <v>6467</v>
      </c>
      <c r="E244" s="805">
        <v>133</v>
      </c>
      <c r="F244" s="870" t="s">
        <v>6468</v>
      </c>
      <c r="G244" s="724">
        <v>178</v>
      </c>
      <c r="H244" s="870" t="s">
        <v>6469</v>
      </c>
      <c r="I244" s="805">
        <v>223</v>
      </c>
      <c r="J244" s="870" t="s">
        <v>6470</v>
      </c>
      <c r="K244" s="805"/>
      <c r="L244" s="861"/>
      <c r="M244" s="805"/>
      <c r="N244" s="861"/>
      <c r="O244" s="724"/>
      <c r="P244" s="861"/>
    </row>
    <row r="245" spans="1:17" ht="15">
      <c r="A245" s="805">
        <v>44</v>
      </c>
      <c r="B245" s="870" t="s">
        <v>6471</v>
      </c>
      <c r="C245" s="805">
        <v>89</v>
      </c>
      <c r="D245" s="870" t="s">
        <v>6472</v>
      </c>
      <c r="E245" s="805">
        <v>134</v>
      </c>
      <c r="F245" s="870" t="s">
        <v>6473</v>
      </c>
      <c r="G245" s="724">
        <v>179</v>
      </c>
      <c r="H245" s="870" t="s">
        <v>6474</v>
      </c>
      <c r="I245" s="805">
        <v>224</v>
      </c>
      <c r="J245" s="870" t="s">
        <v>6475</v>
      </c>
      <c r="K245" s="805"/>
      <c r="L245" s="861"/>
      <c r="M245" s="805"/>
      <c r="N245" s="861"/>
      <c r="O245" s="724"/>
      <c r="P245" s="861"/>
    </row>
    <row r="246" spans="1:17" ht="15">
      <c r="A246" s="805">
        <v>45</v>
      </c>
      <c r="B246" s="870" t="s">
        <v>6476</v>
      </c>
      <c r="C246" s="805">
        <v>90</v>
      </c>
      <c r="D246" s="870" t="s">
        <v>6477</v>
      </c>
      <c r="E246" s="805">
        <v>135</v>
      </c>
      <c r="F246" s="870" t="s">
        <v>6478</v>
      </c>
      <c r="G246" s="724">
        <v>180</v>
      </c>
      <c r="H246" s="870" t="s">
        <v>6479</v>
      </c>
      <c r="I246" s="805">
        <v>225</v>
      </c>
      <c r="J246" s="870" t="s">
        <v>6480</v>
      </c>
      <c r="K246" s="805"/>
      <c r="L246" s="861"/>
      <c r="M246" s="805"/>
      <c r="N246" s="861"/>
      <c r="O246" s="724"/>
      <c r="P246" s="861"/>
    </row>
    <row r="250" spans="1:17" ht="30" customHeight="1">
      <c r="A250" s="1580" t="s">
        <v>6481</v>
      </c>
      <c r="B250" s="1580"/>
      <c r="C250" s="1580"/>
      <c r="D250" s="1580"/>
      <c r="E250" s="1580"/>
      <c r="F250" s="1580"/>
      <c r="G250" s="1580"/>
      <c r="H250" s="1580"/>
      <c r="J250" s="1580" t="s">
        <v>7761</v>
      </c>
      <c r="K250" s="1580"/>
      <c r="L250" s="1580"/>
      <c r="M250" s="1580"/>
      <c r="N250" s="1580"/>
      <c r="O250" s="1580"/>
      <c r="P250" s="1580"/>
      <c r="Q250" s="1580"/>
    </row>
    <row r="251" spans="1:17" ht="15">
      <c r="A251" s="723" t="s">
        <v>5291</v>
      </c>
      <c r="B251" s="869" t="s">
        <v>6071</v>
      </c>
      <c r="C251" s="723" t="s">
        <v>5291</v>
      </c>
      <c r="D251" s="869" t="s">
        <v>6071</v>
      </c>
      <c r="E251" s="723" t="s">
        <v>5291</v>
      </c>
      <c r="F251" s="869" t="s">
        <v>6071</v>
      </c>
      <c r="G251" s="723" t="s">
        <v>5291</v>
      </c>
      <c r="H251" s="869" t="s">
        <v>6071</v>
      </c>
      <c r="J251" s="723" t="s">
        <v>5291</v>
      </c>
      <c r="K251" s="869" t="s">
        <v>6071</v>
      </c>
      <c r="L251" s="723" t="s">
        <v>5291</v>
      </c>
      <c r="M251" s="869" t="s">
        <v>6071</v>
      </c>
      <c r="N251" s="723" t="s">
        <v>5291</v>
      </c>
      <c r="O251" s="869" t="s">
        <v>6071</v>
      </c>
      <c r="P251" s="723" t="s">
        <v>5291</v>
      </c>
      <c r="Q251" s="869" t="s">
        <v>6071</v>
      </c>
    </row>
    <row r="252" spans="1:17" ht="15">
      <c r="A252" s="805">
        <v>1</v>
      </c>
      <c r="B252" s="871" t="s">
        <v>5301</v>
      </c>
      <c r="C252" s="805">
        <v>46</v>
      </c>
      <c r="D252" s="871" t="s">
        <v>6482</v>
      </c>
      <c r="E252" s="805">
        <v>91</v>
      </c>
      <c r="F252" s="871" t="s">
        <v>6483</v>
      </c>
      <c r="G252" s="724"/>
      <c r="H252" s="861"/>
      <c r="J252" s="805">
        <v>1</v>
      </c>
      <c r="K252" s="870" t="s">
        <v>6571</v>
      </c>
      <c r="L252" s="805">
        <v>46</v>
      </c>
      <c r="M252" s="870" t="s">
        <v>6572</v>
      </c>
      <c r="N252" s="805">
        <v>91</v>
      </c>
      <c r="O252" s="870" t="s">
        <v>6573</v>
      </c>
      <c r="P252" s="724">
        <v>136</v>
      </c>
      <c r="Q252" s="870" t="s">
        <v>6574</v>
      </c>
    </row>
    <row r="253" spans="1:17" ht="15">
      <c r="A253" s="805">
        <v>2</v>
      </c>
      <c r="B253" s="871" t="s">
        <v>5307</v>
      </c>
      <c r="C253" s="805">
        <v>47</v>
      </c>
      <c r="D253" s="871" t="s">
        <v>6484</v>
      </c>
      <c r="E253" s="805">
        <v>92</v>
      </c>
      <c r="F253" s="871" t="s">
        <v>5396</v>
      </c>
      <c r="G253" s="724"/>
      <c r="H253" s="861"/>
      <c r="J253" s="805">
        <v>2</v>
      </c>
      <c r="K253" s="870" t="s">
        <v>6575</v>
      </c>
      <c r="L253" s="805">
        <v>47</v>
      </c>
      <c r="M253" s="870" t="s">
        <v>6576</v>
      </c>
      <c r="N253" s="805">
        <v>92</v>
      </c>
      <c r="O253" s="870" t="s">
        <v>6577</v>
      </c>
      <c r="P253" s="724">
        <v>137</v>
      </c>
      <c r="Q253" s="870" t="s">
        <v>6578</v>
      </c>
    </row>
    <row r="254" spans="1:17" ht="15">
      <c r="A254" s="805">
        <v>3</v>
      </c>
      <c r="B254" s="871" t="s">
        <v>5313</v>
      </c>
      <c r="C254" s="805">
        <v>48</v>
      </c>
      <c r="D254" s="871" t="s">
        <v>6485</v>
      </c>
      <c r="E254" s="805">
        <v>93</v>
      </c>
      <c r="F254" s="871" t="s">
        <v>6486</v>
      </c>
      <c r="G254" s="724"/>
      <c r="H254" s="861"/>
      <c r="J254" s="805">
        <v>3</v>
      </c>
      <c r="K254" s="870" t="s">
        <v>6579</v>
      </c>
      <c r="L254" s="805">
        <v>48</v>
      </c>
      <c r="M254" s="870" t="s">
        <v>6580</v>
      </c>
      <c r="N254" s="805">
        <v>93</v>
      </c>
      <c r="O254" s="870" t="s">
        <v>6581</v>
      </c>
      <c r="P254" s="724">
        <v>138</v>
      </c>
      <c r="Q254" s="870" t="s">
        <v>6582</v>
      </c>
    </row>
    <row r="255" spans="1:17" ht="15">
      <c r="A255" s="805">
        <v>4</v>
      </c>
      <c r="B255" s="871" t="s">
        <v>5327</v>
      </c>
      <c r="C255" s="805">
        <v>49</v>
      </c>
      <c r="D255" s="871" t="s">
        <v>6487</v>
      </c>
      <c r="E255" s="805">
        <v>94</v>
      </c>
      <c r="F255" s="871" t="s">
        <v>6488</v>
      </c>
      <c r="G255" s="724"/>
      <c r="H255" s="861"/>
      <c r="J255" s="805">
        <v>4</v>
      </c>
      <c r="K255" s="870" t="s">
        <v>6583</v>
      </c>
      <c r="L255" s="805">
        <v>49</v>
      </c>
      <c r="M255" s="870" t="s">
        <v>6584</v>
      </c>
      <c r="N255" s="805">
        <v>94</v>
      </c>
      <c r="O255" s="870" t="s">
        <v>6585</v>
      </c>
      <c r="P255" s="724">
        <v>139</v>
      </c>
      <c r="Q255" s="870" t="s">
        <v>6586</v>
      </c>
    </row>
    <row r="256" spans="1:17" ht="15">
      <c r="A256" s="805">
        <v>5</v>
      </c>
      <c r="B256" s="871" t="s">
        <v>6489</v>
      </c>
      <c r="C256" s="805">
        <v>50</v>
      </c>
      <c r="D256" s="871" t="s">
        <v>6490</v>
      </c>
      <c r="E256" s="805">
        <v>95</v>
      </c>
      <c r="F256" s="871" t="s">
        <v>6491</v>
      </c>
      <c r="G256" s="724"/>
      <c r="H256" s="861"/>
      <c r="J256" s="805">
        <v>5</v>
      </c>
      <c r="K256" s="870" t="s">
        <v>6587</v>
      </c>
      <c r="L256" s="805">
        <v>50</v>
      </c>
      <c r="M256" s="870" t="s">
        <v>6588</v>
      </c>
      <c r="N256" s="805">
        <v>95</v>
      </c>
      <c r="O256" s="870" t="s">
        <v>6589</v>
      </c>
      <c r="P256" s="724">
        <v>140</v>
      </c>
      <c r="Q256" s="870" t="s">
        <v>6590</v>
      </c>
    </row>
    <row r="257" spans="1:17" ht="15">
      <c r="A257" s="805">
        <v>6</v>
      </c>
      <c r="B257" s="871" t="s">
        <v>6492</v>
      </c>
      <c r="C257" s="805">
        <v>51</v>
      </c>
      <c r="D257" s="871" t="s">
        <v>6493</v>
      </c>
      <c r="E257" s="805">
        <v>96</v>
      </c>
      <c r="F257" s="871" t="s">
        <v>6494</v>
      </c>
      <c r="G257" s="724"/>
      <c r="H257" s="861"/>
      <c r="J257" s="805">
        <v>6</v>
      </c>
      <c r="K257" s="870" t="s">
        <v>6591</v>
      </c>
      <c r="L257" s="805">
        <v>51</v>
      </c>
      <c r="M257" s="870" t="s">
        <v>6592</v>
      </c>
      <c r="N257" s="805">
        <v>96</v>
      </c>
      <c r="O257" s="870" t="s">
        <v>6593</v>
      </c>
      <c r="P257" s="724">
        <v>141</v>
      </c>
      <c r="Q257" s="870" t="s">
        <v>6594</v>
      </c>
    </row>
    <row r="258" spans="1:17" ht="15">
      <c r="A258" s="805">
        <v>7</v>
      </c>
      <c r="B258" s="871" t="s">
        <v>6495</v>
      </c>
      <c r="C258" s="805">
        <v>52</v>
      </c>
      <c r="D258" s="871" t="s">
        <v>6496</v>
      </c>
      <c r="E258" s="805">
        <v>97</v>
      </c>
      <c r="F258" s="871" t="s">
        <v>6497</v>
      </c>
      <c r="G258" s="724"/>
      <c r="H258" s="861"/>
      <c r="J258" s="805">
        <v>7</v>
      </c>
      <c r="K258" s="870" t="s">
        <v>6595</v>
      </c>
      <c r="L258" s="805">
        <v>52</v>
      </c>
      <c r="M258" s="870" t="s">
        <v>6596</v>
      </c>
      <c r="N258" s="805">
        <v>97</v>
      </c>
      <c r="O258" s="870" t="s">
        <v>6597</v>
      </c>
      <c r="P258" s="724">
        <v>142</v>
      </c>
      <c r="Q258" s="870" t="s">
        <v>6598</v>
      </c>
    </row>
    <row r="259" spans="1:17" ht="15">
      <c r="A259" s="805">
        <v>8</v>
      </c>
      <c r="B259" s="871" t="s">
        <v>6498</v>
      </c>
      <c r="C259" s="805">
        <v>53</v>
      </c>
      <c r="D259" s="871" t="s">
        <v>6499</v>
      </c>
      <c r="E259" s="805">
        <v>98</v>
      </c>
      <c r="F259" s="871" t="s">
        <v>6500</v>
      </c>
      <c r="G259" s="724"/>
      <c r="H259" s="861"/>
      <c r="J259" s="805">
        <v>8</v>
      </c>
      <c r="K259" s="870" t="s">
        <v>6599</v>
      </c>
      <c r="L259" s="805">
        <v>53</v>
      </c>
      <c r="M259" s="870" t="s">
        <v>6600</v>
      </c>
      <c r="N259" s="805">
        <v>98</v>
      </c>
      <c r="O259" s="870" t="s">
        <v>6601</v>
      </c>
      <c r="P259" s="724">
        <v>143</v>
      </c>
      <c r="Q259" s="870" t="s">
        <v>6602</v>
      </c>
    </row>
    <row r="260" spans="1:17" ht="15">
      <c r="A260" s="805">
        <v>9</v>
      </c>
      <c r="B260" s="871" t="s">
        <v>6501</v>
      </c>
      <c r="C260" s="805">
        <v>54</v>
      </c>
      <c r="D260" s="871" t="s">
        <v>6502</v>
      </c>
      <c r="E260" s="805">
        <v>99</v>
      </c>
      <c r="F260" s="871" t="s">
        <v>6503</v>
      </c>
      <c r="G260" s="724"/>
      <c r="H260" s="861"/>
      <c r="J260" s="805">
        <v>9</v>
      </c>
      <c r="K260" s="870" t="s">
        <v>6603</v>
      </c>
      <c r="L260" s="805">
        <v>54</v>
      </c>
      <c r="M260" s="870" t="s">
        <v>6604</v>
      </c>
      <c r="N260" s="805">
        <v>99</v>
      </c>
      <c r="O260" s="870" t="s">
        <v>6605</v>
      </c>
      <c r="P260" s="724">
        <v>144</v>
      </c>
      <c r="Q260" s="870" t="s">
        <v>6606</v>
      </c>
    </row>
    <row r="261" spans="1:17" ht="15">
      <c r="A261" s="805">
        <v>10</v>
      </c>
      <c r="B261" s="871" t="s">
        <v>6504</v>
      </c>
      <c r="C261" s="805">
        <v>55</v>
      </c>
      <c r="D261" s="871" t="s">
        <v>6505</v>
      </c>
      <c r="E261" s="805">
        <v>100</v>
      </c>
      <c r="F261" s="871" t="s">
        <v>6506</v>
      </c>
      <c r="G261" s="724"/>
      <c r="H261" s="861"/>
      <c r="J261" s="805">
        <v>10</v>
      </c>
      <c r="K261" s="870" t="s">
        <v>6607</v>
      </c>
      <c r="L261" s="805">
        <v>55</v>
      </c>
      <c r="M261" s="870" t="s">
        <v>6608</v>
      </c>
      <c r="N261" s="805">
        <v>100</v>
      </c>
      <c r="O261" s="870" t="s">
        <v>6609</v>
      </c>
      <c r="P261" s="724">
        <v>145</v>
      </c>
      <c r="Q261" s="870" t="s">
        <v>6610</v>
      </c>
    </row>
    <row r="262" spans="1:17" ht="15">
      <c r="A262" s="805">
        <v>11</v>
      </c>
      <c r="B262" s="871" t="s">
        <v>6507</v>
      </c>
      <c r="C262" s="805">
        <v>56</v>
      </c>
      <c r="D262" s="871" t="s">
        <v>6508</v>
      </c>
      <c r="E262" s="805">
        <v>101</v>
      </c>
      <c r="F262" s="871" t="s">
        <v>6509</v>
      </c>
      <c r="G262" s="724"/>
      <c r="H262" s="861"/>
      <c r="J262" s="805">
        <v>11</v>
      </c>
      <c r="K262" s="870" t="s">
        <v>6611</v>
      </c>
      <c r="L262" s="805">
        <v>56</v>
      </c>
      <c r="M262" s="870" t="s">
        <v>6612</v>
      </c>
      <c r="N262" s="805">
        <v>101</v>
      </c>
      <c r="O262" s="870" t="s">
        <v>6613</v>
      </c>
      <c r="P262" s="724">
        <v>146</v>
      </c>
      <c r="Q262" s="870" t="s">
        <v>6614</v>
      </c>
    </row>
    <row r="263" spans="1:17" ht="15">
      <c r="A263" s="805">
        <v>12</v>
      </c>
      <c r="B263" s="871" t="s">
        <v>6510</v>
      </c>
      <c r="C263" s="805">
        <v>57</v>
      </c>
      <c r="D263" s="871" t="s">
        <v>6511</v>
      </c>
      <c r="E263" s="805">
        <v>102</v>
      </c>
      <c r="F263" s="871" t="s">
        <v>6512</v>
      </c>
      <c r="G263" s="724"/>
      <c r="H263" s="861"/>
      <c r="J263" s="805">
        <v>12</v>
      </c>
      <c r="K263" s="870" t="s">
        <v>6615</v>
      </c>
      <c r="L263" s="805">
        <v>57</v>
      </c>
      <c r="M263" s="870" t="s">
        <v>6616</v>
      </c>
      <c r="N263" s="805">
        <v>102</v>
      </c>
      <c r="O263" s="870" t="s">
        <v>6617</v>
      </c>
      <c r="P263" s="724"/>
      <c r="Q263" s="870"/>
    </row>
    <row r="264" spans="1:17" ht="15">
      <c r="A264" s="805">
        <v>13</v>
      </c>
      <c r="B264" s="871" t="s">
        <v>6513</v>
      </c>
      <c r="C264" s="805">
        <v>58</v>
      </c>
      <c r="D264" s="871" t="s">
        <v>6514</v>
      </c>
      <c r="E264" s="805">
        <v>103</v>
      </c>
      <c r="F264" s="871" t="s">
        <v>6515</v>
      </c>
      <c r="G264" s="724"/>
      <c r="H264" s="861"/>
      <c r="J264" s="805">
        <v>13</v>
      </c>
      <c r="K264" s="870" t="s">
        <v>6618</v>
      </c>
      <c r="L264" s="805">
        <v>58</v>
      </c>
      <c r="M264" s="870" t="s">
        <v>6619</v>
      </c>
      <c r="N264" s="805">
        <v>103</v>
      </c>
      <c r="O264" s="870" t="s">
        <v>6620</v>
      </c>
      <c r="P264" s="724"/>
      <c r="Q264" s="870"/>
    </row>
    <row r="265" spans="1:17" ht="15">
      <c r="A265" s="805">
        <v>14</v>
      </c>
      <c r="B265" s="871" t="s">
        <v>6516</v>
      </c>
      <c r="C265" s="805">
        <v>59</v>
      </c>
      <c r="D265" s="871" t="s">
        <v>6517</v>
      </c>
      <c r="E265" s="805">
        <v>104</v>
      </c>
      <c r="F265" s="871" t="s">
        <v>6518</v>
      </c>
      <c r="G265" s="724"/>
      <c r="H265" s="861"/>
      <c r="J265" s="805">
        <v>14</v>
      </c>
      <c r="K265" s="870" t="s">
        <v>6621</v>
      </c>
      <c r="L265" s="805">
        <v>59</v>
      </c>
      <c r="M265" s="870" t="s">
        <v>6622</v>
      </c>
      <c r="N265" s="805">
        <v>104</v>
      </c>
      <c r="O265" s="870" t="s">
        <v>6623</v>
      </c>
      <c r="P265" s="724"/>
      <c r="Q265" s="870"/>
    </row>
    <row r="266" spans="1:17" ht="15">
      <c r="A266" s="805">
        <v>15</v>
      </c>
      <c r="B266" s="871" t="s">
        <v>6519</v>
      </c>
      <c r="C266" s="805">
        <v>60</v>
      </c>
      <c r="D266" s="871" t="s">
        <v>6520</v>
      </c>
      <c r="E266" s="805">
        <v>105</v>
      </c>
      <c r="F266" s="871" t="s">
        <v>6521</v>
      </c>
      <c r="G266" s="724"/>
      <c r="H266" s="861"/>
      <c r="J266" s="805">
        <v>15</v>
      </c>
      <c r="K266" s="870" t="s">
        <v>6624</v>
      </c>
      <c r="L266" s="805">
        <v>60</v>
      </c>
      <c r="M266" s="870" t="s">
        <v>6625</v>
      </c>
      <c r="N266" s="805">
        <v>105</v>
      </c>
      <c r="O266" s="870" t="s">
        <v>6626</v>
      </c>
      <c r="P266" s="724"/>
      <c r="Q266" s="870"/>
    </row>
    <row r="267" spans="1:17" ht="15">
      <c r="A267" s="805">
        <v>16</v>
      </c>
      <c r="B267" s="871" t="s">
        <v>6522</v>
      </c>
      <c r="C267" s="805">
        <v>61</v>
      </c>
      <c r="D267" s="871" t="s">
        <v>6523</v>
      </c>
      <c r="E267" s="805">
        <v>106</v>
      </c>
      <c r="F267" s="871" t="s">
        <v>6524</v>
      </c>
      <c r="G267" s="724"/>
      <c r="H267" s="861"/>
      <c r="J267" s="805">
        <v>16</v>
      </c>
      <c r="K267" s="870" t="s">
        <v>6627</v>
      </c>
      <c r="L267" s="805">
        <v>61</v>
      </c>
      <c r="M267" s="870" t="s">
        <v>6628</v>
      </c>
      <c r="N267" s="805">
        <v>106</v>
      </c>
      <c r="O267" s="870" t="s">
        <v>6629</v>
      </c>
      <c r="P267" s="724"/>
      <c r="Q267" s="870"/>
    </row>
    <row r="268" spans="1:17" ht="15">
      <c r="A268" s="805">
        <v>17</v>
      </c>
      <c r="B268" s="871" t="s">
        <v>6525</v>
      </c>
      <c r="C268" s="805">
        <v>62</v>
      </c>
      <c r="D268" s="871" t="s">
        <v>5334</v>
      </c>
      <c r="E268" s="805"/>
      <c r="F268" s="861"/>
      <c r="G268" s="724"/>
      <c r="H268" s="861"/>
      <c r="J268" s="805">
        <v>17</v>
      </c>
      <c r="K268" s="870" t="s">
        <v>6630</v>
      </c>
      <c r="L268" s="805">
        <v>62</v>
      </c>
      <c r="M268" s="870" t="s">
        <v>6631</v>
      </c>
      <c r="N268" s="805">
        <v>107</v>
      </c>
      <c r="O268" s="870" t="s">
        <v>6632</v>
      </c>
      <c r="P268" s="724"/>
      <c r="Q268" s="870"/>
    </row>
    <row r="269" spans="1:17" ht="15">
      <c r="A269" s="805">
        <v>18</v>
      </c>
      <c r="B269" s="871" t="s">
        <v>6526</v>
      </c>
      <c r="C269" s="805">
        <v>63</v>
      </c>
      <c r="D269" s="871" t="s">
        <v>5347</v>
      </c>
      <c r="E269" s="805"/>
      <c r="F269" s="861"/>
      <c r="G269" s="724"/>
      <c r="H269" s="861"/>
      <c r="J269" s="805">
        <v>18</v>
      </c>
      <c r="K269" s="870" t="s">
        <v>6633</v>
      </c>
      <c r="L269" s="805">
        <v>63</v>
      </c>
      <c r="M269" s="870" t="s">
        <v>6634</v>
      </c>
      <c r="N269" s="805">
        <v>108</v>
      </c>
      <c r="O269" s="870" t="s">
        <v>6635</v>
      </c>
      <c r="P269" s="724"/>
      <c r="Q269" s="870"/>
    </row>
    <row r="270" spans="1:17" ht="15">
      <c r="A270" s="805">
        <v>19</v>
      </c>
      <c r="B270" s="871" t="s">
        <v>6527</v>
      </c>
      <c r="C270" s="805">
        <v>64</v>
      </c>
      <c r="D270" s="871" t="s">
        <v>5355</v>
      </c>
      <c r="E270" s="805"/>
      <c r="F270" s="861"/>
      <c r="G270" s="724"/>
      <c r="H270" s="861"/>
      <c r="J270" s="805">
        <v>19</v>
      </c>
      <c r="K270" s="870" t="s">
        <v>6636</v>
      </c>
      <c r="L270" s="805">
        <v>64</v>
      </c>
      <c r="M270" s="870" t="s">
        <v>6637</v>
      </c>
      <c r="N270" s="805">
        <v>109</v>
      </c>
      <c r="O270" s="870" t="s">
        <v>6638</v>
      </c>
      <c r="P270" s="724"/>
      <c r="Q270" s="870"/>
    </row>
    <row r="271" spans="1:17" ht="15">
      <c r="A271" s="805">
        <v>20</v>
      </c>
      <c r="B271" s="871" t="s">
        <v>6528</v>
      </c>
      <c r="C271" s="805">
        <v>65</v>
      </c>
      <c r="D271" s="871" t="s">
        <v>5363</v>
      </c>
      <c r="E271" s="805"/>
      <c r="F271" s="861"/>
      <c r="G271" s="724"/>
      <c r="H271" s="861"/>
      <c r="J271" s="805">
        <v>20</v>
      </c>
      <c r="K271" s="870" t="s">
        <v>6639</v>
      </c>
      <c r="L271" s="805">
        <v>65</v>
      </c>
      <c r="M271" s="870" t="s">
        <v>6640</v>
      </c>
      <c r="N271" s="805">
        <v>110</v>
      </c>
      <c r="O271" s="870" t="s">
        <v>6641</v>
      </c>
      <c r="P271" s="724"/>
      <c r="Q271" s="870"/>
    </row>
    <row r="272" spans="1:17" ht="15">
      <c r="A272" s="805">
        <v>21</v>
      </c>
      <c r="B272" s="871" t="s">
        <v>6529</v>
      </c>
      <c r="C272" s="805">
        <v>66</v>
      </c>
      <c r="D272" s="871" t="s">
        <v>5371</v>
      </c>
      <c r="E272" s="805"/>
      <c r="F272" s="861"/>
      <c r="G272" s="724"/>
      <c r="H272" s="861"/>
      <c r="J272" s="805">
        <v>21</v>
      </c>
      <c r="K272" s="870" t="s">
        <v>6642</v>
      </c>
      <c r="L272" s="805">
        <v>66</v>
      </c>
      <c r="M272" s="870" t="s">
        <v>6643</v>
      </c>
      <c r="N272" s="805">
        <v>111</v>
      </c>
      <c r="O272" s="870" t="s">
        <v>6644</v>
      </c>
      <c r="P272" s="724"/>
      <c r="Q272" s="870"/>
    </row>
    <row r="273" spans="1:17" ht="15">
      <c r="A273" s="805">
        <v>22</v>
      </c>
      <c r="B273" s="871" t="s">
        <v>6530</v>
      </c>
      <c r="C273" s="805">
        <v>67</v>
      </c>
      <c r="D273" s="871" t="s">
        <v>5379</v>
      </c>
      <c r="E273" s="805"/>
      <c r="F273" s="861"/>
      <c r="G273" s="724"/>
      <c r="H273" s="861"/>
      <c r="J273" s="805">
        <v>22</v>
      </c>
      <c r="K273" s="870" t="s">
        <v>6645</v>
      </c>
      <c r="L273" s="805">
        <v>67</v>
      </c>
      <c r="M273" s="870" t="s">
        <v>6646</v>
      </c>
      <c r="N273" s="805">
        <v>112</v>
      </c>
      <c r="O273" s="870" t="s">
        <v>6647</v>
      </c>
      <c r="P273" s="724"/>
      <c r="Q273" s="870"/>
    </row>
    <row r="274" spans="1:17" ht="15">
      <c r="A274" s="805">
        <v>23</v>
      </c>
      <c r="B274" s="871" t="s">
        <v>6531</v>
      </c>
      <c r="C274" s="805">
        <v>68</v>
      </c>
      <c r="D274" s="871" t="s">
        <v>5387</v>
      </c>
      <c r="E274" s="805"/>
      <c r="F274" s="861"/>
      <c r="G274" s="724"/>
      <c r="H274" s="861"/>
      <c r="J274" s="805">
        <v>23</v>
      </c>
      <c r="K274" s="870" t="s">
        <v>6648</v>
      </c>
      <c r="L274" s="805">
        <v>68</v>
      </c>
      <c r="M274" s="870" t="s">
        <v>6649</v>
      </c>
      <c r="N274" s="805">
        <v>113</v>
      </c>
      <c r="O274" s="870" t="s">
        <v>6650</v>
      </c>
      <c r="P274" s="724"/>
      <c r="Q274" s="870"/>
    </row>
    <row r="275" spans="1:17" ht="15">
      <c r="A275" s="805">
        <v>24</v>
      </c>
      <c r="B275" s="871" t="s">
        <v>6532</v>
      </c>
      <c r="C275" s="805">
        <v>69</v>
      </c>
      <c r="D275" s="871" t="s">
        <v>5395</v>
      </c>
      <c r="E275" s="805"/>
      <c r="F275" s="861"/>
      <c r="G275" s="724"/>
      <c r="H275" s="861"/>
      <c r="J275" s="805">
        <v>24</v>
      </c>
      <c r="K275" s="870" t="s">
        <v>6651</v>
      </c>
      <c r="L275" s="805">
        <v>69</v>
      </c>
      <c r="M275" s="870" t="s">
        <v>6652</v>
      </c>
      <c r="N275" s="805">
        <v>114</v>
      </c>
      <c r="O275" s="870" t="s">
        <v>6653</v>
      </c>
      <c r="P275" s="724"/>
      <c r="Q275" s="870"/>
    </row>
    <row r="276" spans="1:17" ht="15">
      <c r="A276" s="805">
        <v>25</v>
      </c>
      <c r="B276" s="871" t="s">
        <v>6533</v>
      </c>
      <c r="C276" s="805">
        <v>70</v>
      </c>
      <c r="D276" s="871" t="s">
        <v>5403</v>
      </c>
      <c r="E276" s="805"/>
      <c r="F276" s="861"/>
      <c r="G276" s="724"/>
      <c r="H276" s="861"/>
      <c r="J276" s="805">
        <v>25</v>
      </c>
      <c r="K276" s="870" t="s">
        <v>6654</v>
      </c>
      <c r="L276" s="805">
        <v>70</v>
      </c>
      <c r="M276" s="870" t="s">
        <v>6655</v>
      </c>
      <c r="N276" s="805">
        <v>115</v>
      </c>
      <c r="O276" s="870" t="s">
        <v>6656</v>
      </c>
      <c r="P276" s="724"/>
      <c r="Q276" s="870"/>
    </row>
    <row r="277" spans="1:17" ht="15">
      <c r="A277" s="805">
        <v>26</v>
      </c>
      <c r="B277" s="871" t="s">
        <v>6534</v>
      </c>
      <c r="C277" s="805">
        <v>71</v>
      </c>
      <c r="D277" s="871" t="s">
        <v>6535</v>
      </c>
      <c r="E277" s="805"/>
      <c r="F277" s="861"/>
      <c r="G277" s="724"/>
      <c r="H277" s="861"/>
      <c r="J277" s="805">
        <v>26</v>
      </c>
      <c r="K277" s="870" t="s">
        <v>6657</v>
      </c>
      <c r="L277" s="805">
        <v>71</v>
      </c>
      <c r="M277" s="870" t="s">
        <v>6658</v>
      </c>
      <c r="N277" s="805">
        <v>116</v>
      </c>
      <c r="O277" s="870" t="s">
        <v>6659</v>
      </c>
      <c r="P277" s="724"/>
      <c r="Q277" s="870"/>
    </row>
    <row r="278" spans="1:17" ht="15">
      <c r="A278" s="805">
        <v>27</v>
      </c>
      <c r="B278" s="871" t="s">
        <v>6536</v>
      </c>
      <c r="C278" s="805">
        <v>72</v>
      </c>
      <c r="D278" s="871" t="s">
        <v>6537</v>
      </c>
      <c r="E278" s="805"/>
      <c r="F278" s="868"/>
      <c r="G278" s="724"/>
      <c r="H278" s="861"/>
      <c r="J278" s="805">
        <v>27</v>
      </c>
      <c r="K278" s="870" t="s">
        <v>6660</v>
      </c>
      <c r="L278" s="805">
        <v>72</v>
      </c>
      <c r="M278" s="870" t="s">
        <v>6661</v>
      </c>
      <c r="N278" s="805">
        <v>117</v>
      </c>
      <c r="O278" s="870" t="s">
        <v>6662</v>
      </c>
      <c r="P278" s="724"/>
      <c r="Q278" s="870"/>
    </row>
    <row r="279" spans="1:17" ht="15">
      <c r="A279" s="805">
        <v>28</v>
      </c>
      <c r="B279" s="871" t="s">
        <v>6538</v>
      </c>
      <c r="C279" s="805">
        <v>73</v>
      </c>
      <c r="D279" s="871" t="s">
        <v>6539</v>
      </c>
      <c r="E279" s="805"/>
      <c r="F279" s="861"/>
      <c r="G279" s="724"/>
      <c r="H279" s="861"/>
      <c r="J279" s="805">
        <v>28</v>
      </c>
      <c r="K279" s="870" t="s">
        <v>6663</v>
      </c>
      <c r="L279" s="805">
        <v>73</v>
      </c>
      <c r="M279" s="870" t="s">
        <v>6664</v>
      </c>
      <c r="N279" s="805">
        <v>118</v>
      </c>
      <c r="O279" s="870" t="s">
        <v>6665</v>
      </c>
      <c r="P279" s="724"/>
      <c r="Q279" s="870"/>
    </row>
    <row r="280" spans="1:17" ht="15">
      <c r="A280" s="805">
        <v>29</v>
      </c>
      <c r="B280" s="871" t="s">
        <v>6540</v>
      </c>
      <c r="C280" s="805">
        <v>74</v>
      </c>
      <c r="D280" s="871" t="s">
        <v>6541</v>
      </c>
      <c r="E280" s="805"/>
      <c r="F280" s="861"/>
      <c r="G280" s="724"/>
      <c r="H280" s="861"/>
      <c r="J280" s="805">
        <v>29</v>
      </c>
      <c r="K280" s="870" t="s">
        <v>6666</v>
      </c>
      <c r="L280" s="805">
        <v>74</v>
      </c>
      <c r="M280" s="870" t="s">
        <v>6667</v>
      </c>
      <c r="N280" s="805">
        <v>119</v>
      </c>
      <c r="O280" s="870" t="s">
        <v>6668</v>
      </c>
      <c r="P280" s="724"/>
      <c r="Q280" s="870"/>
    </row>
    <row r="281" spans="1:17" ht="15">
      <c r="A281" s="805">
        <v>30</v>
      </c>
      <c r="B281" s="871" t="s">
        <v>6542</v>
      </c>
      <c r="C281" s="805">
        <v>75</v>
      </c>
      <c r="D281" s="871" t="s">
        <v>6543</v>
      </c>
      <c r="E281" s="805"/>
      <c r="F281" s="861"/>
      <c r="G281" s="724"/>
      <c r="H281" s="861"/>
      <c r="J281" s="805">
        <v>30</v>
      </c>
      <c r="K281" s="870" t="s">
        <v>6669</v>
      </c>
      <c r="L281" s="805">
        <v>75</v>
      </c>
      <c r="M281" s="870" t="s">
        <v>6670</v>
      </c>
      <c r="N281" s="805">
        <v>120</v>
      </c>
      <c r="O281" s="870" t="s">
        <v>6671</v>
      </c>
      <c r="P281" s="724"/>
      <c r="Q281" s="870"/>
    </row>
    <row r="282" spans="1:17" ht="15">
      <c r="A282" s="805">
        <v>31</v>
      </c>
      <c r="B282" s="871" t="s">
        <v>6544</v>
      </c>
      <c r="C282" s="805">
        <v>76</v>
      </c>
      <c r="D282" s="871" t="s">
        <v>6545</v>
      </c>
      <c r="E282" s="805"/>
      <c r="F282" s="861"/>
      <c r="G282" s="724"/>
      <c r="H282" s="861"/>
      <c r="J282" s="805">
        <v>31</v>
      </c>
      <c r="K282" s="870" t="s">
        <v>6672</v>
      </c>
      <c r="L282" s="805">
        <v>76</v>
      </c>
      <c r="M282" s="870" t="s">
        <v>6673</v>
      </c>
      <c r="N282" s="805">
        <v>121</v>
      </c>
      <c r="O282" s="870" t="s">
        <v>6674</v>
      </c>
      <c r="P282" s="724"/>
      <c r="Q282" s="870"/>
    </row>
    <row r="283" spans="1:17" ht="15">
      <c r="A283" s="805">
        <v>32</v>
      </c>
      <c r="B283" s="871" t="s">
        <v>6546</v>
      </c>
      <c r="C283" s="805">
        <v>77</v>
      </c>
      <c r="D283" s="871" t="s">
        <v>6547</v>
      </c>
      <c r="E283" s="805"/>
      <c r="F283" s="861"/>
      <c r="G283" s="724"/>
      <c r="H283" s="861"/>
      <c r="J283" s="805">
        <v>32</v>
      </c>
      <c r="K283" s="870" t="s">
        <v>6675</v>
      </c>
      <c r="L283" s="805">
        <v>77</v>
      </c>
      <c r="M283" s="870" t="s">
        <v>6676</v>
      </c>
      <c r="N283" s="805">
        <v>122</v>
      </c>
      <c r="O283" s="870" t="s">
        <v>6677</v>
      </c>
      <c r="P283" s="724"/>
      <c r="Q283" s="870"/>
    </row>
    <row r="284" spans="1:17" ht="15">
      <c r="A284" s="805">
        <v>33</v>
      </c>
      <c r="B284" s="871" t="s">
        <v>6548</v>
      </c>
      <c r="C284" s="805">
        <v>78</v>
      </c>
      <c r="D284" s="871" t="s">
        <v>6549</v>
      </c>
      <c r="E284" s="805"/>
      <c r="F284" s="861"/>
      <c r="G284" s="724"/>
      <c r="H284" s="861"/>
      <c r="J284" s="805">
        <v>33</v>
      </c>
      <c r="K284" s="870" t="s">
        <v>6678</v>
      </c>
      <c r="L284" s="805">
        <v>78</v>
      </c>
      <c r="M284" s="870" t="s">
        <v>6679</v>
      </c>
      <c r="N284" s="805">
        <v>123</v>
      </c>
      <c r="O284" s="870" t="s">
        <v>6680</v>
      </c>
      <c r="P284" s="724"/>
      <c r="Q284" s="870"/>
    </row>
    <row r="285" spans="1:17" ht="15">
      <c r="A285" s="805">
        <v>34</v>
      </c>
      <c r="B285" s="871" t="s">
        <v>6550</v>
      </c>
      <c r="C285" s="805">
        <v>79</v>
      </c>
      <c r="D285" s="871" t="s">
        <v>6551</v>
      </c>
      <c r="E285" s="805"/>
      <c r="F285" s="861"/>
      <c r="G285" s="724"/>
      <c r="H285" s="861"/>
      <c r="J285" s="805">
        <v>34</v>
      </c>
      <c r="K285" s="870" t="s">
        <v>6681</v>
      </c>
      <c r="L285" s="805">
        <v>79</v>
      </c>
      <c r="M285" s="870" t="s">
        <v>6682</v>
      </c>
      <c r="N285" s="805">
        <v>124</v>
      </c>
      <c r="O285" s="870" t="s">
        <v>6683</v>
      </c>
      <c r="P285" s="724"/>
      <c r="Q285" s="870"/>
    </row>
    <row r="286" spans="1:17" ht="15">
      <c r="A286" s="805">
        <v>35</v>
      </c>
      <c r="B286" s="871" t="s">
        <v>6552</v>
      </c>
      <c r="C286" s="805">
        <v>80</v>
      </c>
      <c r="D286" s="871" t="s">
        <v>6553</v>
      </c>
      <c r="E286" s="805"/>
      <c r="F286" s="861"/>
      <c r="G286" s="724"/>
      <c r="H286" s="861"/>
      <c r="J286" s="805">
        <v>35</v>
      </c>
      <c r="K286" s="870" t="s">
        <v>6684</v>
      </c>
      <c r="L286" s="805">
        <v>80</v>
      </c>
      <c r="M286" s="870" t="s">
        <v>6685</v>
      </c>
      <c r="N286" s="805">
        <v>125</v>
      </c>
      <c r="O286" s="870" t="s">
        <v>6686</v>
      </c>
      <c r="P286" s="724"/>
      <c r="Q286" s="870"/>
    </row>
    <row r="287" spans="1:17" ht="15">
      <c r="A287" s="805">
        <v>36</v>
      </c>
      <c r="B287" s="871" t="s">
        <v>6554</v>
      </c>
      <c r="C287" s="805">
        <v>81</v>
      </c>
      <c r="D287" s="871" t="s">
        <v>6555</v>
      </c>
      <c r="E287" s="805"/>
      <c r="F287" s="861"/>
      <c r="G287" s="724"/>
      <c r="H287" s="861"/>
      <c r="J287" s="805">
        <v>36</v>
      </c>
      <c r="K287" s="870" t="s">
        <v>6687</v>
      </c>
      <c r="L287" s="805">
        <v>81</v>
      </c>
      <c r="M287" s="870" t="s">
        <v>6688</v>
      </c>
      <c r="N287" s="805">
        <v>126</v>
      </c>
      <c r="O287" s="870" t="s">
        <v>6689</v>
      </c>
      <c r="P287" s="724"/>
      <c r="Q287" s="870"/>
    </row>
    <row r="288" spans="1:17" ht="15">
      <c r="A288" s="805">
        <v>37</v>
      </c>
      <c r="B288" s="871" t="s">
        <v>6556</v>
      </c>
      <c r="C288" s="805">
        <v>82</v>
      </c>
      <c r="D288" s="871" t="s">
        <v>6557</v>
      </c>
      <c r="E288" s="805"/>
      <c r="F288" s="861"/>
      <c r="G288" s="724"/>
      <c r="H288" s="861"/>
      <c r="J288" s="805">
        <v>37</v>
      </c>
      <c r="K288" s="870" t="s">
        <v>6690</v>
      </c>
      <c r="L288" s="805">
        <v>82</v>
      </c>
      <c r="M288" s="870" t="s">
        <v>6691</v>
      </c>
      <c r="N288" s="805">
        <v>127</v>
      </c>
      <c r="O288" s="870" t="s">
        <v>6692</v>
      </c>
      <c r="P288" s="724"/>
      <c r="Q288" s="870"/>
    </row>
    <row r="289" spans="1:32" ht="15">
      <c r="A289" s="805">
        <v>38</v>
      </c>
      <c r="B289" s="871" t="s">
        <v>6558</v>
      </c>
      <c r="C289" s="805">
        <v>83</v>
      </c>
      <c r="D289" s="871" t="s">
        <v>6559</v>
      </c>
      <c r="E289" s="805"/>
      <c r="F289" s="861"/>
      <c r="G289" s="724"/>
      <c r="H289" s="861"/>
      <c r="J289" s="805">
        <v>38</v>
      </c>
      <c r="K289" s="870" t="s">
        <v>6693</v>
      </c>
      <c r="L289" s="805">
        <v>83</v>
      </c>
      <c r="M289" s="870" t="s">
        <v>6694</v>
      </c>
      <c r="N289" s="805">
        <v>128</v>
      </c>
      <c r="O289" s="870" t="s">
        <v>6695</v>
      </c>
      <c r="P289" s="724"/>
      <c r="Q289" s="870"/>
    </row>
    <row r="290" spans="1:32" ht="15">
      <c r="A290" s="805">
        <v>39</v>
      </c>
      <c r="B290" s="871" t="s">
        <v>6560</v>
      </c>
      <c r="C290" s="805">
        <v>84</v>
      </c>
      <c r="D290" s="871" t="s">
        <v>6561</v>
      </c>
      <c r="E290" s="805"/>
      <c r="F290" s="861"/>
      <c r="G290" s="724"/>
      <c r="H290" s="861"/>
      <c r="J290" s="805">
        <v>39</v>
      </c>
      <c r="K290" s="870" t="s">
        <v>6696</v>
      </c>
      <c r="L290" s="805">
        <v>84</v>
      </c>
      <c r="M290" s="870" t="s">
        <v>6697</v>
      </c>
      <c r="N290" s="805">
        <v>129</v>
      </c>
      <c r="O290" s="870" t="s">
        <v>6698</v>
      </c>
      <c r="P290" s="724"/>
      <c r="Q290" s="870"/>
    </row>
    <row r="291" spans="1:32" ht="15">
      <c r="A291" s="805">
        <v>40</v>
      </c>
      <c r="B291" s="871" t="s">
        <v>6562</v>
      </c>
      <c r="C291" s="805">
        <v>85</v>
      </c>
      <c r="D291" s="871" t="s">
        <v>6563</v>
      </c>
      <c r="E291" s="805"/>
      <c r="F291" s="861"/>
      <c r="G291" s="724"/>
      <c r="H291" s="868"/>
      <c r="J291" s="805">
        <v>40</v>
      </c>
      <c r="K291" s="870" t="s">
        <v>6699</v>
      </c>
      <c r="L291" s="805">
        <v>85</v>
      </c>
      <c r="M291" s="870" t="s">
        <v>6700</v>
      </c>
      <c r="N291" s="805">
        <v>130</v>
      </c>
      <c r="O291" s="870" t="s">
        <v>6701</v>
      </c>
      <c r="P291" s="724"/>
      <c r="Q291" s="870"/>
    </row>
    <row r="292" spans="1:32" ht="15">
      <c r="A292" s="805">
        <v>41</v>
      </c>
      <c r="B292" s="871" t="s">
        <v>6564</v>
      </c>
      <c r="C292" s="805">
        <v>86</v>
      </c>
      <c r="D292" s="871" t="s">
        <v>5411</v>
      </c>
      <c r="E292" s="805"/>
      <c r="F292" s="861"/>
      <c r="G292" s="724"/>
      <c r="H292" s="861"/>
      <c r="J292" s="805">
        <v>41</v>
      </c>
      <c r="K292" s="870" t="s">
        <v>6702</v>
      </c>
      <c r="L292" s="805">
        <v>86</v>
      </c>
      <c r="M292" s="870" t="s">
        <v>6703</v>
      </c>
      <c r="N292" s="805">
        <v>131</v>
      </c>
      <c r="O292" s="870" t="s">
        <v>6704</v>
      </c>
      <c r="P292" s="724"/>
      <c r="Q292" s="870"/>
    </row>
    <row r="293" spans="1:32" ht="15">
      <c r="A293" s="805">
        <v>42</v>
      </c>
      <c r="B293" s="871" t="s">
        <v>6565</v>
      </c>
      <c r="C293" s="805">
        <v>87</v>
      </c>
      <c r="D293" s="871" t="s">
        <v>5419</v>
      </c>
      <c r="E293" s="805"/>
      <c r="F293" s="861"/>
      <c r="G293" s="724"/>
      <c r="H293" s="861"/>
      <c r="J293" s="805">
        <v>42</v>
      </c>
      <c r="K293" s="870" t="s">
        <v>6705</v>
      </c>
      <c r="L293" s="805">
        <v>87</v>
      </c>
      <c r="M293" s="870" t="s">
        <v>6706</v>
      </c>
      <c r="N293" s="805">
        <v>132</v>
      </c>
      <c r="O293" s="870" t="s">
        <v>6707</v>
      </c>
      <c r="P293" s="724"/>
      <c r="Q293" s="870"/>
    </row>
    <row r="294" spans="1:32" ht="15">
      <c r="A294" s="805">
        <v>43</v>
      </c>
      <c r="B294" s="871" t="s">
        <v>6566</v>
      </c>
      <c r="C294" s="805">
        <v>88</v>
      </c>
      <c r="D294" s="871" t="s">
        <v>5388</v>
      </c>
      <c r="E294" s="805"/>
      <c r="F294" s="861"/>
      <c r="G294" s="724"/>
      <c r="H294" s="861"/>
      <c r="J294" s="805">
        <v>43</v>
      </c>
      <c r="K294" s="870" t="s">
        <v>6708</v>
      </c>
      <c r="L294" s="805">
        <v>88</v>
      </c>
      <c r="M294" s="870" t="s">
        <v>6709</v>
      </c>
      <c r="N294" s="805">
        <v>133</v>
      </c>
      <c r="O294" s="870" t="s">
        <v>6710</v>
      </c>
      <c r="P294" s="724"/>
      <c r="Q294" s="870"/>
    </row>
    <row r="295" spans="1:32" ht="15">
      <c r="A295" s="805">
        <v>44</v>
      </c>
      <c r="B295" s="871" t="s">
        <v>6567</v>
      </c>
      <c r="C295" s="805">
        <v>89</v>
      </c>
      <c r="D295" s="871" t="s">
        <v>6568</v>
      </c>
      <c r="E295" s="805"/>
      <c r="F295" s="861"/>
      <c r="G295" s="724"/>
      <c r="H295" s="861"/>
      <c r="J295" s="805">
        <v>44</v>
      </c>
      <c r="K295" s="870" t="s">
        <v>6711</v>
      </c>
      <c r="L295" s="805">
        <v>89</v>
      </c>
      <c r="M295" s="870" t="s">
        <v>6712</v>
      </c>
      <c r="N295" s="805">
        <v>134</v>
      </c>
      <c r="O295" s="870" t="s">
        <v>6713</v>
      </c>
      <c r="P295" s="724"/>
      <c r="Q295" s="870"/>
    </row>
    <row r="296" spans="1:32" ht="15">
      <c r="A296" s="805">
        <v>45</v>
      </c>
      <c r="B296" s="871" t="s">
        <v>6569</v>
      </c>
      <c r="C296" s="805">
        <v>90</v>
      </c>
      <c r="D296" s="871" t="s">
        <v>6570</v>
      </c>
      <c r="E296" s="805"/>
      <c r="F296" s="861"/>
      <c r="G296" s="724"/>
      <c r="H296" s="861"/>
      <c r="J296" s="805">
        <v>45</v>
      </c>
      <c r="K296" s="870" t="s">
        <v>6714</v>
      </c>
      <c r="L296" s="805">
        <v>90</v>
      </c>
      <c r="M296" s="870" t="s">
        <v>6715</v>
      </c>
      <c r="N296" s="805">
        <v>135</v>
      </c>
      <c r="O296" s="870" t="s">
        <v>6716</v>
      </c>
      <c r="P296" s="724"/>
      <c r="Q296" s="870"/>
    </row>
    <row r="300" spans="1:32" ht="14.45" customHeight="1">
      <c r="A300" s="1580" t="s">
        <v>6717</v>
      </c>
      <c r="B300" s="1580"/>
      <c r="C300" s="1580"/>
      <c r="D300" s="1580"/>
      <c r="E300" s="1580"/>
      <c r="F300" s="1580"/>
      <c r="G300" s="1580"/>
      <c r="H300" s="1580"/>
      <c r="I300" s="1580" t="s">
        <v>6717</v>
      </c>
      <c r="J300" s="1580"/>
      <c r="K300" s="1580"/>
      <c r="L300" s="1580"/>
      <c r="M300" s="1580"/>
      <c r="N300" s="1580"/>
      <c r="O300" s="1580"/>
      <c r="P300" s="1580"/>
      <c r="Q300" s="1580" t="s">
        <v>6717</v>
      </c>
      <c r="R300" s="1580"/>
      <c r="S300" s="1580"/>
      <c r="T300" s="1580"/>
      <c r="U300" s="1580"/>
      <c r="V300" s="1580"/>
      <c r="W300" s="1580"/>
      <c r="X300" s="1580"/>
      <c r="Y300" s="1580" t="s">
        <v>6717</v>
      </c>
      <c r="Z300" s="1580"/>
      <c r="AA300" s="1580"/>
      <c r="AB300" s="1580"/>
      <c r="AC300" s="1580"/>
      <c r="AD300" s="1580"/>
      <c r="AE300" s="1580"/>
      <c r="AF300" s="1580"/>
    </row>
    <row r="301" spans="1:32" ht="15">
      <c r="A301" s="723" t="s">
        <v>5291</v>
      </c>
      <c r="B301" s="869" t="s">
        <v>6071</v>
      </c>
      <c r="C301" s="723" t="s">
        <v>5291</v>
      </c>
      <c r="D301" s="869" t="s">
        <v>6071</v>
      </c>
      <c r="E301" s="723" t="s">
        <v>5291</v>
      </c>
      <c r="F301" s="869" t="s">
        <v>6071</v>
      </c>
      <c r="G301" s="723" t="s">
        <v>5291</v>
      </c>
      <c r="H301" s="869" t="s">
        <v>6071</v>
      </c>
      <c r="I301" s="723" t="s">
        <v>5291</v>
      </c>
      <c r="J301" s="869" t="s">
        <v>6071</v>
      </c>
      <c r="K301" s="723" t="s">
        <v>5291</v>
      </c>
      <c r="L301" s="869" t="s">
        <v>6071</v>
      </c>
      <c r="M301" s="723" t="s">
        <v>5291</v>
      </c>
      <c r="N301" s="869" t="s">
        <v>6071</v>
      </c>
      <c r="O301" s="723" t="s">
        <v>5291</v>
      </c>
      <c r="P301" s="869" t="s">
        <v>6071</v>
      </c>
      <c r="Q301" s="723" t="s">
        <v>5291</v>
      </c>
      <c r="R301" s="869" t="s">
        <v>6071</v>
      </c>
      <c r="S301" s="723" t="s">
        <v>5291</v>
      </c>
      <c r="T301" s="869" t="s">
        <v>6071</v>
      </c>
      <c r="U301" s="723" t="s">
        <v>5291</v>
      </c>
      <c r="V301" s="869" t="s">
        <v>6071</v>
      </c>
      <c r="W301" s="723" t="s">
        <v>5291</v>
      </c>
      <c r="X301" s="869" t="s">
        <v>6071</v>
      </c>
      <c r="Y301" s="723" t="s">
        <v>5291</v>
      </c>
      <c r="Z301" s="869" t="s">
        <v>6071</v>
      </c>
      <c r="AA301" s="723" t="s">
        <v>5291</v>
      </c>
      <c r="AB301" s="869" t="s">
        <v>6071</v>
      </c>
      <c r="AC301" s="723" t="s">
        <v>5291</v>
      </c>
      <c r="AD301" s="869" t="s">
        <v>6071</v>
      </c>
      <c r="AE301" s="723" t="s">
        <v>5291</v>
      </c>
      <c r="AF301" s="869" t="s">
        <v>6071</v>
      </c>
    </row>
    <row r="302" spans="1:32" ht="15">
      <c r="A302" s="805">
        <v>1</v>
      </c>
      <c r="B302" s="870" t="s">
        <v>7041</v>
      </c>
      <c r="C302" s="805">
        <v>46</v>
      </c>
      <c r="D302" s="870" t="s">
        <v>7042</v>
      </c>
      <c r="E302" s="805">
        <v>91</v>
      </c>
      <c r="F302" s="870" t="s">
        <v>7043</v>
      </c>
      <c r="G302" s="724">
        <v>136</v>
      </c>
      <c r="H302" s="870" t="s">
        <v>7044</v>
      </c>
      <c r="I302" s="805">
        <v>181</v>
      </c>
      <c r="J302" s="870" t="s">
        <v>7045</v>
      </c>
      <c r="K302" s="805">
        <v>226</v>
      </c>
      <c r="L302" s="870" t="s">
        <v>7046</v>
      </c>
      <c r="M302" s="805">
        <v>271</v>
      </c>
      <c r="N302" s="870" t="s">
        <v>7047</v>
      </c>
      <c r="O302" s="724">
        <v>316</v>
      </c>
      <c r="P302" s="870" t="s">
        <v>7048</v>
      </c>
      <c r="Q302" s="805">
        <v>361</v>
      </c>
      <c r="R302" s="870" t="s">
        <v>6718</v>
      </c>
      <c r="S302" s="805">
        <v>406</v>
      </c>
      <c r="T302" s="870" t="s">
        <v>6719</v>
      </c>
      <c r="U302" s="805">
        <v>451</v>
      </c>
      <c r="V302" s="870" t="s">
        <v>6720</v>
      </c>
      <c r="W302" s="724">
        <v>496</v>
      </c>
      <c r="X302" s="870" t="s">
        <v>6721</v>
      </c>
      <c r="Y302" s="805">
        <v>541</v>
      </c>
      <c r="Z302" s="870" t="s">
        <v>6722</v>
      </c>
      <c r="AA302" s="805">
        <v>586</v>
      </c>
      <c r="AB302" s="870" t="s">
        <v>6723</v>
      </c>
      <c r="AC302" s="805">
        <v>631</v>
      </c>
      <c r="AD302" s="870" t="s">
        <v>6724</v>
      </c>
      <c r="AE302" s="724">
        <v>676</v>
      </c>
      <c r="AF302" s="870" t="s">
        <v>6725</v>
      </c>
    </row>
    <row r="303" spans="1:32" ht="15">
      <c r="A303" s="805">
        <v>2</v>
      </c>
      <c r="B303" s="870" t="s">
        <v>7049</v>
      </c>
      <c r="C303" s="805">
        <v>47</v>
      </c>
      <c r="D303" s="870" t="s">
        <v>7050</v>
      </c>
      <c r="E303" s="805">
        <v>92</v>
      </c>
      <c r="F303" s="870" t="s">
        <v>7051</v>
      </c>
      <c r="G303" s="724">
        <v>137</v>
      </c>
      <c r="H303" s="870" t="s">
        <v>7052</v>
      </c>
      <c r="I303" s="805">
        <v>182</v>
      </c>
      <c r="J303" s="870" t="s">
        <v>7053</v>
      </c>
      <c r="K303" s="805">
        <v>227</v>
      </c>
      <c r="L303" s="870" t="s">
        <v>7054</v>
      </c>
      <c r="M303" s="805">
        <v>272</v>
      </c>
      <c r="N303" s="870" t="s">
        <v>7055</v>
      </c>
      <c r="O303" s="724">
        <v>317</v>
      </c>
      <c r="P303" s="870" t="s">
        <v>7056</v>
      </c>
      <c r="Q303" s="805">
        <v>362</v>
      </c>
      <c r="R303" s="870" t="s">
        <v>6726</v>
      </c>
      <c r="S303" s="805">
        <v>407</v>
      </c>
      <c r="T303" s="870" t="s">
        <v>6727</v>
      </c>
      <c r="U303" s="805">
        <v>452</v>
      </c>
      <c r="V303" s="870" t="s">
        <v>6728</v>
      </c>
      <c r="W303" s="724">
        <v>497</v>
      </c>
      <c r="X303" s="870" t="s">
        <v>6729</v>
      </c>
      <c r="Y303" s="805">
        <v>542</v>
      </c>
      <c r="Z303" s="870" t="s">
        <v>6730</v>
      </c>
      <c r="AA303" s="805">
        <v>587</v>
      </c>
      <c r="AB303" s="870" t="s">
        <v>6731</v>
      </c>
      <c r="AC303" s="805">
        <v>632</v>
      </c>
      <c r="AD303" s="870" t="s">
        <v>6732</v>
      </c>
      <c r="AE303" s="724">
        <v>677</v>
      </c>
      <c r="AF303" s="870" t="s">
        <v>6733</v>
      </c>
    </row>
    <row r="304" spans="1:32" ht="15">
      <c r="A304" s="805">
        <v>3</v>
      </c>
      <c r="B304" s="870" t="s">
        <v>7057</v>
      </c>
      <c r="C304" s="805">
        <v>48</v>
      </c>
      <c r="D304" s="870" t="s">
        <v>7058</v>
      </c>
      <c r="E304" s="805">
        <v>93</v>
      </c>
      <c r="F304" s="870" t="s">
        <v>7059</v>
      </c>
      <c r="G304" s="724">
        <v>138</v>
      </c>
      <c r="H304" s="870" t="s">
        <v>7060</v>
      </c>
      <c r="I304" s="805">
        <v>183</v>
      </c>
      <c r="J304" s="870" t="s">
        <v>7061</v>
      </c>
      <c r="K304" s="805">
        <v>228</v>
      </c>
      <c r="L304" s="870" t="s">
        <v>7062</v>
      </c>
      <c r="M304" s="805">
        <v>273</v>
      </c>
      <c r="N304" s="870" t="s">
        <v>7063</v>
      </c>
      <c r="O304" s="724">
        <v>318</v>
      </c>
      <c r="P304" s="870" t="s">
        <v>7064</v>
      </c>
      <c r="Q304" s="805">
        <v>363</v>
      </c>
      <c r="R304" s="870" t="s">
        <v>6734</v>
      </c>
      <c r="S304" s="805">
        <v>408</v>
      </c>
      <c r="T304" s="870" t="s">
        <v>6735</v>
      </c>
      <c r="U304" s="805">
        <v>453</v>
      </c>
      <c r="V304" s="870" t="s">
        <v>6736</v>
      </c>
      <c r="W304" s="724">
        <v>498</v>
      </c>
      <c r="X304" s="870" t="s">
        <v>6737</v>
      </c>
      <c r="Y304" s="805">
        <v>543</v>
      </c>
      <c r="Z304" s="870" t="s">
        <v>6738</v>
      </c>
      <c r="AA304" s="805">
        <v>588</v>
      </c>
      <c r="AB304" s="870" t="s">
        <v>6739</v>
      </c>
      <c r="AC304" s="805">
        <v>633</v>
      </c>
      <c r="AD304" s="870" t="s">
        <v>6740</v>
      </c>
      <c r="AE304" s="724">
        <v>678</v>
      </c>
      <c r="AF304" s="870" t="s">
        <v>6741</v>
      </c>
    </row>
    <row r="305" spans="1:32" ht="15">
      <c r="A305" s="805">
        <v>4</v>
      </c>
      <c r="B305" s="870" t="s">
        <v>7065</v>
      </c>
      <c r="C305" s="805">
        <v>49</v>
      </c>
      <c r="D305" s="870" t="s">
        <v>7066</v>
      </c>
      <c r="E305" s="805">
        <v>94</v>
      </c>
      <c r="F305" s="870" t="s">
        <v>7067</v>
      </c>
      <c r="G305" s="724">
        <v>139</v>
      </c>
      <c r="H305" s="870" t="s">
        <v>7068</v>
      </c>
      <c r="I305" s="805">
        <v>184</v>
      </c>
      <c r="J305" s="870" t="s">
        <v>7069</v>
      </c>
      <c r="K305" s="805">
        <v>229</v>
      </c>
      <c r="L305" s="870" t="s">
        <v>7070</v>
      </c>
      <c r="M305" s="805">
        <v>274</v>
      </c>
      <c r="N305" s="870" t="s">
        <v>7071</v>
      </c>
      <c r="O305" s="724">
        <v>319</v>
      </c>
      <c r="P305" s="870" t="s">
        <v>7072</v>
      </c>
      <c r="Q305" s="805">
        <v>364</v>
      </c>
      <c r="R305" s="870" t="s">
        <v>6742</v>
      </c>
      <c r="S305" s="805">
        <v>409</v>
      </c>
      <c r="T305" s="870" t="s">
        <v>6743</v>
      </c>
      <c r="U305" s="805">
        <v>454</v>
      </c>
      <c r="V305" s="870" t="s">
        <v>6744</v>
      </c>
      <c r="W305" s="724">
        <v>499</v>
      </c>
      <c r="X305" s="870" t="s">
        <v>6745</v>
      </c>
      <c r="Y305" s="805">
        <v>544</v>
      </c>
      <c r="Z305" s="870" t="s">
        <v>6746</v>
      </c>
      <c r="AA305" s="805">
        <v>589</v>
      </c>
      <c r="AB305" s="870" t="s">
        <v>6747</v>
      </c>
      <c r="AC305" s="805">
        <v>634</v>
      </c>
      <c r="AD305" s="870" t="s">
        <v>6748</v>
      </c>
      <c r="AE305" s="724">
        <v>679</v>
      </c>
      <c r="AF305" s="870" t="s">
        <v>6749</v>
      </c>
    </row>
    <row r="306" spans="1:32" ht="15">
      <c r="A306" s="805">
        <v>5</v>
      </c>
      <c r="B306" s="870" t="s">
        <v>7073</v>
      </c>
      <c r="C306" s="805">
        <v>50</v>
      </c>
      <c r="D306" s="870" t="s">
        <v>7074</v>
      </c>
      <c r="E306" s="805">
        <v>95</v>
      </c>
      <c r="F306" s="870" t="s">
        <v>7075</v>
      </c>
      <c r="G306" s="724">
        <v>140</v>
      </c>
      <c r="H306" s="870" t="s">
        <v>7076</v>
      </c>
      <c r="I306" s="805">
        <v>185</v>
      </c>
      <c r="J306" s="870" t="s">
        <v>7077</v>
      </c>
      <c r="K306" s="805">
        <v>230</v>
      </c>
      <c r="L306" s="870" t="s">
        <v>7078</v>
      </c>
      <c r="M306" s="805">
        <v>275</v>
      </c>
      <c r="N306" s="870" t="s">
        <v>7079</v>
      </c>
      <c r="O306" s="724">
        <v>320</v>
      </c>
      <c r="P306" s="870" t="s">
        <v>7080</v>
      </c>
      <c r="Q306" s="805">
        <v>365</v>
      </c>
      <c r="R306" s="870" t="s">
        <v>6750</v>
      </c>
      <c r="S306" s="805">
        <v>410</v>
      </c>
      <c r="T306" s="870" t="s">
        <v>6751</v>
      </c>
      <c r="U306" s="805">
        <v>455</v>
      </c>
      <c r="V306" s="870" t="s">
        <v>6752</v>
      </c>
      <c r="W306" s="724">
        <v>500</v>
      </c>
      <c r="X306" s="870" t="s">
        <v>6753</v>
      </c>
      <c r="Y306" s="805">
        <v>545</v>
      </c>
      <c r="Z306" s="870" t="s">
        <v>6754</v>
      </c>
      <c r="AA306" s="805">
        <v>590</v>
      </c>
      <c r="AB306" s="870" t="s">
        <v>6755</v>
      </c>
      <c r="AC306" s="805">
        <v>635</v>
      </c>
      <c r="AD306" s="870" t="s">
        <v>6756</v>
      </c>
      <c r="AE306" s="724">
        <v>680</v>
      </c>
      <c r="AF306" s="870" t="s">
        <v>6757</v>
      </c>
    </row>
    <row r="307" spans="1:32" ht="15">
      <c r="A307" s="805">
        <v>6</v>
      </c>
      <c r="B307" s="870" t="s">
        <v>7081</v>
      </c>
      <c r="C307" s="805">
        <v>51</v>
      </c>
      <c r="D307" s="870" t="s">
        <v>7082</v>
      </c>
      <c r="E307" s="805">
        <v>96</v>
      </c>
      <c r="F307" s="870" t="s">
        <v>7083</v>
      </c>
      <c r="G307" s="724">
        <v>141</v>
      </c>
      <c r="H307" s="870" t="s">
        <v>7084</v>
      </c>
      <c r="I307" s="805">
        <v>186</v>
      </c>
      <c r="J307" s="870" t="s">
        <v>7085</v>
      </c>
      <c r="K307" s="805">
        <v>231</v>
      </c>
      <c r="L307" s="870" t="s">
        <v>7086</v>
      </c>
      <c r="M307" s="805">
        <v>276</v>
      </c>
      <c r="N307" s="870" t="s">
        <v>7087</v>
      </c>
      <c r="O307" s="724">
        <v>321</v>
      </c>
      <c r="P307" s="870" t="s">
        <v>7088</v>
      </c>
      <c r="Q307" s="805">
        <v>366</v>
      </c>
      <c r="R307" s="870" t="s">
        <v>6758</v>
      </c>
      <c r="S307" s="805">
        <v>411</v>
      </c>
      <c r="T307" s="870" t="s">
        <v>6759</v>
      </c>
      <c r="U307" s="805">
        <v>456</v>
      </c>
      <c r="V307" s="870" t="s">
        <v>6760</v>
      </c>
      <c r="W307" s="724">
        <v>501</v>
      </c>
      <c r="X307" s="870" t="s">
        <v>6761</v>
      </c>
      <c r="Y307" s="805">
        <v>546</v>
      </c>
      <c r="Z307" s="870" t="s">
        <v>6762</v>
      </c>
      <c r="AA307" s="805">
        <v>591</v>
      </c>
      <c r="AB307" s="870" t="s">
        <v>6763</v>
      </c>
      <c r="AC307" s="805">
        <v>636</v>
      </c>
      <c r="AD307" s="870" t="s">
        <v>6764</v>
      </c>
      <c r="AE307" s="724">
        <v>681</v>
      </c>
      <c r="AF307" s="870" t="s">
        <v>6765</v>
      </c>
    </row>
    <row r="308" spans="1:32" ht="15">
      <c r="A308" s="805">
        <v>7</v>
      </c>
      <c r="B308" s="870" t="s">
        <v>7089</v>
      </c>
      <c r="C308" s="805">
        <v>52</v>
      </c>
      <c r="D308" s="870" t="s">
        <v>7090</v>
      </c>
      <c r="E308" s="805">
        <v>97</v>
      </c>
      <c r="F308" s="870" t="s">
        <v>7091</v>
      </c>
      <c r="G308" s="724">
        <v>142</v>
      </c>
      <c r="H308" s="870" t="s">
        <v>7092</v>
      </c>
      <c r="I308" s="805">
        <v>187</v>
      </c>
      <c r="J308" s="870" t="s">
        <v>7093</v>
      </c>
      <c r="K308" s="805">
        <v>232</v>
      </c>
      <c r="L308" s="870" t="s">
        <v>7094</v>
      </c>
      <c r="M308" s="805">
        <v>277</v>
      </c>
      <c r="N308" s="870" t="s">
        <v>7095</v>
      </c>
      <c r="O308" s="724">
        <v>322</v>
      </c>
      <c r="P308" s="870" t="s">
        <v>7096</v>
      </c>
      <c r="Q308" s="805">
        <v>367</v>
      </c>
      <c r="R308" s="870" t="s">
        <v>6766</v>
      </c>
      <c r="S308" s="805">
        <v>412</v>
      </c>
      <c r="T308" s="870" t="s">
        <v>6767</v>
      </c>
      <c r="U308" s="805">
        <v>457</v>
      </c>
      <c r="V308" s="870" t="s">
        <v>6768</v>
      </c>
      <c r="W308" s="724">
        <v>502</v>
      </c>
      <c r="X308" s="870" t="s">
        <v>6769</v>
      </c>
      <c r="Y308" s="805">
        <v>547</v>
      </c>
      <c r="Z308" s="870" t="s">
        <v>6770</v>
      </c>
      <c r="AA308" s="805">
        <v>592</v>
      </c>
      <c r="AB308" s="870" t="s">
        <v>6771</v>
      </c>
      <c r="AC308" s="805">
        <v>637</v>
      </c>
      <c r="AD308" s="870" t="s">
        <v>6772</v>
      </c>
      <c r="AE308" s="724">
        <v>682</v>
      </c>
      <c r="AF308" s="870" t="s">
        <v>6773</v>
      </c>
    </row>
    <row r="309" spans="1:32" ht="15">
      <c r="A309" s="805">
        <v>8</v>
      </c>
      <c r="B309" s="870" t="s">
        <v>7097</v>
      </c>
      <c r="C309" s="805">
        <v>53</v>
      </c>
      <c r="D309" s="870" t="s">
        <v>7098</v>
      </c>
      <c r="E309" s="805">
        <v>98</v>
      </c>
      <c r="F309" s="870" t="s">
        <v>7099</v>
      </c>
      <c r="G309" s="724">
        <v>143</v>
      </c>
      <c r="H309" s="870" t="s">
        <v>7100</v>
      </c>
      <c r="I309" s="805">
        <v>188</v>
      </c>
      <c r="J309" s="870" t="s">
        <v>7101</v>
      </c>
      <c r="K309" s="805">
        <v>233</v>
      </c>
      <c r="L309" s="870" t="s">
        <v>7102</v>
      </c>
      <c r="M309" s="805">
        <v>278</v>
      </c>
      <c r="N309" s="870" t="s">
        <v>7103</v>
      </c>
      <c r="O309" s="724">
        <v>323</v>
      </c>
      <c r="P309" s="870" t="s">
        <v>7104</v>
      </c>
      <c r="Q309" s="805">
        <v>368</v>
      </c>
      <c r="R309" s="870" t="s">
        <v>6774</v>
      </c>
      <c r="S309" s="805">
        <v>413</v>
      </c>
      <c r="T309" s="870" t="s">
        <v>6775</v>
      </c>
      <c r="U309" s="805">
        <v>458</v>
      </c>
      <c r="V309" s="870" t="s">
        <v>6776</v>
      </c>
      <c r="W309" s="724">
        <v>503</v>
      </c>
      <c r="X309" s="870" t="s">
        <v>6777</v>
      </c>
      <c r="Y309" s="805">
        <v>548</v>
      </c>
      <c r="Z309" s="870" t="s">
        <v>6778</v>
      </c>
      <c r="AA309" s="805">
        <v>593</v>
      </c>
      <c r="AB309" s="870" t="s">
        <v>6779</v>
      </c>
      <c r="AC309" s="805">
        <v>638</v>
      </c>
      <c r="AD309" s="870" t="s">
        <v>6780</v>
      </c>
      <c r="AE309" s="724">
        <v>683</v>
      </c>
      <c r="AF309" s="870" t="s">
        <v>6781</v>
      </c>
    </row>
    <row r="310" spans="1:32" ht="15">
      <c r="A310" s="805">
        <v>9</v>
      </c>
      <c r="B310" s="870" t="s">
        <v>7105</v>
      </c>
      <c r="C310" s="805">
        <v>54</v>
      </c>
      <c r="D310" s="870" t="s">
        <v>7106</v>
      </c>
      <c r="E310" s="805">
        <v>99</v>
      </c>
      <c r="F310" s="870" t="s">
        <v>7107</v>
      </c>
      <c r="G310" s="724">
        <v>144</v>
      </c>
      <c r="H310" s="870" t="s">
        <v>7108</v>
      </c>
      <c r="I310" s="805">
        <v>189</v>
      </c>
      <c r="J310" s="870" t="s">
        <v>7109</v>
      </c>
      <c r="K310" s="805">
        <v>234</v>
      </c>
      <c r="L310" s="870" t="s">
        <v>7110</v>
      </c>
      <c r="M310" s="805">
        <v>279</v>
      </c>
      <c r="N310" s="870" t="s">
        <v>7111</v>
      </c>
      <c r="O310" s="724">
        <v>324</v>
      </c>
      <c r="P310" s="870" t="s">
        <v>7112</v>
      </c>
      <c r="Q310" s="805">
        <v>369</v>
      </c>
      <c r="R310" s="870" t="s">
        <v>6782</v>
      </c>
      <c r="S310" s="805">
        <v>414</v>
      </c>
      <c r="T310" s="870" t="s">
        <v>6783</v>
      </c>
      <c r="U310" s="805">
        <v>459</v>
      </c>
      <c r="V310" s="870" t="s">
        <v>6784</v>
      </c>
      <c r="W310" s="724">
        <v>504</v>
      </c>
      <c r="X310" s="870" t="s">
        <v>6785</v>
      </c>
      <c r="Y310" s="805">
        <v>549</v>
      </c>
      <c r="Z310" s="870" t="s">
        <v>6786</v>
      </c>
      <c r="AA310" s="805">
        <v>594</v>
      </c>
      <c r="AB310" s="870" t="s">
        <v>6787</v>
      </c>
      <c r="AC310" s="805">
        <v>639</v>
      </c>
      <c r="AD310" s="870" t="s">
        <v>6788</v>
      </c>
      <c r="AE310" s="724"/>
      <c r="AF310" s="861"/>
    </row>
    <row r="311" spans="1:32" ht="15">
      <c r="A311" s="805">
        <v>10</v>
      </c>
      <c r="B311" s="870" t="s">
        <v>7113</v>
      </c>
      <c r="C311" s="805">
        <v>55</v>
      </c>
      <c r="D311" s="870" t="s">
        <v>7114</v>
      </c>
      <c r="E311" s="805">
        <v>100</v>
      </c>
      <c r="F311" s="870" t="s">
        <v>7115</v>
      </c>
      <c r="G311" s="724">
        <v>145</v>
      </c>
      <c r="H311" s="870" t="s">
        <v>7116</v>
      </c>
      <c r="I311" s="805">
        <v>190</v>
      </c>
      <c r="J311" s="870" t="s">
        <v>7117</v>
      </c>
      <c r="K311" s="805">
        <v>235</v>
      </c>
      <c r="L311" s="870" t="s">
        <v>7118</v>
      </c>
      <c r="M311" s="805">
        <v>280</v>
      </c>
      <c r="N311" s="870" t="s">
        <v>7119</v>
      </c>
      <c r="O311" s="724">
        <v>325</v>
      </c>
      <c r="P311" s="870" t="s">
        <v>7120</v>
      </c>
      <c r="Q311" s="805">
        <v>370</v>
      </c>
      <c r="R311" s="870" t="s">
        <v>6789</v>
      </c>
      <c r="S311" s="805">
        <v>415</v>
      </c>
      <c r="T311" s="870" t="s">
        <v>6790</v>
      </c>
      <c r="U311" s="805">
        <v>460</v>
      </c>
      <c r="V311" s="870" t="s">
        <v>6791</v>
      </c>
      <c r="W311" s="724">
        <v>505</v>
      </c>
      <c r="X311" s="870" t="s">
        <v>6792</v>
      </c>
      <c r="Y311" s="805">
        <v>550</v>
      </c>
      <c r="Z311" s="870" t="s">
        <v>6793</v>
      </c>
      <c r="AA311" s="805">
        <v>595</v>
      </c>
      <c r="AB311" s="870" t="s">
        <v>6794</v>
      </c>
      <c r="AC311" s="805">
        <v>640</v>
      </c>
      <c r="AD311" s="870" t="s">
        <v>6795</v>
      </c>
      <c r="AE311" s="724"/>
      <c r="AF311" s="861"/>
    </row>
    <row r="312" spans="1:32" ht="15">
      <c r="A312" s="805">
        <v>11</v>
      </c>
      <c r="B312" s="870" t="s">
        <v>7121</v>
      </c>
      <c r="C312" s="805">
        <v>56</v>
      </c>
      <c r="D312" s="870" t="s">
        <v>7122</v>
      </c>
      <c r="E312" s="805">
        <v>101</v>
      </c>
      <c r="F312" s="870" t="s">
        <v>7123</v>
      </c>
      <c r="G312" s="724">
        <v>146</v>
      </c>
      <c r="H312" s="870" t="s">
        <v>7124</v>
      </c>
      <c r="I312" s="805">
        <v>191</v>
      </c>
      <c r="J312" s="870" t="s">
        <v>7125</v>
      </c>
      <c r="K312" s="805">
        <v>236</v>
      </c>
      <c r="L312" s="870" t="s">
        <v>7126</v>
      </c>
      <c r="M312" s="805">
        <v>281</v>
      </c>
      <c r="N312" s="870" t="s">
        <v>7127</v>
      </c>
      <c r="O312" s="724">
        <v>326</v>
      </c>
      <c r="P312" s="870" t="s">
        <v>7128</v>
      </c>
      <c r="Q312" s="805">
        <v>371</v>
      </c>
      <c r="R312" s="870" t="s">
        <v>6796</v>
      </c>
      <c r="S312" s="805">
        <v>416</v>
      </c>
      <c r="T312" s="870" t="s">
        <v>6797</v>
      </c>
      <c r="U312" s="805">
        <v>461</v>
      </c>
      <c r="V312" s="870" t="s">
        <v>6798</v>
      </c>
      <c r="W312" s="724">
        <v>506</v>
      </c>
      <c r="X312" s="870" t="s">
        <v>6799</v>
      </c>
      <c r="Y312" s="805">
        <v>551</v>
      </c>
      <c r="Z312" s="870" t="s">
        <v>6800</v>
      </c>
      <c r="AA312" s="805">
        <v>596</v>
      </c>
      <c r="AB312" s="870" t="s">
        <v>6801</v>
      </c>
      <c r="AC312" s="805">
        <v>641</v>
      </c>
      <c r="AD312" s="870" t="s">
        <v>6802</v>
      </c>
      <c r="AE312" s="724"/>
      <c r="AF312" s="861"/>
    </row>
    <row r="313" spans="1:32" ht="15">
      <c r="A313" s="805">
        <v>12</v>
      </c>
      <c r="B313" s="870" t="s">
        <v>7129</v>
      </c>
      <c r="C313" s="805">
        <v>57</v>
      </c>
      <c r="D313" s="870" t="s">
        <v>7130</v>
      </c>
      <c r="E313" s="805">
        <v>102</v>
      </c>
      <c r="F313" s="870" t="s">
        <v>7131</v>
      </c>
      <c r="G313" s="724">
        <v>147</v>
      </c>
      <c r="H313" s="870" t="s">
        <v>7132</v>
      </c>
      <c r="I313" s="805">
        <v>192</v>
      </c>
      <c r="J313" s="870" t="s">
        <v>7133</v>
      </c>
      <c r="K313" s="805">
        <v>237</v>
      </c>
      <c r="L313" s="870" t="s">
        <v>7134</v>
      </c>
      <c r="M313" s="805">
        <v>282</v>
      </c>
      <c r="N313" s="870" t="s">
        <v>7135</v>
      </c>
      <c r="O313" s="724">
        <v>327</v>
      </c>
      <c r="P313" s="870" t="s">
        <v>7136</v>
      </c>
      <c r="Q313" s="805">
        <v>372</v>
      </c>
      <c r="R313" s="870" t="s">
        <v>6803</v>
      </c>
      <c r="S313" s="805">
        <v>417</v>
      </c>
      <c r="T313" s="870" t="s">
        <v>6804</v>
      </c>
      <c r="U313" s="805">
        <v>462</v>
      </c>
      <c r="V313" s="870" t="s">
        <v>6805</v>
      </c>
      <c r="W313" s="724">
        <v>507</v>
      </c>
      <c r="X313" s="870" t="s">
        <v>6806</v>
      </c>
      <c r="Y313" s="805">
        <v>552</v>
      </c>
      <c r="Z313" s="870" t="s">
        <v>6807</v>
      </c>
      <c r="AA313" s="805">
        <v>597</v>
      </c>
      <c r="AB313" s="870" t="s">
        <v>6808</v>
      </c>
      <c r="AC313" s="805">
        <v>642</v>
      </c>
      <c r="AD313" s="870" t="s">
        <v>6809</v>
      </c>
      <c r="AE313" s="724"/>
      <c r="AF313" s="861"/>
    </row>
    <row r="314" spans="1:32" ht="15">
      <c r="A314" s="805">
        <v>13</v>
      </c>
      <c r="B314" s="870" t="s">
        <v>7137</v>
      </c>
      <c r="C314" s="805">
        <v>58</v>
      </c>
      <c r="D314" s="870" t="s">
        <v>7138</v>
      </c>
      <c r="E314" s="805">
        <v>103</v>
      </c>
      <c r="F314" s="870" t="s">
        <v>7139</v>
      </c>
      <c r="G314" s="724">
        <v>148</v>
      </c>
      <c r="H314" s="870" t="s">
        <v>7140</v>
      </c>
      <c r="I314" s="805">
        <v>193</v>
      </c>
      <c r="J314" s="870" t="s">
        <v>7141</v>
      </c>
      <c r="K314" s="805">
        <v>238</v>
      </c>
      <c r="L314" s="870" t="s">
        <v>7142</v>
      </c>
      <c r="M314" s="805">
        <v>283</v>
      </c>
      <c r="N314" s="870" t="s">
        <v>7143</v>
      </c>
      <c r="O314" s="724">
        <v>328</v>
      </c>
      <c r="P314" s="870" t="s">
        <v>7144</v>
      </c>
      <c r="Q314" s="805">
        <v>373</v>
      </c>
      <c r="R314" s="870" t="s">
        <v>6810</v>
      </c>
      <c r="S314" s="805">
        <v>418</v>
      </c>
      <c r="T314" s="870" t="s">
        <v>6811</v>
      </c>
      <c r="U314" s="805">
        <v>463</v>
      </c>
      <c r="V314" s="870" t="s">
        <v>6812</v>
      </c>
      <c r="W314" s="724">
        <v>508</v>
      </c>
      <c r="X314" s="870" t="s">
        <v>6813</v>
      </c>
      <c r="Y314" s="805">
        <v>553</v>
      </c>
      <c r="Z314" s="870" t="s">
        <v>6814</v>
      </c>
      <c r="AA314" s="805">
        <v>598</v>
      </c>
      <c r="AB314" s="870" t="s">
        <v>6815</v>
      </c>
      <c r="AC314" s="805">
        <v>643</v>
      </c>
      <c r="AD314" s="870" t="s">
        <v>6816</v>
      </c>
      <c r="AE314" s="724"/>
      <c r="AF314" s="861"/>
    </row>
    <row r="315" spans="1:32" ht="15">
      <c r="A315" s="805">
        <v>14</v>
      </c>
      <c r="B315" s="870" t="s">
        <v>7145</v>
      </c>
      <c r="C315" s="805">
        <v>59</v>
      </c>
      <c r="D315" s="870" t="s">
        <v>7146</v>
      </c>
      <c r="E315" s="805">
        <v>104</v>
      </c>
      <c r="F315" s="870" t="s">
        <v>7147</v>
      </c>
      <c r="G315" s="724">
        <v>149</v>
      </c>
      <c r="H315" s="870" t="s">
        <v>7148</v>
      </c>
      <c r="I315" s="805">
        <v>194</v>
      </c>
      <c r="J315" s="870" t="s">
        <v>7149</v>
      </c>
      <c r="K315" s="805">
        <v>239</v>
      </c>
      <c r="L315" s="870" t="s">
        <v>7150</v>
      </c>
      <c r="M315" s="805">
        <v>284</v>
      </c>
      <c r="N315" s="870" t="s">
        <v>7151</v>
      </c>
      <c r="O315" s="724">
        <v>329</v>
      </c>
      <c r="P315" s="870" t="s">
        <v>7152</v>
      </c>
      <c r="Q315" s="805">
        <v>374</v>
      </c>
      <c r="R315" s="870" t="s">
        <v>6817</v>
      </c>
      <c r="S315" s="805">
        <v>419</v>
      </c>
      <c r="T315" s="870" t="s">
        <v>6818</v>
      </c>
      <c r="U315" s="805">
        <v>464</v>
      </c>
      <c r="V315" s="870" t="s">
        <v>6819</v>
      </c>
      <c r="W315" s="724">
        <v>509</v>
      </c>
      <c r="X315" s="870" t="s">
        <v>6820</v>
      </c>
      <c r="Y315" s="805">
        <v>554</v>
      </c>
      <c r="Z315" s="870" t="s">
        <v>6821</v>
      </c>
      <c r="AA315" s="805">
        <v>599</v>
      </c>
      <c r="AB315" s="870" t="s">
        <v>6822</v>
      </c>
      <c r="AC315" s="805">
        <v>644</v>
      </c>
      <c r="AD315" s="870" t="s">
        <v>6823</v>
      </c>
      <c r="AE315" s="724"/>
      <c r="AF315" s="861"/>
    </row>
    <row r="316" spans="1:32" ht="15">
      <c r="A316" s="805">
        <v>15</v>
      </c>
      <c r="B316" s="870" t="s">
        <v>7153</v>
      </c>
      <c r="C316" s="805">
        <v>60</v>
      </c>
      <c r="D316" s="870" t="s">
        <v>7154</v>
      </c>
      <c r="E316" s="805">
        <v>105</v>
      </c>
      <c r="F316" s="870" t="s">
        <v>7155</v>
      </c>
      <c r="G316" s="724">
        <v>150</v>
      </c>
      <c r="H316" s="870" t="s">
        <v>7156</v>
      </c>
      <c r="I316" s="805">
        <v>195</v>
      </c>
      <c r="J316" s="870" t="s">
        <v>7157</v>
      </c>
      <c r="K316" s="805">
        <v>240</v>
      </c>
      <c r="L316" s="870" t="s">
        <v>7158</v>
      </c>
      <c r="M316" s="805">
        <v>285</v>
      </c>
      <c r="N316" s="870" t="s">
        <v>7159</v>
      </c>
      <c r="O316" s="724">
        <v>330</v>
      </c>
      <c r="P316" s="870" t="s">
        <v>7160</v>
      </c>
      <c r="Q316" s="805">
        <v>375</v>
      </c>
      <c r="R316" s="870" t="s">
        <v>6824</v>
      </c>
      <c r="S316" s="805">
        <v>420</v>
      </c>
      <c r="T316" s="870" t="s">
        <v>6825</v>
      </c>
      <c r="U316" s="805">
        <v>465</v>
      </c>
      <c r="V316" s="870" t="s">
        <v>6826</v>
      </c>
      <c r="W316" s="724">
        <v>510</v>
      </c>
      <c r="X316" s="870" t="s">
        <v>6827</v>
      </c>
      <c r="Y316" s="805">
        <v>555</v>
      </c>
      <c r="Z316" s="870" t="s">
        <v>6828</v>
      </c>
      <c r="AA316" s="805">
        <v>600</v>
      </c>
      <c r="AB316" s="870" t="s">
        <v>6829</v>
      </c>
      <c r="AC316" s="805">
        <v>645</v>
      </c>
      <c r="AD316" s="870" t="s">
        <v>6830</v>
      </c>
      <c r="AE316" s="724"/>
      <c r="AF316" s="861"/>
    </row>
    <row r="317" spans="1:32" ht="15">
      <c r="A317" s="805">
        <v>16</v>
      </c>
      <c r="B317" s="870" t="s">
        <v>7161</v>
      </c>
      <c r="C317" s="805">
        <v>61</v>
      </c>
      <c r="D317" s="870" t="s">
        <v>7162</v>
      </c>
      <c r="E317" s="805">
        <v>106</v>
      </c>
      <c r="F317" s="870" t="s">
        <v>7163</v>
      </c>
      <c r="G317" s="724">
        <v>151</v>
      </c>
      <c r="H317" s="870" t="s">
        <v>7164</v>
      </c>
      <c r="I317" s="805">
        <v>196</v>
      </c>
      <c r="J317" s="870" t="s">
        <v>7165</v>
      </c>
      <c r="K317" s="805">
        <v>241</v>
      </c>
      <c r="L317" s="870" t="s">
        <v>7166</v>
      </c>
      <c r="M317" s="805">
        <v>286</v>
      </c>
      <c r="N317" s="870" t="s">
        <v>7167</v>
      </c>
      <c r="O317" s="724">
        <v>331</v>
      </c>
      <c r="P317" s="870" t="s">
        <v>7168</v>
      </c>
      <c r="Q317" s="805">
        <v>376</v>
      </c>
      <c r="R317" s="870" t="s">
        <v>6831</v>
      </c>
      <c r="S317" s="805">
        <v>421</v>
      </c>
      <c r="T317" s="870" t="s">
        <v>6832</v>
      </c>
      <c r="U317" s="805">
        <v>466</v>
      </c>
      <c r="V317" s="870" t="s">
        <v>6833</v>
      </c>
      <c r="W317" s="724">
        <v>511</v>
      </c>
      <c r="X317" s="870" t="s">
        <v>6834</v>
      </c>
      <c r="Y317" s="805">
        <v>556</v>
      </c>
      <c r="Z317" s="870" t="s">
        <v>6835</v>
      </c>
      <c r="AA317" s="805">
        <v>601</v>
      </c>
      <c r="AB317" s="870" t="s">
        <v>6836</v>
      </c>
      <c r="AC317" s="805">
        <v>646</v>
      </c>
      <c r="AD317" s="870" t="s">
        <v>6837</v>
      </c>
      <c r="AE317" s="724"/>
      <c r="AF317" s="861"/>
    </row>
    <row r="318" spans="1:32" ht="15">
      <c r="A318" s="805">
        <v>17</v>
      </c>
      <c r="B318" s="870" t="s">
        <v>7169</v>
      </c>
      <c r="C318" s="805">
        <v>62</v>
      </c>
      <c r="D318" s="870" t="s">
        <v>7170</v>
      </c>
      <c r="E318" s="805">
        <v>107</v>
      </c>
      <c r="F318" s="870" t="s">
        <v>7171</v>
      </c>
      <c r="G318" s="724">
        <v>152</v>
      </c>
      <c r="H318" s="870" t="s">
        <v>7172</v>
      </c>
      <c r="I318" s="805">
        <v>197</v>
      </c>
      <c r="J318" s="870" t="s">
        <v>7173</v>
      </c>
      <c r="K318" s="805">
        <v>242</v>
      </c>
      <c r="L318" s="870" t="s">
        <v>7174</v>
      </c>
      <c r="M318" s="805">
        <v>287</v>
      </c>
      <c r="N318" s="870" t="s">
        <v>7175</v>
      </c>
      <c r="O318" s="724">
        <v>332</v>
      </c>
      <c r="P318" s="870" t="s">
        <v>7176</v>
      </c>
      <c r="Q318" s="805">
        <v>377</v>
      </c>
      <c r="R318" s="870" t="s">
        <v>6838</v>
      </c>
      <c r="S318" s="805">
        <v>422</v>
      </c>
      <c r="T318" s="870" t="s">
        <v>6839</v>
      </c>
      <c r="U318" s="805">
        <v>467</v>
      </c>
      <c r="V318" s="870" t="s">
        <v>6840</v>
      </c>
      <c r="W318" s="724">
        <v>512</v>
      </c>
      <c r="X318" s="870" t="s">
        <v>6841</v>
      </c>
      <c r="Y318" s="805">
        <v>557</v>
      </c>
      <c r="Z318" s="870" t="s">
        <v>6842</v>
      </c>
      <c r="AA318" s="805">
        <v>602</v>
      </c>
      <c r="AB318" s="870" t="s">
        <v>6843</v>
      </c>
      <c r="AC318" s="805">
        <v>647</v>
      </c>
      <c r="AD318" s="870" t="s">
        <v>6844</v>
      </c>
      <c r="AE318" s="724"/>
      <c r="AF318" s="861"/>
    </row>
    <row r="319" spans="1:32" ht="15">
      <c r="A319" s="805">
        <v>18</v>
      </c>
      <c r="B319" s="870" t="s">
        <v>7177</v>
      </c>
      <c r="C319" s="805">
        <v>63</v>
      </c>
      <c r="D319" s="870" t="s">
        <v>7178</v>
      </c>
      <c r="E319" s="805">
        <v>108</v>
      </c>
      <c r="F319" s="870" t="s">
        <v>7179</v>
      </c>
      <c r="G319" s="724">
        <v>153</v>
      </c>
      <c r="H319" s="870" t="s">
        <v>7180</v>
      </c>
      <c r="I319" s="805">
        <v>198</v>
      </c>
      <c r="J319" s="870" t="s">
        <v>7181</v>
      </c>
      <c r="K319" s="805">
        <v>243</v>
      </c>
      <c r="L319" s="870" t="s">
        <v>7182</v>
      </c>
      <c r="M319" s="805">
        <v>288</v>
      </c>
      <c r="N319" s="870" t="s">
        <v>7183</v>
      </c>
      <c r="O319" s="724">
        <v>333</v>
      </c>
      <c r="P319" s="870" t="s">
        <v>7184</v>
      </c>
      <c r="Q319" s="805">
        <v>378</v>
      </c>
      <c r="R319" s="870" t="s">
        <v>6845</v>
      </c>
      <c r="S319" s="805">
        <v>423</v>
      </c>
      <c r="T319" s="870" t="s">
        <v>6846</v>
      </c>
      <c r="U319" s="805">
        <v>468</v>
      </c>
      <c r="V319" s="870" t="s">
        <v>6847</v>
      </c>
      <c r="W319" s="724">
        <v>513</v>
      </c>
      <c r="X319" s="870" t="s">
        <v>6848</v>
      </c>
      <c r="Y319" s="805">
        <v>558</v>
      </c>
      <c r="Z319" s="870" t="s">
        <v>6849</v>
      </c>
      <c r="AA319" s="805">
        <v>603</v>
      </c>
      <c r="AB319" s="870" t="s">
        <v>6850</v>
      </c>
      <c r="AC319" s="805">
        <v>648</v>
      </c>
      <c r="AD319" s="870" t="s">
        <v>6851</v>
      </c>
      <c r="AE319" s="724"/>
      <c r="AF319" s="861"/>
    </row>
    <row r="320" spans="1:32" ht="15">
      <c r="A320" s="805">
        <v>19</v>
      </c>
      <c r="B320" s="870" t="s">
        <v>7185</v>
      </c>
      <c r="C320" s="805">
        <v>64</v>
      </c>
      <c r="D320" s="870" t="s">
        <v>7186</v>
      </c>
      <c r="E320" s="805">
        <v>109</v>
      </c>
      <c r="F320" s="870" t="s">
        <v>7187</v>
      </c>
      <c r="G320" s="724">
        <v>154</v>
      </c>
      <c r="H320" s="870" t="s">
        <v>7188</v>
      </c>
      <c r="I320" s="805">
        <v>199</v>
      </c>
      <c r="J320" s="870" t="s">
        <v>7189</v>
      </c>
      <c r="K320" s="805">
        <v>244</v>
      </c>
      <c r="L320" s="870" t="s">
        <v>7190</v>
      </c>
      <c r="M320" s="805">
        <v>289</v>
      </c>
      <c r="N320" s="870" t="s">
        <v>7191</v>
      </c>
      <c r="O320" s="724">
        <v>334</v>
      </c>
      <c r="P320" s="870" t="s">
        <v>7192</v>
      </c>
      <c r="Q320" s="805">
        <v>379</v>
      </c>
      <c r="R320" s="870" t="s">
        <v>6852</v>
      </c>
      <c r="S320" s="805">
        <v>424</v>
      </c>
      <c r="T320" s="870" t="s">
        <v>6853</v>
      </c>
      <c r="U320" s="805">
        <v>469</v>
      </c>
      <c r="V320" s="870" t="s">
        <v>6854</v>
      </c>
      <c r="W320" s="724">
        <v>514</v>
      </c>
      <c r="X320" s="870" t="s">
        <v>6855</v>
      </c>
      <c r="Y320" s="805">
        <v>559</v>
      </c>
      <c r="Z320" s="870" t="s">
        <v>6856</v>
      </c>
      <c r="AA320" s="805">
        <v>604</v>
      </c>
      <c r="AB320" s="870" t="s">
        <v>6857</v>
      </c>
      <c r="AC320" s="805">
        <v>649</v>
      </c>
      <c r="AD320" s="870" t="s">
        <v>6858</v>
      </c>
      <c r="AE320" s="724"/>
      <c r="AF320" s="861"/>
    </row>
    <row r="321" spans="1:32" ht="15">
      <c r="A321" s="805">
        <v>20</v>
      </c>
      <c r="B321" s="870" t="s">
        <v>7193</v>
      </c>
      <c r="C321" s="805">
        <v>65</v>
      </c>
      <c r="D321" s="870" t="s">
        <v>7194</v>
      </c>
      <c r="E321" s="805">
        <v>110</v>
      </c>
      <c r="F321" s="870" t="s">
        <v>7195</v>
      </c>
      <c r="G321" s="724">
        <v>155</v>
      </c>
      <c r="H321" s="870" t="s">
        <v>7196</v>
      </c>
      <c r="I321" s="805">
        <v>200</v>
      </c>
      <c r="J321" s="870" t="s">
        <v>7197</v>
      </c>
      <c r="K321" s="805">
        <v>245</v>
      </c>
      <c r="L321" s="870" t="s">
        <v>7198</v>
      </c>
      <c r="M321" s="805">
        <v>290</v>
      </c>
      <c r="N321" s="870" t="s">
        <v>7199</v>
      </c>
      <c r="O321" s="724">
        <v>335</v>
      </c>
      <c r="P321" s="870" t="s">
        <v>7200</v>
      </c>
      <c r="Q321" s="805">
        <v>380</v>
      </c>
      <c r="R321" s="870" t="s">
        <v>6859</v>
      </c>
      <c r="S321" s="805">
        <v>425</v>
      </c>
      <c r="T321" s="870" t="s">
        <v>6860</v>
      </c>
      <c r="U321" s="805">
        <v>470</v>
      </c>
      <c r="V321" s="870" t="s">
        <v>6861</v>
      </c>
      <c r="W321" s="724">
        <v>515</v>
      </c>
      <c r="X321" s="870" t="s">
        <v>6862</v>
      </c>
      <c r="Y321" s="805">
        <v>560</v>
      </c>
      <c r="Z321" s="870" t="s">
        <v>6863</v>
      </c>
      <c r="AA321" s="805">
        <v>605</v>
      </c>
      <c r="AB321" s="870" t="s">
        <v>6864</v>
      </c>
      <c r="AC321" s="805">
        <v>650</v>
      </c>
      <c r="AD321" s="870" t="s">
        <v>6865</v>
      </c>
      <c r="AE321" s="724"/>
      <c r="AF321" s="861"/>
    </row>
    <row r="322" spans="1:32" ht="15">
      <c r="A322" s="805">
        <v>21</v>
      </c>
      <c r="B322" s="870" t="s">
        <v>7201</v>
      </c>
      <c r="C322" s="805">
        <v>66</v>
      </c>
      <c r="D322" s="870" t="s">
        <v>7202</v>
      </c>
      <c r="E322" s="805">
        <v>111</v>
      </c>
      <c r="F322" s="870" t="s">
        <v>7203</v>
      </c>
      <c r="G322" s="724">
        <v>156</v>
      </c>
      <c r="H322" s="870" t="s">
        <v>7204</v>
      </c>
      <c r="I322" s="805">
        <v>201</v>
      </c>
      <c r="J322" s="870" t="s">
        <v>7205</v>
      </c>
      <c r="K322" s="805">
        <v>246</v>
      </c>
      <c r="L322" s="870" t="s">
        <v>7206</v>
      </c>
      <c r="M322" s="805">
        <v>291</v>
      </c>
      <c r="N322" s="870" t="s">
        <v>7207</v>
      </c>
      <c r="O322" s="724">
        <v>336</v>
      </c>
      <c r="P322" s="870" t="s">
        <v>7208</v>
      </c>
      <c r="Q322" s="805">
        <v>381</v>
      </c>
      <c r="R322" s="870" t="s">
        <v>6866</v>
      </c>
      <c r="S322" s="805">
        <v>426</v>
      </c>
      <c r="T322" s="870" t="s">
        <v>6867</v>
      </c>
      <c r="U322" s="805">
        <v>471</v>
      </c>
      <c r="V322" s="870" t="s">
        <v>6868</v>
      </c>
      <c r="W322" s="724">
        <v>516</v>
      </c>
      <c r="X322" s="870" t="s">
        <v>6869</v>
      </c>
      <c r="Y322" s="805">
        <v>561</v>
      </c>
      <c r="Z322" s="870" t="s">
        <v>6870</v>
      </c>
      <c r="AA322" s="805">
        <v>606</v>
      </c>
      <c r="AB322" s="870" t="s">
        <v>6871</v>
      </c>
      <c r="AC322" s="805">
        <v>651</v>
      </c>
      <c r="AD322" s="870" t="s">
        <v>6872</v>
      </c>
      <c r="AE322" s="724"/>
      <c r="AF322" s="861"/>
    </row>
    <row r="323" spans="1:32" ht="15">
      <c r="A323" s="805">
        <v>22</v>
      </c>
      <c r="B323" s="870" t="s">
        <v>7209</v>
      </c>
      <c r="C323" s="805">
        <v>67</v>
      </c>
      <c r="D323" s="870" t="s">
        <v>7210</v>
      </c>
      <c r="E323" s="805">
        <v>112</v>
      </c>
      <c r="F323" s="870" t="s">
        <v>7211</v>
      </c>
      <c r="G323" s="724">
        <v>157</v>
      </c>
      <c r="H323" s="870" t="s">
        <v>7212</v>
      </c>
      <c r="I323" s="805">
        <v>202</v>
      </c>
      <c r="J323" s="870" t="s">
        <v>7213</v>
      </c>
      <c r="K323" s="805">
        <v>247</v>
      </c>
      <c r="L323" s="870" t="s">
        <v>7214</v>
      </c>
      <c r="M323" s="805">
        <v>292</v>
      </c>
      <c r="N323" s="870" t="s">
        <v>7215</v>
      </c>
      <c r="O323" s="724">
        <v>337</v>
      </c>
      <c r="P323" s="870" t="s">
        <v>7216</v>
      </c>
      <c r="Q323" s="805">
        <v>382</v>
      </c>
      <c r="R323" s="870" t="s">
        <v>6873</v>
      </c>
      <c r="S323" s="805">
        <v>427</v>
      </c>
      <c r="T323" s="870" t="s">
        <v>6874</v>
      </c>
      <c r="U323" s="805">
        <v>472</v>
      </c>
      <c r="V323" s="870" t="s">
        <v>6875</v>
      </c>
      <c r="W323" s="724">
        <v>517</v>
      </c>
      <c r="X323" s="870" t="s">
        <v>6876</v>
      </c>
      <c r="Y323" s="805">
        <v>562</v>
      </c>
      <c r="Z323" s="870" t="s">
        <v>6877</v>
      </c>
      <c r="AA323" s="805">
        <v>607</v>
      </c>
      <c r="AB323" s="870" t="s">
        <v>6878</v>
      </c>
      <c r="AC323" s="805">
        <v>652</v>
      </c>
      <c r="AD323" s="870" t="s">
        <v>6879</v>
      </c>
      <c r="AE323" s="724"/>
      <c r="AF323" s="861"/>
    </row>
    <row r="324" spans="1:32" ht="15">
      <c r="A324" s="805">
        <v>23</v>
      </c>
      <c r="B324" s="870" t="s">
        <v>7217</v>
      </c>
      <c r="C324" s="805">
        <v>68</v>
      </c>
      <c r="D324" s="870" t="s">
        <v>7218</v>
      </c>
      <c r="E324" s="805">
        <v>113</v>
      </c>
      <c r="F324" s="870" t="s">
        <v>7219</v>
      </c>
      <c r="G324" s="724">
        <v>158</v>
      </c>
      <c r="H324" s="870" t="s">
        <v>7220</v>
      </c>
      <c r="I324" s="805">
        <v>203</v>
      </c>
      <c r="J324" s="870" t="s">
        <v>7221</v>
      </c>
      <c r="K324" s="805">
        <v>248</v>
      </c>
      <c r="L324" s="870" t="s">
        <v>7222</v>
      </c>
      <c r="M324" s="805">
        <v>293</v>
      </c>
      <c r="N324" s="870" t="s">
        <v>7223</v>
      </c>
      <c r="O324" s="724">
        <v>338</v>
      </c>
      <c r="P324" s="870" t="s">
        <v>7224</v>
      </c>
      <c r="Q324" s="805">
        <v>383</v>
      </c>
      <c r="R324" s="870" t="s">
        <v>6880</v>
      </c>
      <c r="S324" s="805">
        <v>428</v>
      </c>
      <c r="T324" s="870" t="s">
        <v>6881</v>
      </c>
      <c r="U324" s="805">
        <v>473</v>
      </c>
      <c r="V324" s="870" t="s">
        <v>6882</v>
      </c>
      <c r="W324" s="724">
        <v>518</v>
      </c>
      <c r="X324" s="870" t="s">
        <v>6883</v>
      </c>
      <c r="Y324" s="805">
        <v>563</v>
      </c>
      <c r="Z324" s="870" t="s">
        <v>6884</v>
      </c>
      <c r="AA324" s="805">
        <v>608</v>
      </c>
      <c r="AB324" s="870" t="s">
        <v>6885</v>
      </c>
      <c r="AC324" s="805">
        <v>653</v>
      </c>
      <c r="AD324" s="870" t="s">
        <v>6886</v>
      </c>
      <c r="AE324" s="724"/>
      <c r="AF324" s="861"/>
    </row>
    <row r="325" spans="1:32" ht="15">
      <c r="A325" s="805">
        <v>24</v>
      </c>
      <c r="B325" s="870" t="s">
        <v>7225</v>
      </c>
      <c r="C325" s="805">
        <v>69</v>
      </c>
      <c r="D325" s="870" t="s">
        <v>7226</v>
      </c>
      <c r="E325" s="805">
        <v>114</v>
      </c>
      <c r="F325" s="870" t="s">
        <v>7227</v>
      </c>
      <c r="G325" s="724">
        <v>159</v>
      </c>
      <c r="H325" s="870" t="s">
        <v>7228</v>
      </c>
      <c r="I325" s="805">
        <v>204</v>
      </c>
      <c r="J325" s="870" t="s">
        <v>7229</v>
      </c>
      <c r="K325" s="805">
        <v>249</v>
      </c>
      <c r="L325" s="870" t="s">
        <v>7230</v>
      </c>
      <c r="M325" s="805">
        <v>294</v>
      </c>
      <c r="N325" s="870" t="s">
        <v>7231</v>
      </c>
      <c r="O325" s="724">
        <v>339</v>
      </c>
      <c r="P325" s="870" t="s">
        <v>7232</v>
      </c>
      <c r="Q325" s="805">
        <v>384</v>
      </c>
      <c r="R325" s="870" t="s">
        <v>6887</v>
      </c>
      <c r="S325" s="805">
        <v>429</v>
      </c>
      <c r="T325" s="870" t="s">
        <v>6888</v>
      </c>
      <c r="U325" s="805">
        <v>474</v>
      </c>
      <c r="V325" s="870" t="s">
        <v>6889</v>
      </c>
      <c r="W325" s="724">
        <v>519</v>
      </c>
      <c r="X325" s="870" t="s">
        <v>6890</v>
      </c>
      <c r="Y325" s="805">
        <v>564</v>
      </c>
      <c r="Z325" s="870" t="s">
        <v>6891</v>
      </c>
      <c r="AA325" s="805">
        <v>609</v>
      </c>
      <c r="AB325" s="870" t="s">
        <v>6892</v>
      </c>
      <c r="AC325" s="805">
        <v>654</v>
      </c>
      <c r="AD325" s="870" t="s">
        <v>6893</v>
      </c>
      <c r="AE325" s="724"/>
      <c r="AF325" s="861"/>
    </row>
    <row r="326" spans="1:32" ht="15">
      <c r="A326" s="805">
        <v>25</v>
      </c>
      <c r="B326" s="870" t="s">
        <v>7233</v>
      </c>
      <c r="C326" s="805">
        <v>70</v>
      </c>
      <c r="D326" s="870" t="s">
        <v>7234</v>
      </c>
      <c r="E326" s="805">
        <v>115</v>
      </c>
      <c r="F326" s="870" t="s">
        <v>7235</v>
      </c>
      <c r="G326" s="724">
        <v>160</v>
      </c>
      <c r="H326" s="870" t="s">
        <v>7236</v>
      </c>
      <c r="I326" s="805">
        <v>205</v>
      </c>
      <c r="J326" s="870" t="s">
        <v>7237</v>
      </c>
      <c r="K326" s="805">
        <v>250</v>
      </c>
      <c r="L326" s="870" t="s">
        <v>7238</v>
      </c>
      <c r="M326" s="805">
        <v>295</v>
      </c>
      <c r="N326" s="870" t="s">
        <v>7239</v>
      </c>
      <c r="O326" s="724">
        <v>340</v>
      </c>
      <c r="P326" s="870" t="s">
        <v>7240</v>
      </c>
      <c r="Q326" s="805">
        <v>385</v>
      </c>
      <c r="R326" s="870" t="s">
        <v>6894</v>
      </c>
      <c r="S326" s="805">
        <v>430</v>
      </c>
      <c r="T326" s="870" t="s">
        <v>6895</v>
      </c>
      <c r="U326" s="805">
        <v>475</v>
      </c>
      <c r="V326" s="870" t="s">
        <v>6896</v>
      </c>
      <c r="W326" s="724">
        <v>520</v>
      </c>
      <c r="X326" s="870" t="s">
        <v>6897</v>
      </c>
      <c r="Y326" s="805">
        <v>565</v>
      </c>
      <c r="Z326" s="870" t="s">
        <v>6898</v>
      </c>
      <c r="AA326" s="805">
        <v>610</v>
      </c>
      <c r="AB326" s="870" t="s">
        <v>6899</v>
      </c>
      <c r="AC326" s="805">
        <v>655</v>
      </c>
      <c r="AD326" s="870" t="s">
        <v>6900</v>
      </c>
      <c r="AE326" s="724"/>
      <c r="AF326" s="861"/>
    </row>
    <row r="327" spans="1:32" ht="15">
      <c r="A327" s="805">
        <v>26</v>
      </c>
      <c r="B327" s="870" t="s">
        <v>7241</v>
      </c>
      <c r="C327" s="805">
        <v>71</v>
      </c>
      <c r="D327" s="870" t="s">
        <v>7242</v>
      </c>
      <c r="E327" s="805">
        <v>116</v>
      </c>
      <c r="F327" s="870" t="s">
        <v>7243</v>
      </c>
      <c r="G327" s="724">
        <v>161</v>
      </c>
      <c r="H327" s="870" t="s">
        <v>7244</v>
      </c>
      <c r="I327" s="805">
        <v>206</v>
      </c>
      <c r="J327" s="870" t="s">
        <v>7245</v>
      </c>
      <c r="K327" s="805">
        <v>251</v>
      </c>
      <c r="L327" s="870" t="s">
        <v>7246</v>
      </c>
      <c r="M327" s="805">
        <v>296</v>
      </c>
      <c r="N327" s="870" t="s">
        <v>7247</v>
      </c>
      <c r="O327" s="724">
        <v>341</v>
      </c>
      <c r="P327" s="870" t="s">
        <v>7248</v>
      </c>
      <c r="Q327" s="805">
        <v>386</v>
      </c>
      <c r="R327" s="870" t="s">
        <v>6901</v>
      </c>
      <c r="S327" s="805">
        <v>431</v>
      </c>
      <c r="T327" s="870" t="s">
        <v>6902</v>
      </c>
      <c r="U327" s="805">
        <v>476</v>
      </c>
      <c r="V327" s="870" t="s">
        <v>6903</v>
      </c>
      <c r="W327" s="724">
        <v>521</v>
      </c>
      <c r="X327" s="870" t="s">
        <v>6904</v>
      </c>
      <c r="Y327" s="805">
        <v>566</v>
      </c>
      <c r="Z327" s="870" t="s">
        <v>6905</v>
      </c>
      <c r="AA327" s="805">
        <v>611</v>
      </c>
      <c r="AB327" s="870" t="s">
        <v>6906</v>
      </c>
      <c r="AC327" s="805">
        <v>656</v>
      </c>
      <c r="AD327" s="870" t="s">
        <v>6907</v>
      </c>
      <c r="AE327" s="724"/>
      <c r="AF327" s="861"/>
    </row>
    <row r="328" spans="1:32" ht="15">
      <c r="A328" s="805">
        <v>27</v>
      </c>
      <c r="B328" s="870" t="s">
        <v>7249</v>
      </c>
      <c r="C328" s="805">
        <v>72</v>
      </c>
      <c r="D328" s="870" t="s">
        <v>7250</v>
      </c>
      <c r="E328" s="805">
        <v>117</v>
      </c>
      <c r="F328" s="870" t="s">
        <v>7251</v>
      </c>
      <c r="G328" s="724">
        <v>162</v>
      </c>
      <c r="H328" s="870" t="s">
        <v>7252</v>
      </c>
      <c r="I328" s="805">
        <v>207</v>
      </c>
      <c r="J328" s="870" t="s">
        <v>7253</v>
      </c>
      <c r="K328" s="805">
        <v>252</v>
      </c>
      <c r="L328" s="870" t="s">
        <v>7254</v>
      </c>
      <c r="M328" s="805">
        <v>297</v>
      </c>
      <c r="N328" s="870" t="s">
        <v>7255</v>
      </c>
      <c r="O328" s="724">
        <v>342</v>
      </c>
      <c r="P328" s="870" t="s">
        <v>7256</v>
      </c>
      <c r="Q328" s="805">
        <v>387</v>
      </c>
      <c r="R328" s="870" t="s">
        <v>6908</v>
      </c>
      <c r="S328" s="805">
        <v>432</v>
      </c>
      <c r="T328" s="870" t="s">
        <v>6909</v>
      </c>
      <c r="U328" s="805">
        <v>477</v>
      </c>
      <c r="V328" s="870" t="s">
        <v>6910</v>
      </c>
      <c r="W328" s="724">
        <v>522</v>
      </c>
      <c r="X328" s="870" t="s">
        <v>6911</v>
      </c>
      <c r="Y328" s="805">
        <v>567</v>
      </c>
      <c r="Z328" s="870" t="s">
        <v>6912</v>
      </c>
      <c r="AA328" s="805">
        <v>612</v>
      </c>
      <c r="AB328" s="870" t="s">
        <v>6913</v>
      </c>
      <c r="AC328" s="805">
        <v>657</v>
      </c>
      <c r="AD328" s="870" t="s">
        <v>6914</v>
      </c>
      <c r="AE328" s="724"/>
      <c r="AF328" s="861"/>
    </row>
    <row r="329" spans="1:32" ht="15">
      <c r="A329" s="805">
        <v>28</v>
      </c>
      <c r="B329" s="870" t="s">
        <v>7257</v>
      </c>
      <c r="C329" s="805">
        <v>73</v>
      </c>
      <c r="D329" s="870" t="s">
        <v>7258</v>
      </c>
      <c r="E329" s="805">
        <v>118</v>
      </c>
      <c r="F329" s="870" t="s">
        <v>7259</v>
      </c>
      <c r="G329" s="724">
        <v>163</v>
      </c>
      <c r="H329" s="870" t="s">
        <v>7260</v>
      </c>
      <c r="I329" s="805">
        <v>208</v>
      </c>
      <c r="J329" s="870" t="s">
        <v>7261</v>
      </c>
      <c r="K329" s="805">
        <v>253</v>
      </c>
      <c r="L329" s="870" t="s">
        <v>7262</v>
      </c>
      <c r="M329" s="805">
        <v>298</v>
      </c>
      <c r="N329" s="870" t="s">
        <v>7263</v>
      </c>
      <c r="O329" s="724">
        <v>343</v>
      </c>
      <c r="P329" s="870" t="s">
        <v>7264</v>
      </c>
      <c r="Q329" s="805">
        <v>388</v>
      </c>
      <c r="R329" s="870" t="s">
        <v>6915</v>
      </c>
      <c r="S329" s="805">
        <v>433</v>
      </c>
      <c r="T329" s="870" t="s">
        <v>6916</v>
      </c>
      <c r="U329" s="805">
        <v>478</v>
      </c>
      <c r="V329" s="870" t="s">
        <v>6917</v>
      </c>
      <c r="W329" s="724">
        <v>523</v>
      </c>
      <c r="X329" s="870" t="s">
        <v>6918</v>
      </c>
      <c r="Y329" s="805">
        <v>568</v>
      </c>
      <c r="Z329" s="870" t="s">
        <v>6919</v>
      </c>
      <c r="AA329" s="805">
        <v>613</v>
      </c>
      <c r="AB329" s="870" t="s">
        <v>6920</v>
      </c>
      <c r="AC329" s="805">
        <v>658</v>
      </c>
      <c r="AD329" s="870" t="s">
        <v>6921</v>
      </c>
      <c r="AE329" s="724"/>
      <c r="AF329" s="868"/>
    </row>
    <row r="330" spans="1:32" ht="15">
      <c r="A330" s="805">
        <v>29</v>
      </c>
      <c r="B330" s="870" t="s">
        <v>7265</v>
      </c>
      <c r="C330" s="805">
        <v>74</v>
      </c>
      <c r="D330" s="870" t="s">
        <v>7266</v>
      </c>
      <c r="E330" s="805">
        <v>119</v>
      </c>
      <c r="F330" s="870" t="s">
        <v>7267</v>
      </c>
      <c r="G330" s="724">
        <v>164</v>
      </c>
      <c r="H330" s="870" t="s">
        <v>7268</v>
      </c>
      <c r="I330" s="805">
        <v>209</v>
      </c>
      <c r="J330" s="870" t="s">
        <v>7269</v>
      </c>
      <c r="K330" s="805">
        <v>254</v>
      </c>
      <c r="L330" s="870" t="s">
        <v>7270</v>
      </c>
      <c r="M330" s="805">
        <v>299</v>
      </c>
      <c r="N330" s="870" t="s">
        <v>7271</v>
      </c>
      <c r="O330" s="724">
        <v>344</v>
      </c>
      <c r="P330" s="870" t="s">
        <v>7272</v>
      </c>
      <c r="Q330" s="805">
        <v>389</v>
      </c>
      <c r="R330" s="870" t="s">
        <v>6922</v>
      </c>
      <c r="S330" s="805">
        <v>434</v>
      </c>
      <c r="T330" s="870" t="s">
        <v>6923</v>
      </c>
      <c r="U330" s="805">
        <v>479</v>
      </c>
      <c r="V330" s="870" t="s">
        <v>6924</v>
      </c>
      <c r="W330" s="724">
        <v>524</v>
      </c>
      <c r="X330" s="870" t="s">
        <v>6925</v>
      </c>
      <c r="Y330" s="805">
        <v>569</v>
      </c>
      <c r="Z330" s="870" t="s">
        <v>6926</v>
      </c>
      <c r="AA330" s="805">
        <v>614</v>
      </c>
      <c r="AB330" s="870" t="s">
        <v>6927</v>
      </c>
      <c r="AC330" s="805">
        <v>659</v>
      </c>
      <c r="AD330" s="870" t="s">
        <v>6928</v>
      </c>
      <c r="AE330" s="724"/>
      <c r="AF330" s="861"/>
    </row>
    <row r="331" spans="1:32" ht="15">
      <c r="A331" s="805">
        <v>30</v>
      </c>
      <c r="B331" s="870" t="s">
        <v>7273</v>
      </c>
      <c r="C331" s="805">
        <v>75</v>
      </c>
      <c r="D331" s="870" t="s">
        <v>7274</v>
      </c>
      <c r="E331" s="805">
        <v>120</v>
      </c>
      <c r="F331" s="870" t="s">
        <v>7275</v>
      </c>
      <c r="G331" s="724">
        <v>165</v>
      </c>
      <c r="H331" s="870" t="s">
        <v>7276</v>
      </c>
      <c r="I331" s="805">
        <v>210</v>
      </c>
      <c r="J331" s="870" t="s">
        <v>7277</v>
      </c>
      <c r="K331" s="805">
        <v>255</v>
      </c>
      <c r="L331" s="870" t="s">
        <v>7278</v>
      </c>
      <c r="M331" s="805">
        <v>300</v>
      </c>
      <c r="N331" s="870" t="s">
        <v>7279</v>
      </c>
      <c r="O331" s="724">
        <v>345</v>
      </c>
      <c r="P331" s="870" t="s">
        <v>7280</v>
      </c>
      <c r="Q331" s="805">
        <v>390</v>
      </c>
      <c r="R331" s="870" t="s">
        <v>6929</v>
      </c>
      <c r="S331" s="805">
        <v>435</v>
      </c>
      <c r="T331" s="870" t="s">
        <v>6930</v>
      </c>
      <c r="U331" s="805">
        <v>480</v>
      </c>
      <c r="V331" s="870" t="s">
        <v>6931</v>
      </c>
      <c r="W331" s="724">
        <v>525</v>
      </c>
      <c r="X331" s="870" t="s">
        <v>6932</v>
      </c>
      <c r="Y331" s="805">
        <v>570</v>
      </c>
      <c r="Z331" s="870" t="s">
        <v>6933</v>
      </c>
      <c r="AA331" s="805">
        <v>615</v>
      </c>
      <c r="AB331" s="870" t="s">
        <v>6934</v>
      </c>
      <c r="AC331" s="805">
        <v>660</v>
      </c>
      <c r="AD331" s="870" t="s">
        <v>6935</v>
      </c>
      <c r="AE331" s="724"/>
      <c r="AF331" s="861"/>
    </row>
    <row r="332" spans="1:32" ht="15">
      <c r="A332" s="805">
        <v>31</v>
      </c>
      <c r="B332" s="870" t="s">
        <v>7281</v>
      </c>
      <c r="C332" s="805">
        <v>76</v>
      </c>
      <c r="D332" s="870" t="s">
        <v>7282</v>
      </c>
      <c r="E332" s="805">
        <v>121</v>
      </c>
      <c r="F332" s="870" t="s">
        <v>7283</v>
      </c>
      <c r="G332" s="724">
        <v>166</v>
      </c>
      <c r="H332" s="870" t="s">
        <v>7284</v>
      </c>
      <c r="I332" s="805">
        <v>211</v>
      </c>
      <c r="J332" s="870" t="s">
        <v>7285</v>
      </c>
      <c r="K332" s="805">
        <v>256</v>
      </c>
      <c r="L332" s="870" t="s">
        <v>7286</v>
      </c>
      <c r="M332" s="805">
        <v>301</v>
      </c>
      <c r="N332" s="870" t="s">
        <v>7287</v>
      </c>
      <c r="O332" s="724">
        <v>346</v>
      </c>
      <c r="P332" s="870" t="s">
        <v>7288</v>
      </c>
      <c r="Q332" s="805">
        <v>391</v>
      </c>
      <c r="R332" s="870" t="s">
        <v>6936</v>
      </c>
      <c r="S332" s="805">
        <v>436</v>
      </c>
      <c r="T332" s="870" t="s">
        <v>6937</v>
      </c>
      <c r="U332" s="805">
        <v>481</v>
      </c>
      <c r="V332" s="870" t="s">
        <v>6938</v>
      </c>
      <c r="W332" s="724">
        <v>526</v>
      </c>
      <c r="X332" s="870" t="s">
        <v>6939</v>
      </c>
      <c r="Y332" s="805">
        <v>571</v>
      </c>
      <c r="Z332" s="870" t="s">
        <v>6940</v>
      </c>
      <c r="AA332" s="805">
        <v>616</v>
      </c>
      <c r="AB332" s="870" t="s">
        <v>6941</v>
      </c>
      <c r="AC332" s="805">
        <v>661</v>
      </c>
      <c r="AD332" s="870" t="s">
        <v>6942</v>
      </c>
      <c r="AE332" s="724"/>
      <c r="AF332" s="861"/>
    </row>
    <row r="333" spans="1:32" ht="15">
      <c r="A333" s="805">
        <v>32</v>
      </c>
      <c r="B333" s="870" t="s">
        <v>7289</v>
      </c>
      <c r="C333" s="805">
        <v>77</v>
      </c>
      <c r="D333" s="870" t="s">
        <v>7290</v>
      </c>
      <c r="E333" s="805">
        <v>122</v>
      </c>
      <c r="F333" s="870" t="s">
        <v>7291</v>
      </c>
      <c r="G333" s="724">
        <v>167</v>
      </c>
      <c r="H333" s="870" t="s">
        <v>7292</v>
      </c>
      <c r="I333" s="805">
        <v>212</v>
      </c>
      <c r="J333" s="870" t="s">
        <v>7293</v>
      </c>
      <c r="K333" s="805">
        <v>257</v>
      </c>
      <c r="L333" s="870" t="s">
        <v>7294</v>
      </c>
      <c r="M333" s="805">
        <v>302</v>
      </c>
      <c r="N333" s="870" t="s">
        <v>7295</v>
      </c>
      <c r="O333" s="724">
        <v>347</v>
      </c>
      <c r="P333" s="870" t="s">
        <v>7296</v>
      </c>
      <c r="Q333" s="805">
        <v>392</v>
      </c>
      <c r="R333" s="870" t="s">
        <v>6943</v>
      </c>
      <c r="S333" s="805">
        <v>437</v>
      </c>
      <c r="T333" s="870" t="s">
        <v>6944</v>
      </c>
      <c r="U333" s="805">
        <v>482</v>
      </c>
      <c r="V333" s="870" t="s">
        <v>6945</v>
      </c>
      <c r="W333" s="724">
        <v>527</v>
      </c>
      <c r="X333" s="870" t="s">
        <v>6946</v>
      </c>
      <c r="Y333" s="805">
        <v>572</v>
      </c>
      <c r="Z333" s="870" t="s">
        <v>6947</v>
      </c>
      <c r="AA333" s="805">
        <v>617</v>
      </c>
      <c r="AB333" s="870" t="s">
        <v>6948</v>
      </c>
      <c r="AC333" s="805">
        <v>662</v>
      </c>
      <c r="AD333" s="870" t="s">
        <v>6949</v>
      </c>
      <c r="AE333" s="724"/>
      <c r="AF333" s="861"/>
    </row>
    <row r="334" spans="1:32" ht="15">
      <c r="A334" s="805">
        <v>33</v>
      </c>
      <c r="B334" s="870" t="s">
        <v>7297</v>
      </c>
      <c r="C334" s="805">
        <v>78</v>
      </c>
      <c r="D334" s="870" t="s">
        <v>7298</v>
      </c>
      <c r="E334" s="805">
        <v>123</v>
      </c>
      <c r="F334" s="870" t="s">
        <v>7299</v>
      </c>
      <c r="G334" s="724">
        <v>168</v>
      </c>
      <c r="H334" s="870" t="s">
        <v>7300</v>
      </c>
      <c r="I334" s="805">
        <v>213</v>
      </c>
      <c r="J334" s="870" t="s">
        <v>7301</v>
      </c>
      <c r="K334" s="805">
        <v>258</v>
      </c>
      <c r="L334" s="870" t="s">
        <v>7302</v>
      </c>
      <c r="M334" s="805">
        <v>303</v>
      </c>
      <c r="N334" s="870" t="s">
        <v>7303</v>
      </c>
      <c r="O334" s="724">
        <v>348</v>
      </c>
      <c r="P334" s="870" t="s">
        <v>7304</v>
      </c>
      <c r="Q334" s="805">
        <v>393</v>
      </c>
      <c r="R334" s="870" t="s">
        <v>6950</v>
      </c>
      <c r="S334" s="805">
        <v>438</v>
      </c>
      <c r="T334" s="870" t="s">
        <v>6951</v>
      </c>
      <c r="U334" s="805">
        <v>483</v>
      </c>
      <c r="V334" s="870" t="s">
        <v>6952</v>
      </c>
      <c r="W334" s="724">
        <v>528</v>
      </c>
      <c r="X334" s="870" t="s">
        <v>6953</v>
      </c>
      <c r="Y334" s="805">
        <v>573</v>
      </c>
      <c r="Z334" s="870" t="s">
        <v>6954</v>
      </c>
      <c r="AA334" s="805">
        <v>618</v>
      </c>
      <c r="AB334" s="870" t="s">
        <v>6955</v>
      </c>
      <c r="AC334" s="805">
        <v>663</v>
      </c>
      <c r="AD334" s="870" t="s">
        <v>6956</v>
      </c>
      <c r="AE334" s="724"/>
      <c r="AF334" s="861"/>
    </row>
    <row r="335" spans="1:32" ht="15">
      <c r="A335" s="805">
        <v>34</v>
      </c>
      <c r="B335" s="870" t="s">
        <v>7305</v>
      </c>
      <c r="C335" s="805">
        <v>79</v>
      </c>
      <c r="D335" s="870" t="s">
        <v>7306</v>
      </c>
      <c r="E335" s="805">
        <v>124</v>
      </c>
      <c r="F335" s="870" t="s">
        <v>7307</v>
      </c>
      <c r="G335" s="724">
        <v>169</v>
      </c>
      <c r="H335" s="870" t="s">
        <v>7308</v>
      </c>
      <c r="I335" s="805">
        <v>214</v>
      </c>
      <c r="J335" s="870" t="s">
        <v>7309</v>
      </c>
      <c r="K335" s="805">
        <v>259</v>
      </c>
      <c r="L335" s="870" t="s">
        <v>7310</v>
      </c>
      <c r="M335" s="805">
        <v>304</v>
      </c>
      <c r="N335" s="870" t="s">
        <v>7311</v>
      </c>
      <c r="O335" s="724">
        <v>349</v>
      </c>
      <c r="P335" s="870" t="s">
        <v>7312</v>
      </c>
      <c r="Q335" s="805">
        <v>394</v>
      </c>
      <c r="R335" s="870" t="s">
        <v>6957</v>
      </c>
      <c r="S335" s="805">
        <v>439</v>
      </c>
      <c r="T335" s="870" t="s">
        <v>6958</v>
      </c>
      <c r="U335" s="805">
        <v>484</v>
      </c>
      <c r="V335" s="870" t="s">
        <v>6959</v>
      </c>
      <c r="W335" s="724">
        <v>529</v>
      </c>
      <c r="X335" s="870" t="s">
        <v>6960</v>
      </c>
      <c r="Y335" s="805">
        <v>574</v>
      </c>
      <c r="Z335" s="870" t="s">
        <v>6961</v>
      </c>
      <c r="AA335" s="805">
        <v>619</v>
      </c>
      <c r="AB335" s="870" t="s">
        <v>6962</v>
      </c>
      <c r="AC335" s="805">
        <v>664</v>
      </c>
      <c r="AD335" s="870" t="s">
        <v>6963</v>
      </c>
      <c r="AE335" s="724"/>
      <c r="AF335" s="861"/>
    </row>
    <row r="336" spans="1:32" ht="15">
      <c r="A336" s="805">
        <v>35</v>
      </c>
      <c r="B336" s="870" t="s">
        <v>7313</v>
      </c>
      <c r="C336" s="805">
        <v>80</v>
      </c>
      <c r="D336" s="870" t="s">
        <v>7314</v>
      </c>
      <c r="E336" s="805">
        <v>125</v>
      </c>
      <c r="F336" s="870" t="s">
        <v>7315</v>
      </c>
      <c r="G336" s="724">
        <v>170</v>
      </c>
      <c r="H336" s="870" t="s">
        <v>7316</v>
      </c>
      <c r="I336" s="805">
        <v>215</v>
      </c>
      <c r="J336" s="870" t="s">
        <v>7317</v>
      </c>
      <c r="K336" s="805">
        <v>260</v>
      </c>
      <c r="L336" s="870" t="s">
        <v>7318</v>
      </c>
      <c r="M336" s="805">
        <v>305</v>
      </c>
      <c r="N336" s="870" t="s">
        <v>7319</v>
      </c>
      <c r="O336" s="724">
        <v>350</v>
      </c>
      <c r="P336" s="870" t="s">
        <v>7320</v>
      </c>
      <c r="Q336" s="805">
        <v>395</v>
      </c>
      <c r="R336" s="870" t="s">
        <v>6964</v>
      </c>
      <c r="S336" s="805">
        <v>440</v>
      </c>
      <c r="T336" s="870" t="s">
        <v>6965</v>
      </c>
      <c r="U336" s="805">
        <v>485</v>
      </c>
      <c r="V336" s="870" t="s">
        <v>6966</v>
      </c>
      <c r="W336" s="724">
        <v>530</v>
      </c>
      <c r="X336" s="870" t="s">
        <v>6967</v>
      </c>
      <c r="Y336" s="805">
        <v>575</v>
      </c>
      <c r="Z336" s="870" t="s">
        <v>6968</v>
      </c>
      <c r="AA336" s="805">
        <v>620</v>
      </c>
      <c r="AB336" s="870" t="s">
        <v>6969</v>
      </c>
      <c r="AC336" s="805">
        <v>665</v>
      </c>
      <c r="AD336" s="870" t="s">
        <v>6970</v>
      </c>
      <c r="AE336" s="724"/>
      <c r="AF336" s="861"/>
    </row>
    <row r="337" spans="1:32" ht="15">
      <c r="A337" s="805">
        <v>36</v>
      </c>
      <c r="B337" s="870" t="s">
        <v>7321</v>
      </c>
      <c r="C337" s="805">
        <v>81</v>
      </c>
      <c r="D337" s="870" t="s">
        <v>7322</v>
      </c>
      <c r="E337" s="805">
        <v>126</v>
      </c>
      <c r="F337" s="870" t="s">
        <v>7323</v>
      </c>
      <c r="G337" s="724">
        <v>171</v>
      </c>
      <c r="H337" s="870" t="s">
        <v>7324</v>
      </c>
      <c r="I337" s="805">
        <v>216</v>
      </c>
      <c r="J337" s="870" t="s">
        <v>7325</v>
      </c>
      <c r="K337" s="805">
        <v>261</v>
      </c>
      <c r="L337" s="870" t="s">
        <v>7326</v>
      </c>
      <c r="M337" s="805">
        <v>306</v>
      </c>
      <c r="N337" s="870" t="s">
        <v>7327</v>
      </c>
      <c r="O337" s="724">
        <v>351</v>
      </c>
      <c r="P337" s="870" t="s">
        <v>7328</v>
      </c>
      <c r="Q337" s="805">
        <v>396</v>
      </c>
      <c r="R337" s="870" t="s">
        <v>6971</v>
      </c>
      <c r="S337" s="805">
        <v>441</v>
      </c>
      <c r="T337" s="870" t="s">
        <v>6972</v>
      </c>
      <c r="U337" s="805">
        <v>486</v>
      </c>
      <c r="V337" s="870" t="s">
        <v>6973</v>
      </c>
      <c r="W337" s="724">
        <v>531</v>
      </c>
      <c r="X337" s="870" t="s">
        <v>6974</v>
      </c>
      <c r="Y337" s="805">
        <v>576</v>
      </c>
      <c r="Z337" s="870" t="s">
        <v>6975</v>
      </c>
      <c r="AA337" s="805">
        <v>621</v>
      </c>
      <c r="AB337" s="870" t="s">
        <v>6976</v>
      </c>
      <c r="AC337" s="805">
        <v>666</v>
      </c>
      <c r="AD337" s="870" t="s">
        <v>6977</v>
      </c>
      <c r="AE337" s="724"/>
      <c r="AF337" s="861"/>
    </row>
    <row r="338" spans="1:32" ht="15">
      <c r="A338" s="805">
        <v>37</v>
      </c>
      <c r="B338" s="870" t="s">
        <v>7329</v>
      </c>
      <c r="C338" s="805">
        <v>82</v>
      </c>
      <c r="D338" s="870" t="s">
        <v>7330</v>
      </c>
      <c r="E338" s="805">
        <v>127</v>
      </c>
      <c r="F338" s="870" t="s">
        <v>7331</v>
      </c>
      <c r="G338" s="724">
        <v>172</v>
      </c>
      <c r="H338" s="870" t="s">
        <v>7332</v>
      </c>
      <c r="I338" s="805">
        <v>217</v>
      </c>
      <c r="J338" s="870" t="s">
        <v>7333</v>
      </c>
      <c r="K338" s="805">
        <v>262</v>
      </c>
      <c r="L338" s="870" t="s">
        <v>7334</v>
      </c>
      <c r="M338" s="805">
        <v>307</v>
      </c>
      <c r="N338" s="870" t="s">
        <v>7335</v>
      </c>
      <c r="O338" s="724">
        <v>352</v>
      </c>
      <c r="P338" s="870" t="s">
        <v>7336</v>
      </c>
      <c r="Q338" s="805">
        <v>397</v>
      </c>
      <c r="R338" s="870" t="s">
        <v>6978</v>
      </c>
      <c r="S338" s="805">
        <v>442</v>
      </c>
      <c r="T338" s="870" t="s">
        <v>6979</v>
      </c>
      <c r="U338" s="805">
        <v>487</v>
      </c>
      <c r="V338" s="870" t="s">
        <v>6980</v>
      </c>
      <c r="W338" s="724">
        <v>532</v>
      </c>
      <c r="X338" s="870" t="s">
        <v>6981</v>
      </c>
      <c r="Y338" s="805">
        <v>577</v>
      </c>
      <c r="Z338" s="870" t="s">
        <v>6982</v>
      </c>
      <c r="AA338" s="805">
        <v>622</v>
      </c>
      <c r="AB338" s="870" t="s">
        <v>6983</v>
      </c>
      <c r="AC338" s="805">
        <v>667</v>
      </c>
      <c r="AD338" s="870" t="s">
        <v>6984</v>
      </c>
      <c r="AE338" s="724"/>
      <c r="AF338" s="861"/>
    </row>
    <row r="339" spans="1:32" ht="15">
      <c r="A339" s="805">
        <v>38</v>
      </c>
      <c r="B339" s="870" t="s">
        <v>7337</v>
      </c>
      <c r="C339" s="805">
        <v>83</v>
      </c>
      <c r="D339" s="870" t="s">
        <v>7338</v>
      </c>
      <c r="E339" s="805">
        <v>128</v>
      </c>
      <c r="F339" s="870" t="s">
        <v>7339</v>
      </c>
      <c r="G339" s="724">
        <v>173</v>
      </c>
      <c r="H339" s="870" t="s">
        <v>7340</v>
      </c>
      <c r="I339" s="805">
        <v>218</v>
      </c>
      <c r="J339" s="870" t="s">
        <v>7341</v>
      </c>
      <c r="K339" s="805">
        <v>263</v>
      </c>
      <c r="L339" s="870" t="s">
        <v>7342</v>
      </c>
      <c r="M339" s="805">
        <v>308</v>
      </c>
      <c r="N339" s="870" t="s">
        <v>7343</v>
      </c>
      <c r="O339" s="724">
        <v>353</v>
      </c>
      <c r="P339" s="870" t="s">
        <v>7344</v>
      </c>
      <c r="Q339" s="805">
        <v>398</v>
      </c>
      <c r="R339" s="870" t="s">
        <v>6985</v>
      </c>
      <c r="S339" s="805">
        <v>443</v>
      </c>
      <c r="T339" s="870" t="s">
        <v>6986</v>
      </c>
      <c r="U339" s="805">
        <v>488</v>
      </c>
      <c r="V339" s="870" t="s">
        <v>6987</v>
      </c>
      <c r="W339" s="724">
        <v>533</v>
      </c>
      <c r="X339" s="870" t="s">
        <v>6988</v>
      </c>
      <c r="Y339" s="805">
        <v>578</v>
      </c>
      <c r="Z339" s="870" t="s">
        <v>6989</v>
      </c>
      <c r="AA339" s="805">
        <v>623</v>
      </c>
      <c r="AB339" s="870" t="s">
        <v>6990</v>
      </c>
      <c r="AC339" s="805">
        <v>668</v>
      </c>
      <c r="AD339" s="870" t="s">
        <v>6991</v>
      </c>
      <c r="AE339" s="724"/>
      <c r="AF339" s="861"/>
    </row>
    <row r="340" spans="1:32" ht="15">
      <c r="A340" s="805">
        <v>39</v>
      </c>
      <c r="B340" s="870" t="s">
        <v>7345</v>
      </c>
      <c r="C340" s="805">
        <v>84</v>
      </c>
      <c r="D340" s="870" t="s">
        <v>7346</v>
      </c>
      <c r="E340" s="805">
        <v>129</v>
      </c>
      <c r="F340" s="870" t="s">
        <v>7347</v>
      </c>
      <c r="G340" s="724">
        <v>174</v>
      </c>
      <c r="H340" s="870" t="s">
        <v>7348</v>
      </c>
      <c r="I340" s="805">
        <v>219</v>
      </c>
      <c r="J340" s="870" t="s">
        <v>7349</v>
      </c>
      <c r="K340" s="805">
        <v>264</v>
      </c>
      <c r="L340" s="870" t="s">
        <v>7350</v>
      </c>
      <c r="M340" s="805">
        <v>309</v>
      </c>
      <c r="N340" s="870" t="s">
        <v>7351</v>
      </c>
      <c r="O340" s="724">
        <v>354</v>
      </c>
      <c r="P340" s="870" t="s">
        <v>7352</v>
      </c>
      <c r="Q340" s="805">
        <v>399</v>
      </c>
      <c r="R340" s="870" t="s">
        <v>6992</v>
      </c>
      <c r="S340" s="805">
        <v>444</v>
      </c>
      <c r="T340" s="870" t="s">
        <v>6993</v>
      </c>
      <c r="U340" s="805">
        <v>489</v>
      </c>
      <c r="V340" s="870" t="s">
        <v>6994</v>
      </c>
      <c r="W340" s="724">
        <v>534</v>
      </c>
      <c r="X340" s="870" t="s">
        <v>6995</v>
      </c>
      <c r="Y340" s="805">
        <v>579</v>
      </c>
      <c r="Z340" s="870" t="s">
        <v>6996</v>
      </c>
      <c r="AA340" s="805">
        <v>624</v>
      </c>
      <c r="AB340" s="870" t="s">
        <v>6997</v>
      </c>
      <c r="AC340" s="805">
        <v>669</v>
      </c>
      <c r="AD340" s="870" t="s">
        <v>6998</v>
      </c>
      <c r="AE340" s="724"/>
      <c r="AF340" s="861"/>
    </row>
    <row r="341" spans="1:32" ht="15">
      <c r="A341" s="805">
        <v>40</v>
      </c>
      <c r="B341" s="870" t="s">
        <v>7353</v>
      </c>
      <c r="C341" s="805">
        <v>85</v>
      </c>
      <c r="D341" s="870" t="s">
        <v>7354</v>
      </c>
      <c r="E341" s="805">
        <v>130</v>
      </c>
      <c r="F341" s="870" t="s">
        <v>7355</v>
      </c>
      <c r="G341" s="724">
        <v>175</v>
      </c>
      <c r="H341" s="870" t="s">
        <v>7356</v>
      </c>
      <c r="I341" s="805">
        <v>220</v>
      </c>
      <c r="J341" s="870" t="s">
        <v>7357</v>
      </c>
      <c r="K341" s="805">
        <v>265</v>
      </c>
      <c r="L341" s="870" t="s">
        <v>7358</v>
      </c>
      <c r="M341" s="805">
        <v>310</v>
      </c>
      <c r="N341" s="870" t="s">
        <v>7359</v>
      </c>
      <c r="O341" s="724">
        <v>355</v>
      </c>
      <c r="P341" s="870" t="s">
        <v>7360</v>
      </c>
      <c r="Q341" s="805">
        <v>400</v>
      </c>
      <c r="R341" s="870" t="s">
        <v>6999</v>
      </c>
      <c r="S341" s="805">
        <v>445</v>
      </c>
      <c r="T341" s="870" t="s">
        <v>7000</v>
      </c>
      <c r="U341" s="805">
        <v>490</v>
      </c>
      <c r="V341" s="870" t="s">
        <v>7001</v>
      </c>
      <c r="W341" s="724">
        <v>535</v>
      </c>
      <c r="X341" s="870" t="s">
        <v>7002</v>
      </c>
      <c r="Y341" s="805">
        <v>580</v>
      </c>
      <c r="Z341" s="870" t="s">
        <v>7003</v>
      </c>
      <c r="AA341" s="805">
        <v>625</v>
      </c>
      <c r="AB341" s="870" t="s">
        <v>7004</v>
      </c>
      <c r="AC341" s="805">
        <v>670</v>
      </c>
      <c r="AD341" s="870" t="s">
        <v>7005</v>
      </c>
      <c r="AE341" s="724"/>
      <c r="AF341" s="861"/>
    </row>
    <row r="342" spans="1:32" ht="15">
      <c r="A342" s="805">
        <v>41</v>
      </c>
      <c r="B342" s="870" t="s">
        <v>7361</v>
      </c>
      <c r="C342" s="805">
        <v>86</v>
      </c>
      <c r="D342" s="870" t="s">
        <v>7362</v>
      </c>
      <c r="E342" s="805">
        <v>131</v>
      </c>
      <c r="F342" s="870" t="s">
        <v>7363</v>
      </c>
      <c r="G342" s="724">
        <v>176</v>
      </c>
      <c r="H342" s="870" t="s">
        <v>7364</v>
      </c>
      <c r="I342" s="805">
        <v>221</v>
      </c>
      <c r="J342" s="870" t="s">
        <v>7365</v>
      </c>
      <c r="K342" s="805">
        <v>266</v>
      </c>
      <c r="L342" s="870" t="s">
        <v>7366</v>
      </c>
      <c r="M342" s="805">
        <v>311</v>
      </c>
      <c r="N342" s="870" t="s">
        <v>7367</v>
      </c>
      <c r="O342" s="724">
        <v>356</v>
      </c>
      <c r="P342" s="870" t="s">
        <v>7368</v>
      </c>
      <c r="Q342" s="805">
        <v>401</v>
      </c>
      <c r="R342" s="870" t="s">
        <v>7006</v>
      </c>
      <c r="S342" s="805">
        <v>446</v>
      </c>
      <c r="T342" s="870" t="s">
        <v>7007</v>
      </c>
      <c r="U342" s="805">
        <v>491</v>
      </c>
      <c r="V342" s="870" t="s">
        <v>7008</v>
      </c>
      <c r="W342" s="724">
        <v>536</v>
      </c>
      <c r="X342" s="870" t="s">
        <v>7009</v>
      </c>
      <c r="Y342" s="805">
        <v>581</v>
      </c>
      <c r="Z342" s="870" t="s">
        <v>7010</v>
      </c>
      <c r="AA342" s="805">
        <v>626</v>
      </c>
      <c r="AB342" s="870" t="s">
        <v>7011</v>
      </c>
      <c r="AC342" s="805">
        <v>671</v>
      </c>
      <c r="AD342" s="870" t="s">
        <v>7012</v>
      </c>
      <c r="AE342" s="724"/>
      <c r="AF342" s="861"/>
    </row>
    <row r="343" spans="1:32" ht="15">
      <c r="A343" s="805">
        <v>42</v>
      </c>
      <c r="B343" s="870" t="s">
        <v>7369</v>
      </c>
      <c r="C343" s="805">
        <v>87</v>
      </c>
      <c r="D343" s="870" t="s">
        <v>7370</v>
      </c>
      <c r="E343" s="805">
        <v>132</v>
      </c>
      <c r="F343" s="870" t="s">
        <v>7371</v>
      </c>
      <c r="G343" s="724">
        <v>177</v>
      </c>
      <c r="H343" s="870" t="s">
        <v>7372</v>
      </c>
      <c r="I343" s="805">
        <v>222</v>
      </c>
      <c r="J343" s="870" t="s">
        <v>7373</v>
      </c>
      <c r="K343" s="805">
        <v>267</v>
      </c>
      <c r="L343" s="870" t="s">
        <v>7374</v>
      </c>
      <c r="M343" s="805">
        <v>312</v>
      </c>
      <c r="N343" s="870" t="s">
        <v>7375</v>
      </c>
      <c r="O343" s="724">
        <v>357</v>
      </c>
      <c r="P343" s="870" t="s">
        <v>7376</v>
      </c>
      <c r="Q343" s="805">
        <v>402</v>
      </c>
      <c r="R343" s="870" t="s">
        <v>7013</v>
      </c>
      <c r="S343" s="805">
        <v>447</v>
      </c>
      <c r="T343" s="870" t="s">
        <v>7014</v>
      </c>
      <c r="U343" s="805">
        <v>492</v>
      </c>
      <c r="V343" s="870" t="s">
        <v>7015</v>
      </c>
      <c r="W343" s="724">
        <v>537</v>
      </c>
      <c r="X343" s="870" t="s">
        <v>7016</v>
      </c>
      <c r="Y343" s="805">
        <v>582</v>
      </c>
      <c r="Z343" s="870" t="s">
        <v>7017</v>
      </c>
      <c r="AA343" s="805">
        <v>627</v>
      </c>
      <c r="AB343" s="870" t="s">
        <v>7018</v>
      </c>
      <c r="AC343" s="805">
        <v>672</v>
      </c>
      <c r="AD343" s="870" t="s">
        <v>7019</v>
      </c>
      <c r="AE343" s="724"/>
      <c r="AF343" s="861"/>
    </row>
    <row r="344" spans="1:32" ht="15">
      <c r="A344" s="805">
        <v>43</v>
      </c>
      <c r="B344" s="870" t="s">
        <v>7377</v>
      </c>
      <c r="C344" s="805">
        <v>88</v>
      </c>
      <c r="D344" s="870" t="s">
        <v>7378</v>
      </c>
      <c r="E344" s="805">
        <v>133</v>
      </c>
      <c r="F344" s="870" t="s">
        <v>7379</v>
      </c>
      <c r="G344" s="724">
        <v>178</v>
      </c>
      <c r="H344" s="870" t="s">
        <v>7380</v>
      </c>
      <c r="I344" s="805">
        <v>223</v>
      </c>
      <c r="J344" s="870" t="s">
        <v>7381</v>
      </c>
      <c r="K344" s="805">
        <v>268</v>
      </c>
      <c r="L344" s="870" t="s">
        <v>7382</v>
      </c>
      <c r="M344" s="805">
        <v>313</v>
      </c>
      <c r="N344" s="870" t="s">
        <v>7383</v>
      </c>
      <c r="O344" s="724">
        <v>358</v>
      </c>
      <c r="P344" s="870" t="s">
        <v>7384</v>
      </c>
      <c r="Q344" s="805">
        <v>403</v>
      </c>
      <c r="R344" s="870" t="s">
        <v>7020</v>
      </c>
      <c r="S344" s="805">
        <v>448</v>
      </c>
      <c r="T344" s="870" t="s">
        <v>7021</v>
      </c>
      <c r="U344" s="805">
        <v>493</v>
      </c>
      <c r="V344" s="870" t="s">
        <v>7022</v>
      </c>
      <c r="W344" s="724">
        <v>538</v>
      </c>
      <c r="X344" s="870" t="s">
        <v>7023</v>
      </c>
      <c r="Y344" s="805">
        <v>583</v>
      </c>
      <c r="Z344" s="870" t="s">
        <v>7024</v>
      </c>
      <c r="AA344" s="805">
        <v>628</v>
      </c>
      <c r="AB344" s="870" t="s">
        <v>7025</v>
      </c>
      <c r="AC344" s="805">
        <v>673</v>
      </c>
      <c r="AD344" s="870" t="s">
        <v>7026</v>
      </c>
      <c r="AE344" s="724"/>
      <c r="AF344" s="861"/>
    </row>
    <row r="345" spans="1:32" ht="15">
      <c r="A345" s="805">
        <v>44</v>
      </c>
      <c r="B345" s="870" t="s">
        <v>7385</v>
      </c>
      <c r="C345" s="805">
        <v>89</v>
      </c>
      <c r="D345" s="870" t="s">
        <v>7386</v>
      </c>
      <c r="E345" s="805">
        <v>134</v>
      </c>
      <c r="F345" s="870" t="s">
        <v>7387</v>
      </c>
      <c r="G345" s="724">
        <v>179</v>
      </c>
      <c r="H345" s="870" t="s">
        <v>7388</v>
      </c>
      <c r="I345" s="805">
        <v>224</v>
      </c>
      <c r="J345" s="870" t="s">
        <v>7389</v>
      </c>
      <c r="K345" s="805">
        <v>269</v>
      </c>
      <c r="L345" s="870" t="s">
        <v>7390</v>
      </c>
      <c r="M345" s="805">
        <v>314</v>
      </c>
      <c r="N345" s="870" t="s">
        <v>7391</v>
      </c>
      <c r="O345" s="724">
        <v>359</v>
      </c>
      <c r="P345" s="870" t="s">
        <v>7392</v>
      </c>
      <c r="Q345" s="805">
        <v>404</v>
      </c>
      <c r="R345" s="870" t="s">
        <v>7027</v>
      </c>
      <c r="S345" s="805">
        <v>449</v>
      </c>
      <c r="T345" s="870" t="s">
        <v>7028</v>
      </c>
      <c r="U345" s="805">
        <v>494</v>
      </c>
      <c r="V345" s="870" t="s">
        <v>7029</v>
      </c>
      <c r="W345" s="724">
        <v>539</v>
      </c>
      <c r="X345" s="870" t="s">
        <v>7030</v>
      </c>
      <c r="Y345" s="805">
        <v>584</v>
      </c>
      <c r="Z345" s="870" t="s">
        <v>7031</v>
      </c>
      <c r="AA345" s="805">
        <v>629</v>
      </c>
      <c r="AB345" s="870" t="s">
        <v>7032</v>
      </c>
      <c r="AC345" s="805">
        <v>674</v>
      </c>
      <c r="AD345" s="870" t="s">
        <v>7033</v>
      </c>
      <c r="AE345" s="724"/>
      <c r="AF345" s="861"/>
    </row>
    <row r="346" spans="1:32" ht="15">
      <c r="A346" s="805">
        <v>45</v>
      </c>
      <c r="B346" s="870" t="s">
        <v>7393</v>
      </c>
      <c r="C346" s="805">
        <v>90</v>
      </c>
      <c r="D346" s="870" t="s">
        <v>7394</v>
      </c>
      <c r="E346" s="805">
        <v>135</v>
      </c>
      <c r="F346" s="870" t="s">
        <v>7395</v>
      </c>
      <c r="G346" s="724">
        <v>180</v>
      </c>
      <c r="H346" s="870" t="s">
        <v>7396</v>
      </c>
      <c r="I346" s="805">
        <v>225</v>
      </c>
      <c r="J346" s="870" t="s">
        <v>7397</v>
      </c>
      <c r="K346" s="805">
        <v>270</v>
      </c>
      <c r="L346" s="870" t="s">
        <v>7398</v>
      </c>
      <c r="M346" s="805">
        <v>315</v>
      </c>
      <c r="N346" s="870" t="s">
        <v>7399</v>
      </c>
      <c r="O346" s="724">
        <v>360</v>
      </c>
      <c r="P346" s="870" t="s">
        <v>7400</v>
      </c>
      <c r="Q346" s="805">
        <v>405</v>
      </c>
      <c r="R346" s="870" t="s">
        <v>7034</v>
      </c>
      <c r="S346" s="805">
        <v>450</v>
      </c>
      <c r="T346" s="870" t="s">
        <v>7035</v>
      </c>
      <c r="U346" s="805">
        <v>495</v>
      </c>
      <c r="V346" s="870" t="s">
        <v>7036</v>
      </c>
      <c r="W346" s="724">
        <v>540</v>
      </c>
      <c r="X346" s="870" t="s">
        <v>7037</v>
      </c>
      <c r="Y346" s="805">
        <v>585</v>
      </c>
      <c r="Z346" s="870" t="s">
        <v>7038</v>
      </c>
      <c r="AA346" s="805">
        <v>630</v>
      </c>
      <c r="AB346" s="870" t="s">
        <v>7039</v>
      </c>
      <c r="AC346" s="805">
        <v>675</v>
      </c>
      <c r="AD346" s="870" t="s">
        <v>7040</v>
      </c>
      <c r="AE346" s="724"/>
      <c r="AF346" s="861"/>
    </row>
    <row r="350" spans="1:32" ht="29.1" customHeight="1">
      <c r="A350" s="1580" t="s">
        <v>7414</v>
      </c>
      <c r="B350" s="1580"/>
      <c r="C350" s="1580"/>
      <c r="D350" s="1580"/>
      <c r="E350" s="1580"/>
      <c r="F350" s="1580"/>
      <c r="G350" s="1580"/>
      <c r="H350" s="1580"/>
      <c r="J350" s="1580" t="s">
        <v>7421</v>
      </c>
      <c r="K350" s="1580"/>
      <c r="L350" s="1580"/>
      <c r="M350" s="1580"/>
      <c r="N350" s="1580"/>
      <c r="O350" s="1580"/>
      <c r="P350" s="1580"/>
      <c r="Q350" s="1580"/>
    </row>
    <row r="351" spans="1:32" ht="15">
      <c r="A351" s="723" t="s">
        <v>5291</v>
      </c>
      <c r="B351" s="869" t="s">
        <v>6071</v>
      </c>
      <c r="C351" s="723" t="s">
        <v>5291</v>
      </c>
      <c r="D351" s="869" t="s">
        <v>6071</v>
      </c>
      <c r="E351" s="723" t="s">
        <v>5291</v>
      </c>
      <c r="F351" s="869" t="s">
        <v>6071</v>
      </c>
      <c r="G351" s="723" t="s">
        <v>5291</v>
      </c>
      <c r="H351" s="869" t="s">
        <v>6071</v>
      </c>
      <c r="J351" s="723" t="s">
        <v>5291</v>
      </c>
      <c r="K351" s="869" t="s">
        <v>6071</v>
      </c>
      <c r="L351" s="723" t="s">
        <v>5291</v>
      </c>
      <c r="M351" s="869" t="s">
        <v>6071</v>
      </c>
      <c r="N351" s="723" t="s">
        <v>5291</v>
      </c>
      <c r="O351" s="869" t="s">
        <v>6071</v>
      </c>
      <c r="P351" s="723" t="s">
        <v>5291</v>
      </c>
      <c r="Q351" s="869" t="s">
        <v>6071</v>
      </c>
    </row>
    <row r="352" spans="1:32" ht="15">
      <c r="A352" s="805">
        <v>1</v>
      </c>
      <c r="B352" s="563" t="s">
        <v>7415</v>
      </c>
      <c r="C352" s="805">
        <v>5</v>
      </c>
      <c r="D352" s="563" t="s">
        <v>5533</v>
      </c>
      <c r="E352" s="805">
        <v>9</v>
      </c>
      <c r="F352" s="563" t="s">
        <v>7416</v>
      </c>
      <c r="G352" s="724">
        <v>13</v>
      </c>
      <c r="H352" s="563" t="s">
        <v>5462</v>
      </c>
      <c r="J352" s="805">
        <v>1</v>
      </c>
      <c r="K352" s="563">
        <v>747</v>
      </c>
      <c r="L352" s="563" t="s">
        <v>7418</v>
      </c>
      <c r="M352" s="563" t="s">
        <v>7418</v>
      </c>
      <c r="N352" s="563" t="s">
        <v>7418</v>
      </c>
      <c r="O352" s="563" t="s">
        <v>7418</v>
      </c>
      <c r="P352" s="563" t="s">
        <v>7418</v>
      </c>
      <c r="Q352" s="563" t="s">
        <v>7418</v>
      </c>
    </row>
    <row r="353" spans="1:36" ht="15">
      <c r="A353" s="805">
        <v>2</v>
      </c>
      <c r="B353" s="563" t="s">
        <v>5423</v>
      </c>
      <c r="C353" s="805">
        <v>6</v>
      </c>
      <c r="D353" s="563" t="s">
        <v>7417</v>
      </c>
      <c r="E353" s="805">
        <v>10</v>
      </c>
      <c r="F353" s="563" t="s">
        <v>5431</v>
      </c>
      <c r="G353" s="724">
        <v>14</v>
      </c>
      <c r="H353" s="563" t="s">
        <v>7418</v>
      </c>
      <c r="J353" s="872">
        <v>2</v>
      </c>
      <c r="K353" s="837">
        <v>748</v>
      </c>
      <c r="L353" s="563" t="s">
        <v>7418</v>
      </c>
      <c r="M353" s="563" t="s">
        <v>7418</v>
      </c>
      <c r="N353" s="563" t="s">
        <v>7418</v>
      </c>
      <c r="O353" s="563" t="s">
        <v>7418</v>
      </c>
      <c r="P353" s="563" t="s">
        <v>7418</v>
      </c>
      <c r="Q353" s="563" t="s">
        <v>7418</v>
      </c>
    </row>
    <row r="354" spans="1:36" ht="15">
      <c r="A354" s="805">
        <v>3</v>
      </c>
      <c r="B354" s="563" t="s">
        <v>5508</v>
      </c>
      <c r="C354" s="805">
        <v>7</v>
      </c>
      <c r="D354" s="563" t="s">
        <v>7419</v>
      </c>
      <c r="E354" s="805">
        <v>11</v>
      </c>
      <c r="F354" s="563" t="s">
        <v>5439</v>
      </c>
      <c r="G354" s="724">
        <v>15</v>
      </c>
      <c r="H354" s="563" t="s">
        <v>7418</v>
      </c>
    </row>
    <row r="355" spans="1:36" ht="15">
      <c r="A355" s="805">
        <v>4</v>
      </c>
      <c r="B355" s="563" t="s">
        <v>5527</v>
      </c>
      <c r="C355" s="805">
        <v>8</v>
      </c>
      <c r="D355" s="563" t="s">
        <v>7420</v>
      </c>
      <c r="E355" s="805">
        <v>12</v>
      </c>
      <c r="F355" s="563" t="s">
        <v>5398</v>
      </c>
      <c r="G355" s="724">
        <v>16</v>
      </c>
      <c r="H355" s="563" t="s">
        <v>7418</v>
      </c>
    </row>
    <row r="356" spans="1:36">
      <c r="A356" s="839"/>
      <c r="B356" s="839"/>
      <c r="C356" s="839"/>
      <c r="D356" s="839"/>
      <c r="E356" s="839"/>
      <c r="F356" s="839"/>
      <c r="G356" s="839"/>
      <c r="H356" s="839"/>
    </row>
    <row r="357" spans="1:36">
      <c r="A357" s="839"/>
      <c r="B357" s="839"/>
      <c r="C357" s="839"/>
      <c r="D357" s="839"/>
      <c r="E357" s="839"/>
      <c r="F357" s="839"/>
      <c r="G357" s="839"/>
      <c r="H357" s="839"/>
    </row>
    <row r="358" spans="1:36" ht="28.35" customHeight="1"/>
    <row r="359" spans="1:36" ht="15">
      <c r="A359" s="1580" t="s">
        <v>7508</v>
      </c>
      <c r="B359" s="1580"/>
      <c r="C359" s="1580"/>
      <c r="D359" s="1580"/>
      <c r="E359" s="1580"/>
      <c r="F359" s="1580"/>
      <c r="G359" s="1580"/>
      <c r="H359" s="1580"/>
      <c r="I359" s="1580"/>
      <c r="J359" s="1580"/>
      <c r="K359" s="1580"/>
      <c r="L359" s="1580"/>
      <c r="M359" s="1580" t="s">
        <v>7508</v>
      </c>
      <c r="N359" s="1580"/>
      <c r="O359" s="1580"/>
      <c r="P359" s="1580"/>
      <c r="Q359" s="1580"/>
      <c r="R359" s="1580"/>
      <c r="S359" s="1580"/>
      <c r="T359" s="1580"/>
      <c r="U359" s="1580"/>
      <c r="V359" s="1580"/>
      <c r="W359" s="1580"/>
      <c r="X359" s="1580"/>
      <c r="Y359" s="1580" t="s">
        <v>7508</v>
      </c>
      <c r="Z359" s="1580"/>
      <c r="AA359" s="1580"/>
      <c r="AB359" s="1580"/>
      <c r="AC359" s="1580"/>
      <c r="AD359" s="1580"/>
      <c r="AE359" s="1580"/>
      <c r="AF359" s="1580"/>
      <c r="AG359" s="1580"/>
      <c r="AH359" s="1580"/>
      <c r="AI359" s="1580"/>
      <c r="AJ359" s="1580"/>
    </row>
    <row r="360" spans="1:36" ht="15">
      <c r="A360" s="723" t="s">
        <v>5291</v>
      </c>
      <c r="B360" s="1615" t="s">
        <v>6071</v>
      </c>
      <c r="C360" s="1616"/>
      <c r="D360" s="723" t="s">
        <v>5291</v>
      </c>
      <c r="E360" s="1615" t="s">
        <v>6071</v>
      </c>
      <c r="F360" s="1616"/>
      <c r="G360" s="723" t="s">
        <v>5291</v>
      </c>
      <c r="H360" s="1615" t="s">
        <v>6071</v>
      </c>
      <c r="I360" s="1616"/>
      <c r="J360" s="723" t="s">
        <v>5291</v>
      </c>
      <c r="K360" s="1615" t="s">
        <v>6071</v>
      </c>
      <c r="L360" s="1616"/>
      <c r="M360" s="723" t="s">
        <v>5291</v>
      </c>
      <c r="N360" s="1613" t="s">
        <v>6071</v>
      </c>
      <c r="O360" s="1614"/>
      <c r="P360" s="723" t="s">
        <v>5291</v>
      </c>
      <c r="Q360" s="1613" t="s">
        <v>6071</v>
      </c>
      <c r="R360" s="1614"/>
      <c r="S360" s="723" t="s">
        <v>5291</v>
      </c>
      <c r="T360" s="1613" t="s">
        <v>6071</v>
      </c>
      <c r="U360" s="1614"/>
      <c r="V360" s="723" t="s">
        <v>5291</v>
      </c>
      <c r="W360" s="1613" t="s">
        <v>6071</v>
      </c>
      <c r="X360" s="1614"/>
      <c r="Y360" s="723" t="s">
        <v>5291</v>
      </c>
      <c r="Z360" s="1613" t="s">
        <v>6071</v>
      </c>
      <c r="AA360" s="1614"/>
      <c r="AB360" s="723" t="s">
        <v>5291</v>
      </c>
      <c r="AC360" s="1613" t="s">
        <v>6071</v>
      </c>
      <c r="AD360" s="1614"/>
      <c r="AE360" s="723" t="s">
        <v>5291</v>
      </c>
      <c r="AF360" s="1613" t="s">
        <v>6071</v>
      </c>
      <c r="AG360" s="1614"/>
      <c r="AH360" s="723" t="s">
        <v>5291</v>
      </c>
      <c r="AI360" s="1613" t="s">
        <v>6071</v>
      </c>
      <c r="AJ360" s="1614"/>
    </row>
    <row r="361" spans="1:36" ht="15">
      <c r="A361" s="805">
        <v>1</v>
      </c>
      <c r="B361" s="886">
        <v>695</v>
      </c>
      <c r="C361" s="886">
        <v>2</v>
      </c>
      <c r="D361" s="805">
        <v>46</v>
      </c>
      <c r="E361" s="886">
        <v>699</v>
      </c>
      <c r="F361" s="886">
        <v>67</v>
      </c>
      <c r="G361" s="805">
        <v>91</v>
      </c>
      <c r="H361" s="886">
        <v>699</v>
      </c>
      <c r="I361" s="886">
        <v>130</v>
      </c>
      <c r="J361" s="724">
        <v>136</v>
      </c>
      <c r="K361" s="886">
        <v>722</v>
      </c>
      <c r="L361" s="886">
        <v>186</v>
      </c>
      <c r="M361" s="805">
        <v>181</v>
      </c>
      <c r="N361" s="886">
        <v>1039</v>
      </c>
      <c r="O361" s="886">
        <v>42</v>
      </c>
      <c r="P361" s="805">
        <v>226</v>
      </c>
      <c r="Q361" s="886">
        <v>1039</v>
      </c>
      <c r="R361" s="886">
        <v>136</v>
      </c>
      <c r="S361" s="805">
        <v>271</v>
      </c>
      <c r="T361" s="886">
        <v>1039</v>
      </c>
      <c r="U361" s="886">
        <v>186</v>
      </c>
      <c r="V361" s="724">
        <v>316</v>
      </c>
      <c r="W361" s="886">
        <v>1039</v>
      </c>
      <c r="X361" s="886">
        <v>240</v>
      </c>
      <c r="Y361" s="805">
        <v>361</v>
      </c>
      <c r="Z361" s="886">
        <v>1040</v>
      </c>
      <c r="AA361" s="886">
        <v>24</v>
      </c>
      <c r="AB361" s="805">
        <v>406</v>
      </c>
      <c r="AC361" s="886">
        <v>1041</v>
      </c>
      <c r="AD361" s="886">
        <v>35</v>
      </c>
      <c r="AE361" s="805">
        <v>451</v>
      </c>
      <c r="AF361" s="886">
        <v>1042</v>
      </c>
      <c r="AG361" s="886">
        <v>5</v>
      </c>
      <c r="AH361" s="724">
        <v>496</v>
      </c>
      <c r="AI361" s="886">
        <v>1044</v>
      </c>
      <c r="AJ361" s="886">
        <v>71</v>
      </c>
    </row>
    <row r="362" spans="1:36" ht="15">
      <c r="A362" s="805">
        <v>2</v>
      </c>
      <c r="B362" s="886">
        <v>695</v>
      </c>
      <c r="C362" s="886">
        <v>3</v>
      </c>
      <c r="D362" s="805">
        <v>47</v>
      </c>
      <c r="E362" s="886">
        <v>699</v>
      </c>
      <c r="F362" s="886">
        <v>68</v>
      </c>
      <c r="G362" s="805">
        <v>92</v>
      </c>
      <c r="H362" s="886">
        <v>699</v>
      </c>
      <c r="I362" s="886">
        <v>131</v>
      </c>
      <c r="J362" s="724">
        <v>137</v>
      </c>
      <c r="K362" s="886">
        <v>722</v>
      </c>
      <c r="L362" s="886">
        <v>189</v>
      </c>
      <c r="M362" s="805">
        <v>182</v>
      </c>
      <c r="N362" s="886">
        <v>1039</v>
      </c>
      <c r="O362" s="886">
        <v>43</v>
      </c>
      <c r="P362" s="805">
        <v>227</v>
      </c>
      <c r="Q362" s="886">
        <v>1039</v>
      </c>
      <c r="R362" s="886">
        <v>137</v>
      </c>
      <c r="S362" s="805">
        <v>272</v>
      </c>
      <c r="T362" s="886">
        <v>1039</v>
      </c>
      <c r="U362" s="886">
        <v>187</v>
      </c>
      <c r="V362" s="724">
        <v>317</v>
      </c>
      <c r="W362" s="886">
        <v>1039</v>
      </c>
      <c r="X362" s="886">
        <v>241</v>
      </c>
      <c r="Y362" s="805">
        <v>362</v>
      </c>
      <c r="Z362" s="886">
        <v>1040</v>
      </c>
      <c r="AA362" s="886">
        <v>25</v>
      </c>
      <c r="AB362" s="805">
        <v>407</v>
      </c>
      <c r="AC362" s="886">
        <v>1041</v>
      </c>
      <c r="AD362" s="886">
        <v>42</v>
      </c>
      <c r="AE362" s="805">
        <v>452</v>
      </c>
      <c r="AF362" s="886">
        <v>1042</v>
      </c>
      <c r="AG362" s="886">
        <v>6</v>
      </c>
      <c r="AH362" s="724">
        <v>497</v>
      </c>
      <c r="AI362" s="886">
        <v>1044</v>
      </c>
      <c r="AJ362" s="886">
        <v>72</v>
      </c>
    </row>
    <row r="363" spans="1:36" ht="15">
      <c r="A363" s="805">
        <v>3</v>
      </c>
      <c r="B363" s="886">
        <v>695</v>
      </c>
      <c r="C363" s="886">
        <v>4</v>
      </c>
      <c r="D363" s="805">
        <v>48</v>
      </c>
      <c r="E363" s="886">
        <v>699</v>
      </c>
      <c r="F363" s="886">
        <v>71</v>
      </c>
      <c r="G363" s="805">
        <v>93</v>
      </c>
      <c r="H363" s="886">
        <v>699</v>
      </c>
      <c r="I363" s="886">
        <v>132</v>
      </c>
      <c r="J363" s="724">
        <v>138</v>
      </c>
      <c r="K363" s="886">
        <v>722</v>
      </c>
      <c r="L363" s="886">
        <v>214</v>
      </c>
      <c r="M363" s="805">
        <v>183</v>
      </c>
      <c r="N363" s="886">
        <v>1039</v>
      </c>
      <c r="O363" s="886">
        <v>44</v>
      </c>
      <c r="P363" s="805">
        <v>228</v>
      </c>
      <c r="Q363" s="886">
        <v>1039</v>
      </c>
      <c r="R363" s="886">
        <v>138</v>
      </c>
      <c r="S363" s="805">
        <v>273</v>
      </c>
      <c r="T363" s="886">
        <v>1039</v>
      </c>
      <c r="U363" s="886">
        <v>188</v>
      </c>
      <c r="V363" s="724">
        <v>318</v>
      </c>
      <c r="W363" s="886">
        <v>1039</v>
      </c>
      <c r="X363" s="886">
        <v>243</v>
      </c>
      <c r="Y363" s="805">
        <v>363</v>
      </c>
      <c r="Z363" s="886">
        <v>1040</v>
      </c>
      <c r="AA363" s="886">
        <v>26</v>
      </c>
      <c r="AB363" s="805">
        <v>408</v>
      </c>
      <c r="AC363" s="886">
        <v>1041</v>
      </c>
      <c r="AD363" s="886">
        <v>44</v>
      </c>
      <c r="AE363" s="805">
        <v>453</v>
      </c>
      <c r="AF363" s="886">
        <v>1042</v>
      </c>
      <c r="AG363" s="886">
        <v>7</v>
      </c>
      <c r="AH363" s="724">
        <v>498</v>
      </c>
      <c r="AI363" s="886">
        <v>1044</v>
      </c>
      <c r="AJ363" s="886">
        <v>73</v>
      </c>
    </row>
    <row r="364" spans="1:36" ht="15">
      <c r="A364" s="805">
        <v>4</v>
      </c>
      <c r="B364" s="886">
        <v>695</v>
      </c>
      <c r="C364" s="886">
        <v>5</v>
      </c>
      <c r="D364" s="805">
        <v>49</v>
      </c>
      <c r="E364" s="886">
        <v>699</v>
      </c>
      <c r="F364" s="886">
        <v>72</v>
      </c>
      <c r="G364" s="805">
        <v>94</v>
      </c>
      <c r="H364" s="886">
        <v>699</v>
      </c>
      <c r="I364" s="886">
        <v>133</v>
      </c>
      <c r="J364" s="724">
        <v>139</v>
      </c>
      <c r="K364" s="886">
        <v>722</v>
      </c>
      <c r="L364" s="886">
        <v>215</v>
      </c>
      <c r="M364" s="805">
        <v>184</v>
      </c>
      <c r="N364" s="886">
        <v>1039</v>
      </c>
      <c r="O364" s="886">
        <v>45</v>
      </c>
      <c r="P364" s="805">
        <v>229</v>
      </c>
      <c r="Q364" s="886">
        <v>1039</v>
      </c>
      <c r="R364" s="886">
        <v>139</v>
      </c>
      <c r="S364" s="805">
        <v>274</v>
      </c>
      <c r="T364" s="886">
        <v>1039</v>
      </c>
      <c r="U364" s="886">
        <v>190</v>
      </c>
      <c r="V364" s="724">
        <v>319</v>
      </c>
      <c r="W364" s="886">
        <v>1039</v>
      </c>
      <c r="X364" s="886">
        <v>244</v>
      </c>
      <c r="Y364" s="805">
        <v>364</v>
      </c>
      <c r="Z364" s="886">
        <v>1040</v>
      </c>
      <c r="AA364" s="886">
        <v>28</v>
      </c>
      <c r="AB364" s="805">
        <v>409</v>
      </c>
      <c r="AC364" s="886">
        <v>1041</v>
      </c>
      <c r="AD364" s="886">
        <v>45</v>
      </c>
      <c r="AE364" s="805">
        <v>454</v>
      </c>
      <c r="AF364" s="886">
        <v>1042</v>
      </c>
      <c r="AG364" s="886">
        <v>8</v>
      </c>
      <c r="AH364" s="724">
        <v>499</v>
      </c>
      <c r="AI364" s="886">
        <v>1044</v>
      </c>
      <c r="AJ364" s="886">
        <v>74</v>
      </c>
    </row>
    <row r="365" spans="1:36" ht="15">
      <c r="A365" s="805">
        <v>5</v>
      </c>
      <c r="B365" s="886">
        <v>695</v>
      </c>
      <c r="C365" s="886">
        <v>6</v>
      </c>
      <c r="D365" s="805">
        <v>50</v>
      </c>
      <c r="E365" s="886">
        <v>699</v>
      </c>
      <c r="F365" s="886">
        <v>73</v>
      </c>
      <c r="G365" s="805">
        <v>95</v>
      </c>
      <c r="H365" s="886">
        <v>699</v>
      </c>
      <c r="I365" s="886">
        <v>134</v>
      </c>
      <c r="J365" s="724">
        <v>140</v>
      </c>
      <c r="K365" s="886">
        <v>722</v>
      </c>
      <c r="L365" s="886">
        <v>216</v>
      </c>
      <c r="M365" s="805">
        <v>185</v>
      </c>
      <c r="N365" s="886">
        <v>1039</v>
      </c>
      <c r="O365" s="886">
        <v>46</v>
      </c>
      <c r="P365" s="805">
        <v>230</v>
      </c>
      <c r="Q365" s="886">
        <v>1039</v>
      </c>
      <c r="R365" s="886">
        <v>140</v>
      </c>
      <c r="S365" s="805">
        <v>275</v>
      </c>
      <c r="T365" s="886">
        <v>1039</v>
      </c>
      <c r="U365" s="886">
        <v>191</v>
      </c>
      <c r="V365" s="724">
        <v>320</v>
      </c>
      <c r="W365" s="886">
        <v>1039</v>
      </c>
      <c r="X365" s="886">
        <v>245</v>
      </c>
      <c r="Y365" s="805">
        <v>365</v>
      </c>
      <c r="Z365" s="886">
        <v>1040</v>
      </c>
      <c r="AA365" s="886">
        <v>29</v>
      </c>
      <c r="AB365" s="805">
        <v>410</v>
      </c>
      <c r="AC365" s="886">
        <v>1041</v>
      </c>
      <c r="AD365" s="886">
        <v>46</v>
      </c>
      <c r="AE365" s="805">
        <v>455</v>
      </c>
      <c r="AF365" s="886">
        <v>1044</v>
      </c>
      <c r="AG365" s="886">
        <v>5</v>
      </c>
      <c r="AH365" s="724">
        <v>500</v>
      </c>
      <c r="AI365" s="886">
        <v>1044</v>
      </c>
      <c r="AJ365" s="886">
        <v>75</v>
      </c>
    </row>
    <row r="366" spans="1:36" ht="15">
      <c r="A366" s="805">
        <v>6</v>
      </c>
      <c r="B366" s="886">
        <v>695</v>
      </c>
      <c r="C366" s="886">
        <v>24</v>
      </c>
      <c r="D366" s="805">
        <v>51</v>
      </c>
      <c r="E366" s="886">
        <v>699</v>
      </c>
      <c r="F366" s="886">
        <v>75</v>
      </c>
      <c r="G366" s="805">
        <v>96</v>
      </c>
      <c r="H366" s="886">
        <v>699</v>
      </c>
      <c r="I366" s="886">
        <v>135</v>
      </c>
      <c r="J366" s="724">
        <v>141</v>
      </c>
      <c r="K366" s="886">
        <v>722</v>
      </c>
      <c r="L366" s="886">
        <v>217</v>
      </c>
      <c r="M366" s="805">
        <v>186</v>
      </c>
      <c r="N366" s="886">
        <v>1039</v>
      </c>
      <c r="O366" s="886">
        <v>47</v>
      </c>
      <c r="P366" s="805">
        <v>231</v>
      </c>
      <c r="Q366" s="886">
        <v>1039</v>
      </c>
      <c r="R366" s="886">
        <v>141</v>
      </c>
      <c r="S366" s="805">
        <v>276</v>
      </c>
      <c r="T366" s="886">
        <v>1039</v>
      </c>
      <c r="U366" s="886">
        <v>192</v>
      </c>
      <c r="V366" s="724">
        <v>321</v>
      </c>
      <c r="W366" s="886">
        <v>1039</v>
      </c>
      <c r="X366" s="886">
        <v>246</v>
      </c>
      <c r="Y366" s="805">
        <v>366</v>
      </c>
      <c r="Z366" s="886">
        <v>1040</v>
      </c>
      <c r="AA366" s="886">
        <v>30</v>
      </c>
      <c r="AB366" s="805">
        <v>411</v>
      </c>
      <c r="AC366" s="886">
        <v>1041</v>
      </c>
      <c r="AD366" s="886">
        <v>48</v>
      </c>
      <c r="AE366" s="805">
        <v>456</v>
      </c>
      <c r="AF366" s="886">
        <v>1044</v>
      </c>
      <c r="AG366" s="886">
        <v>6</v>
      </c>
      <c r="AH366" s="724">
        <v>501</v>
      </c>
      <c r="AI366" s="886">
        <v>1044</v>
      </c>
      <c r="AJ366" s="886">
        <v>76</v>
      </c>
    </row>
    <row r="367" spans="1:36" ht="15">
      <c r="A367" s="805">
        <v>7</v>
      </c>
      <c r="B367" s="886">
        <v>695</v>
      </c>
      <c r="C367" s="886">
        <v>28</v>
      </c>
      <c r="D367" s="805">
        <v>52</v>
      </c>
      <c r="E367" s="886">
        <v>699</v>
      </c>
      <c r="F367" s="886">
        <v>76</v>
      </c>
      <c r="G367" s="805">
        <v>97</v>
      </c>
      <c r="H367" s="886">
        <v>699</v>
      </c>
      <c r="I367" s="886">
        <v>136</v>
      </c>
      <c r="J367" s="724">
        <v>142</v>
      </c>
      <c r="K367" s="886">
        <v>1038</v>
      </c>
      <c r="L367" s="886">
        <v>1</v>
      </c>
      <c r="M367" s="805">
        <v>187</v>
      </c>
      <c r="N367" s="886">
        <v>1039</v>
      </c>
      <c r="O367" s="886">
        <v>50</v>
      </c>
      <c r="P367" s="805">
        <v>232</v>
      </c>
      <c r="Q367" s="886">
        <v>1039</v>
      </c>
      <c r="R367" s="886">
        <v>142</v>
      </c>
      <c r="S367" s="805">
        <v>277</v>
      </c>
      <c r="T367" s="886">
        <v>1039</v>
      </c>
      <c r="U367" s="886">
        <v>193</v>
      </c>
      <c r="V367" s="724">
        <v>322</v>
      </c>
      <c r="W367" s="886">
        <v>1039</v>
      </c>
      <c r="X367" s="886">
        <v>247</v>
      </c>
      <c r="Y367" s="805">
        <v>367</v>
      </c>
      <c r="Z367" s="886">
        <v>1040</v>
      </c>
      <c r="AA367" s="886">
        <v>31</v>
      </c>
      <c r="AB367" s="805">
        <v>412</v>
      </c>
      <c r="AC367" s="886">
        <v>1041</v>
      </c>
      <c r="AD367" s="886">
        <v>56</v>
      </c>
      <c r="AE367" s="805">
        <v>457</v>
      </c>
      <c r="AF367" s="886">
        <v>1044</v>
      </c>
      <c r="AG367" s="886">
        <v>9</v>
      </c>
      <c r="AH367" s="724">
        <v>502</v>
      </c>
      <c r="AI367" s="886">
        <v>1044</v>
      </c>
      <c r="AJ367" s="886">
        <v>77</v>
      </c>
    </row>
    <row r="368" spans="1:36" ht="15">
      <c r="A368" s="805">
        <v>8</v>
      </c>
      <c r="B368" s="886">
        <v>695</v>
      </c>
      <c r="C368" s="886">
        <v>38</v>
      </c>
      <c r="D368" s="805">
        <v>53</v>
      </c>
      <c r="E368" s="886">
        <v>699</v>
      </c>
      <c r="F368" s="886">
        <v>77</v>
      </c>
      <c r="G368" s="805">
        <v>98</v>
      </c>
      <c r="H368" s="886">
        <v>699</v>
      </c>
      <c r="I368" s="886">
        <v>137</v>
      </c>
      <c r="J368" s="724">
        <v>143</v>
      </c>
      <c r="K368" s="886">
        <v>1038</v>
      </c>
      <c r="L368" s="886">
        <v>2</v>
      </c>
      <c r="M368" s="805">
        <v>188</v>
      </c>
      <c r="N368" s="886">
        <v>1039</v>
      </c>
      <c r="O368" s="886">
        <v>51</v>
      </c>
      <c r="P368" s="805">
        <v>233</v>
      </c>
      <c r="Q368" s="886">
        <v>1039</v>
      </c>
      <c r="R368" s="886">
        <v>143</v>
      </c>
      <c r="S368" s="805">
        <v>278</v>
      </c>
      <c r="T368" s="886">
        <v>1039</v>
      </c>
      <c r="U368" s="886">
        <v>194</v>
      </c>
      <c r="V368" s="724">
        <v>323</v>
      </c>
      <c r="W368" s="886">
        <v>1039</v>
      </c>
      <c r="X368" s="886">
        <v>248</v>
      </c>
      <c r="Y368" s="805">
        <v>368</v>
      </c>
      <c r="Z368" s="886">
        <v>1040</v>
      </c>
      <c r="AA368" s="886">
        <v>32</v>
      </c>
      <c r="AB368" s="805">
        <v>413</v>
      </c>
      <c r="AC368" s="886">
        <v>1041</v>
      </c>
      <c r="AD368" s="886">
        <v>57</v>
      </c>
      <c r="AE368" s="805">
        <v>458</v>
      </c>
      <c r="AF368" s="886">
        <v>1044</v>
      </c>
      <c r="AG368" s="886">
        <v>10</v>
      </c>
      <c r="AH368" s="724">
        <v>503</v>
      </c>
      <c r="AI368" s="886">
        <v>1044</v>
      </c>
      <c r="AJ368" s="886">
        <v>78</v>
      </c>
    </row>
    <row r="369" spans="1:36" ht="15">
      <c r="A369" s="805">
        <v>9</v>
      </c>
      <c r="B369" s="886">
        <v>695</v>
      </c>
      <c r="C369" s="886">
        <v>39</v>
      </c>
      <c r="D369" s="805">
        <v>54</v>
      </c>
      <c r="E369" s="886">
        <v>699</v>
      </c>
      <c r="F369" s="886">
        <v>78</v>
      </c>
      <c r="G369" s="805">
        <v>99</v>
      </c>
      <c r="H369" s="886">
        <v>699</v>
      </c>
      <c r="I369" s="886">
        <v>138</v>
      </c>
      <c r="J369" s="724">
        <v>144</v>
      </c>
      <c r="K369" s="886">
        <v>1038</v>
      </c>
      <c r="L369" s="886">
        <v>4</v>
      </c>
      <c r="M369" s="805">
        <v>189</v>
      </c>
      <c r="N369" s="886">
        <v>1039</v>
      </c>
      <c r="O369" s="886">
        <v>52</v>
      </c>
      <c r="P369" s="805">
        <v>234</v>
      </c>
      <c r="Q369" s="886">
        <v>1039</v>
      </c>
      <c r="R369" s="886">
        <v>144</v>
      </c>
      <c r="S369" s="805">
        <v>279</v>
      </c>
      <c r="T369" s="886">
        <v>1039</v>
      </c>
      <c r="U369" s="886">
        <v>195</v>
      </c>
      <c r="V369" s="724">
        <v>324</v>
      </c>
      <c r="W369" s="886">
        <v>1039</v>
      </c>
      <c r="X369" s="886">
        <v>249</v>
      </c>
      <c r="Y369" s="805">
        <v>369</v>
      </c>
      <c r="Z369" s="886">
        <v>1040</v>
      </c>
      <c r="AA369" s="886">
        <v>33</v>
      </c>
      <c r="AB369" s="805">
        <v>414</v>
      </c>
      <c r="AC369" s="886">
        <v>1041</v>
      </c>
      <c r="AD369" s="886">
        <v>58</v>
      </c>
      <c r="AE369" s="805">
        <v>459</v>
      </c>
      <c r="AF369" s="886">
        <v>1044</v>
      </c>
      <c r="AG369" s="886">
        <v>11</v>
      </c>
      <c r="AH369" s="724">
        <v>504</v>
      </c>
      <c r="AI369" s="886">
        <v>1044</v>
      </c>
      <c r="AJ369" s="886">
        <v>79</v>
      </c>
    </row>
    <row r="370" spans="1:36" ht="15">
      <c r="A370" s="805">
        <v>10</v>
      </c>
      <c r="B370" s="886">
        <v>695</v>
      </c>
      <c r="C370" s="886">
        <v>40</v>
      </c>
      <c r="D370" s="805">
        <v>55</v>
      </c>
      <c r="E370" s="886">
        <v>699</v>
      </c>
      <c r="F370" s="886">
        <v>79</v>
      </c>
      <c r="G370" s="805">
        <v>100</v>
      </c>
      <c r="H370" s="886">
        <v>699</v>
      </c>
      <c r="I370" s="886">
        <v>139</v>
      </c>
      <c r="J370" s="724">
        <v>145</v>
      </c>
      <c r="K370" s="886">
        <v>1038</v>
      </c>
      <c r="L370" s="886">
        <v>6</v>
      </c>
      <c r="M370" s="805">
        <v>190</v>
      </c>
      <c r="N370" s="886">
        <v>1039</v>
      </c>
      <c r="O370" s="886">
        <v>53</v>
      </c>
      <c r="P370" s="805">
        <v>235</v>
      </c>
      <c r="Q370" s="886">
        <v>1039</v>
      </c>
      <c r="R370" s="886">
        <v>145</v>
      </c>
      <c r="S370" s="805">
        <v>280</v>
      </c>
      <c r="T370" s="886">
        <v>1039</v>
      </c>
      <c r="U370" s="886">
        <v>197</v>
      </c>
      <c r="V370" s="724">
        <v>325</v>
      </c>
      <c r="W370" s="886">
        <v>1039</v>
      </c>
      <c r="X370" s="886">
        <v>251</v>
      </c>
      <c r="Y370" s="805">
        <v>370</v>
      </c>
      <c r="Z370" s="886">
        <v>1040</v>
      </c>
      <c r="AA370" s="886">
        <v>34</v>
      </c>
      <c r="AB370" s="805">
        <v>415</v>
      </c>
      <c r="AC370" s="886">
        <v>1041</v>
      </c>
      <c r="AD370" s="886">
        <v>59</v>
      </c>
      <c r="AE370" s="805">
        <v>460</v>
      </c>
      <c r="AF370" s="886">
        <v>1044</v>
      </c>
      <c r="AG370" s="886">
        <v>21</v>
      </c>
      <c r="AH370" s="724">
        <v>505</v>
      </c>
      <c r="AI370" s="886">
        <v>1044</v>
      </c>
      <c r="AJ370" s="886">
        <v>80</v>
      </c>
    </row>
    <row r="371" spans="1:36" ht="15">
      <c r="A371" s="805">
        <v>11</v>
      </c>
      <c r="B371" s="886">
        <v>695</v>
      </c>
      <c r="C371" s="886">
        <v>42</v>
      </c>
      <c r="D371" s="805">
        <v>56</v>
      </c>
      <c r="E371" s="886">
        <v>699</v>
      </c>
      <c r="F371" s="886">
        <v>80</v>
      </c>
      <c r="G371" s="805">
        <v>101</v>
      </c>
      <c r="H371" s="886">
        <v>699</v>
      </c>
      <c r="I371" s="886">
        <v>150</v>
      </c>
      <c r="J371" s="724">
        <v>146</v>
      </c>
      <c r="K371" s="886">
        <v>1038</v>
      </c>
      <c r="L371" s="886">
        <v>12</v>
      </c>
      <c r="M371" s="805">
        <v>191</v>
      </c>
      <c r="N371" s="886">
        <v>1039</v>
      </c>
      <c r="O371" s="886">
        <v>54</v>
      </c>
      <c r="P371" s="805">
        <v>236</v>
      </c>
      <c r="Q371" s="886">
        <v>1039</v>
      </c>
      <c r="R371" s="886">
        <v>147</v>
      </c>
      <c r="S371" s="805">
        <v>281</v>
      </c>
      <c r="T371" s="886">
        <v>1039</v>
      </c>
      <c r="U371" s="886">
        <v>198</v>
      </c>
      <c r="V371" s="724">
        <v>326</v>
      </c>
      <c r="W371" s="886">
        <v>1039</v>
      </c>
      <c r="X371" s="886">
        <v>253</v>
      </c>
      <c r="Y371" s="805">
        <v>371</v>
      </c>
      <c r="Z371" s="886">
        <v>1040</v>
      </c>
      <c r="AA371" s="886">
        <v>35</v>
      </c>
      <c r="AB371" s="805">
        <v>416</v>
      </c>
      <c r="AC371" s="886">
        <v>1041</v>
      </c>
      <c r="AD371" s="886">
        <v>60</v>
      </c>
      <c r="AE371" s="805">
        <v>461</v>
      </c>
      <c r="AF371" s="886">
        <v>1044</v>
      </c>
      <c r="AG371" s="886">
        <v>23</v>
      </c>
      <c r="AH371" s="724">
        <v>506</v>
      </c>
      <c r="AI371" s="886">
        <v>1044</v>
      </c>
      <c r="AJ371" s="886">
        <v>81</v>
      </c>
    </row>
    <row r="372" spans="1:36" ht="15">
      <c r="A372" s="805">
        <v>12</v>
      </c>
      <c r="B372" s="886">
        <v>695</v>
      </c>
      <c r="C372" s="886">
        <v>43</v>
      </c>
      <c r="D372" s="805">
        <v>57</v>
      </c>
      <c r="E372" s="886">
        <v>699</v>
      </c>
      <c r="F372" s="886">
        <v>81</v>
      </c>
      <c r="G372" s="805">
        <v>102</v>
      </c>
      <c r="H372" s="886">
        <v>699</v>
      </c>
      <c r="I372" s="886">
        <v>151</v>
      </c>
      <c r="J372" s="724">
        <v>147</v>
      </c>
      <c r="K372" s="886">
        <v>1038</v>
      </c>
      <c r="L372" s="886">
        <v>22</v>
      </c>
      <c r="M372" s="805">
        <v>192</v>
      </c>
      <c r="N372" s="886">
        <v>1039</v>
      </c>
      <c r="O372" s="886">
        <v>60</v>
      </c>
      <c r="P372" s="805">
        <v>237</v>
      </c>
      <c r="Q372" s="886">
        <v>1039</v>
      </c>
      <c r="R372" s="886">
        <v>148</v>
      </c>
      <c r="S372" s="805">
        <v>282</v>
      </c>
      <c r="T372" s="886">
        <v>1039</v>
      </c>
      <c r="U372" s="886">
        <v>199</v>
      </c>
      <c r="V372" s="724">
        <v>327</v>
      </c>
      <c r="W372" s="886">
        <v>1039</v>
      </c>
      <c r="X372" s="886">
        <v>254</v>
      </c>
      <c r="Y372" s="805">
        <v>372</v>
      </c>
      <c r="Z372" s="886">
        <v>1040</v>
      </c>
      <c r="AA372" s="886">
        <v>36</v>
      </c>
      <c r="AB372" s="805">
        <v>417</v>
      </c>
      <c r="AC372" s="886">
        <v>1041</v>
      </c>
      <c r="AD372" s="886">
        <v>61</v>
      </c>
      <c r="AE372" s="805">
        <v>462</v>
      </c>
      <c r="AF372" s="886">
        <v>1044</v>
      </c>
      <c r="AG372" s="886">
        <v>27</v>
      </c>
      <c r="AH372" s="724">
        <v>507</v>
      </c>
      <c r="AI372" s="886">
        <v>1044</v>
      </c>
      <c r="AJ372" s="886">
        <v>82</v>
      </c>
    </row>
    <row r="373" spans="1:36" ht="15">
      <c r="A373" s="805">
        <v>13</v>
      </c>
      <c r="B373" s="886">
        <v>695</v>
      </c>
      <c r="C373" s="886">
        <v>44</v>
      </c>
      <c r="D373" s="805">
        <v>58</v>
      </c>
      <c r="E373" s="886">
        <v>699</v>
      </c>
      <c r="F373" s="886">
        <v>82</v>
      </c>
      <c r="G373" s="805">
        <v>103</v>
      </c>
      <c r="H373" s="886">
        <v>699</v>
      </c>
      <c r="I373" s="886">
        <v>152</v>
      </c>
      <c r="J373" s="724">
        <v>148</v>
      </c>
      <c r="K373" s="886">
        <v>1038</v>
      </c>
      <c r="L373" s="886">
        <v>24</v>
      </c>
      <c r="M373" s="805">
        <v>193</v>
      </c>
      <c r="N373" s="886">
        <v>1039</v>
      </c>
      <c r="O373" s="886">
        <v>61</v>
      </c>
      <c r="P373" s="805">
        <v>238</v>
      </c>
      <c r="Q373" s="886">
        <v>1039</v>
      </c>
      <c r="R373" s="886">
        <v>149</v>
      </c>
      <c r="S373" s="805">
        <v>283</v>
      </c>
      <c r="T373" s="886">
        <v>1039</v>
      </c>
      <c r="U373" s="886">
        <v>200</v>
      </c>
      <c r="V373" s="724">
        <v>328</v>
      </c>
      <c r="W373" s="886">
        <v>1039</v>
      </c>
      <c r="X373" s="886">
        <v>285</v>
      </c>
      <c r="Y373" s="805">
        <v>373</v>
      </c>
      <c r="Z373" s="886">
        <v>1040</v>
      </c>
      <c r="AA373" s="886">
        <v>37</v>
      </c>
      <c r="AB373" s="805">
        <v>418</v>
      </c>
      <c r="AC373" s="886">
        <v>1041</v>
      </c>
      <c r="AD373" s="886">
        <v>62</v>
      </c>
      <c r="AE373" s="805">
        <v>463</v>
      </c>
      <c r="AF373" s="886">
        <v>1044</v>
      </c>
      <c r="AG373" s="886">
        <v>30</v>
      </c>
      <c r="AH373" s="724">
        <v>508</v>
      </c>
      <c r="AI373" s="886">
        <v>1044</v>
      </c>
      <c r="AJ373" s="886">
        <v>83</v>
      </c>
    </row>
    <row r="374" spans="1:36" ht="15">
      <c r="A374" s="805">
        <v>14</v>
      </c>
      <c r="B374" s="886">
        <v>695</v>
      </c>
      <c r="C374" s="886">
        <v>47</v>
      </c>
      <c r="D374" s="805">
        <v>59</v>
      </c>
      <c r="E374" s="886">
        <v>699</v>
      </c>
      <c r="F374" s="886">
        <v>83</v>
      </c>
      <c r="G374" s="805">
        <v>104</v>
      </c>
      <c r="H374" s="886">
        <v>700</v>
      </c>
      <c r="I374" s="886">
        <v>2</v>
      </c>
      <c r="J374" s="724">
        <v>149</v>
      </c>
      <c r="K374" s="886">
        <v>1038</v>
      </c>
      <c r="L374" s="886">
        <v>25</v>
      </c>
      <c r="M374" s="805">
        <v>194</v>
      </c>
      <c r="N374" s="886">
        <v>1039</v>
      </c>
      <c r="O374" s="886">
        <v>62</v>
      </c>
      <c r="P374" s="805">
        <v>239</v>
      </c>
      <c r="Q374" s="886">
        <v>1039</v>
      </c>
      <c r="R374" s="886">
        <v>150</v>
      </c>
      <c r="S374" s="805">
        <v>284</v>
      </c>
      <c r="T374" s="886">
        <v>1039</v>
      </c>
      <c r="U374" s="886">
        <v>201</v>
      </c>
      <c r="V374" s="724">
        <v>329</v>
      </c>
      <c r="W374" s="886">
        <v>1039</v>
      </c>
      <c r="X374" s="886">
        <v>286</v>
      </c>
      <c r="Y374" s="805">
        <v>374</v>
      </c>
      <c r="Z374" s="886">
        <v>1040</v>
      </c>
      <c r="AA374" s="886">
        <v>38</v>
      </c>
      <c r="AB374" s="805">
        <v>419</v>
      </c>
      <c r="AC374" s="886">
        <v>1041</v>
      </c>
      <c r="AD374" s="886">
        <v>63</v>
      </c>
      <c r="AE374" s="805">
        <v>464</v>
      </c>
      <c r="AF374" s="886">
        <v>1044</v>
      </c>
      <c r="AG374" s="886">
        <v>32</v>
      </c>
      <c r="AH374" s="724">
        <v>509</v>
      </c>
      <c r="AI374" s="886">
        <v>1044</v>
      </c>
      <c r="AJ374" s="886">
        <v>84</v>
      </c>
    </row>
    <row r="375" spans="1:36" ht="15">
      <c r="A375" s="805">
        <v>15</v>
      </c>
      <c r="B375" s="886">
        <v>695</v>
      </c>
      <c r="C375" s="886">
        <v>55</v>
      </c>
      <c r="D375" s="805">
        <v>60</v>
      </c>
      <c r="E375" s="886">
        <v>699</v>
      </c>
      <c r="F375" s="886">
        <v>87</v>
      </c>
      <c r="G375" s="805">
        <v>105</v>
      </c>
      <c r="H375" s="886">
        <v>700</v>
      </c>
      <c r="I375" s="886">
        <v>5</v>
      </c>
      <c r="J375" s="724">
        <v>150</v>
      </c>
      <c r="K375" s="886">
        <v>1038</v>
      </c>
      <c r="L375" s="886">
        <v>28</v>
      </c>
      <c r="M375" s="805">
        <v>195</v>
      </c>
      <c r="N375" s="886">
        <v>1039</v>
      </c>
      <c r="O375" s="886">
        <v>63</v>
      </c>
      <c r="P375" s="805">
        <v>240</v>
      </c>
      <c r="Q375" s="886">
        <v>1039</v>
      </c>
      <c r="R375" s="886">
        <v>151</v>
      </c>
      <c r="S375" s="805">
        <v>285</v>
      </c>
      <c r="T375" s="886">
        <v>1039</v>
      </c>
      <c r="U375" s="886">
        <v>202</v>
      </c>
      <c r="V375" s="724">
        <v>330</v>
      </c>
      <c r="W375" s="886">
        <v>1039</v>
      </c>
      <c r="X375" s="886">
        <v>291</v>
      </c>
      <c r="Y375" s="805">
        <v>375</v>
      </c>
      <c r="Z375" s="886">
        <v>1040</v>
      </c>
      <c r="AA375" s="886">
        <v>39</v>
      </c>
      <c r="AB375" s="805">
        <v>420</v>
      </c>
      <c r="AC375" s="886">
        <v>1041</v>
      </c>
      <c r="AD375" s="886">
        <v>64</v>
      </c>
      <c r="AE375" s="805">
        <v>465</v>
      </c>
      <c r="AF375" s="886">
        <v>1044</v>
      </c>
      <c r="AG375" s="886">
        <v>34</v>
      </c>
      <c r="AH375" s="724">
        <v>510</v>
      </c>
      <c r="AI375" s="886">
        <v>1044</v>
      </c>
      <c r="AJ375" s="886">
        <v>85</v>
      </c>
    </row>
    <row r="376" spans="1:36" ht="15">
      <c r="A376" s="805">
        <v>16</v>
      </c>
      <c r="B376" s="886">
        <v>695</v>
      </c>
      <c r="C376" s="886">
        <v>59</v>
      </c>
      <c r="D376" s="805">
        <v>61</v>
      </c>
      <c r="E376" s="886">
        <v>699</v>
      </c>
      <c r="F376" s="886">
        <v>89</v>
      </c>
      <c r="G376" s="805">
        <v>106</v>
      </c>
      <c r="H376" s="886">
        <v>700</v>
      </c>
      <c r="I376" s="886">
        <v>8</v>
      </c>
      <c r="J376" s="724">
        <v>151</v>
      </c>
      <c r="K376" s="886">
        <v>1038</v>
      </c>
      <c r="L376" s="886">
        <v>30</v>
      </c>
      <c r="M376" s="805">
        <v>196</v>
      </c>
      <c r="N376" s="886">
        <v>1039</v>
      </c>
      <c r="O376" s="886">
        <v>64</v>
      </c>
      <c r="P376" s="805">
        <v>241</v>
      </c>
      <c r="Q376" s="886">
        <v>1039</v>
      </c>
      <c r="R376" s="886">
        <v>152</v>
      </c>
      <c r="S376" s="805">
        <v>286</v>
      </c>
      <c r="T376" s="886">
        <v>1039</v>
      </c>
      <c r="U376" s="886">
        <v>203</v>
      </c>
      <c r="V376" s="724">
        <v>331</v>
      </c>
      <c r="W376" s="886">
        <v>1039</v>
      </c>
      <c r="X376" s="886">
        <v>292</v>
      </c>
      <c r="Y376" s="805">
        <v>376</v>
      </c>
      <c r="Z376" s="886">
        <v>1040</v>
      </c>
      <c r="AA376" s="886">
        <v>40</v>
      </c>
      <c r="AB376" s="805">
        <v>421</v>
      </c>
      <c r="AC376" s="886">
        <v>1041</v>
      </c>
      <c r="AD376" s="886">
        <v>65</v>
      </c>
      <c r="AE376" s="805">
        <v>466</v>
      </c>
      <c r="AF376" s="886">
        <v>1044</v>
      </c>
      <c r="AG376" s="886">
        <v>37</v>
      </c>
      <c r="AH376" s="724">
        <v>511</v>
      </c>
      <c r="AI376" s="886">
        <v>1044</v>
      </c>
      <c r="AJ376" s="886">
        <v>86</v>
      </c>
    </row>
    <row r="377" spans="1:36" ht="15">
      <c r="A377" s="805">
        <v>17</v>
      </c>
      <c r="B377" s="886">
        <v>695</v>
      </c>
      <c r="C377" s="886">
        <v>60</v>
      </c>
      <c r="D377" s="805">
        <v>62</v>
      </c>
      <c r="E377" s="886">
        <v>699</v>
      </c>
      <c r="F377" s="886">
        <v>90</v>
      </c>
      <c r="G377" s="805">
        <v>107</v>
      </c>
      <c r="H377" s="886">
        <v>700</v>
      </c>
      <c r="I377" s="886">
        <v>11</v>
      </c>
      <c r="J377" s="724">
        <v>152</v>
      </c>
      <c r="K377" s="886">
        <v>1038</v>
      </c>
      <c r="L377" s="886">
        <v>31</v>
      </c>
      <c r="M377" s="805">
        <v>197</v>
      </c>
      <c r="N377" s="886">
        <v>1039</v>
      </c>
      <c r="O377" s="886">
        <v>65</v>
      </c>
      <c r="P377" s="805">
        <v>242</v>
      </c>
      <c r="Q377" s="886">
        <v>1039</v>
      </c>
      <c r="R377" s="886">
        <v>153</v>
      </c>
      <c r="S377" s="805">
        <v>287</v>
      </c>
      <c r="T377" s="886">
        <v>1039</v>
      </c>
      <c r="U377" s="886">
        <v>204</v>
      </c>
      <c r="V377" s="724">
        <v>332</v>
      </c>
      <c r="W377" s="886">
        <v>1039</v>
      </c>
      <c r="X377" s="886">
        <v>294</v>
      </c>
      <c r="Y377" s="805">
        <v>377</v>
      </c>
      <c r="Z377" s="886">
        <v>1040</v>
      </c>
      <c r="AA377" s="886">
        <v>41</v>
      </c>
      <c r="AB377" s="805">
        <v>422</v>
      </c>
      <c r="AC377" s="886">
        <v>1041</v>
      </c>
      <c r="AD377" s="886">
        <v>66</v>
      </c>
      <c r="AE377" s="805">
        <v>467</v>
      </c>
      <c r="AF377" s="886">
        <v>1044</v>
      </c>
      <c r="AG377" s="886">
        <v>38</v>
      </c>
      <c r="AH377" s="724">
        <v>512</v>
      </c>
      <c r="AI377" s="886">
        <v>1044</v>
      </c>
      <c r="AJ377" s="886">
        <v>87</v>
      </c>
    </row>
    <row r="378" spans="1:36" ht="15">
      <c r="A378" s="805">
        <v>18</v>
      </c>
      <c r="B378" s="886">
        <v>695</v>
      </c>
      <c r="C378" s="886">
        <v>61</v>
      </c>
      <c r="D378" s="805">
        <v>63</v>
      </c>
      <c r="E378" s="886">
        <v>699</v>
      </c>
      <c r="F378" s="886">
        <v>96</v>
      </c>
      <c r="G378" s="805">
        <v>108</v>
      </c>
      <c r="H378" s="886">
        <v>700</v>
      </c>
      <c r="I378" s="886">
        <v>13</v>
      </c>
      <c r="J378" s="724">
        <v>153</v>
      </c>
      <c r="K378" s="886">
        <v>1038</v>
      </c>
      <c r="L378" s="886">
        <v>32</v>
      </c>
      <c r="M378" s="805">
        <v>198</v>
      </c>
      <c r="N378" s="886">
        <v>1039</v>
      </c>
      <c r="O378" s="886">
        <v>66</v>
      </c>
      <c r="P378" s="805">
        <v>243</v>
      </c>
      <c r="Q378" s="886">
        <v>1039</v>
      </c>
      <c r="R378" s="886">
        <v>154</v>
      </c>
      <c r="S378" s="805">
        <v>288</v>
      </c>
      <c r="T378" s="886">
        <v>1039</v>
      </c>
      <c r="U378" s="886">
        <v>205</v>
      </c>
      <c r="V378" s="724">
        <v>333</v>
      </c>
      <c r="W378" s="886">
        <v>1039</v>
      </c>
      <c r="X378" s="886">
        <v>295</v>
      </c>
      <c r="Y378" s="805">
        <v>378</v>
      </c>
      <c r="Z378" s="886">
        <v>1040</v>
      </c>
      <c r="AA378" s="886">
        <v>42</v>
      </c>
      <c r="AB378" s="805">
        <v>423</v>
      </c>
      <c r="AC378" s="886">
        <v>1041</v>
      </c>
      <c r="AD378" s="886">
        <v>67</v>
      </c>
      <c r="AE378" s="805">
        <v>468</v>
      </c>
      <c r="AF378" s="886">
        <v>1044</v>
      </c>
      <c r="AG378" s="886">
        <v>39</v>
      </c>
      <c r="AH378" s="724">
        <v>513</v>
      </c>
      <c r="AI378" s="886">
        <v>1044</v>
      </c>
      <c r="AJ378" s="886">
        <v>88</v>
      </c>
    </row>
    <row r="379" spans="1:36" ht="15">
      <c r="A379" s="805">
        <v>19</v>
      </c>
      <c r="B379" s="886">
        <v>695</v>
      </c>
      <c r="C379" s="886">
        <v>62</v>
      </c>
      <c r="D379" s="805">
        <v>64</v>
      </c>
      <c r="E379" s="886">
        <v>699</v>
      </c>
      <c r="F379" s="886">
        <v>97</v>
      </c>
      <c r="G379" s="805">
        <v>109</v>
      </c>
      <c r="H379" s="886">
        <v>700</v>
      </c>
      <c r="I379" s="886">
        <v>15</v>
      </c>
      <c r="J379" s="724">
        <v>154</v>
      </c>
      <c r="K379" s="886">
        <v>1038</v>
      </c>
      <c r="L379" s="886">
        <v>34</v>
      </c>
      <c r="M379" s="805">
        <v>199</v>
      </c>
      <c r="N379" s="886">
        <v>1039</v>
      </c>
      <c r="O379" s="886">
        <v>67</v>
      </c>
      <c r="P379" s="805">
        <v>244</v>
      </c>
      <c r="Q379" s="886">
        <v>1039</v>
      </c>
      <c r="R379" s="886">
        <v>155</v>
      </c>
      <c r="S379" s="805">
        <v>289</v>
      </c>
      <c r="T379" s="886">
        <v>1039</v>
      </c>
      <c r="U379" s="886">
        <v>206</v>
      </c>
      <c r="V379" s="724">
        <v>334</v>
      </c>
      <c r="W379" s="886">
        <v>1039</v>
      </c>
      <c r="X379" s="886">
        <v>296</v>
      </c>
      <c r="Y379" s="805">
        <v>379</v>
      </c>
      <c r="Z379" s="886">
        <v>1040</v>
      </c>
      <c r="AA379" s="886">
        <v>44</v>
      </c>
      <c r="AB379" s="805">
        <v>424</v>
      </c>
      <c r="AC379" s="886">
        <v>1041</v>
      </c>
      <c r="AD379" s="886">
        <v>68</v>
      </c>
      <c r="AE379" s="805">
        <v>469</v>
      </c>
      <c r="AF379" s="886">
        <v>1044</v>
      </c>
      <c r="AG379" s="886">
        <v>41</v>
      </c>
      <c r="AH379" s="724">
        <v>514</v>
      </c>
      <c r="AI379" s="886">
        <v>1044</v>
      </c>
      <c r="AJ379" s="886">
        <v>89</v>
      </c>
    </row>
    <row r="380" spans="1:36" ht="15">
      <c r="A380" s="805">
        <v>20</v>
      </c>
      <c r="B380" s="886">
        <v>698</v>
      </c>
      <c r="C380" s="886">
        <v>1</v>
      </c>
      <c r="D380" s="805">
        <v>65</v>
      </c>
      <c r="E380" s="886">
        <v>699</v>
      </c>
      <c r="F380" s="886">
        <v>101</v>
      </c>
      <c r="G380" s="805">
        <v>110</v>
      </c>
      <c r="H380" s="886">
        <v>700</v>
      </c>
      <c r="I380" s="886">
        <v>16</v>
      </c>
      <c r="J380" s="724">
        <v>155</v>
      </c>
      <c r="K380" s="886">
        <v>1038</v>
      </c>
      <c r="L380" s="886">
        <v>35</v>
      </c>
      <c r="M380" s="805">
        <v>200</v>
      </c>
      <c r="N380" s="886">
        <v>1039</v>
      </c>
      <c r="O380" s="886">
        <v>68</v>
      </c>
      <c r="P380" s="805">
        <v>245</v>
      </c>
      <c r="Q380" s="886">
        <v>1039</v>
      </c>
      <c r="R380" s="886">
        <v>156</v>
      </c>
      <c r="S380" s="805">
        <v>290</v>
      </c>
      <c r="T380" s="886">
        <v>1039</v>
      </c>
      <c r="U380" s="886">
        <v>207</v>
      </c>
      <c r="V380" s="724">
        <v>335</v>
      </c>
      <c r="W380" s="886">
        <v>1039</v>
      </c>
      <c r="X380" s="886">
        <v>297</v>
      </c>
      <c r="Y380" s="805">
        <v>380</v>
      </c>
      <c r="Z380" s="886">
        <v>1040</v>
      </c>
      <c r="AA380" s="886">
        <v>45</v>
      </c>
      <c r="AB380" s="805">
        <v>425</v>
      </c>
      <c r="AC380" s="886">
        <v>1041</v>
      </c>
      <c r="AD380" s="886">
        <v>69</v>
      </c>
      <c r="AE380" s="805">
        <v>470</v>
      </c>
      <c r="AF380" s="886">
        <v>1044</v>
      </c>
      <c r="AG380" s="886">
        <v>43</v>
      </c>
      <c r="AH380" s="724">
        <v>515</v>
      </c>
      <c r="AI380" s="886">
        <v>1044</v>
      </c>
      <c r="AJ380" s="886">
        <v>90</v>
      </c>
    </row>
    <row r="381" spans="1:36" ht="15">
      <c r="A381" s="805">
        <v>21</v>
      </c>
      <c r="B381" s="886">
        <v>698</v>
      </c>
      <c r="C381" s="886">
        <v>2</v>
      </c>
      <c r="D381" s="805">
        <v>66</v>
      </c>
      <c r="E381" s="886">
        <v>699</v>
      </c>
      <c r="F381" s="886">
        <v>102</v>
      </c>
      <c r="G381" s="805">
        <v>111</v>
      </c>
      <c r="H381" s="886">
        <v>700</v>
      </c>
      <c r="I381" s="886">
        <v>17</v>
      </c>
      <c r="J381" s="724">
        <v>156</v>
      </c>
      <c r="K381" s="886">
        <v>1038</v>
      </c>
      <c r="L381" s="886">
        <v>36</v>
      </c>
      <c r="M381" s="805">
        <v>201</v>
      </c>
      <c r="N381" s="886">
        <v>1039</v>
      </c>
      <c r="O381" s="886">
        <v>69</v>
      </c>
      <c r="P381" s="805">
        <v>246</v>
      </c>
      <c r="Q381" s="886">
        <v>1039</v>
      </c>
      <c r="R381" s="886">
        <v>157</v>
      </c>
      <c r="S381" s="805">
        <v>291</v>
      </c>
      <c r="T381" s="886">
        <v>1039</v>
      </c>
      <c r="U381" s="886">
        <v>208</v>
      </c>
      <c r="V381" s="724">
        <v>336</v>
      </c>
      <c r="W381" s="886">
        <v>1039</v>
      </c>
      <c r="X381" s="886">
        <v>299</v>
      </c>
      <c r="Y381" s="805">
        <v>381</v>
      </c>
      <c r="Z381" s="886">
        <v>1040</v>
      </c>
      <c r="AA381" s="886">
        <v>46</v>
      </c>
      <c r="AB381" s="805">
        <v>426</v>
      </c>
      <c r="AC381" s="886">
        <v>1041</v>
      </c>
      <c r="AD381" s="886">
        <v>70</v>
      </c>
      <c r="AE381" s="805">
        <v>471</v>
      </c>
      <c r="AF381" s="886">
        <v>1044</v>
      </c>
      <c r="AG381" s="886">
        <v>44</v>
      </c>
      <c r="AH381" s="724">
        <v>516</v>
      </c>
      <c r="AI381" s="886">
        <v>1044</v>
      </c>
      <c r="AJ381" s="886">
        <v>91</v>
      </c>
    </row>
    <row r="382" spans="1:36" ht="15">
      <c r="A382" s="805">
        <v>22</v>
      </c>
      <c r="B382" s="886">
        <v>698</v>
      </c>
      <c r="C382" s="886">
        <v>18</v>
      </c>
      <c r="D382" s="805">
        <v>67</v>
      </c>
      <c r="E382" s="886">
        <v>699</v>
      </c>
      <c r="F382" s="886">
        <v>103</v>
      </c>
      <c r="G382" s="805">
        <v>112</v>
      </c>
      <c r="H382" s="886">
        <v>700</v>
      </c>
      <c r="I382" s="886">
        <v>20</v>
      </c>
      <c r="J382" s="724">
        <v>157</v>
      </c>
      <c r="K382" s="886">
        <v>1038</v>
      </c>
      <c r="L382" s="886">
        <v>37</v>
      </c>
      <c r="M382" s="805">
        <v>202</v>
      </c>
      <c r="N382" s="886">
        <v>1039</v>
      </c>
      <c r="O382" s="886">
        <v>71</v>
      </c>
      <c r="P382" s="805">
        <v>247</v>
      </c>
      <c r="Q382" s="886">
        <v>1039</v>
      </c>
      <c r="R382" s="886">
        <v>158</v>
      </c>
      <c r="S382" s="805">
        <v>292</v>
      </c>
      <c r="T382" s="886">
        <v>1039</v>
      </c>
      <c r="U382" s="886">
        <v>209</v>
      </c>
      <c r="V382" s="724">
        <v>337</v>
      </c>
      <c r="W382" s="886">
        <v>1039</v>
      </c>
      <c r="X382" s="886">
        <v>302</v>
      </c>
      <c r="Y382" s="805">
        <v>382</v>
      </c>
      <c r="Z382" s="886">
        <v>1040</v>
      </c>
      <c r="AA382" s="886">
        <v>47</v>
      </c>
      <c r="AB382" s="805">
        <v>427</v>
      </c>
      <c r="AC382" s="886">
        <v>1041</v>
      </c>
      <c r="AD382" s="886">
        <v>71</v>
      </c>
      <c r="AE382" s="805">
        <v>472</v>
      </c>
      <c r="AF382" s="886">
        <v>1044</v>
      </c>
      <c r="AG382" s="886">
        <v>45</v>
      </c>
      <c r="AH382" s="724">
        <v>517</v>
      </c>
      <c r="AI382" s="886">
        <v>1046</v>
      </c>
      <c r="AJ382" s="886">
        <v>2</v>
      </c>
    </row>
    <row r="383" spans="1:36" ht="15">
      <c r="A383" s="805">
        <v>23</v>
      </c>
      <c r="B383" s="886">
        <v>698</v>
      </c>
      <c r="C383" s="886">
        <v>19</v>
      </c>
      <c r="D383" s="805">
        <v>68</v>
      </c>
      <c r="E383" s="886">
        <v>699</v>
      </c>
      <c r="F383" s="886">
        <v>104</v>
      </c>
      <c r="G383" s="805">
        <v>113</v>
      </c>
      <c r="H383" s="886">
        <v>700</v>
      </c>
      <c r="I383" s="886">
        <v>21</v>
      </c>
      <c r="J383" s="724">
        <v>158</v>
      </c>
      <c r="K383" s="886">
        <v>1038</v>
      </c>
      <c r="L383" s="886">
        <v>38</v>
      </c>
      <c r="M383" s="805">
        <v>203</v>
      </c>
      <c r="N383" s="886">
        <v>1039</v>
      </c>
      <c r="O383" s="886">
        <v>72</v>
      </c>
      <c r="P383" s="805">
        <v>248</v>
      </c>
      <c r="Q383" s="886">
        <v>1039</v>
      </c>
      <c r="R383" s="886">
        <v>160</v>
      </c>
      <c r="S383" s="805">
        <v>293</v>
      </c>
      <c r="T383" s="886">
        <v>1039</v>
      </c>
      <c r="U383" s="886">
        <v>210</v>
      </c>
      <c r="V383" s="724">
        <v>338</v>
      </c>
      <c r="W383" s="886">
        <v>1039</v>
      </c>
      <c r="X383" s="886">
        <v>303</v>
      </c>
      <c r="Y383" s="805">
        <v>383</v>
      </c>
      <c r="Z383" s="886">
        <v>1040</v>
      </c>
      <c r="AA383" s="886">
        <v>48</v>
      </c>
      <c r="AB383" s="805">
        <v>428</v>
      </c>
      <c r="AC383" s="886">
        <v>1041</v>
      </c>
      <c r="AD383" s="886">
        <v>72</v>
      </c>
      <c r="AE383" s="805">
        <v>473</v>
      </c>
      <c r="AF383" s="886">
        <v>1044</v>
      </c>
      <c r="AG383" s="886">
        <v>46</v>
      </c>
      <c r="AH383" s="724">
        <v>518</v>
      </c>
      <c r="AI383" s="886">
        <v>1046</v>
      </c>
      <c r="AJ383" s="886">
        <v>4</v>
      </c>
    </row>
    <row r="384" spans="1:36" ht="15">
      <c r="A384" s="805">
        <v>24</v>
      </c>
      <c r="B384" s="886">
        <v>698</v>
      </c>
      <c r="C384" s="886">
        <v>20</v>
      </c>
      <c r="D384" s="805">
        <v>69</v>
      </c>
      <c r="E384" s="886">
        <v>699</v>
      </c>
      <c r="F384" s="886">
        <v>106</v>
      </c>
      <c r="G384" s="805">
        <v>114</v>
      </c>
      <c r="H384" s="886">
        <v>700</v>
      </c>
      <c r="I384" s="886">
        <v>22</v>
      </c>
      <c r="J384" s="724">
        <v>159</v>
      </c>
      <c r="K384" s="886">
        <v>1038</v>
      </c>
      <c r="L384" s="886">
        <v>40</v>
      </c>
      <c r="M384" s="805">
        <v>204</v>
      </c>
      <c r="N384" s="886">
        <v>1039</v>
      </c>
      <c r="O384" s="886">
        <v>73</v>
      </c>
      <c r="P384" s="805">
        <v>249</v>
      </c>
      <c r="Q384" s="886">
        <v>1039</v>
      </c>
      <c r="R384" s="886">
        <v>162</v>
      </c>
      <c r="S384" s="805">
        <v>294</v>
      </c>
      <c r="T384" s="886">
        <v>1039</v>
      </c>
      <c r="U384" s="886">
        <v>211</v>
      </c>
      <c r="V384" s="724">
        <v>339</v>
      </c>
      <c r="W384" s="886">
        <v>1039</v>
      </c>
      <c r="X384" s="886">
        <v>304</v>
      </c>
      <c r="Y384" s="805">
        <v>384</v>
      </c>
      <c r="Z384" s="886">
        <v>1040</v>
      </c>
      <c r="AA384" s="886">
        <v>49</v>
      </c>
      <c r="AB384" s="805">
        <v>429</v>
      </c>
      <c r="AC384" s="886">
        <v>1041</v>
      </c>
      <c r="AD384" s="886">
        <v>73</v>
      </c>
      <c r="AE384" s="805">
        <v>474</v>
      </c>
      <c r="AF384" s="886">
        <v>1044</v>
      </c>
      <c r="AG384" s="886">
        <v>48</v>
      </c>
      <c r="AH384" s="724">
        <v>519</v>
      </c>
      <c r="AI384" s="886">
        <v>1046</v>
      </c>
      <c r="AJ384" s="886">
        <v>14</v>
      </c>
    </row>
    <row r="385" spans="1:36" ht="15">
      <c r="A385" s="805">
        <v>25</v>
      </c>
      <c r="B385" s="886">
        <v>698</v>
      </c>
      <c r="C385" s="886">
        <v>23</v>
      </c>
      <c r="D385" s="805">
        <v>70</v>
      </c>
      <c r="E385" s="886">
        <v>699</v>
      </c>
      <c r="F385" s="886">
        <v>109</v>
      </c>
      <c r="G385" s="805">
        <v>115</v>
      </c>
      <c r="H385" s="886">
        <v>700</v>
      </c>
      <c r="I385" s="886">
        <v>23</v>
      </c>
      <c r="J385" s="724">
        <v>160</v>
      </c>
      <c r="K385" s="886">
        <v>1038</v>
      </c>
      <c r="L385" s="886">
        <v>42</v>
      </c>
      <c r="M385" s="805">
        <v>205</v>
      </c>
      <c r="N385" s="886">
        <v>1039</v>
      </c>
      <c r="O385" s="886">
        <v>74</v>
      </c>
      <c r="P385" s="805">
        <v>250</v>
      </c>
      <c r="Q385" s="886">
        <v>1039</v>
      </c>
      <c r="R385" s="886">
        <v>163</v>
      </c>
      <c r="S385" s="805">
        <v>295</v>
      </c>
      <c r="T385" s="886">
        <v>1039</v>
      </c>
      <c r="U385" s="886">
        <v>213</v>
      </c>
      <c r="V385" s="724">
        <v>340</v>
      </c>
      <c r="W385" s="886">
        <v>1039</v>
      </c>
      <c r="X385" s="886">
        <v>305</v>
      </c>
      <c r="Y385" s="805">
        <v>385</v>
      </c>
      <c r="Z385" s="886">
        <v>1040</v>
      </c>
      <c r="AA385" s="886">
        <v>50</v>
      </c>
      <c r="AB385" s="805">
        <v>430</v>
      </c>
      <c r="AC385" s="886">
        <v>1041</v>
      </c>
      <c r="AD385" s="886">
        <v>74</v>
      </c>
      <c r="AE385" s="805">
        <v>475</v>
      </c>
      <c r="AF385" s="886">
        <v>1044</v>
      </c>
      <c r="AG385" s="886">
        <v>49</v>
      </c>
      <c r="AH385" s="724">
        <v>520</v>
      </c>
      <c r="AI385" s="886">
        <v>1046</v>
      </c>
      <c r="AJ385" s="886">
        <v>15</v>
      </c>
    </row>
    <row r="386" spans="1:36" ht="15">
      <c r="A386" s="805">
        <v>26</v>
      </c>
      <c r="B386" s="886">
        <v>698</v>
      </c>
      <c r="C386" s="886">
        <v>24</v>
      </c>
      <c r="D386" s="805">
        <v>71</v>
      </c>
      <c r="E386" s="886">
        <v>699</v>
      </c>
      <c r="F386" s="886">
        <v>110</v>
      </c>
      <c r="G386" s="805">
        <v>116</v>
      </c>
      <c r="H386" s="886">
        <v>700</v>
      </c>
      <c r="I386" s="886">
        <v>24</v>
      </c>
      <c r="J386" s="724">
        <v>161</v>
      </c>
      <c r="K386" s="886">
        <v>1038</v>
      </c>
      <c r="L386" s="886">
        <v>43</v>
      </c>
      <c r="M386" s="805">
        <v>206</v>
      </c>
      <c r="N386" s="886">
        <v>1039</v>
      </c>
      <c r="O386" s="886">
        <v>75</v>
      </c>
      <c r="P386" s="805">
        <v>251</v>
      </c>
      <c r="Q386" s="886">
        <v>1039</v>
      </c>
      <c r="R386" s="886">
        <v>164</v>
      </c>
      <c r="S386" s="805">
        <v>296</v>
      </c>
      <c r="T386" s="886">
        <v>1039</v>
      </c>
      <c r="U386" s="886">
        <v>214</v>
      </c>
      <c r="V386" s="724">
        <v>341</v>
      </c>
      <c r="W386" s="886">
        <v>1039</v>
      </c>
      <c r="X386" s="886">
        <v>306</v>
      </c>
      <c r="Y386" s="805">
        <v>386</v>
      </c>
      <c r="Z386" s="886">
        <v>1040</v>
      </c>
      <c r="AA386" s="886">
        <v>51</v>
      </c>
      <c r="AB386" s="805">
        <v>431</v>
      </c>
      <c r="AC386" s="886">
        <v>1041</v>
      </c>
      <c r="AD386" s="886">
        <v>75</v>
      </c>
      <c r="AE386" s="805">
        <v>476</v>
      </c>
      <c r="AF386" s="886">
        <v>1044</v>
      </c>
      <c r="AG386" s="886">
        <v>50</v>
      </c>
      <c r="AH386" s="724">
        <v>521</v>
      </c>
      <c r="AI386" s="886">
        <v>1046</v>
      </c>
      <c r="AJ386" s="886">
        <v>16</v>
      </c>
    </row>
    <row r="387" spans="1:36" ht="15">
      <c r="A387" s="805">
        <v>27</v>
      </c>
      <c r="B387" s="886">
        <v>699</v>
      </c>
      <c r="C387" s="886">
        <v>1</v>
      </c>
      <c r="D387" s="805">
        <v>72</v>
      </c>
      <c r="E387" s="886">
        <v>699</v>
      </c>
      <c r="F387" s="886">
        <v>111</v>
      </c>
      <c r="G387" s="805">
        <v>117</v>
      </c>
      <c r="H387" s="886">
        <v>700</v>
      </c>
      <c r="I387" s="886">
        <v>31</v>
      </c>
      <c r="J387" s="724">
        <v>162</v>
      </c>
      <c r="K387" s="886">
        <v>1038</v>
      </c>
      <c r="L387" s="886">
        <v>44</v>
      </c>
      <c r="M387" s="805">
        <v>207</v>
      </c>
      <c r="N387" s="886">
        <v>1039</v>
      </c>
      <c r="O387" s="886">
        <v>77</v>
      </c>
      <c r="P387" s="805">
        <v>252</v>
      </c>
      <c r="Q387" s="886">
        <v>1039</v>
      </c>
      <c r="R387" s="886">
        <v>165</v>
      </c>
      <c r="S387" s="805">
        <v>297</v>
      </c>
      <c r="T387" s="886">
        <v>1039</v>
      </c>
      <c r="U387" s="886">
        <v>215</v>
      </c>
      <c r="V387" s="724">
        <v>342</v>
      </c>
      <c r="W387" s="886">
        <v>1039</v>
      </c>
      <c r="X387" s="886">
        <v>307</v>
      </c>
      <c r="Y387" s="805">
        <v>387</v>
      </c>
      <c r="Z387" s="886">
        <v>1040</v>
      </c>
      <c r="AA387" s="886">
        <v>52</v>
      </c>
      <c r="AB387" s="805">
        <v>432</v>
      </c>
      <c r="AC387" s="886">
        <v>1041</v>
      </c>
      <c r="AD387" s="886">
        <v>76</v>
      </c>
      <c r="AE387" s="805">
        <v>477</v>
      </c>
      <c r="AF387" s="886">
        <v>1044</v>
      </c>
      <c r="AG387" s="886">
        <v>52</v>
      </c>
      <c r="AH387" s="724">
        <v>522</v>
      </c>
      <c r="AI387" s="886">
        <v>1046</v>
      </c>
      <c r="AJ387" s="886">
        <v>17</v>
      </c>
    </row>
    <row r="388" spans="1:36" ht="15">
      <c r="A388" s="805">
        <v>28</v>
      </c>
      <c r="B388" s="886">
        <v>699</v>
      </c>
      <c r="C388" s="886">
        <v>2</v>
      </c>
      <c r="D388" s="805">
        <v>73</v>
      </c>
      <c r="E388" s="886">
        <v>699</v>
      </c>
      <c r="F388" s="886">
        <v>112</v>
      </c>
      <c r="G388" s="805">
        <v>118</v>
      </c>
      <c r="H388" s="886">
        <v>700</v>
      </c>
      <c r="I388" s="886">
        <v>32</v>
      </c>
      <c r="J388" s="724">
        <v>163</v>
      </c>
      <c r="K388" s="886">
        <v>1038</v>
      </c>
      <c r="L388" s="886">
        <v>45</v>
      </c>
      <c r="M388" s="805">
        <v>208</v>
      </c>
      <c r="N388" s="886">
        <v>1039</v>
      </c>
      <c r="O388" s="886">
        <v>78</v>
      </c>
      <c r="P388" s="805">
        <v>253</v>
      </c>
      <c r="Q388" s="886">
        <v>1039</v>
      </c>
      <c r="R388" s="886">
        <v>166</v>
      </c>
      <c r="S388" s="805">
        <v>298</v>
      </c>
      <c r="T388" s="886">
        <v>1039</v>
      </c>
      <c r="U388" s="886">
        <v>216</v>
      </c>
      <c r="V388" s="724">
        <v>343</v>
      </c>
      <c r="W388" s="886">
        <v>1039</v>
      </c>
      <c r="X388" s="886">
        <v>308</v>
      </c>
      <c r="Y388" s="805">
        <v>388</v>
      </c>
      <c r="Z388" s="886">
        <v>1040</v>
      </c>
      <c r="AA388" s="886">
        <v>53</v>
      </c>
      <c r="AB388" s="805">
        <v>433</v>
      </c>
      <c r="AC388" s="886">
        <v>1041</v>
      </c>
      <c r="AD388" s="886">
        <v>77</v>
      </c>
      <c r="AE388" s="805">
        <v>478</v>
      </c>
      <c r="AF388" s="886">
        <v>1044</v>
      </c>
      <c r="AG388" s="886">
        <v>53</v>
      </c>
      <c r="AH388" s="724">
        <v>523</v>
      </c>
      <c r="AI388" s="886">
        <v>1046</v>
      </c>
      <c r="AJ388" s="886">
        <v>18</v>
      </c>
    </row>
    <row r="389" spans="1:36" ht="15">
      <c r="A389" s="805">
        <v>29</v>
      </c>
      <c r="B389" s="886">
        <v>699</v>
      </c>
      <c r="C389" s="886">
        <v>3</v>
      </c>
      <c r="D389" s="805">
        <v>74</v>
      </c>
      <c r="E389" s="886">
        <v>699</v>
      </c>
      <c r="F389" s="886">
        <v>113</v>
      </c>
      <c r="G389" s="805">
        <v>119</v>
      </c>
      <c r="H389" s="886">
        <v>700</v>
      </c>
      <c r="I389" s="886">
        <v>34</v>
      </c>
      <c r="J389" s="724">
        <v>164</v>
      </c>
      <c r="K389" s="886">
        <v>1038</v>
      </c>
      <c r="L389" s="886">
        <v>46</v>
      </c>
      <c r="M389" s="805">
        <v>209</v>
      </c>
      <c r="N389" s="886">
        <v>1039</v>
      </c>
      <c r="O389" s="886">
        <v>79</v>
      </c>
      <c r="P389" s="805">
        <v>254</v>
      </c>
      <c r="Q389" s="886">
        <v>1039</v>
      </c>
      <c r="R389" s="886">
        <v>167</v>
      </c>
      <c r="S389" s="805">
        <v>299</v>
      </c>
      <c r="T389" s="886">
        <v>1039</v>
      </c>
      <c r="U389" s="886">
        <v>217</v>
      </c>
      <c r="V389" s="724">
        <v>344</v>
      </c>
      <c r="W389" s="886">
        <v>1039</v>
      </c>
      <c r="X389" s="886">
        <v>309</v>
      </c>
      <c r="Y389" s="805">
        <v>389</v>
      </c>
      <c r="Z389" s="886">
        <v>1040</v>
      </c>
      <c r="AA389" s="886">
        <v>54</v>
      </c>
      <c r="AB389" s="805">
        <v>434</v>
      </c>
      <c r="AC389" s="886">
        <v>1041</v>
      </c>
      <c r="AD389" s="886">
        <v>78</v>
      </c>
      <c r="AE389" s="805">
        <v>479</v>
      </c>
      <c r="AF389" s="886">
        <v>1044</v>
      </c>
      <c r="AG389" s="886">
        <v>54</v>
      </c>
      <c r="AH389" s="724">
        <v>524</v>
      </c>
      <c r="AI389" s="886">
        <v>1046</v>
      </c>
      <c r="AJ389" s="886">
        <v>19</v>
      </c>
    </row>
    <row r="390" spans="1:36" ht="15">
      <c r="A390" s="805">
        <v>30</v>
      </c>
      <c r="B390" s="886">
        <v>699</v>
      </c>
      <c r="C390" s="886">
        <v>4</v>
      </c>
      <c r="D390" s="805">
        <v>75</v>
      </c>
      <c r="E390" s="886">
        <v>699</v>
      </c>
      <c r="F390" s="886">
        <v>114</v>
      </c>
      <c r="G390" s="805">
        <v>120</v>
      </c>
      <c r="H390" s="886">
        <v>700</v>
      </c>
      <c r="I390" s="886">
        <v>35</v>
      </c>
      <c r="J390" s="724">
        <v>165</v>
      </c>
      <c r="K390" s="886">
        <v>1038</v>
      </c>
      <c r="L390" s="886">
        <v>47</v>
      </c>
      <c r="M390" s="805">
        <v>210</v>
      </c>
      <c r="N390" s="886">
        <v>1039</v>
      </c>
      <c r="O390" s="886">
        <v>80</v>
      </c>
      <c r="P390" s="805">
        <v>255</v>
      </c>
      <c r="Q390" s="886">
        <v>1039</v>
      </c>
      <c r="R390" s="886">
        <v>168</v>
      </c>
      <c r="S390" s="805">
        <v>300</v>
      </c>
      <c r="T390" s="886">
        <v>1039</v>
      </c>
      <c r="U390" s="886">
        <v>218</v>
      </c>
      <c r="V390" s="724">
        <v>345</v>
      </c>
      <c r="W390" s="886">
        <v>1039</v>
      </c>
      <c r="X390" s="886">
        <v>310</v>
      </c>
      <c r="Y390" s="805">
        <v>390</v>
      </c>
      <c r="Z390" s="886">
        <v>1040</v>
      </c>
      <c r="AA390" s="886">
        <v>55</v>
      </c>
      <c r="AB390" s="805">
        <v>435</v>
      </c>
      <c r="AC390" s="886">
        <v>1041</v>
      </c>
      <c r="AD390" s="886">
        <v>82</v>
      </c>
      <c r="AE390" s="805">
        <v>480</v>
      </c>
      <c r="AF390" s="886">
        <v>1044</v>
      </c>
      <c r="AG390" s="886">
        <v>55</v>
      </c>
      <c r="AH390" s="724">
        <v>525</v>
      </c>
      <c r="AI390" s="886">
        <v>1046</v>
      </c>
      <c r="AJ390" s="886">
        <v>20</v>
      </c>
    </row>
    <row r="391" spans="1:36" ht="15">
      <c r="A391" s="805">
        <v>31</v>
      </c>
      <c r="B391" s="886">
        <v>699</v>
      </c>
      <c r="C391" s="886">
        <v>5</v>
      </c>
      <c r="D391" s="805">
        <v>76</v>
      </c>
      <c r="E391" s="886">
        <v>699</v>
      </c>
      <c r="F391" s="886">
        <v>115</v>
      </c>
      <c r="G391" s="805">
        <v>121</v>
      </c>
      <c r="H391" s="886">
        <v>700</v>
      </c>
      <c r="I391" s="886">
        <v>36</v>
      </c>
      <c r="J391" s="724">
        <v>166</v>
      </c>
      <c r="K391" s="886">
        <v>1038</v>
      </c>
      <c r="L391" s="886">
        <v>48</v>
      </c>
      <c r="M391" s="805">
        <v>211</v>
      </c>
      <c r="N391" s="886">
        <v>1039</v>
      </c>
      <c r="O391" s="886">
        <v>81</v>
      </c>
      <c r="P391" s="805">
        <v>256</v>
      </c>
      <c r="Q391" s="886">
        <v>1039</v>
      </c>
      <c r="R391" s="886">
        <v>169</v>
      </c>
      <c r="S391" s="805">
        <v>301</v>
      </c>
      <c r="T391" s="886">
        <v>1039</v>
      </c>
      <c r="U391" s="886">
        <v>219</v>
      </c>
      <c r="V391" s="724">
        <v>346</v>
      </c>
      <c r="W391" s="886">
        <v>1039</v>
      </c>
      <c r="X391" s="886">
        <v>311</v>
      </c>
      <c r="Y391" s="805">
        <v>391</v>
      </c>
      <c r="Z391" s="886">
        <v>1040</v>
      </c>
      <c r="AA391" s="886">
        <v>56</v>
      </c>
      <c r="AB391" s="805">
        <v>436</v>
      </c>
      <c r="AC391" s="886">
        <v>1041</v>
      </c>
      <c r="AD391" s="886">
        <v>83</v>
      </c>
      <c r="AE391" s="805">
        <v>481</v>
      </c>
      <c r="AF391" s="886">
        <v>1044</v>
      </c>
      <c r="AG391" s="886">
        <v>56</v>
      </c>
      <c r="AH391" s="724">
        <v>526</v>
      </c>
      <c r="AI391" s="886">
        <v>1046</v>
      </c>
      <c r="AJ391" s="886">
        <v>21</v>
      </c>
    </row>
    <row r="392" spans="1:36" ht="15">
      <c r="A392" s="805">
        <v>32</v>
      </c>
      <c r="B392" s="886">
        <v>699</v>
      </c>
      <c r="C392" s="886">
        <v>7</v>
      </c>
      <c r="D392" s="805">
        <v>77</v>
      </c>
      <c r="E392" s="886">
        <v>699</v>
      </c>
      <c r="F392" s="886">
        <v>116</v>
      </c>
      <c r="G392" s="805">
        <v>122</v>
      </c>
      <c r="H392" s="886">
        <v>700</v>
      </c>
      <c r="I392" s="886">
        <v>37</v>
      </c>
      <c r="J392" s="724">
        <v>167</v>
      </c>
      <c r="K392" s="886">
        <v>1038</v>
      </c>
      <c r="L392" s="886">
        <v>49</v>
      </c>
      <c r="M392" s="805">
        <v>212</v>
      </c>
      <c r="N392" s="886">
        <v>1039</v>
      </c>
      <c r="O392" s="886">
        <v>82</v>
      </c>
      <c r="P392" s="805">
        <v>257</v>
      </c>
      <c r="Q392" s="886">
        <v>1039</v>
      </c>
      <c r="R392" s="886">
        <v>170</v>
      </c>
      <c r="S392" s="805">
        <v>302</v>
      </c>
      <c r="T392" s="886">
        <v>1039</v>
      </c>
      <c r="U392" s="886">
        <v>220</v>
      </c>
      <c r="V392" s="724">
        <v>347</v>
      </c>
      <c r="W392" s="886">
        <v>1039</v>
      </c>
      <c r="X392" s="886">
        <v>313</v>
      </c>
      <c r="Y392" s="805">
        <v>392</v>
      </c>
      <c r="Z392" s="886">
        <v>1041</v>
      </c>
      <c r="AA392" s="886">
        <v>1</v>
      </c>
      <c r="AB392" s="805">
        <v>437</v>
      </c>
      <c r="AC392" s="886">
        <v>1041</v>
      </c>
      <c r="AD392" s="886">
        <v>84</v>
      </c>
      <c r="AE392" s="805">
        <v>482</v>
      </c>
      <c r="AF392" s="886">
        <v>1044</v>
      </c>
      <c r="AG392" s="886">
        <v>57</v>
      </c>
      <c r="AH392" s="724">
        <v>527</v>
      </c>
      <c r="AI392" s="886">
        <v>1046</v>
      </c>
      <c r="AJ392" s="886">
        <v>22</v>
      </c>
    </row>
    <row r="393" spans="1:36" ht="15">
      <c r="A393" s="805">
        <v>33</v>
      </c>
      <c r="B393" s="886">
        <v>699</v>
      </c>
      <c r="C393" s="886">
        <v>8</v>
      </c>
      <c r="D393" s="805">
        <v>78</v>
      </c>
      <c r="E393" s="886">
        <v>699</v>
      </c>
      <c r="F393" s="886">
        <v>117</v>
      </c>
      <c r="G393" s="805">
        <v>123</v>
      </c>
      <c r="H393" s="886">
        <v>700</v>
      </c>
      <c r="I393" s="886">
        <v>38</v>
      </c>
      <c r="J393" s="724">
        <v>168</v>
      </c>
      <c r="K393" s="886">
        <v>1038</v>
      </c>
      <c r="L393" s="886">
        <v>51</v>
      </c>
      <c r="M393" s="805">
        <v>213</v>
      </c>
      <c r="N393" s="886">
        <v>1039</v>
      </c>
      <c r="O393" s="886">
        <v>83</v>
      </c>
      <c r="P393" s="805">
        <v>258</v>
      </c>
      <c r="Q393" s="886">
        <v>1039</v>
      </c>
      <c r="R393" s="886">
        <v>171</v>
      </c>
      <c r="S393" s="805">
        <v>303</v>
      </c>
      <c r="T393" s="886">
        <v>1039</v>
      </c>
      <c r="U393" s="886">
        <v>221</v>
      </c>
      <c r="V393" s="724">
        <v>348</v>
      </c>
      <c r="W393" s="886">
        <v>1040</v>
      </c>
      <c r="X393" s="886">
        <v>2</v>
      </c>
      <c r="Y393" s="805">
        <v>393</v>
      </c>
      <c r="Z393" s="886">
        <v>1041</v>
      </c>
      <c r="AA393" s="886">
        <v>3</v>
      </c>
      <c r="AB393" s="805">
        <v>438</v>
      </c>
      <c r="AC393" s="886">
        <v>1041</v>
      </c>
      <c r="AD393" s="886">
        <v>85</v>
      </c>
      <c r="AE393" s="805">
        <v>483</v>
      </c>
      <c r="AF393" s="886">
        <v>1044</v>
      </c>
      <c r="AG393" s="886">
        <v>58</v>
      </c>
      <c r="AH393" s="724">
        <v>528</v>
      </c>
      <c r="AI393" s="886">
        <v>1046</v>
      </c>
      <c r="AJ393" s="886">
        <v>23</v>
      </c>
    </row>
    <row r="394" spans="1:36" ht="15">
      <c r="A394" s="805">
        <v>34</v>
      </c>
      <c r="B394" s="886">
        <v>699</v>
      </c>
      <c r="C394" s="886">
        <v>12</v>
      </c>
      <c r="D394" s="805">
        <v>79</v>
      </c>
      <c r="E394" s="886">
        <v>699</v>
      </c>
      <c r="F394" s="886">
        <v>118</v>
      </c>
      <c r="G394" s="805">
        <v>124</v>
      </c>
      <c r="H394" s="886">
        <v>700</v>
      </c>
      <c r="I394" s="886">
        <v>41</v>
      </c>
      <c r="J394" s="724">
        <v>169</v>
      </c>
      <c r="K394" s="886">
        <v>1038</v>
      </c>
      <c r="L394" s="886">
        <v>53</v>
      </c>
      <c r="M394" s="805">
        <v>214</v>
      </c>
      <c r="N394" s="886">
        <v>1039</v>
      </c>
      <c r="O394" s="886">
        <v>84</v>
      </c>
      <c r="P394" s="805">
        <v>259</v>
      </c>
      <c r="Q394" s="886">
        <v>1039</v>
      </c>
      <c r="R394" s="886">
        <v>172</v>
      </c>
      <c r="S394" s="805">
        <v>304</v>
      </c>
      <c r="T394" s="886">
        <v>1039</v>
      </c>
      <c r="U394" s="886">
        <v>223</v>
      </c>
      <c r="V394" s="724">
        <v>349</v>
      </c>
      <c r="W394" s="886">
        <v>1040</v>
      </c>
      <c r="X394" s="886">
        <v>3</v>
      </c>
      <c r="Y394" s="805">
        <v>394</v>
      </c>
      <c r="Z394" s="886">
        <v>1041</v>
      </c>
      <c r="AA394" s="886">
        <v>4</v>
      </c>
      <c r="AB394" s="805">
        <v>439</v>
      </c>
      <c r="AC394" s="886">
        <v>1041</v>
      </c>
      <c r="AD394" s="886">
        <v>86</v>
      </c>
      <c r="AE394" s="805">
        <v>484</v>
      </c>
      <c r="AF394" s="886">
        <v>1044</v>
      </c>
      <c r="AG394" s="886">
        <v>59</v>
      </c>
      <c r="AH394" s="724">
        <v>529</v>
      </c>
      <c r="AI394" s="886">
        <v>1046</v>
      </c>
      <c r="AJ394" s="886">
        <v>24</v>
      </c>
    </row>
    <row r="395" spans="1:36" ht="15">
      <c r="A395" s="805">
        <v>35</v>
      </c>
      <c r="B395" s="886">
        <v>699</v>
      </c>
      <c r="C395" s="886">
        <v>14</v>
      </c>
      <c r="D395" s="805">
        <v>80</v>
      </c>
      <c r="E395" s="886">
        <v>699</v>
      </c>
      <c r="F395" s="886">
        <v>119</v>
      </c>
      <c r="G395" s="805">
        <v>125</v>
      </c>
      <c r="H395" s="886">
        <v>700</v>
      </c>
      <c r="I395" s="886">
        <v>42</v>
      </c>
      <c r="J395" s="724">
        <v>170</v>
      </c>
      <c r="K395" s="886">
        <v>1038</v>
      </c>
      <c r="L395" s="886">
        <v>54</v>
      </c>
      <c r="M395" s="805">
        <v>215</v>
      </c>
      <c r="N395" s="886">
        <v>1039</v>
      </c>
      <c r="O395" s="886">
        <v>85</v>
      </c>
      <c r="P395" s="805">
        <v>260</v>
      </c>
      <c r="Q395" s="886">
        <v>1039</v>
      </c>
      <c r="R395" s="886">
        <v>173</v>
      </c>
      <c r="S395" s="805">
        <v>305</v>
      </c>
      <c r="T395" s="886">
        <v>1039</v>
      </c>
      <c r="U395" s="886">
        <v>224</v>
      </c>
      <c r="V395" s="724">
        <v>350</v>
      </c>
      <c r="W395" s="886">
        <v>1040</v>
      </c>
      <c r="X395" s="886">
        <v>4</v>
      </c>
      <c r="Y395" s="805">
        <v>395</v>
      </c>
      <c r="Z395" s="886">
        <v>1041</v>
      </c>
      <c r="AA395" s="886">
        <v>5</v>
      </c>
      <c r="AB395" s="805">
        <v>440</v>
      </c>
      <c r="AC395" s="886">
        <v>1041</v>
      </c>
      <c r="AD395" s="886">
        <v>87</v>
      </c>
      <c r="AE395" s="805">
        <v>485</v>
      </c>
      <c r="AF395" s="886">
        <v>1044</v>
      </c>
      <c r="AG395" s="886">
        <v>60</v>
      </c>
      <c r="AH395" s="724">
        <v>530</v>
      </c>
      <c r="AI395" s="886">
        <v>1046</v>
      </c>
      <c r="AJ395" s="886">
        <v>25</v>
      </c>
    </row>
    <row r="396" spans="1:36" ht="15">
      <c r="A396" s="805">
        <v>36</v>
      </c>
      <c r="B396" s="886">
        <v>699</v>
      </c>
      <c r="C396" s="886">
        <v>16</v>
      </c>
      <c r="D396" s="805">
        <v>81</v>
      </c>
      <c r="E396" s="886">
        <v>699</v>
      </c>
      <c r="F396" s="886">
        <v>120</v>
      </c>
      <c r="G396" s="805">
        <v>126</v>
      </c>
      <c r="H396" s="886">
        <v>700</v>
      </c>
      <c r="I396" s="886">
        <v>43</v>
      </c>
      <c r="J396" s="724">
        <v>171</v>
      </c>
      <c r="K396" s="886">
        <v>1038</v>
      </c>
      <c r="L396" s="886">
        <v>55</v>
      </c>
      <c r="M396" s="805">
        <v>216</v>
      </c>
      <c r="N396" s="886">
        <v>1039</v>
      </c>
      <c r="O396" s="886">
        <v>86</v>
      </c>
      <c r="P396" s="805">
        <v>261</v>
      </c>
      <c r="Q396" s="886">
        <v>1039</v>
      </c>
      <c r="R396" s="886">
        <v>174</v>
      </c>
      <c r="S396" s="805">
        <v>306</v>
      </c>
      <c r="T396" s="886">
        <v>1039</v>
      </c>
      <c r="U396" s="886">
        <v>225</v>
      </c>
      <c r="V396" s="724">
        <v>351</v>
      </c>
      <c r="W396" s="886">
        <v>1040</v>
      </c>
      <c r="X396" s="886">
        <v>6</v>
      </c>
      <c r="Y396" s="805">
        <v>396</v>
      </c>
      <c r="Z396" s="886">
        <v>1041</v>
      </c>
      <c r="AA396" s="886">
        <v>7</v>
      </c>
      <c r="AB396" s="805">
        <v>441</v>
      </c>
      <c r="AC396" s="886">
        <v>1041</v>
      </c>
      <c r="AD396" s="886">
        <v>88</v>
      </c>
      <c r="AE396" s="805">
        <v>486</v>
      </c>
      <c r="AF396" s="886">
        <v>1044</v>
      </c>
      <c r="AG396" s="886">
        <v>61</v>
      </c>
      <c r="AH396" s="724">
        <v>531</v>
      </c>
      <c r="AI396" s="886">
        <v>1046</v>
      </c>
      <c r="AJ396" s="886">
        <v>26</v>
      </c>
    </row>
    <row r="397" spans="1:36" ht="15">
      <c r="A397" s="805">
        <v>37</v>
      </c>
      <c r="B397" s="886">
        <v>699</v>
      </c>
      <c r="C397" s="886">
        <v>17</v>
      </c>
      <c r="D397" s="805">
        <v>82</v>
      </c>
      <c r="E397" s="886">
        <v>699</v>
      </c>
      <c r="F397" s="886">
        <v>121</v>
      </c>
      <c r="G397" s="805">
        <v>127</v>
      </c>
      <c r="H397" s="886">
        <v>700</v>
      </c>
      <c r="I397" s="886">
        <v>44</v>
      </c>
      <c r="J397" s="724">
        <v>172</v>
      </c>
      <c r="K397" s="886">
        <v>1038</v>
      </c>
      <c r="L397" s="886">
        <v>56</v>
      </c>
      <c r="M397" s="805">
        <v>217</v>
      </c>
      <c r="N397" s="886">
        <v>1039</v>
      </c>
      <c r="O397" s="886">
        <v>87</v>
      </c>
      <c r="P397" s="805">
        <v>262</v>
      </c>
      <c r="Q397" s="886">
        <v>1039</v>
      </c>
      <c r="R397" s="886">
        <v>175</v>
      </c>
      <c r="S397" s="805">
        <v>307</v>
      </c>
      <c r="T397" s="886">
        <v>1039</v>
      </c>
      <c r="U397" s="886">
        <v>226</v>
      </c>
      <c r="V397" s="724">
        <v>352</v>
      </c>
      <c r="W397" s="886">
        <v>1040</v>
      </c>
      <c r="X397" s="886">
        <v>8</v>
      </c>
      <c r="Y397" s="805">
        <v>397</v>
      </c>
      <c r="Z397" s="886">
        <v>1041</v>
      </c>
      <c r="AA397" s="886">
        <v>10</v>
      </c>
      <c r="AB397" s="805">
        <v>442</v>
      </c>
      <c r="AC397" s="886">
        <v>1041</v>
      </c>
      <c r="AD397" s="886">
        <v>89</v>
      </c>
      <c r="AE397" s="805">
        <v>487</v>
      </c>
      <c r="AF397" s="886">
        <v>1044</v>
      </c>
      <c r="AG397" s="886">
        <v>62</v>
      </c>
      <c r="AH397" s="724">
        <v>532</v>
      </c>
      <c r="AI397" s="886">
        <v>1046</v>
      </c>
      <c r="AJ397" s="886">
        <v>27</v>
      </c>
    </row>
    <row r="398" spans="1:36" ht="15">
      <c r="A398" s="805">
        <v>38</v>
      </c>
      <c r="B398" s="886">
        <v>699</v>
      </c>
      <c r="C398" s="886">
        <v>20</v>
      </c>
      <c r="D398" s="805">
        <v>83</v>
      </c>
      <c r="E398" s="886">
        <v>699</v>
      </c>
      <c r="F398" s="886">
        <v>122</v>
      </c>
      <c r="G398" s="805">
        <v>128</v>
      </c>
      <c r="H398" s="886">
        <v>700</v>
      </c>
      <c r="I398" s="886">
        <v>45</v>
      </c>
      <c r="J398" s="724">
        <v>173</v>
      </c>
      <c r="K398" s="886">
        <v>1038</v>
      </c>
      <c r="L398" s="886">
        <v>57</v>
      </c>
      <c r="M398" s="805">
        <v>218</v>
      </c>
      <c r="N398" s="886">
        <v>1039</v>
      </c>
      <c r="O398" s="886">
        <v>88</v>
      </c>
      <c r="P398" s="805">
        <v>263</v>
      </c>
      <c r="Q398" s="886">
        <v>1039</v>
      </c>
      <c r="R398" s="886">
        <v>176</v>
      </c>
      <c r="S398" s="805">
        <v>308</v>
      </c>
      <c r="T398" s="886">
        <v>1039</v>
      </c>
      <c r="U398" s="886">
        <v>228</v>
      </c>
      <c r="V398" s="724">
        <v>353</v>
      </c>
      <c r="W398" s="886">
        <v>1040</v>
      </c>
      <c r="X398" s="886">
        <v>9</v>
      </c>
      <c r="Y398" s="805">
        <v>398</v>
      </c>
      <c r="Z398" s="886">
        <v>1041</v>
      </c>
      <c r="AA398" s="886">
        <v>12</v>
      </c>
      <c r="AB398" s="805">
        <v>443</v>
      </c>
      <c r="AC398" s="886">
        <v>1041</v>
      </c>
      <c r="AD398" s="886">
        <v>91</v>
      </c>
      <c r="AE398" s="805">
        <v>488</v>
      </c>
      <c r="AF398" s="886">
        <v>1044</v>
      </c>
      <c r="AG398" s="886">
        <v>63</v>
      </c>
      <c r="AH398" s="724">
        <v>533</v>
      </c>
      <c r="AI398" s="886">
        <v>1046</v>
      </c>
      <c r="AJ398" s="886">
        <v>28</v>
      </c>
    </row>
    <row r="399" spans="1:36" ht="15">
      <c r="A399" s="805">
        <v>39</v>
      </c>
      <c r="B399" s="886">
        <v>699</v>
      </c>
      <c r="C399" s="886">
        <v>21</v>
      </c>
      <c r="D399" s="805">
        <v>84</v>
      </c>
      <c r="E399" s="886">
        <v>699</v>
      </c>
      <c r="F399" s="886">
        <v>123</v>
      </c>
      <c r="G399" s="805">
        <v>129</v>
      </c>
      <c r="H399" s="886">
        <v>700</v>
      </c>
      <c r="I399" s="886">
        <v>46</v>
      </c>
      <c r="J399" s="724">
        <v>174</v>
      </c>
      <c r="K399" s="886">
        <v>1039</v>
      </c>
      <c r="L399" s="886">
        <v>5</v>
      </c>
      <c r="M399" s="805">
        <v>219</v>
      </c>
      <c r="N399" s="886">
        <v>1039</v>
      </c>
      <c r="O399" s="886">
        <v>95</v>
      </c>
      <c r="P399" s="805">
        <v>264</v>
      </c>
      <c r="Q399" s="886">
        <v>1039</v>
      </c>
      <c r="R399" s="886">
        <v>177</v>
      </c>
      <c r="S399" s="805">
        <v>309</v>
      </c>
      <c r="T399" s="886">
        <v>1039</v>
      </c>
      <c r="U399" s="886">
        <v>229</v>
      </c>
      <c r="V399" s="724">
        <v>354</v>
      </c>
      <c r="W399" s="886">
        <v>1040</v>
      </c>
      <c r="X399" s="886">
        <v>10</v>
      </c>
      <c r="Y399" s="805">
        <v>399</v>
      </c>
      <c r="Z399" s="886">
        <v>1041</v>
      </c>
      <c r="AA399" s="886">
        <v>13</v>
      </c>
      <c r="AB399" s="805">
        <v>444</v>
      </c>
      <c r="AC399" s="886">
        <v>1041</v>
      </c>
      <c r="AD399" s="886">
        <v>92</v>
      </c>
      <c r="AE399" s="805">
        <v>489</v>
      </c>
      <c r="AF399" s="886">
        <v>1044</v>
      </c>
      <c r="AG399" s="886">
        <v>64</v>
      </c>
      <c r="AH399" s="724">
        <v>534</v>
      </c>
      <c r="AI399" s="886">
        <v>1046</v>
      </c>
      <c r="AJ399" s="886">
        <v>29</v>
      </c>
    </row>
    <row r="400" spans="1:36" ht="15">
      <c r="A400" s="805">
        <v>40</v>
      </c>
      <c r="B400" s="886">
        <v>699</v>
      </c>
      <c r="C400" s="886">
        <v>22</v>
      </c>
      <c r="D400" s="805">
        <v>85</v>
      </c>
      <c r="E400" s="886">
        <v>699</v>
      </c>
      <c r="F400" s="886">
        <v>124</v>
      </c>
      <c r="G400" s="805">
        <v>130</v>
      </c>
      <c r="H400" s="886">
        <v>700</v>
      </c>
      <c r="I400" s="886">
        <v>47</v>
      </c>
      <c r="J400" s="724">
        <v>175</v>
      </c>
      <c r="K400" s="886">
        <v>1039</v>
      </c>
      <c r="L400" s="886">
        <v>6</v>
      </c>
      <c r="M400" s="805">
        <v>220</v>
      </c>
      <c r="N400" s="886">
        <v>1039</v>
      </c>
      <c r="O400" s="886">
        <v>96</v>
      </c>
      <c r="P400" s="805">
        <v>265</v>
      </c>
      <c r="Q400" s="886">
        <v>1039</v>
      </c>
      <c r="R400" s="886">
        <v>178</v>
      </c>
      <c r="S400" s="805">
        <v>310</v>
      </c>
      <c r="T400" s="886">
        <v>1039</v>
      </c>
      <c r="U400" s="886">
        <v>230</v>
      </c>
      <c r="V400" s="724">
        <v>355</v>
      </c>
      <c r="W400" s="886">
        <v>1040</v>
      </c>
      <c r="X400" s="886">
        <v>11</v>
      </c>
      <c r="Y400" s="805">
        <v>400</v>
      </c>
      <c r="Z400" s="886">
        <v>1041</v>
      </c>
      <c r="AA400" s="886">
        <v>14</v>
      </c>
      <c r="AB400" s="805">
        <v>445</v>
      </c>
      <c r="AC400" s="886">
        <v>1041</v>
      </c>
      <c r="AD400" s="886">
        <v>93</v>
      </c>
      <c r="AE400" s="805">
        <v>490</v>
      </c>
      <c r="AF400" s="886">
        <v>1044</v>
      </c>
      <c r="AG400" s="886">
        <v>65</v>
      </c>
      <c r="AH400" s="724">
        <v>535</v>
      </c>
      <c r="AI400" s="886">
        <v>1046</v>
      </c>
      <c r="AJ400" s="886">
        <v>30</v>
      </c>
    </row>
    <row r="401" spans="1:48" ht="15">
      <c r="A401" s="805">
        <v>41</v>
      </c>
      <c r="B401" s="886">
        <v>699</v>
      </c>
      <c r="C401" s="886">
        <v>60</v>
      </c>
      <c r="D401" s="805">
        <v>86</v>
      </c>
      <c r="E401" s="886">
        <v>699</v>
      </c>
      <c r="F401" s="886">
        <v>125</v>
      </c>
      <c r="G401" s="805">
        <v>131</v>
      </c>
      <c r="H401" s="886">
        <v>700</v>
      </c>
      <c r="I401" s="886">
        <v>48</v>
      </c>
      <c r="J401" s="724">
        <v>176</v>
      </c>
      <c r="K401" s="886">
        <v>1039</v>
      </c>
      <c r="L401" s="886">
        <v>8</v>
      </c>
      <c r="M401" s="805">
        <v>221</v>
      </c>
      <c r="N401" s="886">
        <v>1039</v>
      </c>
      <c r="O401" s="886">
        <v>97</v>
      </c>
      <c r="P401" s="805">
        <v>266</v>
      </c>
      <c r="Q401" s="886">
        <v>1039</v>
      </c>
      <c r="R401" s="886">
        <v>179</v>
      </c>
      <c r="S401" s="805">
        <v>311</v>
      </c>
      <c r="T401" s="886">
        <v>1039</v>
      </c>
      <c r="U401" s="886">
        <v>231</v>
      </c>
      <c r="V401" s="724">
        <v>356</v>
      </c>
      <c r="W401" s="886">
        <v>1040</v>
      </c>
      <c r="X401" s="886">
        <v>12</v>
      </c>
      <c r="Y401" s="805">
        <v>401</v>
      </c>
      <c r="Z401" s="886">
        <v>1041</v>
      </c>
      <c r="AA401" s="886">
        <v>20</v>
      </c>
      <c r="AB401" s="805">
        <v>446</v>
      </c>
      <c r="AC401" s="886">
        <v>1041</v>
      </c>
      <c r="AD401" s="886">
        <v>95</v>
      </c>
      <c r="AE401" s="805">
        <v>491</v>
      </c>
      <c r="AF401" s="886">
        <v>1044</v>
      </c>
      <c r="AG401" s="886">
        <v>66</v>
      </c>
      <c r="AH401" s="724">
        <v>536</v>
      </c>
      <c r="AI401" s="886">
        <v>1046</v>
      </c>
      <c r="AJ401" s="886">
        <v>31</v>
      </c>
    </row>
    <row r="402" spans="1:48" ht="15">
      <c r="A402" s="805">
        <v>42</v>
      </c>
      <c r="B402" s="886">
        <v>699</v>
      </c>
      <c r="C402" s="886">
        <v>61</v>
      </c>
      <c r="D402" s="805">
        <v>87</v>
      </c>
      <c r="E402" s="886">
        <v>699</v>
      </c>
      <c r="F402" s="886">
        <v>126</v>
      </c>
      <c r="G402" s="805">
        <v>132</v>
      </c>
      <c r="H402" s="886">
        <v>722</v>
      </c>
      <c r="I402" s="886">
        <v>89</v>
      </c>
      <c r="J402" s="724">
        <v>177</v>
      </c>
      <c r="K402" s="886">
        <v>1039</v>
      </c>
      <c r="L402" s="886">
        <v>9</v>
      </c>
      <c r="M402" s="805">
        <v>222</v>
      </c>
      <c r="N402" s="886">
        <v>1039</v>
      </c>
      <c r="O402" s="886">
        <v>98</v>
      </c>
      <c r="P402" s="805">
        <v>267</v>
      </c>
      <c r="Q402" s="886">
        <v>1039</v>
      </c>
      <c r="R402" s="886">
        <v>180</v>
      </c>
      <c r="S402" s="805">
        <v>312</v>
      </c>
      <c r="T402" s="886">
        <v>1039</v>
      </c>
      <c r="U402" s="886">
        <v>233</v>
      </c>
      <c r="V402" s="724">
        <v>357</v>
      </c>
      <c r="W402" s="886">
        <v>1040</v>
      </c>
      <c r="X402" s="886">
        <v>18</v>
      </c>
      <c r="Y402" s="805">
        <v>402</v>
      </c>
      <c r="Z402" s="886">
        <v>1041</v>
      </c>
      <c r="AA402" s="886">
        <v>21</v>
      </c>
      <c r="AB402" s="805">
        <v>447</v>
      </c>
      <c r="AC402" s="886">
        <v>1041</v>
      </c>
      <c r="AD402" s="886">
        <v>96</v>
      </c>
      <c r="AE402" s="805">
        <v>492</v>
      </c>
      <c r="AF402" s="886">
        <v>1044</v>
      </c>
      <c r="AG402" s="886">
        <v>67</v>
      </c>
      <c r="AH402" s="724">
        <v>537</v>
      </c>
      <c r="AI402" s="886">
        <v>1046</v>
      </c>
      <c r="AJ402" s="886">
        <v>32</v>
      </c>
    </row>
    <row r="403" spans="1:48" ht="15">
      <c r="A403" s="805">
        <v>43</v>
      </c>
      <c r="B403" s="886">
        <v>699</v>
      </c>
      <c r="C403" s="886">
        <v>62</v>
      </c>
      <c r="D403" s="805">
        <v>88</v>
      </c>
      <c r="E403" s="886">
        <v>699</v>
      </c>
      <c r="F403" s="886">
        <v>127</v>
      </c>
      <c r="G403" s="805">
        <v>133</v>
      </c>
      <c r="H403" s="886">
        <v>722</v>
      </c>
      <c r="I403" s="886">
        <v>90</v>
      </c>
      <c r="J403" s="724">
        <v>178</v>
      </c>
      <c r="K403" s="886">
        <v>1039</v>
      </c>
      <c r="L403" s="886">
        <v>12</v>
      </c>
      <c r="M403" s="805">
        <v>223</v>
      </c>
      <c r="N403" s="886">
        <v>1039</v>
      </c>
      <c r="O403" s="886">
        <v>132</v>
      </c>
      <c r="P403" s="805">
        <v>268</v>
      </c>
      <c r="Q403" s="886">
        <v>1039</v>
      </c>
      <c r="R403" s="886">
        <v>182</v>
      </c>
      <c r="S403" s="805">
        <v>313</v>
      </c>
      <c r="T403" s="886">
        <v>1039</v>
      </c>
      <c r="U403" s="886">
        <v>234</v>
      </c>
      <c r="V403" s="724">
        <v>358</v>
      </c>
      <c r="W403" s="886">
        <v>1040</v>
      </c>
      <c r="X403" s="886">
        <v>19</v>
      </c>
      <c r="Y403" s="805">
        <v>403</v>
      </c>
      <c r="Z403" s="886">
        <v>1041</v>
      </c>
      <c r="AA403" s="886">
        <v>25</v>
      </c>
      <c r="AB403" s="805">
        <v>448</v>
      </c>
      <c r="AC403" s="886">
        <v>1042</v>
      </c>
      <c r="AD403" s="886">
        <v>2</v>
      </c>
      <c r="AE403" s="805">
        <v>493</v>
      </c>
      <c r="AF403" s="886">
        <v>1044</v>
      </c>
      <c r="AG403" s="886">
        <v>68</v>
      </c>
      <c r="AH403" s="724">
        <v>538</v>
      </c>
      <c r="AI403" s="886">
        <v>1046</v>
      </c>
      <c r="AJ403" s="886">
        <v>33</v>
      </c>
    </row>
    <row r="404" spans="1:48" ht="15">
      <c r="A404" s="805">
        <v>44</v>
      </c>
      <c r="B404" s="886">
        <v>699</v>
      </c>
      <c r="C404" s="886">
        <v>63</v>
      </c>
      <c r="D404" s="805">
        <v>89</v>
      </c>
      <c r="E404" s="886">
        <v>699</v>
      </c>
      <c r="F404" s="886">
        <v>128</v>
      </c>
      <c r="G404" s="805">
        <v>134</v>
      </c>
      <c r="H404" s="886">
        <v>722</v>
      </c>
      <c r="I404" s="886">
        <v>91</v>
      </c>
      <c r="J404" s="724">
        <v>179</v>
      </c>
      <c r="K404" s="886">
        <v>1039</v>
      </c>
      <c r="L404" s="886">
        <v>27</v>
      </c>
      <c r="M404" s="805">
        <v>224</v>
      </c>
      <c r="N404" s="886">
        <v>1039</v>
      </c>
      <c r="O404" s="886">
        <v>133</v>
      </c>
      <c r="P404" s="805">
        <v>269</v>
      </c>
      <c r="Q404" s="886">
        <v>1039</v>
      </c>
      <c r="R404" s="886">
        <v>184</v>
      </c>
      <c r="S404" s="805">
        <v>314</v>
      </c>
      <c r="T404" s="886">
        <v>1039</v>
      </c>
      <c r="U404" s="886">
        <v>237</v>
      </c>
      <c r="V404" s="724">
        <v>359</v>
      </c>
      <c r="W404" s="886">
        <v>1040</v>
      </c>
      <c r="X404" s="886">
        <v>20</v>
      </c>
      <c r="Y404" s="805">
        <v>404</v>
      </c>
      <c r="Z404" s="886">
        <v>1041</v>
      </c>
      <c r="AA404" s="886">
        <v>26</v>
      </c>
      <c r="AB404" s="805">
        <v>449</v>
      </c>
      <c r="AC404" s="886">
        <v>1042</v>
      </c>
      <c r="AD404" s="886">
        <v>3</v>
      </c>
      <c r="AE404" s="805">
        <v>494</v>
      </c>
      <c r="AF404" s="886">
        <v>1044</v>
      </c>
      <c r="AG404" s="886">
        <v>69</v>
      </c>
      <c r="AH404" s="724">
        <v>539</v>
      </c>
      <c r="AI404" s="886">
        <v>1046</v>
      </c>
      <c r="AJ404" s="886">
        <v>34</v>
      </c>
    </row>
    <row r="405" spans="1:48" ht="15">
      <c r="A405" s="805">
        <v>45</v>
      </c>
      <c r="B405" s="886">
        <v>699</v>
      </c>
      <c r="C405" s="886">
        <v>66</v>
      </c>
      <c r="D405" s="805">
        <v>90</v>
      </c>
      <c r="E405" s="886">
        <v>699</v>
      </c>
      <c r="F405" s="886">
        <v>129</v>
      </c>
      <c r="G405" s="805">
        <v>135</v>
      </c>
      <c r="H405" s="886">
        <v>722</v>
      </c>
      <c r="I405" s="886">
        <v>184</v>
      </c>
      <c r="J405" s="724">
        <v>180</v>
      </c>
      <c r="K405" s="886">
        <v>1039</v>
      </c>
      <c r="L405" s="886">
        <v>28</v>
      </c>
      <c r="M405" s="805">
        <v>225</v>
      </c>
      <c r="N405" s="886">
        <v>1039</v>
      </c>
      <c r="O405" s="886">
        <v>134</v>
      </c>
      <c r="P405" s="805">
        <v>270</v>
      </c>
      <c r="Q405" s="886">
        <v>1039</v>
      </c>
      <c r="R405" s="886">
        <v>185</v>
      </c>
      <c r="S405" s="805">
        <v>315</v>
      </c>
      <c r="T405" s="886">
        <v>1039</v>
      </c>
      <c r="U405" s="886">
        <v>239</v>
      </c>
      <c r="V405" s="724">
        <v>360</v>
      </c>
      <c r="W405" s="886">
        <v>1040</v>
      </c>
      <c r="X405" s="886">
        <v>23</v>
      </c>
      <c r="Y405" s="805">
        <v>405</v>
      </c>
      <c r="Z405" s="886">
        <v>1041</v>
      </c>
      <c r="AA405" s="886">
        <v>28</v>
      </c>
      <c r="AB405" s="805">
        <v>450</v>
      </c>
      <c r="AC405" s="886">
        <v>1042</v>
      </c>
      <c r="AD405" s="886">
        <v>4</v>
      </c>
      <c r="AE405" s="805">
        <v>495</v>
      </c>
      <c r="AF405" s="886">
        <v>1044</v>
      </c>
      <c r="AG405" s="886">
        <v>70</v>
      </c>
      <c r="AH405" s="724">
        <v>540</v>
      </c>
      <c r="AI405" s="886">
        <v>1047</v>
      </c>
      <c r="AJ405" s="886">
        <v>4</v>
      </c>
    </row>
    <row r="409" spans="1:48" ht="15">
      <c r="A409" s="1580" t="s">
        <v>7508</v>
      </c>
      <c r="B409" s="1580"/>
      <c r="C409" s="1580"/>
      <c r="D409" s="1580"/>
      <c r="E409" s="1580"/>
      <c r="F409" s="1580"/>
      <c r="G409" s="1580"/>
      <c r="H409" s="1580"/>
      <c r="I409" s="1580"/>
      <c r="J409" s="1580"/>
      <c r="K409" s="1580"/>
      <c r="L409" s="1580"/>
      <c r="M409" s="1580" t="s">
        <v>7508</v>
      </c>
      <c r="N409" s="1580"/>
      <c r="O409" s="1580"/>
      <c r="P409" s="1580"/>
      <c r="Q409" s="1580"/>
      <c r="R409" s="1580"/>
      <c r="S409" s="1580"/>
      <c r="T409" s="1580"/>
      <c r="U409" s="1580"/>
      <c r="V409" s="1580"/>
      <c r="W409" s="1580"/>
      <c r="X409" s="1580"/>
      <c r="Y409" s="1580" t="s">
        <v>7508</v>
      </c>
      <c r="Z409" s="1580"/>
      <c r="AA409" s="1580"/>
      <c r="AB409" s="1580"/>
      <c r="AC409" s="1580"/>
      <c r="AD409" s="1580"/>
      <c r="AE409" s="1580"/>
      <c r="AF409" s="1580"/>
      <c r="AG409" s="1580"/>
      <c r="AH409" s="1580"/>
      <c r="AI409" s="1580"/>
      <c r="AJ409" s="1580"/>
      <c r="AK409" s="1580" t="s">
        <v>7508</v>
      </c>
      <c r="AL409" s="1580"/>
      <c r="AM409" s="1580"/>
      <c r="AN409" s="1580"/>
      <c r="AO409" s="1580"/>
      <c r="AP409" s="1580"/>
      <c r="AQ409" s="1580"/>
      <c r="AR409" s="1580"/>
      <c r="AS409" s="1580"/>
      <c r="AT409" s="1580"/>
      <c r="AU409" s="1580"/>
      <c r="AV409" s="1580"/>
    </row>
    <row r="410" spans="1:48" ht="15">
      <c r="A410" s="723" t="s">
        <v>5291</v>
      </c>
      <c r="B410" s="1613" t="s">
        <v>6071</v>
      </c>
      <c r="C410" s="1614"/>
      <c r="D410" s="723" t="s">
        <v>5291</v>
      </c>
      <c r="E410" s="1613" t="s">
        <v>6071</v>
      </c>
      <c r="F410" s="1614"/>
      <c r="G410" s="723" t="s">
        <v>5291</v>
      </c>
      <c r="H410" s="1613" t="s">
        <v>6071</v>
      </c>
      <c r="I410" s="1614"/>
      <c r="J410" s="723" t="s">
        <v>5291</v>
      </c>
      <c r="K410" s="1613" t="s">
        <v>6071</v>
      </c>
      <c r="L410" s="1614"/>
      <c r="M410" s="723" t="s">
        <v>5291</v>
      </c>
      <c r="N410" s="1613" t="s">
        <v>6071</v>
      </c>
      <c r="O410" s="1614"/>
      <c r="P410" s="723" t="s">
        <v>5291</v>
      </c>
      <c r="Q410" s="1613" t="s">
        <v>6071</v>
      </c>
      <c r="R410" s="1614"/>
      <c r="S410" s="723" t="s">
        <v>5291</v>
      </c>
      <c r="T410" s="1613" t="s">
        <v>6071</v>
      </c>
      <c r="U410" s="1614"/>
      <c r="V410" s="723" t="s">
        <v>5291</v>
      </c>
      <c r="W410" s="1613" t="s">
        <v>6071</v>
      </c>
      <c r="X410" s="1614"/>
      <c r="Y410" s="723" t="s">
        <v>5291</v>
      </c>
      <c r="Z410" s="1613" t="s">
        <v>6071</v>
      </c>
      <c r="AA410" s="1614"/>
      <c r="AB410" s="723" t="s">
        <v>5291</v>
      </c>
      <c r="AC410" s="1613" t="s">
        <v>6071</v>
      </c>
      <c r="AD410" s="1614"/>
      <c r="AE410" s="723" t="s">
        <v>5291</v>
      </c>
      <c r="AF410" s="1613" t="s">
        <v>6071</v>
      </c>
      <c r="AG410" s="1614"/>
      <c r="AH410" s="723" t="s">
        <v>5291</v>
      </c>
      <c r="AI410" s="1613" t="s">
        <v>6071</v>
      </c>
      <c r="AJ410" s="1614"/>
      <c r="AK410" s="723" t="s">
        <v>5291</v>
      </c>
      <c r="AL410" s="1613" t="s">
        <v>6071</v>
      </c>
      <c r="AM410" s="1614"/>
      <c r="AN410" s="723" t="s">
        <v>5291</v>
      </c>
      <c r="AO410" s="1613" t="s">
        <v>6071</v>
      </c>
      <c r="AP410" s="1614"/>
      <c r="AQ410" s="723" t="s">
        <v>5291</v>
      </c>
      <c r="AR410" s="1613" t="s">
        <v>6071</v>
      </c>
      <c r="AS410" s="1614"/>
      <c r="AT410" s="723" t="s">
        <v>5291</v>
      </c>
      <c r="AU410" s="1613" t="s">
        <v>6071</v>
      </c>
      <c r="AV410" s="1614"/>
    </row>
    <row r="411" spans="1:48" ht="15">
      <c r="A411" s="805">
        <v>541</v>
      </c>
      <c r="B411" s="886">
        <v>1047</v>
      </c>
      <c r="C411" s="886">
        <v>6</v>
      </c>
      <c r="D411" s="805">
        <v>586</v>
      </c>
      <c r="E411" s="886">
        <v>1049</v>
      </c>
      <c r="F411" s="886">
        <v>29</v>
      </c>
      <c r="G411" s="805">
        <v>631</v>
      </c>
      <c r="H411" s="886">
        <v>1049</v>
      </c>
      <c r="I411" s="886">
        <v>114</v>
      </c>
      <c r="J411" s="724">
        <v>676</v>
      </c>
      <c r="K411" s="886">
        <v>1049</v>
      </c>
      <c r="L411" s="886">
        <v>199</v>
      </c>
      <c r="M411" s="805">
        <v>721</v>
      </c>
      <c r="N411" s="886">
        <v>1049</v>
      </c>
      <c r="O411" s="886">
        <v>246</v>
      </c>
      <c r="P411" s="805">
        <v>766</v>
      </c>
      <c r="Q411" s="886">
        <v>1049</v>
      </c>
      <c r="R411" s="886">
        <v>303</v>
      </c>
      <c r="S411" s="805">
        <v>811</v>
      </c>
      <c r="T411" s="886">
        <v>1049</v>
      </c>
      <c r="U411" s="886">
        <v>353</v>
      </c>
      <c r="V411" s="724">
        <v>856</v>
      </c>
      <c r="W411" s="886">
        <v>1050</v>
      </c>
      <c r="X411" s="886">
        <v>62</v>
      </c>
      <c r="Y411" s="805">
        <v>901</v>
      </c>
      <c r="Z411" s="886">
        <v>1052</v>
      </c>
      <c r="AA411" s="886">
        <v>27</v>
      </c>
      <c r="AB411" s="805">
        <v>946</v>
      </c>
      <c r="AC411" s="886">
        <v>1052</v>
      </c>
      <c r="AD411" s="886">
        <v>101</v>
      </c>
      <c r="AE411" s="805">
        <v>991</v>
      </c>
      <c r="AF411" s="886">
        <v>1054</v>
      </c>
      <c r="AG411" s="886">
        <v>33</v>
      </c>
      <c r="AH411" s="724">
        <v>1036</v>
      </c>
      <c r="AI411" s="886">
        <v>1345</v>
      </c>
      <c r="AJ411" s="886">
        <v>44</v>
      </c>
      <c r="AK411" s="805">
        <v>1081</v>
      </c>
      <c r="AL411" s="886">
        <v>1345</v>
      </c>
      <c r="AM411" s="886">
        <v>103</v>
      </c>
      <c r="AN411" s="805">
        <v>1085</v>
      </c>
      <c r="AO411" s="886">
        <v>1345</v>
      </c>
      <c r="AP411" s="886">
        <v>107</v>
      </c>
      <c r="AQ411" s="805">
        <v>1089</v>
      </c>
      <c r="AR411" s="886">
        <v>1345</v>
      </c>
      <c r="AS411" s="886">
        <v>112</v>
      </c>
      <c r="AT411" s="805">
        <v>1093</v>
      </c>
      <c r="AU411" s="886">
        <v>1345</v>
      </c>
      <c r="AV411" s="886">
        <v>116</v>
      </c>
    </row>
    <row r="412" spans="1:48" ht="15">
      <c r="A412" s="805">
        <v>542</v>
      </c>
      <c r="B412" s="886">
        <v>1047</v>
      </c>
      <c r="C412" s="886">
        <v>7</v>
      </c>
      <c r="D412" s="805">
        <v>587</v>
      </c>
      <c r="E412" s="886">
        <v>1049</v>
      </c>
      <c r="F412" s="886">
        <v>30</v>
      </c>
      <c r="G412" s="805">
        <v>632</v>
      </c>
      <c r="H412" s="886">
        <v>1049</v>
      </c>
      <c r="I412" s="886">
        <v>115</v>
      </c>
      <c r="J412" s="724">
        <v>677</v>
      </c>
      <c r="K412" s="886">
        <v>1049</v>
      </c>
      <c r="L412" s="886">
        <v>200</v>
      </c>
      <c r="M412" s="805">
        <v>722</v>
      </c>
      <c r="N412" s="886">
        <v>1049</v>
      </c>
      <c r="O412" s="886">
        <v>247</v>
      </c>
      <c r="P412" s="805">
        <v>767</v>
      </c>
      <c r="Q412" s="886">
        <v>1049</v>
      </c>
      <c r="R412" s="886">
        <v>304</v>
      </c>
      <c r="S412" s="805">
        <v>812</v>
      </c>
      <c r="T412" s="886">
        <v>1049</v>
      </c>
      <c r="U412" s="886">
        <v>354</v>
      </c>
      <c r="V412" s="724">
        <v>857</v>
      </c>
      <c r="W412" s="886">
        <v>1050</v>
      </c>
      <c r="X412" s="886">
        <v>63</v>
      </c>
      <c r="Y412" s="805">
        <v>902</v>
      </c>
      <c r="Z412" s="886">
        <v>1052</v>
      </c>
      <c r="AA412" s="886">
        <v>28</v>
      </c>
      <c r="AB412" s="805">
        <v>947</v>
      </c>
      <c r="AC412" s="886">
        <v>1052</v>
      </c>
      <c r="AD412" s="886">
        <v>103</v>
      </c>
      <c r="AE412" s="805">
        <v>992</v>
      </c>
      <c r="AF412" s="886">
        <v>1054</v>
      </c>
      <c r="AG412" s="886">
        <v>34</v>
      </c>
      <c r="AH412" s="724">
        <v>1037</v>
      </c>
      <c r="AI412" s="886">
        <v>1345</v>
      </c>
      <c r="AJ412" s="886">
        <v>47</v>
      </c>
      <c r="AK412" s="805">
        <v>1082</v>
      </c>
      <c r="AL412" s="886">
        <v>1345</v>
      </c>
      <c r="AM412" s="886">
        <v>104</v>
      </c>
      <c r="AN412" s="805">
        <v>1086</v>
      </c>
      <c r="AO412" s="886">
        <v>1345</v>
      </c>
      <c r="AP412" s="886">
        <v>108</v>
      </c>
      <c r="AQ412" s="805">
        <v>1090</v>
      </c>
      <c r="AR412" s="886">
        <v>1345</v>
      </c>
      <c r="AS412" s="886">
        <v>113</v>
      </c>
      <c r="AT412" s="724"/>
      <c r="AU412" s="724"/>
      <c r="AV412" s="886"/>
    </row>
    <row r="413" spans="1:48" ht="15">
      <c r="A413" s="805">
        <v>543</v>
      </c>
      <c r="B413" s="886">
        <v>1047</v>
      </c>
      <c r="C413" s="886">
        <v>9</v>
      </c>
      <c r="D413" s="805">
        <v>588</v>
      </c>
      <c r="E413" s="886">
        <v>1049</v>
      </c>
      <c r="F413" s="886">
        <v>33</v>
      </c>
      <c r="G413" s="805">
        <v>633</v>
      </c>
      <c r="H413" s="886">
        <v>1049</v>
      </c>
      <c r="I413" s="886">
        <v>116</v>
      </c>
      <c r="J413" s="724">
        <v>678</v>
      </c>
      <c r="K413" s="886">
        <v>1049</v>
      </c>
      <c r="L413" s="886">
        <v>201</v>
      </c>
      <c r="M413" s="805">
        <v>723</v>
      </c>
      <c r="N413" s="886">
        <v>1049</v>
      </c>
      <c r="O413" s="886">
        <v>248</v>
      </c>
      <c r="P413" s="805">
        <v>768</v>
      </c>
      <c r="Q413" s="886">
        <v>1049</v>
      </c>
      <c r="R413" s="886">
        <v>305</v>
      </c>
      <c r="S413" s="805">
        <v>813</v>
      </c>
      <c r="T413" s="886">
        <v>1050</v>
      </c>
      <c r="U413" s="886">
        <v>2</v>
      </c>
      <c r="V413" s="724">
        <v>858</v>
      </c>
      <c r="W413" s="886">
        <v>1050</v>
      </c>
      <c r="X413" s="886">
        <v>64</v>
      </c>
      <c r="Y413" s="805">
        <v>903</v>
      </c>
      <c r="Z413" s="886">
        <v>1052</v>
      </c>
      <c r="AA413" s="886">
        <v>29</v>
      </c>
      <c r="AB413" s="805">
        <v>948</v>
      </c>
      <c r="AC413" s="886">
        <v>1052</v>
      </c>
      <c r="AD413" s="886">
        <v>105</v>
      </c>
      <c r="AE413" s="805">
        <v>993</v>
      </c>
      <c r="AF413" s="886">
        <v>1054</v>
      </c>
      <c r="AG413" s="886">
        <v>36</v>
      </c>
      <c r="AH413" s="724">
        <v>1038</v>
      </c>
      <c r="AI413" s="886">
        <v>1345</v>
      </c>
      <c r="AJ413" s="886">
        <v>48</v>
      </c>
      <c r="AK413" s="805">
        <v>1083</v>
      </c>
      <c r="AL413" s="886">
        <v>1345</v>
      </c>
      <c r="AM413" s="886">
        <v>105</v>
      </c>
      <c r="AN413" s="805">
        <v>1087</v>
      </c>
      <c r="AO413" s="886">
        <v>1345</v>
      </c>
      <c r="AP413" s="886">
        <v>110</v>
      </c>
      <c r="AQ413" s="805">
        <v>1091</v>
      </c>
      <c r="AR413" s="886">
        <v>1345</v>
      </c>
      <c r="AS413" s="886">
        <v>114</v>
      </c>
      <c r="AT413" s="724"/>
      <c r="AU413" s="724"/>
      <c r="AV413" s="886"/>
    </row>
    <row r="414" spans="1:48" ht="15">
      <c r="A414" s="805">
        <v>544</v>
      </c>
      <c r="B414" s="886">
        <v>1047</v>
      </c>
      <c r="C414" s="886">
        <v>10</v>
      </c>
      <c r="D414" s="805">
        <v>589</v>
      </c>
      <c r="E414" s="886">
        <v>1049</v>
      </c>
      <c r="F414" s="886">
        <v>37</v>
      </c>
      <c r="G414" s="805">
        <v>634</v>
      </c>
      <c r="H414" s="886">
        <v>1049</v>
      </c>
      <c r="I414" s="886">
        <v>117</v>
      </c>
      <c r="J414" s="724">
        <v>679</v>
      </c>
      <c r="K414" s="886">
        <v>1049</v>
      </c>
      <c r="L414" s="886">
        <v>202</v>
      </c>
      <c r="M414" s="805">
        <v>724</v>
      </c>
      <c r="N414" s="886">
        <v>1049</v>
      </c>
      <c r="O414" s="886">
        <v>249</v>
      </c>
      <c r="P414" s="805">
        <v>769</v>
      </c>
      <c r="Q414" s="886">
        <v>1049</v>
      </c>
      <c r="R414" s="886">
        <v>306</v>
      </c>
      <c r="S414" s="805">
        <v>814</v>
      </c>
      <c r="T414" s="886">
        <v>1050</v>
      </c>
      <c r="U414" s="886">
        <v>3</v>
      </c>
      <c r="V414" s="724">
        <v>859</v>
      </c>
      <c r="W414" s="886">
        <v>1050</v>
      </c>
      <c r="X414" s="886">
        <v>65</v>
      </c>
      <c r="Y414" s="805">
        <v>904</v>
      </c>
      <c r="Z414" s="886">
        <v>1052</v>
      </c>
      <c r="AA414" s="886">
        <v>34</v>
      </c>
      <c r="AB414" s="805">
        <v>949</v>
      </c>
      <c r="AC414" s="886">
        <v>1052</v>
      </c>
      <c r="AD414" s="886">
        <v>106</v>
      </c>
      <c r="AE414" s="805">
        <v>994</v>
      </c>
      <c r="AF414" s="886">
        <v>1054</v>
      </c>
      <c r="AG414" s="886">
        <v>38</v>
      </c>
      <c r="AH414" s="724">
        <v>1039</v>
      </c>
      <c r="AI414" s="886">
        <v>1345</v>
      </c>
      <c r="AJ414" s="886">
        <v>50</v>
      </c>
      <c r="AK414" s="805">
        <v>1084</v>
      </c>
      <c r="AL414" s="886">
        <v>1345</v>
      </c>
      <c r="AM414" s="886">
        <v>106</v>
      </c>
      <c r="AN414" s="805">
        <v>1088</v>
      </c>
      <c r="AO414" s="886">
        <v>1345</v>
      </c>
      <c r="AP414" s="886">
        <v>111</v>
      </c>
      <c r="AQ414" s="805">
        <v>1092</v>
      </c>
      <c r="AR414" s="886">
        <v>1345</v>
      </c>
      <c r="AS414" s="886">
        <v>115</v>
      </c>
      <c r="AT414" s="724"/>
      <c r="AU414" s="724"/>
      <c r="AV414" s="886"/>
    </row>
    <row r="415" spans="1:48" ht="15">
      <c r="A415" s="805">
        <v>545</v>
      </c>
      <c r="B415" s="886">
        <v>1047</v>
      </c>
      <c r="C415" s="886">
        <v>13</v>
      </c>
      <c r="D415" s="805">
        <v>590</v>
      </c>
      <c r="E415" s="886">
        <v>1049</v>
      </c>
      <c r="F415" s="886">
        <v>38</v>
      </c>
      <c r="G415" s="805">
        <v>635</v>
      </c>
      <c r="H415" s="886">
        <v>1049</v>
      </c>
      <c r="I415" s="886">
        <v>118</v>
      </c>
      <c r="J415" s="724">
        <v>680</v>
      </c>
      <c r="K415" s="886">
        <v>1049</v>
      </c>
      <c r="L415" s="886">
        <v>203</v>
      </c>
      <c r="M415" s="805">
        <v>725</v>
      </c>
      <c r="N415" s="886">
        <v>1049</v>
      </c>
      <c r="O415" s="886">
        <v>250</v>
      </c>
      <c r="P415" s="805">
        <v>770</v>
      </c>
      <c r="Q415" s="886">
        <v>1049</v>
      </c>
      <c r="R415" s="886">
        <v>307</v>
      </c>
      <c r="S415" s="805">
        <v>815</v>
      </c>
      <c r="T415" s="886">
        <v>1050</v>
      </c>
      <c r="U415" s="886">
        <v>4</v>
      </c>
      <c r="V415" s="724">
        <v>860</v>
      </c>
      <c r="W415" s="886">
        <v>1050</v>
      </c>
      <c r="X415" s="886">
        <v>66</v>
      </c>
      <c r="Y415" s="805">
        <v>905</v>
      </c>
      <c r="Z415" s="886">
        <v>1052</v>
      </c>
      <c r="AA415" s="886">
        <v>35</v>
      </c>
      <c r="AB415" s="805">
        <v>950</v>
      </c>
      <c r="AC415" s="886">
        <v>1052</v>
      </c>
      <c r="AD415" s="886">
        <v>107</v>
      </c>
      <c r="AE415" s="805">
        <v>995</v>
      </c>
      <c r="AF415" s="886">
        <v>1054</v>
      </c>
      <c r="AG415" s="886">
        <v>39</v>
      </c>
      <c r="AH415" s="724">
        <v>1040</v>
      </c>
      <c r="AI415" s="886">
        <v>1345</v>
      </c>
      <c r="AJ415" s="886">
        <v>52</v>
      </c>
      <c r="AK415" s="894"/>
      <c r="AL415" s="887"/>
      <c r="AM415" s="887"/>
      <c r="AN415" s="894"/>
      <c r="AO415" s="894"/>
      <c r="AP415" s="887"/>
      <c r="AQ415" s="894"/>
      <c r="AR415" s="894"/>
      <c r="AS415" s="887"/>
      <c r="AT415" s="895"/>
      <c r="AU415" s="895"/>
      <c r="AV415" s="887"/>
    </row>
    <row r="416" spans="1:48" ht="15">
      <c r="A416" s="805">
        <v>546</v>
      </c>
      <c r="B416" s="886">
        <v>1047</v>
      </c>
      <c r="C416" s="886">
        <v>14</v>
      </c>
      <c r="D416" s="805">
        <v>591</v>
      </c>
      <c r="E416" s="886">
        <v>1049</v>
      </c>
      <c r="F416" s="886">
        <v>41</v>
      </c>
      <c r="G416" s="805">
        <v>636</v>
      </c>
      <c r="H416" s="886">
        <v>1049</v>
      </c>
      <c r="I416" s="886">
        <v>119</v>
      </c>
      <c r="J416" s="724">
        <v>681</v>
      </c>
      <c r="K416" s="886">
        <v>1049</v>
      </c>
      <c r="L416" s="886">
        <v>204</v>
      </c>
      <c r="M416" s="805">
        <v>726</v>
      </c>
      <c r="N416" s="886">
        <v>1049</v>
      </c>
      <c r="O416" s="886">
        <v>251</v>
      </c>
      <c r="P416" s="805">
        <v>771</v>
      </c>
      <c r="Q416" s="886">
        <v>1049</v>
      </c>
      <c r="R416" s="886">
        <v>308</v>
      </c>
      <c r="S416" s="805">
        <v>816</v>
      </c>
      <c r="T416" s="886">
        <v>1050</v>
      </c>
      <c r="U416" s="886">
        <v>5</v>
      </c>
      <c r="V416" s="724">
        <v>861</v>
      </c>
      <c r="W416" s="886">
        <v>1050</v>
      </c>
      <c r="X416" s="886">
        <v>67</v>
      </c>
      <c r="Y416" s="805">
        <v>906</v>
      </c>
      <c r="Z416" s="886">
        <v>1052</v>
      </c>
      <c r="AA416" s="886">
        <v>36</v>
      </c>
      <c r="AB416" s="805">
        <v>951</v>
      </c>
      <c r="AC416" s="886">
        <v>1052</v>
      </c>
      <c r="AD416" s="886">
        <v>109</v>
      </c>
      <c r="AE416" s="805">
        <v>996</v>
      </c>
      <c r="AF416" s="886">
        <v>1054</v>
      </c>
      <c r="AG416" s="886">
        <v>40</v>
      </c>
      <c r="AH416" s="724">
        <v>1041</v>
      </c>
      <c r="AI416" s="886">
        <v>1345</v>
      </c>
      <c r="AJ416" s="886">
        <v>53</v>
      </c>
      <c r="AK416" s="894"/>
      <c r="AL416" s="887"/>
      <c r="AM416" s="887"/>
      <c r="AN416" s="894"/>
      <c r="AO416" s="894"/>
      <c r="AP416" s="887"/>
      <c r="AQ416" s="894"/>
      <c r="AR416" s="894"/>
      <c r="AS416" s="887"/>
      <c r="AT416" s="895"/>
      <c r="AU416" s="895"/>
      <c r="AV416" s="887"/>
    </row>
    <row r="417" spans="1:48" ht="15">
      <c r="A417" s="805">
        <v>547</v>
      </c>
      <c r="B417" s="886">
        <v>1047</v>
      </c>
      <c r="C417" s="886">
        <v>15</v>
      </c>
      <c r="D417" s="805">
        <v>592</v>
      </c>
      <c r="E417" s="886">
        <v>1049</v>
      </c>
      <c r="F417" s="886">
        <v>42</v>
      </c>
      <c r="G417" s="805">
        <v>637</v>
      </c>
      <c r="H417" s="886">
        <v>1049</v>
      </c>
      <c r="I417" s="886">
        <v>120</v>
      </c>
      <c r="J417" s="724">
        <v>682</v>
      </c>
      <c r="K417" s="886">
        <v>1049</v>
      </c>
      <c r="L417" s="886">
        <v>205</v>
      </c>
      <c r="M417" s="805">
        <v>727</v>
      </c>
      <c r="N417" s="886">
        <v>1049</v>
      </c>
      <c r="O417" s="886">
        <v>252</v>
      </c>
      <c r="P417" s="805">
        <v>772</v>
      </c>
      <c r="Q417" s="886">
        <v>1049</v>
      </c>
      <c r="R417" s="886">
        <v>309</v>
      </c>
      <c r="S417" s="805">
        <v>817</v>
      </c>
      <c r="T417" s="886">
        <v>1050</v>
      </c>
      <c r="U417" s="886">
        <v>6</v>
      </c>
      <c r="V417" s="724">
        <v>862</v>
      </c>
      <c r="W417" s="886">
        <v>1050</v>
      </c>
      <c r="X417" s="886">
        <v>68</v>
      </c>
      <c r="Y417" s="805">
        <v>907</v>
      </c>
      <c r="Z417" s="886">
        <v>1052</v>
      </c>
      <c r="AA417" s="886">
        <v>37</v>
      </c>
      <c r="AB417" s="805">
        <v>952</v>
      </c>
      <c r="AC417" s="886">
        <v>1052</v>
      </c>
      <c r="AD417" s="886">
        <v>110</v>
      </c>
      <c r="AE417" s="805">
        <v>997</v>
      </c>
      <c r="AF417" s="886">
        <v>1054</v>
      </c>
      <c r="AG417" s="886">
        <v>42</v>
      </c>
      <c r="AH417" s="724">
        <v>1042</v>
      </c>
      <c r="AI417" s="886">
        <v>1345</v>
      </c>
      <c r="AJ417" s="886">
        <v>54</v>
      </c>
      <c r="AK417" s="894"/>
      <c r="AL417" s="887"/>
      <c r="AM417" s="887"/>
      <c r="AN417" s="894"/>
      <c r="AO417" s="894"/>
      <c r="AP417" s="887"/>
      <c r="AQ417" s="894"/>
      <c r="AR417" s="894"/>
      <c r="AS417" s="887"/>
      <c r="AT417" s="895"/>
      <c r="AU417" s="895"/>
      <c r="AV417" s="887"/>
    </row>
    <row r="418" spans="1:48" ht="15">
      <c r="A418" s="805">
        <v>548</v>
      </c>
      <c r="B418" s="886">
        <v>1047</v>
      </c>
      <c r="C418" s="886">
        <v>17</v>
      </c>
      <c r="D418" s="805">
        <v>593</v>
      </c>
      <c r="E418" s="886">
        <v>1049</v>
      </c>
      <c r="F418" s="886">
        <v>43</v>
      </c>
      <c r="G418" s="805">
        <v>638</v>
      </c>
      <c r="H418" s="886">
        <v>1049</v>
      </c>
      <c r="I418" s="886">
        <v>121</v>
      </c>
      <c r="J418" s="724">
        <v>683</v>
      </c>
      <c r="K418" s="886">
        <v>1049</v>
      </c>
      <c r="L418" s="886">
        <v>206</v>
      </c>
      <c r="M418" s="805">
        <v>728</v>
      </c>
      <c r="N418" s="886">
        <v>1049</v>
      </c>
      <c r="O418" s="886">
        <v>253</v>
      </c>
      <c r="P418" s="805">
        <v>773</v>
      </c>
      <c r="Q418" s="886">
        <v>1049</v>
      </c>
      <c r="R418" s="886">
        <v>310</v>
      </c>
      <c r="S418" s="805">
        <v>818</v>
      </c>
      <c r="T418" s="886">
        <v>1050</v>
      </c>
      <c r="U418" s="886">
        <v>7</v>
      </c>
      <c r="V418" s="724">
        <v>863</v>
      </c>
      <c r="W418" s="886">
        <v>1050</v>
      </c>
      <c r="X418" s="886">
        <v>69</v>
      </c>
      <c r="Y418" s="805">
        <v>908</v>
      </c>
      <c r="Z418" s="886">
        <v>1052</v>
      </c>
      <c r="AA418" s="886">
        <v>38</v>
      </c>
      <c r="AB418" s="805">
        <v>953</v>
      </c>
      <c r="AC418" s="886">
        <v>1052</v>
      </c>
      <c r="AD418" s="886">
        <v>111</v>
      </c>
      <c r="AE418" s="805">
        <v>998</v>
      </c>
      <c r="AF418" s="886">
        <v>1054</v>
      </c>
      <c r="AG418" s="886">
        <v>44</v>
      </c>
      <c r="AH418" s="724">
        <v>1043</v>
      </c>
      <c r="AI418" s="886">
        <v>1345</v>
      </c>
      <c r="AJ418" s="886">
        <v>55</v>
      </c>
      <c r="AK418" s="1617"/>
      <c r="AL418" s="1617"/>
      <c r="AM418" s="1617"/>
      <c r="AN418" s="1617"/>
      <c r="AO418" s="1617"/>
      <c r="AP418" s="1617"/>
      <c r="AQ418" s="1617"/>
      <c r="AR418" s="1617"/>
      <c r="AS418" s="1617"/>
      <c r="AT418" s="1617"/>
      <c r="AU418" s="1617"/>
      <c r="AV418" s="1617"/>
    </row>
    <row r="419" spans="1:48" ht="15">
      <c r="A419" s="805">
        <v>549</v>
      </c>
      <c r="B419" s="886">
        <v>1047</v>
      </c>
      <c r="C419" s="886">
        <v>18</v>
      </c>
      <c r="D419" s="805">
        <v>594</v>
      </c>
      <c r="E419" s="886">
        <v>1049</v>
      </c>
      <c r="F419" s="886">
        <v>44</v>
      </c>
      <c r="G419" s="805">
        <v>639</v>
      </c>
      <c r="H419" s="886">
        <v>1049</v>
      </c>
      <c r="I419" s="886">
        <v>122</v>
      </c>
      <c r="J419" s="724">
        <v>684</v>
      </c>
      <c r="K419" s="886">
        <v>1049</v>
      </c>
      <c r="L419" s="886">
        <v>207</v>
      </c>
      <c r="M419" s="805">
        <v>729</v>
      </c>
      <c r="N419" s="886">
        <v>1049</v>
      </c>
      <c r="O419" s="886">
        <v>254</v>
      </c>
      <c r="P419" s="805">
        <v>774</v>
      </c>
      <c r="Q419" s="886">
        <v>1049</v>
      </c>
      <c r="R419" s="886">
        <v>312</v>
      </c>
      <c r="S419" s="805">
        <v>819</v>
      </c>
      <c r="T419" s="886">
        <v>1050</v>
      </c>
      <c r="U419" s="886">
        <v>20</v>
      </c>
      <c r="V419" s="724">
        <v>864</v>
      </c>
      <c r="W419" s="886">
        <v>1050</v>
      </c>
      <c r="X419" s="886">
        <v>70</v>
      </c>
      <c r="Y419" s="805">
        <v>909</v>
      </c>
      <c r="Z419" s="886">
        <v>1052</v>
      </c>
      <c r="AA419" s="886">
        <v>39</v>
      </c>
      <c r="AB419" s="805">
        <v>954</v>
      </c>
      <c r="AC419" s="886">
        <v>1052</v>
      </c>
      <c r="AD419" s="886">
        <v>112</v>
      </c>
      <c r="AE419" s="805">
        <v>999</v>
      </c>
      <c r="AF419" s="886">
        <v>1054</v>
      </c>
      <c r="AG419" s="886">
        <v>46</v>
      </c>
      <c r="AH419" s="724">
        <v>1044</v>
      </c>
      <c r="AI419" s="886">
        <v>1345</v>
      </c>
      <c r="AJ419" s="886">
        <v>56</v>
      </c>
      <c r="AK419" s="1618"/>
      <c r="AL419" s="1618"/>
      <c r="AM419" s="1618"/>
      <c r="AN419" s="1618"/>
      <c r="AO419" s="1618"/>
      <c r="AP419" s="1618"/>
      <c r="AQ419" s="1618"/>
      <c r="AR419" s="1618"/>
      <c r="AS419" s="1618"/>
      <c r="AT419" s="1618"/>
      <c r="AU419" s="1618"/>
      <c r="AV419" s="1618"/>
    </row>
    <row r="420" spans="1:48" ht="15">
      <c r="A420" s="805">
        <v>550</v>
      </c>
      <c r="B420" s="886">
        <v>1047</v>
      </c>
      <c r="C420" s="886">
        <v>19</v>
      </c>
      <c r="D420" s="805">
        <v>595</v>
      </c>
      <c r="E420" s="886">
        <v>1049</v>
      </c>
      <c r="F420" s="886">
        <v>45</v>
      </c>
      <c r="G420" s="805">
        <v>640</v>
      </c>
      <c r="H420" s="886">
        <v>1049</v>
      </c>
      <c r="I420" s="886">
        <v>123</v>
      </c>
      <c r="J420" s="724">
        <v>685</v>
      </c>
      <c r="K420" s="886">
        <v>1049</v>
      </c>
      <c r="L420" s="886">
        <v>208</v>
      </c>
      <c r="M420" s="805">
        <v>730</v>
      </c>
      <c r="N420" s="886">
        <v>1049</v>
      </c>
      <c r="O420" s="886">
        <v>255</v>
      </c>
      <c r="P420" s="805">
        <v>775</v>
      </c>
      <c r="Q420" s="886">
        <v>1049</v>
      </c>
      <c r="R420" s="886">
        <v>313</v>
      </c>
      <c r="S420" s="805">
        <v>820</v>
      </c>
      <c r="T420" s="886">
        <v>1050</v>
      </c>
      <c r="U420" s="886">
        <v>23</v>
      </c>
      <c r="V420" s="724">
        <v>865</v>
      </c>
      <c r="W420" s="886">
        <v>1050</v>
      </c>
      <c r="X420" s="886">
        <v>71</v>
      </c>
      <c r="Y420" s="805">
        <v>910</v>
      </c>
      <c r="Z420" s="886">
        <v>1052</v>
      </c>
      <c r="AA420" s="886">
        <v>40</v>
      </c>
      <c r="AB420" s="805">
        <v>955</v>
      </c>
      <c r="AC420" s="886">
        <v>1052</v>
      </c>
      <c r="AD420" s="886">
        <v>124</v>
      </c>
      <c r="AE420" s="805">
        <v>1000</v>
      </c>
      <c r="AF420" s="886">
        <v>1054</v>
      </c>
      <c r="AG420" s="886">
        <v>47</v>
      </c>
      <c r="AH420" s="724">
        <v>1045</v>
      </c>
      <c r="AI420" s="886">
        <v>1345</v>
      </c>
      <c r="AJ420" s="886">
        <v>57</v>
      </c>
      <c r="AK420" s="1618"/>
      <c r="AL420" s="1618"/>
      <c r="AM420" s="1618"/>
      <c r="AN420" s="1618"/>
      <c r="AO420" s="1618"/>
      <c r="AP420" s="1618"/>
      <c r="AQ420" s="1618"/>
      <c r="AR420" s="1618"/>
      <c r="AS420" s="1618"/>
      <c r="AT420" s="1618"/>
      <c r="AU420" s="1618"/>
      <c r="AV420" s="1618"/>
    </row>
    <row r="421" spans="1:48" ht="15">
      <c r="A421" s="805">
        <v>551</v>
      </c>
      <c r="B421" s="886">
        <v>1047</v>
      </c>
      <c r="C421" s="886">
        <v>20</v>
      </c>
      <c r="D421" s="805">
        <v>596</v>
      </c>
      <c r="E421" s="886">
        <v>1049</v>
      </c>
      <c r="F421" s="886">
        <v>47</v>
      </c>
      <c r="G421" s="805">
        <v>641</v>
      </c>
      <c r="H421" s="886">
        <v>1049</v>
      </c>
      <c r="I421" s="886">
        <v>124</v>
      </c>
      <c r="J421" s="724">
        <v>686</v>
      </c>
      <c r="K421" s="886">
        <v>1049</v>
      </c>
      <c r="L421" s="886">
        <v>209</v>
      </c>
      <c r="M421" s="805">
        <v>731</v>
      </c>
      <c r="N421" s="886">
        <v>1049</v>
      </c>
      <c r="O421" s="886">
        <v>256</v>
      </c>
      <c r="P421" s="805">
        <v>776</v>
      </c>
      <c r="Q421" s="886">
        <v>1049</v>
      </c>
      <c r="R421" s="886">
        <v>314</v>
      </c>
      <c r="S421" s="805">
        <v>821</v>
      </c>
      <c r="T421" s="886">
        <v>1050</v>
      </c>
      <c r="U421" s="886">
        <v>24</v>
      </c>
      <c r="V421" s="724">
        <v>866</v>
      </c>
      <c r="W421" s="886">
        <v>1050</v>
      </c>
      <c r="X421" s="886">
        <v>72</v>
      </c>
      <c r="Y421" s="805">
        <v>911</v>
      </c>
      <c r="Z421" s="886">
        <v>1052</v>
      </c>
      <c r="AA421" s="886">
        <v>41</v>
      </c>
      <c r="AB421" s="805">
        <v>956</v>
      </c>
      <c r="AC421" s="886">
        <v>1052</v>
      </c>
      <c r="AD421" s="886">
        <v>125</v>
      </c>
      <c r="AE421" s="805">
        <v>1001</v>
      </c>
      <c r="AF421" s="886">
        <v>1054</v>
      </c>
      <c r="AG421" s="886">
        <v>48</v>
      </c>
      <c r="AH421" s="724">
        <v>1046</v>
      </c>
      <c r="AI421" s="886">
        <v>1345</v>
      </c>
      <c r="AJ421" s="886">
        <v>58</v>
      </c>
      <c r="AK421" s="896"/>
      <c r="AL421" s="1619"/>
      <c r="AM421" s="1619"/>
      <c r="AN421" s="896"/>
      <c r="AO421" s="1619"/>
      <c r="AP421" s="1619"/>
      <c r="AQ421" s="896"/>
      <c r="AR421" s="1619"/>
      <c r="AS421" s="1619"/>
      <c r="AT421" s="896"/>
      <c r="AU421" s="1619"/>
      <c r="AV421" s="1619"/>
    </row>
    <row r="422" spans="1:48" ht="15">
      <c r="A422" s="805">
        <v>552</v>
      </c>
      <c r="B422" s="886">
        <v>1047</v>
      </c>
      <c r="C422" s="886">
        <v>21</v>
      </c>
      <c r="D422" s="805">
        <v>597</v>
      </c>
      <c r="E422" s="886">
        <v>1049</v>
      </c>
      <c r="F422" s="886">
        <v>48</v>
      </c>
      <c r="G422" s="805">
        <v>642</v>
      </c>
      <c r="H422" s="886">
        <v>1049</v>
      </c>
      <c r="I422" s="886">
        <v>125</v>
      </c>
      <c r="J422" s="724">
        <v>687</v>
      </c>
      <c r="K422" s="886">
        <v>1049</v>
      </c>
      <c r="L422" s="886">
        <v>210</v>
      </c>
      <c r="M422" s="805">
        <v>732</v>
      </c>
      <c r="N422" s="886">
        <v>1049</v>
      </c>
      <c r="O422" s="886">
        <v>258</v>
      </c>
      <c r="P422" s="805">
        <v>777</v>
      </c>
      <c r="Q422" s="886">
        <v>1049</v>
      </c>
      <c r="R422" s="886">
        <v>315</v>
      </c>
      <c r="S422" s="805">
        <v>822</v>
      </c>
      <c r="T422" s="886">
        <v>1050</v>
      </c>
      <c r="U422" s="886">
        <v>25</v>
      </c>
      <c r="V422" s="724">
        <v>867</v>
      </c>
      <c r="W422" s="886">
        <v>1050</v>
      </c>
      <c r="X422" s="886">
        <v>73</v>
      </c>
      <c r="Y422" s="805">
        <v>912</v>
      </c>
      <c r="Z422" s="886">
        <v>1052</v>
      </c>
      <c r="AA422" s="886">
        <v>42</v>
      </c>
      <c r="AB422" s="805">
        <v>957</v>
      </c>
      <c r="AC422" s="886">
        <v>1052</v>
      </c>
      <c r="AD422" s="886">
        <v>126</v>
      </c>
      <c r="AE422" s="805">
        <v>1002</v>
      </c>
      <c r="AF422" s="886">
        <v>1054</v>
      </c>
      <c r="AG422" s="886">
        <v>49</v>
      </c>
      <c r="AH422" s="724">
        <v>1047</v>
      </c>
      <c r="AI422" s="886">
        <v>1345</v>
      </c>
      <c r="AJ422" s="886">
        <v>59</v>
      </c>
      <c r="AK422" s="894"/>
      <c r="AL422" s="1548"/>
      <c r="AM422" s="1548"/>
      <c r="AN422" s="894"/>
      <c r="AO422" s="1548"/>
      <c r="AP422" s="1548"/>
      <c r="AQ422" s="894"/>
      <c r="AR422" s="1548"/>
      <c r="AS422" s="1548"/>
      <c r="AT422" s="894"/>
      <c r="AU422" s="1548"/>
      <c r="AV422" s="1548"/>
    </row>
    <row r="423" spans="1:48" ht="15">
      <c r="A423" s="805">
        <v>553</v>
      </c>
      <c r="B423" s="886">
        <v>1047</v>
      </c>
      <c r="C423" s="886">
        <v>22</v>
      </c>
      <c r="D423" s="805">
        <v>598</v>
      </c>
      <c r="E423" s="886">
        <v>1049</v>
      </c>
      <c r="F423" s="886">
        <v>49</v>
      </c>
      <c r="G423" s="805">
        <v>643</v>
      </c>
      <c r="H423" s="886">
        <v>1049</v>
      </c>
      <c r="I423" s="886">
        <v>126</v>
      </c>
      <c r="J423" s="724">
        <v>688</v>
      </c>
      <c r="K423" s="886">
        <v>1049</v>
      </c>
      <c r="L423" s="886">
        <v>211</v>
      </c>
      <c r="M423" s="805">
        <v>733</v>
      </c>
      <c r="N423" s="886">
        <v>1049</v>
      </c>
      <c r="O423" s="886">
        <v>260</v>
      </c>
      <c r="P423" s="805">
        <v>778</v>
      </c>
      <c r="Q423" s="886">
        <v>1049</v>
      </c>
      <c r="R423" s="886">
        <v>316</v>
      </c>
      <c r="S423" s="805">
        <v>823</v>
      </c>
      <c r="T423" s="886">
        <v>1050</v>
      </c>
      <c r="U423" s="886">
        <v>26</v>
      </c>
      <c r="V423" s="724">
        <v>868</v>
      </c>
      <c r="W423" s="886">
        <v>1050</v>
      </c>
      <c r="X423" s="886">
        <v>74</v>
      </c>
      <c r="Y423" s="805">
        <v>913</v>
      </c>
      <c r="Z423" s="886">
        <v>1052</v>
      </c>
      <c r="AA423" s="886">
        <v>43</v>
      </c>
      <c r="AB423" s="805">
        <v>958</v>
      </c>
      <c r="AC423" s="886">
        <v>1052</v>
      </c>
      <c r="AD423" s="886">
        <v>127</v>
      </c>
      <c r="AE423" s="805">
        <v>1003</v>
      </c>
      <c r="AF423" s="886">
        <v>1054</v>
      </c>
      <c r="AG423" s="886">
        <v>50</v>
      </c>
      <c r="AH423" s="724">
        <v>1048</v>
      </c>
      <c r="AI423" s="886">
        <v>1345</v>
      </c>
      <c r="AJ423" s="886">
        <v>60</v>
      </c>
      <c r="AK423" s="894"/>
      <c r="AL423" s="1548"/>
      <c r="AM423" s="1548"/>
      <c r="AN423" s="894"/>
      <c r="AO423" s="1548"/>
      <c r="AP423" s="1548"/>
      <c r="AQ423" s="894"/>
      <c r="AR423" s="1548"/>
      <c r="AS423" s="1548"/>
      <c r="AT423" s="895"/>
      <c r="AU423" s="1548"/>
      <c r="AV423" s="1548"/>
    </row>
    <row r="424" spans="1:48" ht="15">
      <c r="A424" s="805">
        <v>554</v>
      </c>
      <c r="B424" s="886">
        <v>1047</v>
      </c>
      <c r="C424" s="886">
        <v>23</v>
      </c>
      <c r="D424" s="805">
        <v>599</v>
      </c>
      <c r="E424" s="886">
        <v>1049</v>
      </c>
      <c r="F424" s="886">
        <v>50</v>
      </c>
      <c r="G424" s="805">
        <v>644</v>
      </c>
      <c r="H424" s="886">
        <v>1049</v>
      </c>
      <c r="I424" s="886">
        <v>127</v>
      </c>
      <c r="J424" s="724">
        <v>689</v>
      </c>
      <c r="K424" s="886">
        <v>1049</v>
      </c>
      <c r="L424" s="886">
        <v>212</v>
      </c>
      <c r="M424" s="805">
        <v>734</v>
      </c>
      <c r="N424" s="886">
        <v>1049</v>
      </c>
      <c r="O424" s="886">
        <v>261</v>
      </c>
      <c r="P424" s="805">
        <v>779</v>
      </c>
      <c r="Q424" s="886">
        <v>1049</v>
      </c>
      <c r="R424" s="886">
        <v>317</v>
      </c>
      <c r="S424" s="805">
        <v>824</v>
      </c>
      <c r="T424" s="886">
        <v>1050</v>
      </c>
      <c r="U424" s="886">
        <v>27</v>
      </c>
      <c r="V424" s="724">
        <v>869</v>
      </c>
      <c r="W424" s="886">
        <v>1050</v>
      </c>
      <c r="X424" s="886">
        <v>75</v>
      </c>
      <c r="Y424" s="805">
        <v>914</v>
      </c>
      <c r="Z424" s="886">
        <v>1052</v>
      </c>
      <c r="AA424" s="886">
        <v>44</v>
      </c>
      <c r="AB424" s="805">
        <v>959</v>
      </c>
      <c r="AC424" s="886">
        <v>1052</v>
      </c>
      <c r="AD424" s="886">
        <v>128</v>
      </c>
      <c r="AE424" s="805">
        <v>1004</v>
      </c>
      <c r="AF424" s="886">
        <v>1054</v>
      </c>
      <c r="AG424" s="886">
        <v>51</v>
      </c>
      <c r="AH424" s="724">
        <v>1049</v>
      </c>
      <c r="AI424" s="886">
        <v>1345</v>
      </c>
      <c r="AJ424" s="886">
        <v>62</v>
      </c>
      <c r="AK424" s="894"/>
      <c r="AL424" s="1548"/>
      <c r="AM424" s="1548"/>
      <c r="AN424" s="894"/>
      <c r="AO424" s="1548"/>
      <c r="AP424" s="1548"/>
      <c r="AQ424" s="894"/>
      <c r="AR424" s="1548"/>
      <c r="AS424" s="1548"/>
      <c r="AT424" s="895"/>
      <c r="AU424" s="1548"/>
      <c r="AV424" s="1548"/>
    </row>
    <row r="425" spans="1:48" ht="15">
      <c r="A425" s="805">
        <v>555</v>
      </c>
      <c r="B425" s="886">
        <v>1047</v>
      </c>
      <c r="C425" s="886">
        <v>24</v>
      </c>
      <c r="D425" s="805">
        <v>600</v>
      </c>
      <c r="E425" s="886">
        <v>1049</v>
      </c>
      <c r="F425" s="886">
        <v>58</v>
      </c>
      <c r="G425" s="805">
        <v>645</v>
      </c>
      <c r="H425" s="886">
        <v>1049</v>
      </c>
      <c r="I425" s="886">
        <v>129</v>
      </c>
      <c r="J425" s="724">
        <v>690</v>
      </c>
      <c r="K425" s="886">
        <v>1049</v>
      </c>
      <c r="L425" s="886">
        <v>213</v>
      </c>
      <c r="M425" s="805">
        <v>735</v>
      </c>
      <c r="N425" s="886">
        <v>1049</v>
      </c>
      <c r="O425" s="886">
        <v>262</v>
      </c>
      <c r="P425" s="805">
        <v>780</v>
      </c>
      <c r="Q425" s="886">
        <v>1049</v>
      </c>
      <c r="R425" s="886">
        <v>318</v>
      </c>
      <c r="S425" s="805">
        <v>825</v>
      </c>
      <c r="T425" s="886">
        <v>1050</v>
      </c>
      <c r="U425" s="886">
        <v>31</v>
      </c>
      <c r="V425" s="724">
        <v>870</v>
      </c>
      <c r="W425" s="886">
        <v>1050</v>
      </c>
      <c r="X425" s="886">
        <v>76</v>
      </c>
      <c r="Y425" s="805">
        <v>915</v>
      </c>
      <c r="Z425" s="886">
        <v>1052</v>
      </c>
      <c r="AA425" s="886">
        <v>45</v>
      </c>
      <c r="AB425" s="805">
        <v>960</v>
      </c>
      <c r="AC425" s="886">
        <v>1053</v>
      </c>
      <c r="AD425" s="886">
        <v>3</v>
      </c>
      <c r="AE425" s="805">
        <v>1005</v>
      </c>
      <c r="AF425" s="886">
        <v>1054</v>
      </c>
      <c r="AG425" s="886">
        <v>52</v>
      </c>
      <c r="AH425" s="724">
        <v>1050</v>
      </c>
      <c r="AI425" s="886">
        <v>1345</v>
      </c>
      <c r="AJ425" s="886">
        <v>64</v>
      </c>
      <c r="AK425" s="894"/>
      <c r="AL425" s="1548"/>
      <c r="AM425" s="1548"/>
      <c r="AN425" s="894"/>
      <c r="AO425" s="1548"/>
      <c r="AP425" s="1548"/>
      <c r="AQ425" s="894"/>
      <c r="AR425" s="1548"/>
      <c r="AS425" s="1548"/>
      <c r="AT425" s="894"/>
      <c r="AU425" s="1548"/>
      <c r="AV425" s="1548"/>
    </row>
    <row r="426" spans="1:48" ht="15">
      <c r="A426" s="805">
        <v>556</v>
      </c>
      <c r="B426" s="886">
        <v>1047</v>
      </c>
      <c r="C426" s="886">
        <v>25</v>
      </c>
      <c r="D426" s="805">
        <v>601</v>
      </c>
      <c r="E426" s="886">
        <v>1049</v>
      </c>
      <c r="F426" s="886">
        <v>59</v>
      </c>
      <c r="G426" s="805">
        <v>646</v>
      </c>
      <c r="H426" s="886">
        <v>1049</v>
      </c>
      <c r="I426" s="886">
        <v>131</v>
      </c>
      <c r="J426" s="724">
        <v>691</v>
      </c>
      <c r="K426" s="886">
        <v>1049</v>
      </c>
      <c r="L426" s="886">
        <v>214</v>
      </c>
      <c r="M426" s="805">
        <v>736</v>
      </c>
      <c r="N426" s="886">
        <v>1049</v>
      </c>
      <c r="O426" s="886">
        <v>263</v>
      </c>
      <c r="P426" s="805">
        <v>781</v>
      </c>
      <c r="Q426" s="886">
        <v>1049</v>
      </c>
      <c r="R426" s="886">
        <v>319</v>
      </c>
      <c r="S426" s="805">
        <v>826</v>
      </c>
      <c r="T426" s="886">
        <v>1050</v>
      </c>
      <c r="U426" s="886">
        <v>32</v>
      </c>
      <c r="V426" s="724">
        <v>871</v>
      </c>
      <c r="W426" s="886">
        <v>1050</v>
      </c>
      <c r="X426" s="886">
        <v>77</v>
      </c>
      <c r="Y426" s="805">
        <v>916</v>
      </c>
      <c r="Z426" s="886">
        <v>1052</v>
      </c>
      <c r="AA426" s="886">
        <v>46</v>
      </c>
      <c r="AB426" s="805">
        <v>961</v>
      </c>
      <c r="AC426" s="886">
        <v>1053</v>
      </c>
      <c r="AD426" s="886">
        <v>4</v>
      </c>
      <c r="AE426" s="805">
        <v>1006</v>
      </c>
      <c r="AF426" s="886">
        <v>1054</v>
      </c>
      <c r="AG426" s="886">
        <v>53</v>
      </c>
      <c r="AH426" s="724">
        <v>1051</v>
      </c>
      <c r="AI426" s="886">
        <v>1345</v>
      </c>
      <c r="AJ426" s="886">
        <v>66</v>
      </c>
      <c r="AK426" s="894"/>
      <c r="AL426" s="1548"/>
      <c r="AM426" s="1548"/>
      <c r="AN426" s="894"/>
      <c r="AO426" s="1548"/>
      <c r="AP426" s="1548"/>
      <c r="AQ426" s="894"/>
      <c r="AR426" s="1548"/>
      <c r="AS426" s="1548"/>
      <c r="AT426" s="895"/>
      <c r="AU426" s="1548"/>
      <c r="AV426" s="1548"/>
    </row>
    <row r="427" spans="1:48" ht="15">
      <c r="A427" s="805">
        <v>557</v>
      </c>
      <c r="B427" s="886">
        <v>1047</v>
      </c>
      <c r="C427" s="886">
        <v>26</v>
      </c>
      <c r="D427" s="805">
        <v>602</v>
      </c>
      <c r="E427" s="886">
        <v>1049</v>
      </c>
      <c r="F427" s="886">
        <v>60</v>
      </c>
      <c r="G427" s="805">
        <v>647</v>
      </c>
      <c r="H427" s="886">
        <v>1049</v>
      </c>
      <c r="I427" s="886">
        <v>141</v>
      </c>
      <c r="J427" s="724">
        <v>692</v>
      </c>
      <c r="K427" s="886">
        <v>1049</v>
      </c>
      <c r="L427" s="886">
        <v>216</v>
      </c>
      <c r="M427" s="805">
        <v>737</v>
      </c>
      <c r="N427" s="886">
        <v>1049</v>
      </c>
      <c r="O427" s="886">
        <v>264</v>
      </c>
      <c r="P427" s="805">
        <v>782</v>
      </c>
      <c r="Q427" s="886">
        <v>1049</v>
      </c>
      <c r="R427" s="886">
        <v>320</v>
      </c>
      <c r="S427" s="805">
        <v>827</v>
      </c>
      <c r="T427" s="886">
        <v>1050</v>
      </c>
      <c r="U427" s="886">
        <v>33</v>
      </c>
      <c r="V427" s="724">
        <v>872</v>
      </c>
      <c r="W427" s="886">
        <v>1051</v>
      </c>
      <c r="X427" s="886">
        <v>1</v>
      </c>
      <c r="Y427" s="805">
        <v>917</v>
      </c>
      <c r="Z427" s="886">
        <v>1052</v>
      </c>
      <c r="AA427" s="886">
        <v>47</v>
      </c>
      <c r="AB427" s="805">
        <v>962</v>
      </c>
      <c r="AC427" s="886">
        <v>1053</v>
      </c>
      <c r="AD427" s="886">
        <v>5</v>
      </c>
      <c r="AE427" s="805">
        <v>1007</v>
      </c>
      <c r="AF427" s="886">
        <v>1345</v>
      </c>
      <c r="AG427" s="886">
        <v>1</v>
      </c>
      <c r="AH427" s="724">
        <v>1052</v>
      </c>
      <c r="AI427" s="886">
        <v>1345</v>
      </c>
      <c r="AJ427" s="886">
        <v>67</v>
      </c>
      <c r="AK427" s="894"/>
      <c r="AL427" s="1548"/>
      <c r="AM427" s="1548"/>
      <c r="AN427" s="894"/>
      <c r="AO427" s="1548"/>
      <c r="AP427" s="1548"/>
      <c r="AQ427" s="894"/>
      <c r="AR427" s="1548"/>
      <c r="AS427" s="1548"/>
      <c r="AT427" s="895"/>
      <c r="AU427" s="1548"/>
      <c r="AV427" s="1548"/>
    </row>
    <row r="428" spans="1:48" ht="15">
      <c r="A428" s="805">
        <v>558</v>
      </c>
      <c r="B428" s="886">
        <v>1047</v>
      </c>
      <c r="C428" s="886">
        <v>27</v>
      </c>
      <c r="D428" s="805">
        <v>603</v>
      </c>
      <c r="E428" s="886">
        <v>1049</v>
      </c>
      <c r="F428" s="886">
        <v>61</v>
      </c>
      <c r="G428" s="805">
        <v>648</v>
      </c>
      <c r="H428" s="886">
        <v>1049</v>
      </c>
      <c r="I428" s="886">
        <v>142</v>
      </c>
      <c r="J428" s="724">
        <v>693</v>
      </c>
      <c r="K428" s="886">
        <v>1049</v>
      </c>
      <c r="L428" s="886">
        <v>217</v>
      </c>
      <c r="M428" s="805">
        <v>738</v>
      </c>
      <c r="N428" s="886">
        <v>1049</v>
      </c>
      <c r="O428" s="886">
        <v>265</v>
      </c>
      <c r="P428" s="805">
        <v>783</v>
      </c>
      <c r="Q428" s="886">
        <v>1049</v>
      </c>
      <c r="R428" s="886">
        <v>322</v>
      </c>
      <c r="S428" s="805">
        <v>828</v>
      </c>
      <c r="T428" s="886">
        <v>1050</v>
      </c>
      <c r="U428" s="886">
        <v>34</v>
      </c>
      <c r="V428" s="724">
        <v>873</v>
      </c>
      <c r="W428" s="886">
        <v>1051</v>
      </c>
      <c r="X428" s="886">
        <v>3</v>
      </c>
      <c r="Y428" s="805">
        <v>918</v>
      </c>
      <c r="Z428" s="886">
        <v>1052</v>
      </c>
      <c r="AA428" s="886">
        <v>48</v>
      </c>
      <c r="AB428" s="805">
        <v>963</v>
      </c>
      <c r="AC428" s="886">
        <v>1053</v>
      </c>
      <c r="AD428" s="886">
        <v>7</v>
      </c>
      <c r="AE428" s="805">
        <v>1008</v>
      </c>
      <c r="AF428" s="886">
        <v>1345</v>
      </c>
      <c r="AG428" s="886">
        <v>2</v>
      </c>
      <c r="AH428" s="724">
        <v>1053</v>
      </c>
      <c r="AI428" s="886">
        <v>1345</v>
      </c>
      <c r="AJ428" s="886">
        <v>68</v>
      </c>
      <c r="AK428" s="894"/>
      <c r="AL428" s="1548"/>
      <c r="AM428" s="1548"/>
      <c r="AN428" s="894"/>
      <c r="AO428" s="1548"/>
      <c r="AP428" s="1548"/>
      <c r="AQ428" s="894"/>
      <c r="AR428" s="1548"/>
      <c r="AS428" s="1548"/>
      <c r="AT428" s="894"/>
      <c r="AU428" s="1548"/>
      <c r="AV428" s="1548"/>
    </row>
    <row r="429" spans="1:48" ht="15">
      <c r="A429" s="805">
        <v>559</v>
      </c>
      <c r="B429" s="886">
        <v>1047</v>
      </c>
      <c r="C429" s="886">
        <v>28</v>
      </c>
      <c r="D429" s="805">
        <v>604</v>
      </c>
      <c r="E429" s="886">
        <v>1049</v>
      </c>
      <c r="F429" s="886">
        <v>65</v>
      </c>
      <c r="G429" s="805">
        <v>649</v>
      </c>
      <c r="H429" s="886">
        <v>1049</v>
      </c>
      <c r="I429" s="886">
        <v>145</v>
      </c>
      <c r="J429" s="724">
        <v>694</v>
      </c>
      <c r="K429" s="886">
        <v>1049</v>
      </c>
      <c r="L429" s="886">
        <v>218</v>
      </c>
      <c r="M429" s="805">
        <v>739</v>
      </c>
      <c r="N429" s="886">
        <v>1049</v>
      </c>
      <c r="O429" s="886">
        <v>266</v>
      </c>
      <c r="P429" s="805">
        <v>784</v>
      </c>
      <c r="Q429" s="886">
        <v>1049</v>
      </c>
      <c r="R429" s="886">
        <v>323</v>
      </c>
      <c r="S429" s="805">
        <v>829</v>
      </c>
      <c r="T429" s="886">
        <v>1050</v>
      </c>
      <c r="U429" s="886">
        <v>35</v>
      </c>
      <c r="V429" s="724">
        <v>874</v>
      </c>
      <c r="W429" s="886">
        <v>1051</v>
      </c>
      <c r="X429" s="886">
        <v>4</v>
      </c>
      <c r="Y429" s="805">
        <v>919</v>
      </c>
      <c r="Z429" s="886">
        <v>1052</v>
      </c>
      <c r="AA429" s="886">
        <v>49</v>
      </c>
      <c r="AB429" s="805">
        <v>964</v>
      </c>
      <c r="AC429" s="886">
        <v>1053</v>
      </c>
      <c r="AD429" s="886">
        <v>8</v>
      </c>
      <c r="AE429" s="805">
        <v>1009</v>
      </c>
      <c r="AF429" s="886">
        <v>1345</v>
      </c>
      <c r="AG429" s="886">
        <v>3</v>
      </c>
      <c r="AH429" s="724">
        <v>1054</v>
      </c>
      <c r="AI429" s="886">
        <v>1345</v>
      </c>
      <c r="AJ429" s="886">
        <v>69</v>
      </c>
      <c r="AK429" s="894"/>
      <c r="AL429" s="1548"/>
      <c r="AM429" s="1548"/>
      <c r="AN429" s="894"/>
      <c r="AO429" s="1548"/>
      <c r="AP429" s="1548"/>
      <c r="AQ429" s="894"/>
      <c r="AR429" s="1548"/>
      <c r="AS429" s="1548"/>
      <c r="AT429" s="895"/>
      <c r="AU429" s="1548"/>
      <c r="AV429" s="1548"/>
    </row>
    <row r="430" spans="1:48" ht="15">
      <c r="A430" s="805">
        <v>560</v>
      </c>
      <c r="B430" s="886">
        <v>1047</v>
      </c>
      <c r="C430" s="886">
        <v>29</v>
      </c>
      <c r="D430" s="805">
        <v>605</v>
      </c>
      <c r="E430" s="886">
        <v>1049</v>
      </c>
      <c r="F430" s="886">
        <v>66</v>
      </c>
      <c r="G430" s="805">
        <v>650</v>
      </c>
      <c r="H430" s="886">
        <v>1049</v>
      </c>
      <c r="I430" s="886">
        <v>146</v>
      </c>
      <c r="J430" s="724">
        <v>695</v>
      </c>
      <c r="K430" s="886">
        <v>1049</v>
      </c>
      <c r="L430" s="886">
        <v>219</v>
      </c>
      <c r="M430" s="805">
        <v>740</v>
      </c>
      <c r="N430" s="886">
        <v>1049</v>
      </c>
      <c r="O430" s="886">
        <v>267</v>
      </c>
      <c r="P430" s="805">
        <v>785</v>
      </c>
      <c r="Q430" s="886">
        <v>1049</v>
      </c>
      <c r="R430" s="886">
        <v>324</v>
      </c>
      <c r="S430" s="805">
        <v>830</v>
      </c>
      <c r="T430" s="886">
        <v>1050</v>
      </c>
      <c r="U430" s="886">
        <v>36</v>
      </c>
      <c r="V430" s="724">
        <v>875</v>
      </c>
      <c r="W430" s="886">
        <v>1051</v>
      </c>
      <c r="X430" s="886">
        <v>5</v>
      </c>
      <c r="Y430" s="805">
        <v>920</v>
      </c>
      <c r="Z430" s="886">
        <v>1052</v>
      </c>
      <c r="AA430" s="886">
        <v>50</v>
      </c>
      <c r="AB430" s="805">
        <v>965</v>
      </c>
      <c r="AC430" s="886">
        <v>1053</v>
      </c>
      <c r="AD430" s="886">
        <v>9</v>
      </c>
      <c r="AE430" s="805">
        <v>1010</v>
      </c>
      <c r="AF430" s="886">
        <v>1345</v>
      </c>
      <c r="AG430" s="886">
        <v>4</v>
      </c>
      <c r="AH430" s="724">
        <v>1055</v>
      </c>
      <c r="AI430" s="886">
        <v>1345</v>
      </c>
      <c r="AJ430" s="886">
        <v>70</v>
      </c>
      <c r="AK430" s="887"/>
      <c r="AL430" s="887"/>
      <c r="AM430" s="887"/>
      <c r="AN430" s="887"/>
      <c r="AO430" s="1548"/>
      <c r="AP430" s="1548"/>
      <c r="AQ430" s="887"/>
      <c r="AR430" s="887"/>
      <c r="AS430" s="887"/>
      <c r="AT430" s="887"/>
      <c r="AU430" s="1548"/>
      <c r="AV430" s="1548"/>
    </row>
    <row r="431" spans="1:48" ht="15">
      <c r="A431" s="805">
        <v>561</v>
      </c>
      <c r="B431" s="886">
        <v>1047</v>
      </c>
      <c r="C431" s="886">
        <v>30</v>
      </c>
      <c r="D431" s="805">
        <v>606</v>
      </c>
      <c r="E431" s="886">
        <v>1049</v>
      </c>
      <c r="F431" s="886">
        <v>68</v>
      </c>
      <c r="G431" s="805">
        <v>651</v>
      </c>
      <c r="H431" s="886">
        <v>1049</v>
      </c>
      <c r="I431" s="886">
        <v>148</v>
      </c>
      <c r="J431" s="724">
        <v>696</v>
      </c>
      <c r="K431" s="886">
        <v>1049</v>
      </c>
      <c r="L431" s="886">
        <v>220</v>
      </c>
      <c r="M431" s="805">
        <v>741</v>
      </c>
      <c r="N431" s="886">
        <v>1049</v>
      </c>
      <c r="O431" s="886">
        <v>268</v>
      </c>
      <c r="P431" s="805">
        <v>786</v>
      </c>
      <c r="Q431" s="886">
        <v>1049</v>
      </c>
      <c r="R431" s="886">
        <v>325</v>
      </c>
      <c r="S431" s="805">
        <v>831</v>
      </c>
      <c r="T431" s="886">
        <v>1050</v>
      </c>
      <c r="U431" s="886">
        <v>37</v>
      </c>
      <c r="V431" s="724">
        <v>876</v>
      </c>
      <c r="W431" s="886">
        <v>1051</v>
      </c>
      <c r="X431" s="886">
        <v>6</v>
      </c>
      <c r="Y431" s="805">
        <v>921</v>
      </c>
      <c r="Z431" s="886">
        <v>1052</v>
      </c>
      <c r="AA431" s="886">
        <v>53</v>
      </c>
      <c r="AB431" s="805">
        <v>966</v>
      </c>
      <c r="AC431" s="886">
        <v>1053</v>
      </c>
      <c r="AD431" s="886">
        <v>12</v>
      </c>
      <c r="AE431" s="805">
        <v>1011</v>
      </c>
      <c r="AF431" s="886">
        <v>1345</v>
      </c>
      <c r="AG431" s="886">
        <v>5</v>
      </c>
      <c r="AH431" s="724">
        <v>1056</v>
      </c>
      <c r="AI431" s="886">
        <v>1345</v>
      </c>
      <c r="AJ431" s="886">
        <v>71</v>
      </c>
      <c r="AK431" s="887"/>
      <c r="AL431" s="887"/>
      <c r="AM431" s="887"/>
      <c r="AN431" s="887"/>
      <c r="AO431" s="887"/>
      <c r="AP431" s="887"/>
      <c r="AQ431" s="887"/>
      <c r="AR431" s="887"/>
      <c r="AS431" s="887"/>
      <c r="AT431" s="887"/>
      <c r="AU431" s="1548"/>
      <c r="AV431" s="1548"/>
    </row>
    <row r="432" spans="1:48" ht="15">
      <c r="A432" s="805">
        <v>562</v>
      </c>
      <c r="B432" s="886">
        <v>1047</v>
      </c>
      <c r="C432" s="886">
        <v>31</v>
      </c>
      <c r="D432" s="805">
        <v>607</v>
      </c>
      <c r="E432" s="886">
        <v>1049</v>
      </c>
      <c r="F432" s="886">
        <v>69</v>
      </c>
      <c r="G432" s="805">
        <v>652</v>
      </c>
      <c r="H432" s="886">
        <v>1049</v>
      </c>
      <c r="I432" s="886">
        <v>149</v>
      </c>
      <c r="J432" s="724">
        <v>697</v>
      </c>
      <c r="K432" s="886">
        <v>1049</v>
      </c>
      <c r="L432" s="886">
        <v>221</v>
      </c>
      <c r="M432" s="805">
        <v>742</v>
      </c>
      <c r="N432" s="886">
        <v>1049</v>
      </c>
      <c r="O432" s="886">
        <v>269</v>
      </c>
      <c r="P432" s="805">
        <v>787</v>
      </c>
      <c r="Q432" s="886">
        <v>1049</v>
      </c>
      <c r="R432" s="886">
        <v>327</v>
      </c>
      <c r="S432" s="805">
        <v>832</v>
      </c>
      <c r="T432" s="886">
        <v>1050</v>
      </c>
      <c r="U432" s="886">
        <v>38</v>
      </c>
      <c r="V432" s="724">
        <v>877</v>
      </c>
      <c r="W432" s="886">
        <v>1051</v>
      </c>
      <c r="X432" s="886">
        <v>10</v>
      </c>
      <c r="Y432" s="805">
        <v>922</v>
      </c>
      <c r="Z432" s="886">
        <v>1052</v>
      </c>
      <c r="AA432" s="886">
        <v>54</v>
      </c>
      <c r="AB432" s="805">
        <v>967</v>
      </c>
      <c r="AC432" s="886">
        <v>1053</v>
      </c>
      <c r="AD432" s="886">
        <v>13</v>
      </c>
      <c r="AE432" s="805">
        <v>1012</v>
      </c>
      <c r="AF432" s="886">
        <v>1345</v>
      </c>
      <c r="AG432" s="886">
        <v>6</v>
      </c>
      <c r="AH432" s="724">
        <v>1057</v>
      </c>
      <c r="AI432" s="886">
        <v>1345</v>
      </c>
      <c r="AJ432" s="886">
        <v>72</v>
      </c>
      <c r="AK432" s="887"/>
      <c r="AL432" s="887"/>
      <c r="AM432" s="887"/>
      <c r="AN432" s="887"/>
      <c r="AO432" s="887"/>
      <c r="AP432" s="887"/>
      <c r="AQ432" s="887"/>
      <c r="AR432" s="887"/>
      <c r="AS432" s="887"/>
      <c r="AT432" s="887"/>
      <c r="AU432" s="888"/>
      <c r="AV432" s="888"/>
    </row>
    <row r="433" spans="1:48" ht="15">
      <c r="A433" s="805">
        <v>563</v>
      </c>
      <c r="B433" s="886">
        <v>1047</v>
      </c>
      <c r="C433" s="886">
        <v>32</v>
      </c>
      <c r="D433" s="805">
        <v>608</v>
      </c>
      <c r="E433" s="886">
        <v>1049</v>
      </c>
      <c r="F433" s="886">
        <v>70</v>
      </c>
      <c r="G433" s="805">
        <v>653</v>
      </c>
      <c r="H433" s="886">
        <v>1049</v>
      </c>
      <c r="I433" s="886">
        <v>150</v>
      </c>
      <c r="J433" s="724">
        <v>698</v>
      </c>
      <c r="K433" s="886">
        <v>1049</v>
      </c>
      <c r="L433" s="886">
        <v>222</v>
      </c>
      <c r="M433" s="805">
        <v>743</v>
      </c>
      <c r="N433" s="886">
        <v>1049</v>
      </c>
      <c r="O433" s="886">
        <v>270</v>
      </c>
      <c r="P433" s="805">
        <v>788</v>
      </c>
      <c r="Q433" s="886">
        <v>1049</v>
      </c>
      <c r="R433" s="886">
        <v>328</v>
      </c>
      <c r="S433" s="805">
        <v>833</v>
      </c>
      <c r="T433" s="886">
        <v>1050</v>
      </c>
      <c r="U433" s="886">
        <v>39</v>
      </c>
      <c r="V433" s="724">
        <v>878</v>
      </c>
      <c r="W433" s="886">
        <v>1051</v>
      </c>
      <c r="X433" s="886">
        <v>12</v>
      </c>
      <c r="Y433" s="805">
        <v>923</v>
      </c>
      <c r="Z433" s="886">
        <v>1052</v>
      </c>
      <c r="AA433" s="886">
        <v>55</v>
      </c>
      <c r="AB433" s="805">
        <v>968</v>
      </c>
      <c r="AC433" s="886">
        <v>1053</v>
      </c>
      <c r="AD433" s="886">
        <v>15</v>
      </c>
      <c r="AE433" s="805">
        <v>1013</v>
      </c>
      <c r="AF433" s="886">
        <v>1345</v>
      </c>
      <c r="AG433" s="886">
        <v>7</v>
      </c>
      <c r="AH433" s="724">
        <v>1058</v>
      </c>
      <c r="AI433" s="886">
        <v>1345</v>
      </c>
      <c r="AJ433" s="886">
        <v>73</v>
      </c>
      <c r="AK433" s="887"/>
      <c r="AL433" s="887"/>
      <c r="AM433" s="887"/>
      <c r="AN433" s="887"/>
      <c r="AO433" s="887"/>
      <c r="AP433" s="887"/>
      <c r="AQ433" s="887"/>
      <c r="AR433" s="887"/>
      <c r="AS433" s="887"/>
      <c r="AT433" s="887"/>
      <c r="AU433" s="888"/>
      <c r="AV433" s="888"/>
    </row>
    <row r="434" spans="1:48" ht="15">
      <c r="A434" s="805">
        <v>564</v>
      </c>
      <c r="B434" s="886">
        <v>1047</v>
      </c>
      <c r="C434" s="886">
        <v>33</v>
      </c>
      <c r="D434" s="805">
        <v>609</v>
      </c>
      <c r="E434" s="886">
        <v>1049</v>
      </c>
      <c r="F434" s="886">
        <v>71</v>
      </c>
      <c r="G434" s="805">
        <v>654</v>
      </c>
      <c r="H434" s="886">
        <v>1049</v>
      </c>
      <c r="I434" s="886">
        <v>154</v>
      </c>
      <c r="J434" s="724">
        <v>699</v>
      </c>
      <c r="K434" s="886">
        <v>1049</v>
      </c>
      <c r="L434" s="886">
        <v>223</v>
      </c>
      <c r="M434" s="805">
        <v>744</v>
      </c>
      <c r="N434" s="886">
        <v>1049</v>
      </c>
      <c r="O434" s="886">
        <v>271</v>
      </c>
      <c r="P434" s="805">
        <v>789</v>
      </c>
      <c r="Q434" s="886">
        <v>1049</v>
      </c>
      <c r="R434" s="886">
        <v>329</v>
      </c>
      <c r="S434" s="805">
        <v>834</v>
      </c>
      <c r="T434" s="886">
        <v>1050</v>
      </c>
      <c r="U434" s="886">
        <v>40</v>
      </c>
      <c r="V434" s="724">
        <v>879</v>
      </c>
      <c r="W434" s="886">
        <v>1051</v>
      </c>
      <c r="X434" s="886">
        <v>15</v>
      </c>
      <c r="Y434" s="805">
        <v>924</v>
      </c>
      <c r="Z434" s="886">
        <v>1052</v>
      </c>
      <c r="AA434" s="886">
        <v>56</v>
      </c>
      <c r="AB434" s="805">
        <v>969</v>
      </c>
      <c r="AC434" s="886">
        <v>1053</v>
      </c>
      <c r="AD434" s="886">
        <v>16</v>
      </c>
      <c r="AE434" s="805">
        <v>1014</v>
      </c>
      <c r="AF434" s="886">
        <v>1345</v>
      </c>
      <c r="AG434" s="886">
        <v>8</v>
      </c>
      <c r="AH434" s="724">
        <v>1059</v>
      </c>
      <c r="AI434" s="886">
        <v>1345</v>
      </c>
      <c r="AJ434" s="886">
        <v>74</v>
      </c>
      <c r="AK434" s="887"/>
      <c r="AL434" s="887"/>
      <c r="AM434" s="887"/>
      <c r="AN434" s="887"/>
      <c r="AO434" s="887"/>
      <c r="AP434" s="887"/>
      <c r="AQ434" s="887"/>
      <c r="AR434" s="887"/>
      <c r="AS434" s="887"/>
      <c r="AT434" s="887"/>
      <c r="AU434" s="888"/>
      <c r="AV434" s="888"/>
    </row>
    <row r="435" spans="1:48" ht="15">
      <c r="A435" s="805">
        <v>565</v>
      </c>
      <c r="B435" s="886">
        <v>1047</v>
      </c>
      <c r="C435" s="886">
        <v>34</v>
      </c>
      <c r="D435" s="805">
        <v>610</v>
      </c>
      <c r="E435" s="886">
        <v>1049</v>
      </c>
      <c r="F435" s="886">
        <v>72</v>
      </c>
      <c r="G435" s="805">
        <v>655</v>
      </c>
      <c r="H435" s="886">
        <v>1049</v>
      </c>
      <c r="I435" s="886">
        <v>155</v>
      </c>
      <c r="J435" s="724">
        <v>700</v>
      </c>
      <c r="K435" s="886">
        <v>1049</v>
      </c>
      <c r="L435" s="886">
        <v>224</v>
      </c>
      <c r="M435" s="805">
        <v>745</v>
      </c>
      <c r="N435" s="886">
        <v>1049</v>
      </c>
      <c r="O435" s="886">
        <v>272</v>
      </c>
      <c r="P435" s="805">
        <v>790</v>
      </c>
      <c r="Q435" s="886">
        <v>1049</v>
      </c>
      <c r="R435" s="886">
        <v>330</v>
      </c>
      <c r="S435" s="805">
        <v>835</v>
      </c>
      <c r="T435" s="886">
        <v>1050</v>
      </c>
      <c r="U435" s="886">
        <v>41</v>
      </c>
      <c r="V435" s="724">
        <v>880</v>
      </c>
      <c r="W435" s="886">
        <v>1051</v>
      </c>
      <c r="X435" s="886">
        <v>16</v>
      </c>
      <c r="Y435" s="805">
        <v>925</v>
      </c>
      <c r="Z435" s="886">
        <v>1052</v>
      </c>
      <c r="AA435" s="886">
        <v>57</v>
      </c>
      <c r="AB435" s="805">
        <v>970</v>
      </c>
      <c r="AC435" s="886">
        <v>1053</v>
      </c>
      <c r="AD435" s="886">
        <v>17</v>
      </c>
      <c r="AE435" s="805">
        <v>1015</v>
      </c>
      <c r="AF435" s="886">
        <v>1345</v>
      </c>
      <c r="AG435" s="886">
        <v>9</v>
      </c>
      <c r="AH435" s="724">
        <v>1060</v>
      </c>
      <c r="AI435" s="886">
        <v>1345</v>
      </c>
      <c r="AJ435" s="886">
        <v>75</v>
      </c>
      <c r="AK435" s="894"/>
      <c r="AL435" s="894"/>
      <c r="AM435" s="887"/>
      <c r="AN435" s="894"/>
      <c r="AO435" s="894"/>
      <c r="AP435" s="887"/>
      <c r="AQ435" s="894"/>
      <c r="AR435" s="894"/>
      <c r="AS435" s="887"/>
      <c r="AT435" s="895"/>
      <c r="AU435" s="888"/>
      <c r="AV435" s="888"/>
    </row>
    <row r="436" spans="1:48" ht="15">
      <c r="A436" s="805">
        <v>566</v>
      </c>
      <c r="B436" s="886">
        <v>1047</v>
      </c>
      <c r="C436" s="886">
        <v>35</v>
      </c>
      <c r="D436" s="805">
        <v>611</v>
      </c>
      <c r="E436" s="886">
        <v>1049</v>
      </c>
      <c r="F436" s="886">
        <v>73</v>
      </c>
      <c r="G436" s="805">
        <v>656</v>
      </c>
      <c r="H436" s="886">
        <v>1049</v>
      </c>
      <c r="I436" s="886">
        <v>158</v>
      </c>
      <c r="J436" s="724">
        <v>701</v>
      </c>
      <c r="K436" s="886">
        <v>1049</v>
      </c>
      <c r="L436" s="886">
        <v>225</v>
      </c>
      <c r="M436" s="805">
        <v>746</v>
      </c>
      <c r="N436" s="886">
        <v>1049</v>
      </c>
      <c r="O436" s="886">
        <v>273</v>
      </c>
      <c r="P436" s="805">
        <v>791</v>
      </c>
      <c r="Q436" s="886">
        <v>1049</v>
      </c>
      <c r="R436" s="886">
        <v>331</v>
      </c>
      <c r="S436" s="805">
        <v>836</v>
      </c>
      <c r="T436" s="886">
        <v>1050</v>
      </c>
      <c r="U436" s="886">
        <v>42</v>
      </c>
      <c r="V436" s="724">
        <v>881</v>
      </c>
      <c r="W436" s="886">
        <v>1051</v>
      </c>
      <c r="X436" s="886">
        <v>17</v>
      </c>
      <c r="Y436" s="805">
        <v>926</v>
      </c>
      <c r="Z436" s="886">
        <v>1052</v>
      </c>
      <c r="AA436" s="886">
        <v>58</v>
      </c>
      <c r="AB436" s="805">
        <v>971</v>
      </c>
      <c r="AC436" s="886">
        <v>1053</v>
      </c>
      <c r="AD436" s="886">
        <v>18</v>
      </c>
      <c r="AE436" s="805">
        <v>1016</v>
      </c>
      <c r="AF436" s="886">
        <v>1345</v>
      </c>
      <c r="AG436" s="886">
        <v>11</v>
      </c>
      <c r="AH436" s="724">
        <v>1061</v>
      </c>
      <c r="AI436" s="886">
        <v>1345</v>
      </c>
      <c r="AJ436" s="886">
        <v>77</v>
      </c>
      <c r="AK436" s="894"/>
      <c r="AL436" s="894"/>
      <c r="AM436" s="887"/>
      <c r="AN436" s="894"/>
      <c r="AO436" s="894"/>
      <c r="AP436" s="887"/>
      <c r="AQ436" s="894"/>
      <c r="AR436" s="894"/>
      <c r="AS436" s="887"/>
      <c r="AT436" s="895"/>
      <c r="AU436" s="888"/>
      <c r="AV436" s="888"/>
    </row>
    <row r="437" spans="1:48" ht="15">
      <c r="A437" s="805">
        <v>567</v>
      </c>
      <c r="B437" s="886">
        <v>1047</v>
      </c>
      <c r="C437" s="886">
        <v>36</v>
      </c>
      <c r="D437" s="805">
        <v>612</v>
      </c>
      <c r="E437" s="886">
        <v>1049</v>
      </c>
      <c r="F437" s="886">
        <v>74</v>
      </c>
      <c r="G437" s="805">
        <v>657</v>
      </c>
      <c r="H437" s="886">
        <v>1049</v>
      </c>
      <c r="I437" s="886">
        <v>159</v>
      </c>
      <c r="J437" s="724">
        <v>702</v>
      </c>
      <c r="K437" s="886">
        <v>1049</v>
      </c>
      <c r="L437" s="886">
        <v>226</v>
      </c>
      <c r="M437" s="805">
        <v>747</v>
      </c>
      <c r="N437" s="886">
        <v>1049</v>
      </c>
      <c r="O437" s="886">
        <v>274</v>
      </c>
      <c r="P437" s="805">
        <v>792</v>
      </c>
      <c r="Q437" s="886">
        <v>1049</v>
      </c>
      <c r="R437" s="886">
        <v>332</v>
      </c>
      <c r="S437" s="805">
        <v>837</v>
      </c>
      <c r="T437" s="886">
        <v>1050</v>
      </c>
      <c r="U437" s="886">
        <v>43</v>
      </c>
      <c r="V437" s="724">
        <v>882</v>
      </c>
      <c r="W437" s="886">
        <v>1051</v>
      </c>
      <c r="X437" s="886">
        <v>18</v>
      </c>
      <c r="Y437" s="805">
        <v>927</v>
      </c>
      <c r="Z437" s="886">
        <v>1052</v>
      </c>
      <c r="AA437" s="886">
        <v>61</v>
      </c>
      <c r="AB437" s="805">
        <v>972</v>
      </c>
      <c r="AC437" s="886">
        <v>1053</v>
      </c>
      <c r="AD437" s="886">
        <v>19</v>
      </c>
      <c r="AE437" s="805">
        <v>1017</v>
      </c>
      <c r="AF437" s="886">
        <v>1345</v>
      </c>
      <c r="AG437" s="886">
        <v>12</v>
      </c>
      <c r="AH437" s="724">
        <v>1062</v>
      </c>
      <c r="AI437" s="886">
        <v>1345</v>
      </c>
      <c r="AJ437" s="886">
        <v>82</v>
      </c>
      <c r="AK437" s="894"/>
      <c r="AL437" s="894"/>
      <c r="AM437" s="887"/>
      <c r="AN437" s="894"/>
      <c r="AO437" s="894"/>
      <c r="AP437" s="887"/>
      <c r="AQ437" s="894"/>
      <c r="AR437" s="894"/>
      <c r="AS437" s="887"/>
      <c r="AT437" s="895"/>
      <c r="AU437" s="1548"/>
      <c r="AV437" s="1548"/>
    </row>
    <row r="438" spans="1:48" ht="15">
      <c r="A438" s="805">
        <v>568</v>
      </c>
      <c r="B438" s="886">
        <v>1047</v>
      </c>
      <c r="C438" s="886">
        <v>37</v>
      </c>
      <c r="D438" s="805">
        <v>613</v>
      </c>
      <c r="E438" s="886">
        <v>1049</v>
      </c>
      <c r="F438" s="886">
        <v>75</v>
      </c>
      <c r="G438" s="805">
        <v>658</v>
      </c>
      <c r="H438" s="886">
        <v>1049</v>
      </c>
      <c r="I438" s="886">
        <v>163</v>
      </c>
      <c r="J438" s="724">
        <v>703</v>
      </c>
      <c r="K438" s="886">
        <v>1049</v>
      </c>
      <c r="L438" s="886">
        <v>227</v>
      </c>
      <c r="M438" s="805">
        <v>748</v>
      </c>
      <c r="N438" s="886">
        <v>1049</v>
      </c>
      <c r="O438" s="886">
        <v>275</v>
      </c>
      <c r="P438" s="805">
        <v>793</v>
      </c>
      <c r="Q438" s="886">
        <v>1049</v>
      </c>
      <c r="R438" s="886">
        <v>333</v>
      </c>
      <c r="S438" s="805">
        <v>838</v>
      </c>
      <c r="T438" s="886">
        <v>1050</v>
      </c>
      <c r="U438" s="886">
        <v>44</v>
      </c>
      <c r="V438" s="724">
        <v>883</v>
      </c>
      <c r="W438" s="886">
        <v>1051</v>
      </c>
      <c r="X438" s="886">
        <v>19</v>
      </c>
      <c r="Y438" s="805">
        <v>928</v>
      </c>
      <c r="Z438" s="886">
        <v>1052</v>
      </c>
      <c r="AA438" s="886">
        <v>65</v>
      </c>
      <c r="AB438" s="805">
        <v>973</v>
      </c>
      <c r="AC438" s="886">
        <v>1053</v>
      </c>
      <c r="AD438" s="886">
        <v>20</v>
      </c>
      <c r="AE438" s="805">
        <v>1018</v>
      </c>
      <c r="AF438" s="886">
        <v>1345</v>
      </c>
      <c r="AG438" s="886">
        <v>13</v>
      </c>
      <c r="AH438" s="724">
        <v>1063</v>
      </c>
      <c r="AI438" s="886">
        <v>1345</v>
      </c>
      <c r="AJ438" s="886">
        <v>84</v>
      </c>
      <c r="AK438" s="894"/>
      <c r="AL438" s="894"/>
      <c r="AM438" s="887"/>
      <c r="AN438" s="894"/>
      <c r="AO438" s="894"/>
      <c r="AP438" s="887"/>
      <c r="AQ438" s="894"/>
      <c r="AR438" s="894"/>
      <c r="AS438" s="887"/>
      <c r="AT438" s="895"/>
      <c r="AU438" s="1548"/>
      <c r="AV438" s="1548"/>
    </row>
    <row r="439" spans="1:48" ht="15">
      <c r="A439" s="805">
        <v>569</v>
      </c>
      <c r="B439" s="886">
        <v>1047</v>
      </c>
      <c r="C439" s="886">
        <v>38</v>
      </c>
      <c r="D439" s="805">
        <v>614</v>
      </c>
      <c r="E439" s="886">
        <v>1049</v>
      </c>
      <c r="F439" s="886">
        <v>76</v>
      </c>
      <c r="G439" s="805">
        <v>659</v>
      </c>
      <c r="H439" s="886">
        <v>1049</v>
      </c>
      <c r="I439" s="886">
        <v>164</v>
      </c>
      <c r="J439" s="724">
        <v>704</v>
      </c>
      <c r="K439" s="886">
        <v>1049</v>
      </c>
      <c r="L439" s="886">
        <v>228</v>
      </c>
      <c r="M439" s="805">
        <v>749</v>
      </c>
      <c r="N439" s="886">
        <v>1049</v>
      </c>
      <c r="O439" s="886">
        <v>276</v>
      </c>
      <c r="P439" s="805">
        <v>794</v>
      </c>
      <c r="Q439" s="886">
        <v>1049</v>
      </c>
      <c r="R439" s="886">
        <v>334</v>
      </c>
      <c r="S439" s="805">
        <v>839</v>
      </c>
      <c r="T439" s="886">
        <v>1050</v>
      </c>
      <c r="U439" s="886">
        <v>45</v>
      </c>
      <c r="V439" s="724">
        <v>884</v>
      </c>
      <c r="W439" s="886">
        <v>1051</v>
      </c>
      <c r="X439" s="886">
        <v>20</v>
      </c>
      <c r="Y439" s="805">
        <v>929</v>
      </c>
      <c r="Z439" s="886">
        <v>1052</v>
      </c>
      <c r="AA439" s="886">
        <v>66</v>
      </c>
      <c r="AB439" s="805">
        <v>974</v>
      </c>
      <c r="AC439" s="886">
        <v>1053</v>
      </c>
      <c r="AD439" s="886">
        <v>21</v>
      </c>
      <c r="AE439" s="805">
        <v>1019</v>
      </c>
      <c r="AF439" s="886">
        <v>1345</v>
      </c>
      <c r="AG439" s="886">
        <v>14</v>
      </c>
      <c r="AH439" s="724">
        <v>1064</v>
      </c>
      <c r="AI439" s="886">
        <v>1345</v>
      </c>
      <c r="AJ439" s="886">
        <v>86</v>
      </c>
      <c r="AK439" s="894"/>
      <c r="AL439" s="894"/>
      <c r="AM439" s="887"/>
      <c r="AN439" s="894"/>
      <c r="AO439" s="894"/>
      <c r="AP439" s="887"/>
      <c r="AQ439" s="894"/>
      <c r="AR439" s="894"/>
      <c r="AS439" s="887"/>
      <c r="AT439" s="895"/>
      <c r="AU439" s="895"/>
      <c r="AV439" s="887"/>
    </row>
    <row r="440" spans="1:48" ht="15">
      <c r="A440" s="805">
        <v>570</v>
      </c>
      <c r="B440" s="886">
        <v>1047</v>
      </c>
      <c r="C440" s="886">
        <v>39</v>
      </c>
      <c r="D440" s="805">
        <v>615</v>
      </c>
      <c r="E440" s="886">
        <v>1049</v>
      </c>
      <c r="F440" s="886">
        <v>77</v>
      </c>
      <c r="G440" s="805">
        <v>660</v>
      </c>
      <c r="H440" s="886">
        <v>1049</v>
      </c>
      <c r="I440" s="886">
        <v>165</v>
      </c>
      <c r="J440" s="724">
        <v>705</v>
      </c>
      <c r="K440" s="886">
        <v>1049</v>
      </c>
      <c r="L440" s="886">
        <v>229</v>
      </c>
      <c r="M440" s="805">
        <v>750</v>
      </c>
      <c r="N440" s="886">
        <v>1049</v>
      </c>
      <c r="O440" s="886">
        <v>277</v>
      </c>
      <c r="P440" s="805">
        <v>795</v>
      </c>
      <c r="Q440" s="886">
        <v>1049</v>
      </c>
      <c r="R440" s="886">
        <v>335</v>
      </c>
      <c r="S440" s="805">
        <v>840</v>
      </c>
      <c r="T440" s="886">
        <v>1050</v>
      </c>
      <c r="U440" s="886">
        <v>46</v>
      </c>
      <c r="V440" s="724">
        <v>885</v>
      </c>
      <c r="W440" s="886">
        <v>1051</v>
      </c>
      <c r="X440" s="886">
        <v>21</v>
      </c>
      <c r="Y440" s="805">
        <v>930</v>
      </c>
      <c r="Z440" s="886">
        <v>1052</v>
      </c>
      <c r="AA440" s="886">
        <v>71</v>
      </c>
      <c r="AB440" s="805">
        <v>975</v>
      </c>
      <c r="AC440" s="886">
        <v>1054</v>
      </c>
      <c r="AD440" s="886">
        <v>11</v>
      </c>
      <c r="AE440" s="805">
        <v>1020</v>
      </c>
      <c r="AF440" s="886">
        <v>1345</v>
      </c>
      <c r="AG440" s="886">
        <v>15</v>
      </c>
      <c r="AH440" s="724">
        <v>1065</v>
      </c>
      <c r="AI440" s="886">
        <v>1345</v>
      </c>
      <c r="AJ440" s="886">
        <v>87</v>
      </c>
      <c r="AK440" s="894"/>
      <c r="AL440" s="894"/>
      <c r="AM440" s="887"/>
      <c r="AN440" s="894"/>
      <c r="AO440" s="894"/>
      <c r="AP440" s="887"/>
      <c r="AQ440" s="894"/>
      <c r="AR440" s="894"/>
      <c r="AS440" s="887"/>
      <c r="AT440" s="895"/>
      <c r="AU440" s="895"/>
      <c r="AV440" s="887"/>
    </row>
    <row r="441" spans="1:48" ht="15">
      <c r="A441" s="805">
        <v>571</v>
      </c>
      <c r="B441" s="886">
        <v>1047</v>
      </c>
      <c r="C441" s="886">
        <v>40</v>
      </c>
      <c r="D441" s="805">
        <v>616</v>
      </c>
      <c r="E441" s="886">
        <v>1049</v>
      </c>
      <c r="F441" s="886">
        <v>80</v>
      </c>
      <c r="G441" s="805">
        <v>661</v>
      </c>
      <c r="H441" s="886">
        <v>1049</v>
      </c>
      <c r="I441" s="886">
        <v>166</v>
      </c>
      <c r="J441" s="724">
        <v>706</v>
      </c>
      <c r="K441" s="886">
        <v>1049</v>
      </c>
      <c r="L441" s="886">
        <v>230</v>
      </c>
      <c r="M441" s="805">
        <v>751</v>
      </c>
      <c r="N441" s="886">
        <v>1049</v>
      </c>
      <c r="O441" s="886">
        <v>278</v>
      </c>
      <c r="P441" s="805">
        <v>796</v>
      </c>
      <c r="Q441" s="886">
        <v>1049</v>
      </c>
      <c r="R441" s="886">
        <v>336</v>
      </c>
      <c r="S441" s="805">
        <v>841</v>
      </c>
      <c r="T441" s="886">
        <v>1050</v>
      </c>
      <c r="U441" s="886">
        <v>47</v>
      </c>
      <c r="V441" s="724">
        <v>886</v>
      </c>
      <c r="W441" s="886">
        <v>1051</v>
      </c>
      <c r="X441" s="886">
        <v>22</v>
      </c>
      <c r="Y441" s="805">
        <v>931</v>
      </c>
      <c r="Z441" s="886">
        <v>1052</v>
      </c>
      <c r="AA441" s="886">
        <v>76</v>
      </c>
      <c r="AB441" s="805">
        <v>976</v>
      </c>
      <c r="AC441" s="886">
        <v>1054</v>
      </c>
      <c r="AD441" s="886">
        <v>15</v>
      </c>
      <c r="AE441" s="805">
        <v>1021</v>
      </c>
      <c r="AF441" s="886">
        <v>1345</v>
      </c>
      <c r="AG441" s="886">
        <v>16</v>
      </c>
      <c r="AH441" s="724">
        <v>1066</v>
      </c>
      <c r="AI441" s="886">
        <v>1345</v>
      </c>
      <c r="AJ441" s="886">
        <v>88</v>
      </c>
      <c r="AK441" s="894"/>
      <c r="AL441" s="894"/>
      <c r="AM441" s="887"/>
      <c r="AN441" s="894"/>
      <c r="AO441" s="894"/>
      <c r="AP441" s="887"/>
      <c r="AQ441" s="894"/>
      <c r="AR441" s="894"/>
      <c r="AS441" s="887"/>
      <c r="AT441" s="895"/>
      <c r="AU441" s="895"/>
      <c r="AV441" s="887"/>
    </row>
    <row r="442" spans="1:48" ht="15">
      <c r="A442" s="805">
        <v>572</v>
      </c>
      <c r="B442" s="886">
        <v>1049</v>
      </c>
      <c r="C442" s="886">
        <v>2</v>
      </c>
      <c r="D442" s="805">
        <v>617</v>
      </c>
      <c r="E442" s="886">
        <v>1049</v>
      </c>
      <c r="F442" s="886">
        <v>83</v>
      </c>
      <c r="G442" s="805">
        <v>662</v>
      </c>
      <c r="H442" s="886">
        <v>1049</v>
      </c>
      <c r="I442" s="886">
        <v>167</v>
      </c>
      <c r="J442" s="724">
        <v>707</v>
      </c>
      <c r="K442" s="886">
        <v>1049</v>
      </c>
      <c r="L442" s="886">
        <v>231</v>
      </c>
      <c r="M442" s="805">
        <v>752</v>
      </c>
      <c r="N442" s="886">
        <v>1049</v>
      </c>
      <c r="O442" s="886">
        <v>279</v>
      </c>
      <c r="P442" s="805">
        <v>797</v>
      </c>
      <c r="Q442" s="886">
        <v>1049</v>
      </c>
      <c r="R442" s="886">
        <v>337</v>
      </c>
      <c r="S442" s="805">
        <v>842</v>
      </c>
      <c r="T442" s="886">
        <v>1050</v>
      </c>
      <c r="U442" s="886">
        <v>48</v>
      </c>
      <c r="V442" s="724">
        <v>887</v>
      </c>
      <c r="W442" s="886">
        <v>1051</v>
      </c>
      <c r="X442" s="886">
        <v>23</v>
      </c>
      <c r="Y442" s="805">
        <v>932</v>
      </c>
      <c r="Z442" s="886">
        <v>1052</v>
      </c>
      <c r="AA442" s="886">
        <v>79</v>
      </c>
      <c r="AB442" s="805">
        <v>977</v>
      </c>
      <c r="AC442" s="886">
        <v>1054</v>
      </c>
      <c r="AD442" s="886">
        <v>16</v>
      </c>
      <c r="AE442" s="805">
        <v>1022</v>
      </c>
      <c r="AF442" s="886">
        <v>1345</v>
      </c>
      <c r="AG442" s="886">
        <v>17</v>
      </c>
      <c r="AH442" s="724">
        <v>1067</v>
      </c>
      <c r="AI442" s="886">
        <v>1345</v>
      </c>
      <c r="AJ442" s="886">
        <v>89</v>
      </c>
      <c r="AK442" s="894"/>
      <c r="AL442" s="894"/>
      <c r="AM442" s="887"/>
      <c r="AN442" s="894"/>
      <c r="AO442" s="894"/>
      <c r="AP442" s="887"/>
      <c r="AQ442" s="894"/>
      <c r="AR442" s="894"/>
      <c r="AS442" s="887"/>
      <c r="AT442" s="895"/>
      <c r="AU442" s="895"/>
      <c r="AV442" s="887"/>
    </row>
    <row r="443" spans="1:48" ht="15">
      <c r="A443" s="805">
        <v>573</v>
      </c>
      <c r="B443" s="886">
        <v>1049</v>
      </c>
      <c r="C443" s="886">
        <v>7</v>
      </c>
      <c r="D443" s="805">
        <v>618</v>
      </c>
      <c r="E443" s="886">
        <v>1049</v>
      </c>
      <c r="F443" s="886">
        <v>86</v>
      </c>
      <c r="G443" s="805">
        <v>663</v>
      </c>
      <c r="H443" s="886">
        <v>1049</v>
      </c>
      <c r="I443" s="886">
        <v>169</v>
      </c>
      <c r="J443" s="724">
        <v>708</v>
      </c>
      <c r="K443" s="886">
        <v>1049</v>
      </c>
      <c r="L443" s="886">
        <v>232</v>
      </c>
      <c r="M443" s="805">
        <v>753</v>
      </c>
      <c r="N443" s="886">
        <v>1049</v>
      </c>
      <c r="O443" s="886">
        <v>280</v>
      </c>
      <c r="P443" s="805">
        <v>798</v>
      </c>
      <c r="Q443" s="886">
        <v>1049</v>
      </c>
      <c r="R443" s="886">
        <v>338</v>
      </c>
      <c r="S443" s="805">
        <v>843</v>
      </c>
      <c r="T443" s="886">
        <v>1050</v>
      </c>
      <c r="U443" s="886">
        <v>49</v>
      </c>
      <c r="V443" s="724">
        <v>888</v>
      </c>
      <c r="W443" s="886">
        <v>1051</v>
      </c>
      <c r="X443" s="886">
        <v>24</v>
      </c>
      <c r="Y443" s="805">
        <v>933</v>
      </c>
      <c r="Z443" s="886">
        <v>1052</v>
      </c>
      <c r="AA443" s="886">
        <v>80</v>
      </c>
      <c r="AB443" s="805">
        <v>978</v>
      </c>
      <c r="AC443" s="886">
        <v>1054</v>
      </c>
      <c r="AD443" s="886">
        <v>17</v>
      </c>
      <c r="AE443" s="805">
        <v>1023</v>
      </c>
      <c r="AF443" s="886">
        <v>1345</v>
      </c>
      <c r="AG443" s="886">
        <v>19</v>
      </c>
      <c r="AH443" s="724">
        <v>1068</v>
      </c>
      <c r="AI443" s="886">
        <v>1345</v>
      </c>
      <c r="AJ443" s="886">
        <v>90</v>
      </c>
      <c r="AK443" s="894"/>
      <c r="AL443" s="894"/>
      <c r="AM443" s="887"/>
      <c r="AN443" s="894"/>
      <c r="AO443" s="894"/>
      <c r="AP443" s="887"/>
      <c r="AQ443" s="894"/>
      <c r="AR443" s="894"/>
      <c r="AS443" s="887"/>
      <c r="AT443" s="895"/>
      <c r="AU443" s="895"/>
      <c r="AV443" s="887"/>
    </row>
    <row r="444" spans="1:48" ht="15">
      <c r="A444" s="805">
        <v>574</v>
      </c>
      <c r="B444" s="886">
        <v>1049</v>
      </c>
      <c r="C444" s="886">
        <v>9</v>
      </c>
      <c r="D444" s="805">
        <v>619</v>
      </c>
      <c r="E444" s="886">
        <v>1049</v>
      </c>
      <c r="F444" s="886">
        <v>91</v>
      </c>
      <c r="G444" s="805">
        <v>664</v>
      </c>
      <c r="H444" s="886">
        <v>1049</v>
      </c>
      <c r="I444" s="886">
        <v>180</v>
      </c>
      <c r="J444" s="724">
        <v>709</v>
      </c>
      <c r="K444" s="886">
        <v>1049</v>
      </c>
      <c r="L444" s="886">
        <v>233</v>
      </c>
      <c r="M444" s="805">
        <v>754</v>
      </c>
      <c r="N444" s="886">
        <v>1049</v>
      </c>
      <c r="O444" s="886">
        <v>281</v>
      </c>
      <c r="P444" s="805">
        <v>799</v>
      </c>
      <c r="Q444" s="886">
        <v>1049</v>
      </c>
      <c r="R444" s="886">
        <v>339</v>
      </c>
      <c r="S444" s="805">
        <v>844</v>
      </c>
      <c r="T444" s="886">
        <v>1050</v>
      </c>
      <c r="U444" s="886">
        <v>50</v>
      </c>
      <c r="V444" s="724">
        <v>889</v>
      </c>
      <c r="W444" s="886">
        <v>1051</v>
      </c>
      <c r="X444" s="886">
        <v>25</v>
      </c>
      <c r="Y444" s="805">
        <v>934</v>
      </c>
      <c r="Z444" s="886">
        <v>1052</v>
      </c>
      <c r="AA444" s="886">
        <v>82</v>
      </c>
      <c r="AB444" s="805">
        <v>979</v>
      </c>
      <c r="AC444" s="886">
        <v>1054</v>
      </c>
      <c r="AD444" s="886">
        <v>18</v>
      </c>
      <c r="AE444" s="805">
        <v>1024</v>
      </c>
      <c r="AF444" s="886">
        <v>1345</v>
      </c>
      <c r="AG444" s="886">
        <v>20</v>
      </c>
      <c r="AH444" s="724">
        <v>1069</v>
      </c>
      <c r="AI444" s="886">
        <v>1345</v>
      </c>
      <c r="AJ444" s="886">
        <v>91</v>
      </c>
      <c r="AK444" s="894"/>
      <c r="AL444" s="894"/>
      <c r="AM444" s="887"/>
      <c r="AN444" s="894"/>
      <c r="AO444" s="894"/>
      <c r="AP444" s="887"/>
      <c r="AQ444" s="894"/>
      <c r="AR444" s="894"/>
      <c r="AS444" s="887"/>
      <c r="AT444" s="895"/>
      <c r="AU444" s="895"/>
      <c r="AV444" s="887"/>
    </row>
    <row r="445" spans="1:48" ht="15">
      <c r="A445" s="805">
        <v>575</v>
      </c>
      <c r="B445" s="886">
        <v>1049</v>
      </c>
      <c r="C445" s="886">
        <v>10</v>
      </c>
      <c r="D445" s="805">
        <v>620</v>
      </c>
      <c r="E445" s="886">
        <v>1049</v>
      </c>
      <c r="F445" s="886">
        <v>92</v>
      </c>
      <c r="G445" s="805">
        <v>665</v>
      </c>
      <c r="H445" s="886">
        <v>1049</v>
      </c>
      <c r="I445" s="886">
        <v>181</v>
      </c>
      <c r="J445" s="724">
        <v>710</v>
      </c>
      <c r="K445" s="886">
        <v>1049</v>
      </c>
      <c r="L445" s="886">
        <v>234</v>
      </c>
      <c r="M445" s="805">
        <v>755</v>
      </c>
      <c r="N445" s="886">
        <v>1049</v>
      </c>
      <c r="O445" s="886">
        <v>282</v>
      </c>
      <c r="P445" s="805">
        <v>800</v>
      </c>
      <c r="Q445" s="886">
        <v>1049</v>
      </c>
      <c r="R445" s="886">
        <v>340</v>
      </c>
      <c r="S445" s="805">
        <v>845</v>
      </c>
      <c r="T445" s="886">
        <v>1050</v>
      </c>
      <c r="U445" s="886">
        <v>51</v>
      </c>
      <c r="V445" s="724">
        <v>890</v>
      </c>
      <c r="W445" s="886">
        <v>1051</v>
      </c>
      <c r="X445" s="886">
        <v>26</v>
      </c>
      <c r="Y445" s="805">
        <v>935</v>
      </c>
      <c r="Z445" s="886">
        <v>1052</v>
      </c>
      <c r="AA445" s="886">
        <v>85</v>
      </c>
      <c r="AB445" s="805">
        <v>980</v>
      </c>
      <c r="AC445" s="886">
        <v>1054</v>
      </c>
      <c r="AD445" s="886">
        <v>20</v>
      </c>
      <c r="AE445" s="805">
        <v>1025</v>
      </c>
      <c r="AF445" s="886">
        <v>1345</v>
      </c>
      <c r="AG445" s="886">
        <v>21</v>
      </c>
      <c r="AH445" s="724">
        <v>1070</v>
      </c>
      <c r="AI445" s="886">
        <v>1345</v>
      </c>
      <c r="AJ445" s="886">
        <v>92</v>
      </c>
      <c r="AK445" s="894"/>
      <c r="AL445" s="894"/>
      <c r="AM445" s="887"/>
      <c r="AN445" s="894"/>
      <c r="AO445" s="894"/>
      <c r="AP445" s="887"/>
      <c r="AQ445" s="894"/>
      <c r="AR445" s="894"/>
      <c r="AS445" s="887"/>
      <c r="AT445" s="895"/>
      <c r="AU445" s="895"/>
      <c r="AV445" s="887"/>
    </row>
    <row r="446" spans="1:48" ht="15">
      <c r="A446" s="805">
        <v>576</v>
      </c>
      <c r="B446" s="886">
        <v>1049</v>
      </c>
      <c r="C446" s="886">
        <v>12</v>
      </c>
      <c r="D446" s="805">
        <v>621</v>
      </c>
      <c r="E446" s="886">
        <v>1049</v>
      </c>
      <c r="F446" s="886">
        <v>93</v>
      </c>
      <c r="G446" s="805">
        <v>666</v>
      </c>
      <c r="H446" s="886">
        <v>1049</v>
      </c>
      <c r="I446" s="886">
        <v>182</v>
      </c>
      <c r="J446" s="724">
        <v>711</v>
      </c>
      <c r="K446" s="886">
        <v>1049</v>
      </c>
      <c r="L446" s="886">
        <v>236</v>
      </c>
      <c r="M446" s="805">
        <v>756</v>
      </c>
      <c r="N446" s="886">
        <v>1049</v>
      </c>
      <c r="O446" s="886">
        <v>283</v>
      </c>
      <c r="P446" s="805">
        <v>801</v>
      </c>
      <c r="Q446" s="886">
        <v>1049</v>
      </c>
      <c r="R446" s="886">
        <v>341</v>
      </c>
      <c r="S446" s="805">
        <v>846</v>
      </c>
      <c r="T446" s="886">
        <v>1050</v>
      </c>
      <c r="U446" s="886">
        <v>52</v>
      </c>
      <c r="V446" s="724">
        <v>891</v>
      </c>
      <c r="W446" s="886">
        <v>1051</v>
      </c>
      <c r="X446" s="886">
        <v>27</v>
      </c>
      <c r="Y446" s="805">
        <v>936</v>
      </c>
      <c r="Z446" s="886">
        <v>1052</v>
      </c>
      <c r="AA446" s="886">
        <v>86</v>
      </c>
      <c r="AB446" s="805">
        <v>981</v>
      </c>
      <c r="AC446" s="886">
        <v>1054</v>
      </c>
      <c r="AD446" s="886">
        <v>21</v>
      </c>
      <c r="AE446" s="805">
        <v>1026</v>
      </c>
      <c r="AF446" s="886">
        <v>1345</v>
      </c>
      <c r="AG446" s="886">
        <v>28</v>
      </c>
      <c r="AH446" s="724">
        <v>1071</v>
      </c>
      <c r="AI446" s="886">
        <v>1345</v>
      </c>
      <c r="AJ446" s="886">
        <v>93</v>
      </c>
      <c r="AK446" s="894"/>
      <c r="AL446" s="894"/>
      <c r="AM446" s="887"/>
      <c r="AN446" s="894"/>
      <c r="AO446" s="894"/>
      <c r="AP446" s="887"/>
      <c r="AQ446" s="894"/>
      <c r="AR446" s="894"/>
      <c r="AS446" s="887"/>
      <c r="AT446" s="895"/>
      <c r="AU446" s="895"/>
      <c r="AV446" s="887"/>
    </row>
    <row r="447" spans="1:48" ht="15">
      <c r="A447" s="805">
        <v>577</v>
      </c>
      <c r="B447" s="886">
        <v>1049</v>
      </c>
      <c r="C447" s="886">
        <v>16</v>
      </c>
      <c r="D447" s="805">
        <v>622</v>
      </c>
      <c r="E447" s="886">
        <v>1049</v>
      </c>
      <c r="F447" s="886">
        <v>94</v>
      </c>
      <c r="G447" s="805">
        <v>667</v>
      </c>
      <c r="H447" s="886">
        <v>1049</v>
      </c>
      <c r="I447" s="886">
        <v>183</v>
      </c>
      <c r="J447" s="724">
        <v>712</v>
      </c>
      <c r="K447" s="886">
        <v>1049</v>
      </c>
      <c r="L447" s="886">
        <v>237</v>
      </c>
      <c r="M447" s="805">
        <v>757</v>
      </c>
      <c r="N447" s="886">
        <v>1049</v>
      </c>
      <c r="O447" s="886">
        <v>284</v>
      </c>
      <c r="P447" s="805">
        <v>802</v>
      </c>
      <c r="Q447" s="886">
        <v>1049</v>
      </c>
      <c r="R447" s="886">
        <v>342</v>
      </c>
      <c r="S447" s="805">
        <v>847</v>
      </c>
      <c r="T447" s="886">
        <v>1050</v>
      </c>
      <c r="U447" s="886">
        <v>53</v>
      </c>
      <c r="V447" s="724">
        <v>892</v>
      </c>
      <c r="W447" s="886">
        <v>1051</v>
      </c>
      <c r="X447" s="886">
        <v>28</v>
      </c>
      <c r="Y447" s="805">
        <v>937</v>
      </c>
      <c r="Z447" s="886">
        <v>1052</v>
      </c>
      <c r="AA447" s="886">
        <v>87</v>
      </c>
      <c r="AB447" s="805">
        <v>982</v>
      </c>
      <c r="AC447" s="886">
        <v>1054</v>
      </c>
      <c r="AD447" s="886">
        <v>23</v>
      </c>
      <c r="AE447" s="805">
        <v>1027</v>
      </c>
      <c r="AF447" s="886">
        <v>1345</v>
      </c>
      <c r="AG447" s="886">
        <v>29</v>
      </c>
      <c r="AH447" s="724">
        <v>1072</v>
      </c>
      <c r="AI447" s="886">
        <v>1345</v>
      </c>
      <c r="AJ447" s="886">
        <v>94</v>
      </c>
      <c r="AK447" s="894"/>
      <c r="AL447" s="894"/>
      <c r="AM447" s="887"/>
      <c r="AN447" s="894"/>
      <c r="AO447" s="894"/>
      <c r="AP447" s="887"/>
      <c r="AQ447" s="894"/>
      <c r="AR447" s="894"/>
      <c r="AS447" s="887"/>
      <c r="AT447" s="895"/>
      <c r="AU447" s="895"/>
      <c r="AV447" s="887"/>
    </row>
    <row r="448" spans="1:48" ht="15">
      <c r="A448" s="805">
        <v>578</v>
      </c>
      <c r="B448" s="886">
        <v>1049</v>
      </c>
      <c r="C448" s="886">
        <v>18</v>
      </c>
      <c r="D448" s="805">
        <v>623</v>
      </c>
      <c r="E448" s="886">
        <v>1049</v>
      </c>
      <c r="F448" s="886">
        <v>98</v>
      </c>
      <c r="G448" s="805">
        <v>668</v>
      </c>
      <c r="H448" s="886">
        <v>1049</v>
      </c>
      <c r="I448" s="886">
        <v>184</v>
      </c>
      <c r="J448" s="724">
        <v>713</v>
      </c>
      <c r="K448" s="886">
        <v>1049</v>
      </c>
      <c r="L448" s="886">
        <v>238</v>
      </c>
      <c r="M448" s="805">
        <v>758</v>
      </c>
      <c r="N448" s="886">
        <v>1049</v>
      </c>
      <c r="O448" s="886">
        <v>285</v>
      </c>
      <c r="P448" s="805">
        <v>803</v>
      </c>
      <c r="Q448" s="886">
        <v>1049</v>
      </c>
      <c r="R448" s="886">
        <v>343</v>
      </c>
      <c r="S448" s="805">
        <v>848</v>
      </c>
      <c r="T448" s="886">
        <v>1050</v>
      </c>
      <c r="U448" s="886">
        <v>54</v>
      </c>
      <c r="V448" s="724">
        <v>893</v>
      </c>
      <c r="W448" s="886">
        <v>1051</v>
      </c>
      <c r="X448" s="886">
        <v>29</v>
      </c>
      <c r="Y448" s="805">
        <v>938</v>
      </c>
      <c r="Z448" s="886">
        <v>1052</v>
      </c>
      <c r="AA448" s="886">
        <v>90</v>
      </c>
      <c r="AB448" s="805">
        <v>983</v>
      </c>
      <c r="AC448" s="886">
        <v>1054</v>
      </c>
      <c r="AD448" s="886">
        <v>24</v>
      </c>
      <c r="AE448" s="805">
        <v>1028</v>
      </c>
      <c r="AF448" s="886">
        <v>1345</v>
      </c>
      <c r="AG448" s="886">
        <v>33</v>
      </c>
      <c r="AH448" s="724">
        <v>1073</v>
      </c>
      <c r="AI448" s="886">
        <v>1345</v>
      </c>
      <c r="AJ448" s="886">
        <v>95</v>
      </c>
      <c r="AK448" s="894"/>
      <c r="AL448" s="894"/>
      <c r="AM448" s="887"/>
      <c r="AN448" s="894"/>
      <c r="AO448" s="894"/>
      <c r="AP448" s="887"/>
      <c r="AQ448" s="894"/>
      <c r="AR448" s="894"/>
      <c r="AS448" s="887"/>
      <c r="AT448" s="895"/>
      <c r="AU448" s="895"/>
      <c r="AV448" s="887"/>
    </row>
    <row r="449" spans="1:48" ht="15">
      <c r="A449" s="805">
        <v>579</v>
      </c>
      <c r="B449" s="886">
        <v>1049</v>
      </c>
      <c r="C449" s="886">
        <v>20</v>
      </c>
      <c r="D449" s="805">
        <v>624</v>
      </c>
      <c r="E449" s="886">
        <v>1049</v>
      </c>
      <c r="F449" s="886">
        <v>99</v>
      </c>
      <c r="G449" s="805">
        <v>669</v>
      </c>
      <c r="H449" s="886">
        <v>1049</v>
      </c>
      <c r="I449" s="886">
        <v>185</v>
      </c>
      <c r="J449" s="724">
        <v>714</v>
      </c>
      <c r="K449" s="886">
        <v>1049</v>
      </c>
      <c r="L449" s="886">
        <v>239</v>
      </c>
      <c r="M449" s="805">
        <v>759</v>
      </c>
      <c r="N449" s="886">
        <v>1049</v>
      </c>
      <c r="O449" s="886">
        <v>287</v>
      </c>
      <c r="P449" s="805">
        <v>804</v>
      </c>
      <c r="Q449" s="886">
        <v>1049</v>
      </c>
      <c r="R449" s="886">
        <v>344</v>
      </c>
      <c r="S449" s="805">
        <v>849</v>
      </c>
      <c r="T449" s="886">
        <v>1050</v>
      </c>
      <c r="U449" s="886">
        <v>55</v>
      </c>
      <c r="V449" s="724">
        <v>894</v>
      </c>
      <c r="W449" s="886">
        <v>1051</v>
      </c>
      <c r="X449" s="886">
        <v>30</v>
      </c>
      <c r="Y449" s="805">
        <v>939</v>
      </c>
      <c r="Z449" s="886">
        <v>1052</v>
      </c>
      <c r="AA449" s="886">
        <v>91</v>
      </c>
      <c r="AB449" s="805">
        <v>984</v>
      </c>
      <c r="AC449" s="886">
        <v>1054</v>
      </c>
      <c r="AD449" s="886">
        <v>25</v>
      </c>
      <c r="AE449" s="805">
        <v>1029</v>
      </c>
      <c r="AF449" s="886">
        <v>1345</v>
      </c>
      <c r="AG449" s="886">
        <v>34</v>
      </c>
      <c r="AH449" s="724">
        <v>1074</v>
      </c>
      <c r="AI449" s="886">
        <v>1345</v>
      </c>
      <c r="AJ449" s="886">
        <v>96</v>
      </c>
      <c r="AK449" s="894"/>
      <c r="AL449" s="894"/>
      <c r="AM449" s="887"/>
      <c r="AN449" s="894"/>
      <c r="AO449" s="894"/>
      <c r="AP449" s="887"/>
      <c r="AQ449" s="894"/>
      <c r="AR449" s="894"/>
      <c r="AS449" s="887"/>
      <c r="AT449" s="895"/>
      <c r="AU449" s="895"/>
      <c r="AV449" s="887"/>
    </row>
    <row r="450" spans="1:48" ht="15">
      <c r="A450" s="805">
        <v>580</v>
      </c>
      <c r="B450" s="886">
        <v>1049</v>
      </c>
      <c r="C450" s="886">
        <v>21</v>
      </c>
      <c r="D450" s="805">
        <v>625</v>
      </c>
      <c r="E450" s="886">
        <v>1049</v>
      </c>
      <c r="F450" s="886">
        <v>100</v>
      </c>
      <c r="G450" s="805">
        <v>670</v>
      </c>
      <c r="H450" s="886">
        <v>1049</v>
      </c>
      <c r="I450" s="886">
        <v>186</v>
      </c>
      <c r="J450" s="724">
        <v>715</v>
      </c>
      <c r="K450" s="886">
        <v>1049</v>
      </c>
      <c r="L450" s="886">
        <v>240</v>
      </c>
      <c r="M450" s="805">
        <v>760</v>
      </c>
      <c r="N450" s="886">
        <v>1049</v>
      </c>
      <c r="O450" s="886">
        <v>289</v>
      </c>
      <c r="P450" s="805">
        <v>805</v>
      </c>
      <c r="Q450" s="886">
        <v>1049</v>
      </c>
      <c r="R450" s="886">
        <v>345</v>
      </c>
      <c r="S450" s="805">
        <v>850</v>
      </c>
      <c r="T450" s="886">
        <v>1050</v>
      </c>
      <c r="U450" s="886">
        <v>56</v>
      </c>
      <c r="V450" s="724">
        <v>895</v>
      </c>
      <c r="W450" s="886">
        <v>1051</v>
      </c>
      <c r="X450" s="886">
        <v>31</v>
      </c>
      <c r="Y450" s="805">
        <v>940</v>
      </c>
      <c r="Z450" s="886">
        <v>1052</v>
      </c>
      <c r="AA450" s="886">
        <v>92</v>
      </c>
      <c r="AB450" s="805">
        <v>985</v>
      </c>
      <c r="AC450" s="886">
        <v>1054</v>
      </c>
      <c r="AD450" s="886">
        <v>26</v>
      </c>
      <c r="AE450" s="805">
        <v>1030</v>
      </c>
      <c r="AF450" s="886">
        <v>1345</v>
      </c>
      <c r="AG450" s="886">
        <v>35</v>
      </c>
      <c r="AH450" s="724">
        <v>1075</v>
      </c>
      <c r="AI450" s="886">
        <v>1345</v>
      </c>
      <c r="AJ450" s="886">
        <v>97</v>
      </c>
      <c r="AK450" s="894"/>
      <c r="AL450" s="894"/>
      <c r="AM450" s="887"/>
      <c r="AN450" s="894"/>
      <c r="AO450" s="894"/>
      <c r="AP450" s="887"/>
      <c r="AQ450" s="894"/>
      <c r="AR450" s="894"/>
      <c r="AS450" s="887"/>
      <c r="AT450" s="895"/>
      <c r="AU450" s="895"/>
      <c r="AV450" s="887"/>
    </row>
    <row r="451" spans="1:48" ht="15">
      <c r="A451" s="805">
        <v>581</v>
      </c>
      <c r="B451" s="886">
        <v>1049</v>
      </c>
      <c r="C451" s="886">
        <v>22</v>
      </c>
      <c r="D451" s="805">
        <v>626</v>
      </c>
      <c r="E451" s="886">
        <v>1049</v>
      </c>
      <c r="F451" s="886">
        <v>101</v>
      </c>
      <c r="G451" s="805">
        <v>671</v>
      </c>
      <c r="H451" s="886">
        <v>1049</v>
      </c>
      <c r="I451" s="886">
        <v>193</v>
      </c>
      <c r="J451" s="724">
        <v>716</v>
      </c>
      <c r="K451" s="886">
        <v>1049</v>
      </c>
      <c r="L451" s="886">
        <v>241</v>
      </c>
      <c r="M451" s="805">
        <v>761</v>
      </c>
      <c r="N451" s="886">
        <v>1049</v>
      </c>
      <c r="O451" s="886">
        <v>292</v>
      </c>
      <c r="P451" s="805">
        <v>806</v>
      </c>
      <c r="Q451" s="886">
        <v>1049</v>
      </c>
      <c r="R451" s="886">
        <v>346</v>
      </c>
      <c r="S451" s="805">
        <v>851</v>
      </c>
      <c r="T451" s="886">
        <v>1050</v>
      </c>
      <c r="U451" s="886">
        <v>57</v>
      </c>
      <c r="V451" s="724">
        <v>896</v>
      </c>
      <c r="W451" s="886">
        <v>1051</v>
      </c>
      <c r="X451" s="886">
        <v>32</v>
      </c>
      <c r="Y451" s="805">
        <v>941</v>
      </c>
      <c r="Z451" s="886">
        <v>1052</v>
      </c>
      <c r="AA451" s="886">
        <v>95</v>
      </c>
      <c r="AB451" s="805">
        <v>986</v>
      </c>
      <c r="AC451" s="886">
        <v>1054</v>
      </c>
      <c r="AD451" s="886">
        <v>27</v>
      </c>
      <c r="AE451" s="805">
        <v>1031</v>
      </c>
      <c r="AF451" s="886">
        <v>1345</v>
      </c>
      <c r="AG451" s="886">
        <v>36</v>
      </c>
      <c r="AH451" s="724">
        <v>1076</v>
      </c>
      <c r="AI451" s="886">
        <v>1345</v>
      </c>
      <c r="AJ451" s="886">
        <v>98</v>
      </c>
      <c r="AK451" s="894"/>
      <c r="AL451" s="894"/>
      <c r="AM451" s="887"/>
      <c r="AN451" s="894"/>
      <c r="AO451" s="894"/>
      <c r="AP451" s="887"/>
      <c r="AQ451" s="894"/>
      <c r="AR451" s="894"/>
      <c r="AS451" s="887"/>
      <c r="AT451" s="895"/>
      <c r="AU451" s="895"/>
      <c r="AV451" s="887"/>
    </row>
    <row r="452" spans="1:48" ht="15">
      <c r="A452" s="805">
        <v>582</v>
      </c>
      <c r="B452" s="886">
        <v>1049</v>
      </c>
      <c r="C452" s="886">
        <v>23</v>
      </c>
      <c r="D452" s="805">
        <v>627</v>
      </c>
      <c r="E452" s="886">
        <v>1049</v>
      </c>
      <c r="F452" s="886">
        <v>104</v>
      </c>
      <c r="G452" s="805">
        <v>672</v>
      </c>
      <c r="H452" s="886">
        <v>1049</v>
      </c>
      <c r="I452" s="886">
        <v>194</v>
      </c>
      <c r="J452" s="724">
        <v>717</v>
      </c>
      <c r="K452" s="886">
        <v>1049</v>
      </c>
      <c r="L452" s="886">
        <v>242</v>
      </c>
      <c r="M452" s="805">
        <v>762</v>
      </c>
      <c r="N452" s="886">
        <v>1049</v>
      </c>
      <c r="O452" s="886">
        <v>294</v>
      </c>
      <c r="P452" s="805">
        <v>807</v>
      </c>
      <c r="Q452" s="886">
        <v>1049</v>
      </c>
      <c r="R452" s="886">
        <v>347</v>
      </c>
      <c r="S452" s="805">
        <v>852</v>
      </c>
      <c r="T452" s="886">
        <v>1050</v>
      </c>
      <c r="U452" s="886">
        <v>58</v>
      </c>
      <c r="V452" s="724">
        <v>897</v>
      </c>
      <c r="W452" s="886">
        <v>1051</v>
      </c>
      <c r="X452" s="886">
        <v>33</v>
      </c>
      <c r="Y452" s="805">
        <v>942</v>
      </c>
      <c r="Z452" s="886">
        <v>1052</v>
      </c>
      <c r="AA452" s="886">
        <v>97</v>
      </c>
      <c r="AB452" s="805">
        <v>987</v>
      </c>
      <c r="AC452" s="886">
        <v>1054</v>
      </c>
      <c r="AD452" s="886">
        <v>28</v>
      </c>
      <c r="AE452" s="805">
        <v>1032</v>
      </c>
      <c r="AF452" s="886">
        <v>1345</v>
      </c>
      <c r="AG452" s="886">
        <v>37</v>
      </c>
      <c r="AH452" s="724">
        <v>1077</v>
      </c>
      <c r="AI452" s="886">
        <v>1345</v>
      </c>
      <c r="AJ452" s="886">
        <v>99</v>
      </c>
      <c r="AK452" s="894"/>
      <c r="AL452" s="894"/>
      <c r="AM452" s="887"/>
      <c r="AN452" s="894"/>
      <c r="AO452" s="894"/>
      <c r="AP452" s="887"/>
      <c r="AQ452" s="894"/>
      <c r="AR452" s="894"/>
      <c r="AS452" s="887"/>
      <c r="AT452" s="895"/>
      <c r="AU452" s="895"/>
      <c r="AV452" s="887"/>
    </row>
    <row r="453" spans="1:48" ht="15">
      <c r="A453" s="805">
        <v>583</v>
      </c>
      <c r="B453" s="886">
        <v>1049</v>
      </c>
      <c r="C453" s="886">
        <v>25</v>
      </c>
      <c r="D453" s="805">
        <v>628</v>
      </c>
      <c r="E453" s="886">
        <v>1049</v>
      </c>
      <c r="F453" s="886">
        <v>106</v>
      </c>
      <c r="G453" s="805">
        <v>673</v>
      </c>
      <c r="H453" s="886">
        <v>1049</v>
      </c>
      <c r="I453" s="886">
        <v>196</v>
      </c>
      <c r="J453" s="724">
        <v>718</v>
      </c>
      <c r="K453" s="886">
        <v>1049</v>
      </c>
      <c r="L453" s="886">
        <v>243</v>
      </c>
      <c r="M453" s="805">
        <v>763</v>
      </c>
      <c r="N453" s="886">
        <v>1049</v>
      </c>
      <c r="O453" s="886">
        <v>297</v>
      </c>
      <c r="P453" s="805">
        <v>808</v>
      </c>
      <c r="Q453" s="886">
        <v>1049</v>
      </c>
      <c r="R453" s="886">
        <v>349</v>
      </c>
      <c r="S453" s="805">
        <v>853</v>
      </c>
      <c r="T453" s="886">
        <v>1050</v>
      </c>
      <c r="U453" s="886">
        <v>59</v>
      </c>
      <c r="V453" s="724">
        <v>898</v>
      </c>
      <c r="W453" s="886">
        <v>1051</v>
      </c>
      <c r="X453" s="886">
        <v>34</v>
      </c>
      <c r="Y453" s="805">
        <v>943</v>
      </c>
      <c r="Z453" s="886">
        <v>1052</v>
      </c>
      <c r="AA453" s="886">
        <v>98</v>
      </c>
      <c r="AB453" s="805">
        <v>988</v>
      </c>
      <c r="AC453" s="886">
        <v>1054</v>
      </c>
      <c r="AD453" s="886">
        <v>30</v>
      </c>
      <c r="AE453" s="805">
        <v>1033</v>
      </c>
      <c r="AF453" s="886">
        <v>1345</v>
      </c>
      <c r="AG453" s="886">
        <v>41</v>
      </c>
      <c r="AH453" s="724">
        <v>1078</v>
      </c>
      <c r="AI453" s="886">
        <v>1345</v>
      </c>
      <c r="AJ453" s="886">
        <v>100</v>
      </c>
      <c r="AK453" s="894"/>
      <c r="AL453" s="894"/>
      <c r="AM453" s="887"/>
      <c r="AN453" s="894"/>
      <c r="AO453" s="894"/>
      <c r="AP453" s="887"/>
      <c r="AQ453" s="894"/>
      <c r="AR453" s="894"/>
      <c r="AS453" s="887"/>
      <c r="AT453" s="895"/>
      <c r="AU453" s="895"/>
      <c r="AV453" s="887"/>
    </row>
    <row r="454" spans="1:48" ht="15">
      <c r="A454" s="805">
        <v>584</v>
      </c>
      <c r="B454" s="886">
        <v>1049</v>
      </c>
      <c r="C454" s="886">
        <v>26</v>
      </c>
      <c r="D454" s="805">
        <v>629</v>
      </c>
      <c r="E454" s="886">
        <v>1049</v>
      </c>
      <c r="F454" s="886">
        <v>107</v>
      </c>
      <c r="G454" s="805">
        <v>674</v>
      </c>
      <c r="H454" s="886">
        <v>1049</v>
      </c>
      <c r="I454" s="886">
        <v>197</v>
      </c>
      <c r="J454" s="724">
        <v>719</v>
      </c>
      <c r="K454" s="886">
        <v>1049</v>
      </c>
      <c r="L454" s="886">
        <v>244</v>
      </c>
      <c r="M454" s="805">
        <v>764</v>
      </c>
      <c r="N454" s="886">
        <v>1049</v>
      </c>
      <c r="O454" s="886">
        <v>300</v>
      </c>
      <c r="P454" s="805">
        <v>809</v>
      </c>
      <c r="Q454" s="886">
        <v>1049</v>
      </c>
      <c r="R454" s="886">
        <v>350</v>
      </c>
      <c r="S454" s="805">
        <v>854</v>
      </c>
      <c r="T454" s="886">
        <v>1050</v>
      </c>
      <c r="U454" s="886">
        <v>60</v>
      </c>
      <c r="V454" s="724">
        <v>899</v>
      </c>
      <c r="W454" s="886">
        <v>1051</v>
      </c>
      <c r="X454" s="886">
        <v>35</v>
      </c>
      <c r="Y454" s="805">
        <v>944</v>
      </c>
      <c r="Z454" s="886">
        <v>1052</v>
      </c>
      <c r="AA454" s="886">
        <v>99</v>
      </c>
      <c r="AB454" s="805">
        <v>989</v>
      </c>
      <c r="AC454" s="886">
        <v>1054</v>
      </c>
      <c r="AD454" s="886">
        <v>31</v>
      </c>
      <c r="AE454" s="805">
        <v>1034</v>
      </c>
      <c r="AF454" s="886">
        <v>1345</v>
      </c>
      <c r="AG454" s="886">
        <v>42</v>
      </c>
      <c r="AH454" s="724">
        <v>1079</v>
      </c>
      <c r="AI454" s="886">
        <v>1345</v>
      </c>
      <c r="AJ454" s="886">
        <v>101</v>
      </c>
      <c r="AK454" s="894"/>
      <c r="AL454" s="894"/>
      <c r="AM454" s="887"/>
      <c r="AN454" s="894"/>
      <c r="AO454" s="894"/>
      <c r="AP454" s="887"/>
      <c r="AQ454" s="894"/>
      <c r="AR454" s="894"/>
      <c r="AS454" s="887"/>
      <c r="AT454" s="895"/>
      <c r="AU454" s="895"/>
      <c r="AV454" s="887"/>
    </row>
    <row r="455" spans="1:48" ht="15">
      <c r="A455" s="805">
        <v>585</v>
      </c>
      <c r="B455" s="886">
        <v>1049</v>
      </c>
      <c r="C455" s="886">
        <v>27</v>
      </c>
      <c r="D455" s="805">
        <v>630</v>
      </c>
      <c r="E455" s="886">
        <v>1049</v>
      </c>
      <c r="F455" s="886">
        <v>108</v>
      </c>
      <c r="G455" s="805">
        <v>675</v>
      </c>
      <c r="H455" s="886">
        <v>1049</v>
      </c>
      <c r="I455" s="886">
        <v>198</v>
      </c>
      <c r="J455" s="724">
        <v>720</v>
      </c>
      <c r="K455" s="886">
        <v>1049</v>
      </c>
      <c r="L455" s="886">
        <v>245</v>
      </c>
      <c r="M455" s="805">
        <v>765</v>
      </c>
      <c r="N455" s="886">
        <v>1049</v>
      </c>
      <c r="O455" s="886">
        <v>302</v>
      </c>
      <c r="P455" s="805">
        <v>810</v>
      </c>
      <c r="Q455" s="886">
        <v>1049</v>
      </c>
      <c r="R455" s="886">
        <v>352</v>
      </c>
      <c r="S455" s="805">
        <v>855</v>
      </c>
      <c r="T455" s="886">
        <v>1050</v>
      </c>
      <c r="U455" s="886">
        <v>61</v>
      </c>
      <c r="V455" s="724">
        <v>900</v>
      </c>
      <c r="W455" s="886">
        <v>1052</v>
      </c>
      <c r="X455" s="886">
        <v>19</v>
      </c>
      <c r="Y455" s="805">
        <v>945</v>
      </c>
      <c r="Z455" s="886">
        <v>1052</v>
      </c>
      <c r="AA455" s="886">
        <v>100</v>
      </c>
      <c r="AB455" s="805">
        <v>990</v>
      </c>
      <c r="AC455" s="886">
        <v>1054</v>
      </c>
      <c r="AD455" s="886">
        <v>32</v>
      </c>
      <c r="AE455" s="805">
        <v>1035</v>
      </c>
      <c r="AF455" s="886">
        <v>1345</v>
      </c>
      <c r="AG455" s="886">
        <v>43</v>
      </c>
      <c r="AH455" s="724">
        <v>1080</v>
      </c>
      <c r="AI455" s="886">
        <v>1345</v>
      </c>
      <c r="AJ455" s="886">
        <v>102</v>
      </c>
      <c r="AK455" s="894"/>
      <c r="AL455" s="894"/>
      <c r="AM455" s="887"/>
      <c r="AN455" s="894"/>
      <c r="AO455" s="894"/>
      <c r="AP455" s="887"/>
      <c r="AQ455" s="894"/>
      <c r="AR455" s="894"/>
      <c r="AS455" s="887"/>
      <c r="AT455" s="895"/>
      <c r="AU455" s="895"/>
      <c r="AV455" s="887"/>
    </row>
    <row r="460" spans="1:48" ht="15">
      <c r="A460" s="1580" t="s">
        <v>7509</v>
      </c>
      <c r="B460" s="1580"/>
      <c r="C460" s="1580"/>
      <c r="D460" s="1580"/>
      <c r="E460" s="1580"/>
      <c r="F460" s="1580"/>
      <c r="G460" s="1580"/>
      <c r="H460" s="1580"/>
      <c r="I460" s="1580"/>
      <c r="J460" s="1580"/>
      <c r="K460" s="1580"/>
      <c r="L460" s="1580"/>
      <c r="M460" s="1580" t="s">
        <v>7509</v>
      </c>
      <c r="N460" s="1580"/>
      <c r="O460" s="1580"/>
      <c r="P460" s="1580"/>
      <c r="Q460" s="1580"/>
      <c r="R460" s="1580"/>
      <c r="S460" s="1580"/>
      <c r="T460" s="1580"/>
      <c r="U460" s="1580"/>
      <c r="V460" s="1580"/>
      <c r="W460" s="1580"/>
      <c r="X460" s="1580"/>
    </row>
    <row r="461" spans="1:48" ht="15">
      <c r="A461" s="723" t="s">
        <v>5291</v>
      </c>
      <c r="B461" s="1613" t="s">
        <v>6071</v>
      </c>
      <c r="C461" s="1614"/>
      <c r="D461" s="723" t="s">
        <v>5291</v>
      </c>
      <c r="E461" s="1613" t="s">
        <v>6071</v>
      </c>
      <c r="F461" s="1614"/>
      <c r="G461" s="723" t="s">
        <v>5291</v>
      </c>
      <c r="H461" s="1613" t="s">
        <v>6071</v>
      </c>
      <c r="I461" s="1614"/>
      <c r="J461" s="723" t="s">
        <v>5291</v>
      </c>
      <c r="K461" s="1613" t="s">
        <v>6071</v>
      </c>
      <c r="L461" s="1614"/>
      <c r="M461" s="723" t="s">
        <v>5291</v>
      </c>
      <c r="N461" s="1613" t="s">
        <v>6071</v>
      </c>
      <c r="O461" s="1614"/>
      <c r="P461" s="723" t="s">
        <v>5291</v>
      </c>
      <c r="Q461" s="1613" t="s">
        <v>6071</v>
      </c>
      <c r="R461" s="1614"/>
      <c r="S461" s="723" t="s">
        <v>5291</v>
      </c>
      <c r="T461" s="1613" t="s">
        <v>6071</v>
      </c>
      <c r="U461" s="1614"/>
      <c r="V461" s="723" t="s">
        <v>5291</v>
      </c>
      <c r="W461" s="1613" t="s">
        <v>6071</v>
      </c>
      <c r="X461" s="1614"/>
    </row>
    <row r="462" spans="1:48" ht="15">
      <c r="A462" s="805">
        <v>1</v>
      </c>
      <c r="B462" s="886">
        <v>986</v>
      </c>
      <c r="C462" s="886">
        <v>2</v>
      </c>
      <c r="D462" s="805">
        <v>46</v>
      </c>
      <c r="E462" s="886">
        <v>994</v>
      </c>
      <c r="F462" s="886">
        <v>24</v>
      </c>
      <c r="G462" s="805">
        <v>91</v>
      </c>
      <c r="H462" s="886">
        <v>995</v>
      </c>
      <c r="I462" s="886">
        <v>47</v>
      </c>
      <c r="J462" s="724">
        <v>136</v>
      </c>
      <c r="K462" s="886">
        <v>997</v>
      </c>
      <c r="L462" s="886">
        <v>21</v>
      </c>
      <c r="M462" s="805">
        <v>181</v>
      </c>
      <c r="N462" s="886">
        <v>998</v>
      </c>
      <c r="O462" s="886">
        <v>33</v>
      </c>
      <c r="P462" s="805">
        <v>226</v>
      </c>
      <c r="Q462" s="886">
        <v>1797</v>
      </c>
      <c r="R462" s="886">
        <v>36</v>
      </c>
      <c r="S462" s="805"/>
      <c r="T462" s="861"/>
      <c r="U462" s="724"/>
      <c r="V462" s="861"/>
      <c r="W462" s="886"/>
      <c r="X462" s="886"/>
    </row>
    <row r="463" spans="1:48" ht="15">
      <c r="A463" s="805">
        <v>2</v>
      </c>
      <c r="B463" s="886">
        <v>986</v>
      </c>
      <c r="C463" s="886">
        <v>3</v>
      </c>
      <c r="D463" s="805">
        <v>47</v>
      </c>
      <c r="E463" s="886">
        <v>994</v>
      </c>
      <c r="F463" s="886">
        <v>25</v>
      </c>
      <c r="G463" s="805">
        <v>92</v>
      </c>
      <c r="H463" s="886">
        <v>995</v>
      </c>
      <c r="I463" s="886">
        <v>48</v>
      </c>
      <c r="J463" s="724">
        <v>137</v>
      </c>
      <c r="K463" s="886">
        <v>997</v>
      </c>
      <c r="L463" s="886">
        <v>22</v>
      </c>
      <c r="M463" s="805">
        <v>182</v>
      </c>
      <c r="N463" s="886">
        <v>998</v>
      </c>
      <c r="O463" s="886">
        <v>34</v>
      </c>
      <c r="P463" s="805">
        <v>227</v>
      </c>
      <c r="Q463" s="886">
        <v>1797</v>
      </c>
      <c r="R463" s="886">
        <v>39</v>
      </c>
      <c r="S463" s="805"/>
      <c r="T463" s="861"/>
      <c r="U463" s="724"/>
      <c r="V463" s="861"/>
      <c r="W463" s="886"/>
      <c r="X463" s="886"/>
    </row>
    <row r="464" spans="1:48" ht="15">
      <c r="A464" s="805">
        <v>3</v>
      </c>
      <c r="B464" s="886">
        <v>986</v>
      </c>
      <c r="C464" s="886">
        <v>6</v>
      </c>
      <c r="D464" s="805">
        <v>48</v>
      </c>
      <c r="E464" s="886">
        <v>994</v>
      </c>
      <c r="F464" s="886">
        <v>26</v>
      </c>
      <c r="G464" s="805">
        <v>93</v>
      </c>
      <c r="H464" s="886">
        <v>995</v>
      </c>
      <c r="I464" s="886">
        <v>50</v>
      </c>
      <c r="J464" s="724">
        <v>138</v>
      </c>
      <c r="K464" s="886">
        <v>997</v>
      </c>
      <c r="L464" s="886">
        <v>23</v>
      </c>
      <c r="M464" s="805">
        <v>183</v>
      </c>
      <c r="N464" s="886">
        <v>998</v>
      </c>
      <c r="O464" s="886">
        <v>35</v>
      </c>
      <c r="P464" s="805">
        <v>228</v>
      </c>
      <c r="Q464" s="886">
        <v>1797</v>
      </c>
      <c r="R464" s="886">
        <v>40</v>
      </c>
      <c r="S464" s="805"/>
      <c r="T464" s="861"/>
      <c r="U464" s="724"/>
      <c r="V464" s="861"/>
      <c r="W464" s="886"/>
      <c r="X464" s="886"/>
    </row>
    <row r="465" spans="1:24" ht="15">
      <c r="A465" s="805">
        <v>4</v>
      </c>
      <c r="B465" s="886">
        <v>986</v>
      </c>
      <c r="C465" s="886">
        <v>7</v>
      </c>
      <c r="D465" s="805">
        <v>49</v>
      </c>
      <c r="E465" s="886">
        <v>994</v>
      </c>
      <c r="F465" s="886">
        <v>27</v>
      </c>
      <c r="G465" s="805">
        <v>94</v>
      </c>
      <c r="H465" s="886">
        <v>995</v>
      </c>
      <c r="I465" s="886">
        <v>51</v>
      </c>
      <c r="J465" s="724">
        <v>139</v>
      </c>
      <c r="K465" s="886">
        <v>997</v>
      </c>
      <c r="L465" s="886">
        <v>24</v>
      </c>
      <c r="M465" s="805">
        <v>184</v>
      </c>
      <c r="N465" s="886">
        <v>998</v>
      </c>
      <c r="O465" s="886">
        <v>36</v>
      </c>
      <c r="P465" s="805">
        <v>229</v>
      </c>
      <c r="Q465" s="886">
        <v>1797</v>
      </c>
      <c r="R465" s="886">
        <v>45</v>
      </c>
      <c r="S465" s="805"/>
      <c r="T465" s="861"/>
      <c r="U465" s="724"/>
      <c r="V465" s="861"/>
      <c r="W465" s="886"/>
      <c r="X465" s="886"/>
    </row>
    <row r="466" spans="1:24" ht="15">
      <c r="A466" s="805">
        <v>5</v>
      </c>
      <c r="B466" s="886">
        <v>986</v>
      </c>
      <c r="C466" s="886">
        <v>9</v>
      </c>
      <c r="D466" s="805">
        <v>50</v>
      </c>
      <c r="E466" s="886">
        <v>994</v>
      </c>
      <c r="F466" s="886">
        <v>28</v>
      </c>
      <c r="G466" s="805">
        <v>95</v>
      </c>
      <c r="H466" s="886">
        <v>995</v>
      </c>
      <c r="I466" s="886">
        <v>52</v>
      </c>
      <c r="J466" s="724">
        <v>140</v>
      </c>
      <c r="K466" s="886">
        <v>997</v>
      </c>
      <c r="L466" s="886">
        <v>25</v>
      </c>
      <c r="M466" s="805">
        <v>185</v>
      </c>
      <c r="N466" s="886">
        <v>998</v>
      </c>
      <c r="O466" s="886">
        <v>37</v>
      </c>
      <c r="P466" s="805">
        <v>230</v>
      </c>
      <c r="Q466" s="886">
        <v>1798</v>
      </c>
      <c r="R466" s="886">
        <v>52</v>
      </c>
      <c r="S466" s="805"/>
      <c r="T466" s="861"/>
      <c r="U466" s="724"/>
      <c r="V466" s="861"/>
      <c r="W466" s="886"/>
      <c r="X466" s="886"/>
    </row>
    <row r="467" spans="1:24" ht="15">
      <c r="A467" s="805">
        <v>6</v>
      </c>
      <c r="B467" s="886">
        <v>986</v>
      </c>
      <c r="C467" s="886">
        <v>10</v>
      </c>
      <c r="D467" s="805">
        <v>51</v>
      </c>
      <c r="E467" s="886">
        <v>994</v>
      </c>
      <c r="F467" s="886">
        <v>29</v>
      </c>
      <c r="G467" s="805">
        <v>96</v>
      </c>
      <c r="H467" s="886">
        <v>995</v>
      </c>
      <c r="I467" s="886">
        <v>53</v>
      </c>
      <c r="J467" s="724">
        <v>141</v>
      </c>
      <c r="K467" s="886">
        <v>997</v>
      </c>
      <c r="L467" s="886">
        <v>26</v>
      </c>
      <c r="M467" s="805">
        <v>186</v>
      </c>
      <c r="N467" s="886">
        <v>998</v>
      </c>
      <c r="O467" s="886">
        <v>38</v>
      </c>
      <c r="P467" s="805">
        <v>231</v>
      </c>
      <c r="Q467" s="886">
        <v>1798</v>
      </c>
      <c r="R467" s="886">
        <v>57</v>
      </c>
      <c r="S467" s="805"/>
      <c r="T467" s="861"/>
      <c r="U467" s="724"/>
      <c r="V467" s="861"/>
      <c r="W467" s="886"/>
      <c r="X467" s="886"/>
    </row>
    <row r="468" spans="1:24" ht="15">
      <c r="A468" s="805">
        <v>7</v>
      </c>
      <c r="B468" s="886">
        <v>986</v>
      </c>
      <c r="C468" s="886">
        <v>11</v>
      </c>
      <c r="D468" s="805">
        <v>52</v>
      </c>
      <c r="E468" s="886">
        <v>994</v>
      </c>
      <c r="F468" s="886">
        <v>30</v>
      </c>
      <c r="G468" s="805">
        <v>97</v>
      </c>
      <c r="H468" s="886">
        <v>995</v>
      </c>
      <c r="I468" s="886">
        <v>54</v>
      </c>
      <c r="J468" s="724">
        <v>142</v>
      </c>
      <c r="K468" s="886">
        <v>997</v>
      </c>
      <c r="L468" s="886">
        <v>27</v>
      </c>
      <c r="M468" s="805">
        <v>187</v>
      </c>
      <c r="N468" s="886">
        <v>998</v>
      </c>
      <c r="O468" s="886">
        <v>39</v>
      </c>
      <c r="P468" s="805"/>
      <c r="Q468" s="805"/>
      <c r="R468" s="870"/>
      <c r="S468" s="805"/>
      <c r="T468" s="861"/>
      <c r="U468" s="724"/>
      <c r="V468" s="861"/>
      <c r="W468" s="886"/>
      <c r="X468" s="886"/>
    </row>
    <row r="469" spans="1:24" ht="15">
      <c r="A469" s="805">
        <v>8</v>
      </c>
      <c r="B469" s="886">
        <v>986</v>
      </c>
      <c r="C469" s="886">
        <v>12</v>
      </c>
      <c r="D469" s="805">
        <v>53</v>
      </c>
      <c r="E469" s="886">
        <v>994</v>
      </c>
      <c r="F469" s="886">
        <v>31</v>
      </c>
      <c r="G469" s="805">
        <v>98</v>
      </c>
      <c r="H469" s="886">
        <v>995</v>
      </c>
      <c r="I469" s="886">
        <v>55</v>
      </c>
      <c r="J469" s="724">
        <v>143</v>
      </c>
      <c r="K469" s="886">
        <v>997</v>
      </c>
      <c r="L469" s="886">
        <v>28</v>
      </c>
      <c r="M469" s="805">
        <v>188</v>
      </c>
      <c r="N469" s="886">
        <v>998</v>
      </c>
      <c r="O469" s="886">
        <v>40</v>
      </c>
      <c r="P469" s="805"/>
      <c r="Q469" s="805"/>
      <c r="R469" s="870"/>
      <c r="S469" s="805"/>
      <c r="T469" s="861"/>
      <c r="U469" s="724"/>
      <c r="V469" s="861"/>
      <c r="W469" s="886"/>
      <c r="X469" s="886"/>
    </row>
    <row r="470" spans="1:24" ht="15">
      <c r="A470" s="805">
        <v>9</v>
      </c>
      <c r="B470" s="886">
        <v>986</v>
      </c>
      <c r="C470" s="886">
        <v>13</v>
      </c>
      <c r="D470" s="805">
        <v>54</v>
      </c>
      <c r="E470" s="886">
        <v>994</v>
      </c>
      <c r="F470" s="886">
        <v>32</v>
      </c>
      <c r="G470" s="805">
        <v>99</v>
      </c>
      <c r="H470" s="886">
        <v>995</v>
      </c>
      <c r="I470" s="886">
        <v>56</v>
      </c>
      <c r="J470" s="724">
        <v>144</v>
      </c>
      <c r="K470" s="886">
        <v>997</v>
      </c>
      <c r="L470" s="886">
        <v>29</v>
      </c>
      <c r="M470" s="805">
        <v>189</v>
      </c>
      <c r="N470" s="886">
        <v>998</v>
      </c>
      <c r="O470" s="886">
        <v>41</v>
      </c>
      <c r="P470" s="805"/>
      <c r="Q470" s="805"/>
      <c r="R470" s="870"/>
      <c r="S470" s="805"/>
      <c r="T470" s="861"/>
      <c r="U470" s="724"/>
      <c r="V470" s="861"/>
      <c r="W470" s="886"/>
      <c r="X470" s="886"/>
    </row>
    <row r="471" spans="1:24" ht="15">
      <c r="A471" s="805">
        <v>10</v>
      </c>
      <c r="B471" s="886">
        <v>986</v>
      </c>
      <c r="C471" s="886">
        <v>14</v>
      </c>
      <c r="D471" s="805">
        <v>55</v>
      </c>
      <c r="E471" s="886">
        <v>994</v>
      </c>
      <c r="F471" s="886">
        <v>33</v>
      </c>
      <c r="G471" s="805">
        <v>100</v>
      </c>
      <c r="H471" s="886">
        <v>995</v>
      </c>
      <c r="I471" s="886">
        <v>57</v>
      </c>
      <c r="J471" s="724">
        <v>145</v>
      </c>
      <c r="K471" s="886">
        <v>997</v>
      </c>
      <c r="L471" s="886">
        <v>30</v>
      </c>
      <c r="M471" s="805">
        <v>190</v>
      </c>
      <c r="N471" s="886">
        <v>998</v>
      </c>
      <c r="O471" s="886">
        <v>42</v>
      </c>
      <c r="P471" s="805"/>
      <c r="Q471" s="805"/>
      <c r="R471" s="870"/>
      <c r="S471" s="805"/>
      <c r="T471" s="861"/>
      <c r="U471" s="724"/>
      <c r="V471" s="861"/>
      <c r="W471" s="886"/>
      <c r="X471" s="886"/>
    </row>
    <row r="472" spans="1:24" ht="15">
      <c r="A472" s="805">
        <v>11</v>
      </c>
      <c r="B472" s="886">
        <v>986</v>
      </c>
      <c r="C472" s="886">
        <v>15</v>
      </c>
      <c r="D472" s="805">
        <v>56</v>
      </c>
      <c r="E472" s="886">
        <v>994</v>
      </c>
      <c r="F472" s="886">
        <v>35</v>
      </c>
      <c r="G472" s="805">
        <v>101</v>
      </c>
      <c r="H472" s="886">
        <v>996</v>
      </c>
      <c r="I472" s="886">
        <v>7</v>
      </c>
      <c r="J472" s="724">
        <v>146</v>
      </c>
      <c r="K472" s="886">
        <v>997</v>
      </c>
      <c r="L472" s="886">
        <v>31</v>
      </c>
      <c r="M472" s="805">
        <v>191</v>
      </c>
      <c r="N472" s="886">
        <v>998</v>
      </c>
      <c r="O472" s="886">
        <v>43</v>
      </c>
      <c r="P472" s="805"/>
      <c r="Q472" s="805"/>
      <c r="R472" s="870"/>
      <c r="S472" s="805"/>
      <c r="T472" s="861"/>
      <c r="U472" s="724"/>
      <c r="V472" s="861"/>
      <c r="W472" s="886"/>
      <c r="X472" s="886"/>
    </row>
    <row r="473" spans="1:24" ht="15">
      <c r="A473" s="805">
        <v>12</v>
      </c>
      <c r="B473" s="886">
        <v>986</v>
      </c>
      <c r="C473" s="886">
        <v>16</v>
      </c>
      <c r="D473" s="805">
        <v>57</v>
      </c>
      <c r="E473" s="886">
        <v>994</v>
      </c>
      <c r="F473" s="886">
        <v>36</v>
      </c>
      <c r="G473" s="805">
        <v>102</v>
      </c>
      <c r="H473" s="886">
        <v>996</v>
      </c>
      <c r="I473" s="886">
        <v>9</v>
      </c>
      <c r="J473" s="724">
        <v>147</v>
      </c>
      <c r="K473" s="886">
        <v>997</v>
      </c>
      <c r="L473" s="886">
        <v>32</v>
      </c>
      <c r="M473" s="805">
        <v>192</v>
      </c>
      <c r="N473" s="886">
        <v>998</v>
      </c>
      <c r="O473" s="886">
        <v>44</v>
      </c>
      <c r="P473" s="805"/>
      <c r="Q473" s="805"/>
      <c r="R473" s="870"/>
      <c r="S473" s="805"/>
      <c r="T473" s="861"/>
      <c r="U473" s="724"/>
      <c r="V473" s="861"/>
      <c r="W473" s="886"/>
      <c r="X473" s="886"/>
    </row>
    <row r="474" spans="1:24" ht="15">
      <c r="A474" s="805">
        <v>13</v>
      </c>
      <c r="B474" s="886">
        <v>992</v>
      </c>
      <c r="C474" s="886">
        <v>1</v>
      </c>
      <c r="D474" s="805">
        <v>58</v>
      </c>
      <c r="E474" s="886">
        <v>994</v>
      </c>
      <c r="F474" s="886">
        <v>37</v>
      </c>
      <c r="G474" s="805">
        <v>103</v>
      </c>
      <c r="H474" s="886">
        <v>996</v>
      </c>
      <c r="I474" s="886">
        <v>12</v>
      </c>
      <c r="J474" s="724">
        <v>148</v>
      </c>
      <c r="K474" s="886">
        <v>997</v>
      </c>
      <c r="L474" s="886">
        <v>33</v>
      </c>
      <c r="M474" s="805">
        <v>193</v>
      </c>
      <c r="N474" s="886">
        <v>998</v>
      </c>
      <c r="O474" s="886">
        <v>45</v>
      </c>
      <c r="P474" s="805"/>
      <c r="Q474" s="805"/>
      <c r="R474" s="870"/>
      <c r="S474" s="805"/>
      <c r="T474" s="861"/>
      <c r="U474" s="724"/>
      <c r="V474" s="861"/>
      <c r="W474" s="886"/>
      <c r="X474" s="886"/>
    </row>
    <row r="475" spans="1:24" ht="15">
      <c r="A475" s="805">
        <v>14</v>
      </c>
      <c r="B475" s="886">
        <v>992</v>
      </c>
      <c r="C475" s="886">
        <v>2</v>
      </c>
      <c r="D475" s="805">
        <v>59</v>
      </c>
      <c r="E475" s="886">
        <v>994</v>
      </c>
      <c r="F475" s="886">
        <v>39</v>
      </c>
      <c r="G475" s="805">
        <v>104</v>
      </c>
      <c r="H475" s="886">
        <v>996</v>
      </c>
      <c r="I475" s="886">
        <v>14</v>
      </c>
      <c r="J475" s="724">
        <v>149</v>
      </c>
      <c r="K475" s="886">
        <v>997</v>
      </c>
      <c r="L475" s="886">
        <v>34</v>
      </c>
      <c r="M475" s="805">
        <v>194</v>
      </c>
      <c r="N475" s="886">
        <v>998</v>
      </c>
      <c r="O475" s="886">
        <v>46</v>
      </c>
      <c r="P475" s="805"/>
      <c r="Q475" s="805"/>
      <c r="R475" s="870"/>
      <c r="S475" s="805"/>
      <c r="T475" s="861"/>
      <c r="U475" s="724"/>
      <c r="V475" s="861"/>
      <c r="W475" s="886"/>
      <c r="X475" s="886"/>
    </row>
    <row r="476" spans="1:24" ht="15">
      <c r="A476" s="805">
        <v>15</v>
      </c>
      <c r="B476" s="886">
        <v>992</v>
      </c>
      <c r="C476" s="886">
        <v>3</v>
      </c>
      <c r="D476" s="805">
        <v>60</v>
      </c>
      <c r="E476" s="886">
        <v>994</v>
      </c>
      <c r="F476" s="886">
        <v>42</v>
      </c>
      <c r="G476" s="805">
        <v>105</v>
      </c>
      <c r="H476" s="886">
        <v>996</v>
      </c>
      <c r="I476" s="886">
        <v>15</v>
      </c>
      <c r="J476" s="724">
        <v>150</v>
      </c>
      <c r="K476" s="886">
        <v>997</v>
      </c>
      <c r="L476" s="886">
        <v>35</v>
      </c>
      <c r="M476" s="805">
        <v>195</v>
      </c>
      <c r="N476" s="886">
        <v>998</v>
      </c>
      <c r="O476" s="886">
        <v>47</v>
      </c>
      <c r="P476" s="805"/>
      <c r="Q476" s="805"/>
      <c r="R476" s="870"/>
      <c r="S476" s="805"/>
      <c r="T476" s="861"/>
      <c r="U476" s="724"/>
      <c r="V476" s="861"/>
      <c r="W476" s="886"/>
      <c r="X476" s="886"/>
    </row>
    <row r="477" spans="1:24" ht="15">
      <c r="A477" s="805">
        <v>16</v>
      </c>
      <c r="B477" s="886">
        <v>992</v>
      </c>
      <c r="C477" s="886">
        <v>4</v>
      </c>
      <c r="D477" s="805">
        <v>61</v>
      </c>
      <c r="E477" s="886">
        <v>994</v>
      </c>
      <c r="F477" s="886">
        <v>44</v>
      </c>
      <c r="G477" s="805">
        <v>106</v>
      </c>
      <c r="H477" s="886">
        <v>996</v>
      </c>
      <c r="I477" s="886">
        <v>17</v>
      </c>
      <c r="J477" s="724">
        <v>151</v>
      </c>
      <c r="K477" s="886">
        <v>997</v>
      </c>
      <c r="L477" s="886">
        <v>36</v>
      </c>
      <c r="M477" s="805">
        <v>196</v>
      </c>
      <c r="N477" s="886">
        <v>998</v>
      </c>
      <c r="O477" s="886">
        <v>48</v>
      </c>
      <c r="P477" s="805"/>
      <c r="Q477" s="805"/>
      <c r="R477" s="870"/>
      <c r="S477" s="805"/>
      <c r="T477" s="861"/>
      <c r="U477" s="724"/>
      <c r="V477" s="861"/>
      <c r="W477" s="886"/>
      <c r="X477" s="886"/>
    </row>
    <row r="478" spans="1:24" ht="15">
      <c r="A478" s="805">
        <v>17</v>
      </c>
      <c r="B478" s="886">
        <v>992</v>
      </c>
      <c r="C478" s="886">
        <v>5</v>
      </c>
      <c r="D478" s="805">
        <v>62</v>
      </c>
      <c r="E478" s="886">
        <v>994</v>
      </c>
      <c r="F478" s="886">
        <v>45</v>
      </c>
      <c r="G478" s="805">
        <v>107</v>
      </c>
      <c r="H478" s="886">
        <v>996</v>
      </c>
      <c r="I478" s="886">
        <v>19</v>
      </c>
      <c r="J478" s="724">
        <v>152</v>
      </c>
      <c r="K478" s="886">
        <v>997</v>
      </c>
      <c r="L478" s="886">
        <v>38</v>
      </c>
      <c r="M478" s="805">
        <v>197</v>
      </c>
      <c r="N478" s="886">
        <v>999</v>
      </c>
      <c r="O478" s="886">
        <v>1</v>
      </c>
      <c r="P478" s="805"/>
      <c r="Q478" s="805"/>
      <c r="R478" s="870"/>
      <c r="S478" s="805"/>
      <c r="T478" s="861"/>
      <c r="U478" s="724"/>
      <c r="V478" s="861"/>
      <c r="W478" s="886"/>
      <c r="X478" s="886"/>
    </row>
    <row r="479" spans="1:24" ht="15">
      <c r="A479" s="805">
        <v>18</v>
      </c>
      <c r="B479" s="886">
        <v>992</v>
      </c>
      <c r="C479" s="886">
        <v>6</v>
      </c>
      <c r="D479" s="805">
        <v>63</v>
      </c>
      <c r="E479" s="886">
        <v>994</v>
      </c>
      <c r="F479" s="886">
        <v>46</v>
      </c>
      <c r="G479" s="805">
        <v>108</v>
      </c>
      <c r="H479" s="886">
        <v>996</v>
      </c>
      <c r="I479" s="886">
        <v>20</v>
      </c>
      <c r="J479" s="724">
        <v>153</v>
      </c>
      <c r="K479" s="886">
        <v>997</v>
      </c>
      <c r="L479" s="886">
        <v>41</v>
      </c>
      <c r="M479" s="805">
        <v>198</v>
      </c>
      <c r="N479" s="886">
        <v>999</v>
      </c>
      <c r="O479" s="886">
        <v>4</v>
      </c>
      <c r="P479" s="805"/>
      <c r="Q479" s="805"/>
      <c r="R479" s="870"/>
      <c r="S479" s="805"/>
      <c r="T479" s="861"/>
      <c r="U479" s="724"/>
      <c r="V479" s="861"/>
      <c r="W479" s="886"/>
      <c r="X479" s="886"/>
    </row>
    <row r="480" spans="1:24" ht="15">
      <c r="A480" s="805">
        <v>19</v>
      </c>
      <c r="B480" s="886">
        <v>992</v>
      </c>
      <c r="C480" s="886">
        <v>7</v>
      </c>
      <c r="D480" s="805">
        <v>64</v>
      </c>
      <c r="E480" s="886">
        <v>994</v>
      </c>
      <c r="F480" s="886">
        <v>47</v>
      </c>
      <c r="G480" s="805">
        <v>109</v>
      </c>
      <c r="H480" s="886">
        <v>996</v>
      </c>
      <c r="I480" s="886">
        <v>22</v>
      </c>
      <c r="J480" s="724">
        <v>154</v>
      </c>
      <c r="K480" s="886">
        <v>997</v>
      </c>
      <c r="L480" s="886">
        <v>42</v>
      </c>
      <c r="M480" s="805">
        <v>199</v>
      </c>
      <c r="N480" s="886">
        <v>999</v>
      </c>
      <c r="O480" s="886">
        <v>5</v>
      </c>
      <c r="P480" s="805"/>
      <c r="Q480" s="805"/>
      <c r="R480" s="870"/>
      <c r="S480" s="805"/>
      <c r="T480" s="861"/>
      <c r="U480" s="724"/>
      <c r="V480" s="861"/>
      <c r="W480" s="886"/>
      <c r="X480" s="886"/>
    </row>
    <row r="481" spans="1:24" ht="15">
      <c r="A481" s="805">
        <v>20</v>
      </c>
      <c r="B481" s="886">
        <v>992</v>
      </c>
      <c r="C481" s="886">
        <v>8</v>
      </c>
      <c r="D481" s="805">
        <v>65</v>
      </c>
      <c r="E481" s="886">
        <v>994</v>
      </c>
      <c r="F481" s="886">
        <v>48</v>
      </c>
      <c r="G481" s="805">
        <v>110</v>
      </c>
      <c r="H481" s="886">
        <v>996</v>
      </c>
      <c r="I481" s="886">
        <v>23</v>
      </c>
      <c r="J481" s="724">
        <v>155</v>
      </c>
      <c r="K481" s="886">
        <v>997</v>
      </c>
      <c r="L481" s="886">
        <v>43</v>
      </c>
      <c r="M481" s="805">
        <v>200</v>
      </c>
      <c r="N481" s="886">
        <v>999</v>
      </c>
      <c r="O481" s="886">
        <v>6</v>
      </c>
      <c r="P481" s="805"/>
      <c r="Q481" s="805"/>
      <c r="R481" s="870"/>
      <c r="S481" s="805"/>
      <c r="T481" s="861"/>
      <c r="U481" s="724"/>
      <c r="V481" s="861"/>
      <c r="W481" s="886"/>
      <c r="X481" s="886"/>
    </row>
    <row r="482" spans="1:24" ht="15">
      <c r="A482" s="805">
        <v>21</v>
      </c>
      <c r="B482" s="886">
        <v>992</v>
      </c>
      <c r="C482" s="886">
        <v>9</v>
      </c>
      <c r="D482" s="805">
        <v>66</v>
      </c>
      <c r="E482" s="886">
        <v>995</v>
      </c>
      <c r="F482" s="886">
        <v>6</v>
      </c>
      <c r="G482" s="805">
        <v>111</v>
      </c>
      <c r="H482" s="886">
        <v>996</v>
      </c>
      <c r="I482" s="886">
        <v>25</v>
      </c>
      <c r="J482" s="724">
        <v>156</v>
      </c>
      <c r="K482" s="886">
        <v>997</v>
      </c>
      <c r="L482" s="886">
        <v>44</v>
      </c>
      <c r="M482" s="805">
        <v>201</v>
      </c>
      <c r="N482" s="886">
        <v>999</v>
      </c>
      <c r="O482" s="886">
        <v>7</v>
      </c>
      <c r="P482" s="805"/>
      <c r="Q482" s="805"/>
      <c r="R482" s="870"/>
      <c r="S482" s="805"/>
      <c r="T482" s="868"/>
      <c r="U482" s="724"/>
      <c r="V482" s="861"/>
      <c r="W482" s="886"/>
      <c r="X482" s="886"/>
    </row>
    <row r="483" spans="1:24" ht="15">
      <c r="A483" s="805">
        <v>22</v>
      </c>
      <c r="B483" s="886">
        <v>992</v>
      </c>
      <c r="C483" s="886">
        <v>10</v>
      </c>
      <c r="D483" s="805">
        <v>67</v>
      </c>
      <c r="E483" s="886">
        <v>995</v>
      </c>
      <c r="F483" s="886">
        <v>9</v>
      </c>
      <c r="G483" s="805">
        <v>112</v>
      </c>
      <c r="H483" s="886">
        <v>996</v>
      </c>
      <c r="I483" s="886">
        <v>27</v>
      </c>
      <c r="J483" s="724">
        <v>157</v>
      </c>
      <c r="K483" s="886">
        <v>997</v>
      </c>
      <c r="L483" s="886">
        <v>45</v>
      </c>
      <c r="M483" s="805">
        <v>202</v>
      </c>
      <c r="N483" s="886">
        <v>999</v>
      </c>
      <c r="O483" s="886">
        <v>8</v>
      </c>
      <c r="P483" s="805"/>
      <c r="Q483" s="805"/>
      <c r="R483" s="870"/>
      <c r="S483" s="805"/>
      <c r="T483" s="861"/>
      <c r="U483" s="724"/>
      <c r="V483" s="861"/>
      <c r="W483" s="886"/>
      <c r="X483" s="886"/>
    </row>
    <row r="484" spans="1:24" ht="15">
      <c r="A484" s="805">
        <v>23</v>
      </c>
      <c r="B484" s="886">
        <v>992</v>
      </c>
      <c r="C484" s="886">
        <v>11</v>
      </c>
      <c r="D484" s="805">
        <v>68</v>
      </c>
      <c r="E484" s="886">
        <v>995</v>
      </c>
      <c r="F484" s="886">
        <v>15</v>
      </c>
      <c r="G484" s="805">
        <v>113</v>
      </c>
      <c r="H484" s="886">
        <v>996</v>
      </c>
      <c r="I484" s="886">
        <v>28</v>
      </c>
      <c r="J484" s="724">
        <v>158</v>
      </c>
      <c r="K484" s="886">
        <v>997</v>
      </c>
      <c r="L484" s="886">
        <v>46</v>
      </c>
      <c r="M484" s="805">
        <v>203</v>
      </c>
      <c r="N484" s="886">
        <v>999</v>
      </c>
      <c r="O484" s="886">
        <v>9</v>
      </c>
      <c r="P484" s="805"/>
      <c r="Q484" s="805"/>
      <c r="R484" s="870"/>
      <c r="S484" s="805"/>
      <c r="T484" s="861"/>
      <c r="U484" s="724"/>
      <c r="V484" s="861"/>
      <c r="W484" s="886"/>
      <c r="X484" s="886"/>
    </row>
    <row r="485" spans="1:24" ht="15">
      <c r="A485" s="805">
        <v>24</v>
      </c>
      <c r="B485" s="886">
        <v>992</v>
      </c>
      <c r="C485" s="886">
        <v>12</v>
      </c>
      <c r="D485" s="805">
        <v>69</v>
      </c>
      <c r="E485" s="886">
        <v>995</v>
      </c>
      <c r="F485" s="886">
        <v>17</v>
      </c>
      <c r="G485" s="805">
        <v>114</v>
      </c>
      <c r="H485" s="886">
        <v>996</v>
      </c>
      <c r="I485" s="886">
        <v>29</v>
      </c>
      <c r="J485" s="724">
        <v>159</v>
      </c>
      <c r="K485" s="886">
        <v>997</v>
      </c>
      <c r="L485" s="886">
        <v>47</v>
      </c>
      <c r="M485" s="805">
        <v>204</v>
      </c>
      <c r="N485" s="886">
        <v>999</v>
      </c>
      <c r="O485" s="886">
        <v>10</v>
      </c>
      <c r="P485" s="805"/>
      <c r="Q485" s="805"/>
      <c r="R485" s="870"/>
      <c r="S485" s="805"/>
      <c r="T485" s="861"/>
      <c r="U485" s="724"/>
      <c r="V485" s="861"/>
      <c r="W485" s="886"/>
      <c r="X485" s="886"/>
    </row>
    <row r="486" spans="1:24" ht="15">
      <c r="A486" s="805">
        <v>25</v>
      </c>
      <c r="B486" s="886">
        <v>993</v>
      </c>
      <c r="C486" s="886">
        <v>2</v>
      </c>
      <c r="D486" s="805">
        <v>70</v>
      </c>
      <c r="E486" s="886">
        <v>995</v>
      </c>
      <c r="F486" s="886">
        <v>18</v>
      </c>
      <c r="G486" s="805">
        <v>115</v>
      </c>
      <c r="H486" s="886">
        <v>996</v>
      </c>
      <c r="I486" s="886">
        <v>30</v>
      </c>
      <c r="J486" s="724">
        <v>160</v>
      </c>
      <c r="K486" s="886">
        <v>997</v>
      </c>
      <c r="L486" s="886">
        <v>48</v>
      </c>
      <c r="M486" s="805">
        <v>205</v>
      </c>
      <c r="N486" s="886">
        <v>999</v>
      </c>
      <c r="O486" s="886">
        <v>11</v>
      </c>
      <c r="P486" s="805"/>
      <c r="Q486" s="805"/>
      <c r="R486" s="870"/>
      <c r="S486" s="805"/>
      <c r="T486" s="861"/>
      <c r="U486" s="724"/>
      <c r="V486" s="861"/>
      <c r="W486" s="886"/>
      <c r="X486" s="886"/>
    </row>
    <row r="487" spans="1:24" ht="15">
      <c r="A487" s="805">
        <v>26</v>
      </c>
      <c r="B487" s="886">
        <v>993</v>
      </c>
      <c r="C487" s="886">
        <v>3</v>
      </c>
      <c r="D487" s="805">
        <v>71</v>
      </c>
      <c r="E487" s="886">
        <v>995</v>
      </c>
      <c r="F487" s="886">
        <v>19</v>
      </c>
      <c r="G487" s="805">
        <v>116</v>
      </c>
      <c r="H487" s="886">
        <v>996</v>
      </c>
      <c r="I487" s="886">
        <v>31</v>
      </c>
      <c r="J487" s="724">
        <v>161</v>
      </c>
      <c r="K487" s="886">
        <v>997</v>
      </c>
      <c r="L487" s="886">
        <v>49</v>
      </c>
      <c r="M487" s="805">
        <v>206</v>
      </c>
      <c r="N487" s="886">
        <v>999</v>
      </c>
      <c r="O487" s="886">
        <v>13</v>
      </c>
      <c r="P487" s="805"/>
      <c r="Q487" s="805"/>
      <c r="R487" s="870"/>
      <c r="S487" s="805"/>
      <c r="T487" s="861"/>
      <c r="U487" s="724"/>
      <c r="V487" s="861"/>
      <c r="W487" s="886"/>
      <c r="X487" s="886"/>
    </row>
    <row r="488" spans="1:24" ht="15">
      <c r="A488" s="805">
        <v>27</v>
      </c>
      <c r="B488" s="886">
        <v>993</v>
      </c>
      <c r="C488" s="886">
        <v>4</v>
      </c>
      <c r="D488" s="805">
        <v>72</v>
      </c>
      <c r="E488" s="886">
        <v>995</v>
      </c>
      <c r="F488" s="886">
        <v>20</v>
      </c>
      <c r="G488" s="805">
        <v>117</v>
      </c>
      <c r="H488" s="886">
        <v>996</v>
      </c>
      <c r="I488" s="886">
        <v>32</v>
      </c>
      <c r="J488" s="724">
        <v>162</v>
      </c>
      <c r="K488" s="886">
        <v>997</v>
      </c>
      <c r="L488" s="886">
        <v>50</v>
      </c>
      <c r="M488" s="805">
        <v>207</v>
      </c>
      <c r="N488" s="886">
        <v>999</v>
      </c>
      <c r="O488" s="886">
        <v>15</v>
      </c>
      <c r="P488" s="805"/>
      <c r="Q488" s="805"/>
      <c r="R488" s="870"/>
      <c r="S488" s="805"/>
      <c r="T488" s="861"/>
      <c r="U488" s="724"/>
      <c r="V488" s="861"/>
      <c r="W488" s="886"/>
      <c r="X488" s="886"/>
    </row>
    <row r="489" spans="1:24" ht="15">
      <c r="A489" s="805">
        <v>28</v>
      </c>
      <c r="B489" s="886">
        <v>993</v>
      </c>
      <c r="C489" s="886">
        <v>8</v>
      </c>
      <c r="D489" s="805">
        <v>73</v>
      </c>
      <c r="E489" s="886">
        <v>995</v>
      </c>
      <c r="F489" s="886">
        <v>21</v>
      </c>
      <c r="G489" s="805">
        <v>118</v>
      </c>
      <c r="H489" s="886">
        <v>996</v>
      </c>
      <c r="I489" s="886">
        <v>33</v>
      </c>
      <c r="J489" s="724">
        <v>163</v>
      </c>
      <c r="K489" s="886">
        <v>998</v>
      </c>
      <c r="L489" s="886">
        <v>5</v>
      </c>
      <c r="M489" s="805">
        <v>208</v>
      </c>
      <c r="N489" s="886">
        <v>999</v>
      </c>
      <c r="O489" s="886">
        <v>16</v>
      </c>
      <c r="P489" s="805"/>
      <c r="Q489" s="805"/>
      <c r="R489" s="870"/>
      <c r="S489" s="805"/>
      <c r="T489" s="861"/>
      <c r="U489" s="724"/>
      <c r="V489" s="861"/>
      <c r="W489" s="886"/>
      <c r="X489" s="886"/>
    </row>
    <row r="490" spans="1:24" ht="15">
      <c r="A490" s="805">
        <v>29</v>
      </c>
      <c r="B490" s="886">
        <v>993</v>
      </c>
      <c r="C490" s="886">
        <v>9</v>
      </c>
      <c r="D490" s="805">
        <v>74</v>
      </c>
      <c r="E490" s="886">
        <v>995</v>
      </c>
      <c r="F490" s="886">
        <v>23</v>
      </c>
      <c r="G490" s="805">
        <v>119</v>
      </c>
      <c r="H490" s="886">
        <v>996</v>
      </c>
      <c r="I490" s="886">
        <v>34</v>
      </c>
      <c r="J490" s="724">
        <v>164</v>
      </c>
      <c r="K490" s="886">
        <v>998</v>
      </c>
      <c r="L490" s="886">
        <v>6</v>
      </c>
      <c r="M490" s="805">
        <v>209</v>
      </c>
      <c r="N490" s="886">
        <v>999</v>
      </c>
      <c r="O490" s="886">
        <v>17</v>
      </c>
      <c r="P490" s="805"/>
      <c r="Q490" s="805"/>
      <c r="R490" s="870"/>
      <c r="S490" s="805"/>
      <c r="T490" s="861"/>
      <c r="U490" s="724"/>
      <c r="V490" s="861"/>
      <c r="W490" s="886"/>
      <c r="X490" s="886"/>
    </row>
    <row r="491" spans="1:24" ht="15">
      <c r="A491" s="805">
        <v>30</v>
      </c>
      <c r="B491" s="886">
        <v>993</v>
      </c>
      <c r="C491" s="886">
        <v>24</v>
      </c>
      <c r="D491" s="805">
        <v>75</v>
      </c>
      <c r="E491" s="886">
        <v>995</v>
      </c>
      <c r="F491" s="886">
        <v>24</v>
      </c>
      <c r="G491" s="805">
        <v>120</v>
      </c>
      <c r="H491" s="886">
        <v>996</v>
      </c>
      <c r="I491" s="886">
        <v>35</v>
      </c>
      <c r="J491" s="724">
        <v>165</v>
      </c>
      <c r="K491" s="886">
        <v>998</v>
      </c>
      <c r="L491" s="886">
        <v>9</v>
      </c>
      <c r="M491" s="805">
        <v>210</v>
      </c>
      <c r="N491" s="886">
        <v>999</v>
      </c>
      <c r="O491" s="886">
        <v>18</v>
      </c>
      <c r="P491" s="805"/>
      <c r="Q491" s="805"/>
      <c r="R491" s="870"/>
      <c r="S491" s="805"/>
      <c r="T491" s="861"/>
      <c r="U491" s="724"/>
      <c r="V491" s="861"/>
      <c r="W491" s="886"/>
      <c r="X491" s="886"/>
    </row>
    <row r="492" spans="1:24" ht="15">
      <c r="A492" s="805">
        <v>31</v>
      </c>
      <c r="B492" s="886">
        <v>993</v>
      </c>
      <c r="C492" s="886">
        <v>32</v>
      </c>
      <c r="D492" s="805">
        <v>76</v>
      </c>
      <c r="E492" s="886">
        <v>995</v>
      </c>
      <c r="F492" s="886">
        <v>25</v>
      </c>
      <c r="G492" s="805">
        <v>121</v>
      </c>
      <c r="H492" s="886">
        <v>996</v>
      </c>
      <c r="I492" s="886">
        <v>36</v>
      </c>
      <c r="J492" s="724">
        <v>166</v>
      </c>
      <c r="K492" s="886">
        <v>998</v>
      </c>
      <c r="L492" s="886">
        <v>10</v>
      </c>
      <c r="M492" s="805">
        <v>211</v>
      </c>
      <c r="N492" s="886">
        <v>1007</v>
      </c>
      <c r="O492" s="886">
        <v>3</v>
      </c>
      <c r="P492" s="805"/>
      <c r="Q492" s="805"/>
      <c r="R492" s="870"/>
      <c r="S492" s="805"/>
      <c r="T492" s="861"/>
      <c r="U492" s="724"/>
      <c r="V492" s="861"/>
      <c r="W492" s="886"/>
      <c r="X492" s="886"/>
    </row>
    <row r="493" spans="1:24" ht="15">
      <c r="A493" s="805">
        <v>32</v>
      </c>
      <c r="B493" s="886">
        <v>993</v>
      </c>
      <c r="C493" s="886">
        <v>33</v>
      </c>
      <c r="D493" s="805">
        <v>77</v>
      </c>
      <c r="E493" s="886">
        <v>995</v>
      </c>
      <c r="F493" s="886">
        <v>26</v>
      </c>
      <c r="G493" s="805">
        <v>122</v>
      </c>
      <c r="H493" s="886">
        <v>996</v>
      </c>
      <c r="I493" s="886">
        <v>38</v>
      </c>
      <c r="J493" s="724">
        <v>167</v>
      </c>
      <c r="K493" s="886">
        <v>998</v>
      </c>
      <c r="L493" s="886">
        <v>13</v>
      </c>
      <c r="M493" s="805">
        <v>212</v>
      </c>
      <c r="N493" s="886">
        <v>1007</v>
      </c>
      <c r="O493" s="886">
        <v>4</v>
      </c>
      <c r="P493" s="805"/>
      <c r="Q493" s="805"/>
      <c r="R493" s="861"/>
      <c r="S493" s="805"/>
      <c r="T493" s="861"/>
      <c r="U493" s="724"/>
      <c r="V493" s="861"/>
      <c r="W493" s="886"/>
      <c r="X493" s="886"/>
    </row>
    <row r="494" spans="1:24" ht="15">
      <c r="A494" s="805">
        <v>33</v>
      </c>
      <c r="B494" s="886">
        <v>993</v>
      </c>
      <c r="C494" s="886">
        <v>34</v>
      </c>
      <c r="D494" s="805">
        <v>78</v>
      </c>
      <c r="E494" s="886">
        <v>995</v>
      </c>
      <c r="F494" s="886">
        <v>28</v>
      </c>
      <c r="G494" s="805">
        <v>123</v>
      </c>
      <c r="H494" s="886">
        <v>997</v>
      </c>
      <c r="I494" s="886">
        <v>2</v>
      </c>
      <c r="J494" s="724">
        <v>168</v>
      </c>
      <c r="K494" s="886">
        <v>998</v>
      </c>
      <c r="L494" s="886">
        <v>14</v>
      </c>
      <c r="M494" s="805">
        <v>213</v>
      </c>
      <c r="N494" s="886">
        <v>1007</v>
      </c>
      <c r="O494" s="886">
        <v>5</v>
      </c>
      <c r="P494" s="805"/>
      <c r="Q494" s="805"/>
      <c r="R494" s="861"/>
      <c r="S494" s="805"/>
      <c r="T494" s="861"/>
      <c r="U494" s="724"/>
      <c r="V494" s="861"/>
      <c r="W494" s="886"/>
      <c r="X494" s="886"/>
    </row>
    <row r="495" spans="1:24" ht="15">
      <c r="A495" s="805">
        <v>34</v>
      </c>
      <c r="B495" s="886">
        <v>993</v>
      </c>
      <c r="C495" s="886">
        <v>44</v>
      </c>
      <c r="D495" s="805">
        <v>79</v>
      </c>
      <c r="E495" s="886">
        <v>995</v>
      </c>
      <c r="F495" s="886">
        <v>29</v>
      </c>
      <c r="G495" s="805">
        <v>124</v>
      </c>
      <c r="H495" s="886">
        <v>997</v>
      </c>
      <c r="I495" s="886">
        <v>3</v>
      </c>
      <c r="J495" s="724">
        <v>169</v>
      </c>
      <c r="K495" s="886">
        <v>998</v>
      </c>
      <c r="L495" s="886">
        <v>15</v>
      </c>
      <c r="M495" s="805">
        <v>214</v>
      </c>
      <c r="N495" s="886">
        <v>1007</v>
      </c>
      <c r="O495" s="886">
        <v>7</v>
      </c>
      <c r="P495" s="805"/>
      <c r="Q495" s="805"/>
      <c r="R495" s="861"/>
      <c r="S495" s="805"/>
      <c r="T495" s="861"/>
      <c r="U495" s="724"/>
      <c r="V495" s="861"/>
      <c r="W495" s="886"/>
      <c r="X495" s="886"/>
    </row>
    <row r="496" spans="1:24" ht="15">
      <c r="A496" s="805">
        <v>35</v>
      </c>
      <c r="B496" s="886">
        <v>993</v>
      </c>
      <c r="C496" s="886">
        <v>45</v>
      </c>
      <c r="D496" s="805">
        <v>80</v>
      </c>
      <c r="E496" s="886">
        <v>995</v>
      </c>
      <c r="F496" s="886">
        <v>30</v>
      </c>
      <c r="G496" s="805">
        <v>125</v>
      </c>
      <c r="H496" s="886">
        <v>997</v>
      </c>
      <c r="I496" s="886">
        <v>4</v>
      </c>
      <c r="J496" s="724">
        <v>170</v>
      </c>
      <c r="K496" s="886">
        <v>998</v>
      </c>
      <c r="L496" s="886">
        <v>16</v>
      </c>
      <c r="M496" s="805">
        <v>215</v>
      </c>
      <c r="N496" s="886">
        <v>1752</v>
      </c>
      <c r="O496" s="886">
        <v>11</v>
      </c>
      <c r="P496" s="805"/>
      <c r="Q496" s="805"/>
      <c r="R496" s="861"/>
      <c r="S496" s="805"/>
      <c r="T496" s="861"/>
      <c r="U496" s="724"/>
      <c r="V496" s="861"/>
      <c r="W496" s="886"/>
      <c r="X496" s="886"/>
    </row>
    <row r="497" spans="1:24" ht="15">
      <c r="A497" s="805">
        <v>36</v>
      </c>
      <c r="B497" s="886">
        <v>993</v>
      </c>
      <c r="C497" s="886">
        <v>48</v>
      </c>
      <c r="D497" s="805">
        <v>81</v>
      </c>
      <c r="E497" s="886">
        <v>995</v>
      </c>
      <c r="F497" s="886">
        <v>31</v>
      </c>
      <c r="G497" s="805">
        <v>126</v>
      </c>
      <c r="H497" s="886">
        <v>997</v>
      </c>
      <c r="I497" s="886">
        <v>5</v>
      </c>
      <c r="J497" s="724">
        <v>171</v>
      </c>
      <c r="K497" s="886">
        <v>998</v>
      </c>
      <c r="L497" s="886">
        <v>18</v>
      </c>
      <c r="M497" s="805">
        <v>216</v>
      </c>
      <c r="N497" s="886">
        <v>1752</v>
      </c>
      <c r="O497" s="886">
        <v>308</v>
      </c>
      <c r="P497" s="805"/>
      <c r="Q497" s="805"/>
      <c r="R497" s="861"/>
      <c r="S497" s="805"/>
      <c r="T497" s="861"/>
      <c r="U497" s="724"/>
      <c r="V497" s="861"/>
      <c r="W497" s="886"/>
      <c r="X497" s="886"/>
    </row>
    <row r="498" spans="1:24" ht="15">
      <c r="A498" s="805">
        <v>37</v>
      </c>
      <c r="B498" s="886">
        <v>993</v>
      </c>
      <c r="C498" s="886">
        <v>50</v>
      </c>
      <c r="D498" s="805">
        <v>82</v>
      </c>
      <c r="E498" s="886">
        <v>995</v>
      </c>
      <c r="F498" s="886">
        <v>32</v>
      </c>
      <c r="G498" s="805">
        <v>127</v>
      </c>
      <c r="H498" s="886">
        <v>997</v>
      </c>
      <c r="I498" s="886">
        <v>6</v>
      </c>
      <c r="J498" s="724">
        <v>172</v>
      </c>
      <c r="K498" s="886">
        <v>998</v>
      </c>
      <c r="L498" s="886">
        <v>19</v>
      </c>
      <c r="M498" s="805">
        <v>217</v>
      </c>
      <c r="N498" s="886">
        <v>1752</v>
      </c>
      <c r="O498" s="886">
        <v>309</v>
      </c>
      <c r="P498" s="805"/>
      <c r="Q498" s="805"/>
      <c r="R498" s="861"/>
      <c r="S498" s="805"/>
      <c r="T498" s="861"/>
      <c r="U498" s="724"/>
      <c r="V498" s="861"/>
      <c r="W498" s="886"/>
      <c r="X498" s="886"/>
    </row>
    <row r="499" spans="1:24" ht="15">
      <c r="A499" s="805">
        <v>38</v>
      </c>
      <c r="B499" s="886">
        <v>993</v>
      </c>
      <c r="C499" s="886">
        <v>52</v>
      </c>
      <c r="D499" s="805">
        <v>83</v>
      </c>
      <c r="E499" s="886">
        <v>995</v>
      </c>
      <c r="F499" s="886">
        <v>33</v>
      </c>
      <c r="G499" s="805">
        <v>128</v>
      </c>
      <c r="H499" s="886">
        <v>997</v>
      </c>
      <c r="I499" s="886">
        <v>7</v>
      </c>
      <c r="J499" s="724">
        <v>173</v>
      </c>
      <c r="K499" s="886">
        <v>998</v>
      </c>
      <c r="L499" s="886">
        <v>20</v>
      </c>
      <c r="M499" s="805">
        <v>218</v>
      </c>
      <c r="N499" s="886">
        <v>1752</v>
      </c>
      <c r="O499" s="886">
        <v>310</v>
      </c>
      <c r="P499" s="805"/>
      <c r="Q499" s="805"/>
      <c r="R499" s="861"/>
      <c r="S499" s="805"/>
      <c r="T499" s="861"/>
      <c r="U499" s="724"/>
      <c r="V499" s="861"/>
      <c r="W499" s="886"/>
      <c r="X499" s="886"/>
    </row>
    <row r="500" spans="1:24" ht="15">
      <c r="A500" s="805">
        <v>39</v>
      </c>
      <c r="B500" s="886">
        <v>993</v>
      </c>
      <c r="C500" s="886">
        <v>53</v>
      </c>
      <c r="D500" s="805">
        <v>84</v>
      </c>
      <c r="E500" s="886">
        <v>995</v>
      </c>
      <c r="F500" s="886">
        <v>34</v>
      </c>
      <c r="G500" s="805">
        <v>129</v>
      </c>
      <c r="H500" s="886">
        <v>997</v>
      </c>
      <c r="I500" s="886">
        <v>9</v>
      </c>
      <c r="J500" s="724">
        <v>174</v>
      </c>
      <c r="K500" s="886">
        <v>998</v>
      </c>
      <c r="L500" s="886">
        <v>21</v>
      </c>
      <c r="M500" s="805">
        <v>219</v>
      </c>
      <c r="N500" s="886">
        <v>1752</v>
      </c>
      <c r="O500" s="886">
        <v>312</v>
      </c>
      <c r="P500" s="805"/>
      <c r="Q500" s="805"/>
      <c r="R500" s="861"/>
      <c r="S500" s="805"/>
      <c r="T500" s="861"/>
      <c r="U500" s="724"/>
      <c r="V500" s="861"/>
      <c r="W500" s="886"/>
      <c r="X500" s="886"/>
    </row>
    <row r="501" spans="1:24" ht="15">
      <c r="A501" s="805">
        <v>40</v>
      </c>
      <c r="B501" s="886">
        <v>993</v>
      </c>
      <c r="C501" s="886">
        <v>66</v>
      </c>
      <c r="D501" s="805">
        <v>85</v>
      </c>
      <c r="E501" s="886">
        <v>995</v>
      </c>
      <c r="F501" s="886">
        <v>35</v>
      </c>
      <c r="G501" s="805">
        <v>130</v>
      </c>
      <c r="H501" s="886">
        <v>997</v>
      </c>
      <c r="I501" s="886">
        <v>14</v>
      </c>
      <c r="J501" s="724">
        <v>175</v>
      </c>
      <c r="K501" s="886">
        <v>998</v>
      </c>
      <c r="L501" s="886">
        <v>22</v>
      </c>
      <c r="M501" s="805">
        <v>220</v>
      </c>
      <c r="N501" s="886">
        <v>1752</v>
      </c>
      <c r="O501" s="886">
        <v>313</v>
      </c>
      <c r="P501" s="805"/>
      <c r="Q501" s="805"/>
      <c r="R501" s="861"/>
      <c r="S501" s="805"/>
      <c r="T501" s="861"/>
      <c r="U501" s="724"/>
      <c r="V501" s="861"/>
      <c r="W501" s="886"/>
      <c r="X501" s="886"/>
    </row>
    <row r="502" spans="1:24" ht="15">
      <c r="A502" s="805">
        <v>41</v>
      </c>
      <c r="B502" s="886">
        <v>993</v>
      </c>
      <c r="C502" s="886">
        <v>70</v>
      </c>
      <c r="D502" s="805">
        <v>86</v>
      </c>
      <c r="E502" s="886">
        <v>995</v>
      </c>
      <c r="F502" s="886">
        <v>36</v>
      </c>
      <c r="G502" s="805">
        <v>131</v>
      </c>
      <c r="H502" s="886">
        <v>997</v>
      </c>
      <c r="I502" s="886">
        <v>15</v>
      </c>
      <c r="J502" s="724">
        <v>176</v>
      </c>
      <c r="K502" s="886">
        <v>998</v>
      </c>
      <c r="L502" s="886">
        <v>23</v>
      </c>
      <c r="M502" s="805">
        <v>221</v>
      </c>
      <c r="N502" s="886">
        <v>1752</v>
      </c>
      <c r="O502" s="886">
        <v>314</v>
      </c>
      <c r="P502" s="805"/>
      <c r="Q502" s="805"/>
      <c r="R502" s="861"/>
      <c r="S502" s="805"/>
      <c r="T502" s="861"/>
      <c r="U502" s="724"/>
      <c r="V502" s="861"/>
      <c r="W502" s="886"/>
      <c r="X502" s="886"/>
    </row>
    <row r="503" spans="1:24" ht="15">
      <c r="A503" s="805">
        <v>42</v>
      </c>
      <c r="B503" s="886">
        <v>994</v>
      </c>
      <c r="C503" s="886">
        <v>3</v>
      </c>
      <c r="D503" s="805">
        <v>87</v>
      </c>
      <c r="E503" s="886">
        <v>995</v>
      </c>
      <c r="F503" s="886">
        <v>37</v>
      </c>
      <c r="G503" s="805">
        <v>132</v>
      </c>
      <c r="H503" s="886">
        <v>997</v>
      </c>
      <c r="I503" s="886">
        <v>16</v>
      </c>
      <c r="J503" s="724">
        <v>177</v>
      </c>
      <c r="K503" s="886">
        <v>998</v>
      </c>
      <c r="L503" s="886">
        <v>28</v>
      </c>
      <c r="M503" s="805">
        <v>222</v>
      </c>
      <c r="N503" s="886">
        <v>1797</v>
      </c>
      <c r="O503" s="886">
        <v>12</v>
      </c>
      <c r="P503" s="805"/>
      <c r="Q503" s="805"/>
      <c r="R503" s="861"/>
      <c r="S503" s="805"/>
      <c r="T503" s="861"/>
      <c r="U503" s="724"/>
      <c r="V503" s="861"/>
      <c r="W503" s="886"/>
      <c r="X503" s="886"/>
    </row>
    <row r="504" spans="1:24" ht="15">
      <c r="A504" s="805">
        <v>43</v>
      </c>
      <c r="B504" s="886">
        <v>994</v>
      </c>
      <c r="C504" s="886">
        <v>21</v>
      </c>
      <c r="D504" s="805">
        <v>88</v>
      </c>
      <c r="E504" s="886">
        <v>995</v>
      </c>
      <c r="F504" s="886">
        <v>38</v>
      </c>
      <c r="G504" s="805">
        <v>133</v>
      </c>
      <c r="H504" s="886">
        <v>997</v>
      </c>
      <c r="I504" s="886">
        <v>17</v>
      </c>
      <c r="J504" s="724">
        <v>178</v>
      </c>
      <c r="K504" s="886">
        <v>998</v>
      </c>
      <c r="L504" s="886">
        <v>29</v>
      </c>
      <c r="M504" s="805">
        <v>223</v>
      </c>
      <c r="N504" s="886">
        <v>1797</v>
      </c>
      <c r="O504" s="886">
        <v>13</v>
      </c>
      <c r="P504" s="805"/>
      <c r="Q504" s="805"/>
      <c r="R504" s="861"/>
      <c r="S504" s="805"/>
      <c r="T504" s="861"/>
      <c r="U504" s="724"/>
      <c r="V504" s="861"/>
      <c r="W504" s="886"/>
      <c r="X504" s="886"/>
    </row>
    <row r="505" spans="1:24" ht="15">
      <c r="A505" s="805">
        <v>44</v>
      </c>
      <c r="B505" s="886">
        <v>994</v>
      </c>
      <c r="C505" s="886">
        <v>22</v>
      </c>
      <c r="D505" s="805">
        <v>89</v>
      </c>
      <c r="E505" s="886">
        <v>995</v>
      </c>
      <c r="F505" s="886">
        <v>39</v>
      </c>
      <c r="G505" s="805">
        <v>134</v>
      </c>
      <c r="H505" s="886">
        <v>997</v>
      </c>
      <c r="I505" s="886">
        <v>19</v>
      </c>
      <c r="J505" s="724">
        <v>179</v>
      </c>
      <c r="K505" s="886">
        <v>998</v>
      </c>
      <c r="L505" s="886">
        <v>30</v>
      </c>
      <c r="M505" s="805">
        <v>224</v>
      </c>
      <c r="N505" s="886">
        <v>1797</v>
      </c>
      <c r="O505" s="886">
        <v>14</v>
      </c>
      <c r="P505" s="805"/>
      <c r="Q505" s="805"/>
      <c r="R505" s="861"/>
      <c r="S505" s="805"/>
      <c r="T505" s="861"/>
      <c r="U505" s="724"/>
      <c r="V505" s="861"/>
      <c r="W505" s="886"/>
      <c r="X505" s="886"/>
    </row>
    <row r="506" spans="1:24" ht="15">
      <c r="A506" s="805">
        <v>45</v>
      </c>
      <c r="B506" s="886">
        <v>994</v>
      </c>
      <c r="C506" s="886">
        <v>23</v>
      </c>
      <c r="D506" s="805">
        <v>90</v>
      </c>
      <c r="E506" s="886">
        <v>995</v>
      </c>
      <c r="F506" s="886">
        <v>43</v>
      </c>
      <c r="G506" s="805">
        <v>135</v>
      </c>
      <c r="H506" s="886">
        <v>997</v>
      </c>
      <c r="I506" s="886">
        <v>20</v>
      </c>
      <c r="J506" s="724">
        <v>180</v>
      </c>
      <c r="K506" s="886">
        <v>998</v>
      </c>
      <c r="L506" s="886">
        <v>32</v>
      </c>
      <c r="M506" s="805">
        <v>225</v>
      </c>
      <c r="N506" s="886">
        <v>1797</v>
      </c>
      <c r="O506" s="886">
        <v>15</v>
      </c>
      <c r="P506" s="805"/>
      <c r="Q506" s="805"/>
      <c r="R506" s="861"/>
      <c r="S506" s="805"/>
      <c r="T506" s="861"/>
      <c r="U506" s="724"/>
      <c r="V506" s="861"/>
      <c r="W506" s="886"/>
      <c r="X506" s="886"/>
    </row>
    <row r="511" spans="1:24">
      <c r="A511" s="1580" t="s">
        <v>7510</v>
      </c>
      <c r="B511" s="1580"/>
      <c r="C511" s="1580"/>
      <c r="D511" s="1580"/>
      <c r="E511" s="1580"/>
      <c r="F511" s="1580"/>
      <c r="G511" s="1580"/>
      <c r="H511" s="1580"/>
      <c r="K511" s="1580" t="s">
        <v>8436</v>
      </c>
      <c r="L511" s="1580"/>
      <c r="M511" s="1580"/>
      <c r="N511" s="1580"/>
      <c r="O511" s="1580"/>
      <c r="P511" s="1580"/>
      <c r="Q511" s="1580"/>
      <c r="R511" s="1580"/>
    </row>
    <row r="512" spans="1:24">
      <c r="A512" s="1580"/>
      <c r="B512" s="1580"/>
      <c r="C512" s="1580"/>
      <c r="D512" s="1580"/>
      <c r="E512" s="1580"/>
      <c r="F512" s="1580"/>
      <c r="G512" s="1580"/>
      <c r="H512" s="1580"/>
      <c r="K512" s="1580"/>
      <c r="L512" s="1580"/>
      <c r="M512" s="1580"/>
      <c r="N512" s="1580"/>
      <c r="O512" s="1580"/>
      <c r="P512" s="1580"/>
      <c r="Q512" s="1580"/>
      <c r="R512" s="1580"/>
    </row>
    <row r="513" spans="1:18" ht="15">
      <c r="A513" s="723" t="s">
        <v>5291</v>
      </c>
      <c r="B513" s="869" t="s">
        <v>6071</v>
      </c>
      <c r="C513" s="723" t="s">
        <v>5291</v>
      </c>
      <c r="D513" s="869" t="s">
        <v>6071</v>
      </c>
      <c r="E513" s="723" t="s">
        <v>5291</v>
      </c>
      <c r="F513" s="869" t="s">
        <v>6071</v>
      </c>
      <c r="G513" s="723" t="s">
        <v>5291</v>
      </c>
      <c r="H513" s="869" t="s">
        <v>6071</v>
      </c>
      <c r="K513" s="922" t="s">
        <v>5291</v>
      </c>
      <c r="L513" s="903" t="s">
        <v>6071</v>
      </c>
      <c r="M513" s="922" t="s">
        <v>5291</v>
      </c>
      <c r="N513" s="903" t="s">
        <v>6071</v>
      </c>
      <c r="O513" s="922" t="s">
        <v>5291</v>
      </c>
      <c r="P513" s="903" t="s">
        <v>6071</v>
      </c>
      <c r="Q513" s="922" t="s">
        <v>5291</v>
      </c>
      <c r="R513" s="903" t="s">
        <v>6071</v>
      </c>
    </row>
    <row r="514" spans="1:18" ht="15">
      <c r="A514" s="805">
        <v>1</v>
      </c>
      <c r="B514" s="886">
        <v>4681</v>
      </c>
      <c r="C514" s="805">
        <v>9</v>
      </c>
      <c r="D514" s="886">
        <v>9529</v>
      </c>
      <c r="E514" s="805">
        <v>17</v>
      </c>
      <c r="F514" s="886">
        <v>10459</v>
      </c>
      <c r="G514" s="805">
        <v>25</v>
      </c>
      <c r="H514" s="886">
        <v>12491</v>
      </c>
      <c r="K514" s="805">
        <v>1</v>
      </c>
      <c r="L514" s="921" t="s">
        <v>5368</v>
      </c>
      <c r="M514" s="805">
        <v>8</v>
      </c>
      <c r="N514" s="921" t="s">
        <v>5611</v>
      </c>
      <c r="O514" s="805">
        <v>15</v>
      </c>
      <c r="P514" s="921" t="s">
        <v>5309</v>
      </c>
      <c r="Q514" s="805">
        <v>22</v>
      </c>
      <c r="R514" s="921" t="s">
        <v>8437</v>
      </c>
    </row>
    <row r="515" spans="1:18" ht="15">
      <c r="A515" s="805">
        <v>2</v>
      </c>
      <c r="B515" s="886">
        <v>6875</v>
      </c>
      <c r="C515" s="805">
        <v>10</v>
      </c>
      <c r="D515" s="886">
        <v>9575</v>
      </c>
      <c r="E515" s="805">
        <v>18</v>
      </c>
      <c r="F515" s="886">
        <v>11701</v>
      </c>
      <c r="G515" s="724">
        <v>26</v>
      </c>
      <c r="H515" s="886">
        <v>12492</v>
      </c>
      <c r="K515" s="805">
        <v>2</v>
      </c>
      <c r="L515" s="921" t="s">
        <v>5424</v>
      </c>
      <c r="M515" s="805">
        <v>9</v>
      </c>
      <c r="N515" s="921" t="s">
        <v>8438</v>
      </c>
      <c r="O515" s="805">
        <v>16</v>
      </c>
      <c r="P515" s="921" t="s">
        <v>5315</v>
      </c>
      <c r="Q515" s="805">
        <v>23</v>
      </c>
      <c r="R515" s="921" t="s">
        <v>8439</v>
      </c>
    </row>
    <row r="516" spans="1:18" ht="15">
      <c r="A516" s="805">
        <v>3</v>
      </c>
      <c r="B516" s="886">
        <v>6972</v>
      </c>
      <c r="C516" s="805">
        <v>11</v>
      </c>
      <c r="D516" s="886">
        <v>9592</v>
      </c>
      <c r="E516" s="805">
        <v>19</v>
      </c>
      <c r="F516" s="886">
        <v>10970</v>
      </c>
      <c r="G516" s="724">
        <v>27</v>
      </c>
      <c r="H516" s="886">
        <v>12756</v>
      </c>
      <c r="K516" s="805">
        <v>3</v>
      </c>
      <c r="L516" s="921" t="s">
        <v>5440</v>
      </c>
      <c r="M516" s="805">
        <v>10</v>
      </c>
      <c r="N516" s="921" t="s">
        <v>8440</v>
      </c>
      <c r="O516" s="805">
        <v>17</v>
      </c>
      <c r="P516" s="921" t="s">
        <v>8441</v>
      </c>
      <c r="Q516" s="805">
        <v>24</v>
      </c>
      <c r="R516" s="921" t="s">
        <v>8442</v>
      </c>
    </row>
    <row r="517" spans="1:18" ht="15">
      <c r="A517" s="805">
        <v>4</v>
      </c>
      <c r="B517" s="886">
        <v>6977</v>
      </c>
      <c r="C517" s="805">
        <v>12</v>
      </c>
      <c r="D517" s="886">
        <v>9744</v>
      </c>
      <c r="E517" s="805">
        <v>20</v>
      </c>
      <c r="F517" s="886">
        <v>10971</v>
      </c>
      <c r="G517" s="805"/>
      <c r="H517" s="886"/>
      <c r="K517" s="805">
        <v>4</v>
      </c>
      <c r="L517" s="921" t="s">
        <v>5456</v>
      </c>
      <c r="M517" s="805">
        <v>11</v>
      </c>
      <c r="N517" s="921" t="s">
        <v>8443</v>
      </c>
      <c r="O517" s="805">
        <v>18</v>
      </c>
      <c r="P517" s="921" t="s">
        <v>8444</v>
      </c>
      <c r="Q517" s="805">
        <v>25</v>
      </c>
      <c r="R517" s="921" t="s">
        <v>5565</v>
      </c>
    </row>
    <row r="518" spans="1:18" ht="15">
      <c r="A518" s="805">
        <v>5</v>
      </c>
      <c r="B518" s="886">
        <v>9506</v>
      </c>
      <c r="C518" s="805">
        <v>13</v>
      </c>
      <c r="D518" s="886">
        <v>9748</v>
      </c>
      <c r="E518" s="805">
        <v>21</v>
      </c>
      <c r="F518" s="886">
        <v>10972</v>
      </c>
      <c r="G518" s="724"/>
      <c r="H518" s="886"/>
      <c r="K518" s="805">
        <v>5</v>
      </c>
      <c r="L518" s="921" t="s">
        <v>5464</v>
      </c>
      <c r="M518" s="805">
        <v>12</v>
      </c>
      <c r="N518" s="921" t="s">
        <v>8445</v>
      </c>
      <c r="O518" s="805">
        <v>19</v>
      </c>
      <c r="P518" s="921" t="s">
        <v>8446</v>
      </c>
      <c r="Q518" s="805">
        <v>26</v>
      </c>
      <c r="R518" s="921" t="s">
        <v>8447</v>
      </c>
    </row>
    <row r="519" spans="1:18" ht="15">
      <c r="A519" s="805">
        <v>6</v>
      </c>
      <c r="B519" s="886">
        <v>9512</v>
      </c>
      <c r="C519" s="805">
        <v>14</v>
      </c>
      <c r="D519" s="886">
        <v>9750</v>
      </c>
      <c r="E519" s="805">
        <v>22</v>
      </c>
      <c r="F519" s="886">
        <v>11518</v>
      </c>
      <c r="G519" s="724"/>
      <c r="H519" s="886"/>
      <c r="K519" s="805">
        <v>6</v>
      </c>
      <c r="L519" s="921" t="s">
        <v>5472</v>
      </c>
      <c r="M519" s="805">
        <v>13</v>
      </c>
      <c r="N519" s="921" t="s">
        <v>8448</v>
      </c>
      <c r="O519" s="805">
        <v>20</v>
      </c>
      <c r="P519" s="921" t="s">
        <v>8449</v>
      </c>
      <c r="Q519" s="805">
        <v>27</v>
      </c>
      <c r="R519" s="921">
        <v>3182</v>
      </c>
    </row>
    <row r="520" spans="1:18" ht="15">
      <c r="A520" s="805">
        <v>7</v>
      </c>
      <c r="B520" s="886">
        <v>9517</v>
      </c>
      <c r="C520" s="805">
        <v>15</v>
      </c>
      <c r="D520" s="886">
        <v>9756</v>
      </c>
      <c r="E520" s="805">
        <v>23</v>
      </c>
      <c r="F520" s="886">
        <v>11880</v>
      </c>
      <c r="G520" s="805"/>
      <c r="H520" s="886"/>
      <c r="K520" s="805">
        <v>7</v>
      </c>
      <c r="L520" s="921" t="s">
        <v>5480</v>
      </c>
      <c r="M520" s="805">
        <v>14</v>
      </c>
      <c r="N520" s="921" t="s">
        <v>5533</v>
      </c>
      <c r="O520" s="805">
        <v>21</v>
      </c>
      <c r="P520" s="921" t="s">
        <v>8450</v>
      </c>
      <c r="Q520" s="805"/>
      <c r="R520" s="921"/>
    </row>
    <row r="521" spans="1:18" ht="15">
      <c r="A521" s="805">
        <v>8</v>
      </c>
      <c r="B521" s="886">
        <v>9528</v>
      </c>
      <c r="C521" s="805">
        <v>16</v>
      </c>
      <c r="D521" s="886">
        <v>10458</v>
      </c>
      <c r="E521" s="805">
        <v>24</v>
      </c>
      <c r="F521" s="886">
        <v>12415</v>
      </c>
      <c r="G521" s="724"/>
      <c r="H521" s="886"/>
    </row>
    <row r="522" spans="1:18">
      <c r="A522" s="1580" t="s">
        <v>7511</v>
      </c>
      <c r="B522" s="1580"/>
      <c r="C522" s="1580"/>
      <c r="D522" s="1580"/>
      <c r="E522" s="1580"/>
      <c r="F522" s="1580"/>
      <c r="G522" s="1580"/>
      <c r="H522" s="1580"/>
    </row>
    <row r="523" spans="1:18">
      <c r="A523" s="1580"/>
      <c r="B523" s="1580"/>
      <c r="C523" s="1580"/>
      <c r="D523" s="1580"/>
      <c r="E523" s="1580"/>
      <c r="F523" s="1580"/>
      <c r="G523" s="1580"/>
      <c r="H523" s="1580"/>
    </row>
    <row r="524" spans="1:18" ht="15">
      <c r="A524" s="723" t="s">
        <v>5291</v>
      </c>
      <c r="B524" s="869" t="s">
        <v>6071</v>
      </c>
      <c r="C524" s="723" t="s">
        <v>5291</v>
      </c>
      <c r="D524" s="869" t="s">
        <v>6071</v>
      </c>
      <c r="E524" s="723" t="s">
        <v>5291</v>
      </c>
      <c r="F524" s="869" t="s">
        <v>6071</v>
      </c>
      <c r="G524" s="723" t="s">
        <v>5291</v>
      </c>
      <c r="H524" s="869" t="s">
        <v>6071</v>
      </c>
    </row>
    <row r="525" spans="1:18" ht="15">
      <c r="A525" s="805">
        <v>1</v>
      </c>
      <c r="B525" s="886">
        <v>579</v>
      </c>
      <c r="C525" s="805">
        <v>36</v>
      </c>
      <c r="D525" s="886">
        <v>733</v>
      </c>
      <c r="E525" s="805">
        <v>71</v>
      </c>
      <c r="F525" s="886">
        <v>769</v>
      </c>
      <c r="G525" s="805"/>
      <c r="H525" s="886"/>
    </row>
    <row r="526" spans="1:18" ht="15">
      <c r="A526" s="805">
        <v>2</v>
      </c>
      <c r="B526" s="886">
        <v>580</v>
      </c>
      <c r="C526" s="805">
        <v>37</v>
      </c>
      <c r="D526" s="886">
        <v>734</v>
      </c>
      <c r="E526" s="805">
        <v>72</v>
      </c>
      <c r="F526" s="886">
        <v>770</v>
      </c>
      <c r="G526" s="724"/>
      <c r="H526" s="886"/>
    </row>
    <row r="527" spans="1:18" ht="15">
      <c r="A527" s="805">
        <v>3</v>
      </c>
      <c r="B527" s="886">
        <v>581</v>
      </c>
      <c r="C527" s="805">
        <v>38</v>
      </c>
      <c r="D527" s="886">
        <v>735</v>
      </c>
      <c r="E527" s="805">
        <v>73</v>
      </c>
      <c r="F527" s="886">
        <v>772</v>
      </c>
      <c r="G527" s="805"/>
      <c r="H527" s="886"/>
    </row>
    <row r="528" spans="1:18" ht="15">
      <c r="A528" s="805">
        <v>4</v>
      </c>
      <c r="B528" s="886">
        <v>582</v>
      </c>
      <c r="C528" s="805">
        <v>39</v>
      </c>
      <c r="D528" s="886">
        <v>736</v>
      </c>
      <c r="E528" s="805">
        <v>74</v>
      </c>
      <c r="F528" s="886">
        <v>773</v>
      </c>
      <c r="G528" s="724"/>
      <c r="H528" s="886"/>
    </row>
    <row r="529" spans="1:8" ht="15">
      <c r="A529" s="805">
        <v>5</v>
      </c>
      <c r="B529" s="886">
        <v>583</v>
      </c>
      <c r="C529" s="805">
        <v>40</v>
      </c>
      <c r="D529" s="886">
        <v>737</v>
      </c>
      <c r="E529" s="805">
        <v>75</v>
      </c>
      <c r="F529" s="886">
        <v>774</v>
      </c>
      <c r="G529" s="805"/>
      <c r="H529" s="886"/>
    </row>
    <row r="530" spans="1:8" ht="15">
      <c r="A530" s="805">
        <v>6</v>
      </c>
      <c r="B530" s="886">
        <v>584</v>
      </c>
      <c r="C530" s="805">
        <v>41</v>
      </c>
      <c r="D530" s="886">
        <v>738</v>
      </c>
      <c r="E530" s="805">
        <v>76</v>
      </c>
      <c r="F530" s="886">
        <v>775</v>
      </c>
      <c r="G530" s="724"/>
      <c r="H530" s="886"/>
    </row>
    <row r="531" spans="1:8" ht="15">
      <c r="A531" s="805">
        <v>7</v>
      </c>
      <c r="B531" s="886">
        <v>585</v>
      </c>
      <c r="C531" s="805">
        <v>42</v>
      </c>
      <c r="D531" s="886">
        <v>739</v>
      </c>
      <c r="E531" s="805">
        <v>77</v>
      </c>
      <c r="F531" s="886">
        <v>776</v>
      </c>
      <c r="G531" s="805"/>
      <c r="H531" s="886"/>
    </row>
    <row r="532" spans="1:8" ht="15">
      <c r="A532" s="805">
        <v>8</v>
      </c>
      <c r="B532" s="886">
        <v>586</v>
      </c>
      <c r="C532" s="805">
        <v>43</v>
      </c>
      <c r="D532" s="886">
        <v>740</v>
      </c>
      <c r="E532" s="805">
        <v>78</v>
      </c>
      <c r="F532" s="886">
        <v>777</v>
      </c>
      <c r="G532" s="724"/>
      <c r="H532" s="886"/>
    </row>
    <row r="533" spans="1:8" ht="15">
      <c r="A533" s="805">
        <v>9</v>
      </c>
      <c r="B533" s="886">
        <v>634</v>
      </c>
      <c r="C533" s="805">
        <v>44</v>
      </c>
      <c r="D533" s="886">
        <v>741</v>
      </c>
      <c r="E533" s="805">
        <v>79</v>
      </c>
      <c r="F533" s="886">
        <v>778</v>
      </c>
      <c r="G533" s="805"/>
      <c r="H533" s="886"/>
    </row>
    <row r="534" spans="1:8" ht="15">
      <c r="A534" s="805">
        <v>10</v>
      </c>
      <c r="B534" s="886">
        <v>635</v>
      </c>
      <c r="C534" s="805">
        <v>45</v>
      </c>
      <c r="D534" s="886">
        <v>742</v>
      </c>
      <c r="E534" s="805">
        <v>80</v>
      </c>
      <c r="F534" s="886">
        <v>779</v>
      </c>
      <c r="G534" s="724"/>
      <c r="H534" s="886"/>
    </row>
    <row r="535" spans="1:8" ht="15">
      <c r="A535" s="805">
        <v>11</v>
      </c>
      <c r="B535" s="886">
        <v>636</v>
      </c>
      <c r="C535" s="805">
        <v>46</v>
      </c>
      <c r="D535" s="886">
        <v>743</v>
      </c>
      <c r="E535" s="805">
        <v>81</v>
      </c>
      <c r="F535" s="886">
        <v>780</v>
      </c>
      <c r="G535" s="805"/>
      <c r="H535" s="886"/>
    </row>
    <row r="536" spans="1:8" ht="15">
      <c r="A536" s="805">
        <v>12</v>
      </c>
      <c r="B536" s="886">
        <v>637</v>
      </c>
      <c r="C536" s="805">
        <v>47</v>
      </c>
      <c r="D536" s="886">
        <v>744</v>
      </c>
      <c r="E536" s="805">
        <v>82</v>
      </c>
      <c r="F536" s="886">
        <v>781</v>
      </c>
      <c r="G536" s="724"/>
      <c r="H536" s="886"/>
    </row>
    <row r="537" spans="1:8" ht="15">
      <c r="A537" s="805">
        <v>13</v>
      </c>
      <c r="B537" s="886">
        <v>638</v>
      </c>
      <c r="C537" s="805">
        <v>48</v>
      </c>
      <c r="D537" s="886">
        <v>745</v>
      </c>
      <c r="E537" s="805">
        <v>83</v>
      </c>
      <c r="F537" s="886">
        <v>782</v>
      </c>
      <c r="G537" s="805"/>
      <c r="H537" s="886"/>
    </row>
    <row r="538" spans="1:8" ht="15">
      <c r="A538" s="805">
        <v>14</v>
      </c>
      <c r="B538" s="886">
        <v>639</v>
      </c>
      <c r="C538" s="805">
        <v>49</v>
      </c>
      <c r="D538" s="886">
        <v>746</v>
      </c>
      <c r="E538" s="805">
        <v>84</v>
      </c>
      <c r="F538" s="886">
        <v>783</v>
      </c>
      <c r="G538" s="724"/>
      <c r="H538" s="886"/>
    </row>
    <row r="539" spans="1:8" ht="15">
      <c r="A539" s="805">
        <v>15</v>
      </c>
      <c r="B539" s="886">
        <v>640</v>
      </c>
      <c r="C539" s="805">
        <v>50</v>
      </c>
      <c r="D539" s="886">
        <v>747</v>
      </c>
      <c r="E539" s="805">
        <v>85</v>
      </c>
      <c r="F539" s="886">
        <v>784</v>
      </c>
      <c r="G539" s="805"/>
      <c r="H539" s="886"/>
    </row>
    <row r="540" spans="1:8" ht="15">
      <c r="A540" s="805">
        <v>16</v>
      </c>
      <c r="B540" s="886">
        <v>641</v>
      </c>
      <c r="C540" s="805">
        <v>51</v>
      </c>
      <c r="D540" s="886">
        <v>748</v>
      </c>
      <c r="E540" s="805">
        <v>86</v>
      </c>
      <c r="F540" s="886">
        <v>785</v>
      </c>
      <c r="G540" s="724"/>
      <c r="H540" s="886"/>
    </row>
    <row r="541" spans="1:8" ht="15">
      <c r="A541" s="805">
        <v>17</v>
      </c>
      <c r="B541" s="886">
        <v>642</v>
      </c>
      <c r="C541" s="805">
        <v>52</v>
      </c>
      <c r="D541" s="886">
        <v>749</v>
      </c>
      <c r="E541" s="805">
        <v>87</v>
      </c>
      <c r="F541" s="886">
        <v>2608</v>
      </c>
      <c r="G541" s="805"/>
      <c r="H541" s="886"/>
    </row>
    <row r="542" spans="1:8" ht="15">
      <c r="A542" s="805">
        <v>18</v>
      </c>
      <c r="B542" s="886">
        <v>643</v>
      </c>
      <c r="C542" s="805">
        <v>53</v>
      </c>
      <c r="D542" s="886">
        <v>750</v>
      </c>
      <c r="E542" s="805">
        <v>88</v>
      </c>
      <c r="F542" s="886">
        <v>2609</v>
      </c>
      <c r="G542" s="724"/>
      <c r="H542" s="886"/>
    </row>
    <row r="543" spans="1:8" ht="15">
      <c r="A543" s="805">
        <v>19</v>
      </c>
      <c r="B543" s="886">
        <v>644</v>
      </c>
      <c r="C543" s="805">
        <v>54</v>
      </c>
      <c r="D543" s="886">
        <v>751</v>
      </c>
      <c r="E543" s="805">
        <v>89</v>
      </c>
      <c r="F543" s="886">
        <v>2614</v>
      </c>
      <c r="G543" s="805"/>
      <c r="H543" s="886"/>
    </row>
    <row r="544" spans="1:8" ht="15">
      <c r="A544" s="805">
        <v>20</v>
      </c>
      <c r="B544" s="886">
        <v>645</v>
      </c>
      <c r="C544" s="805">
        <v>55</v>
      </c>
      <c r="D544" s="886">
        <v>752</v>
      </c>
      <c r="E544" s="805">
        <v>90</v>
      </c>
      <c r="F544" s="886">
        <v>2615</v>
      </c>
      <c r="G544" s="724"/>
      <c r="H544" s="886"/>
    </row>
    <row r="545" spans="1:8" ht="15">
      <c r="A545" s="805">
        <v>21</v>
      </c>
      <c r="B545" s="886">
        <v>646</v>
      </c>
      <c r="C545" s="805">
        <v>56</v>
      </c>
      <c r="D545" s="886">
        <v>753</v>
      </c>
      <c r="E545" s="805">
        <v>91</v>
      </c>
      <c r="F545" s="886">
        <v>2616</v>
      </c>
      <c r="G545" s="805"/>
      <c r="H545" s="886"/>
    </row>
    <row r="546" spans="1:8" ht="15">
      <c r="A546" s="805">
        <v>22</v>
      </c>
      <c r="B546" s="886">
        <v>647</v>
      </c>
      <c r="C546" s="805">
        <v>57</v>
      </c>
      <c r="D546" s="886">
        <v>754</v>
      </c>
      <c r="E546" s="805">
        <v>92</v>
      </c>
      <c r="F546" s="886">
        <v>2619</v>
      </c>
      <c r="G546" s="724"/>
      <c r="H546" s="886"/>
    </row>
    <row r="547" spans="1:8" ht="15">
      <c r="A547" s="805">
        <v>23</v>
      </c>
      <c r="B547" s="886">
        <v>648</v>
      </c>
      <c r="C547" s="805">
        <v>58</v>
      </c>
      <c r="D547" s="886">
        <v>755</v>
      </c>
      <c r="E547" s="805">
        <v>93</v>
      </c>
      <c r="F547" s="886">
        <v>2620</v>
      </c>
      <c r="G547" s="805"/>
      <c r="H547" s="886"/>
    </row>
    <row r="548" spans="1:8" ht="15">
      <c r="A548" s="805">
        <v>24</v>
      </c>
      <c r="B548" s="886">
        <v>649</v>
      </c>
      <c r="C548" s="805">
        <v>59</v>
      </c>
      <c r="D548" s="886">
        <v>756</v>
      </c>
      <c r="E548" s="805"/>
      <c r="F548" s="886"/>
      <c r="G548" s="724"/>
      <c r="H548" s="886"/>
    </row>
    <row r="549" spans="1:8" ht="15">
      <c r="A549" s="805">
        <v>25</v>
      </c>
      <c r="B549" s="886">
        <v>650</v>
      </c>
      <c r="C549" s="805">
        <v>60</v>
      </c>
      <c r="D549" s="886">
        <v>757</v>
      </c>
      <c r="E549" s="805"/>
      <c r="F549" s="886"/>
      <c r="G549" s="805"/>
      <c r="H549" s="886"/>
    </row>
    <row r="550" spans="1:8" ht="15">
      <c r="A550" s="805">
        <v>26</v>
      </c>
      <c r="B550" s="886">
        <v>651</v>
      </c>
      <c r="C550" s="805">
        <v>61</v>
      </c>
      <c r="D550" s="886">
        <v>758</v>
      </c>
      <c r="E550" s="805"/>
      <c r="F550" s="886"/>
      <c r="G550" s="724"/>
      <c r="H550" s="886"/>
    </row>
    <row r="551" spans="1:8" ht="15">
      <c r="A551" s="805">
        <v>27</v>
      </c>
      <c r="B551" s="886">
        <v>652</v>
      </c>
      <c r="C551" s="805">
        <v>62</v>
      </c>
      <c r="D551" s="886">
        <v>759</v>
      </c>
      <c r="E551" s="805"/>
      <c r="F551" s="886"/>
      <c r="G551" s="805"/>
      <c r="H551" s="886"/>
    </row>
    <row r="552" spans="1:8" ht="15">
      <c r="A552" s="805">
        <v>28</v>
      </c>
      <c r="B552" s="886">
        <v>653</v>
      </c>
      <c r="C552" s="805">
        <v>63</v>
      </c>
      <c r="D552" s="886">
        <v>760</v>
      </c>
      <c r="E552" s="805"/>
      <c r="F552" s="886"/>
      <c r="G552" s="724"/>
      <c r="H552" s="886"/>
    </row>
    <row r="553" spans="1:8" ht="15">
      <c r="A553" s="805">
        <v>29</v>
      </c>
      <c r="B553" s="886">
        <v>654</v>
      </c>
      <c r="C553" s="805">
        <v>64</v>
      </c>
      <c r="D553" s="886">
        <v>761</v>
      </c>
      <c r="E553" s="805"/>
      <c r="F553" s="886"/>
      <c r="G553" s="805"/>
      <c r="H553" s="886"/>
    </row>
    <row r="554" spans="1:8" ht="15">
      <c r="A554" s="805">
        <v>30</v>
      </c>
      <c r="B554" s="886">
        <v>727</v>
      </c>
      <c r="C554" s="805">
        <v>65</v>
      </c>
      <c r="D554" s="886">
        <v>763</v>
      </c>
      <c r="E554" s="805"/>
      <c r="F554" s="886"/>
      <c r="G554" s="724"/>
      <c r="H554" s="886"/>
    </row>
    <row r="555" spans="1:8" ht="15">
      <c r="A555" s="805">
        <v>31</v>
      </c>
      <c r="B555" s="886">
        <v>728</v>
      </c>
      <c r="C555" s="805">
        <v>66</v>
      </c>
      <c r="D555" s="886">
        <v>764</v>
      </c>
      <c r="E555" s="805"/>
      <c r="F555" s="886"/>
      <c r="G555" s="805"/>
      <c r="H555" s="886"/>
    </row>
    <row r="556" spans="1:8" ht="15">
      <c r="A556" s="805">
        <v>32</v>
      </c>
      <c r="B556" s="886">
        <v>729</v>
      </c>
      <c r="C556" s="805">
        <v>67</v>
      </c>
      <c r="D556" s="886">
        <v>765</v>
      </c>
      <c r="E556" s="805"/>
      <c r="F556" s="886"/>
      <c r="G556" s="724"/>
      <c r="H556" s="886"/>
    </row>
    <row r="557" spans="1:8" ht="15">
      <c r="A557" s="805">
        <v>33</v>
      </c>
      <c r="B557" s="886">
        <v>730</v>
      </c>
      <c r="C557" s="805">
        <v>68</v>
      </c>
      <c r="D557" s="886">
        <v>766</v>
      </c>
      <c r="E557" s="805"/>
      <c r="F557" s="886"/>
      <c r="G557" s="805"/>
      <c r="H557" s="886"/>
    </row>
    <row r="558" spans="1:8" ht="15">
      <c r="A558" s="805">
        <v>34</v>
      </c>
      <c r="B558" s="886">
        <v>731</v>
      </c>
      <c r="C558" s="805">
        <v>69</v>
      </c>
      <c r="D558" s="886">
        <v>767</v>
      </c>
      <c r="E558" s="805"/>
      <c r="F558" s="886"/>
      <c r="G558" s="724"/>
      <c r="H558" s="886"/>
    </row>
    <row r="559" spans="1:8" ht="15">
      <c r="A559" s="805">
        <v>35</v>
      </c>
      <c r="B559" s="886">
        <v>732</v>
      </c>
      <c r="C559" s="805">
        <v>70</v>
      </c>
      <c r="D559" s="886">
        <v>768</v>
      </c>
      <c r="E559" s="805"/>
      <c r="F559" s="886"/>
      <c r="G559" s="805"/>
      <c r="H559" s="886"/>
    </row>
    <row r="564" spans="1:96" ht="15">
      <c r="A564" s="1620" t="s">
        <v>7535</v>
      </c>
      <c r="B564" s="1620"/>
      <c r="C564" s="1620"/>
      <c r="D564" s="1620"/>
      <c r="E564" s="1620"/>
      <c r="F564" s="1620"/>
      <c r="G564" s="1620"/>
      <c r="H564" s="1620"/>
      <c r="I564" s="1620"/>
      <c r="J564" s="1620"/>
      <c r="K564" s="1620"/>
      <c r="L564" s="1620"/>
      <c r="M564" s="1620" t="s">
        <v>7535</v>
      </c>
      <c r="N564" s="1620"/>
      <c r="O564" s="1620"/>
      <c r="P564" s="1620"/>
      <c r="Q564" s="1620"/>
      <c r="R564" s="1620"/>
      <c r="S564" s="1620"/>
      <c r="T564" s="1620"/>
      <c r="U564" s="1620"/>
      <c r="V564" s="1620"/>
      <c r="W564" s="1620"/>
      <c r="X564" s="1620"/>
      <c r="Y564" s="1620" t="s">
        <v>7535</v>
      </c>
      <c r="Z564" s="1620"/>
      <c r="AA564" s="1620"/>
      <c r="AB564" s="1620"/>
      <c r="AC564" s="1620"/>
      <c r="AD564" s="1620"/>
      <c r="AE564" s="1620"/>
      <c r="AF564" s="1620"/>
      <c r="AG564" s="1620"/>
      <c r="AH564" s="1620"/>
      <c r="AI564" s="1620"/>
      <c r="AJ564" s="1620"/>
      <c r="AK564" s="1620" t="s">
        <v>7535</v>
      </c>
      <c r="AL564" s="1620"/>
      <c r="AM564" s="1620"/>
      <c r="AN564" s="1620"/>
      <c r="AO564" s="1620"/>
      <c r="AP564" s="1620"/>
      <c r="AQ564" s="1620"/>
      <c r="AR564" s="1620"/>
      <c r="AS564" s="1620"/>
      <c r="AT564" s="1620"/>
      <c r="AU564" s="1620"/>
      <c r="AV564" s="1620"/>
      <c r="AW564" s="1620" t="s">
        <v>7535</v>
      </c>
      <c r="AX564" s="1620"/>
      <c r="AY564" s="1620"/>
      <c r="AZ564" s="1620"/>
      <c r="BA564" s="1620"/>
      <c r="BB564" s="1620"/>
      <c r="BC564" s="1620"/>
      <c r="BD564" s="1620"/>
      <c r="BE564" s="1620"/>
      <c r="BF564" s="1620"/>
      <c r="BG564" s="1620"/>
      <c r="BH564" s="1620"/>
      <c r="BI564" s="1620" t="s">
        <v>7535</v>
      </c>
      <c r="BJ564" s="1620"/>
      <c r="BK564" s="1620"/>
      <c r="BL564" s="1620"/>
      <c r="BM564" s="1620"/>
      <c r="BN564" s="1620"/>
      <c r="BO564" s="1620"/>
      <c r="BP564" s="1620"/>
      <c r="BQ564" s="1620"/>
      <c r="BR564" s="1620"/>
      <c r="BS564" s="1620"/>
      <c r="BT564" s="1620"/>
      <c r="BU564" s="1620" t="s">
        <v>7535</v>
      </c>
      <c r="BV564" s="1620"/>
      <c r="BW564" s="1620"/>
      <c r="BX564" s="1620"/>
      <c r="BY564" s="1620"/>
      <c r="BZ564" s="1620"/>
      <c r="CA564" s="1620"/>
      <c r="CB564" s="1620"/>
      <c r="CC564" s="1620"/>
      <c r="CD564" s="1620"/>
      <c r="CE564" s="1620"/>
      <c r="CF564" s="1620"/>
      <c r="CG564" s="1620" t="s">
        <v>7535</v>
      </c>
      <c r="CH564" s="1620"/>
      <c r="CI564" s="1620"/>
      <c r="CJ564" s="1620"/>
      <c r="CK564" s="1620"/>
      <c r="CL564" s="1620"/>
      <c r="CM564" s="1620"/>
      <c r="CN564" s="1620"/>
      <c r="CO564" s="1620"/>
      <c r="CP564" s="1620"/>
      <c r="CQ564" s="1620"/>
      <c r="CR564" s="1620"/>
    </row>
    <row r="565" spans="1:96" ht="15">
      <c r="A565" s="1580" t="s">
        <v>7537</v>
      </c>
      <c r="B565" s="1580"/>
      <c r="C565" s="1580"/>
      <c r="D565" s="1580"/>
      <c r="E565" s="1580"/>
      <c r="F565" s="1580"/>
      <c r="G565" s="1580"/>
      <c r="H565" s="1580"/>
      <c r="I565" s="1580"/>
      <c r="J565" s="1580"/>
      <c r="K565" s="1580"/>
      <c r="L565" s="1580"/>
      <c r="M565" s="1580" t="s">
        <v>7537</v>
      </c>
      <c r="N565" s="1580"/>
      <c r="O565" s="1580"/>
      <c r="P565" s="1580"/>
      <c r="Q565" s="1580"/>
      <c r="R565" s="1580"/>
      <c r="S565" s="1580"/>
      <c r="T565" s="1580"/>
      <c r="U565" s="1580"/>
      <c r="V565" s="1580"/>
      <c r="W565" s="1580"/>
      <c r="X565" s="1580"/>
      <c r="Y565" s="1580" t="s">
        <v>7537</v>
      </c>
      <c r="Z565" s="1580"/>
      <c r="AA565" s="1580"/>
      <c r="AB565" s="1580"/>
      <c r="AC565" s="1580"/>
      <c r="AD565" s="1580"/>
      <c r="AE565" s="1580"/>
      <c r="AF565" s="1580"/>
      <c r="AG565" s="1580"/>
      <c r="AH565" s="1580"/>
      <c r="AI565" s="1580"/>
      <c r="AJ565" s="1580"/>
      <c r="AK565" s="1580" t="s">
        <v>7537</v>
      </c>
      <c r="AL565" s="1580"/>
      <c r="AM565" s="1580"/>
      <c r="AN565" s="1580"/>
      <c r="AO565" s="1580"/>
      <c r="AP565" s="1580"/>
      <c r="AQ565" s="1580"/>
      <c r="AR565" s="1580"/>
      <c r="AS565" s="1580"/>
      <c r="AT565" s="1580"/>
      <c r="AU565" s="1580"/>
      <c r="AV565" s="1580"/>
      <c r="AW565" s="1580" t="s">
        <v>7537</v>
      </c>
      <c r="AX565" s="1580"/>
      <c r="AY565" s="1580"/>
      <c r="AZ565" s="1580"/>
      <c r="BA565" s="1580"/>
      <c r="BB565" s="1580"/>
      <c r="BC565" s="1580"/>
      <c r="BD565" s="1580"/>
      <c r="BE565" s="1580"/>
      <c r="BF565" s="1580"/>
      <c r="BG565" s="1580"/>
      <c r="BH565" s="1580"/>
      <c r="BI565" s="1580" t="s">
        <v>7537</v>
      </c>
      <c r="BJ565" s="1580"/>
      <c r="BK565" s="1580"/>
      <c r="BL565" s="1580"/>
      <c r="BM565" s="1580"/>
      <c r="BN565" s="1580"/>
      <c r="BO565" s="1580"/>
      <c r="BP565" s="1580"/>
      <c r="BQ565" s="1580"/>
      <c r="BR565" s="1580"/>
      <c r="BS565" s="1580"/>
      <c r="BT565" s="1580"/>
      <c r="BU565" s="1580" t="s">
        <v>7537</v>
      </c>
      <c r="BV565" s="1580"/>
      <c r="BW565" s="1580"/>
      <c r="BX565" s="1580"/>
      <c r="BY565" s="1580"/>
      <c r="BZ565" s="1580"/>
      <c r="CA565" s="1580"/>
      <c r="CB565" s="1580"/>
      <c r="CC565" s="1580"/>
      <c r="CD565" s="1580"/>
      <c r="CE565" s="1580"/>
      <c r="CF565" s="1580"/>
      <c r="CG565" s="1580" t="s">
        <v>7537</v>
      </c>
      <c r="CH565" s="1580"/>
      <c r="CI565" s="1580"/>
      <c r="CJ565" s="1580"/>
      <c r="CK565" s="1580"/>
      <c r="CL565" s="1580"/>
      <c r="CM565" s="1580"/>
      <c r="CN565" s="1580"/>
      <c r="CO565" s="1580"/>
      <c r="CP565" s="1580"/>
      <c r="CQ565" s="1580"/>
      <c r="CR565" s="1580"/>
    </row>
    <row r="566" spans="1:96" ht="15">
      <c r="A566" s="723" t="s">
        <v>5291</v>
      </c>
      <c r="B566" s="1613" t="s">
        <v>6071</v>
      </c>
      <c r="C566" s="1614"/>
      <c r="D566" s="723" t="s">
        <v>5291</v>
      </c>
      <c r="E566" s="1613" t="s">
        <v>6071</v>
      </c>
      <c r="F566" s="1614"/>
      <c r="G566" s="723" t="s">
        <v>5291</v>
      </c>
      <c r="H566" s="1613" t="s">
        <v>6071</v>
      </c>
      <c r="I566" s="1614"/>
      <c r="J566" s="723" t="s">
        <v>5291</v>
      </c>
      <c r="K566" s="1613" t="s">
        <v>6071</v>
      </c>
      <c r="L566" s="1614"/>
      <c r="M566" s="723" t="s">
        <v>5291</v>
      </c>
      <c r="N566" s="1613" t="s">
        <v>6071</v>
      </c>
      <c r="O566" s="1614"/>
      <c r="P566" s="723" t="s">
        <v>5291</v>
      </c>
      <c r="Q566" s="1613" t="s">
        <v>6071</v>
      </c>
      <c r="R566" s="1614"/>
      <c r="S566" s="723" t="s">
        <v>5291</v>
      </c>
      <c r="T566" s="1613" t="s">
        <v>6071</v>
      </c>
      <c r="U566" s="1614"/>
      <c r="V566" s="723" t="s">
        <v>5291</v>
      </c>
      <c r="W566" s="1613" t="s">
        <v>6071</v>
      </c>
      <c r="X566" s="1614"/>
      <c r="Y566" s="723" t="s">
        <v>5291</v>
      </c>
      <c r="Z566" s="1613" t="s">
        <v>6071</v>
      </c>
      <c r="AA566" s="1614"/>
      <c r="AB566" s="723" t="s">
        <v>5291</v>
      </c>
      <c r="AC566" s="1613" t="s">
        <v>6071</v>
      </c>
      <c r="AD566" s="1614"/>
      <c r="AE566" s="723" t="s">
        <v>5291</v>
      </c>
      <c r="AF566" s="1613" t="s">
        <v>6071</v>
      </c>
      <c r="AG566" s="1614"/>
      <c r="AH566" s="723" t="s">
        <v>5291</v>
      </c>
      <c r="AI566" s="1613" t="s">
        <v>6071</v>
      </c>
      <c r="AJ566" s="1614"/>
      <c r="AK566" s="723" t="s">
        <v>5291</v>
      </c>
      <c r="AL566" s="1613" t="s">
        <v>6071</v>
      </c>
      <c r="AM566" s="1614"/>
      <c r="AN566" s="723" t="s">
        <v>5291</v>
      </c>
      <c r="AO566" s="1613" t="s">
        <v>6071</v>
      </c>
      <c r="AP566" s="1614"/>
      <c r="AQ566" s="723" t="s">
        <v>5291</v>
      </c>
      <c r="AR566" s="1613" t="s">
        <v>6071</v>
      </c>
      <c r="AS566" s="1614"/>
      <c r="AT566" s="723" t="s">
        <v>5291</v>
      </c>
      <c r="AU566" s="1613" t="s">
        <v>6071</v>
      </c>
      <c r="AV566" s="1614"/>
      <c r="AW566" s="723" t="s">
        <v>5291</v>
      </c>
      <c r="AX566" s="1613" t="s">
        <v>6071</v>
      </c>
      <c r="AY566" s="1614"/>
      <c r="AZ566" s="723" t="s">
        <v>5291</v>
      </c>
      <c r="BA566" s="1613" t="s">
        <v>6071</v>
      </c>
      <c r="BB566" s="1614"/>
      <c r="BC566" s="723" t="s">
        <v>5291</v>
      </c>
      <c r="BD566" s="1613" t="s">
        <v>6071</v>
      </c>
      <c r="BE566" s="1614"/>
      <c r="BF566" s="723" t="s">
        <v>5291</v>
      </c>
      <c r="BG566" s="1613" t="s">
        <v>6071</v>
      </c>
      <c r="BH566" s="1614"/>
      <c r="BI566" s="723" t="s">
        <v>5291</v>
      </c>
      <c r="BJ566" s="1613" t="s">
        <v>6071</v>
      </c>
      <c r="BK566" s="1614"/>
      <c r="BL566" s="723" t="s">
        <v>5291</v>
      </c>
      <c r="BM566" s="1613" t="s">
        <v>6071</v>
      </c>
      <c r="BN566" s="1614"/>
      <c r="BO566" s="723" t="s">
        <v>5291</v>
      </c>
      <c r="BP566" s="1613" t="s">
        <v>6071</v>
      </c>
      <c r="BQ566" s="1614"/>
      <c r="BR566" s="723" t="s">
        <v>5291</v>
      </c>
      <c r="BS566" s="1613" t="s">
        <v>6071</v>
      </c>
      <c r="BT566" s="1614"/>
      <c r="BU566" s="723" t="s">
        <v>5291</v>
      </c>
      <c r="BV566" s="1613" t="s">
        <v>6071</v>
      </c>
      <c r="BW566" s="1614"/>
      <c r="BX566" s="723" t="s">
        <v>5291</v>
      </c>
      <c r="BY566" s="1613" t="s">
        <v>6071</v>
      </c>
      <c r="BZ566" s="1614"/>
      <c r="CA566" s="723" t="s">
        <v>5291</v>
      </c>
      <c r="CB566" s="1613" t="s">
        <v>6071</v>
      </c>
      <c r="CC566" s="1614"/>
      <c r="CD566" s="723" t="s">
        <v>5291</v>
      </c>
      <c r="CE566" s="1613" t="s">
        <v>6071</v>
      </c>
      <c r="CF566" s="1614"/>
      <c r="CG566" s="723" t="s">
        <v>5291</v>
      </c>
      <c r="CH566" s="1613" t="s">
        <v>6071</v>
      </c>
      <c r="CI566" s="1614"/>
      <c r="CJ566" s="723" t="s">
        <v>5291</v>
      </c>
      <c r="CK566" s="1613" t="s">
        <v>6071</v>
      </c>
      <c r="CL566" s="1614"/>
      <c r="CM566" s="723" t="s">
        <v>5291</v>
      </c>
      <c r="CN566" s="1613" t="s">
        <v>6071</v>
      </c>
      <c r="CO566" s="1614"/>
      <c r="CP566" s="723" t="s">
        <v>5291</v>
      </c>
      <c r="CQ566" s="1613" t="s">
        <v>6071</v>
      </c>
      <c r="CR566" s="1614"/>
    </row>
    <row r="567" spans="1:96" ht="15">
      <c r="A567" s="805">
        <v>1</v>
      </c>
      <c r="B567" s="904">
        <v>101</v>
      </c>
      <c r="C567" s="904">
        <v>3</v>
      </c>
      <c r="D567" s="805">
        <v>46</v>
      </c>
      <c r="E567" s="904">
        <v>103</v>
      </c>
      <c r="F567" s="904">
        <v>10</v>
      </c>
      <c r="G567" s="805">
        <v>91</v>
      </c>
      <c r="H567" s="904">
        <v>103</v>
      </c>
      <c r="I567" s="904">
        <v>80</v>
      </c>
      <c r="J567" s="724">
        <v>136</v>
      </c>
      <c r="K567" s="904">
        <v>105</v>
      </c>
      <c r="L567" s="904">
        <v>45</v>
      </c>
      <c r="M567" s="805">
        <v>181</v>
      </c>
      <c r="N567" s="904">
        <v>105</v>
      </c>
      <c r="O567" s="904">
        <v>90</v>
      </c>
      <c r="P567" s="805">
        <v>226</v>
      </c>
      <c r="Q567" s="904">
        <v>105</v>
      </c>
      <c r="R567" s="904">
        <v>135</v>
      </c>
      <c r="S567" s="805">
        <v>271</v>
      </c>
      <c r="T567" s="904">
        <v>105</v>
      </c>
      <c r="U567" s="904">
        <v>180</v>
      </c>
      <c r="V567" s="805">
        <v>316</v>
      </c>
      <c r="W567" s="904">
        <v>107</v>
      </c>
      <c r="X567" s="904">
        <v>48</v>
      </c>
      <c r="Y567" s="805">
        <v>361</v>
      </c>
      <c r="Z567" s="904">
        <v>107</v>
      </c>
      <c r="AA567" s="904">
        <v>119</v>
      </c>
      <c r="AB567" s="805">
        <v>406</v>
      </c>
      <c r="AC567" s="904">
        <v>108</v>
      </c>
      <c r="AD567" s="904">
        <v>23</v>
      </c>
      <c r="AE567" s="805">
        <v>451</v>
      </c>
      <c r="AF567" s="904">
        <v>108</v>
      </c>
      <c r="AG567" s="904">
        <v>79</v>
      </c>
      <c r="AH567" s="805">
        <v>496</v>
      </c>
      <c r="AI567" s="904">
        <v>109</v>
      </c>
      <c r="AJ567" s="904">
        <v>35</v>
      </c>
      <c r="AK567" s="805">
        <v>541</v>
      </c>
      <c r="AL567" s="904">
        <v>111</v>
      </c>
      <c r="AM567" s="904">
        <v>20</v>
      </c>
      <c r="AN567" s="805">
        <v>586</v>
      </c>
      <c r="AO567" s="904">
        <v>113</v>
      </c>
      <c r="AP567" s="904">
        <v>10</v>
      </c>
      <c r="AQ567" s="805">
        <v>631</v>
      </c>
      <c r="AR567" s="904">
        <v>116</v>
      </c>
      <c r="AS567" s="904">
        <v>16</v>
      </c>
      <c r="AT567" s="805">
        <v>676</v>
      </c>
      <c r="AU567" s="904">
        <v>119</v>
      </c>
      <c r="AV567" s="904">
        <v>12</v>
      </c>
      <c r="AW567" s="805">
        <v>721</v>
      </c>
      <c r="AX567" s="904">
        <v>119</v>
      </c>
      <c r="AY567" s="904">
        <v>57</v>
      </c>
      <c r="AZ567" s="805">
        <v>766</v>
      </c>
      <c r="BA567" s="904">
        <v>121</v>
      </c>
      <c r="BB567" s="904">
        <v>23</v>
      </c>
      <c r="BC567" s="805">
        <v>811</v>
      </c>
      <c r="BD567" s="904">
        <v>125</v>
      </c>
      <c r="BE567" s="904">
        <v>7</v>
      </c>
      <c r="BF567" s="805">
        <v>856</v>
      </c>
      <c r="BG567" s="904">
        <v>126</v>
      </c>
      <c r="BH567" s="904">
        <v>16</v>
      </c>
      <c r="BI567" s="805">
        <v>901</v>
      </c>
      <c r="BJ567" s="904">
        <v>129</v>
      </c>
      <c r="BK567" s="904">
        <v>10</v>
      </c>
      <c r="BL567" s="805">
        <v>946</v>
      </c>
      <c r="BM567" s="904">
        <v>130</v>
      </c>
      <c r="BN567" s="904">
        <v>35</v>
      </c>
      <c r="BO567" s="805">
        <v>991</v>
      </c>
      <c r="BP567" s="904">
        <v>131</v>
      </c>
      <c r="BQ567" s="904">
        <v>14</v>
      </c>
      <c r="BR567" s="805">
        <v>1036</v>
      </c>
      <c r="BS567" s="904">
        <v>132</v>
      </c>
      <c r="BT567" s="904">
        <v>20</v>
      </c>
      <c r="BU567" s="805">
        <v>1081</v>
      </c>
      <c r="BV567" s="904">
        <v>133</v>
      </c>
      <c r="BW567" s="904">
        <v>40</v>
      </c>
      <c r="BX567" s="805">
        <v>1126</v>
      </c>
      <c r="BY567" s="904">
        <v>134</v>
      </c>
      <c r="BZ567" s="904">
        <v>37</v>
      </c>
      <c r="CA567" s="805">
        <v>1171</v>
      </c>
      <c r="CB567" s="904">
        <v>136</v>
      </c>
      <c r="CC567" s="904">
        <v>14</v>
      </c>
      <c r="CD567" s="805">
        <v>1216</v>
      </c>
      <c r="CE567" s="904">
        <v>140</v>
      </c>
      <c r="CF567" s="904">
        <v>2</v>
      </c>
      <c r="CG567" s="805">
        <v>1261</v>
      </c>
      <c r="CH567" s="904">
        <v>142</v>
      </c>
      <c r="CI567" s="904">
        <v>4</v>
      </c>
      <c r="CJ567" s="805">
        <v>1306</v>
      </c>
      <c r="CK567" s="904">
        <v>145</v>
      </c>
      <c r="CL567" s="904">
        <v>16</v>
      </c>
      <c r="CM567" s="805">
        <v>1351</v>
      </c>
      <c r="CN567" s="904">
        <v>151</v>
      </c>
      <c r="CO567" s="904">
        <v>10</v>
      </c>
      <c r="CP567" s="861"/>
      <c r="CQ567" s="904"/>
      <c r="CR567" s="904"/>
    </row>
    <row r="568" spans="1:96" ht="15">
      <c r="A568" s="805">
        <v>2</v>
      </c>
      <c r="B568" s="904">
        <v>101</v>
      </c>
      <c r="C568" s="904">
        <v>4</v>
      </c>
      <c r="D568" s="805">
        <v>47</v>
      </c>
      <c r="E568" s="904">
        <v>103</v>
      </c>
      <c r="F568" s="904">
        <v>11</v>
      </c>
      <c r="G568" s="805">
        <v>92</v>
      </c>
      <c r="H568" s="904">
        <v>103</v>
      </c>
      <c r="I568" s="904">
        <v>81</v>
      </c>
      <c r="J568" s="724">
        <v>137</v>
      </c>
      <c r="K568" s="904">
        <v>105</v>
      </c>
      <c r="L568" s="904">
        <v>46</v>
      </c>
      <c r="M568" s="805">
        <v>182</v>
      </c>
      <c r="N568" s="904">
        <v>105</v>
      </c>
      <c r="O568" s="904">
        <v>91</v>
      </c>
      <c r="P568" s="805">
        <v>227</v>
      </c>
      <c r="Q568" s="904">
        <v>105</v>
      </c>
      <c r="R568" s="904">
        <v>136</v>
      </c>
      <c r="S568" s="805">
        <v>272</v>
      </c>
      <c r="T568" s="904">
        <v>105</v>
      </c>
      <c r="U568" s="904">
        <v>181</v>
      </c>
      <c r="V568" s="805">
        <v>317</v>
      </c>
      <c r="W568" s="904">
        <v>107</v>
      </c>
      <c r="X568" s="904">
        <v>49</v>
      </c>
      <c r="Y568" s="805">
        <v>362</v>
      </c>
      <c r="Z568" s="904">
        <v>107</v>
      </c>
      <c r="AA568" s="904">
        <v>120</v>
      </c>
      <c r="AB568" s="805">
        <v>407</v>
      </c>
      <c r="AC568" s="904">
        <v>108</v>
      </c>
      <c r="AD568" s="904">
        <v>24</v>
      </c>
      <c r="AE568" s="805">
        <v>452</v>
      </c>
      <c r="AF568" s="904">
        <v>108</v>
      </c>
      <c r="AG568" s="904">
        <v>80</v>
      </c>
      <c r="AH568" s="805">
        <v>497</v>
      </c>
      <c r="AI568" s="904">
        <v>109</v>
      </c>
      <c r="AJ568" s="904">
        <v>36</v>
      </c>
      <c r="AK568" s="805">
        <v>542</v>
      </c>
      <c r="AL568" s="904">
        <v>111</v>
      </c>
      <c r="AM568" s="904">
        <v>21</v>
      </c>
      <c r="AN568" s="805">
        <v>587</v>
      </c>
      <c r="AO568" s="904">
        <v>113</v>
      </c>
      <c r="AP568" s="904">
        <v>21</v>
      </c>
      <c r="AQ568" s="805">
        <v>632</v>
      </c>
      <c r="AR568" s="904">
        <v>116</v>
      </c>
      <c r="AS568" s="904">
        <v>17</v>
      </c>
      <c r="AT568" s="805">
        <v>677</v>
      </c>
      <c r="AU568" s="904">
        <v>119</v>
      </c>
      <c r="AV568" s="904">
        <v>13</v>
      </c>
      <c r="AW568" s="805">
        <v>722</v>
      </c>
      <c r="AX568" s="904">
        <v>119</v>
      </c>
      <c r="AY568" s="904">
        <v>58</v>
      </c>
      <c r="AZ568" s="805">
        <v>767</v>
      </c>
      <c r="BA568" s="904">
        <v>121</v>
      </c>
      <c r="BB568" s="904">
        <v>24</v>
      </c>
      <c r="BC568" s="805">
        <v>812</v>
      </c>
      <c r="BD568" s="904">
        <v>125</v>
      </c>
      <c r="BE568" s="904">
        <v>8</v>
      </c>
      <c r="BF568" s="805">
        <v>857</v>
      </c>
      <c r="BG568" s="904">
        <v>126</v>
      </c>
      <c r="BH568" s="904">
        <v>17</v>
      </c>
      <c r="BI568" s="805">
        <v>902</v>
      </c>
      <c r="BJ568" s="904">
        <v>129</v>
      </c>
      <c r="BK568" s="904">
        <v>11</v>
      </c>
      <c r="BL568" s="805">
        <v>947</v>
      </c>
      <c r="BM568" s="904">
        <v>130</v>
      </c>
      <c r="BN568" s="904">
        <v>36</v>
      </c>
      <c r="BO568" s="805">
        <v>992</v>
      </c>
      <c r="BP568" s="904">
        <v>131</v>
      </c>
      <c r="BQ568" s="904">
        <v>15</v>
      </c>
      <c r="BR568" s="805">
        <v>1037</v>
      </c>
      <c r="BS568" s="904">
        <v>132</v>
      </c>
      <c r="BT568" s="904">
        <v>21</v>
      </c>
      <c r="BU568" s="805">
        <v>1082</v>
      </c>
      <c r="BV568" s="904">
        <v>133</v>
      </c>
      <c r="BW568" s="904">
        <v>41</v>
      </c>
      <c r="BX568" s="805">
        <v>1127</v>
      </c>
      <c r="BY568" s="904">
        <v>134</v>
      </c>
      <c r="BZ568" s="904">
        <v>38</v>
      </c>
      <c r="CA568" s="805">
        <v>1172</v>
      </c>
      <c r="CB568" s="904">
        <v>136</v>
      </c>
      <c r="CC568" s="904">
        <v>15</v>
      </c>
      <c r="CD568" s="805">
        <v>1217</v>
      </c>
      <c r="CE568" s="904">
        <v>140</v>
      </c>
      <c r="CF568" s="904">
        <v>4</v>
      </c>
      <c r="CG568" s="805">
        <v>1262</v>
      </c>
      <c r="CH568" s="904">
        <v>142</v>
      </c>
      <c r="CI568" s="904">
        <v>5</v>
      </c>
      <c r="CJ568" s="805">
        <v>1307</v>
      </c>
      <c r="CK568" s="904">
        <v>145</v>
      </c>
      <c r="CL568" s="904">
        <v>17</v>
      </c>
      <c r="CM568" s="805">
        <v>1352</v>
      </c>
      <c r="CN568" s="904">
        <v>151</v>
      </c>
      <c r="CO568" s="904">
        <v>11</v>
      </c>
      <c r="CP568" s="861"/>
      <c r="CQ568" s="904"/>
      <c r="CR568" s="904"/>
    </row>
    <row r="569" spans="1:96" ht="15">
      <c r="A569" s="805">
        <v>3</v>
      </c>
      <c r="B569" s="904">
        <v>101</v>
      </c>
      <c r="C569" s="904">
        <v>5</v>
      </c>
      <c r="D569" s="805">
        <v>48</v>
      </c>
      <c r="E569" s="904">
        <v>103</v>
      </c>
      <c r="F569" s="904">
        <v>12</v>
      </c>
      <c r="G569" s="805">
        <v>93</v>
      </c>
      <c r="H569" s="904">
        <v>103</v>
      </c>
      <c r="I569" s="904">
        <v>82</v>
      </c>
      <c r="J569" s="724">
        <v>138</v>
      </c>
      <c r="K569" s="904">
        <v>105</v>
      </c>
      <c r="L569" s="904">
        <v>47</v>
      </c>
      <c r="M569" s="805">
        <v>183</v>
      </c>
      <c r="N569" s="904">
        <v>105</v>
      </c>
      <c r="O569" s="904">
        <v>92</v>
      </c>
      <c r="P569" s="805">
        <v>228</v>
      </c>
      <c r="Q569" s="904">
        <v>105</v>
      </c>
      <c r="R569" s="904">
        <v>137</v>
      </c>
      <c r="S569" s="805">
        <v>273</v>
      </c>
      <c r="T569" s="904">
        <v>105</v>
      </c>
      <c r="U569" s="904">
        <v>182</v>
      </c>
      <c r="V569" s="805">
        <v>318</v>
      </c>
      <c r="W569" s="904">
        <v>107</v>
      </c>
      <c r="X569" s="904">
        <v>50</v>
      </c>
      <c r="Y569" s="805">
        <v>363</v>
      </c>
      <c r="Z569" s="904">
        <v>107</v>
      </c>
      <c r="AA569" s="904">
        <v>121</v>
      </c>
      <c r="AB569" s="805">
        <v>408</v>
      </c>
      <c r="AC569" s="904">
        <v>108</v>
      </c>
      <c r="AD569" s="904">
        <v>25</v>
      </c>
      <c r="AE569" s="805">
        <v>453</v>
      </c>
      <c r="AF569" s="904">
        <v>108</v>
      </c>
      <c r="AG569" s="904">
        <v>81</v>
      </c>
      <c r="AH569" s="805">
        <v>498</v>
      </c>
      <c r="AI569" s="904">
        <v>109</v>
      </c>
      <c r="AJ569" s="904">
        <v>37</v>
      </c>
      <c r="AK569" s="805">
        <v>543</v>
      </c>
      <c r="AL569" s="904">
        <v>111</v>
      </c>
      <c r="AM569" s="904">
        <v>22</v>
      </c>
      <c r="AN569" s="805">
        <v>588</v>
      </c>
      <c r="AO569" s="904">
        <v>113</v>
      </c>
      <c r="AP569" s="904">
        <v>22</v>
      </c>
      <c r="AQ569" s="805">
        <v>633</v>
      </c>
      <c r="AR569" s="904">
        <v>116</v>
      </c>
      <c r="AS569" s="904">
        <v>18</v>
      </c>
      <c r="AT569" s="805">
        <v>678</v>
      </c>
      <c r="AU569" s="904">
        <v>119</v>
      </c>
      <c r="AV569" s="904">
        <v>14</v>
      </c>
      <c r="AW569" s="805">
        <v>723</v>
      </c>
      <c r="AX569" s="904">
        <v>119</v>
      </c>
      <c r="AY569" s="904">
        <v>59</v>
      </c>
      <c r="AZ569" s="805">
        <v>768</v>
      </c>
      <c r="BA569" s="904">
        <v>121</v>
      </c>
      <c r="BB569" s="904">
        <v>25</v>
      </c>
      <c r="BC569" s="805">
        <v>813</v>
      </c>
      <c r="BD569" s="904">
        <v>125</v>
      </c>
      <c r="BE569" s="904">
        <v>9</v>
      </c>
      <c r="BF569" s="805">
        <v>858</v>
      </c>
      <c r="BG569" s="904">
        <v>126</v>
      </c>
      <c r="BH569" s="904">
        <v>18</v>
      </c>
      <c r="BI569" s="805">
        <v>903</v>
      </c>
      <c r="BJ569" s="904">
        <v>129</v>
      </c>
      <c r="BK569" s="904">
        <v>12</v>
      </c>
      <c r="BL569" s="805">
        <v>948</v>
      </c>
      <c r="BM569" s="904">
        <v>130</v>
      </c>
      <c r="BN569" s="904">
        <v>37</v>
      </c>
      <c r="BO569" s="805">
        <v>993</v>
      </c>
      <c r="BP569" s="904">
        <v>131</v>
      </c>
      <c r="BQ569" s="904">
        <v>16</v>
      </c>
      <c r="BR569" s="805">
        <v>1038</v>
      </c>
      <c r="BS569" s="904">
        <v>132</v>
      </c>
      <c r="BT569" s="904">
        <v>22</v>
      </c>
      <c r="BU569" s="805">
        <v>1083</v>
      </c>
      <c r="BV569" s="904">
        <v>133</v>
      </c>
      <c r="BW569" s="904">
        <v>42</v>
      </c>
      <c r="BX569" s="805">
        <v>1128</v>
      </c>
      <c r="BY569" s="904">
        <v>134</v>
      </c>
      <c r="BZ569" s="904">
        <v>39</v>
      </c>
      <c r="CA569" s="805">
        <v>1173</v>
      </c>
      <c r="CB569" s="904">
        <v>136</v>
      </c>
      <c r="CC569" s="904">
        <v>17</v>
      </c>
      <c r="CD569" s="805">
        <v>1218</v>
      </c>
      <c r="CE569" s="904">
        <v>140</v>
      </c>
      <c r="CF569" s="904">
        <v>5</v>
      </c>
      <c r="CG569" s="805">
        <v>1263</v>
      </c>
      <c r="CH569" s="904">
        <v>142</v>
      </c>
      <c r="CI569" s="904">
        <v>5</v>
      </c>
      <c r="CJ569" s="805">
        <v>1308</v>
      </c>
      <c r="CK569" s="904">
        <v>145</v>
      </c>
      <c r="CL569" s="904">
        <v>18</v>
      </c>
      <c r="CM569" s="805">
        <v>1353</v>
      </c>
      <c r="CN569" s="904">
        <v>151</v>
      </c>
      <c r="CO569" s="904">
        <v>12</v>
      </c>
      <c r="CP569" s="861"/>
      <c r="CQ569" s="904"/>
      <c r="CR569" s="904"/>
    </row>
    <row r="570" spans="1:96" ht="15">
      <c r="A570" s="805">
        <v>4</v>
      </c>
      <c r="B570" s="904">
        <v>101</v>
      </c>
      <c r="C570" s="904">
        <v>6</v>
      </c>
      <c r="D570" s="805">
        <v>49</v>
      </c>
      <c r="E570" s="904">
        <v>103</v>
      </c>
      <c r="F570" s="904">
        <v>13</v>
      </c>
      <c r="G570" s="805">
        <v>94</v>
      </c>
      <c r="H570" s="904">
        <v>103</v>
      </c>
      <c r="I570" s="904">
        <v>83</v>
      </c>
      <c r="J570" s="724">
        <v>139</v>
      </c>
      <c r="K570" s="904">
        <v>105</v>
      </c>
      <c r="L570" s="904">
        <v>48</v>
      </c>
      <c r="M570" s="805">
        <v>184</v>
      </c>
      <c r="N570" s="904">
        <v>105</v>
      </c>
      <c r="O570" s="904">
        <v>93</v>
      </c>
      <c r="P570" s="805">
        <v>229</v>
      </c>
      <c r="Q570" s="904">
        <v>105</v>
      </c>
      <c r="R570" s="904">
        <v>138</v>
      </c>
      <c r="S570" s="805">
        <v>274</v>
      </c>
      <c r="T570" s="904">
        <v>105</v>
      </c>
      <c r="U570" s="904">
        <v>183</v>
      </c>
      <c r="V570" s="805">
        <v>319</v>
      </c>
      <c r="W570" s="904">
        <v>107</v>
      </c>
      <c r="X570" s="904">
        <v>51</v>
      </c>
      <c r="Y570" s="805">
        <v>364</v>
      </c>
      <c r="Z570" s="904">
        <v>107</v>
      </c>
      <c r="AA570" s="904">
        <v>122</v>
      </c>
      <c r="AB570" s="805">
        <v>409</v>
      </c>
      <c r="AC570" s="904">
        <v>108</v>
      </c>
      <c r="AD570" s="904">
        <v>26</v>
      </c>
      <c r="AE570" s="805">
        <v>454</v>
      </c>
      <c r="AF570" s="904">
        <v>108</v>
      </c>
      <c r="AG570" s="904">
        <v>82</v>
      </c>
      <c r="AH570" s="805">
        <v>499</v>
      </c>
      <c r="AI570" s="904">
        <v>109</v>
      </c>
      <c r="AJ570" s="904">
        <v>38</v>
      </c>
      <c r="AK570" s="805">
        <v>544</v>
      </c>
      <c r="AL570" s="904">
        <v>111</v>
      </c>
      <c r="AM570" s="904">
        <v>23</v>
      </c>
      <c r="AN570" s="805">
        <v>589</v>
      </c>
      <c r="AO570" s="904">
        <v>113</v>
      </c>
      <c r="AP570" s="904">
        <v>23</v>
      </c>
      <c r="AQ570" s="805">
        <v>634</v>
      </c>
      <c r="AR570" s="904">
        <v>116</v>
      </c>
      <c r="AS570" s="904">
        <v>19</v>
      </c>
      <c r="AT570" s="805">
        <v>679</v>
      </c>
      <c r="AU570" s="904">
        <v>119</v>
      </c>
      <c r="AV570" s="904">
        <v>15</v>
      </c>
      <c r="AW570" s="805">
        <v>724</v>
      </c>
      <c r="AX570" s="904">
        <v>119</v>
      </c>
      <c r="AY570" s="904">
        <v>60</v>
      </c>
      <c r="AZ570" s="805">
        <v>769</v>
      </c>
      <c r="BA570" s="904">
        <v>121</v>
      </c>
      <c r="BB570" s="904">
        <v>26</v>
      </c>
      <c r="BC570" s="805">
        <v>814</v>
      </c>
      <c r="BD570" s="904">
        <v>125</v>
      </c>
      <c r="BE570" s="904">
        <v>10</v>
      </c>
      <c r="BF570" s="805">
        <v>859</v>
      </c>
      <c r="BG570" s="904">
        <v>126</v>
      </c>
      <c r="BH570" s="904">
        <v>19</v>
      </c>
      <c r="BI570" s="805">
        <v>904</v>
      </c>
      <c r="BJ570" s="904">
        <v>129</v>
      </c>
      <c r="BK570" s="904">
        <v>13</v>
      </c>
      <c r="BL570" s="805">
        <v>949</v>
      </c>
      <c r="BM570" s="904">
        <v>130</v>
      </c>
      <c r="BN570" s="904">
        <v>38</v>
      </c>
      <c r="BO570" s="805">
        <v>994</v>
      </c>
      <c r="BP570" s="904">
        <v>131</v>
      </c>
      <c r="BQ570" s="904">
        <v>17</v>
      </c>
      <c r="BR570" s="805">
        <v>1039</v>
      </c>
      <c r="BS570" s="904">
        <v>132</v>
      </c>
      <c r="BT570" s="904">
        <v>23</v>
      </c>
      <c r="BU570" s="805">
        <v>1084</v>
      </c>
      <c r="BV570" s="904">
        <v>133</v>
      </c>
      <c r="BW570" s="904">
        <v>43</v>
      </c>
      <c r="BX570" s="805">
        <v>1129</v>
      </c>
      <c r="BY570" s="904">
        <v>134</v>
      </c>
      <c r="BZ570" s="904">
        <v>40</v>
      </c>
      <c r="CA570" s="805">
        <v>1174</v>
      </c>
      <c r="CB570" s="904">
        <v>136</v>
      </c>
      <c r="CC570" s="904">
        <v>18</v>
      </c>
      <c r="CD570" s="805">
        <v>1219</v>
      </c>
      <c r="CE570" s="904">
        <v>140</v>
      </c>
      <c r="CF570" s="904">
        <v>6</v>
      </c>
      <c r="CG570" s="805">
        <v>1264</v>
      </c>
      <c r="CH570" s="904">
        <v>142</v>
      </c>
      <c r="CI570" s="904">
        <v>6</v>
      </c>
      <c r="CJ570" s="805">
        <v>1309</v>
      </c>
      <c r="CK570" s="904">
        <v>145</v>
      </c>
      <c r="CL570" s="904">
        <v>19</v>
      </c>
      <c r="CM570" s="805">
        <v>1354</v>
      </c>
      <c r="CN570" s="904">
        <v>152</v>
      </c>
      <c r="CO570" s="904">
        <v>1</v>
      </c>
      <c r="CP570" s="861"/>
      <c r="CQ570" s="904"/>
      <c r="CR570" s="904"/>
    </row>
    <row r="571" spans="1:96" ht="15">
      <c r="A571" s="805">
        <v>5</v>
      </c>
      <c r="B571" s="904">
        <v>101</v>
      </c>
      <c r="C571" s="904">
        <v>7</v>
      </c>
      <c r="D571" s="805">
        <v>50</v>
      </c>
      <c r="E571" s="904">
        <v>103</v>
      </c>
      <c r="F571" s="904">
        <v>14</v>
      </c>
      <c r="G571" s="805">
        <v>95</v>
      </c>
      <c r="H571" s="904">
        <v>103</v>
      </c>
      <c r="I571" s="904">
        <v>85</v>
      </c>
      <c r="J571" s="724">
        <v>140</v>
      </c>
      <c r="K571" s="904">
        <v>105</v>
      </c>
      <c r="L571" s="904">
        <v>49</v>
      </c>
      <c r="M571" s="805">
        <v>185</v>
      </c>
      <c r="N571" s="904">
        <v>105</v>
      </c>
      <c r="O571" s="904">
        <v>94</v>
      </c>
      <c r="P571" s="805">
        <v>230</v>
      </c>
      <c r="Q571" s="904">
        <v>105</v>
      </c>
      <c r="R571" s="904">
        <v>139</v>
      </c>
      <c r="S571" s="805">
        <v>275</v>
      </c>
      <c r="T571" s="904">
        <v>105</v>
      </c>
      <c r="U571" s="904">
        <v>184</v>
      </c>
      <c r="V571" s="805">
        <v>320</v>
      </c>
      <c r="W571" s="904">
        <v>107</v>
      </c>
      <c r="X571" s="904">
        <v>52</v>
      </c>
      <c r="Y571" s="805">
        <v>365</v>
      </c>
      <c r="Z571" s="904">
        <v>107</v>
      </c>
      <c r="AA571" s="904">
        <v>123</v>
      </c>
      <c r="AB571" s="805">
        <v>410</v>
      </c>
      <c r="AC571" s="904">
        <v>108</v>
      </c>
      <c r="AD571" s="904">
        <v>27</v>
      </c>
      <c r="AE571" s="805">
        <v>455</v>
      </c>
      <c r="AF571" s="904">
        <v>108</v>
      </c>
      <c r="AG571" s="904">
        <v>83</v>
      </c>
      <c r="AH571" s="805">
        <v>500</v>
      </c>
      <c r="AI571" s="904">
        <v>109</v>
      </c>
      <c r="AJ571" s="904">
        <v>39</v>
      </c>
      <c r="AK571" s="805">
        <v>545</v>
      </c>
      <c r="AL571" s="904">
        <v>111</v>
      </c>
      <c r="AM571" s="904">
        <v>24</v>
      </c>
      <c r="AN571" s="805">
        <v>590</v>
      </c>
      <c r="AO571" s="904">
        <v>113</v>
      </c>
      <c r="AP571" s="904">
        <v>24</v>
      </c>
      <c r="AQ571" s="805">
        <v>635</v>
      </c>
      <c r="AR571" s="904">
        <v>116</v>
      </c>
      <c r="AS571" s="904">
        <v>20</v>
      </c>
      <c r="AT571" s="805">
        <v>680</v>
      </c>
      <c r="AU571" s="904">
        <v>119</v>
      </c>
      <c r="AV571" s="904">
        <v>16</v>
      </c>
      <c r="AW571" s="805">
        <v>725</v>
      </c>
      <c r="AX571" s="904">
        <v>119</v>
      </c>
      <c r="AY571" s="904">
        <v>61</v>
      </c>
      <c r="AZ571" s="805">
        <v>770</v>
      </c>
      <c r="BA571" s="904">
        <v>121</v>
      </c>
      <c r="BB571" s="904">
        <v>27</v>
      </c>
      <c r="BC571" s="805">
        <v>815</v>
      </c>
      <c r="BD571" s="904">
        <v>125</v>
      </c>
      <c r="BE571" s="904">
        <v>11</v>
      </c>
      <c r="BF571" s="805">
        <v>860</v>
      </c>
      <c r="BG571" s="904">
        <v>126</v>
      </c>
      <c r="BH571" s="904">
        <v>20</v>
      </c>
      <c r="BI571" s="805">
        <v>905</v>
      </c>
      <c r="BJ571" s="904">
        <v>129</v>
      </c>
      <c r="BK571" s="904">
        <v>14</v>
      </c>
      <c r="BL571" s="805">
        <v>950</v>
      </c>
      <c r="BM571" s="904">
        <v>130</v>
      </c>
      <c r="BN571" s="904">
        <v>39</v>
      </c>
      <c r="BO571" s="805">
        <v>995</v>
      </c>
      <c r="BP571" s="904">
        <v>131</v>
      </c>
      <c r="BQ571" s="904">
        <v>18</v>
      </c>
      <c r="BR571" s="805">
        <v>1040</v>
      </c>
      <c r="BS571" s="904">
        <v>132</v>
      </c>
      <c r="BT571" s="904">
        <v>24</v>
      </c>
      <c r="BU571" s="805">
        <v>1085</v>
      </c>
      <c r="BV571" s="904">
        <v>133</v>
      </c>
      <c r="BW571" s="904">
        <v>44</v>
      </c>
      <c r="BX571" s="805">
        <v>1130</v>
      </c>
      <c r="BY571" s="904">
        <v>134</v>
      </c>
      <c r="BZ571" s="904">
        <v>41</v>
      </c>
      <c r="CA571" s="805">
        <v>1175</v>
      </c>
      <c r="CB571" s="904">
        <v>136</v>
      </c>
      <c r="CC571" s="904">
        <v>19</v>
      </c>
      <c r="CD571" s="805">
        <v>1220</v>
      </c>
      <c r="CE571" s="904">
        <v>140</v>
      </c>
      <c r="CF571" s="904">
        <v>7</v>
      </c>
      <c r="CG571" s="805">
        <v>1265</v>
      </c>
      <c r="CH571" s="904">
        <v>143</v>
      </c>
      <c r="CI571" s="904">
        <v>1</v>
      </c>
      <c r="CJ571" s="805">
        <v>1310</v>
      </c>
      <c r="CK571" s="904">
        <v>145</v>
      </c>
      <c r="CL571" s="904">
        <v>20</v>
      </c>
      <c r="CM571" s="805">
        <v>1355</v>
      </c>
      <c r="CN571" s="904">
        <v>152</v>
      </c>
      <c r="CO571" s="904">
        <v>2</v>
      </c>
      <c r="CP571" s="861"/>
      <c r="CQ571" s="904"/>
      <c r="CR571" s="904"/>
    </row>
    <row r="572" spans="1:96" ht="15">
      <c r="A572" s="805">
        <v>6</v>
      </c>
      <c r="B572" s="904">
        <v>101</v>
      </c>
      <c r="C572" s="904">
        <v>8</v>
      </c>
      <c r="D572" s="805">
        <v>51</v>
      </c>
      <c r="E572" s="904">
        <v>103</v>
      </c>
      <c r="F572" s="904">
        <v>15</v>
      </c>
      <c r="G572" s="805">
        <v>96</v>
      </c>
      <c r="H572" s="904">
        <v>103</v>
      </c>
      <c r="I572" s="904">
        <v>86</v>
      </c>
      <c r="J572" s="724">
        <v>141</v>
      </c>
      <c r="K572" s="904">
        <v>105</v>
      </c>
      <c r="L572" s="904">
        <v>50</v>
      </c>
      <c r="M572" s="805">
        <v>186</v>
      </c>
      <c r="N572" s="904">
        <v>105</v>
      </c>
      <c r="O572" s="904">
        <v>95</v>
      </c>
      <c r="P572" s="805">
        <v>231</v>
      </c>
      <c r="Q572" s="904">
        <v>105</v>
      </c>
      <c r="R572" s="904">
        <v>140</v>
      </c>
      <c r="S572" s="805">
        <v>276</v>
      </c>
      <c r="T572" s="904">
        <v>105</v>
      </c>
      <c r="U572" s="904">
        <v>185</v>
      </c>
      <c r="V572" s="805">
        <v>321</v>
      </c>
      <c r="W572" s="904">
        <v>107</v>
      </c>
      <c r="X572" s="904">
        <v>53</v>
      </c>
      <c r="Y572" s="805">
        <v>366</v>
      </c>
      <c r="Z572" s="904">
        <v>107</v>
      </c>
      <c r="AA572" s="904">
        <v>124</v>
      </c>
      <c r="AB572" s="805">
        <v>411</v>
      </c>
      <c r="AC572" s="904">
        <v>108</v>
      </c>
      <c r="AD572" s="904">
        <v>28</v>
      </c>
      <c r="AE572" s="805">
        <v>456</v>
      </c>
      <c r="AF572" s="904">
        <v>108</v>
      </c>
      <c r="AG572" s="904">
        <v>84</v>
      </c>
      <c r="AH572" s="805">
        <v>501</v>
      </c>
      <c r="AI572" s="904">
        <v>110</v>
      </c>
      <c r="AJ572" s="904">
        <v>1</v>
      </c>
      <c r="AK572" s="805">
        <v>546</v>
      </c>
      <c r="AL572" s="904">
        <v>111</v>
      </c>
      <c r="AM572" s="904">
        <v>25</v>
      </c>
      <c r="AN572" s="805">
        <v>591</v>
      </c>
      <c r="AO572" s="904">
        <v>113</v>
      </c>
      <c r="AP572" s="904">
        <v>25</v>
      </c>
      <c r="AQ572" s="805">
        <v>636</v>
      </c>
      <c r="AR572" s="904">
        <v>116</v>
      </c>
      <c r="AS572" s="904">
        <v>21</v>
      </c>
      <c r="AT572" s="805">
        <v>681</v>
      </c>
      <c r="AU572" s="904">
        <v>119</v>
      </c>
      <c r="AV572" s="904">
        <v>17</v>
      </c>
      <c r="AW572" s="805">
        <v>726</v>
      </c>
      <c r="AX572" s="904">
        <v>119</v>
      </c>
      <c r="AY572" s="904">
        <v>62</v>
      </c>
      <c r="AZ572" s="805">
        <v>771</v>
      </c>
      <c r="BA572" s="904">
        <v>121</v>
      </c>
      <c r="BB572" s="904">
        <v>28</v>
      </c>
      <c r="BC572" s="805">
        <v>816</v>
      </c>
      <c r="BD572" s="904">
        <v>125</v>
      </c>
      <c r="BE572" s="904">
        <v>12</v>
      </c>
      <c r="BF572" s="805">
        <v>861</v>
      </c>
      <c r="BG572" s="904">
        <v>126</v>
      </c>
      <c r="BH572" s="904">
        <v>21</v>
      </c>
      <c r="BI572" s="805">
        <v>906</v>
      </c>
      <c r="BJ572" s="904">
        <v>129</v>
      </c>
      <c r="BK572" s="904">
        <v>15</v>
      </c>
      <c r="BL572" s="805">
        <v>951</v>
      </c>
      <c r="BM572" s="904">
        <v>130</v>
      </c>
      <c r="BN572" s="904">
        <v>40</v>
      </c>
      <c r="BO572" s="805">
        <v>996</v>
      </c>
      <c r="BP572" s="904">
        <v>131</v>
      </c>
      <c r="BQ572" s="904">
        <v>19</v>
      </c>
      <c r="BR572" s="805">
        <v>1041</v>
      </c>
      <c r="BS572" s="904">
        <v>132</v>
      </c>
      <c r="BT572" s="904">
        <v>25</v>
      </c>
      <c r="BU572" s="805">
        <v>1086</v>
      </c>
      <c r="BV572" s="904">
        <v>133</v>
      </c>
      <c r="BW572" s="904">
        <v>45</v>
      </c>
      <c r="BX572" s="805">
        <v>1131</v>
      </c>
      <c r="BY572" s="904">
        <v>134</v>
      </c>
      <c r="BZ572" s="904">
        <v>42</v>
      </c>
      <c r="CA572" s="805">
        <v>1176</v>
      </c>
      <c r="CB572" s="904">
        <v>136</v>
      </c>
      <c r="CC572" s="904">
        <v>20</v>
      </c>
      <c r="CD572" s="805">
        <v>1221</v>
      </c>
      <c r="CE572" s="904">
        <v>140</v>
      </c>
      <c r="CF572" s="904">
        <v>16</v>
      </c>
      <c r="CG572" s="805">
        <v>1266</v>
      </c>
      <c r="CH572" s="904">
        <v>143</v>
      </c>
      <c r="CI572" s="904">
        <v>2</v>
      </c>
      <c r="CJ572" s="805">
        <v>1311</v>
      </c>
      <c r="CK572" s="904">
        <v>145</v>
      </c>
      <c r="CL572" s="904">
        <v>21</v>
      </c>
      <c r="CM572" s="805">
        <v>1356</v>
      </c>
      <c r="CN572" s="904">
        <v>152</v>
      </c>
      <c r="CO572" s="904">
        <v>3</v>
      </c>
      <c r="CP572" s="861"/>
      <c r="CQ572" s="904"/>
      <c r="CR572" s="904"/>
    </row>
    <row r="573" spans="1:96" ht="15">
      <c r="A573" s="805">
        <v>7</v>
      </c>
      <c r="B573" s="904">
        <v>101</v>
      </c>
      <c r="C573" s="904">
        <v>9</v>
      </c>
      <c r="D573" s="805">
        <v>52</v>
      </c>
      <c r="E573" s="904">
        <v>103</v>
      </c>
      <c r="F573" s="904">
        <v>20</v>
      </c>
      <c r="G573" s="805">
        <v>97</v>
      </c>
      <c r="H573" s="904">
        <v>103</v>
      </c>
      <c r="I573" s="904">
        <v>87</v>
      </c>
      <c r="J573" s="724">
        <v>142</v>
      </c>
      <c r="K573" s="904">
        <v>105</v>
      </c>
      <c r="L573" s="904">
        <v>51</v>
      </c>
      <c r="M573" s="805">
        <v>187</v>
      </c>
      <c r="N573" s="904">
        <v>105</v>
      </c>
      <c r="O573" s="904">
        <v>96</v>
      </c>
      <c r="P573" s="805">
        <v>232</v>
      </c>
      <c r="Q573" s="904">
        <v>105</v>
      </c>
      <c r="R573" s="904">
        <v>141</v>
      </c>
      <c r="S573" s="805">
        <v>277</v>
      </c>
      <c r="T573" s="904">
        <v>105</v>
      </c>
      <c r="U573" s="904">
        <v>186</v>
      </c>
      <c r="V573" s="805">
        <v>322</v>
      </c>
      <c r="W573" s="904">
        <v>107</v>
      </c>
      <c r="X573" s="904">
        <v>54</v>
      </c>
      <c r="Y573" s="805">
        <v>367</v>
      </c>
      <c r="Z573" s="904">
        <v>107</v>
      </c>
      <c r="AA573" s="904">
        <v>125</v>
      </c>
      <c r="AB573" s="805">
        <v>412</v>
      </c>
      <c r="AC573" s="904">
        <v>108</v>
      </c>
      <c r="AD573" s="904">
        <v>29</v>
      </c>
      <c r="AE573" s="805">
        <v>457</v>
      </c>
      <c r="AF573" s="904">
        <v>108</v>
      </c>
      <c r="AG573" s="904">
        <v>85</v>
      </c>
      <c r="AH573" s="805">
        <v>502</v>
      </c>
      <c r="AI573" s="904">
        <v>110</v>
      </c>
      <c r="AJ573" s="904">
        <v>2</v>
      </c>
      <c r="AK573" s="805">
        <v>547</v>
      </c>
      <c r="AL573" s="904">
        <v>111</v>
      </c>
      <c r="AM573" s="904">
        <v>26</v>
      </c>
      <c r="AN573" s="805">
        <v>592</v>
      </c>
      <c r="AO573" s="904">
        <v>113</v>
      </c>
      <c r="AP573" s="904">
        <v>26</v>
      </c>
      <c r="AQ573" s="805">
        <v>637</v>
      </c>
      <c r="AR573" s="904">
        <v>116</v>
      </c>
      <c r="AS573" s="904">
        <v>22</v>
      </c>
      <c r="AT573" s="805">
        <v>682</v>
      </c>
      <c r="AU573" s="904">
        <v>119</v>
      </c>
      <c r="AV573" s="904">
        <v>18</v>
      </c>
      <c r="AW573" s="805">
        <v>727</v>
      </c>
      <c r="AX573" s="904">
        <v>119</v>
      </c>
      <c r="AY573" s="904">
        <v>63</v>
      </c>
      <c r="AZ573" s="805">
        <v>772</v>
      </c>
      <c r="BA573" s="904">
        <v>121</v>
      </c>
      <c r="BB573" s="904">
        <v>29</v>
      </c>
      <c r="BC573" s="805">
        <v>817</v>
      </c>
      <c r="BD573" s="904">
        <v>125</v>
      </c>
      <c r="BE573" s="904">
        <v>13</v>
      </c>
      <c r="BF573" s="805">
        <v>862</v>
      </c>
      <c r="BG573" s="904">
        <v>126</v>
      </c>
      <c r="BH573" s="904">
        <v>22</v>
      </c>
      <c r="BI573" s="805">
        <v>907</v>
      </c>
      <c r="BJ573" s="904">
        <v>129</v>
      </c>
      <c r="BK573" s="904">
        <v>16</v>
      </c>
      <c r="BL573" s="805">
        <v>952</v>
      </c>
      <c r="BM573" s="904">
        <v>130</v>
      </c>
      <c r="BN573" s="904">
        <v>41</v>
      </c>
      <c r="BO573" s="805">
        <v>997</v>
      </c>
      <c r="BP573" s="904">
        <v>131</v>
      </c>
      <c r="BQ573" s="904">
        <v>20</v>
      </c>
      <c r="BR573" s="805">
        <v>1042</v>
      </c>
      <c r="BS573" s="904">
        <v>133</v>
      </c>
      <c r="BT573" s="904">
        <v>1</v>
      </c>
      <c r="BU573" s="805">
        <v>1087</v>
      </c>
      <c r="BV573" s="904">
        <v>133</v>
      </c>
      <c r="BW573" s="904">
        <v>46</v>
      </c>
      <c r="BX573" s="805">
        <v>1132</v>
      </c>
      <c r="BY573" s="904">
        <v>134</v>
      </c>
      <c r="BZ573" s="904">
        <v>43</v>
      </c>
      <c r="CA573" s="805">
        <v>1177</v>
      </c>
      <c r="CB573" s="904">
        <v>136</v>
      </c>
      <c r="CC573" s="904">
        <v>21</v>
      </c>
      <c r="CD573" s="805">
        <v>1222</v>
      </c>
      <c r="CE573" s="904">
        <v>140</v>
      </c>
      <c r="CF573" s="904">
        <v>17</v>
      </c>
      <c r="CG573" s="805">
        <v>1267</v>
      </c>
      <c r="CH573" s="904">
        <v>143</v>
      </c>
      <c r="CI573" s="904">
        <v>3</v>
      </c>
      <c r="CJ573" s="805">
        <v>1312</v>
      </c>
      <c r="CK573" s="904">
        <v>145</v>
      </c>
      <c r="CL573" s="904">
        <v>22</v>
      </c>
      <c r="CM573" s="805">
        <v>1357</v>
      </c>
      <c r="CN573" s="904">
        <v>153</v>
      </c>
      <c r="CO573" s="904">
        <v>1</v>
      </c>
      <c r="CP573" s="861"/>
      <c r="CQ573" s="904"/>
      <c r="CR573" s="904"/>
    </row>
    <row r="574" spans="1:96" ht="15">
      <c r="A574" s="805">
        <v>8</v>
      </c>
      <c r="B574" s="904">
        <v>101</v>
      </c>
      <c r="C574" s="904">
        <v>10</v>
      </c>
      <c r="D574" s="805">
        <v>53</v>
      </c>
      <c r="E574" s="904">
        <v>103</v>
      </c>
      <c r="F574" s="904">
        <v>29</v>
      </c>
      <c r="G574" s="805">
        <v>98</v>
      </c>
      <c r="H574" s="904">
        <v>103</v>
      </c>
      <c r="I574" s="904">
        <v>88</v>
      </c>
      <c r="J574" s="724">
        <v>143</v>
      </c>
      <c r="K574" s="904">
        <v>105</v>
      </c>
      <c r="L574" s="904">
        <v>52</v>
      </c>
      <c r="M574" s="805">
        <v>188</v>
      </c>
      <c r="N574" s="904">
        <v>105</v>
      </c>
      <c r="O574" s="904">
        <v>97</v>
      </c>
      <c r="P574" s="805">
        <v>233</v>
      </c>
      <c r="Q574" s="904">
        <v>105</v>
      </c>
      <c r="R574" s="904">
        <v>142</v>
      </c>
      <c r="S574" s="805">
        <v>278</v>
      </c>
      <c r="T574" s="904">
        <v>105</v>
      </c>
      <c r="U574" s="904">
        <v>187</v>
      </c>
      <c r="V574" s="805">
        <v>323</v>
      </c>
      <c r="W574" s="904">
        <v>107</v>
      </c>
      <c r="X574" s="904">
        <v>55</v>
      </c>
      <c r="Y574" s="805">
        <v>368</v>
      </c>
      <c r="Z574" s="904">
        <v>107</v>
      </c>
      <c r="AA574" s="904">
        <v>126</v>
      </c>
      <c r="AB574" s="805">
        <v>413</v>
      </c>
      <c r="AC574" s="904">
        <v>108</v>
      </c>
      <c r="AD574" s="904">
        <v>30</v>
      </c>
      <c r="AE574" s="805">
        <v>458</v>
      </c>
      <c r="AF574" s="904">
        <v>108</v>
      </c>
      <c r="AG574" s="904">
        <v>86</v>
      </c>
      <c r="AH574" s="805">
        <v>503</v>
      </c>
      <c r="AI574" s="904">
        <v>110</v>
      </c>
      <c r="AJ574" s="904">
        <v>3</v>
      </c>
      <c r="AK574" s="805">
        <v>548</v>
      </c>
      <c r="AL574" s="904">
        <v>111</v>
      </c>
      <c r="AM574" s="904">
        <v>27</v>
      </c>
      <c r="AN574" s="805">
        <v>593</v>
      </c>
      <c r="AO574" s="904">
        <v>113</v>
      </c>
      <c r="AP574" s="904">
        <v>31</v>
      </c>
      <c r="AQ574" s="805">
        <v>638</v>
      </c>
      <c r="AR574" s="904">
        <v>116</v>
      </c>
      <c r="AS574" s="904">
        <v>23</v>
      </c>
      <c r="AT574" s="805">
        <v>683</v>
      </c>
      <c r="AU574" s="904">
        <v>119</v>
      </c>
      <c r="AV574" s="904">
        <v>19</v>
      </c>
      <c r="AW574" s="805">
        <v>728</v>
      </c>
      <c r="AX574" s="904">
        <v>119</v>
      </c>
      <c r="AY574" s="904">
        <v>64</v>
      </c>
      <c r="AZ574" s="805">
        <v>773</v>
      </c>
      <c r="BA574" s="904">
        <v>121</v>
      </c>
      <c r="BB574" s="904">
        <v>30</v>
      </c>
      <c r="BC574" s="805">
        <v>818</v>
      </c>
      <c r="BD574" s="904">
        <v>125</v>
      </c>
      <c r="BE574" s="904">
        <v>14</v>
      </c>
      <c r="BF574" s="805">
        <v>863</v>
      </c>
      <c r="BG574" s="904">
        <v>126</v>
      </c>
      <c r="BH574" s="904">
        <v>23</v>
      </c>
      <c r="BI574" s="805">
        <v>908</v>
      </c>
      <c r="BJ574" s="904">
        <v>129</v>
      </c>
      <c r="BK574" s="904">
        <v>17</v>
      </c>
      <c r="BL574" s="805">
        <v>953</v>
      </c>
      <c r="BM574" s="904">
        <v>130</v>
      </c>
      <c r="BN574" s="904">
        <v>42</v>
      </c>
      <c r="BO574" s="805">
        <v>998</v>
      </c>
      <c r="BP574" s="904">
        <v>131</v>
      </c>
      <c r="BQ574" s="904">
        <v>21</v>
      </c>
      <c r="BR574" s="805">
        <v>1043</v>
      </c>
      <c r="BS574" s="904">
        <v>133</v>
      </c>
      <c r="BT574" s="904">
        <v>2</v>
      </c>
      <c r="BU574" s="805">
        <v>1088</v>
      </c>
      <c r="BV574" s="904">
        <v>133</v>
      </c>
      <c r="BW574" s="904">
        <v>47</v>
      </c>
      <c r="BX574" s="805">
        <v>1133</v>
      </c>
      <c r="BY574" s="904">
        <v>134</v>
      </c>
      <c r="BZ574" s="904">
        <v>44</v>
      </c>
      <c r="CA574" s="805">
        <v>1178</v>
      </c>
      <c r="CB574" s="904">
        <v>136</v>
      </c>
      <c r="CC574" s="904">
        <v>22</v>
      </c>
      <c r="CD574" s="805">
        <v>1223</v>
      </c>
      <c r="CE574" s="904">
        <v>140</v>
      </c>
      <c r="CF574" s="904">
        <v>26</v>
      </c>
      <c r="CG574" s="805">
        <v>1268</v>
      </c>
      <c r="CH574" s="904">
        <v>143</v>
      </c>
      <c r="CI574" s="904">
        <v>4</v>
      </c>
      <c r="CJ574" s="805">
        <v>1313</v>
      </c>
      <c r="CK574" s="904">
        <v>145</v>
      </c>
      <c r="CL574" s="904">
        <v>23</v>
      </c>
      <c r="CM574" s="805">
        <v>1358</v>
      </c>
      <c r="CN574" s="904">
        <v>153</v>
      </c>
      <c r="CO574" s="904">
        <v>2</v>
      </c>
      <c r="CP574" s="861"/>
      <c r="CQ574" s="904"/>
      <c r="CR574" s="904"/>
    </row>
    <row r="575" spans="1:96" ht="15">
      <c r="A575" s="805">
        <v>9</v>
      </c>
      <c r="B575" s="904">
        <v>101</v>
      </c>
      <c r="C575" s="904">
        <v>11</v>
      </c>
      <c r="D575" s="805">
        <v>54</v>
      </c>
      <c r="E575" s="904">
        <v>103</v>
      </c>
      <c r="F575" s="904">
        <v>30</v>
      </c>
      <c r="G575" s="805">
        <v>99</v>
      </c>
      <c r="H575" s="904">
        <v>103</v>
      </c>
      <c r="I575" s="904">
        <v>89</v>
      </c>
      <c r="J575" s="724">
        <v>144</v>
      </c>
      <c r="K575" s="904">
        <v>105</v>
      </c>
      <c r="L575" s="904">
        <v>53</v>
      </c>
      <c r="M575" s="805">
        <v>189</v>
      </c>
      <c r="N575" s="904">
        <v>105</v>
      </c>
      <c r="O575" s="904">
        <v>98</v>
      </c>
      <c r="P575" s="805">
        <v>234</v>
      </c>
      <c r="Q575" s="904">
        <v>105</v>
      </c>
      <c r="R575" s="904">
        <v>143</v>
      </c>
      <c r="S575" s="805">
        <v>279</v>
      </c>
      <c r="T575" s="904">
        <v>105</v>
      </c>
      <c r="U575" s="904">
        <v>188</v>
      </c>
      <c r="V575" s="805">
        <v>324</v>
      </c>
      <c r="W575" s="904">
        <v>107</v>
      </c>
      <c r="X575" s="904">
        <v>56</v>
      </c>
      <c r="Y575" s="805">
        <v>369</v>
      </c>
      <c r="Z575" s="904">
        <v>107</v>
      </c>
      <c r="AA575" s="904">
        <v>127</v>
      </c>
      <c r="AB575" s="805">
        <v>414</v>
      </c>
      <c r="AC575" s="904">
        <v>108</v>
      </c>
      <c r="AD575" s="904">
        <v>31</v>
      </c>
      <c r="AE575" s="805">
        <v>459</v>
      </c>
      <c r="AF575" s="904">
        <v>108</v>
      </c>
      <c r="AG575" s="904">
        <v>87</v>
      </c>
      <c r="AH575" s="805">
        <v>504</v>
      </c>
      <c r="AI575" s="904">
        <v>110</v>
      </c>
      <c r="AJ575" s="904">
        <v>4</v>
      </c>
      <c r="AK575" s="805">
        <v>549</v>
      </c>
      <c r="AL575" s="904">
        <v>111</v>
      </c>
      <c r="AM575" s="904">
        <v>28</v>
      </c>
      <c r="AN575" s="805">
        <v>594</v>
      </c>
      <c r="AO575" s="904">
        <v>113</v>
      </c>
      <c r="AP575" s="904">
        <v>32</v>
      </c>
      <c r="AQ575" s="805">
        <v>639</v>
      </c>
      <c r="AR575" s="904">
        <v>116</v>
      </c>
      <c r="AS575" s="904">
        <v>24</v>
      </c>
      <c r="AT575" s="805">
        <v>684</v>
      </c>
      <c r="AU575" s="904">
        <v>119</v>
      </c>
      <c r="AV575" s="904">
        <v>20</v>
      </c>
      <c r="AW575" s="805">
        <v>729</v>
      </c>
      <c r="AX575" s="904">
        <v>119</v>
      </c>
      <c r="AY575" s="904">
        <v>65</v>
      </c>
      <c r="AZ575" s="805">
        <v>774</v>
      </c>
      <c r="BA575" s="904">
        <v>121</v>
      </c>
      <c r="BB575" s="904">
        <v>31</v>
      </c>
      <c r="BC575" s="805">
        <v>819</v>
      </c>
      <c r="BD575" s="904">
        <v>125</v>
      </c>
      <c r="BE575" s="904">
        <v>15</v>
      </c>
      <c r="BF575" s="805">
        <v>864</v>
      </c>
      <c r="BG575" s="904">
        <v>126</v>
      </c>
      <c r="BH575" s="904">
        <v>24</v>
      </c>
      <c r="BI575" s="805">
        <v>909</v>
      </c>
      <c r="BJ575" s="904">
        <v>129</v>
      </c>
      <c r="BK575" s="904">
        <v>18</v>
      </c>
      <c r="BL575" s="805">
        <v>954</v>
      </c>
      <c r="BM575" s="904">
        <v>130</v>
      </c>
      <c r="BN575" s="904">
        <v>43</v>
      </c>
      <c r="BO575" s="805">
        <v>999</v>
      </c>
      <c r="BP575" s="904">
        <v>131</v>
      </c>
      <c r="BQ575" s="904">
        <v>22</v>
      </c>
      <c r="BR575" s="805">
        <v>1044</v>
      </c>
      <c r="BS575" s="904">
        <v>133</v>
      </c>
      <c r="BT575" s="904">
        <v>3</v>
      </c>
      <c r="BU575" s="805">
        <v>1089</v>
      </c>
      <c r="BV575" s="904">
        <v>133</v>
      </c>
      <c r="BW575" s="904">
        <v>48</v>
      </c>
      <c r="BX575" s="805">
        <v>1134</v>
      </c>
      <c r="BY575" s="904">
        <v>134</v>
      </c>
      <c r="BZ575" s="904">
        <v>45</v>
      </c>
      <c r="CA575" s="805">
        <v>1179</v>
      </c>
      <c r="CB575" s="904">
        <v>136</v>
      </c>
      <c r="CC575" s="904">
        <v>23</v>
      </c>
      <c r="CD575" s="805">
        <v>1224</v>
      </c>
      <c r="CE575" s="904">
        <v>140</v>
      </c>
      <c r="CF575" s="904">
        <v>27</v>
      </c>
      <c r="CG575" s="805">
        <v>1269</v>
      </c>
      <c r="CH575" s="904">
        <v>143</v>
      </c>
      <c r="CI575" s="904">
        <v>5</v>
      </c>
      <c r="CJ575" s="805">
        <v>1314</v>
      </c>
      <c r="CK575" s="904">
        <v>145</v>
      </c>
      <c r="CL575" s="904">
        <v>24</v>
      </c>
      <c r="CM575" s="805">
        <v>1359</v>
      </c>
      <c r="CN575" s="904">
        <v>153</v>
      </c>
      <c r="CO575" s="904">
        <v>3</v>
      </c>
      <c r="CP575" s="861"/>
      <c r="CQ575" s="904"/>
      <c r="CR575" s="904"/>
    </row>
    <row r="576" spans="1:96" ht="15">
      <c r="A576" s="805">
        <v>10</v>
      </c>
      <c r="B576" s="904">
        <v>101</v>
      </c>
      <c r="C576" s="904">
        <v>12</v>
      </c>
      <c r="D576" s="805">
        <v>55</v>
      </c>
      <c r="E576" s="904">
        <v>103</v>
      </c>
      <c r="F576" s="904">
        <v>34</v>
      </c>
      <c r="G576" s="805">
        <v>100</v>
      </c>
      <c r="H576" s="904">
        <v>105</v>
      </c>
      <c r="I576" s="904">
        <v>6</v>
      </c>
      <c r="J576" s="724">
        <v>145</v>
      </c>
      <c r="K576" s="904">
        <v>105</v>
      </c>
      <c r="L576" s="904">
        <v>54</v>
      </c>
      <c r="M576" s="805">
        <v>190</v>
      </c>
      <c r="N576" s="904">
        <v>105</v>
      </c>
      <c r="O576" s="904">
        <v>99</v>
      </c>
      <c r="P576" s="805">
        <v>235</v>
      </c>
      <c r="Q576" s="904">
        <v>105</v>
      </c>
      <c r="R576" s="904">
        <v>144</v>
      </c>
      <c r="S576" s="805">
        <v>280</v>
      </c>
      <c r="T576" s="904">
        <v>107</v>
      </c>
      <c r="U576" s="904">
        <v>2</v>
      </c>
      <c r="V576" s="805">
        <v>325</v>
      </c>
      <c r="W576" s="904">
        <v>107</v>
      </c>
      <c r="X576" s="904">
        <v>57</v>
      </c>
      <c r="Y576" s="805">
        <v>370</v>
      </c>
      <c r="Z576" s="904">
        <v>107</v>
      </c>
      <c r="AA576" s="904">
        <v>128</v>
      </c>
      <c r="AB576" s="805">
        <v>415</v>
      </c>
      <c r="AC576" s="904">
        <v>108</v>
      </c>
      <c r="AD576" s="904">
        <v>32</v>
      </c>
      <c r="AE576" s="805">
        <v>460</v>
      </c>
      <c r="AF576" s="904">
        <v>108</v>
      </c>
      <c r="AG576" s="904">
        <v>88</v>
      </c>
      <c r="AH576" s="805">
        <v>505</v>
      </c>
      <c r="AI576" s="904">
        <v>110</v>
      </c>
      <c r="AJ576" s="904">
        <v>5</v>
      </c>
      <c r="AK576" s="805">
        <v>550</v>
      </c>
      <c r="AL576" s="904">
        <v>111</v>
      </c>
      <c r="AM576" s="904">
        <v>29</v>
      </c>
      <c r="AN576" s="805">
        <v>595</v>
      </c>
      <c r="AO576" s="904">
        <v>113</v>
      </c>
      <c r="AP576" s="904">
        <v>33</v>
      </c>
      <c r="AQ576" s="805">
        <v>640</v>
      </c>
      <c r="AR576" s="904">
        <v>116</v>
      </c>
      <c r="AS576" s="904">
        <v>25</v>
      </c>
      <c r="AT576" s="805">
        <v>685</v>
      </c>
      <c r="AU576" s="904">
        <v>119</v>
      </c>
      <c r="AV576" s="904">
        <v>21</v>
      </c>
      <c r="AW576" s="805">
        <v>730</v>
      </c>
      <c r="AX576" s="904">
        <v>119</v>
      </c>
      <c r="AY576" s="904">
        <v>66</v>
      </c>
      <c r="AZ576" s="805">
        <v>775</v>
      </c>
      <c r="BA576" s="904">
        <v>121</v>
      </c>
      <c r="BB576" s="904">
        <v>32</v>
      </c>
      <c r="BC576" s="805">
        <v>820</v>
      </c>
      <c r="BD576" s="904">
        <v>125</v>
      </c>
      <c r="BE576" s="904">
        <v>16</v>
      </c>
      <c r="BF576" s="805">
        <v>865</v>
      </c>
      <c r="BG576" s="904">
        <v>126</v>
      </c>
      <c r="BH576" s="904">
        <v>25</v>
      </c>
      <c r="BI576" s="805">
        <v>910</v>
      </c>
      <c r="BJ576" s="904">
        <v>129</v>
      </c>
      <c r="BK576" s="904">
        <v>19</v>
      </c>
      <c r="BL576" s="805">
        <v>955</v>
      </c>
      <c r="BM576" s="904">
        <v>130</v>
      </c>
      <c r="BN576" s="904">
        <v>44</v>
      </c>
      <c r="BO576" s="805">
        <v>1000</v>
      </c>
      <c r="BP576" s="904">
        <v>131</v>
      </c>
      <c r="BQ576" s="904">
        <v>23</v>
      </c>
      <c r="BR576" s="805">
        <v>1045</v>
      </c>
      <c r="BS576" s="904">
        <v>133</v>
      </c>
      <c r="BT576" s="904">
        <v>4</v>
      </c>
      <c r="BU576" s="805">
        <v>1090</v>
      </c>
      <c r="BV576" s="904">
        <v>134</v>
      </c>
      <c r="BW576" s="904">
        <v>1</v>
      </c>
      <c r="BX576" s="805">
        <v>1135</v>
      </c>
      <c r="BY576" s="904">
        <v>134</v>
      </c>
      <c r="BZ576" s="904">
        <v>46</v>
      </c>
      <c r="CA576" s="805">
        <v>1180</v>
      </c>
      <c r="CB576" s="904">
        <v>136</v>
      </c>
      <c r="CC576" s="904">
        <v>24</v>
      </c>
      <c r="CD576" s="805">
        <v>1225</v>
      </c>
      <c r="CE576" s="904">
        <v>140</v>
      </c>
      <c r="CF576" s="904">
        <v>28</v>
      </c>
      <c r="CG576" s="805">
        <v>1270</v>
      </c>
      <c r="CH576" s="904">
        <v>143</v>
      </c>
      <c r="CI576" s="904">
        <v>6</v>
      </c>
      <c r="CJ576" s="805">
        <v>1315</v>
      </c>
      <c r="CK576" s="904">
        <v>145</v>
      </c>
      <c r="CL576" s="904">
        <v>25</v>
      </c>
      <c r="CM576" s="805">
        <v>1360</v>
      </c>
      <c r="CN576" s="904">
        <v>153</v>
      </c>
      <c r="CO576" s="904">
        <v>4</v>
      </c>
      <c r="CP576" s="861"/>
      <c r="CQ576" s="904"/>
      <c r="CR576" s="904"/>
    </row>
    <row r="577" spans="1:96" ht="15">
      <c r="A577" s="805">
        <v>11</v>
      </c>
      <c r="B577" s="904">
        <v>101</v>
      </c>
      <c r="C577" s="904">
        <v>13</v>
      </c>
      <c r="D577" s="805">
        <v>56</v>
      </c>
      <c r="E577" s="904">
        <v>103</v>
      </c>
      <c r="F577" s="904">
        <v>36</v>
      </c>
      <c r="G577" s="805">
        <v>101</v>
      </c>
      <c r="H577" s="904">
        <v>105</v>
      </c>
      <c r="I577" s="904">
        <v>7</v>
      </c>
      <c r="J577" s="724">
        <v>146</v>
      </c>
      <c r="K577" s="904">
        <v>105</v>
      </c>
      <c r="L577" s="904">
        <v>55</v>
      </c>
      <c r="M577" s="805">
        <v>191</v>
      </c>
      <c r="N577" s="904">
        <v>105</v>
      </c>
      <c r="O577" s="904">
        <v>100</v>
      </c>
      <c r="P577" s="805">
        <v>236</v>
      </c>
      <c r="Q577" s="904">
        <v>105</v>
      </c>
      <c r="R577" s="904">
        <v>145</v>
      </c>
      <c r="S577" s="805">
        <v>281</v>
      </c>
      <c r="T577" s="904">
        <v>107</v>
      </c>
      <c r="U577" s="904">
        <v>7</v>
      </c>
      <c r="V577" s="805">
        <v>326</v>
      </c>
      <c r="W577" s="904">
        <v>107</v>
      </c>
      <c r="X577" s="904">
        <v>58</v>
      </c>
      <c r="Y577" s="805">
        <v>371</v>
      </c>
      <c r="Z577" s="904">
        <v>107</v>
      </c>
      <c r="AA577" s="904">
        <v>129</v>
      </c>
      <c r="AB577" s="805">
        <v>416</v>
      </c>
      <c r="AC577" s="904">
        <v>108</v>
      </c>
      <c r="AD577" s="904">
        <v>33</v>
      </c>
      <c r="AE577" s="805">
        <v>461</v>
      </c>
      <c r="AF577" s="904">
        <v>108</v>
      </c>
      <c r="AG577" s="904">
        <v>89</v>
      </c>
      <c r="AH577" s="805">
        <v>506</v>
      </c>
      <c r="AI577" s="904">
        <v>110</v>
      </c>
      <c r="AJ577" s="904">
        <v>6</v>
      </c>
      <c r="AK577" s="805">
        <v>551</v>
      </c>
      <c r="AL577" s="904">
        <v>111</v>
      </c>
      <c r="AM577" s="904">
        <v>30</v>
      </c>
      <c r="AN577" s="805">
        <v>596</v>
      </c>
      <c r="AO577" s="904">
        <v>113</v>
      </c>
      <c r="AP577" s="904">
        <v>34</v>
      </c>
      <c r="AQ577" s="805">
        <v>641</v>
      </c>
      <c r="AR577" s="904">
        <v>116</v>
      </c>
      <c r="AS577" s="904">
        <v>26</v>
      </c>
      <c r="AT577" s="805">
        <v>686</v>
      </c>
      <c r="AU577" s="904">
        <v>119</v>
      </c>
      <c r="AV577" s="904">
        <v>22</v>
      </c>
      <c r="AW577" s="805">
        <v>731</v>
      </c>
      <c r="AX577" s="904">
        <v>119</v>
      </c>
      <c r="AY577" s="904">
        <v>67</v>
      </c>
      <c r="AZ577" s="805">
        <v>776</v>
      </c>
      <c r="BA577" s="904">
        <v>121</v>
      </c>
      <c r="BB577" s="904">
        <v>33</v>
      </c>
      <c r="BC577" s="805">
        <v>821</v>
      </c>
      <c r="BD577" s="904">
        <v>125</v>
      </c>
      <c r="BE577" s="904">
        <v>17</v>
      </c>
      <c r="BF577" s="805">
        <v>866</v>
      </c>
      <c r="BG577" s="904">
        <v>126</v>
      </c>
      <c r="BH577" s="904">
        <v>26</v>
      </c>
      <c r="BI577" s="805">
        <v>911</v>
      </c>
      <c r="BJ577" s="904">
        <v>129</v>
      </c>
      <c r="BK577" s="904">
        <v>20</v>
      </c>
      <c r="BL577" s="805">
        <v>956</v>
      </c>
      <c r="BM577" s="904">
        <v>130</v>
      </c>
      <c r="BN577" s="904">
        <v>45</v>
      </c>
      <c r="BO577" s="805">
        <v>1001</v>
      </c>
      <c r="BP577" s="904">
        <v>131</v>
      </c>
      <c r="BQ577" s="904">
        <v>24</v>
      </c>
      <c r="BR577" s="805">
        <v>1046</v>
      </c>
      <c r="BS577" s="904">
        <v>133</v>
      </c>
      <c r="BT577" s="904">
        <v>5</v>
      </c>
      <c r="BU577" s="805">
        <v>1091</v>
      </c>
      <c r="BV577" s="904">
        <v>134</v>
      </c>
      <c r="BW577" s="904">
        <v>2</v>
      </c>
      <c r="BX577" s="805">
        <v>1136</v>
      </c>
      <c r="BY577" s="904">
        <v>134</v>
      </c>
      <c r="BZ577" s="904">
        <v>47</v>
      </c>
      <c r="CA577" s="805">
        <v>1181</v>
      </c>
      <c r="CB577" s="904">
        <v>136</v>
      </c>
      <c r="CC577" s="904">
        <v>25</v>
      </c>
      <c r="CD577" s="805">
        <v>1226</v>
      </c>
      <c r="CE577" s="904">
        <v>140</v>
      </c>
      <c r="CF577" s="904">
        <v>29</v>
      </c>
      <c r="CG577" s="805">
        <v>1271</v>
      </c>
      <c r="CH577" s="904">
        <v>143</v>
      </c>
      <c r="CI577" s="904">
        <v>7</v>
      </c>
      <c r="CJ577" s="805">
        <v>1316</v>
      </c>
      <c r="CK577" s="904">
        <v>145</v>
      </c>
      <c r="CL577" s="904">
        <v>26</v>
      </c>
      <c r="CM577" s="805">
        <v>1361</v>
      </c>
      <c r="CN577" s="904">
        <v>153</v>
      </c>
      <c r="CO577" s="904">
        <v>5</v>
      </c>
      <c r="CP577" s="861"/>
      <c r="CQ577" s="904"/>
      <c r="CR577" s="904"/>
    </row>
    <row r="578" spans="1:96" ht="15">
      <c r="A578" s="805">
        <v>12</v>
      </c>
      <c r="B578" s="904">
        <v>101</v>
      </c>
      <c r="C578" s="904">
        <v>14</v>
      </c>
      <c r="D578" s="805">
        <v>57</v>
      </c>
      <c r="E578" s="904">
        <v>103</v>
      </c>
      <c r="F578" s="904">
        <v>37</v>
      </c>
      <c r="G578" s="805">
        <v>102</v>
      </c>
      <c r="H578" s="904">
        <v>105</v>
      </c>
      <c r="I578" s="904">
        <v>8</v>
      </c>
      <c r="J578" s="724">
        <v>147</v>
      </c>
      <c r="K578" s="904">
        <v>105</v>
      </c>
      <c r="L578" s="904">
        <v>56</v>
      </c>
      <c r="M578" s="805">
        <v>192</v>
      </c>
      <c r="N578" s="904">
        <v>105</v>
      </c>
      <c r="O578" s="904">
        <v>101</v>
      </c>
      <c r="P578" s="805">
        <v>237</v>
      </c>
      <c r="Q578" s="904">
        <v>105</v>
      </c>
      <c r="R578" s="904">
        <v>146</v>
      </c>
      <c r="S578" s="805">
        <v>282</v>
      </c>
      <c r="T578" s="904">
        <v>107</v>
      </c>
      <c r="U578" s="904">
        <v>8</v>
      </c>
      <c r="V578" s="805">
        <v>327</v>
      </c>
      <c r="W578" s="904">
        <v>107</v>
      </c>
      <c r="X578" s="904">
        <v>59</v>
      </c>
      <c r="Y578" s="805">
        <v>372</v>
      </c>
      <c r="Z578" s="904">
        <v>107</v>
      </c>
      <c r="AA578" s="904">
        <v>130</v>
      </c>
      <c r="AB578" s="805">
        <v>417</v>
      </c>
      <c r="AC578" s="904">
        <v>108</v>
      </c>
      <c r="AD578" s="904">
        <v>34</v>
      </c>
      <c r="AE578" s="805">
        <v>462</v>
      </c>
      <c r="AF578" s="904">
        <v>109</v>
      </c>
      <c r="AG578" s="904">
        <v>1</v>
      </c>
      <c r="AH578" s="805">
        <v>507</v>
      </c>
      <c r="AI578" s="904">
        <v>110</v>
      </c>
      <c r="AJ578" s="904">
        <v>7</v>
      </c>
      <c r="AK578" s="805">
        <v>552</v>
      </c>
      <c r="AL578" s="904">
        <v>111</v>
      </c>
      <c r="AM578" s="904">
        <v>31</v>
      </c>
      <c r="AN578" s="805">
        <v>597</v>
      </c>
      <c r="AO578" s="904">
        <v>114</v>
      </c>
      <c r="AP578" s="904">
        <v>1</v>
      </c>
      <c r="AQ578" s="805">
        <v>642</v>
      </c>
      <c r="AR578" s="904">
        <v>116</v>
      </c>
      <c r="AS578" s="904">
        <v>27</v>
      </c>
      <c r="AT578" s="805">
        <v>687</v>
      </c>
      <c r="AU578" s="904">
        <v>119</v>
      </c>
      <c r="AV578" s="904">
        <v>23</v>
      </c>
      <c r="AW578" s="805">
        <v>732</v>
      </c>
      <c r="AX578" s="904">
        <v>119</v>
      </c>
      <c r="AY578" s="904">
        <v>68</v>
      </c>
      <c r="AZ578" s="805">
        <v>777</v>
      </c>
      <c r="BA578" s="904">
        <v>121</v>
      </c>
      <c r="BB578" s="904">
        <v>34</v>
      </c>
      <c r="BC578" s="805">
        <v>822</v>
      </c>
      <c r="BD578" s="904">
        <v>125</v>
      </c>
      <c r="BE578" s="904">
        <v>18</v>
      </c>
      <c r="BF578" s="805">
        <v>867</v>
      </c>
      <c r="BG578" s="904">
        <v>126</v>
      </c>
      <c r="BH578" s="904">
        <v>27</v>
      </c>
      <c r="BI578" s="805">
        <v>912</v>
      </c>
      <c r="BJ578" s="904">
        <v>129</v>
      </c>
      <c r="BK578" s="904">
        <v>20</v>
      </c>
      <c r="BL578" s="805">
        <v>957</v>
      </c>
      <c r="BM578" s="904">
        <v>130</v>
      </c>
      <c r="BN578" s="904">
        <v>46</v>
      </c>
      <c r="BO578" s="805">
        <v>1002</v>
      </c>
      <c r="BP578" s="904">
        <v>131</v>
      </c>
      <c r="BQ578" s="904">
        <v>25</v>
      </c>
      <c r="BR578" s="805">
        <v>1047</v>
      </c>
      <c r="BS578" s="904">
        <v>133</v>
      </c>
      <c r="BT578" s="904">
        <v>6</v>
      </c>
      <c r="BU578" s="805">
        <v>1092</v>
      </c>
      <c r="BV578" s="904">
        <v>134</v>
      </c>
      <c r="BW578" s="904">
        <v>3</v>
      </c>
      <c r="BX578" s="805">
        <v>1137</v>
      </c>
      <c r="BY578" s="904">
        <v>134</v>
      </c>
      <c r="BZ578" s="904">
        <v>48</v>
      </c>
      <c r="CA578" s="805">
        <v>1182</v>
      </c>
      <c r="CB578" s="904">
        <v>136</v>
      </c>
      <c r="CC578" s="904">
        <v>26</v>
      </c>
      <c r="CD578" s="805">
        <v>1227</v>
      </c>
      <c r="CE578" s="904">
        <v>140</v>
      </c>
      <c r="CF578" s="904">
        <v>30</v>
      </c>
      <c r="CG578" s="805">
        <v>1272</v>
      </c>
      <c r="CH578" s="904">
        <v>143</v>
      </c>
      <c r="CI578" s="904">
        <v>8</v>
      </c>
      <c r="CJ578" s="805">
        <v>1317</v>
      </c>
      <c r="CK578" s="904">
        <v>146</v>
      </c>
      <c r="CL578" s="904">
        <v>1</v>
      </c>
      <c r="CM578" s="805">
        <v>1362</v>
      </c>
      <c r="CN578" s="904">
        <v>154</v>
      </c>
      <c r="CO578" s="904">
        <v>1</v>
      </c>
      <c r="CP578" s="861"/>
      <c r="CQ578" s="904"/>
      <c r="CR578" s="904"/>
    </row>
    <row r="579" spans="1:96" ht="15">
      <c r="A579" s="805">
        <v>13</v>
      </c>
      <c r="B579" s="904">
        <v>101</v>
      </c>
      <c r="C579" s="904">
        <v>15</v>
      </c>
      <c r="D579" s="805">
        <v>58</v>
      </c>
      <c r="E579" s="904">
        <v>103</v>
      </c>
      <c r="F579" s="904">
        <v>38</v>
      </c>
      <c r="G579" s="805">
        <v>103</v>
      </c>
      <c r="H579" s="904">
        <v>105</v>
      </c>
      <c r="I579" s="904">
        <v>9</v>
      </c>
      <c r="J579" s="724">
        <v>148</v>
      </c>
      <c r="K579" s="904">
        <v>105</v>
      </c>
      <c r="L579" s="904">
        <v>57</v>
      </c>
      <c r="M579" s="805">
        <v>193</v>
      </c>
      <c r="N579" s="904">
        <v>105</v>
      </c>
      <c r="O579" s="904">
        <v>102</v>
      </c>
      <c r="P579" s="805">
        <v>238</v>
      </c>
      <c r="Q579" s="904">
        <v>105</v>
      </c>
      <c r="R579" s="904">
        <v>147</v>
      </c>
      <c r="S579" s="805">
        <v>283</v>
      </c>
      <c r="T579" s="904">
        <v>107</v>
      </c>
      <c r="U579" s="904">
        <v>9</v>
      </c>
      <c r="V579" s="805">
        <v>328</v>
      </c>
      <c r="W579" s="904">
        <v>107</v>
      </c>
      <c r="X579" s="904">
        <v>60</v>
      </c>
      <c r="Y579" s="805">
        <v>373</v>
      </c>
      <c r="Z579" s="904">
        <v>107</v>
      </c>
      <c r="AA579" s="904">
        <v>131</v>
      </c>
      <c r="AB579" s="805">
        <v>418</v>
      </c>
      <c r="AC579" s="904">
        <v>108</v>
      </c>
      <c r="AD579" s="904">
        <v>35</v>
      </c>
      <c r="AE579" s="805">
        <v>463</v>
      </c>
      <c r="AF579" s="904">
        <v>109</v>
      </c>
      <c r="AG579" s="904">
        <v>2</v>
      </c>
      <c r="AH579" s="805">
        <v>508</v>
      </c>
      <c r="AI579" s="904">
        <v>110</v>
      </c>
      <c r="AJ579" s="904">
        <v>8</v>
      </c>
      <c r="AK579" s="805">
        <v>553</v>
      </c>
      <c r="AL579" s="904">
        <v>112</v>
      </c>
      <c r="AM579" s="904">
        <v>9</v>
      </c>
      <c r="AN579" s="805">
        <v>598</v>
      </c>
      <c r="AO579" s="904">
        <v>114</v>
      </c>
      <c r="AP579" s="904">
        <v>2</v>
      </c>
      <c r="AQ579" s="805">
        <v>643</v>
      </c>
      <c r="AR579" s="904">
        <v>116</v>
      </c>
      <c r="AS579" s="904">
        <v>28</v>
      </c>
      <c r="AT579" s="805">
        <v>688</v>
      </c>
      <c r="AU579" s="904">
        <v>119</v>
      </c>
      <c r="AV579" s="904">
        <v>24</v>
      </c>
      <c r="AW579" s="805">
        <v>733</v>
      </c>
      <c r="AX579" s="904">
        <v>119</v>
      </c>
      <c r="AY579" s="904">
        <v>69</v>
      </c>
      <c r="AZ579" s="805">
        <v>778</v>
      </c>
      <c r="BA579" s="904">
        <v>121</v>
      </c>
      <c r="BB579" s="904">
        <v>35</v>
      </c>
      <c r="BC579" s="805">
        <v>823</v>
      </c>
      <c r="BD579" s="904">
        <v>125</v>
      </c>
      <c r="BE579" s="904">
        <v>19</v>
      </c>
      <c r="BF579" s="805">
        <v>868</v>
      </c>
      <c r="BG579" s="904">
        <v>126</v>
      </c>
      <c r="BH579" s="904">
        <v>28</v>
      </c>
      <c r="BI579" s="805">
        <v>913</v>
      </c>
      <c r="BJ579" s="904">
        <v>129</v>
      </c>
      <c r="BK579" s="904">
        <v>21</v>
      </c>
      <c r="BL579" s="805">
        <v>958</v>
      </c>
      <c r="BM579" s="904">
        <v>130</v>
      </c>
      <c r="BN579" s="904">
        <v>47</v>
      </c>
      <c r="BO579" s="805">
        <v>1003</v>
      </c>
      <c r="BP579" s="904">
        <v>131</v>
      </c>
      <c r="BQ579" s="904">
        <v>26</v>
      </c>
      <c r="BR579" s="805">
        <v>1048</v>
      </c>
      <c r="BS579" s="904">
        <v>133</v>
      </c>
      <c r="BT579" s="904">
        <v>7</v>
      </c>
      <c r="BU579" s="805">
        <v>1093</v>
      </c>
      <c r="BV579" s="904">
        <v>134</v>
      </c>
      <c r="BW579" s="904">
        <v>4</v>
      </c>
      <c r="BX579" s="805">
        <v>1138</v>
      </c>
      <c r="BY579" s="904">
        <v>134</v>
      </c>
      <c r="BZ579" s="904">
        <v>49</v>
      </c>
      <c r="CA579" s="805">
        <v>1183</v>
      </c>
      <c r="CB579" s="904">
        <v>137</v>
      </c>
      <c r="CC579" s="904">
        <v>1</v>
      </c>
      <c r="CD579" s="805">
        <v>1228</v>
      </c>
      <c r="CE579" s="904">
        <v>140</v>
      </c>
      <c r="CF579" s="904">
        <v>31</v>
      </c>
      <c r="CG579" s="805">
        <v>1273</v>
      </c>
      <c r="CH579" s="904">
        <v>143</v>
      </c>
      <c r="CI579" s="904">
        <v>9</v>
      </c>
      <c r="CJ579" s="805">
        <v>1318</v>
      </c>
      <c r="CK579" s="904">
        <v>146</v>
      </c>
      <c r="CL579" s="904">
        <v>2</v>
      </c>
      <c r="CM579" s="805">
        <v>1363</v>
      </c>
      <c r="CN579" s="904">
        <v>154</v>
      </c>
      <c r="CO579" s="904">
        <v>2</v>
      </c>
      <c r="CP579" s="861"/>
      <c r="CQ579" s="904"/>
      <c r="CR579" s="904"/>
    </row>
    <row r="580" spans="1:96" ht="15">
      <c r="A580" s="805">
        <v>14</v>
      </c>
      <c r="B580" s="904">
        <v>101</v>
      </c>
      <c r="C580" s="904">
        <v>16</v>
      </c>
      <c r="D580" s="805">
        <v>59</v>
      </c>
      <c r="E580" s="904">
        <v>103</v>
      </c>
      <c r="F580" s="904">
        <v>39</v>
      </c>
      <c r="G580" s="805">
        <v>104</v>
      </c>
      <c r="H580" s="904">
        <v>105</v>
      </c>
      <c r="I580" s="904">
        <v>10</v>
      </c>
      <c r="J580" s="724">
        <v>149</v>
      </c>
      <c r="K580" s="904">
        <v>105</v>
      </c>
      <c r="L580" s="904">
        <v>58</v>
      </c>
      <c r="M580" s="805">
        <v>194</v>
      </c>
      <c r="N580" s="904">
        <v>105</v>
      </c>
      <c r="O580" s="904">
        <v>103</v>
      </c>
      <c r="P580" s="805">
        <v>239</v>
      </c>
      <c r="Q580" s="904">
        <v>105</v>
      </c>
      <c r="R580" s="904">
        <v>148</v>
      </c>
      <c r="S580" s="805">
        <v>284</v>
      </c>
      <c r="T580" s="904">
        <v>107</v>
      </c>
      <c r="U580" s="904">
        <v>10</v>
      </c>
      <c r="V580" s="805">
        <v>329</v>
      </c>
      <c r="W580" s="904">
        <v>107</v>
      </c>
      <c r="X580" s="904">
        <v>61</v>
      </c>
      <c r="Y580" s="805">
        <v>374</v>
      </c>
      <c r="Z580" s="904">
        <v>107</v>
      </c>
      <c r="AA580" s="904">
        <v>132</v>
      </c>
      <c r="AB580" s="805">
        <v>419</v>
      </c>
      <c r="AC580" s="904">
        <v>108</v>
      </c>
      <c r="AD580" s="904">
        <v>36</v>
      </c>
      <c r="AE580" s="805">
        <v>464</v>
      </c>
      <c r="AF580" s="904">
        <v>109</v>
      </c>
      <c r="AG580" s="904">
        <v>3</v>
      </c>
      <c r="AH580" s="805">
        <v>509</v>
      </c>
      <c r="AI580" s="904">
        <v>110</v>
      </c>
      <c r="AJ580" s="904">
        <v>9</v>
      </c>
      <c r="AK580" s="805">
        <v>554</v>
      </c>
      <c r="AL580" s="904">
        <v>112</v>
      </c>
      <c r="AM580" s="904">
        <v>10</v>
      </c>
      <c r="AN580" s="805">
        <v>599</v>
      </c>
      <c r="AO580" s="904">
        <v>114</v>
      </c>
      <c r="AP580" s="904">
        <v>3</v>
      </c>
      <c r="AQ580" s="805">
        <v>644</v>
      </c>
      <c r="AR580" s="904">
        <v>116</v>
      </c>
      <c r="AS580" s="904">
        <v>29</v>
      </c>
      <c r="AT580" s="805">
        <v>689</v>
      </c>
      <c r="AU580" s="904">
        <v>119</v>
      </c>
      <c r="AV580" s="904">
        <v>25</v>
      </c>
      <c r="AW580" s="805">
        <v>734</v>
      </c>
      <c r="AX580" s="904">
        <v>119</v>
      </c>
      <c r="AY580" s="904">
        <v>70</v>
      </c>
      <c r="AZ580" s="805">
        <v>779</v>
      </c>
      <c r="BA580" s="904">
        <v>121</v>
      </c>
      <c r="BB580" s="904">
        <v>36</v>
      </c>
      <c r="BC580" s="805">
        <v>824</v>
      </c>
      <c r="BD580" s="904">
        <v>125</v>
      </c>
      <c r="BE580" s="904">
        <v>20</v>
      </c>
      <c r="BF580" s="805">
        <v>869</v>
      </c>
      <c r="BG580" s="904">
        <v>126</v>
      </c>
      <c r="BH580" s="904">
        <v>29</v>
      </c>
      <c r="BI580" s="805">
        <v>914</v>
      </c>
      <c r="BJ580" s="904">
        <v>130</v>
      </c>
      <c r="BK580" s="904">
        <v>1</v>
      </c>
      <c r="BL580" s="805">
        <v>959</v>
      </c>
      <c r="BM580" s="904">
        <v>130</v>
      </c>
      <c r="BN580" s="904">
        <v>48</v>
      </c>
      <c r="BO580" s="805">
        <v>1004</v>
      </c>
      <c r="BP580" s="904">
        <v>131</v>
      </c>
      <c r="BQ580" s="904">
        <v>27</v>
      </c>
      <c r="BR580" s="805">
        <v>1049</v>
      </c>
      <c r="BS580" s="904">
        <v>133</v>
      </c>
      <c r="BT580" s="904">
        <v>8</v>
      </c>
      <c r="BU580" s="805">
        <v>1094</v>
      </c>
      <c r="BV580" s="904">
        <v>134</v>
      </c>
      <c r="BW580" s="904">
        <v>5</v>
      </c>
      <c r="BX580" s="805">
        <v>1139</v>
      </c>
      <c r="BY580" s="904">
        <v>135</v>
      </c>
      <c r="BZ580" s="904">
        <v>1</v>
      </c>
      <c r="CA580" s="805">
        <v>1184</v>
      </c>
      <c r="CB580" s="904">
        <v>137</v>
      </c>
      <c r="CC580" s="904">
        <v>2</v>
      </c>
      <c r="CD580" s="805">
        <v>1229</v>
      </c>
      <c r="CE580" s="904">
        <v>140</v>
      </c>
      <c r="CF580" s="904">
        <v>32</v>
      </c>
      <c r="CG580" s="805">
        <v>1274</v>
      </c>
      <c r="CH580" s="904">
        <v>143</v>
      </c>
      <c r="CI580" s="904">
        <v>10</v>
      </c>
      <c r="CJ580" s="805">
        <v>1319</v>
      </c>
      <c r="CK580" s="904">
        <v>146</v>
      </c>
      <c r="CL580" s="904">
        <v>3</v>
      </c>
      <c r="CM580" s="805">
        <v>1364</v>
      </c>
      <c r="CN580" s="904">
        <v>154</v>
      </c>
      <c r="CO580" s="904">
        <v>3</v>
      </c>
      <c r="CP580" s="861"/>
      <c r="CQ580" s="904"/>
      <c r="CR580" s="904"/>
    </row>
    <row r="581" spans="1:96" ht="15">
      <c r="A581" s="805">
        <v>15</v>
      </c>
      <c r="B581" s="904">
        <v>101</v>
      </c>
      <c r="C581" s="904">
        <v>17</v>
      </c>
      <c r="D581" s="805">
        <v>60</v>
      </c>
      <c r="E581" s="904">
        <v>103</v>
      </c>
      <c r="F581" s="904">
        <v>40</v>
      </c>
      <c r="G581" s="805">
        <v>105</v>
      </c>
      <c r="H581" s="904">
        <v>105</v>
      </c>
      <c r="I581" s="904">
        <v>11</v>
      </c>
      <c r="J581" s="724">
        <v>150</v>
      </c>
      <c r="K581" s="904">
        <v>105</v>
      </c>
      <c r="L581" s="904">
        <v>59</v>
      </c>
      <c r="M581" s="805">
        <v>195</v>
      </c>
      <c r="N581" s="904">
        <v>105</v>
      </c>
      <c r="O581" s="904">
        <v>104</v>
      </c>
      <c r="P581" s="805">
        <v>240</v>
      </c>
      <c r="Q581" s="904">
        <v>105</v>
      </c>
      <c r="R581" s="904">
        <v>149</v>
      </c>
      <c r="S581" s="805">
        <v>285</v>
      </c>
      <c r="T581" s="904">
        <v>107</v>
      </c>
      <c r="U581" s="904">
        <v>11</v>
      </c>
      <c r="V581" s="805">
        <v>330</v>
      </c>
      <c r="W581" s="904">
        <v>107</v>
      </c>
      <c r="X581" s="904">
        <v>63</v>
      </c>
      <c r="Y581" s="805">
        <v>375</v>
      </c>
      <c r="Z581" s="904">
        <v>107</v>
      </c>
      <c r="AA581" s="904">
        <v>133</v>
      </c>
      <c r="AB581" s="805">
        <v>420</v>
      </c>
      <c r="AC581" s="904">
        <v>108</v>
      </c>
      <c r="AD581" s="904">
        <v>37</v>
      </c>
      <c r="AE581" s="805">
        <v>465</v>
      </c>
      <c r="AF581" s="904">
        <v>109</v>
      </c>
      <c r="AG581" s="904">
        <v>4</v>
      </c>
      <c r="AH581" s="805">
        <v>510</v>
      </c>
      <c r="AI581" s="904">
        <v>110</v>
      </c>
      <c r="AJ581" s="904">
        <v>10</v>
      </c>
      <c r="AK581" s="805">
        <v>555</v>
      </c>
      <c r="AL581" s="904">
        <v>112</v>
      </c>
      <c r="AM581" s="904">
        <v>11</v>
      </c>
      <c r="AN581" s="805">
        <v>600</v>
      </c>
      <c r="AO581" s="904">
        <v>114</v>
      </c>
      <c r="AP581" s="904">
        <v>4</v>
      </c>
      <c r="AQ581" s="805">
        <v>645</v>
      </c>
      <c r="AR581" s="904">
        <v>116</v>
      </c>
      <c r="AS581" s="904">
        <v>30</v>
      </c>
      <c r="AT581" s="805">
        <v>690</v>
      </c>
      <c r="AU581" s="904">
        <v>119</v>
      </c>
      <c r="AV581" s="904">
        <v>26</v>
      </c>
      <c r="AW581" s="805">
        <v>735</v>
      </c>
      <c r="AX581" s="904">
        <v>119</v>
      </c>
      <c r="AY581" s="904">
        <v>71</v>
      </c>
      <c r="AZ581" s="805">
        <v>780</v>
      </c>
      <c r="BA581" s="904">
        <v>121</v>
      </c>
      <c r="BB581" s="904">
        <v>37</v>
      </c>
      <c r="BC581" s="805">
        <v>825</v>
      </c>
      <c r="BD581" s="904">
        <v>125</v>
      </c>
      <c r="BE581" s="904">
        <v>21</v>
      </c>
      <c r="BF581" s="805">
        <v>870</v>
      </c>
      <c r="BG581" s="904">
        <v>126</v>
      </c>
      <c r="BH581" s="904">
        <v>30</v>
      </c>
      <c r="BI581" s="805">
        <v>915</v>
      </c>
      <c r="BJ581" s="904">
        <v>130</v>
      </c>
      <c r="BK581" s="904">
        <v>2</v>
      </c>
      <c r="BL581" s="805">
        <v>960</v>
      </c>
      <c r="BM581" s="904">
        <v>130</v>
      </c>
      <c r="BN581" s="904">
        <v>49</v>
      </c>
      <c r="BO581" s="805">
        <v>1005</v>
      </c>
      <c r="BP581" s="904">
        <v>131</v>
      </c>
      <c r="BQ581" s="904">
        <v>28</v>
      </c>
      <c r="BR581" s="805">
        <v>1050</v>
      </c>
      <c r="BS581" s="904">
        <v>133</v>
      </c>
      <c r="BT581" s="904">
        <v>9</v>
      </c>
      <c r="BU581" s="805">
        <v>1095</v>
      </c>
      <c r="BV581" s="904">
        <v>134</v>
      </c>
      <c r="BW581" s="904">
        <v>6</v>
      </c>
      <c r="BX581" s="805">
        <v>1140</v>
      </c>
      <c r="BY581" s="904">
        <v>135</v>
      </c>
      <c r="BZ581" s="904">
        <v>2</v>
      </c>
      <c r="CA581" s="805">
        <v>1185</v>
      </c>
      <c r="CB581" s="904">
        <v>137</v>
      </c>
      <c r="CC581" s="904">
        <v>3</v>
      </c>
      <c r="CD581" s="805">
        <v>1230</v>
      </c>
      <c r="CE581" s="904">
        <v>140</v>
      </c>
      <c r="CF581" s="904">
        <v>33</v>
      </c>
      <c r="CG581" s="805">
        <v>1275</v>
      </c>
      <c r="CH581" s="904">
        <v>143</v>
      </c>
      <c r="CI581" s="904">
        <v>16</v>
      </c>
      <c r="CJ581" s="805">
        <v>1320</v>
      </c>
      <c r="CK581" s="904">
        <v>147</v>
      </c>
      <c r="CL581" s="904">
        <v>1</v>
      </c>
      <c r="CM581" s="805">
        <v>1365</v>
      </c>
      <c r="CN581" s="904">
        <v>154</v>
      </c>
      <c r="CO581" s="904">
        <v>4</v>
      </c>
      <c r="CP581" s="861"/>
      <c r="CQ581" s="904"/>
      <c r="CR581" s="904"/>
    </row>
    <row r="582" spans="1:96" ht="15">
      <c r="A582" s="805">
        <v>16</v>
      </c>
      <c r="B582" s="904">
        <v>101</v>
      </c>
      <c r="C582" s="904">
        <v>18</v>
      </c>
      <c r="D582" s="805">
        <v>61</v>
      </c>
      <c r="E582" s="904">
        <v>103</v>
      </c>
      <c r="F582" s="904">
        <v>41</v>
      </c>
      <c r="G582" s="805">
        <v>106</v>
      </c>
      <c r="H582" s="904">
        <v>105</v>
      </c>
      <c r="I582" s="904">
        <v>12</v>
      </c>
      <c r="J582" s="724">
        <v>151</v>
      </c>
      <c r="K582" s="904">
        <v>105</v>
      </c>
      <c r="L582" s="904">
        <v>60</v>
      </c>
      <c r="M582" s="805">
        <v>196</v>
      </c>
      <c r="N582" s="904">
        <v>105</v>
      </c>
      <c r="O582" s="904">
        <v>105</v>
      </c>
      <c r="P582" s="805">
        <v>241</v>
      </c>
      <c r="Q582" s="904">
        <v>105</v>
      </c>
      <c r="R582" s="904">
        <v>150</v>
      </c>
      <c r="S582" s="805">
        <v>286</v>
      </c>
      <c r="T582" s="904">
        <v>107</v>
      </c>
      <c r="U582" s="904">
        <v>13</v>
      </c>
      <c r="V582" s="805">
        <v>331</v>
      </c>
      <c r="W582" s="904">
        <v>107</v>
      </c>
      <c r="X582" s="904">
        <v>64</v>
      </c>
      <c r="Y582" s="805">
        <v>376</v>
      </c>
      <c r="Z582" s="904">
        <v>107</v>
      </c>
      <c r="AA582" s="904">
        <v>134</v>
      </c>
      <c r="AB582" s="805">
        <v>421</v>
      </c>
      <c r="AC582" s="904">
        <v>108</v>
      </c>
      <c r="AD582" s="904">
        <v>38</v>
      </c>
      <c r="AE582" s="805">
        <v>466</v>
      </c>
      <c r="AF582" s="904">
        <v>109</v>
      </c>
      <c r="AG582" s="904">
        <v>5</v>
      </c>
      <c r="AH582" s="805">
        <v>511</v>
      </c>
      <c r="AI582" s="904">
        <v>110</v>
      </c>
      <c r="AJ582" s="904">
        <v>11</v>
      </c>
      <c r="AK582" s="805">
        <v>556</v>
      </c>
      <c r="AL582" s="904">
        <v>112</v>
      </c>
      <c r="AM582" s="904">
        <v>18</v>
      </c>
      <c r="AN582" s="805">
        <v>601</v>
      </c>
      <c r="AO582" s="904">
        <v>114</v>
      </c>
      <c r="AP582" s="904">
        <v>5</v>
      </c>
      <c r="AQ582" s="805">
        <v>646</v>
      </c>
      <c r="AR582" s="904">
        <v>117</v>
      </c>
      <c r="AS582" s="904">
        <v>1</v>
      </c>
      <c r="AT582" s="805">
        <v>691</v>
      </c>
      <c r="AU582" s="904">
        <v>119</v>
      </c>
      <c r="AV582" s="904">
        <v>27</v>
      </c>
      <c r="AW582" s="805">
        <v>736</v>
      </c>
      <c r="AX582" s="904">
        <v>119</v>
      </c>
      <c r="AY582" s="904">
        <v>72</v>
      </c>
      <c r="AZ582" s="805">
        <v>781</v>
      </c>
      <c r="BA582" s="904">
        <v>121</v>
      </c>
      <c r="BB582" s="904">
        <v>38</v>
      </c>
      <c r="BC582" s="805">
        <v>826</v>
      </c>
      <c r="BD582" s="904">
        <v>125</v>
      </c>
      <c r="BE582" s="904">
        <v>22</v>
      </c>
      <c r="BF582" s="805">
        <v>871</v>
      </c>
      <c r="BG582" s="904">
        <v>126</v>
      </c>
      <c r="BH582" s="904">
        <v>31</v>
      </c>
      <c r="BI582" s="805">
        <v>916</v>
      </c>
      <c r="BJ582" s="904">
        <v>130</v>
      </c>
      <c r="BK582" s="904">
        <v>3</v>
      </c>
      <c r="BL582" s="805">
        <v>961</v>
      </c>
      <c r="BM582" s="904">
        <v>130</v>
      </c>
      <c r="BN582" s="904">
        <v>50</v>
      </c>
      <c r="BO582" s="805">
        <v>1006</v>
      </c>
      <c r="BP582" s="904">
        <v>131</v>
      </c>
      <c r="BQ582" s="904">
        <v>29</v>
      </c>
      <c r="BR582" s="805">
        <v>1051</v>
      </c>
      <c r="BS582" s="904">
        <v>133</v>
      </c>
      <c r="BT582" s="904">
        <v>10</v>
      </c>
      <c r="BU582" s="805">
        <v>1096</v>
      </c>
      <c r="BV582" s="904">
        <v>134</v>
      </c>
      <c r="BW582" s="904">
        <v>7</v>
      </c>
      <c r="BX582" s="805">
        <v>1141</v>
      </c>
      <c r="BY582" s="904">
        <v>135</v>
      </c>
      <c r="BZ582" s="904">
        <v>3</v>
      </c>
      <c r="CA582" s="805">
        <v>1186</v>
      </c>
      <c r="CB582" s="904">
        <v>137</v>
      </c>
      <c r="CC582" s="904">
        <v>4</v>
      </c>
      <c r="CD582" s="805">
        <v>1231</v>
      </c>
      <c r="CE582" s="904">
        <v>141</v>
      </c>
      <c r="CF582" s="904">
        <v>1</v>
      </c>
      <c r="CG582" s="805">
        <v>1276</v>
      </c>
      <c r="CH582" s="904">
        <v>144</v>
      </c>
      <c r="CI582" s="904">
        <v>1</v>
      </c>
      <c r="CJ582" s="805">
        <v>1321</v>
      </c>
      <c r="CK582" s="904">
        <v>147</v>
      </c>
      <c r="CL582" s="904">
        <v>2</v>
      </c>
      <c r="CM582" s="805">
        <v>1366</v>
      </c>
      <c r="CN582" s="904">
        <v>155</v>
      </c>
      <c r="CO582" s="904">
        <v>1</v>
      </c>
      <c r="CP582" s="861"/>
      <c r="CQ582" s="904"/>
      <c r="CR582" s="904"/>
    </row>
    <row r="583" spans="1:96" ht="15">
      <c r="A583" s="805">
        <v>17</v>
      </c>
      <c r="B583" s="904">
        <v>101</v>
      </c>
      <c r="C583" s="904">
        <v>19</v>
      </c>
      <c r="D583" s="805">
        <v>62</v>
      </c>
      <c r="E583" s="904">
        <v>103</v>
      </c>
      <c r="F583" s="904">
        <v>42</v>
      </c>
      <c r="G583" s="805">
        <v>107</v>
      </c>
      <c r="H583" s="904">
        <v>105</v>
      </c>
      <c r="I583" s="904">
        <v>13</v>
      </c>
      <c r="J583" s="724">
        <v>152</v>
      </c>
      <c r="K583" s="904">
        <v>105</v>
      </c>
      <c r="L583" s="904">
        <v>61</v>
      </c>
      <c r="M583" s="805">
        <v>197</v>
      </c>
      <c r="N583" s="904">
        <v>105</v>
      </c>
      <c r="O583" s="904">
        <v>106</v>
      </c>
      <c r="P583" s="805">
        <v>242</v>
      </c>
      <c r="Q583" s="904">
        <v>105</v>
      </c>
      <c r="R583" s="904">
        <v>151</v>
      </c>
      <c r="S583" s="805">
        <v>287</v>
      </c>
      <c r="T583" s="904">
        <v>107</v>
      </c>
      <c r="U583" s="904">
        <v>14</v>
      </c>
      <c r="V583" s="805">
        <v>332</v>
      </c>
      <c r="W583" s="904">
        <v>107</v>
      </c>
      <c r="X583" s="904">
        <v>65</v>
      </c>
      <c r="Y583" s="805">
        <v>377</v>
      </c>
      <c r="Z583" s="904">
        <v>107</v>
      </c>
      <c r="AA583" s="904">
        <v>135</v>
      </c>
      <c r="AB583" s="805">
        <v>422</v>
      </c>
      <c r="AC583" s="904">
        <v>108</v>
      </c>
      <c r="AD583" s="904">
        <v>39</v>
      </c>
      <c r="AE583" s="805">
        <v>467</v>
      </c>
      <c r="AF583" s="904">
        <v>109</v>
      </c>
      <c r="AG583" s="904">
        <v>6</v>
      </c>
      <c r="AH583" s="805">
        <v>512</v>
      </c>
      <c r="AI583" s="904">
        <v>110</v>
      </c>
      <c r="AJ583" s="904">
        <v>12</v>
      </c>
      <c r="AK583" s="805">
        <v>557</v>
      </c>
      <c r="AL583" s="904">
        <v>112</v>
      </c>
      <c r="AM583" s="904">
        <v>19</v>
      </c>
      <c r="AN583" s="805">
        <v>602</v>
      </c>
      <c r="AO583" s="904">
        <v>114</v>
      </c>
      <c r="AP583" s="904">
        <v>6</v>
      </c>
      <c r="AQ583" s="805">
        <v>647</v>
      </c>
      <c r="AR583" s="904">
        <v>117</v>
      </c>
      <c r="AS583" s="904">
        <v>2</v>
      </c>
      <c r="AT583" s="805">
        <v>692</v>
      </c>
      <c r="AU583" s="904">
        <v>119</v>
      </c>
      <c r="AV583" s="904">
        <v>28</v>
      </c>
      <c r="AW583" s="805">
        <v>737</v>
      </c>
      <c r="AX583" s="904">
        <v>119</v>
      </c>
      <c r="AY583" s="904">
        <v>73</v>
      </c>
      <c r="AZ583" s="805">
        <v>782</v>
      </c>
      <c r="BA583" s="904">
        <v>121</v>
      </c>
      <c r="BB583" s="904">
        <v>39</v>
      </c>
      <c r="BC583" s="805">
        <v>827</v>
      </c>
      <c r="BD583" s="904">
        <v>125</v>
      </c>
      <c r="BE583" s="904">
        <v>23</v>
      </c>
      <c r="BF583" s="805">
        <v>872</v>
      </c>
      <c r="BG583" s="904">
        <v>126</v>
      </c>
      <c r="BH583" s="904">
        <v>32</v>
      </c>
      <c r="BI583" s="805">
        <v>917</v>
      </c>
      <c r="BJ583" s="904">
        <v>130</v>
      </c>
      <c r="BK583" s="904">
        <v>4</v>
      </c>
      <c r="BL583" s="805">
        <v>962</v>
      </c>
      <c r="BM583" s="904">
        <v>130</v>
      </c>
      <c r="BN583" s="904">
        <v>51</v>
      </c>
      <c r="BO583" s="805">
        <v>1007</v>
      </c>
      <c r="BP583" s="904">
        <v>131</v>
      </c>
      <c r="BQ583" s="904">
        <v>30</v>
      </c>
      <c r="BR583" s="805">
        <v>1052</v>
      </c>
      <c r="BS583" s="904">
        <v>133</v>
      </c>
      <c r="BT583" s="904">
        <v>11</v>
      </c>
      <c r="BU583" s="805">
        <v>1097</v>
      </c>
      <c r="BV583" s="904">
        <v>134</v>
      </c>
      <c r="BW583" s="904">
        <v>8</v>
      </c>
      <c r="BX583" s="805">
        <v>1142</v>
      </c>
      <c r="BY583" s="904">
        <v>135</v>
      </c>
      <c r="BZ583" s="904">
        <v>4</v>
      </c>
      <c r="CA583" s="805">
        <v>1187</v>
      </c>
      <c r="CB583" s="904">
        <v>138</v>
      </c>
      <c r="CC583" s="904">
        <v>2</v>
      </c>
      <c r="CD583" s="805">
        <v>1232</v>
      </c>
      <c r="CE583" s="904">
        <v>141</v>
      </c>
      <c r="CF583" s="904">
        <v>2</v>
      </c>
      <c r="CG583" s="805">
        <v>1277</v>
      </c>
      <c r="CH583" s="904">
        <v>144</v>
      </c>
      <c r="CI583" s="904">
        <v>2</v>
      </c>
      <c r="CJ583" s="805">
        <v>1322</v>
      </c>
      <c r="CK583" s="904">
        <v>147</v>
      </c>
      <c r="CL583" s="904">
        <v>3</v>
      </c>
      <c r="CM583" s="805">
        <v>1367</v>
      </c>
      <c r="CN583" s="904">
        <v>156</v>
      </c>
      <c r="CO583" s="904">
        <v>1</v>
      </c>
      <c r="CP583" s="861"/>
      <c r="CQ583" s="904"/>
      <c r="CR583" s="904"/>
    </row>
    <row r="584" spans="1:96" ht="15">
      <c r="A584" s="805">
        <v>18</v>
      </c>
      <c r="B584" s="904">
        <v>101</v>
      </c>
      <c r="C584" s="904">
        <v>20</v>
      </c>
      <c r="D584" s="805">
        <v>63</v>
      </c>
      <c r="E584" s="904">
        <v>103</v>
      </c>
      <c r="F584" s="904">
        <v>43</v>
      </c>
      <c r="G584" s="805">
        <v>108</v>
      </c>
      <c r="H584" s="904">
        <v>105</v>
      </c>
      <c r="I584" s="904">
        <v>14</v>
      </c>
      <c r="J584" s="724">
        <v>153</v>
      </c>
      <c r="K584" s="904">
        <v>105</v>
      </c>
      <c r="L584" s="904">
        <v>62</v>
      </c>
      <c r="M584" s="805">
        <v>198</v>
      </c>
      <c r="N584" s="904">
        <v>105</v>
      </c>
      <c r="O584" s="904">
        <v>107</v>
      </c>
      <c r="P584" s="805">
        <v>243</v>
      </c>
      <c r="Q584" s="904">
        <v>105</v>
      </c>
      <c r="R584" s="904">
        <v>152</v>
      </c>
      <c r="S584" s="805">
        <v>288</v>
      </c>
      <c r="T584" s="904">
        <v>107</v>
      </c>
      <c r="U584" s="904">
        <v>15</v>
      </c>
      <c r="V584" s="805">
        <v>333</v>
      </c>
      <c r="W584" s="904">
        <v>107</v>
      </c>
      <c r="X584" s="904">
        <v>66</v>
      </c>
      <c r="Y584" s="805">
        <v>378</v>
      </c>
      <c r="Z584" s="904">
        <v>107</v>
      </c>
      <c r="AA584" s="904">
        <v>136</v>
      </c>
      <c r="AB584" s="805">
        <v>423</v>
      </c>
      <c r="AC584" s="904">
        <v>108</v>
      </c>
      <c r="AD584" s="904">
        <v>40</v>
      </c>
      <c r="AE584" s="805">
        <v>468</v>
      </c>
      <c r="AF584" s="904">
        <v>109</v>
      </c>
      <c r="AG584" s="904">
        <v>7</v>
      </c>
      <c r="AH584" s="805">
        <v>513</v>
      </c>
      <c r="AI584" s="904">
        <v>110</v>
      </c>
      <c r="AJ584" s="904">
        <v>13</v>
      </c>
      <c r="AK584" s="805">
        <v>558</v>
      </c>
      <c r="AL584" s="904">
        <v>112</v>
      </c>
      <c r="AM584" s="904">
        <v>20</v>
      </c>
      <c r="AN584" s="805">
        <v>603</v>
      </c>
      <c r="AO584" s="904">
        <v>115</v>
      </c>
      <c r="AP584" s="904">
        <v>1</v>
      </c>
      <c r="AQ584" s="805">
        <v>648</v>
      </c>
      <c r="AR584" s="904">
        <v>117</v>
      </c>
      <c r="AS584" s="904">
        <v>3</v>
      </c>
      <c r="AT584" s="805">
        <v>693</v>
      </c>
      <c r="AU584" s="904">
        <v>119</v>
      </c>
      <c r="AV584" s="904">
        <v>29</v>
      </c>
      <c r="AW584" s="805">
        <v>738</v>
      </c>
      <c r="AX584" s="904">
        <v>120</v>
      </c>
      <c r="AY584" s="904">
        <v>1</v>
      </c>
      <c r="AZ584" s="805">
        <v>783</v>
      </c>
      <c r="BA584" s="904">
        <v>121</v>
      </c>
      <c r="BB584" s="904">
        <v>40</v>
      </c>
      <c r="BC584" s="805">
        <v>828</v>
      </c>
      <c r="BD584" s="904">
        <v>125</v>
      </c>
      <c r="BE584" s="904">
        <v>24</v>
      </c>
      <c r="BF584" s="805">
        <v>873</v>
      </c>
      <c r="BG584" s="904">
        <v>126</v>
      </c>
      <c r="BH584" s="904">
        <v>33</v>
      </c>
      <c r="BI584" s="805">
        <v>918</v>
      </c>
      <c r="BJ584" s="904">
        <v>130</v>
      </c>
      <c r="BK584" s="904">
        <v>5</v>
      </c>
      <c r="BL584" s="805">
        <v>963</v>
      </c>
      <c r="BM584" s="904">
        <v>130</v>
      </c>
      <c r="BN584" s="904">
        <v>52</v>
      </c>
      <c r="BO584" s="805">
        <v>1008</v>
      </c>
      <c r="BP584" s="904">
        <v>131</v>
      </c>
      <c r="BQ584" s="904">
        <v>31</v>
      </c>
      <c r="BR584" s="805">
        <v>1053</v>
      </c>
      <c r="BS584" s="904">
        <v>133</v>
      </c>
      <c r="BT584" s="904">
        <v>12</v>
      </c>
      <c r="BU584" s="805">
        <v>1098</v>
      </c>
      <c r="BV584" s="904">
        <v>134</v>
      </c>
      <c r="BW584" s="904">
        <v>9</v>
      </c>
      <c r="BX584" s="805">
        <v>1143</v>
      </c>
      <c r="BY584" s="904">
        <v>135</v>
      </c>
      <c r="BZ584" s="904">
        <v>5</v>
      </c>
      <c r="CA584" s="805">
        <v>1188</v>
      </c>
      <c r="CB584" s="904">
        <v>138</v>
      </c>
      <c r="CC584" s="904">
        <v>8</v>
      </c>
      <c r="CD584" s="805">
        <v>1233</v>
      </c>
      <c r="CE584" s="904">
        <v>141</v>
      </c>
      <c r="CF584" s="904">
        <v>3</v>
      </c>
      <c r="CG584" s="805">
        <v>1278</v>
      </c>
      <c r="CH584" s="904">
        <v>144</v>
      </c>
      <c r="CI584" s="904">
        <v>3</v>
      </c>
      <c r="CJ584" s="805">
        <v>1323</v>
      </c>
      <c r="CK584" s="904">
        <v>147</v>
      </c>
      <c r="CL584" s="904">
        <v>4</v>
      </c>
      <c r="CM584" s="805">
        <v>1368</v>
      </c>
      <c r="CN584" s="904">
        <v>156</v>
      </c>
      <c r="CO584" s="904">
        <v>2</v>
      </c>
      <c r="CP584" s="861"/>
      <c r="CQ584" s="904"/>
      <c r="CR584" s="904"/>
    </row>
    <row r="585" spans="1:96" ht="15">
      <c r="A585" s="805">
        <v>19</v>
      </c>
      <c r="B585" s="904">
        <v>101</v>
      </c>
      <c r="C585" s="904">
        <v>21</v>
      </c>
      <c r="D585" s="805">
        <v>64</v>
      </c>
      <c r="E585" s="904">
        <v>103</v>
      </c>
      <c r="F585" s="904">
        <v>48</v>
      </c>
      <c r="G585" s="805">
        <v>109</v>
      </c>
      <c r="H585" s="904">
        <v>105</v>
      </c>
      <c r="I585" s="904">
        <v>15</v>
      </c>
      <c r="J585" s="724">
        <v>154</v>
      </c>
      <c r="K585" s="904">
        <v>105</v>
      </c>
      <c r="L585" s="904">
        <v>63</v>
      </c>
      <c r="M585" s="805">
        <v>199</v>
      </c>
      <c r="N585" s="904">
        <v>105</v>
      </c>
      <c r="O585" s="904">
        <v>108</v>
      </c>
      <c r="P585" s="805">
        <v>244</v>
      </c>
      <c r="Q585" s="904">
        <v>105</v>
      </c>
      <c r="R585" s="904">
        <v>153</v>
      </c>
      <c r="S585" s="805">
        <v>289</v>
      </c>
      <c r="T585" s="904">
        <v>107</v>
      </c>
      <c r="U585" s="904">
        <v>16</v>
      </c>
      <c r="V585" s="805">
        <v>334</v>
      </c>
      <c r="W585" s="904">
        <v>107</v>
      </c>
      <c r="X585" s="904">
        <v>67</v>
      </c>
      <c r="Y585" s="805">
        <v>379</v>
      </c>
      <c r="Z585" s="904">
        <v>107</v>
      </c>
      <c r="AA585" s="904">
        <v>137</v>
      </c>
      <c r="AB585" s="805">
        <v>424</v>
      </c>
      <c r="AC585" s="904">
        <v>108</v>
      </c>
      <c r="AD585" s="904">
        <v>41</v>
      </c>
      <c r="AE585" s="805">
        <v>469</v>
      </c>
      <c r="AF585" s="904">
        <v>109</v>
      </c>
      <c r="AG585" s="904">
        <v>8</v>
      </c>
      <c r="AH585" s="805">
        <v>514</v>
      </c>
      <c r="AI585" s="904">
        <v>110</v>
      </c>
      <c r="AJ585" s="904">
        <v>14</v>
      </c>
      <c r="AK585" s="805">
        <v>559</v>
      </c>
      <c r="AL585" s="904">
        <v>112</v>
      </c>
      <c r="AM585" s="904">
        <v>21</v>
      </c>
      <c r="AN585" s="805">
        <v>604</v>
      </c>
      <c r="AO585" s="904">
        <v>115</v>
      </c>
      <c r="AP585" s="904">
        <v>2</v>
      </c>
      <c r="AQ585" s="805">
        <v>649</v>
      </c>
      <c r="AR585" s="904">
        <v>117</v>
      </c>
      <c r="AS585" s="904">
        <v>4</v>
      </c>
      <c r="AT585" s="805">
        <v>694</v>
      </c>
      <c r="AU585" s="904">
        <v>119</v>
      </c>
      <c r="AV585" s="904">
        <v>30</v>
      </c>
      <c r="AW585" s="805">
        <v>739</v>
      </c>
      <c r="AX585" s="904">
        <v>120</v>
      </c>
      <c r="AY585" s="904">
        <v>2</v>
      </c>
      <c r="AZ585" s="805">
        <v>784</v>
      </c>
      <c r="BA585" s="904">
        <v>121</v>
      </c>
      <c r="BB585" s="904">
        <v>41</v>
      </c>
      <c r="BC585" s="805">
        <v>829</v>
      </c>
      <c r="BD585" s="904">
        <v>125</v>
      </c>
      <c r="BE585" s="904">
        <v>25</v>
      </c>
      <c r="BF585" s="805">
        <v>874</v>
      </c>
      <c r="BG585" s="904">
        <v>126</v>
      </c>
      <c r="BH585" s="904">
        <v>34</v>
      </c>
      <c r="BI585" s="805">
        <v>919</v>
      </c>
      <c r="BJ585" s="904">
        <v>130</v>
      </c>
      <c r="BK585" s="904">
        <v>6</v>
      </c>
      <c r="BL585" s="805">
        <v>964</v>
      </c>
      <c r="BM585" s="904">
        <v>130</v>
      </c>
      <c r="BN585" s="904">
        <v>53</v>
      </c>
      <c r="BO585" s="805">
        <v>1009</v>
      </c>
      <c r="BP585" s="904">
        <v>131</v>
      </c>
      <c r="BQ585" s="904">
        <v>31</v>
      </c>
      <c r="BR585" s="805">
        <v>1054</v>
      </c>
      <c r="BS585" s="904">
        <v>133</v>
      </c>
      <c r="BT585" s="904">
        <v>13</v>
      </c>
      <c r="BU585" s="805">
        <v>1099</v>
      </c>
      <c r="BV585" s="904">
        <v>134</v>
      </c>
      <c r="BW585" s="904">
        <v>10</v>
      </c>
      <c r="BX585" s="805">
        <v>1144</v>
      </c>
      <c r="BY585" s="904">
        <v>135</v>
      </c>
      <c r="BZ585" s="904">
        <v>6</v>
      </c>
      <c r="CA585" s="805">
        <v>1189</v>
      </c>
      <c r="CB585" s="904">
        <v>138</v>
      </c>
      <c r="CC585" s="904">
        <v>9</v>
      </c>
      <c r="CD585" s="805">
        <v>1234</v>
      </c>
      <c r="CE585" s="904">
        <v>141</v>
      </c>
      <c r="CF585" s="904">
        <v>4</v>
      </c>
      <c r="CG585" s="805">
        <v>1279</v>
      </c>
      <c r="CH585" s="904">
        <v>144</v>
      </c>
      <c r="CI585" s="904">
        <v>4</v>
      </c>
      <c r="CJ585" s="805">
        <v>1324</v>
      </c>
      <c r="CK585" s="904">
        <v>147</v>
      </c>
      <c r="CL585" s="904">
        <v>5</v>
      </c>
      <c r="CM585" s="805">
        <v>1369</v>
      </c>
      <c r="CN585" s="904">
        <v>156</v>
      </c>
      <c r="CO585" s="904">
        <v>3</v>
      </c>
      <c r="CP585" s="861"/>
      <c r="CQ585" s="904"/>
      <c r="CR585" s="904"/>
    </row>
    <row r="586" spans="1:96" ht="15">
      <c r="A586" s="805">
        <v>20</v>
      </c>
      <c r="B586" s="904">
        <v>102</v>
      </c>
      <c r="C586" s="904">
        <v>1</v>
      </c>
      <c r="D586" s="805">
        <v>65</v>
      </c>
      <c r="E586" s="904">
        <v>103</v>
      </c>
      <c r="F586" s="904">
        <v>49</v>
      </c>
      <c r="G586" s="805">
        <v>110</v>
      </c>
      <c r="H586" s="904">
        <v>105</v>
      </c>
      <c r="I586" s="904">
        <v>16</v>
      </c>
      <c r="J586" s="724">
        <v>155</v>
      </c>
      <c r="K586" s="904">
        <v>105</v>
      </c>
      <c r="L586" s="904">
        <v>64</v>
      </c>
      <c r="M586" s="805">
        <v>200</v>
      </c>
      <c r="N586" s="904">
        <v>105</v>
      </c>
      <c r="O586" s="904">
        <v>109</v>
      </c>
      <c r="P586" s="805">
        <v>245</v>
      </c>
      <c r="Q586" s="904">
        <v>105</v>
      </c>
      <c r="R586" s="904">
        <v>154</v>
      </c>
      <c r="S586" s="805">
        <v>290</v>
      </c>
      <c r="T586" s="904">
        <v>107</v>
      </c>
      <c r="U586" s="904">
        <v>20</v>
      </c>
      <c r="V586" s="805">
        <v>335</v>
      </c>
      <c r="W586" s="904">
        <v>107</v>
      </c>
      <c r="X586" s="904">
        <v>68</v>
      </c>
      <c r="Y586" s="805">
        <v>380</v>
      </c>
      <c r="Z586" s="904">
        <v>107</v>
      </c>
      <c r="AA586" s="904">
        <v>138</v>
      </c>
      <c r="AB586" s="805">
        <v>425</v>
      </c>
      <c r="AC586" s="904">
        <v>108</v>
      </c>
      <c r="AD586" s="904">
        <v>42</v>
      </c>
      <c r="AE586" s="805">
        <v>470</v>
      </c>
      <c r="AF586" s="904">
        <v>109</v>
      </c>
      <c r="AG586" s="904">
        <v>9</v>
      </c>
      <c r="AH586" s="805">
        <v>515</v>
      </c>
      <c r="AI586" s="904">
        <v>110</v>
      </c>
      <c r="AJ586" s="904">
        <v>15</v>
      </c>
      <c r="AK586" s="805">
        <v>560</v>
      </c>
      <c r="AL586" s="904">
        <v>112</v>
      </c>
      <c r="AM586" s="904">
        <v>22</v>
      </c>
      <c r="AN586" s="805">
        <v>605</v>
      </c>
      <c r="AO586" s="904">
        <v>115</v>
      </c>
      <c r="AP586" s="904">
        <v>3</v>
      </c>
      <c r="AQ586" s="805">
        <v>650</v>
      </c>
      <c r="AR586" s="904">
        <v>117</v>
      </c>
      <c r="AS586" s="904">
        <v>5</v>
      </c>
      <c r="AT586" s="805">
        <v>695</v>
      </c>
      <c r="AU586" s="904">
        <v>119</v>
      </c>
      <c r="AV586" s="904">
        <v>31</v>
      </c>
      <c r="AW586" s="805">
        <v>740</v>
      </c>
      <c r="AX586" s="904">
        <v>120</v>
      </c>
      <c r="AY586" s="904">
        <v>3</v>
      </c>
      <c r="AZ586" s="805">
        <v>785</v>
      </c>
      <c r="BA586" s="904">
        <v>121</v>
      </c>
      <c r="BB586" s="904">
        <v>42</v>
      </c>
      <c r="BC586" s="805">
        <v>830</v>
      </c>
      <c r="BD586" s="904">
        <v>125</v>
      </c>
      <c r="BE586" s="904">
        <v>26</v>
      </c>
      <c r="BF586" s="805">
        <v>875</v>
      </c>
      <c r="BG586" s="904">
        <v>126</v>
      </c>
      <c r="BH586" s="904">
        <v>35</v>
      </c>
      <c r="BI586" s="805">
        <v>920</v>
      </c>
      <c r="BJ586" s="904">
        <v>130</v>
      </c>
      <c r="BK586" s="904">
        <v>7</v>
      </c>
      <c r="BL586" s="805">
        <v>965</v>
      </c>
      <c r="BM586" s="904">
        <v>130</v>
      </c>
      <c r="BN586" s="904">
        <v>54</v>
      </c>
      <c r="BO586" s="805">
        <v>1010</v>
      </c>
      <c r="BP586" s="904">
        <v>131</v>
      </c>
      <c r="BQ586" s="904">
        <v>32</v>
      </c>
      <c r="BR586" s="805">
        <v>1055</v>
      </c>
      <c r="BS586" s="904">
        <v>133</v>
      </c>
      <c r="BT586" s="904">
        <v>14</v>
      </c>
      <c r="BU586" s="805">
        <v>1100</v>
      </c>
      <c r="BV586" s="904">
        <v>134</v>
      </c>
      <c r="BW586" s="904">
        <v>11</v>
      </c>
      <c r="BX586" s="805">
        <v>1145</v>
      </c>
      <c r="BY586" s="904">
        <v>135</v>
      </c>
      <c r="BZ586" s="904">
        <v>7</v>
      </c>
      <c r="CA586" s="805">
        <v>1190</v>
      </c>
      <c r="CB586" s="904">
        <v>138</v>
      </c>
      <c r="CC586" s="904">
        <v>10</v>
      </c>
      <c r="CD586" s="805">
        <v>1235</v>
      </c>
      <c r="CE586" s="904">
        <v>141</v>
      </c>
      <c r="CF586" s="904">
        <v>5</v>
      </c>
      <c r="CG586" s="805">
        <v>1280</v>
      </c>
      <c r="CH586" s="904">
        <v>144</v>
      </c>
      <c r="CI586" s="904">
        <v>5</v>
      </c>
      <c r="CJ586" s="805">
        <v>1325</v>
      </c>
      <c r="CK586" s="904">
        <v>147</v>
      </c>
      <c r="CL586" s="904">
        <v>6</v>
      </c>
      <c r="CM586" s="805">
        <v>1370</v>
      </c>
      <c r="CN586" s="904">
        <v>156</v>
      </c>
      <c r="CO586" s="904">
        <v>4</v>
      </c>
      <c r="CP586" s="861"/>
      <c r="CQ586" s="904"/>
      <c r="CR586" s="904"/>
    </row>
    <row r="587" spans="1:96" ht="15">
      <c r="A587" s="805">
        <v>21</v>
      </c>
      <c r="B587" s="904">
        <v>102</v>
      </c>
      <c r="C587" s="904">
        <v>2</v>
      </c>
      <c r="D587" s="805">
        <v>66</v>
      </c>
      <c r="E587" s="904">
        <v>103</v>
      </c>
      <c r="F587" s="904">
        <v>50</v>
      </c>
      <c r="G587" s="805">
        <v>111</v>
      </c>
      <c r="H587" s="904">
        <v>105</v>
      </c>
      <c r="I587" s="904">
        <v>17</v>
      </c>
      <c r="J587" s="724">
        <v>156</v>
      </c>
      <c r="K587" s="904">
        <v>105</v>
      </c>
      <c r="L587" s="904">
        <v>65</v>
      </c>
      <c r="M587" s="805">
        <v>201</v>
      </c>
      <c r="N587" s="904">
        <v>105</v>
      </c>
      <c r="O587" s="904">
        <v>110</v>
      </c>
      <c r="P587" s="805">
        <v>246</v>
      </c>
      <c r="Q587" s="904">
        <v>105</v>
      </c>
      <c r="R587" s="904">
        <v>155</v>
      </c>
      <c r="S587" s="805">
        <v>291</v>
      </c>
      <c r="T587" s="904">
        <v>107</v>
      </c>
      <c r="U587" s="904">
        <v>21</v>
      </c>
      <c r="V587" s="805">
        <v>336</v>
      </c>
      <c r="W587" s="904">
        <v>107</v>
      </c>
      <c r="X587" s="904">
        <v>69</v>
      </c>
      <c r="Y587" s="805">
        <v>381</v>
      </c>
      <c r="Z587" s="904">
        <v>107</v>
      </c>
      <c r="AA587" s="904">
        <v>139</v>
      </c>
      <c r="AB587" s="805">
        <v>426</v>
      </c>
      <c r="AC587" s="904">
        <v>108</v>
      </c>
      <c r="AD587" s="904">
        <v>43</v>
      </c>
      <c r="AE587" s="805">
        <v>471</v>
      </c>
      <c r="AF587" s="904">
        <v>109</v>
      </c>
      <c r="AG587" s="904">
        <v>10</v>
      </c>
      <c r="AH587" s="805">
        <v>516</v>
      </c>
      <c r="AI587" s="904">
        <v>110</v>
      </c>
      <c r="AJ587" s="904">
        <v>16</v>
      </c>
      <c r="AK587" s="805">
        <v>561</v>
      </c>
      <c r="AL587" s="904">
        <v>112</v>
      </c>
      <c r="AM587" s="904">
        <v>23</v>
      </c>
      <c r="AN587" s="805">
        <v>606</v>
      </c>
      <c r="AO587" s="904">
        <v>115</v>
      </c>
      <c r="AP587" s="904">
        <v>4</v>
      </c>
      <c r="AQ587" s="805">
        <v>651</v>
      </c>
      <c r="AR587" s="904">
        <v>118</v>
      </c>
      <c r="AS587" s="904">
        <v>1</v>
      </c>
      <c r="AT587" s="805">
        <v>696</v>
      </c>
      <c r="AU587" s="904">
        <v>119</v>
      </c>
      <c r="AV587" s="904">
        <v>32</v>
      </c>
      <c r="AW587" s="805">
        <v>741</v>
      </c>
      <c r="AX587" s="904">
        <v>120</v>
      </c>
      <c r="AY587" s="904">
        <v>4</v>
      </c>
      <c r="AZ587" s="805">
        <v>786</v>
      </c>
      <c r="BA587" s="904">
        <v>122</v>
      </c>
      <c r="BB587" s="904">
        <v>1</v>
      </c>
      <c r="BC587" s="805">
        <v>831</v>
      </c>
      <c r="BD587" s="904">
        <v>125</v>
      </c>
      <c r="BE587" s="904">
        <v>27</v>
      </c>
      <c r="BF587" s="805">
        <v>876</v>
      </c>
      <c r="BG587" s="904">
        <v>126</v>
      </c>
      <c r="BH587" s="904">
        <v>36</v>
      </c>
      <c r="BI587" s="805">
        <v>921</v>
      </c>
      <c r="BJ587" s="904">
        <v>130</v>
      </c>
      <c r="BK587" s="904">
        <v>8</v>
      </c>
      <c r="BL587" s="805">
        <v>966</v>
      </c>
      <c r="BM587" s="904">
        <v>130</v>
      </c>
      <c r="BN587" s="904">
        <v>55</v>
      </c>
      <c r="BO587" s="805">
        <v>1011</v>
      </c>
      <c r="BP587" s="904">
        <v>131</v>
      </c>
      <c r="BQ587" s="904">
        <v>33</v>
      </c>
      <c r="BR587" s="805">
        <v>1056</v>
      </c>
      <c r="BS587" s="904">
        <v>133</v>
      </c>
      <c r="BT587" s="904">
        <v>15</v>
      </c>
      <c r="BU587" s="805">
        <v>1101</v>
      </c>
      <c r="BV587" s="904">
        <v>134</v>
      </c>
      <c r="BW587" s="904">
        <v>12</v>
      </c>
      <c r="BX587" s="805">
        <v>1146</v>
      </c>
      <c r="BY587" s="904">
        <v>135</v>
      </c>
      <c r="BZ587" s="904">
        <v>8</v>
      </c>
      <c r="CA587" s="805">
        <v>1191</v>
      </c>
      <c r="CB587" s="904">
        <v>138</v>
      </c>
      <c r="CC587" s="904">
        <v>11</v>
      </c>
      <c r="CD587" s="805">
        <v>1236</v>
      </c>
      <c r="CE587" s="904">
        <v>141</v>
      </c>
      <c r="CF587" s="904">
        <v>6</v>
      </c>
      <c r="CG587" s="805">
        <v>1281</v>
      </c>
      <c r="CH587" s="904">
        <v>144</v>
      </c>
      <c r="CI587" s="904">
        <v>6</v>
      </c>
      <c r="CJ587" s="805">
        <v>1326</v>
      </c>
      <c r="CK587" s="904">
        <v>147</v>
      </c>
      <c r="CL587" s="904">
        <v>7</v>
      </c>
      <c r="CM587" s="805">
        <v>1371</v>
      </c>
      <c r="CN587" s="904">
        <v>156</v>
      </c>
      <c r="CO587" s="904">
        <v>5</v>
      </c>
      <c r="CP587" s="861"/>
      <c r="CQ587" s="904"/>
      <c r="CR587" s="904"/>
    </row>
    <row r="588" spans="1:96" ht="15">
      <c r="A588" s="805">
        <v>22</v>
      </c>
      <c r="B588" s="904">
        <v>102</v>
      </c>
      <c r="C588" s="904">
        <v>3</v>
      </c>
      <c r="D588" s="805">
        <v>67</v>
      </c>
      <c r="E588" s="904">
        <v>103</v>
      </c>
      <c r="F588" s="904">
        <v>51</v>
      </c>
      <c r="G588" s="805">
        <v>112</v>
      </c>
      <c r="H588" s="904">
        <v>105</v>
      </c>
      <c r="I588" s="904">
        <v>18</v>
      </c>
      <c r="J588" s="724">
        <v>157</v>
      </c>
      <c r="K588" s="904">
        <v>105</v>
      </c>
      <c r="L588" s="904">
        <v>66</v>
      </c>
      <c r="M588" s="805">
        <v>202</v>
      </c>
      <c r="N588" s="904">
        <v>105</v>
      </c>
      <c r="O588" s="904">
        <v>111</v>
      </c>
      <c r="P588" s="805">
        <v>247</v>
      </c>
      <c r="Q588" s="904">
        <v>105</v>
      </c>
      <c r="R588" s="904">
        <v>156</v>
      </c>
      <c r="S588" s="805">
        <v>292</v>
      </c>
      <c r="T588" s="904">
        <v>107</v>
      </c>
      <c r="U588" s="904">
        <v>22</v>
      </c>
      <c r="V588" s="805">
        <v>337</v>
      </c>
      <c r="W588" s="904">
        <v>107</v>
      </c>
      <c r="X588" s="904">
        <v>71</v>
      </c>
      <c r="Y588" s="805">
        <v>382</v>
      </c>
      <c r="Z588" s="904">
        <v>107</v>
      </c>
      <c r="AA588" s="904">
        <v>140</v>
      </c>
      <c r="AB588" s="805">
        <v>427</v>
      </c>
      <c r="AC588" s="904">
        <v>108</v>
      </c>
      <c r="AD588" s="904">
        <v>44</v>
      </c>
      <c r="AE588" s="805">
        <v>472</v>
      </c>
      <c r="AF588" s="904">
        <v>109</v>
      </c>
      <c r="AG588" s="904">
        <v>11</v>
      </c>
      <c r="AH588" s="805">
        <v>517</v>
      </c>
      <c r="AI588" s="904">
        <v>110</v>
      </c>
      <c r="AJ588" s="904">
        <v>17</v>
      </c>
      <c r="AK588" s="805">
        <v>562</v>
      </c>
      <c r="AL588" s="904">
        <v>112</v>
      </c>
      <c r="AM588" s="904">
        <v>24</v>
      </c>
      <c r="AN588" s="805">
        <v>607</v>
      </c>
      <c r="AO588" s="904">
        <v>115</v>
      </c>
      <c r="AP588" s="904">
        <v>5</v>
      </c>
      <c r="AQ588" s="805">
        <v>652</v>
      </c>
      <c r="AR588" s="904">
        <v>118</v>
      </c>
      <c r="AS588" s="904">
        <v>2</v>
      </c>
      <c r="AT588" s="805">
        <v>697</v>
      </c>
      <c r="AU588" s="904">
        <v>119</v>
      </c>
      <c r="AV588" s="904">
        <v>33</v>
      </c>
      <c r="AW588" s="805">
        <v>742</v>
      </c>
      <c r="AX588" s="904">
        <v>120</v>
      </c>
      <c r="AY588" s="904">
        <v>5</v>
      </c>
      <c r="AZ588" s="805">
        <v>787</v>
      </c>
      <c r="BA588" s="904">
        <v>122</v>
      </c>
      <c r="BB588" s="904">
        <v>2</v>
      </c>
      <c r="BC588" s="805">
        <v>832</v>
      </c>
      <c r="BD588" s="904">
        <v>125</v>
      </c>
      <c r="BE588" s="904">
        <v>28</v>
      </c>
      <c r="BF588" s="805">
        <v>877</v>
      </c>
      <c r="BG588" s="904">
        <v>126</v>
      </c>
      <c r="BH588" s="904">
        <v>37</v>
      </c>
      <c r="BI588" s="805">
        <v>922</v>
      </c>
      <c r="BJ588" s="904">
        <v>130</v>
      </c>
      <c r="BK588" s="904">
        <v>9</v>
      </c>
      <c r="BL588" s="805">
        <v>967</v>
      </c>
      <c r="BM588" s="904">
        <v>130</v>
      </c>
      <c r="BN588" s="904">
        <v>56</v>
      </c>
      <c r="BO588" s="805">
        <v>1012</v>
      </c>
      <c r="BP588" s="904">
        <v>131</v>
      </c>
      <c r="BQ588" s="904">
        <v>34</v>
      </c>
      <c r="BR588" s="805">
        <v>1057</v>
      </c>
      <c r="BS588" s="904">
        <v>133</v>
      </c>
      <c r="BT588" s="904">
        <v>16</v>
      </c>
      <c r="BU588" s="805">
        <v>1102</v>
      </c>
      <c r="BV588" s="904">
        <v>134</v>
      </c>
      <c r="BW588" s="904">
        <v>13</v>
      </c>
      <c r="BX588" s="805">
        <v>1147</v>
      </c>
      <c r="BY588" s="904">
        <v>135</v>
      </c>
      <c r="BZ588" s="904">
        <v>9</v>
      </c>
      <c r="CA588" s="805">
        <v>1192</v>
      </c>
      <c r="CB588" s="904">
        <v>138</v>
      </c>
      <c r="CC588" s="904">
        <v>12</v>
      </c>
      <c r="CD588" s="805">
        <v>1237</v>
      </c>
      <c r="CE588" s="904">
        <v>141</v>
      </c>
      <c r="CF588" s="904">
        <v>7</v>
      </c>
      <c r="CG588" s="805">
        <v>1282</v>
      </c>
      <c r="CH588" s="904">
        <v>144</v>
      </c>
      <c r="CI588" s="904">
        <v>7</v>
      </c>
      <c r="CJ588" s="805">
        <v>1327</v>
      </c>
      <c r="CK588" s="904">
        <v>147</v>
      </c>
      <c r="CL588" s="904">
        <v>8</v>
      </c>
      <c r="CM588" s="805">
        <v>1372</v>
      </c>
      <c r="CN588" s="904">
        <v>156</v>
      </c>
      <c r="CO588" s="904">
        <v>6</v>
      </c>
      <c r="CP588" s="861"/>
      <c r="CQ588" s="904"/>
      <c r="CR588" s="904"/>
    </row>
    <row r="589" spans="1:96" ht="15">
      <c r="A589" s="805">
        <v>23</v>
      </c>
      <c r="B589" s="904">
        <v>102</v>
      </c>
      <c r="C589" s="904">
        <v>4</v>
      </c>
      <c r="D589" s="805">
        <v>68</v>
      </c>
      <c r="E589" s="904">
        <v>103</v>
      </c>
      <c r="F589" s="904">
        <v>52</v>
      </c>
      <c r="G589" s="805">
        <v>113</v>
      </c>
      <c r="H589" s="904">
        <v>105</v>
      </c>
      <c r="I589" s="904">
        <v>19</v>
      </c>
      <c r="J589" s="724">
        <v>158</v>
      </c>
      <c r="K589" s="904">
        <v>105</v>
      </c>
      <c r="L589" s="904">
        <v>67</v>
      </c>
      <c r="M589" s="805">
        <v>203</v>
      </c>
      <c r="N589" s="904">
        <v>105</v>
      </c>
      <c r="O589" s="904">
        <v>112</v>
      </c>
      <c r="P589" s="805">
        <v>248</v>
      </c>
      <c r="Q589" s="904">
        <v>105</v>
      </c>
      <c r="R589" s="904">
        <v>157</v>
      </c>
      <c r="S589" s="805">
        <v>293</v>
      </c>
      <c r="T589" s="904">
        <v>107</v>
      </c>
      <c r="U589" s="904">
        <v>23</v>
      </c>
      <c r="V589" s="805">
        <v>338</v>
      </c>
      <c r="W589" s="904">
        <v>107</v>
      </c>
      <c r="X589" s="904">
        <v>72</v>
      </c>
      <c r="Y589" s="805">
        <v>383</v>
      </c>
      <c r="Z589" s="904">
        <v>107</v>
      </c>
      <c r="AA589" s="904">
        <v>141</v>
      </c>
      <c r="AB589" s="805">
        <v>428</v>
      </c>
      <c r="AC589" s="904">
        <v>108</v>
      </c>
      <c r="AD589" s="904">
        <v>45</v>
      </c>
      <c r="AE589" s="805">
        <v>473</v>
      </c>
      <c r="AF589" s="904">
        <v>109</v>
      </c>
      <c r="AG589" s="904">
        <v>12</v>
      </c>
      <c r="AH589" s="805">
        <v>518</v>
      </c>
      <c r="AI589" s="904">
        <v>110</v>
      </c>
      <c r="AJ589" s="904">
        <v>18</v>
      </c>
      <c r="AK589" s="805">
        <v>563</v>
      </c>
      <c r="AL589" s="904">
        <v>112</v>
      </c>
      <c r="AM589" s="904">
        <v>25</v>
      </c>
      <c r="AN589" s="805">
        <v>608</v>
      </c>
      <c r="AO589" s="904">
        <v>115</v>
      </c>
      <c r="AP589" s="904">
        <v>6</v>
      </c>
      <c r="AQ589" s="805">
        <v>653</v>
      </c>
      <c r="AR589" s="904">
        <v>118</v>
      </c>
      <c r="AS589" s="904">
        <v>3</v>
      </c>
      <c r="AT589" s="805">
        <v>698</v>
      </c>
      <c r="AU589" s="904">
        <v>119</v>
      </c>
      <c r="AV589" s="904">
        <v>34</v>
      </c>
      <c r="AW589" s="805">
        <v>743</v>
      </c>
      <c r="AX589" s="904">
        <v>120</v>
      </c>
      <c r="AY589" s="904">
        <v>6</v>
      </c>
      <c r="AZ589" s="805">
        <v>788</v>
      </c>
      <c r="BA589" s="904">
        <v>122</v>
      </c>
      <c r="BB589" s="904">
        <v>3</v>
      </c>
      <c r="BC589" s="805">
        <v>833</v>
      </c>
      <c r="BD589" s="904">
        <v>125</v>
      </c>
      <c r="BE589" s="904">
        <v>29</v>
      </c>
      <c r="BF589" s="805">
        <v>878</v>
      </c>
      <c r="BG589" s="904">
        <v>126</v>
      </c>
      <c r="BH589" s="904">
        <v>38</v>
      </c>
      <c r="BI589" s="805">
        <v>923</v>
      </c>
      <c r="BJ589" s="904">
        <v>130</v>
      </c>
      <c r="BK589" s="904">
        <v>10</v>
      </c>
      <c r="BL589" s="805">
        <v>968</v>
      </c>
      <c r="BM589" s="904">
        <v>130</v>
      </c>
      <c r="BN589" s="904">
        <v>57</v>
      </c>
      <c r="BO589" s="805">
        <v>1013</v>
      </c>
      <c r="BP589" s="904">
        <v>131</v>
      </c>
      <c r="BQ589" s="904">
        <v>35</v>
      </c>
      <c r="BR589" s="805">
        <v>1058</v>
      </c>
      <c r="BS589" s="904">
        <v>133</v>
      </c>
      <c r="BT589" s="904">
        <v>17</v>
      </c>
      <c r="BU589" s="805">
        <v>1103</v>
      </c>
      <c r="BV589" s="904">
        <v>134</v>
      </c>
      <c r="BW589" s="904">
        <v>14</v>
      </c>
      <c r="BX589" s="805">
        <v>1148</v>
      </c>
      <c r="BY589" s="904">
        <v>135</v>
      </c>
      <c r="BZ589" s="904">
        <v>10</v>
      </c>
      <c r="CA589" s="805">
        <v>1193</v>
      </c>
      <c r="CB589" s="904">
        <v>138</v>
      </c>
      <c r="CC589" s="904">
        <v>13</v>
      </c>
      <c r="CD589" s="805">
        <v>1238</v>
      </c>
      <c r="CE589" s="904">
        <v>141</v>
      </c>
      <c r="CF589" s="904">
        <v>8</v>
      </c>
      <c r="CG589" s="805">
        <v>1283</v>
      </c>
      <c r="CH589" s="904">
        <v>144</v>
      </c>
      <c r="CI589" s="904">
        <v>8</v>
      </c>
      <c r="CJ589" s="805">
        <v>1328</v>
      </c>
      <c r="CK589" s="904">
        <v>147</v>
      </c>
      <c r="CL589" s="904">
        <v>9</v>
      </c>
      <c r="CM589" s="805">
        <v>1373</v>
      </c>
      <c r="CN589" s="904">
        <v>156</v>
      </c>
      <c r="CO589" s="904">
        <v>7</v>
      </c>
      <c r="CP589" s="861"/>
      <c r="CQ589" s="904"/>
      <c r="CR589" s="904"/>
    </row>
    <row r="590" spans="1:96" ht="15">
      <c r="A590" s="805">
        <v>24</v>
      </c>
      <c r="B590" s="904">
        <v>102</v>
      </c>
      <c r="C590" s="904">
        <v>5</v>
      </c>
      <c r="D590" s="805">
        <v>69</v>
      </c>
      <c r="E590" s="904">
        <v>103</v>
      </c>
      <c r="F590" s="904">
        <v>53</v>
      </c>
      <c r="G590" s="805">
        <v>114</v>
      </c>
      <c r="H590" s="904">
        <v>105</v>
      </c>
      <c r="I590" s="904">
        <v>20</v>
      </c>
      <c r="J590" s="724">
        <v>159</v>
      </c>
      <c r="K590" s="904">
        <v>105</v>
      </c>
      <c r="L590" s="904">
        <v>68</v>
      </c>
      <c r="M590" s="805">
        <v>204</v>
      </c>
      <c r="N590" s="904">
        <v>105</v>
      </c>
      <c r="O590" s="904">
        <v>113</v>
      </c>
      <c r="P590" s="805">
        <v>249</v>
      </c>
      <c r="Q590" s="904">
        <v>105</v>
      </c>
      <c r="R590" s="904">
        <v>158</v>
      </c>
      <c r="S590" s="805">
        <v>294</v>
      </c>
      <c r="T590" s="904">
        <v>107</v>
      </c>
      <c r="U590" s="904">
        <v>24</v>
      </c>
      <c r="V590" s="805">
        <v>339</v>
      </c>
      <c r="W590" s="904">
        <v>107</v>
      </c>
      <c r="X590" s="904">
        <v>73</v>
      </c>
      <c r="Y590" s="805">
        <v>384</v>
      </c>
      <c r="Z590" s="904">
        <v>107</v>
      </c>
      <c r="AA590" s="904">
        <v>142</v>
      </c>
      <c r="AB590" s="805">
        <v>429</v>
      </c>
      <c r="AC590" s="904">
        <v>108</v>
      </c>
      <c r="AD590" s="904">
        <v>46</v>
      </c>
      <c r="AE590" s="805">
        <v>474</v>
      </c>
      <c r="AF590" s="904">
        <v>109</v>
      </c>
      <c r="AG590" s="904">
        <v>13</v>
      </c>
      <c r="AH590" s="805">
        <v>519</v>
      </c>
      <c r="AI590" s="904">
        <v>110</v>
      </c>
      <c r="AJ590" s="904">
        <v>19</v>
      </c>
      <c r="AK590" s="805">
        <v>564</v>
      </c>
      <c r="AL590" s="904">
        <v>112</v>
      </c>
      <c r="AM590" s="904">
        <v>26</v>
      </c>
      <c r="AN590" s="805">
        <v>609</v>
      </c>
      <c r="AO590" s="904">
        <v>115</v>
      </c>
      <c r="AP590" s="904">
        <v>7</v>
      </c>
      <c r="AQ590" s="805">
        <v>654</v>
      </c>
      <c r="AR590" s="904">
        <v>118</v>
      </c>
      <c r="AS590" s="904">
        <v>4</v>
      </c>
      <c r="AT590" s="805">
        <v>699</v>
      </c>
      <c r="AU590" s="904">
        <v>119</v>
      </c>
      <c r="AV590" s="904">
        <v>35</v>
      </c>
      <c r="AW590" s="805">
        <v>744</v>
      </c>
      <c r="AX590" s="904">
        <v>121</v>
      </c>
      <c r="AY590" s="904">
        <v>1</v>
      </c>
      <c r="AZ590" s="805">
        <v>789</v>
      </c>
      <c r="BA590" s="904">
        <v>122</v>
      </c>
      <c r="BB590" s="904">
        <v>4</v>
      </c>
      <c r="BC590" s="805">
        <v>834</v>
      </c>
      <c r="BD590" s="904">
        <v>125</v>
      </c>
      <c r="BE590" s="904">
        <v>30</v>
      </c>
      <c r="BF590" s="805">
        <v>879</v>
      </c>
      <c r="BG590" s="904">
        <v>126</v>
      </c>
      <c r="BH590" s="904">
        <v>39</v>
      </c>
      <c r="BI590" s="805">
        <v>924</v>
      </c>
      <c r="BJ590" s="904">
        <v>130</v>
      </c>
      <c r="BK590" s="904">
        <v>11</v>
      </c>
      <c r="BL590" s="805">
        <v>969</v>
      </c>
      <c r="BM590" s="904">
        <v>130</v>
      </c>
      <c r="BN590" s="904">
        <v>58</v>
      </c>
      <c r="BO590" s="805">
        <v>1014</v>
      </c>
      <c r="BP590" s="904">
        <v>131</v>
      </c>
      <c r="BQ590" s="904">
        <v>37</v>
      </c>
      <c r="BR590" s="805">
        <v>1059</v>
      </c>
      <c r="BS590" s="904">
        <v>133</v>
      </c>
      <c r="BT590" s="904">
        <v>18</v>
      </c>
      <c r="BU590" s="805">
        <v>1104</v>
      </c>
      <c r="BV590" s="904">
        <v>134</v>
      </c>
      <c r="BW590" s="904">
        <v>15</v>
      </c>
      <c r="BX590" s="805">
        <v>1149</v>
      </c>
      <c r="BY590" s="904">
        <v>135</v>
      </c>
      <c r="BZ590" s="904">
        <v>11</v>
      </c>
      <c r="CA590" s="805">
        <v>1194</v>
      </c>
      <c r="CB590" s="904">
        <v>138</v>
      </c>
      <c r="CC590" s="904">
        <v>14</v>
      </c>
      <c r="CD590" s="805">
        <v>1239</v>
      </c>
      <c r="CE590" s="904">
        <v>141</v>
      </c>
      <c r="CF590" s="904">
        <v>9</v>
      </c>
      <c r="CG590" s="805">
        <v>1284</v>
      </c>
      <c r="CH590" s="904">
        <v>144</v>
      </c>
      <c r="CI590" s="904">
        <v>9</v>
      </c>
      <c r="CJ590" s="805">
        <v>1329</v>
      </c>
      <c r="CK590" s="904">
        <v>147</v>
      </c>
      <c r="CL590" s="904">
        <v>10</v>
      </c>
      <c r="CM590" s="805">
        <v>1374</v>
      </c>
      <c r="CN590" s="904">
        <v>156</v>
      </c>
      <c r="CO590" s="904">
        <v>8</v>
      </c>
      <c r="CP590" s="861"/>
      <c r="CQ590" s="904"/>
      <c r="CR590" s="904"/>
    </row>
    <row r="591" spans="1:96" ht="15">
      <c r="A591" s="805">
        <v>25</v>
      </c>
      <c r="B591" s="904">
        <v>102</v>
      </c>
      <c r="C591" s="904">
        <v>6</v>
      </c>
      <c r="D591" s="805">
        <v>70</v>
      </c>
      <c r="E591" s="904">
        <v>103</v>
      </c>
      <c r="F591" s="904">
        <v>54</v>
      </c>
      <c r="G591" s="805">
        <v>115</v>
      </c>
      <c r="H591" s="904">
        <v>105</v>
      </c>
      <c r="I591" s="904">
        <v>21</v>
      </c>
      <c r="J591" s="724">
        <v>160</v>
      </c>
      <c r="K591" s="904">
        <v>105</v>
      </c>
      <c r="L591" s="904">
        <v>69</v>
      </c>
      <c r="M591" s="805">
        <v>205</v>
      </c>
      <c r="N591" s="904">
        <v>105</v>
      </c>
      <c r="O591" s="904">
        <v>114</v>
      </c>
      <c r="P591" s="805">
        <v>250</v>
      </c>
      <c r="Q591" s="904">
        <v>105</v>
      </c>
      <c r="R591" s="904">
        <v>159</v>
      </c>
      <c r="S591" s="805">
        <v>295</v>
      </c>
      <c r="T591" s="904">
        <v>107</v>
      </c>
      <c r="U591" s="904">
        <v>25</v>
      </c>
      <c r="V591" s="805">
        <v>340</v>
      </c>
      <c r="W591" s="904">
        <v>107</v>
      </c>
      <c r="X591" s="904">
        <v>74</v>
      </c>
      <c r="Y591" s="805">
        <v>385</v>
      </c>
      <c r="Z591" s="904">
        <v>107</v>
      </c>
      <c r="AA591" s="904">
        <v>149</v>
      </c>
      <c r="AB591" s="805">
        <v>430</v>
      </c>
      <c r="AC591" s="904">
        <v>108</v>
      </c>
      <c r="AD591" s="904">
        <v>47</v>
      </c>
      <c r="AE591" s="805">
        <v>475</v>
      </c>
      <c r="AF591" s="904">
        <v>109</v>
      </c>
      <c r="AG591" s="904">
        <v>14</v>
      </c>
      <c r="AH591" s="805">
        <v>520</v>
      </c>
      <c r="AI591" s="904">
        <v>110</v>
      </c>
      <c r="AJ591" s="904">
        <v>20</v>
      </c>
      <c r="AK591" s="805">
        <v>565</v>
      </c>
      <c r="AL591" s="904">
        <v>112</v>
      </c>
      <c r="AM591" s="904">
        <v>27</v>
      </c>
      <c r="AN591" s="805">
        <v>610</v>
      </c>
      <c r="AO591" s="904">
        <v>115</v>
      </c>
      <c r="AP591" s="904">
        <v>8</v>
      </c>
      <c r="AQ591" s="805">
        <v>655</v>
      </c>
      <c r="AR591" s="904">
        <v>118</v>
      </c>
      <c r="AS591" s="904">
        <v>5</v>
      </c>
      <c r="AT591" s="805">
        <v>700</v>
      </c>
      <c r="AU591" s="904">
        <v>119</v>
      </c>
      <c r="AV591" s="904">
        <v>36</v>
      </c>
      <c r="AW591" s="805">
        <v>745</v>
      </c>
      <c r="AX591" s="904">
        <v>121</v>
      </c>
      <c r="AY591" s="904">
        <v>2</v>
      </c>
      <c r="AZ591" s="805">
        <v>790</v>
      </c>
      <c r="BA591" s="904">
        <v>122</v>
      </c>
      <c r="BB591" s="904">
        <v>5</v>
      </c>
      <c r="BC591" s="805">
        <v>835</v>
      </c>
      <c r="BD591" s="904">
        <v>125</v>
      </c>
      <c r="BE591" s="904">
        <v>31</v>
      </c>
      <c r="BF591" s="805">
        <v>880</v>
      </c>
      <c r="BG591" s="904">
        <v>126</v>
      </c>
      <c r="BH591" s="904">
        <v>40</v>
      </c>
      <c r="BI591" s="805">
        <v>925</v>
      </c>
      <c r="BJ591" s="904">
        <v>130</v>
      </c>
      <c r="BK591" s="904">
        <v>12</v>
      </c>
      <c r="BL591" s="805">
        <v>970</v>
      </c>
      <c r="BM591" s="904">
        <v>130</v>
      </c>
      <c r="BN591" s="904">
        <v>59</v>
      </c>
      <c r="BO591" s="805">
        <v>1015</v>
      </c>
      <c r="BP591" s="904">
        <v>131</v>
      </c>
      <c r="BQ591" s="904">
        <v>38</v>
      </c>
      <c r="BR591" s="805">
        <v>1060</v>
      </c>
      <c r="BS591" s="904">
        <v>133</v>
      </c>
      <c r="BT591" s="904">
        <v>19</v>
      </c>
      <c r="BU591" s="805">
        <v>1105</v>
      </c>
      <c r="BV591" s="904">
        <v>134</v>
      </c>
      <c r="BW591" s="904">
        <v>16</v>
      </c>
      <c r="BX591" s="805">
        <v>1150</v>
      </c>
      <c r="BY591" s="904">
        <v>135</v>
      </c>
      <c r="BZ591" s="904">
        <v>12</v>
      </c>
      <c r="CA591" s="805">
        <v>1195</v>
      </c>
      <c r="CB591" s="904">
        <v>138</v>
      </c>
      <c r="CC591" s="904">
        <v>15</v>
      </c>
      <c r="CD591" s="805">
        <v>1240</v>
      </c>
      <c r="CE591" s="904">
        <v>141</v>
      </c>
      <c r="CF591" s="904">
        <v>10</v>
      </c>
      <c r="CG591" s="805">
        <v>1285</v>
      </c>
      <c r="CH591" s="904">
        <v>144</v>
      </c>
      <c r="CI591" s="904">
        <v>10</v>
      </c>
      <c r="CJ591" s="805">
        <v>1330</v>
      </c>
      <c r="CK591" s="904">
        <v>147</v>
      </c>
      <c r="CL591" s="904">
        <v>11</v>
      </c>
      <c r="CM591" s="805">
        <v>1375</v>
      </c>
      <c r="CN591" s="904">
        <v>156</v>
      </c>
      <c r="CO591" s="904">
        <v>9</v>
      </c>
      <c r="CP591" s="861"/>
      <c r="CQ591" s="904"/>
      <c r="CR591" s="904"/>
    </row>
    <row r="592" spans="1:96" ht="15">
      <c r="A592" s="805">
        <v>26</v>
      </c>
      <c r="B592" s="904">
        <v>102</v>
      </c>
      <c r="C592" s="904">
        <v>7</v>
      </c>
      <c r="D592" s="805">
        <v>71</v>
      </c>
      <c r="E592" s="904">
        <v>103</v>
      </c>
      <c r="F592" s="904">
        <v>55</v>
      </c>
      <c r="G592" s="805">
        <v>116</v>
      </c>
      <c r="H592" s="904">
        <v>105</v>
      </c>
      <c r="I592" s="904">
        <v>22</v>
      </c>
      <c r="J592" s="724">
        <v>161</v>
      </c>
      <c r="K592" s="904">
        <v>105</v>
      </c>
      <c r="L592" s="904">
        <v>70</v>
      </c>
      <c r="M592" s="805">
        <v>206</v>
      </c>
      <c r="N592" s="904">
        <v>105</v>
      </c>
      <c r="O592" s="904">
        <v>115</v>
      </c>
      <c r="P592" s="805">
        <v>251</v>
      </c>
      <c r="Q592" s="904">
        <v>105</v>
      </c>
      <c r="R592" s="904">
        <v>160</v>
      </c>
      <c r="S592" s="805">
        <v>296</v>
      </c>
      <c r="T592" s="904">
        <v>107</v>
      </c>
      <c r="U592" s="904">
        <v>26</v>
      </c>
      <c r="V592" s="805">
        <v>341</v>
      </c>
      <c r="W592" s="904">
        <v>107</v>
      </c>
      <c r="X592" s="904">
        <v>75</v>
      </c>
      <c r="Y592" s="805">
        <v>386</v>
      </c>
      <c r="Z592" s="904">
        <v>107</v>
      </c>
      <c r="AA592" s="904">
        <v>150</v>
      </c>
      <c r="AB592" s="805">
        <v>431</v>
      </c>
      <c r="AC592" s="904">
        <v>108</v>
      </c>
      <c r="AD592" s="904">
        <v>48</v>
      </c>
      <c r="AE592" s="805">
        <v>476</v>
      </c>
      <c r="AF592" s="904">
        <v>109</v>
      </c>
      <c r="AG592" s="904">
        <v>15</v>
      </c>
      <c r="AH592" s="805">
        <v>521</v>
      </c>
      <c r="AI592" s="904">
        <v>110</v>
      </c>
      <c r="AJ592" s="904">
        <v>21</v>
      </c>
      <c r="AK592" s="805">
        <v>566</v>
      </c>
      <c r="AL592" s="904">
        <v>112</v>
      </c>
      <c r="AM592" s="904">
        <v>32</v>
      </c>
      <c r="AN592" s="805">
        <v>611</v>
      </c>
      <c r="AO592" s="904">
        <v>115</v>
      </c>
      <c r="AP592" s="904">
        <v>9</v>
      </c>
      <c r="AQ592" s="805">
        <v>656</v>
      </c>
      <c r="AR592" s="904">
        <v>118</v>
      </c>
      <c r="AS592" s="904">
        <v>6</v>
      </c>
      <c r="AT592" s="805">
        <v>701</v>
      </c>
      <c r="AU592" s="904">
        <v>119</v>
      </c>
      <c r="AV592" s="904">
        <v>37</v>
      </c>
      <c r="AW592" s="805">
        <v>746</v>
      </c>
      <c r="AX592" s="904">
        <v>121</v>
      </c>
      <c r="AY592" s="904">
        <v>3</v>
      </c>
      <c r="AZ592" s="805">
        <v>791</v>
      </c>
      <c r="BA592" s="904">
        <v>122</v>
      </c>
      <c r="BB592" s="904">
        <v>6</v>
      </c>
      <c r="BC592" s="805">
        <v>836</v>
      </c>
      <c r="BD592" s="904">
        <v>125</v>
      </c>
      <c r="BE592" s="904">
        <v>32</v>
      </c>
      <c r="BF592" s="805">
        <v>881</v>
      </c>
      <c r="BG592" s="904">
        <v>127</v>
      </c>
      <c r="BH592" s="904">
        <v>1</v>
      </c>
      <c r="BI592" s="805">
        <v>926</v>
      </c>
      <c r="BJ592" s="904">
        <v>130</v>
      </c>
      <c r="BK592" s="904">
        <v>13</v>
      </c>
      <c r="BL592" s="805">
        <v>971</v>
      </c>
      <c r="BM592" s="904">
        <v>130</v>
      </c>
      <c r="BN592" s="904">
        <v>60</v>
      </c>
      <c r="BO592" s="805">
        <v>1016</v>
      </c>
      <c r="BP592" s="904">
        <v>131</v>
      </c>
      <c r="BQ592" s="904">
        <v>39</v>
      </c>
      <c r="BR592" s="805">
        <v>1061</v>
      </c>
      <c r="BS592" s="904">
        <v>133</v>
      </c>
      <c r="BT592" s="904">
        <v>20</v>
      </c>
      <c r="BU592" s="805">
        <v>1106</v>
      </c>
      <c r="BV592" s="904">
        <v>134</v>
      </c>
      <c r="BW592" s="904">
        <v>17</v>
      </c>
      <c r="BX592" s="805">
        <v>1151</v>
      </c>
      <c r="BY592" s="904">
        <v>135</v>
      </c>
      <c r="BZ592" s="904">
        <v>13</v>
      </c>
      <c r="CA592" s="805">
        <v>1196</v>
      </c>
      <c r="CB592" s="904">
        <v>138</v>
      </c>
      <c r="CC592" s="904">
        <v>16</v>
      </c>
      <c r="CD592" s="805">
        <v>1241</v>
      </c>
      <c r="CE592" s="904">
        <v>141</v>
      </c>
      <c r="CF592" s="904">
        <v>11</v>
      </c>
      <c r="CG592" s="805">
        <v>1286</v>
      </c>
      <c r="CH592" s="904">
        <v>144</v>
      </c>
      <c r="CI592" s="904">
        <v>11</v>
      </c>
      <c r="CJ592" s="805">
        <v>1331</v>
      </c>
      <c r="CK592" s="904">
        <v>147</v>
      </c>
      <c r="CL592" s="904">
        <v>12</v>
      </c>
      <c r="CM592" s="805"/>
      <c r="CN592" s="904"/>
      <c r="CO592" s="904"/>
      <c r="CP592" s="861"/>
      <c r="CQ592" s="904"/>
      <c r="CR592" s="904"/>
    </row>
    <row r="593" spans="1:96" ht="15">
      <c r="A593" s="805">
        <v>27</v>
      </c>
      <c r="B593" s="904">
        <v>102</v>
      </c>
      <c r="C593" s="904">
        <v>8</v>
      </c>
      <c r="D593" s="805">
        <v>72</v>
      </c>
      <c r="E593" s="904">
        <v>103</v>
      </c>
      <c r="F593" s="904">
        <v>56</v>
      </c>
      <c r="G593" s="805">
        <v>117</v>
      </c>
      <c r="H593" s="904">
        <v>105</v>
      </c>
      <c r="I593" s="904">
        <v>23</v>
      </c>
      <c r="J593" s="724">
        <v>162</v>
      </c>
      <c r="K593" s="904">
        <v>105</v>
      </c>
      <c r="L593" s="904">
        <v>71</v>
      </c>
      <c r="M593" s="805">
        <v>207</v>
      </c>
      <c r="N593" s="904">
        <v>105</v>
      </c>
      <c r="O593" s="904">
        <v>116</v>
      </c>
      <c r="P593" s="805">
        <v>252</v>
      </c>
      <c r="Q593" s="904">
        <v>105</v>
      </c>
      <c r="R593" s="904">
        <v>161</v>
      </c>
      <c r="S593" s="805">
        <v>297</v>
      </c>
      <c r="T593" s="904">
        <v>107</v>
      </c>
      <c r="U593" s="904">
        <v>27</v>
      </c>
      <c r="V593" s="805">
        <v>342</v>
      </c>
      <c r="W593" s="904">
        <v>107</v>
      </c>
      <c r="X593" s="904">
        <v>76</v>
      </c>
      <c r="Y593" s="805">
        <v>387</v>
      </c>
      <c r="Z593" s="904">
        <v>107</v>
      </c>
      <c r="AA593" s="904">
        <v>151</v>
      </c>
      <c r="AB593" s="805">
        <v>432</v>
      </c>
      <c r="AC593" s="904">
        <v>108</v>
      </c>
      <c r="AD593" s="904">
        <v>49</v>
      </c>
      <c r="AE593" s="805">
        <v>477</v>
      </c>
      <c r="AF593" s="904">
        <v>109</v>
      </c>
      <c r="AG593" s="904">
        <v>16</v>
      </c>
      <c r="AH593" s="805">
        <v>522</v>
      </c>
      <c r="AI593" s="904">
        <v>110</v>
      </c>
      <c r="AJ593" s="904">
        <v>22</v>
      </c>
      <c r="AK593" s="805">
        <v>567</v>
      </c>
      <c r="AL593" s="904">
        <v>112</v>
      </c>
      <c r="AM593" s="904">
        <v>33</v>
      </c>
      <c r="AN593" s="805">
        <v>612</v>
      </c>
      <c r="AO593" s="904">
        <v>115</v>
      </c>
      <c r="AP593" s="904">
        <v>10</v>
      </c>
      <c r="AQ593" s="805">
        <v>657</v>
      </c>
      <c r="AR593" s="904">
        <v>118</v>
      </c>
      <c r="AS593" s="904">
        <v>7</v>
      </c>
      <c r="AT593" s="805">
        <v>702</v>
      </c>
      <c r="AU593" s="904">
        <v>119</v>
      </c>
      <c r="AV593" s="904">
        <v>38</v>
      </c>
      <c r="AW593" s="805">
        <v>747</v>
      </c>
      <c r="AX593" s="904">
        <v>121</v>
      </c>
      <c r="AY593" s="904">
        <v>4</v>
      </c>
      <c r="AZ593" s="805">
        <v>792</v>
      </c>
      <c r="BA593" s="904">
        <v>122</v>
      </c>
      <c r="BB593" s="904">
        <v>6</v>
      </c>
      <c r="BC593" s="805">
        <v>837</v>
      </c>
      <c r="BD593" s="904">
        <v>125</v>
      </c>
      <c r="BE593" s="904">
        <v>33</v>
      </c>
      <c r="BF593" s="805">
        <v>882</v>
      </c>
      <c r="BG593" s="904">
        <v>128</v>
      </c>
      <c r="BH593" s="904">
        <v>1</v>
      </c>
      <c r="BI593" s="805">
        <v>927</v>
      </c>
      <c r="BJ593" s="904">
        <v>130</v>
      </c>
      <c r="BK593" s="904">
        <v>14</v>
      </c>
      <c r="BL593" s="805">
        <v>972</v>
      </c>
      <c r="BM593" s="904">
        <v>130</v>
      </c>
      <c r="BN593" s="904">
        <v>61</v>
      </c>
      <c r="BO593" s="805">
        <v>1017</v>
      </c>
      <c r="BP593" s="904">
        <v>132</v>
      </c>
      <c r="BQ593" s="904">
        <v>1</v>
      </c>
      <c r="BR593" s="805">
        <v>1062</v>
      </c>
      <c r="BS593" s="904">
        <v>133</v>
      </c>
      <c r="BT593" s="904">
        <v>21</v>
      </c>
      <c r="BU593" s="805">
        <v>1107</v>
      </c>
      <c r="BV593" s="904">
        <v>134</v>
      </c>
      <c r="BW593" s="904">
        <v>18</v>
      </c>
      <c r="BX593" s="805">
        <v>1152</v>
      </c>
      <c r="BY593" s="904">
        <v>135</v>
      </c>
      <c r="BZ593" s="904">
        <v>14</v>
      </c>
      <c r="CA593" s="805">
        <v>1197</v>
      </c>
      <c r="CB593" s="904">
        <v>138</v>
      </c>
      <c r="CC593" s="904">
        <v>17</v>
      </c>
      <c r="CD593" s="805">
        <v>1242</v>
      </c>
      <c r="CE593" s="904">
        <v>141</v>
      </c>
      <c r="CF593" s="904">
        <v>12</v>
      </c>
      <c r="CG593" s="805">
        <v>1287</v>
      </c>
      <c r="CH593" s="904">
        <v>144</v>
      </c>
      <c r="CI593" s="904">
        <v>12</v>
      </c>
      <c r="CJ593" s="805">
        <v>1332</v>
      </c>
      <c r="CK593" s="904">
        <v>147</v>
      </c>
      <c r="CL593" s="904">
        <v>13</v>
      </c>
      <c r="CM593" s="805"/>
      <c r="CN593" s="904"/>
      <c r="CO593" s="904"/>
      <c r="CP593" s="861"/>
      <c r="CQ593" s="904"/>
      <c r="CR593" s="904"/>
    </row>
    <row r="594" spans="1:96" ht="15">
      <c r="A594" s="805">
        <v>28</v>
      </c>
      <c r="B594" s="904">
        <v>102</v>
      </c>
      <c r="C594" s="904">
        <v>9</v>
      </c>
      <c r="D594" s="805">
        <v>73</v>
      </c>
      <c r="E594" s="904">
        <v>103</v>
      </c>
      <c r="F594" s="904">
        <v>57</v>
      </c>
      <c r="G594" s="805">
        <v>118</v>
      </c>
      <c r="H594" s="904">
        <v>105</v>
      </c>
      <c r="I594" s="904">
        <v>24</v>
      </c>
      <c r="J594" s="724">
        <v>163</v>
      </c>
      <c r="K594" s="904">
        <v>105</v>
      </c>
      <c r="L594" s="904">
        <v>72</v>
      </c>
      <c r="M594" s="805">
        <v>208</v>
      </c>
      <c r="N594" s="904">
        <v>105</v>
      </c>
      <c r="O594" s="904">
        <v>117</v>
      </c>
      <c r="P594" s="805">
        <v>253</v>
      </c>
      <c r="Q594" s="904">
        <v>105</v>
      </c>
      <c r="R594" s="904">
        <v>162</v>
      </c>
      <c r="S594" s="805">
        <v>298</v>
      </c>
      <c r="T594" s="904">
        <v>107</v>
      </c>
      <c r="U594" s="904">
        <v>29</v>
      </c>
      <c r="V594" s="805">
        <v>343</v>
      </c>
      <c r="W594" s="904">
        <v>107</v>
      </c>
      <c r="X594" s="904">
        <v>77</v>
      </c>
      <c r="Y594" s="805">
        <v>388</v>
      </c>
      <c r="Z594" s="904">
        <v>107</v>
      </c>
      <c r="AA594" s="904">
        <v>152</v>
      </c>
      <c r="AB594" s="805">
        <v>433</v>
      </c>
      <c r="AC594" s="904">
        <v>108</v>
      </c>
      <c r="AD594" s="904">
        <v>50</v>
      </c>
      <c r="AE594" s="805">
        <v>478</v>
      </c>
      <c r="AF594" s="904">
        <v>109</v>
      </c>
      <c r="AG594" s="904">
        <v>17</v>
      </c>
      <c r="AH594" s="805">
        <v>523</v>
      </c>
      <c r="AI594" s="904">
        <v>110</v>
      </c>
      <c r="AJ594" s="904">
        <v>23</v>
      </c>
      <c r="AK594" s="805">
        <v>568</v>
      </c>
      <c r="AL594" s="904">
        <v>112</v>
      </c>
      <c r="AM594" s="904">
        <v>34</v>
      </c>
      <c r="AN594" s="805">
        <v>613</v>
      </c>
      <c r="AO594" s="904">
        <v>115</v>
      </c>
      <c r="AP594" s="904">
        <v>11</v>
      </c>
      <c r="AQ594" s="805">
        <v>658</v>
      </c>
      <c r="AR594" s="904">
        <v>118</v>
      </c>
      <c r="AS594" s="904">
        <v>8</v>
      </c>
      <c r="AT594" s="805">
        <v>703</v>
      </c>
      <c r="AU594" s="904">
        <v>119</v>
      </c>
      <c r="AV594" s="904">
        <v>39</v>
      </c>
      <c r="AW594" s="805">
        <v>748</v>
      </c>
      <c r="AX594" s="904">
        <v>121</v>
      </c>
      <c r="AY594" s="904">
        <v>5</v>
      </c>
      <c r="AZ594" s="805">
        <v>793</v>
      </c>
      <c r="BA594" s="904">
        <v>122</v>
      </c>
      <c r="BB594" s="904">
        <v>7</v>
      </c>
      <c r="BC594" s="805">
        <v>838</v>
      </c>
      <c r="BD594" s="904">
        <v>125</v>
      </c>
      <c r="BE594" s="904">
        <v>34</v>
      </c>
      <c r="BF594" s="805">
        <v>883</v>
      </c>
      <c r="BG594" s="904">
        <v>128</v>
      </c>
      <c r="BH594" s="904">
        <v>2</v>
      </c>
      <c r="BI594" s="805">
        <v>928</v>
      </c>
      <c r="BJ594" s="904">
        <v>130</v>
      </c>
      <c r="BK594" s="904">
        <v>15</v>
      </c>
      <c r="BL594" s="805">
        <v>973</v>
      </c>
      <c r="BM594" s="904">
        <v>130</v>
      </c>
      <c r="BN594" s="904">
        <v>62</v>
      </c>
      <c r="BO594" s="805">
        <v>1018</v>
      </c>
      <c r="BP594" s="904">
        <v>132</v>
      </c>
      <c r="BQ594" s="904">
        <v>2</v>
      </c>
      <c r="BR594" s="805">
        <v>1063</v>
      </c>
      <c r="BS594" s="904">
        <v>133</v>
      </c>
      <c r="BT594" s="904">
        <v>22</v>
      </c>
      <c r="BU594" s="805">
        <v>1108</v>
      </c>
      <c r="BV594" s="904">
        <v>134</v>
      </c>
      <c r="BW594" s="904">
        <v>19</v>
      </c>
      <c r="BX594" s="805">
        <v>1153</v>
      </c>
      <c r="BY594" s="904">
        <v>135</v>
      </c>
      <c r="BZ594" s="904">
        <v>15</v>
      </c>
      <c r="CA594" s="805">
        <v>1198</v>
      </c>
      <c r="CB594" s="904">
        <v>138</v>
      </c>
      <c r="CC594" s="904">
        <v>18</v>
      </c>
      <c r="CD594" s="805">
        <v>1243</v>
      </c>
      <c r="CE594" s="904">
        <v>141</v>
      </c>
      <c r="CF594" s="904">
        <v>13</v>
      </c>
      <c r="CG594" s="805">
        <v>1288</v>
      </c>
      <c r="CH594" s="904">
        <v>144</v>
      </c>
      <c r="CI594" s="904">
        <v>13</v>
      </c>
      <c r="CJ594" s="805">
        <v>1333</v>
      </c>
      <c r="CK594" s="904">
        <v>147</v>
      </c>
      <c r="CL594" s="904">
        <v>14</v>
      </c>
      <c r="CM594" s="805"/>
      <c r="CN594" s="904"/>
      <c r="CO594" s="904"/>
      <c r="CP594" s="861"/>
      <c r="CQ594" s="904"/>
      <c r="CR594" s="904"/>
    </row>
    <row r="595" spans="1:96" ht="15">
      <c r="A595" s="805">
        <v>29</v>
      </c>
      <c r="B595" s="904">
        <v>102</v>
      </c>
      <c r="C595" s="904">
        <v>10</v>
      </c>
      <c r="D595" s="805">
        <v>74</v>
      </c>
      <c r="E595" s="904">
        <v>103</v>
      </c>
      <c r="F595" s="904">
        <v>58</v>
      </c>
      <c r="G595" s="805">
        <v>119</v>
      </c>
      <c r="H595" s="904">
        <v>105</v>
      </c>
      <c r="I595" s="904">
        <v>25</v>
      </c>
      <c r="J595" s="724">
        <v>164</v>
      </c>
      <c r="K595" s="904">
        <v>105</v>
      </c>
      <c r="L595" s="904">
        <v>73</v>
      </c>
      <c r="M595" s="805">
        <v>209</v>
      </c>
      <c r="N595" s="904">
        <v>105</v>
      </c>
      <c r="O595" s="904">
        <v>118</v>
      </c>
      <c r="P595" s="805">
        <v>254</v>
      </c>
      <c r="Q595" s="904">
        <v>105</v>
      </c>
      <c r="R595" s="904">
        <v>163</v>
      </c>
      <c r="S595" s="805">
        <v>299</v>
      </c>
      <c r="T595" s="904">
        <v>107</v>
      </c>
      <c r="U595" s="904">
        <v>32</v>
      </c>
      <c r="V595" s="805">
        <v>344</v>
      </c>
      <c r="W595" s="904">
        <v>107</v>
      </c>
      <c r="X595" s="904">
        <v>78</v>
      </c>
      <c r="Y595" s="805">
        <v>389</v>
      </c>
      <c r="Z595" s="904">
        <v>107</v>
      </c>
      <c r="AA595" s="904">
        <v>153</v>
      </c>
      <c r="AB595" s="805">
        <v>434</v>
      </c>
      <c r="AC595" s="904">
        <v>108</v>
      </c>
      <c r="AD595" s="904">
        <v>51</v>
      </c>
      <c r="AE595" s="805">
        <v>479</v>
      </c>
      <c r="AF595" s="904">
        <v>109</v>
      </c>
      <c r="AG595" s="904">
        <v>18</v>
      </c>
      <c r="AH595" s="805">
        <v>524</v>
      </c>
      <c r="AI595" s="904">
        <v>110</v>
      </c>
      <c r="AJ595" s="904">
        <v>24</v>
      </c>
      <c r="AK595" s="805">
        <v>569</v>
      </c>
      <c r="AL595" s="904">
        <v>112</v>
      </c>
      <c r="AM595" s="904">
        <v>35</v>
      </c>
      <c r="AN595" s="805">
        <v>614</v>
      </c>
      <c r="AO595" s="904">
        <v>115</v>
      </c>
      <c r="AP595" s="904">
        <v>12</v>
      </c>
      <c r="AQ595" s="805">
        <v>659</v>
      </c>
      <c r="AR595" s="904">
        <v>118</v>
      </c>
      <c r="AS595" s="904">
        <v>9</v>
      </c>
      <c r="AT595" s="805">
        <v>704</v>
      </c>
      <c r="AU595" s="904">
        <v>119</v>
      </c>
      <c r="AV595" s="904">
        <v>40</v>
      </c>
      <c r="AW595" s="805">
        <v>749</v>
      </c>
      <c r="AX595" s="904">
        <v>121</v>
      </c>
      <c r="AY595" s="904">
        <v>6</v>
      </c>
      <c r="AZ595" s="805">
        <v>794</v>
      </c>
      <c r="BA595" s="904">
        <v>122</v>
      </c>
      <c r="BB595" s="904">
        <v>8</v>
      </c>
      <c r="BC595" s="805">
        <v>839</v>
      </c>
      <c r="BD595" s="904">
        <v>125</v>
      </c>
      <c r="BE595" s="904">
        <v>34</v>
      </c>
      <c r="BF595" s="805">
        <v>884</v>
      </c>
      <c r="BG595" s="904">
        <v>128</v>
      </c>
      <c r="BH595" s="904">
        <v>3</v>
      </c>
      <c r="BI595" s="805">
        <v>929</v>
      </c>
      <c r="BJ595" s="904">
        <v>130</v>
      </c>
      <c r="BK595" s="904">
        <v>16</v>
      </c>
      <c r="BL595" s="805">
        <v>974</v>
      </c>
      <c r="BM595" s="904">
        <v>130</v>
      </c>
      <c r="BN595" s="904">
        <v>63</v>
      </c>
      <c r="BO595" s="805">
        <v>1019</v>
      </c>
      <c r="BP595" s="904">
        <v>132</v>
      </c>
      <c r="BQ595" s="904">
        <v>3</v>
      </c>
      <c r="BR595" s="805">
        <v>1064</v>
      </c>
      <c r="BS595" s="904">
        <v>133</v>
      </c>
      <c r="BT595" s="904">
        <v>23</v>
      </c>
      <c r="BU595" s="805">
        <v>1109</v>
      </c>
      <c r="BV595" s="904">
        <v>134</v>
      </c>
      <c r="BW595" s="904">
        <v>20</v>
      </c>
      <c r="BX595" s="805">
        <v>1154</v>
      </c>
      <c r="BY595" s="904">
        <v>135</v>
      </c>
      <c r="BZ595" s="904">
        <v>16</v>
      </c>
      <c r="CA595" s="805">
        <v>1199</v>
      </c>
      <c r="CB595" s="904">
        <v>138</v>
      </c>
      <c r="CC595" s="904">
        <v>19</v>
      </c>
      <c r="CD595" s="805">
        <v>1244</v>
      </c>
      <c r="CE595" s="904">
        <v>141</v>
      </c>
      <c r="CF595" s="904">
        <v>14</v>
      </c>
      <c r="CG595" s="805">
        <v>1289</v>
      </c>
      <c r="CH595" s="904">
        <v>144</v>
      </c>
      <c r="CI595" s="904">
        <v>14</v>
      </c>
      <c r="CJ595" s="805">
        <v>1334</v>
      </c>
      <c r="CK595" s="904">
        <v>148</v>
      </c>
      <c r="CL595" s="904">
        <v>1</v>
      </c>
      <c r="CM595" s="805"/>
      <c r="CN595" s="904"/>
      <c r="CO595" s="904"/>
      <c r="CP595" s="861"/>
      <c r="CQ595" s="904"/>
      <c r="CR595" s="904"/>
    </row>
    <row r="596" spans="1:96" ht="15">
      <c r="A596" s="805">
        <v>30</v>
      </c>
      <c r="B596" s="904">
        <v>102</v>
      </c>
      <c r="C596" s="904">
        <v>11</v>
      </c>
      <c r="D596" s="805">
        <v>75</v>
      </c>
      <c r="E596" s="904">
        <v>103</v>
      </c>
      <c r="F596" s="904">
        <v>59</v>
      </c>
      <c r="G596" s="805">
        <v>120</v>
      </c>
      <c r="H596" s="904">
        <v>105</v>
      </c>
      <c r="I596" s="904">
        <v>26</v>
      </c>
      <c r="J596" s="724">
        <v>165</v>
      </c>
      <c r="K596" s="904">
        <v>105</v>
      </c>
      <c r="L596" s="904">
        <v>74</v>
      </c>
      <c r="M596" s="805">
        <v>210</v>
      </c>
      <c r="N596" s="904">
        <v>105</v>
      </c>
      <c r="O596" s="904">
        <v>119</v>
      </c>
      <c r="P596" s="805">
        <v>255</v>
      </c>
      <c r="Q596" s="904">
        <v>105</v>
      </c>
      <c r="R596" s="904">
        <v>164</v>
      </c>
      <c r="S596" s="805">
        <v>300</v>
      </c>
      <c r="T596" s="904">
        <v>107</v>
      </c>
      <c r="U596" s="904">
        <v>33</v>
      </c>
      <c r="V596" s="805">
        <v>345</v>
      </c>
      <c r="W596" s="904">
        <v>107</v>
      </c>
      <c r="X596" s="904">
        <v>79</v>
      </c>
      <c r="Y596" s="805">
        <v>390</v>
      </c>
      <c r="Z596" s="904">
        <v>107</v>
      </c>
      <c r="AA596" s="904">
        <v>154</v>
      </c>
      <c r="AB596" s="805">
        <v>435</v>
      </c>
      <c r="AC596" s="904">
        <v>108</v>
      </c>
      <c r="AD596" s="904">
        <v>52</v>
      </c>
      <c r="AE596" s="805">
        <v>480</v>
      </c>
      <c r="AF596" s="904">
        <v>109</v>
      </c>
      <c r="AG596" s="904">
        <v>19</v>
      </c>
      <c r="AH596" s="805">
        <v>525</v>
      </c>
      <c r="AI596" s="904">
        <v>110</v>
      </c>
      <c r="AJ596" s="904">
        <v>25</v>
      </c>
      <c r="AK596" s="805">
        <v>570</v>
      </c>
      <c r="AL596" s="904">
        <v>112</v>
      </c>
      <c r="AM596" s="904">
        <v>36</v>
      </c>
      <c r="AN596" s="805">
        <v>615</v>
      </c>
      <c r="AO596" s="904">
        <v>115</v>
      </c>
      <c r="AP596" s="904">
        <v>13</v>
      </c>
      <c r="AQ596" s="805">
        <v>660</v>
      </c>
      <c r="AR596" s="904">
        <v>118</v>
      </c>
      <c r="AS596" s="904">
        <v>10</v>
      </c>
      <c r="AT596" s="805">
        <v>705</v>
      </c>
      <c r="AU596" s="904">
        <v>119</v>
      </c>
      <c r="AV596" s="904">
        <v>41</v>
      </c>
      <c r="AW596" s="805">
        <v>750</v>
      </c>
      <c r="AX596" s="904">
        <v>121</v>
      </c>
      <c r="AY596" s="904">
        <v>7</v>
      </c>
      <c r="AZ596" s="805">
        <v>795</v>
      </c>
      <c r="BA596" s="904">
        <v>122</v>
      </c>
      <c r="BB596" s="904">
        <v>9</v>
      </c>
      <c r="BC596" s="805">
        <v>840</v>
      </c>
      <c r="BD596" s="904">
        <v>125</v>
      </c>
      <c r="BE596" s="904">
        <v>35</v>
      </c>
      <c r="BF596" s="805">
        <v>885</v>
      </c>
      <c r="BG596" s="904">
        <v>128</v>
      </c>
      <c r="BH596" s="904">
        <v>4</v>
      </c>
      <c r="BI596" s="805">
        <v>930</v>
      </c>
      <c r="BJ596" s="904">
        <v>130</v>
      </c>
      <c r="BK596" s="904">
        <v>17</v>
      </c>
      <c r="BL596" s="805">
        <v>975</v>
      </c>
      <c r="BM596" s="904">
        <v>130</v>
      </c>
      <c r="BN596" s="904">
        <v>66</v>
      </c>
      <c r="BO596" s="805">
        <v>1020</v>
      </c>
      <c r="BP596" s="904">
        <v>132</v>
      </c>
      <c r="BQ596" s="904">
        <v>4</v>
      </c>
      <c r="BR596" s="805">
        <v>1065</v>
      </c>
      <c r="BS596" s="904">
        <v>133</v>
      </c>
      <c r="BT596" s="904">
        <v>24</v>
      </c>
      <c r="BU596" s="805">
        <v>1110</v>
      </c>
      <c r="BV596" s="904">
        <v>134</v>
      </c>
      <c r="BW596" s="904">
        <v>21</v>
      </c>
      <c r="BX596" s="805">
        <v>1155</v>
      </c>
      <c r="BY596" s="904">
        <v>135</v>
      </c>
      <c r="BZ596" s="904">
        <v>17</v>
      </c>
      <c r="CA596" s="805">
        <v>1200</v>
      </c>
      <c r="CB596" s="904">
        <v>138</v>
      </c>
      <c r="CC596" s="904">
        <v>20</v>
      </c>
      <c r="CD596" s="805">
        <v>1245</v>
      </c>
      <c r="CE596" s="904">
        <v>141</v>
      </c>
      <c r="CF596" s="904">
        <v>15</v>
      </c>
      <c r="CG596" s="805">
        <v>1290</v>
      </c>
      <c r="CH596" s="904">
        <v>144</v>
      </c>
      <c r="CI596" s="904">
        <v>15</v>
      </c>
      <c r="CJ596" s="805">
        <v>1335</v>
      </c>
      <c r="CK596" s="904">
        <v>149</v>
      </c>
      <c r="CL596" s="904">
        <v>1</v>
      </c>
      <c r="CM596" s="805"/>
      <c r="CN596" s="904"/>
      <c r="CO596" s="904"/>
      <c r="CP596" s="861"/>
      <c r="CQ596" s="904"/>
      <c r="CR596" s="904"/>
    </row>
    <row r="597" spans="1:96" ht="15">
      <c r="A597" s="805">
        <v>31</v>
      </c>
      <c r="B597" s="904">
        <v>102</v>
      </c>
      <c r="C597" s="904">
        <v>12</v>
      </c>
      <c r="D597" s="805">
        <v>76</v>
      </c>
      <c r="E597" s="904">
        <v>103</v>
      </c>
      <c r="F597" s="904">
        <v>60</v>
      </c>
      <c r="G597" s="805">
        <v>121</v>
      </c>
      <c r="H597" s="904">
        <v>105</v>
      </c>
      <c r="I597" s="904">
        <v>27</v>
      </c>
      <c r="J597" s="724">
        <v>166</v>
      </c>
      <c r="K597" s="904">
        <v>105</v>
      </c>
      <c r="L597" s="904">
        <v>75</v>
      </c>
      <c r="M597" s="805">
        <v>211</v>
      </c>
      <c r="N597" s="904">
        <v>105</v>
      </c>
      <c r="O597" s="904">
        <v>120</v>
      </c>
      <c r="P597" s="805">
        <v>256</v>
      </c>
      <c r="Q597" s="904">
        <v>105</v>
      </c>
      <c r="R597" s="904">
        <v>165</v>
      </c>
      <c r="S597" s="805">
        <v>301</v>
      </c>
      <c r="T597" s="904">
        <v>107</v>
      </c>
      <c r="U597" s="904">
        <v>34</v>
      </c>
      <c r="V597" s="805">
        <v>346</v>
      </c>
      <c r="W597" s="904">
        <v>107</v>
      </c>
      <c r="X597" s="904">
        <v>80</v>
      </c>
      <c r="Y597" s="805">
        <v>391</v>
      </c>
      <c r="Z597" s="904">
        <v>108</v>
      </c>
      <c r="AA597" s="904">
        <v>5</v>
      </c>
      <c r="AB597" s="805">
        <v>436</v>
      </c>
      <c r="AC597" s="904">
        <v>108</v>
      </c>
      <c r="AD597" s="904">
        <v>53</v>
      </c>
      <c r="AE597" s="805">
        <v>481</v>
      </c>
      <c r="AF597" s="904">
        <v>109</v>
      </c>
      <c r="AG597" s="904">
        <v>20</v>
      </c>
      <c r="AH597" s="805">
        <v>526</v>
      </c>
      <c r="AI597" s="904">
        <v>110</v>
      </c>
      <c r="AJ597" s="904">
        <v>26</v>
      </c>
      <c r="AK597" s="805">
        <v>571</v>
      </c>
      <c r="AL597" s="904">
        <v>112</v>
      </c>
      <c r="AM597" s="904">
        <v>37</v>
      </c>
      <c r="AN597" s="805">
        <v>616</v>
      </c>
      <c r="AO597" s="904">
        <v>116</v>
      </c>
      <c r="AP597" s="904">
        <v>1</v>
      </c>
      <c r="AQ597" s="805">
        <v>661</v>
      </c>
      <c r="AR597" s="904">
        <v>118</v>
      </c>
      <c r="AS597" s="904">
        <v>11</v>
      </c>
      <c r="AT597" s="805">
        <v>706</v>
      </c>
      <c r="AU597" s="904">
        <v>119</v>
      </c>
      <c r="AV597" s="904">
        <v>42</v>
      </c>
      <c r="AW597" s="805">
        <v>751</v>
      </c>
      <c r="AX597" s="904">
        <v>121</v>
      </c>
      <c r="AY597" s="904">
        <v>8</v>
      </c>
      <c r="AZ597" s="805">
        <v>796</v>
      </c>
      <c r="BA597" s="904">
        <v>122</v>
      </c>
      <c r="BB597" s="904">
        <v>10</v>
      </c>
      <c r="BC597" s="805">
        <v>841</v>
      </c>
      <c r="BD597" s="904">
        <v>126</v>
      </c>
      <c r="BE597" s="904">
        <v>1</v>
      </c>
      <c r="BF597" s="805">
        <v>886</v>
      </c>
      <c r="BG597" s="904">
        <v>128</v>
      </c>
      <c r="BH597" s="904">
        <v>5</v>
      </c>
      <c r="BI597" s="805">
        <v>931</v>
      </c>
      <c r="BJ597" s="904">
        <v>130</v>
      </c>
      <c r="BK597" s="904">
        <v>18</v>
      </c>
      <c r="BL597" s="805">
        <v>976</v>
      </c>
      <c r="BM597" s="904">
        <v>130</v>
      </c>
      <c r="BN597" s="904">
        <v>66</v>
      </c>
      <c r="BO597" s="805">
        <v>1021</v>
      </c>
      <c r="BP597" s="904">
        <v>132</v>
      </c>
      <c r="BQ597" s="904">
        <v>5</v>
      </c>
      <c r="BR597" s="805">
        <v>1066</v>
      </c>
      <c r="BS597" s="904">
        <v>133</v>
      </c>
      <c r="BT597" s="904">
        <v>25</v>
      </c>
      <c r="BU597" s="805">
        <v>1111</v>
      </c>
      <c r="BV597" s="904">
        <v>134</v>
      </c>
      <c r="BW597" s="904">
        <v>22</v>
      </c>
      <c r="BX597" s="805">
        <v>1156</v>
      </c>
      <c r="BY597" s="904">
        <v>135</v>
      </c>
      <c r="BZ597" s="904">
        <v>18</v>
      </c>
      <c r="CA597" s="805">
        <v>1201</v>
      </c>
      <c r="CB597" s="904">
        <v>138</v>
      </c>
      <c r="CC597" s="904">
        <v>21</v>
      </c>
      <c r="CD597" s="805">
        <v>1246</v>
      </c>
      <c r="CE597" s="904">
        <v>141</v>
      </c>
      <c r="CF597" s="904">
        <v>16</v>
      </c>
      <c r="CG597" s="805">
        <v>1291</v>
      </c>
      <c r="CH597" s="904">
        <v>145</v>
      </c>
      <c r="CI597" s="904">
        <v>1</v>
      </c>
      <c r="CJ597" s="805">
        <v>1336</v>
      </c>
      <c r="CK597" s="904">
        <v>149</v>
      </c>
      <c r="CL597" s="904">
        <v>2</v>
      </c>
      <c r="CM597" s="805"/>
      <c r="CN597" s="904"/>
      <c r="CO597" s="904"/>
      <c r="CP597" s="861"/>
      <c r="CQ597" s="904"/>
      <c r="CR597" s="904"/>
    </row>
    <row r="598" spans="1:96" ht="15">
      <c r="A598" s="805">
        <v>32</v>
      </c>
      <c r="B598" s="904">
        <v>102</v>
      </c>
      <c r="C598" s="904">
        <v>13</v>
      </c>
      <c r="D598" s="805">
        <v>77</v>
      </c>
      <c r="E598" s="904">
        <v>103</v>
      </c>
      <c r="F598" s="904">
        <v>61</v>
      </c>
      <c r="G598" s="805">
        <v>122</v>
      </c>
      <c r="H598" s="904">
        <v>105</v>
      </c>
      <c r="I598" s="904">
        <v>28</v>
      </c>
      <c r="J598" s="724">
        <v>167</v>
      </c>
      <c r="K598" s="904">
        <v>105</v>
      </c>
      <c r="L598" s="904">
        <v>76</v>
      </c>
      <c r="M598" s="805">
        <v>212</v>
      </c>
      <c r="N598" s="904">
        <v>105</v>
      </c>
      <c r="O598" s="904">
        <v>121</v>
      </c>
      <c r="P598" s="805">
        <v>257</v>
      </c>
      <c r="Q598" s="904">
        <v>105</v>
      </c>
      <c r="R598" s="904">
        <v>166</v>
      </c>
      <c r="S598" s="805">
        <v>302</v>
      </c>
      <c r="T598" s="904">
        <v>107</v>
      </c>
      <c r="U598" s="904">
        <v>35</v>
      </c>
      <c r="V598" s="805">
        <v>347</v>
      </c>
      <c r="W598" s="904">
        <v>107</v>
      </c>
      <c r="X598" s="904">
        <v>83</v>
      </c>
      <c r="Y598" s="805">
        <v>392</v>
      </c>
      <c r="Z598" s="904">
        <v>108</v>
      </c>
      <c r="AA598" s="904">
        <v>8</v>
      </c>
      <c r="AB598" s="805">
        <v>437</v>
      </c>
      <c r="AC598" s="904">
        <v>108</v>
      </c>
      <c r="AD598" s="904">
        <v>57</v>
      </c>
      <c r="AE598" s="805">
        <v>482</v>
      </c>
      <c r="AF598" s="904">
        <v>109</v>
      </c>
      <c r="AG598" s="904">
        <v>21</v>
      </c>
      <c r="AH598" s="805">
        <v>527</v>
      </c>
      <c r="AI598" s="904">
        <v>111</v>
      </c>
      <c r="AJ598" s="904">
        <v>6</v>
      </c>
      <c r="AK598" s="805">
        <v>572</v>
      </c>
      <c r="AL598" s="904">
        <v>112</v>
      </c>
      <c r="AM598" s="904">
        <v>38</v>
      </c>
      <c r="AN598" s="805">
        <v>617</v>
      </c>
      <c r="AO598" s="904">
        <v>116</v>
      </c>
      <c r="AP598" s="904">
        <v>2</v>
      </c>
      <c r="AQ598" s="805">
        <v>662</v>
      </c>
      <c r="AR598" s="904">
        <v>118</v>
      </c>
      <c r="AS598" s="904">
        <v>12</v>
      </c>
      <c r="AT598" s="805">
        <v>707</v>
      </c>
      <c r="AU598" s="904">
        <v>119</v>
      </c>
      <c r="AV598" s="904">
        <v>43</v>
      </c>
      <c r="AW598" s="805">
        <v>752</v>
      </c>
      <c r="AX598" s="904">
        <v>121</v>
      </c>
      <c r="AY598" s="904">
        <v>9</v>
      </c>
      <c r="AZ598" s="805">
        <v>797</v>
      </c>
      <c r="BA598" s="904">
        <v>122</v>
      </c>
      <c r="BB598" s="904">
        <v>11</v>
      </c>
      <c r="BC598" s="805">
        <v>842</v>
      </c>
      <c r="BD598" s="904">
        <v>126</v>
      </c>
      <c r="BE598" s="904">
        <v>2</v>
      </c>
      <c r="BF598" s="805">
        <v>887</v>
      </c>
      <c r="BG598" s="904">
        <v>128</v>
      </c>
      <c r="BH598" s="904">
        <v>6</v>
      </c>
      <c r="BI598" s="805">
        <v>932</v>
      </c>
      <c r="BJ598" s="904">
        <v>130</v>
      </c>
      <c r="BK598" s="904">
        <v>20</v>
      </c>
      <c r="BL598" s="805">
        <v>977</v>
      </c>
      <c r="BM598" s="904">
        <v>130</v>
      </c>
      <c r="BN598" s="904">
        <v>67</v>
      </c>
      <c r="BO598" s="805">
        <v>1022</v>
      </c>
      <c r="BP598" s="904">
        <v>132</v>
      </c>
      <c r="BQ598" s="904">
        <v>6</v>
      </c>
      <c r="BR598" s="805">
        <v>1067</v>
      </c>
      <c r="BS598" s="904">
        <v>133</v>
      </c>
      <c r="BT598" s="904">
        <v>26</v>
      </c>
      <c r="BU598" s="805">
        <v>1112</v>
      </c>
      <c r="BV598" s="904">
        <v>134</v>
      </c>
      <c r="BW598" s="904">
        <v>23</v>
      </c>
      <c r="BX598" s="805">
        <v>1157</v>
      </c>
      <c r="BY598" s="904">
        <v>135</v>
      </c>
      <c r="BZ598" s="904">
        <v>19</v>
      </c>
      <c r="CA598" s="805">
        <v>1202</v>
      </c>
      <c r="CB598" s="904">
        <v>138</v>
      </c>
      <c r="CC598" s="904">
        <v>22</v>
      </c>
      <c r="CD598" s="805">
        <v>1247</v>
      </c>
      <c r="CE598" s="904">
        <v>141</v>
      </c>
      <c r="CF598" s="904">
        <v>17</v>
      </c>
      <c r="CG598" s="805">
        <v>1292</v>
      </c>
      <c r="CH598" s="904">
        <v>145</v>
      </c>
      <c r="CI598" s="904">
        <v>2</v>
      </c>
      <c r="CJ598" s="805">
        <v>1337</v>
      </c>
      <c r="CK598" s="904">
        <v>149</v>
      </c>
      <c r="CL598" s="904">
        <v>3</v>
      </c>
      <c r="CM598" s="805"/>
      <c r="CN598" s="904"/>
      <c r="CO598" s="904"/>
      <c r="CP598" s="861"/>
      <c r="CQ598" s="904"/>
      <c r="CR598" s="904"/>
    </row>
    <row r="599" spans="1:96" ht="15">
      <c r="A599" s="805">
        <v>33</v>
      </c>
      <c r="B599" s="904">
        <v>102</v>
      </c>
      <c r="C599" s="904">
        <v>14</v>
      </c>
      <c r="D599" s="805">
        <v>78</v>
      </c>
      <c r="E599" s="904">
        <v>103</v>
      </c>
      <c r="F599" s="904">
        <v>62</v>
      </c>
      <c r="G599" s="805">
        <v>123</v>
      </c>
      <c r="H599" s="904">
        <v>105</v>
      </c>
      <c r="I599" s="904">
        <v>29</v>
      </c>
      <c r="J599" s="724">
        <v>168</v>
      </c>
      <c r="K599" s="904">
        <v>105</v>
      </c>
      <c r="L599" s="904">
        <v>77</v>
      </c>
      <c r="M599" s="805">
        <v>213</v>
      </c>
      <c r="N599" s="904">
        <v>105</v>
      </c>
      <c r="O599" s="904">
        <v>122</v>
      </c>
      <c r="P599" s="805">
        <v>258</v>
      </c>
      <c r="Q599" s="904">
        <v>105</v>
      </c>
      <c r="R599" s="904">
        <v>167</v>
      </c>
      <c r="S599" s="805">
        <v>303</v>
      </c>
      <c r="T599" s="904">
        <v>107</v>
      </c>
      <c r="U599" s="904">
        <v>36</v>
      </c>
      <c r="V599" s="805">
        <v>348</v>
      </c>
      <c r="W599" s="904">
        <v>107</v>
      </c>
      <c r="X599" s="904">
        <v>84</v>
      </c>
      <c r="Y599" s="805">
        <v>393</v>
      </c>
      <c r="Z599" s="904">
        <v>108</v>
      </c>
      <c r="AA599" s="904">
        <v>9</v>
      </c>
      <c r="AB599" s="805">
        <v>438</v>
      </c>
      <c r="AC599" s="904">
        <v>108</v>
      </c>
      <c r="AD599" s="904">
        <v>60</v>
      </c>
      <c r="AE599" s="805">
        <v>483</v>
      </c>
      <c r="AF599" s="904">
        <v>109</v>
      </c>
      <c r="AG599" s="904">
        <v>22</v>
      </c>
      <c r="AH599" s="805">
        <v>528</v>
      </c>
      <c r="AI599" s="904">
        <v>111</v>
      </c>
      <c r="AJ599" s="904">
        <v>7</v>
      </c>
      <c r="AK599" s="805">
        <v>573</v>
      </c>
      <c r="AL599" s="904">
        <v>112</v>
      </c>
      <c r="AM599" s="904">
        <v>39</v>
      </c>
      <c r="AN599" s="805">
        <v>618</v>
      </c>
      <c r="AO599" s="904">
        <v>116</v>
      </c>
      <c r="AP599" s="904">
        <v>3</v>
      </c>
      <c r="AQ599" s="805">
        <v>663</v>
      </c>
      <c r="AR599" s="904">
        <v>118</v>
      </c>
      <c r="AS599" s="904">
        <v>13</v>
      </c>
      <c r="AT599" s="805">
        <v>708</v>
      </c>
      <c r="AU599" s="904">
        <v>119</v>
      </c>
      <c r="AV599" s="904">
        <v>44</v>
      </c>
      <c r="AW599" s="805">
        <v>753</v>
      </c>
      <c r="AX599" s="904">
        <v>121</v>
      </c>
      <c r="AY599" s="904">
        <v>10</v>
      </c>
      <c r="AZ599" s="805">
        <v>798</v>
      </c>
      <c r="BA599" s="904">
        <v>122</v>
      </c>
      <c r="BB599" s="904">
        <v>12</v>
      </c>
      <c r="BC599" s="805">
        <v>843</v>
      </c>
      <c r="BD599" s="904">
        <v>126</v>
      </c>
      <c r="BE599" s="904">
        <v>3</v>
      </c>
      <c r="BF599" s="805">
        <v>888</v>
      </c>
      <c r="BG599" s="904">
        <v>128</v>
      </c>
      <c r="BH599" s="904">
        <v>7</v>
      </c>
      <c r="BI599" s="805">
        <v>933</v>
      </c>
      <c r="BJ599" s="904">
        <v>130</v>
      </c>
      <c r="BK599" s="904">
        <v>21</v>
      </c>
      <c r="BL599" s="805">
        <v>978</v>
      </c>
      <c r="BM599" s="904">
        <v>131</v>
      </c>
      <c r="BN599" s="904">
        <v>1</v>
      </c>
      <c r="BO599" s="805">
        <v>1023</v>
      </c>
      <c r="BP599" s="904">
        <v>132</v>
      </c>
      <c r="BQ599" s="904">
        <v>7</v>
      </c>
      <c r="BR599" s="805">
        <v>1068</v>
      </c>
      <c r="BS599" s="904">
        <v>133</v>
      </c>
      <c r="BT599" s="904">
        <v>27</v>
      </c>
      <c r="BU599" s="805">
        <v>1113</v>
      </c>
      <c r="BV599" s="904">
        <v>134</v>
      </c>
      <c r="BW599" s="904">
        <v>24</v>
      </c>
      <c r="BX599" s="805">
        <v>1158</v>
      </c>
      <c r="BY599" s="904">
        <v>136</v>
      </c>
      <c r="BZ599" s="904">
        <v>1</v>
      </c>
      <c r="CA599" s="805">
        <v>1203</v>
      </c>
      <c r="CB599" s="904">
        <v>139</v>
      </c>
      <c r="CC599" s="904">
        <v>1</v>
      </c>
      <c r="CD599" s="805">
        <v>1248</v>
      </c>
      <c r="CE599" s="904">
        <v>141</v>
      </c>
      <c r="CF599" s="904">
        <v>18</v>
      </c>
      <c r="CG599" s="805">
        <v>1293</v>
      </c>
      <c r="CH599" s="904">
        <v>145</v>
      </c>
      <c r="CI599" s="904">
        <v>3</v>
      </c>
      <c r="CJ599" s="805">
        <v>1338</v>
      </c>
      <c r="CK599" s="904">
        <v>150</v>
      </c>
      <c r="CL599" s="904">
        <v>1</v>
      </c>
      <c r="CM599" s="805"/>
      <c r="CN599" s="904"/>
      <c r="CO599" s="904"/>
      <c r="CP599" s="861"/>
      <c r="CQ599" s="904"/>
      <c r="CR599" s="904"/>
    </row>
    <row r="600" spans="1:96" ht="15">
      <c r="A600" s="805">
        <v>34</v>
      </c>
      <c r="B600" s="904">
        <v>102</v>
      </c>
      <c r="C600" s="904">
        <v>15</v>
      </c>
      <c r="D600" s="805">
        <v>79</v>
      </c>
      <c r="E600" s="904">
        <v>103</v>
      </c>
      <c r="F600" s="904">
        <v>63</v>
      </c>
      <c r="G600" s="805">
        <v>124</v>
      </c>
      <c r="H600" s="904">
        <v>105</v>
      </c>
      <c r="I600" s="904">
        <v>30</v>
      </c>
      <c r="J600" s="724">
        <v>169</v>
      </c>
      <c r="K600" s="904">
        <v>105</v>
      </c>
      <c r="L600" s="904">
        <v>78</v>
      </c>
      <c r="M600" s="805">
        <v>214</v>
      </c>
      <c r="N600" s="904">
        <v>105</v>
      </c>
      <c r="O600" s="904">
        <v>123</v>
      </c>
      <c r="P600" s="805">
        <v>259</v>
      </c>
      <c r="Q600" s="904">
        <v>105</v>
      </c>
      <c r="R600" s="904">
        <v>168</v>
      </c>
      <c r="S600" s="805">
        <v>304</v>
      </c>
      <c r="T600" s="904">
        <v>107</v>
      </c>
      <c r="U600" s="904">
        <v>36</v>
      </c>
      <c r="V600" s="805">
        <v>349</v>
      </c>
      <c r="W600" s="904">
        <v>107</v>
      </c>
      <c r="X600" s="904">
        <v>85</v>
      </c>
      <c r="Y600" s="805">
        <v>394</v>
      </c>
      <c r="Z600" s="904">
        <v>108</v>
      </c>
      <c r="AA600" s="904">
        <v>10</v>
      </c>
      <c r="AB600" s="805">
        <v>439</v>
      </c>
      <c r="AC600" s="904">
        <v>108</v>
      </c>
      <c r="AD600" s="904">
        <v>61</v>
      </c>
      <c r="AE600" s="805">
        <v>484</v>
      </c>
      <c r="AF600" s="904">
        <v>109</v>
      </c>
      <c r="AG600" s="904">
        <v>23</v>
      </c>
      <c r="AH600" s="805">
        <v>529</v>
      </c>
      <c r="AI600" s="904">
        <v>111</v>
      </c>
      <c r="AJ600" s="904">
        <v>8</v>
      </c>
      <c r="AK600" s="805">
        <v>574</v>
      </c>
      <c r="AL600" s="904">
        <v>112</v>
      </c>
      <c r="AM600" s="904">
        <v>40</v>
      </c>
      <c r="AN600" s="805">
        <v>619</v>
      </c>
      <c r="AO600" s="904">
        <v>116</v>
      </c>
      <c r="AP600" s="904">
        <v>4</v>
      </c>
      <c r="AQ600" s="805">
        <v>664</v>
      </c>
      <c r="AR600" s="904">
        <v>118</v>
      </c>
      <c r="AS600" s="904">
        <v>14</v>
      </c>
      <c r="AT600" s="805">
        <v>709</v>
      </c>
      <c r="AU600" s="904">
        <v>119</v>
      </c>
      <c r="AV600" s="904">
        <v>45</v>
      </c>
      <c r="AW600" s="805">
        <v>754</v>
      </c>
      <c r="AX600" s="904">
        <v>121</v>
      </c>
      <c r="AY600" s="904">
        <v>11</v>
      </c>
      <c r="AZ600" s="805">
        <v>799</v>
      </c>
      <c r="BA600" s="904">
        <v>123</v>
      </c>
      <c r="BB600" s="904">
        <v>1</v>
      </c>
      <c r="BC600" s="805">
        <v>844</v>
      </c>
      <c r="BD600" s="904">
        <v>126</v>
      </c>
      <c r="BE600" s="904">
        <v>4</v>
      </c>
      <c r="BF600" s="805">
        <v>889</v>
      </c>
      <c r="BG600" s="904">
        <v>128</v>
      </c>
      <c r="BH600" s="904">
        <v>8</v>
      </c>
      <c r="BI600" s="805">
        <v>934</v>
      </c>
      <c r="BJ600" s="904">
        <v>130</v>
      </c>
      <c r="BK600" s="904">
        <v>22</v>
      </c>
      <c r="BL600" s="805">
        <v>979</v>
      </c>
      <c r="BM600" s="904">
        <v>131</v>
      </c>
      <c r="BN600" s="904">
        <v>2</v>
      </c>
      <c r="BO600" s="805">
        <v>1024</v>
      </c>
      <c r="BP600" s="904">
        <v>132</v>
      </c>
      <c r="BQ600" s="904">
        <v>8</v>
      </c>
      <c r="BR600" s="805">
        <v>1069</v>
      </c>
      <c r="BS600" s="904">
        <v>133</v>
      </c>
      <c r="BT600" s="904">
        <v>28</v>
      </c>
      <c r="BU600" s="805">
        <v>1114</v>
      </c>
      <c r="BV600" s="904">
        <v>134</v>
      </c>
      <c r="BW600" s="904">
        <v>25</v>
      </c>
      <c r="BX600" s="805">
        <v>1159</v>
      </c>
      <c r="BY600" s="904">
        <v>136</v>
      </c>
      <c r="BZ600" s="904">
        <v>2</v>
      </c>
      <c r="CA600" s="805">
        <v>1204</v>
      </c>
      <c r="CB600" s="904">
        <v>139</v>
      </c>
      <c r="CC600" s="904">
        <v>2</v>
      </c>
      <c r="CD600" s="805">
        <v>1249</v>
      </c>
      <c r="CE600" s="904">
        <v>141</v>
      </c>
      <c r="CF600" s="904">
        <v>19</v>
      </c>
      <c r="CG600" s="805">
        <v>1294</v>
      </c>
      <c r="CH600" s="904">
        <v>145</v>
      </c>
      <c r="CI600" s="904">
        <v>4</v>
      </c>
      <c r="CJ600" s="805">
        <v>1339</v>
      </c>
      <c r="CK600" s="904">
        <v>150</v>
      </c>
      <c r="CL600" s="904">
        <v>2</v>
      </c>
      <c r="CM600" s="805"/>
      <c r="CN600" s="904"/>
      <c r="CO600" s="904"/>
      <c r="CP600" s="861"/>
      <c r="CQ600" s="904"/>
      <c r="CR600" s="904"/>
    </row>
    <row r="601" spans="1:96" ht="15">
      <c r="A601" s="805">
        <v>35</v>
      </c>
      <c r="B601" s="904">
        <v>102</v>
      </c>
      <c r="C601" s="904">
        <v>16</v>
      </c>
      <c r="D601" s="805">
        <v>80</v>
      </c>
      <c r="E601" s="904">
        <v>103</v>
      </c>
      <c r="F601" s="904">
        <v>69</v>
      </c>
      <c r="G601" s="805">
        <v>125</v>
      </c>
      <c r="H601" s="904">
        <v>105</v>
      </c>
      <c r="I601" s="904">
        <v>31</v>
      </c>
      <c r="J601" s="724">
        <v>170</v>
      </c>
      <c r="K601" s="904">
        <v>105</v>
      </c>
      <c r="L601" s="904">
        <v>79</v>
      </c>
      <c r="M601" s="805">
        <v>215</v>
      </c>
      <c r="N601" s="904">
        <v>105</v>
      </c>
      <c r="O601" s="904">
        <v>124</v>
      </c>
      <c r="P601" s="805">
        <v>260</v>
      </c>
      <c r="Q601" s="904">
        <v>105</v>
      </c>
      <c r="R601" s="904">
        <v>169</v>
      </c>
      <c r="S601" s="805">
        <v>305</v>
      </c>
      <c r="T601" s="904">
        <v>107</v>
      </c>
      <c r="U601" s="904">
        <v>37</v>
      </c>
      <c r="V601" s="805">
        <v>350</v>
      </c>
      <c r="W601" s="904">
        <v>107</v>
      </c>
      <c r="X601" s="904">
        <v>86</v>
      </c>
      <c r="Y601" s="805">
        <v>395</v>
      </c>
      <c r="Z601" s="904">
        <v>108</v>
      </c>
      <c r="AA601" s="904">
        <v>11</v>
      </c>
      <c r="AB601" s="805">
        <v>440</v>
      </c>
      <c r="AC601" s="904">
        <v>108</v>
      </c>
      <c r="AD601" s="904">
        <v>62</v>
      </c>
      <c r="AE601" s="805">
        <v>485</v>
      </c>
      <c r="AF601" s="904">
        <v>109</v>
      </c>
      <c r="AG601" s="904">
        <v>24</v>
      </c>
      <c r="AH601" s="805">
        <v>530</v>
      </c>
      <c r="AI601" s="904">
        <v>111</v>
      </c>
      <c r="AJ601" s="904">
        <v>9</v>
      </c>
      <c r="AK601" s="805">
        <v>575</v>
      </c>
      <c r="AL601" s="904">
        <v>112</v>
      </c>
      <c r="AM601" s="904">
        <v>41</v>
      </c>
      <c r="AN601" s="805">
        <v>620</v>
      </c>
      <c r="AO601" s="904">
        <v>116</v>
      </c>
      <c r="AP601" s="904">
        <v>5</v>
      </c>
      <c r="AQ601" s="805">
        <v>665</v>
      </c>
      <c r="AR601" s="904">
        <v>119</v>
      </c>
      <c r="AS601" s="904">
        <v>1</v>
      </c>
      <c r="AT601" s="805">
        <v>710</v>
      </c>
      <c r="AU601" s="904">
        <v>119</v>
      </c>
      <c r="AV601" s="904">
        <v>46</v>
      </c>
      <c r="AW601" s="805">
        <v>755</v>
      </c>
      <c r="AX601" s="904">
        <v>121</v>
      </c>
      <c r="AY601" s="904">
        <v>12</v>
      </c>
      <c r="AZ601" s="805">
        <v>800</v>
      </c>
      <c r="BA601" s="904">
        <v>123</v>
      </c>
      <c r="BB601" s="904">
        <v>2</v>
      </c>
      <c r="BC601" s="805">
        <v>845</v>
      </c>
      <c r="BD601" s="904">
        <v>126</v>
      </c>
      <c r="BE601" s="904">
        <v>5</v>
      </c>
      <c r="BF601" s="805">
        <v>890</v>
      </c>
      <c r="BG601" s="904">
        <v>128</v>
      </c>
      <c r="BH601" s="904">
        <v>9</v>
      </c>
      <c r="BI601" s="805">
        <v>935</v>
      </c>
      <c r="BJ601" s="904">
        <v>130</v>
      </c>
      <c r="BK601" s="904">
        <v>24</v>
      </c>
      <c r="BL601" s="805">
        <v>980</v>
      </c>
      <c r="BM601" s="904">
        <v>131</v>
      </c>
      <c r="BN601" s="904">
        <v>3</v>
      </c>
      <c r="BO601" s="805">
        <v>1025</v>
      </c>
      <c r="BP601" s="904">
        <v>132</v>
      </c>
      <c r="BQ601" s="904">
        <v>9</v>
      </c>
      <c r="BR601" s="805">
        <v>1070</v>
      </c>
      <c r="BS601" s="904">
        <v>133</v>
      </c>
      <c r="BT601" s="904">
        <v>29</v>
      </c>
      <c r="BU601" s="805">
        <v>1115</v>
      </c>
      <c r="BV601" s="904">
        <v>134</v>
      </c>
      <c r="BW601" s="904">
        <v>26</v>
      </c>
      <c r="BX601" s="805">
        <v>1160</v>
      </c>
      <c r="BY601" s="904">
        <v>136</v>
      </c>
      <c r="BZ601" s="904">
        <v>3</v>
      </c>
      <c r="CA601" s="805">
        <v>1205</v>
      </c>
      <c r="CB601" s="904">
        <v>139</v>
      </c>
      <c r="CC601" s="904">
        <v>3</v>
      </c>
      <c r="CD601" s="805">
        <v>1250</v>
      </c>
      <c r="CE601" s="904">
        <v>141</v>
      </c>
      <c r="CF601" s="904">
        <v>20</v>
      </c>
      <c r="CG601" s="805">
        <v>1295</v>
      </c>
      <c r="CH601" s="904">
        <v>145</v>
      </c>
      <c r="CI601" s="904">
        <v>5</v>
      </c>
      <c r="CJ601" s="805">
        <v>1340</v>
      </c>
      <c r="CK601" s="904">
        <v>150</v>
      </c>
      <c r="CL601" s="904">
        <v>3</v>
      </c>
      <c r="CM601" s="805"/>
      <c r="CN601" s="904"/>
      <c r="CO601" s="904"/>
      <c r="CP601" s="861"/>
      <c r="CQ601" s="904"/>
      <c r="CR601" s="904"/>
    </row>
    <row r="602" spans="1:96" ht="15">
      <c r="A602" s="805">
        <v>36</v>
      </c>
      <c r="B602" s="904">
        <v>102</v>
      </c>
      <c r="C602" s="904">
        <v>17</v>
      </c>
      <c r="D602" s="805">
        <v>81</v>
      </c>
      <c r="E602" s="904">
        <v>103</v>
      </c>
      <c r="F602" s="904">
        <v>70</v>
      </c>
      <c r="G602" s="805">
        <v>126</v>
      </c>
      <c r="H602" s="904">
        <v>105</v>
      </c>
      <c r="I602" s="904">
        <v>32</v>
      </c>
      <c r="J602" s="724">
        <v>171</v>
      </c>
      <c r="K602" s="904">
        <v>105</v>
      </c>
      <c r="L602" s="904">
        <v>80</v>
      </c>
      <c r="M602" s="805">
        <v>216</v>
      </c>
      <c r="N602" s="904">
        <v>105</v>
      </c>
      <c r="O602" s="904">
        <v>125</v>
      </c>
      <c r="P602" s="805">
        <v>261</v>
      </c>
      <c r="Q602" s="904">
        <v>105</v>
      </c>
      <c r="R602" s="904">
        <v>170</v>
      </c>
      <c r="S602" s="805">
        <v>306</v>
      </c>
      <c r="T602" s="904">
        <v>107</v>
      </c>
      <c r="U602" s="904">
        <v>38</v>
      </c>
      <c r="V602" s="805">
        <v>351</v>
      </c>
      <c r="W602" s="904">
        <v>107</v>
      </c>
      <c r="X602" s="904">
        <v>87</v>
      </c>
      <c r="Y602" s="805">
        <v>396</v>
      </c>
      <c r="Z602" s="904">
        <v>108</v>
      </c>
      <c r="AA602" s="904">
        <v>12</v>
      </c>
      <c r="AB602" s="805">
        <v>441</v>
      </c>
      <c r="AC602" s="904">
        <v>108</v>
      </c>
      <c r="AD602" s="904">
        <v>63</v>
      </c>
      <c r="AE602" s="805">
        <v>486</v>
      </c>
      <c r="AF602" s="904">
        <v>109</v>
      </c>
      <c r="AG602" s="904">
        <v>25</v>
      </c>
      <c r="AH602" s="805">
        <v>531</v>
      </c>
      <c r="AI602" s="904">
        <v>111</v>
      </c>
      <c r="AJ602" s="904">
        <v>10</v>
      </c>
      <c r="AK602" s="805">
        <v>576</v>
      </c>
      <c r="AL602" s="904">
        <v>112</v>
      </c>
      <c r="AM602" s="904">
        <v>42</v>
      </c>
      <c r="AN602" s="805">
        <v>621</v>
      </c>
      <c r="AO602" s="904">
        <v>116</v>
      </c>
      <c r="AP602" s="904">
        <v>6</v>
      </c>
      <c r="AQ602" s="805">
        <v>666</v>
      </c>
      <c r="AR602" s="904">
        <v>119</v>
      </c>
      <c r="AS602" s="904">
        <v>2</v>
      </c>
      <c r="AT602" s="805">
        <v>711</v>
      </c>
      <c r="AU602" s="904">
        <v>119</v>
      </c>
      <c r="AV602" s="904">
        <v>47</v>
      </c>
      <c r="AW602" s="805">
        <v>756</v>
      </c>
      <c r="AX602" s="904">
        <v>121</v>
      </c>
      <c r="AY602" s="904">
        <v>13</v>
      </c>
      <c r="AZ602" s="805">
        <v>801</v>
      </c>
      <c r="BA602" s="904">
        <v>124</v>
      </c>
      <c r="BB602" s="904">
        <v>1</v>
      </c>
      <c r="BC602" s="805">
        <v>846</v>
      </c>
      <c r="BD602" s="904">
        <v>126</v>
      </c>
      <c r="BE602" s="904">
        <v>6</v>
      </c>
      <c r="BF602" s="805">
        <v>891</v>
      </c>
      <c r="BG602" s="904">
        <v>128</v>
      </c>
      <c r="BH602" s="904">
        <v>10</v>
      </c>
      <c r="BI602" s="805">
        <v>936</v>
      </c>
      <c r="BJ602" s="904">
        <v>130</v>
      </c>
      <c r="BK602" s="904">
        <v>25</v>
      </c>
      <c r="BL602" s="805">
        <v>981</v>
      </c>
      <c r="BM602" s="904">
        <v>131</v>
      </c>
      <c r="BN602" s="904">
        <v>4</v>
      </c>
      <c r="BO602" s="805">
        <v>1026</v>
      </c>
      <c r="BP602" s="904">
        <v>132</v>
      </c>
      <c r="BQ602" s="904">
        <v>10</v>
      </c>
      <c r="BR602" s="805">
        <v>1071</v>
      </c>
      <c r="BS602" s="904">
        <v>133</v>
      </c>
      <c r="BT602" s="904">
        <v>30</v>
      </c>
      <c r="BU602" s="805">
        <v>1116</v>
      </c>
      <c r="BV602" s="904">
        <v>134</v>
      </c>
      <c r="BW602" s="904">
        <v>27</v>
      </c>
      <c r="BX602" s="805">
        <v>1161</v>
      </c>
      <c r="BY602" s="904">
        <v>136</v>
      </c>
      <c r="BZ602" s="904">
        <v>4</v>
      </c>
      <c r="CA602" s="805">
        <v>1206</v>
      </c>
      <c r="CB602" s="904">
        <v>139</v>
      </c>
      <c r="CC602" s="904">
        <v>4</v>
      </c>
      <c r="CD602" s="805">
        <v>1251</v>
      </c>
      <c r="CE602" s="904">
        <v>141</v>
      </c>
      <c r="CF602" s="904">
        <v>21</v>
      </c>
      <c r="CG602" s="805">
        <v>1296</v>
      </c>
      <c r="CH602" s="904">
        <v>145</v>
      </c>
      <c r="CI602" s="904">
        <v>6</v>
      </c>
      <c r="CJ602" s="805">
        <v>1341</v>
      </c>
      <c r="CK602" s="904">
        <v>150</v>
      </c>
      <c r="CL602" s="904">
        <v>4</v>
      </c>
      <c r="CM602" s="805"/>
      <c r="CN602" s="904"/>
      <c r="CO602" s="904"/>
      <c r="CP602" s="861"/>
      <c r="CQ602" s="904"/>
      <c r="CR602" s="904"/>
    </row>
    <row r="603" spans="1:96" ht="15">
      <c r="A603" s="805">
        <v>37</v>
      </c>
      <c r="B603" s="904">
        <v>102</v>
      </c>
      <c r="C603" s="904">
        <v>18</v>
      </c>
      <c r="D603" s="805">
        <v>82</v>
      </c>
      <c r="E603" s="904">
        <v>103</v>
      </c>
      <c r="F603" s="904">
        <v>71</v>
      </c>
      <c r="G603" s="805">
        <v>127</v>
      </c>
      <c r="H603" s="904">
        <v>105</v>
      </c>
      <c r="I603" s="904">
        <v>33</v>
      </c>
      <c r="J603" s="724">
        <v>172</v>
      </c>
      <c r="K603" s="904">
        <v>105</v>
      </c>
      <c r="L603" s="904">
        <v>81</v>
      </c>
      <c r="M603" s="805">
        <v>217</v>
      </c>
      <c r="N603" s="904">
        <v>105</v>
      </c>
      <c r="O603" s="904">
        <v>126</v>
      </c>
      <c r="P603" s="805">
        <v>262</v>
      </c>
      <c r="Q603" s="904">
        <v>105</v>
      </c>
      <c r="R603" s="904">
        <v>171</v>
      </c>
      <c r="S603" s="805">
        <v>307</v>
      </c>
      <c r="T603" s="904">
        <v>107</v>
      </c>
      <c r="U603" s="904">
        <v>39</v>
      </c>
      <c r="V603" s="805">
        <v>352</v>
      </c>
      <c r="W603" s="904">
        <v>107</v>
      </c>
      <c r="X603" s="904">
        <v>88</v>
      </c>
      <c r="Y603" s="805">
        <v>397</v>
      </c>
      <c r="Z603" s="904">
        <v>108</v>
      </c>
      <c r="AA603" s="904">
        <v>13</v>
      </c>
      <c r="AB603" s="805">
        <v>442</v>
      </c>
      <c r="AC603" s="904">
        <v>108</v>
      </c>
      <c r="AD603" s="904">
        <v>64</v>
      </c>
      <c r="AE603" s="805">
        <v>487</v>
      </c>
      <c r="AF603" s="904">
        <v>109</v>
      </c>
      <c r="AG603" s="904">
        <v>26</v>
      </c>
      <c r="AH603" s="805">
        <v>532</v>
      </c>
      <c r="AI603" s="904">
        <v>111</v>
      </c>
      <c r="AJ603" s="904">
        <v>11</v>
      </c>
      <c r="AK603" s="805">
        <v>577</v>
      </c>
      <c r="AL603" s="904">
        <v>112</v>
      </c>
      <c r="AM603" s="904">
        <v>43</v>
      </c>
      <c r="AN603" s="805">
        <v>622</v>
      </c>
      <c r="AO603" s="904">
        <v>116</v>
      </c>
      <c r="AP603" s="904">
        <v>7</v>
      </c>
      <c r="AQ603" s="805">
        <v>667</v>
      </c>
      <c r="AR603" s="904">
        <v>119</v>
      </c>
      <c r="AS603" s="904">
        <v>3</v>
      </c>
      <c r="AT603" s="805">
        <v>712</v>
      </c>
      <c r="AU603" s="904">
        <v>119</v>
      </c>
      <c r="AV603" s="904">
        <v>48</v>
      </c>
      <c r="AW603" s="805">
        <v>757</v>
      </c>
      <c r="AX603" s="904">
        <v>121</v>
      </c>
      <c r="AY603" s="904">
        <v>14</v>
      </c>
      <c r="AZ603" s="805">
        <v>802</v>
      </c>
      <c r="BA603" s="904">
        <v>124</v>
      </c>
      <c r="BB603" s="904">
        <v>2</v>
      </c>
      <c r="BC603" s="805">
        <v>847</v>
      </c>
      <c r="BD603" s="904">
        <v>126</v>
      </c>
      <c r="BE603" s="904">
        <v>7</v>
      </c>
      <c r="BF603" s="805">
        <v>892</v>
      </c>
      <c r="BG603" s="904">
        <v>128</v>
      </c>
      <c r="BH603" s="904">
        <v>11</v>
      </c>
      <c r="BI603" s="805">
        <v>937</v>
      </c>
      <c r="BJ603" s="904">
        <v>130</v>
      </c>
      <c r="BK603" s="904">
        <v>26</v>
      </c>
      <c r="BL603" s="805">
        <v>982</v>
      </c>
      <c r="BM603" s="904">
        <v>131</v>
      </c>
      <c r="BN603" s="904">
        <v>5</v>
      </c>
      <c r="BO603" s="805">
        <v>1027</v>
      </c>
      <c r="BP603" s="904">
        <v>132</v>
      </c>
      <c r="BQ603" s="904">
        <v>11</v>
      </c>
      <c r="BR603" s="805">
        <v>1072</v>
      </c>
      <c r="BS603" s="904">
        <v>133</v>
      </c>
      <c r="BT603" s="904">
        <v>31</v>
      </c>
      <c r="BU603" s="805">
        <v>1117</v>
      </c>
      <c r="BV603" s="904">
        <v>134</v>
      </c>
      <c r="BW603" s="904">
        <v>28</v>
      </c>
      <c r="BX603" s="805">
        <v>1162</v>
      </c>
      <c r="BY603" s="904">
        <v>136</v>
      </c>
      <c r="BZ603" s="904">
        <v>5</v>
      </c>
      <c r="CA603" s="805">
        <v>1207</v>
      </c>
      <c r="CB603" s="904">
        <v>139</v>
      </c>
      <c r="CC603" s="904">
        <v>5</v>
      </c>
      <c r="CD603" s="805">
        <v>1252</v>
      </c>
      <c r="CE603" s="904">
        <v>141</v>
      </c>
      <c r="CF603" s="904">
        <v>22</v>
      </c>
      <c r="CG603" s="805">
        <v>1297</v>
      </c>
      <c r="CH603" s="904">
        <v>145</v>
      </c>
      <c r="CI603" s="904">
        <v>7</v>
      </c>
      <c r="CJ603" s="805">
        <v>1342</v>
      </c>
      <c r="CK603" s="904">
        <v>151</v>
      </c>
      <c r="CL603" s="904">
        <v>1</v>
      </c>
      <c r="CM603" s="805"/>
      <c r="CN603" s="904"/>
      <c r="CO603" s="904"/>
      <c r="CP603" s="861"/>
      <c r="CQ603" s="904"/>
      <c r="CR603" s="904"/>
    </row>
    <row r="604" spans="1:96" ht="15">
      <c r="A604" s="805">
        <v>38</v>
      </c>
      <c r="B604" s="904">
        <v>103</v>
      </c>
      <c r="C604" s="904">
        <v>2</v>
      </c>
      <c r="D604" s="805">
        <v>83</v>
      </c>
      <c r="E604" s="904">
        <v>103</v>
      </c>
      <c r="F604" s="904">
        <v>72</v>
      </c>
      <c r="G604" s="805">
        <v>128</v>
      </c>
      <c r="H604" s="904">
        <v>105</v>
      </c>
      <c r="I604" s="904">
        <v>34</v>
      </c>
      <c r="J604" s="724">
        <v>173</v>
      </c>
      <c r="K604" s="904">
        <v>105</v>
      </c>
      <c r="L604" s="904">
        <v>82</v>
      </c>
      <c r="M604" s="805">
        <v>218</v>
      </c>
      <c r="N604" s="904">
        <v>105</v>
      </c>
      <c r="O604" s="904">
        <v>127</v>
      </c>
      <c r="P604" s="805">
        <v>263</v>
      </c>
      <c r="Q604" s="904">
        <v>105</v>
      </c>
      <c r="R604" s="904">
        <v>172</v>
      </c>
      <c r="S604" s="805">
        <v>308</v>
      </c>
      <c r="T604" s="904">
        <v>107</v>
      </c>
      <c r="U604" s="904">
        <v>40</v>
      </c>
      <c r="V604" s="805">
        <v>353</v>
      </c>
      <c r="W604" s="904">
        <v>107</v>
      </c>
      <c r="X604" s="904">
        <v>103</v>
      </c>
      <c r="Y604" s="805">
        <v>398</v>
      </c>
      <c r="Z604" s="904">
        <v>108</v>
      </c>
      <c r="AA604" s="904">
        <v>14</v>
      </c>
      <c r="AB604" s="805">
        <v>443</v>
      </c>
      <c r="AC604" s="904">
        <v>108</v>
      </c>
      <c r="AD604" s="904">
        <v>65</v>
      </c>
      <c r="AE604" s="805">
        <v>488</v>
      </c>
      <c r="AF604" s="904">
        <v>109</v>
      </c>
      <c r="AG604" s="904">
        <v>27</v>
      </c>
      <c r="AH604" s="805">
        <v>533</v>
      </c>
      <c r="AI604" s="904">
        <v>111</v>
      </c>
      <c r="AJ604" s="904">
        <v>12</v>
      </c>
      <c r="AK604" s="805">
        <v>578</v>
      </c>
      <c r="AL604" s="904">
        <v>112</v>
      </c>
      <c r="AM604" s="904">
        <v>44</v>
      </c>
      <c r="AN604" s="805">
        <v>623</v>
      </c>
      <c r="AO604" s="904">
        <v>116</v>
      </c>
      <c r="AP604" s="904">
        <v>8</v>
      </c>
      <c r="AQ604" s="805">
        <v>668</v>
      </c>
      <c r="AR604" s="904">
        <v>119</v>
      </c>
      <c r="AS604" s="904">
        <v>4</v>
      </c>
      <c r="AT604" s="805">
        <v>713</v>
      </c>
      <c r="AU604" s="904">
        <v>119</v>
      </c>
      <c r="AV604" s="904">
        <v>49</v>
      </c>
      <c r="AW604" s="805">
        <v>758</v>
      </c>
      <c r="AX604" s="904">
        <v>121</v>
      </c>
      <c r="AY604" s="904">
        <v>15</v>
      </c>
      <c r="AZ604" s="805">
        <v>803</v>
      </c>
      <c r="BA604" s="904">
        <v>124</v>
      </c>
      <c r="BB604" s="904">
        <v>3</v>
      </c>
      <c r="BC604" s="805">
        <v>848</v>
      </c>
      <c r="BD604" s="904">
        <v>126</v>
      </c>
      <c r="BE604" s="904">
        <v>8</v>
      </c>
      <c r="BF604" s="805">
        <v>893</v>
      </c>
      <c r="BG604" s="904">
        <v>129</v>
      </c>
      <c r="BH604" s="904">
        <v>1</v>
      </c>
      <c r="BI604" s="805">
        <v>938</v>
      </c>
      <c r="BJ604" s="904">
        <v>130</v>
      </c>
      <c r="BK604" s="904">
        <v>27</v>
      </c>
      <c r="BL604" s="805">
        <v>983</v>
      </c>
      <c r="BM604" s="904">
        <v>131</v>
      </c>
      <c r="BN604" s="904">
        <v>6</v>
      </c>
      <c r="BO604" s="805">
        <v>1028</v>
      </c>
      <c r="BP604" s="904">
        <v>132</v>
      </c>
      <c r="BQ604" s="904">
        <v>12</v>
      </c>
      <c r="BR604" s="805">
        <v>1073</v>
      </c>
      <c r="BS604" s="904">
        <v>133</v>
      </c>
      <c r="BT604" s="904">
        <v>32</v>
      </c>
      <c r="BU604" s="805">
        <v>1118</v>
      </c>
      <c r="BV604" s="904">
        <v>134</v>
      </c>
      <c r="BW604" s="904">
        <v>29</v>
      </c>
      <c r="BX604" s="805">
        <v>1163</v>
      </c>
      <c r="BY604" s="904">
        <v>136</v>
      </c>
      <c r="BZ604" s="904">
        <v>6</v>
      </c>
      <c r="CA604" s="805">
        <v>1208</v>
      </c>
      <c r="CB604" s="904">
        <v>139</v>
      </c>
      <c r="CC604" s="904">
        <v>6</v>
      </c>
      <c r="CD604" s="805">
        <v>1253</v>
      </c>
      <c r="CE604" s="904">
        <v>141</v>
      </c>
      <c r="CF604" s="904">
        <v>23</v>
      </c>
      <c r="CG604" s="805">
        <v>1298</v>
      </c>
      <c r="CH604" s="904">
        <v>145</v>
      </c>
      <c r="CI604" s="904">
        <v>8</v>
      </c>
      <c r="CJ604" s="805">
        <v>1343</v>
      </c>
      <c r="CK604" s="904">
        <v>151</v>
      </c>
      <c r="CL604" s="904">
        <v>2</v>
      </c>
      <c r="CM604" s="805"/>
      <c r="CN604" s="904"/>
      <c r="CO604" s="904"/>
      <c r="CP604" s="861"/>
      <c r="CQ604" s="904"/>
      <c r="CR604" s="904"/>
    </row>
    <row r="605" spans="1:96" ht="15">
      <c r="A605" s="805">
        <v>39</v>
      </c>
      <c r="B605" s="904">
        <v>103</v>
      </c>
      <c r="C605" s="904">
        <v>3</v>
      </c>
      <c r="D605" s="805">
        <v>84</v>
      </c>
      <c r="E605" s="904">
        <v>103</v>
      </c>
      <c r="F605" s="904">
        <v>73</v>
      </c>
      <c r="G605" s="805">
        <v>129</v>
      </c>
      <c r="H605" s="904">
        <v>105</v>
      </c>
      <c r="I605" s="904">
        <v>38</v>
      </c>
      <c r="J605" s="724">
        <v>174</v>
      </c>
      <c r="K605" s="904">
        <v>105</v>
      </c>
      <c r="L605" s="904">
        <v>83</v>
      </c>
      <c r="M605" s="805">
        <v>219</v>
      </c>
      <c r="N605" s="904">
        <v>105</v>
      </c>
      <c r="O605" s="904">
        <v>128</v>
      </c>
      <c r="P605" s="805">
        <v>264</v>
      </c>
      <c r="Q605" s="904">
        <v>105</v>
      </c>
      <c r="R605" s="904">
        <v>173</v>
      </c>
      <c r="S605" s="805">
        <v>309</v>
      </c>
      <c r="T605" s="904">
        <v>107</v>
      </c>
      <c r="U605" s="904">
        <v>41</v>
      </c>
      <c r="V605" s="805">
        <v>354</v>
      </c>
      <c r="W605" s="904">
        <v>107</v>
      </c>
      <c r="X605" s="904">
        <v>111</v>
      </c>
      <c r="Y605" s="805">
        <v>399</v>
      </c>
      <c r="Z605" s="904">
        <v>108</v>
      </c>
      <c r="AA605" s="904">
        <v>15</v>
      </c>
      <c r="AB605" s="805">
        <v>444</v>
      </c>
      <c r="AC605" s="904">
        <v>108</v>
      </c>
      <c r="AD605" s="904">
        <v>66</v>
      </c>
      <c r="AE605" s="805">
        <v>489</v>
      </c>
      <c r="AF605" s="904">
        <v>109</v>
      </c>
      <c r="AG605" s="904">
        <v>28</v>
      </c>
      <c r="AH605" s="805">
        <v>534</v>
      </c>
      <c r="AI605" s="904">
        <v>111</v>
      </c>
      <c r="AJ605" s="904">
        <v>13</v>
      </c>
      <c r="AK605" s="805">
        <v>579</v>
      </c>
      <c r="AL605" s="904">
        <v>112</v>
      </c>
      <c r="AM605" s="904">
        <v>45</v>
      </c>
      <c r="AN605" s="805">
        <v>624</v>
      </c>
      <c r="AO605" s="904">
        <v>116</v>
      </c>
      <c r="AP605" s="904">
        <v>9</v>
      </c>
      <c r="AQ605" s="805">
        <v>669</v>
      </c>
      <c r="AR605" s="904">
        <v>119</v>
      </c>
      <c r="AS605" s="904">
        <v>5</v>
      </c>
      <c r="AT605" s="805">
        <v>714</v>
      </c>
      <c r="AU605" s="904">
        <v>119</v>
      </c>
      <c r="AV605" s="904">
        <v>50</v>
      </c>
      <c r="AW605" s="805">
        <v>759</v>
      </c>
      <c r="AX605" s="904">
        <v>121</v>
      </c>
      <c r="AY605" s="904">
        <v>16</v>
      </c>
      <c r="AZ605" s="805">
        <v>804</v>
      </c>
      <c r="BA605" s="904">
        <v>124</v>
      </c>
      <c r="BB605" s="904">
        <v>4</v>
      </c>
      <c r="BC605" s="805">
        <v>849</v>
      </c>
      <c r="BD605" s="904">
        <v>126</v>
      </c>
      <c r="BE605" s="904">
        <v>9</v>
      </c>
      <c r="BF605" s="805">
        <v>894</v>
      </c>
      <c r="BG605" s="904">
        <v>129</v>
      </c>
      <c r="BH605" s="904">
        <v>2</v>
      </c>
      <c r="BI605" s="805">
        <v>939</v>
      </c>
      <c r="BJ605" s="904">
        <v>130</v>
      </c>
      <c r="BK605" s="904">
        <v>28</v>
      </c>
      <c r="BL605" s="805">
        <v>984</v>
      </c>
      <c r="BM605" s="904">
        <v>131</v>
      </c>
      <c r="BN605" s="904">
        <v>7</v>
      </c>
      <c r="BO605" s="805">
        <v>1029</v>
      </c>
      <c r="BP605" s="904">
        <v>132</v>
      </c>
      <c r="BQ605" s="904">
        <v>13</v>
      </c>
      <c r="BR605" s="805">
        <v>1074</v>
      </c>
      <c r="BS605" s="904">
        <v>133</v>
      </c>
      <c r="BT605" s="904">
        <v>33</v>
      </c>
      <c r="BU605" s="805">
        <v>1119</v>
      </c>
      <c r="BV605" s="904">
        <v>134</v>
      </c>
      <c r="BW605" s="904">
        <v>30</v>
      </c>
      <c r="BX605" s="805">
        <v>1164</v>
      </c>
      <c r="BY605" s="904">
        <v>136</v>
      </c>
      <c r="BZ605" s="904">
        <v>7</v>
      </c>
      <c r="CA605" s="805">
        <v>1209</v>
      </c>
      <c r="CB605" s="904">
        <v>139</v>
      </c>
      <c r="CC605" s="904">
        <v>7</v>
      </c>
      <c r="CD605" s="805">
        <v>1254</v>
      </c>
      <c r="CE605" s="904">
        <v>141</v>
      </c>
      <c r="CF605" s="904">
        <v>24</v>
      </c>
      <c r="CG605" s="805">
        <v>1299</v>
      </c>
      <c r="CH605" s="904">
        <v>145</v>
      </c>
      <c r="CI605" s="904">
        <v>9</v>
      </c>
      <c r="CJ605" s="805">
        <v>1344</v>
      </c>
      <c r="CK605" s="904">
        <v>151</v>
      </c>
      <c r="CL605" s="904">
        <v>3</v>
      </c>
      <c r="CM605" s="805"/>
      <c r="CN605" s="904"/>
      <c r="CO605" s="904"/>
      <c r="CP605" s="861"/>
      <c r="CQ605" s="904"/>
      <c r="CR605" s="904"/>
    </row>
    <row r="606" spans="1:96" ht="15">
      <c r="A606" s="805">
        <v>40</v>
      </c>
      <c r="B606" s="904">
        <v>103</v>
      </c>
      <c r="C606" s="904">
        <v>4</v>
      </c>
      <c r="D606" s="805">
        <v>85</v>
      </c>
      <c r="E606" s="904">
        <v>103</v>
      </c>
      <c r="F606" s="904">
        <v>74</v>
      </c>
      <c r="G606" s="805">
        <v>130</v>
      </c>
      <c r="H606" s="904">
        <v>105</v>
      </c>
      <c r="I606" s="904">
        <v>39</v>
      </c>
      <c r="J606" s="724">
        <v>175</v>
      </c>
      <c r="K606" s="904">
        <v>105</v>
      </c>
      <c r="L606" s="904">
        <v>84</v>
      </c>
      <c r="M606" s="805">
        <v>220</v>
      </c>
      <c r="N606" s="904">
        <v>105</v>
      </c>
      <c r="O606" s="904">
        <v>129</v>
      </c>
      <c r="P606" s="805">
        <v>265</v>
      </c>
      <c r="Q606" s="904">
        <v>105</v>
      </c>
      <c r="R606" s="904">
        <v>174</v>
      </c>
      <c r="S606" s="805">
        <v>310</v>
      </c>
      <c r="T606" s="904">
        <v>107</v>
      </c>
      <c r="U606" s="904">
        <v>42</v>
      </c>
      <c r="V606" s="805">
        <v>355</v>
      </c>
      <c r="W606" s="904">
        <v>107</v>
      </c>
      <c r="X606" s="904">
        <v>112</v>
      </c>
      <c r="Y606" s="805">
        <v>400</v>
      </c>
      <c r="Z606" s="904">
        <v>108</v>
      </c>
      <c r="AA606" s="904">
        <v>16</v>
      </c>
      <c r="AB606" s="805">
        <v>445</v>
      </c>
      <c r="AC606" s="904">
        <v>108</v>
      </c>
      <c r="AD606" s="904">
        <v>67</v>
      </c>
      <c r="AE606" s="805">
        <v>490</v>
      </c>
      <c r="AF606" s="904">
        <v>109</v>
      </c>
      <c r="AG606" s="904">
        <v>29</v>
      </c>
      <c r="AH606" s="805">
        <v>535</v>
      </c>
      <c r="AI606" s="904">
        <v>111</v>
      </c>
      <c r="AJ606" s="904">
        <v>14</v>
      </c>
      <c r="AK606" s="805">
        <v>580</v>
      </c>
      <c r="AL606" s="904">
        <v>112</v>
      </c>
      <c r="AM606" s="904">
        <v>46</v>
      </c>
      <c r="AN606" s="805">
        <v>625</v>
      </c>
      <c r="AO606" s="904">
        <v>116</v>
      </c>
      <c r="AP606" s="904">
        <v>10</v>
      </c>
      <c r="AQ606" s="805">
        <v>670</v>
      </c>
      <c r="AR606" s="904">
        <v>119</v>
      </c>
      <c r="AS606" s="904">
        <v>6</v>
      </c>
      <c r="AT606" s="805">
        <v>715</v>
      </c>
      <c r="AU606" s="904">
        <v>119</v>
      </c>
      <c r="AV606" s="904">
        <v>51</v>
      </c>
      <c r="AW606" s="805">
        <v>760</v>
      </c>
      <c r="AX606" s="904">
        <v>121</v>
      </c>
      <c r="AY606" s="904">
        <v>17</v>
      </c>
      <c r="AZ606" s="805">
        <v>805</v>
      </c>
      <c r="BA606" s="904">
        <v>124</v>
      </c>
      <c r="BB606" s="904">
        <v>5</v>
      </c>
      <c r="BC606" s="805">
        <v>850</v>
      </c>
      <c r="BD606" s="904">
        <v>126</v>
      </c>
      <c r="BE606" s="904">
        <v>10</v>
      </c>
      <c r="BF606" s="805">
        <v>895</v>
      </c>
      <c r="BG606" s="904">
        <v>129</v>
      </c>
      <c r="BH606" s="904">
        <v>3</v>
      </c>
      <c r="BI606" s="805">
        <v>940</v>
      </c>
      <c r="BJ606" s="904">
        <v>130</v>
      </c>
      <c r="BK606" s="904">
        <v>29</v>
      </c>
      <c r="BL606" s="805">
        <v>985</v>
      </c>
      <c r="BM606" s="904">
        <v>131</v>
      </c>
      <c r="BN606" s="904">
        <v>8</v>
      </c>
      <c r="BO606" s="805">
        <v>1030</v>
      </c>
      <c r="BP606" s="904">
        <v>132</v>
      </c>
      <c r="BQ606" s="904">
        <v>14</v>
      </c>
      <c r="BR606" s="805">
        <v>1075</v>
      </c>
      <c r="BS606" s="904">
        <v>133</v>
      </c>
      <c r="BT606" s="904">
        <v>34</v>
      </c>
      <c r="BU606" s="805">
        <v>1120</v>
      </c>
      <c r="BV606" s="904">
        <v>134</v>
      </c>
      <c r="BW606" s="904">
        <v>31</v>
      </c>
      <c r="BX606" s="805">
        <v>1165</v>
      </c>
      <c r="BY606" s="904">
        <v>136</v>
      </c>
      <c r="BZ606" s="904">
        <v>8</v>
      </c>
      <c r="CA606" s="805">
        <v>1210</v>
      </c>
      <c r="CB606" s="904">
        <v>139</v>
      </c>
      <c r="CC606" s="904">
        <v>8</v>
      </c>
      <c r="CD606" s="805">
        <v>1255</v>
      </c>
      <c r="CE606" s="904">
        <v>141</v>
      </c>
      <c r="CF606" s="904">
        <v>25</v>
      </c>
      <c r="CG606" s="805">
        <v>1300</v>
      </c>
      <c r="CH606" s="904">
        <v>145</v>
      </c>
      <c r="CI606" s="904">
        <v>10</v>
      </c>
      <c r="CJ606" s="805">
        <v>1345</v>
      </c>
      <c r="CK606" s="904">
        <v>151</v>
      </c>
      <c r="CL606" s="904">
        <v>4</v>
      </c>
      <c r="CM606" s="805"/>
      <c r="CN606" s="904"/>
      <c r="CO606" s="904"/>
      <c r="CP606" s="861"/>
      <c r="CQ606" s="904"/>
      <c r="CR606" s="904"/>
    </row>
    <row r="607" spans="1:96" ht="15">
      <c r="A607" s="805">
        <v>41</v>
      </c>
      <c r="B607" s="904">
        <v>103</v>
      </c>
      <c r="C607" s="904">
        <v>5</v>
      </c>
      <c r="D607" s="805">
        <v>86</v>
      </c>
      <c r="E607" s="904">
        <v>103</v>
      </c>
      <c r="F607" s="904">
        <v>75</v>
      </c>
      <c r="G607" s="805">
        <v>131</v>
      </c>
      <c r="H607" s="904">
        <v>105</v>
      </c>
      <c r="I607" s="904">
        <v>40</v>
      </c>
      <c r="J607" s="724">
        <v>176</v>
      </c>
      <c r="K607" s="904">
        <v>105</v>
      </c>
      <c r="L607" s="904">
        <v>85</v>
      </c>
      <c r="M607" s="805">
        <v>221</v>
      </c>
      <c r="N607" s="904">
        <v>105</v>
      </c>
      <c r="O607" s="904">
        <v>130</v>
      </c>
      <c r="P607" s="805">
        <v>266</v>
      </c>
      <c r="Q607" s="904">
        <v>105</v>
      </c>
      <c r="R607" s="904">
        <v>175</v>
      </c>
      <c r="S607" s="805">
        <v>311</v>
      </c>
      <c r="T607" s="904">
        <v>107</v>
      </c>
      <c r="U607" s="904">
        <v>43</v>
      </c>
      <c r="V607" s="805">
        <v>356</v>
      </c>
      <c r="W607" s="904">
        <v>107</v>
      </c>
      <c r="X607" s="904">
        <v>113</v>
      </c>
      <c r="Y607" s="805">
        <v>401</v>
      </c>
      <c r="Z607" s="904">
        <v>108</v>
      </c>
      <c r="AA607" s="904">
        <v>17</v>
      </c>
      <c r="AB607" s="805">
        <v>446</v>
      </c>
      <c r="AC607" s="904">
        <v>108</v>
      </c>
      <c r="AD607" s="904">
        <v>68</v>
      </c>
      <c r="AE607" s="805">
        <v>491</v>
      </c>
      <c r="AF607" s="904">
        <v>109</v>
      </c>
      <c r="AG607" s="904">
        <v>30</v>
      </c>
      <c r="AH607" s="805">
        <v>536</v>
      </c>
      <c r="AI607" s="904">
        <v>111</v>
      </c>
      <c r="AJ607" s="904">
        <v>15</v>
      </c>
      <c r="AK607" s="805">
        <v>581</v>
      </c>
      <c r="AL607" s="904">
        <v>112</v>
      </c>
      <c r="AM607" s="904">
        <v>47</v>
      </c>
      <c r="AN607" s="805">
        <v>626</v>
      </c>
      <c r="AO607" s="904">
        <v>116</v>
      </c>
      <c r="AP607" s="904">
        <v>11</v>
      </c>
      <c r="AQ607" s="805">
        <v>671</v>
      </c>
      <c r="AR607" s="904">
        <v>119</v>
      </c>
      <c r="AS607" s="904">
        <v>7</v>
      </c>
      <c r="AT607" s="805">
        <v>716</v>
      </c>
      <c r="AU607" s="904">
        <v>119</v>
      </c>
      <c r="AV607" s="904">
        <v>52</v>
      </c>
      <c r="AW607" s="805">
        <v>761</v>
      </c>
      <c r="AX607" s="904">
        <v>121</v>
      </c>
      <c r="AY607" s="904">
        <v>18</v>
      </c>
      <c r="AZ607" s="805">
        <v>806</v>
      </c>
      <c r="BA607" s="904">
        <v>125</v>
      </c>
      <c r="BB607" s="904">
        <v>1</v>
      </c>
      <c r="BC607" s="805">
        <v>851</v>
      </c>
      <c r="BD607" s="904">
        <v>126</v>
      </c>
      <c r="BE607" s="904">
        <v>11</v>
      </c>
      <c r="BF607" s="805">
        <v>896</v>
      </c>
      <c r="BG607" s="904">
        <v>129</v>
      </c>
      <c r="BH607" s="904">
        <v>4</v>
      </c>
      <c r="BI607" s="805">
        <v>941</v>
      </c>
      <c r="BJ607" s="904">
        <v>130</v>
      </c>
      <c r="BK607" s="904">
        <v>30</v>
      </c>
      <c r="BL607" s="805">
        <v>986</v>
      </c>
      <c r="BM607" s="904">
        <v>131</v>
      </c>
      <c r="BN607" s="904">
        <v>9</v>
      </c>
      <c r="BO607" s="805">
        <v>1031</v>
      </c>
      <c r="BP607" s="904">
        <v>132</v>
      </c>
      <c r="BQ607" s="904">
        <v>15</v>
      </c>
      <c r="BR607" s="805">
        <v>1076</v>
      </c>
      <c r="BS607" s="904">
        <v>133</v>
      </c>
      <c r="BT607" s="904">
        <v>35</v>
      </c>
      <c r="BU607" s="805">
        <v>1121</v>
      </c>
      <c r="BV607" s="904">
        <v>134</v>
      </c>
      <c r="BW607" s="904">
        <v>32</v>
      </c>
      <c r="BX607" s="805">
        <v>1166</v>
      </c>
      <c r="BY607" s="904">
        <v>136</v>
      </c>
      <c r="BZ607" s="904">
        <v>9</v>
      </c>
      <c r="CA607" s="805">
        <v>1211</v>
      </c>
      <c r="CB607" s="904">
        <v>139</v>
      </c>
      <c r="CC607" s="904">
        <v>9</v>
      </c>
      <c r="CD607" s="805">
        <v>1256</v>
      </c>
      <c r="CE607" s="904">
        <v>141</v>
      </c>
      <c r="CF607" s="904">
        <v>26</v>
      </c>
      <c r="CG607" s="805">
        <v>1301</v>
      </c>
      <c r="CH607" s="904">
        <v>145</v>
      </c>
      <c r="CI607" s="904">
        <v>11</v>
      </c>
      <c r="CJ607" s="805">
        <v>1346</v>
      </c>
      <c r="CK607" s="904">
        <v>151</v>
      </c>
      <c r="CL607" s="904">
        <v>5</v>
      </c>
      <c r="CM607" s="805"/>
      <c r="CN607" s="904"/>
      <c r="CO607" s="904"/>
      <c r="CP607" s="861"/>
      <c r="CQ607" s="904"/>
      <c r="CR607" s="904"/>
    </row>
    <row r="608" spans="1:96" ht="15">
      <c r="A608" s="805">
        <v>42</v>
      </c>
      <c r="B608" s="904">
        <v>103</v>
      </c>
      <c r="C608" s="904">
        <v>6</v>
      </c>
      <c r="D608" s="805">
        <v>87</v>
      </c>
      <c r="E608" s="904">
        <v>103</v>
      </c>
      <c r="F608" s="904">
        <v>76</v>
      </c>
      <c r="G608" s="805">
        <v>132</v>
      </c>
      <c r="H608" s="904">
        <v>105</v>
      </c>
      <c r="I608" s="904">
        <v>41</v>
      </c>
      <c r="J608" s="724">
        <v>177</v>
      </c>
      <c r="K608" s="904">
        <v>105</v>
      </c>
      <c r="L608" s="904">
        <v>86</v>
      </c>
      <c r="M608" s="805">
        <v>222</v>
      </c>
      <c r="N608" s="904">
        <v>105</v>
      </c>
      <c r="O608" s="904">
        <v>131</v>
      </c>
      <c r="P608" s="805">
        <v>267</v>
      </c>
      <c r="Q608" s="904">
        <v>105</v>
      </c>
      <c r="R608" s="904">
        <v>176</v>
      </c>
      <c r="S608" s="805">
        <v>312</v>
      </c>
      <c r="T608" s="904">
        <v>107</v>
      </c>
      <c r="U608" s="904">
        <v>44</v>
      </c>
      <c r="V608" s="805">
        <v>357</v>
      </c>
      <c r="W608" s="904">
        <v>107</v>
      </c>
      <c r="X608" s="904">
        <v>114</v>
      </c>
      <c r="Y608" s="805">
        <v>402</v>
      </c>
      <c r="Z608" s="904">
        <v>108</v>
      </c>
      <c r="AA608" s="904">
        <v>19</v>
      </c>
      <c r="AB608" s="805">
        <v>447</v>
      </c>
      <c r="AC608" s="904">
        <v>108</v>
      </c>
      <c r="AD608" s="904">
        <v>75</v>
      </c>
      <c r="AE608" s="805">
        <v>492</v>
      </c>
      <c r="AF608" s="904">
        <v>109</v>
      </c>
      <c r="AG608" s="904">
        <v>31</v>
      </c>
      <c r="AH608" s="805">
        <v>537</v>
      </c>
      <c r="AI608" s="904">
        <v>111</v>
      </c>
      <c r="AJ608" s="904">
        <v>16</v>
      </c>
      <c r="AK608" s="805">
        <v>582</v>
      </c>
      <c r="AL608" s="904">
        <v>112</v>
      </c>
      <c r="AM608" s="904">
        <v>48</v>
      </c>
      <c r="AN608" s="805">
        <v>627</v>
      </c>
      <c r="AO608" s="904">
        <v>116</v>
      </c>
      <c r="AP608" s="904">
        <v>12</v>
      </c>
      <c r="AQ608" s="805">
        <v>672</v>
      </c>
      <c r="AR608" s="904">
        <v>119</v>
      </c>
      <c r="AS608" s="904">
        <v>8</v>
      </c>
      <c r="AT608" s="805">
        <v>717</v>
      </c>
      <c r="AU608" s="904">
        <v>119</v>
      </c>
      <c r="AV608" s="904">
        <v>53</v>
      </c>
      <c r="AW608" s="805">
        <v>762</v>
      </c>
      <c r="AX608" s="904">
        <v>121</v>
      </c>
      <c r="AY608" s="904">
        <v>19</v>
      </c>
      <c r="AZ608" s="805">
        <v>807</v>
      </c>
      <c r="BA608" s="904">
        <v>125</v>
      </c>
      <c r="BB608" s="904">
        <v>2</v>
      </c>
      <c r="BC608" s="805">
        <v>852</v>
      </c>
      <c r="BD608" s="904">
        <v>126</v>
      </c>
      <c r="BE608" s="904">
        <v>12</v>
      </c>
      <c r="BF608" s="805">
        <v>897</v>
      </c>
      <c r="BG608" s="904">
        <v>129</v>
      </c>
      <c r="BH608" s="904">
        <v>6</v>
      </c>
      <c r="BI608" s="805">
        <v>942</v>
      </c>
      <c r="BJ608" s="904">
        <v>130</v>
      </c>
      <c r="BK608" s="904">
        <v>31</v>
      </c>
      <c r="BL608" s="805">
        <v>987</v>
      </c>
      <c r="BM608" s="904">
        <v>131</v>
      </c>
      <c r="BN608" s="904">
        <v>10</v>
      </c>
      <c r="BO608" s="805">
        <v>1032</v>
      </c>
      <c r="BP608" s="904">
        <v>132</v>
      </c>
      <c r="BQ608" s="904">
        <v>16</v>
      </c>
      <c r="BR608" s="805">
        <v>1077</v>
      </c>
      <c r="BS608" s="904">
        <v>133</v>
      </c>
      <c r="BT608" s="904">
        <v>36</v>
      </c>
      <c r="BU608" s="805">
        <v>1122</v>
      </c>
      <c r="BV608" s="904">
        <v>134</v>
      </c>
      <c r="BW608" s="904">
        <v>33</v>
      </c>
      <c r="BX608" s="805">
        <v>1167</v>
      </c>
      <c r="BY608" s="904">
        <v>136</v>
      </c>
      <c r="BZ608" s="904">
        <v>10</v>
      </c>
      <c r="CA608" s="805">
        <v>1212</v>
      </c>
      <c r="CB608" s="904">
        <v>139</v>
      </c>
      <c r="CC608" s="904">
        <v>10</v>
      </c>
      <c r="CD608" s="805">
        <v>1257</v>
      </c>
      <c r="CE608" s="904">
        <v>141</v>
      </c>
      <c r="CF608" s="904">
        <v>27</v>
      </c>
      <c r="CG608" s="805">
        <v>1302</v>
      </c>
      <c r="CH608" s="904">
        <v>145</v>
      </c>
      <c r="CI608" s="904">
        <v>12</v>
      </c>
      <c r="CJ608" s="805">
        <v>1347</v>
      </c>
      <c r="CK608" s="904">
        <v>151</v>
      </c>
      <c r="CL608" s="904">
        <v>6</v>
      </c>
      <c r="CM608" s="805"/>
      <c r="CN608" s="904"/>
      <c r="CO608" s="904"/>
      <c r="CP608" s="861"/>
      <c r="CQ608" s="904"/>
      <c r="CR608" s="904"/>
    </row>
    <row r="609" spans="1:96" ht="15">
      <c r="A609" s="805">
        <v>43</v>
      </c>
      <c r="B609" s="904">
        <v>103</v>
      </c>
      <c r="C609" s="904">
        <v>7</v>
      </c>
      <c r="D609" s="805">
        <v>88</v>
      </c>
      <c r="E609" s="904">
        <v>103</v>
      </c>
      <c r="F609" s="904">
        <v>77</v>
      </c>
      <c r="G609" s="805">
        <v>133</v>
      </c>
      <c r="H609" s="904">
        <v>105</v>
      </c>
      <c r="I609" s="904">
        <v>42</v>
      </c>
      <c r="J609" s="724">
        <v>178</v>
      </c>
      <c r="K609" s="904">
        <v>105</v>
      </c>
      <c r="L609" s="904">
        <v>87</v>
      </c>
      <c r="M609" s="805">
        <v>223</v>
      </c>
      <c r="N609" s="904">
        <v>105</v>
      </c>
      <c r="O609" s="904">
        <v>132</v>
      </c>
      <c r="P609" s="805">
        <v>268</v>
      </c>
      <c r="Q609" s="904">
        <v>105</v>
      </c>
      <c r="R609" s="904">
        <v>177</v>
      </c>
      <c r="S609" s="805">
        <v>313</v>
      </c>
      <c r="T609" s="904">
        <v>107</v>
      </c>
      <c r="U609" s="904">
        <v>45</v>
      </c>
      <c r="V609" s="805">
        <v>358</v>
      </c>
      <c r="W609" s="904">
        <v>107</v>
      </c>
      <c r="X609" s="904">
        <v>115</v>
      </c>
      <c r="Y609" s="805">
        <v>403</v>
      </c>
      <c r="Z609" s="904">
        <v>108</v>
      </c>
      <c r="AA609" s="904">
        <v>20</v>
      </c>
      <c r="AB609" s="805">
        <v>448</v>
      </c>
      <c r="AC609" s="904">
        <v>108</v>
      </c>
      <c r="AD609" s="904">
        <v>76</v>
      </c>
      <c r="AE609" s="805">
        <v>493</v>
      </c>
      <c r="AF609" s="904">
        <v>109</v>
      </c>
      <c r="AG609" s="904">
        <v>32</v>
      </c>
      <c r="AH609" s="805">
        <v>538</v>
      </c>
      <c r="AI609" s="904">
        <v>111</v>
      </c>
      <c r="AJ609" s="904">
        <v>17</v>
      </c>
      <c r="AK609" s="805">
        <v>583</v>
      </c>
      <c r="AL609" s="904">
        <v>112</v>
      </c>
      <c r="AM609" s="904">
        <v>49</v>
      </c>
      <c r="AN609" s="805">
        <v>628</v>
      </c>
      <c r="AO609" s="904">
        <v>116</v>
      </c>
      <c r="AP609" s="904">
        <v>13</v>
      </c>
      <c r="AQ609" s="805">
        <v>673</v>
      </c>
      <c r="AR609" s="904">
        <v>119</v>
      </c>
      <c r="AS609" s="904">
        <v>9</v>
      </c>
      <c r="AT609" s="805">
        <v>718</v>
      </c>
      <c r="AU609" s="904">
        <v>119</v>
      </c>
      <c r="AV609" s="904">
        <v>54</v>
      </c>
      <c r="AW609" s="805">
        <v>763</v>
      </c>
      <c r="AX609" s="904">
        <v>121</v>
      </c>
      <c r="AY609" s="904">
        <v>20</v>
      </c>
      <c r="AZ609" s="805">
        <v>808</v>
      </c>
      <c r="BA609" s="904">
        <v>125</v>
      </c>
      <c r="BB609" s="904">
        <v>3</v>
      </c>
      <c r="BC609" s="805">
        <v>853</v>
      </c>
      <c r="BD609" s="904">
        <v>126</v>
      </c>
      <c r="BE609" s="904">
        <v>13</v>
      </c>
      <c r="BF609" s="805">
        <v>898</v>
      </c>
      <c r="BG609" s="904">
        <v>129</v>
      </c>
      <c r="BH609" s="904">
        <v>7</v>
      </c>
      <c r="BI609" s="805">
        <v>943</v>
      </c>
      <c r="BJ609" s="904">
        <v>130</v>
      </c>
      <c r="BK609" s="904">
        <v>32</v>
      </c>
      <c r="BL609" s="805">
        <v>988</v>
      </c>
      <c r="BM609" s="904">
        <v>131</v>
      </c>
      <c r="BN609" s="904">
        <v>11</v>
      </c>
      <c r="BO609" s="805">
        <v>1033</v>
      </c>
      <c r="BP609" s="904">
        <v>132</v>
      </c>
      <c r="BQ609" s="904">
        <v>17</v>
      </c>
      <c r="BR609" s="805">
        <v>1078</v>
      </c>
      <c r="BS609" s="904">
        <v>133</v>
      </c>
      <c r="BT609" s="904">
        <v>37</v>
      </c>
      <c r="BU609" s="805">
        <v>1123</v>
      </c>
      <c r="BV609" s="904">
        <v>134</v>
      </c>
      <c r="BW609" s="904">
        <v>34</v>
      </c>
      <c r="BX609" s="805">
        <v>1168</v>
      </c>
      <c r="BY609" s="904">
        <v>136</v>
      </c>
      <c r="BZ609" s="904">
        <v>11</v>
      </c>
      <c r="CA609" s="805">
        <v>1213</v>
      </c>
      <c r="CB609" s="904">
        <v>139</v>
      </c>
      <c r="CC609" s="904">
        <v>11</v>
      </c>
      <c r="CD609" s="805">
        <v>1258</v>
      </c>
      <c r="CE609" s="904">
        <v>141</v>
      </c>
      <c r="CF609" s="904">
        <v>28</v>
      </c>
      <c r="CG609" s="805">
        <v>1303</v>
      </c>
      <c r="CH609" s="904">
        <v>145</v>
      </c>
      <c r="CI609" s="904">
        <v>13</v>
      </c>
      <c r="CJ609" s="805">
        <v>1348</v>
      </c>
      <c r="CK609" s="904">
        <v>151</v>
      </c>
      <c r="CL609" s="904">
        <v>7</v>
      </c>
      <c r="CM609" s="805"/>
      <c r="CN609" s="904"/>
      <c r="CO609" s="904"/>
      <c r="CP609" s="861"/>
      <c r="CQ609" s="904"/>
      <c r="CR609" s="904"/>
    </row>
    <row r="610" spans="1:96" ht="15">
      <c r="A610" s="805">
        <v>44</v>
      </c>
      <c r="B610" s="904">
        <v>103</v>
      </c>
      <c r="C610" s="904">
        <v>8</v>
      </c>
      <c r="D610" s="805">
        <v>89</v>
      </c>
      <c r="E610" s="904">
        <v>103</v>
      </c>
      <c r="F610" s="904">
        <v>78</v>
      </c>
      <c r="G610" s="805">
        <v>134</v>
      </c>
      <c r="H610" s="904">
        <v>105</v>
      </c>
      <c r="I610" s="904">
        <v>43</v>
      </c>
      <c r="J610" s="724">
        <v>179</v>
      </c>
      <c r="K610" s="904">
        <v>105</v>
      </c>
      <c r="L610" s="904">
        <v>88</v>
      </c>
      <c r="M610" s="805">
        <v>224</v>
      </c>
      <c r="N610" s="904">
        <v>105</v>
      </c>
      <c r="O610" s="904">
        <v>133</v>
      </c>
      <c r="P610" s="805">
        <v>269</v>
      </c>
      <c r="Q610" s="904">
        <v>105</v>
      </c>
      <c r="R610" s="904">
        <v>178</v>
      </c>
      <c r="S610" s="805">
        <v>314</v>
      </c>
      <c r="T610" s="904">
        <v>107</v>
      </c>
      <c r="U610" s="904">
        <v>46</v>
      </c>
      <c r="V610" s="805">
        <v>359</v>
      </c>
      <c r="W610" s="904">
        <v>107</v>
      </c>
      <c r="X610" s="904">
        <v>117</v>
      </c>
      <c r="Y610" s="805">
        <v>404</v>
      </c>
      <c r="Z610" s="904">
        <v>108</v>
      </c>
      <c r="AA610" s="904">
        <v>21</v>
      </c>
      <c r="AB610" s="805">
        <v>449</v>
      </c>
      <c r="AC610" s="904">
        <v>108</v>
      </c>
      <c r="AD610" s="904">
        <v>77</v>
      </c>
      <c r="AE610" s="805">
        <v>494</v>
      </c>
      <c r="AF610" s="904">
        <v>109</v>
      </c>
      <c r="AG610" s="904">
        <v>33</v>
      </c>
      <c r="AH610" s="805">
        <v>539</v>
      </c>
      <c r="AI610" s="904">
        <v>111</v>
      </c>
      <c r="AJ610" s="904">
        <v>18</v>
      </c>
      <c r="AK610" s="805">
        <v>584</v>
      </c>
      <c r="AL610" s="904">
        <v>112</v>
      </c>
      <c r="AM610" s="904">
        <v>50</v>
      </c>
      <c r="AN610" s="805">
        <v>629</v>
      </c>
      <c r="AO610" s="904">
        <v>116</v>
      </c>
      <c r="AP610" s="904">
        <v>14</v>
      </c>
      <c r="AQ610" s="805">
        <v>674</v>
      </c>
      <c r="AR610" s="904">
        <v>119</v>
      </c>
      <c r="AS610" s="904">
        <v>10</v>
      </c>
      <c r="AT610" s="805">
        <v>719</v>
      </c>
      <c r="AU610" s="904">
        <v>119</v>
      </c>
      <c r="AV610" s="904">
        <v>55</v>
      </c>
      <c r="AW610" s="805">
        <v>764</v>
      </c>
      <c r="AX610" s="904">
        <v>121</v>
      </c>
      <c r="AY610" s="904">
        <v>21</v>
      </c>
      <c r="AZ610" s="805">
        <v>809</v>
      </c>
      <c r="BA610" s="904">
        <v>125</v>
      </c>
      <c r="BB610" s="904">
        <v>4</v>
      </c>
      <c r="BC610" s="805">
        <v>854</v>
      </c>
      <c r="BD610" s="904">
        <v>126</v>
      </c>
      <c r="BE610" s="904">
        <v>14</v>
      </c>
      <c r="BF610" s="805">
        <v>899</v>
      </c>
      <c r="BG610" s="904">
        <v>129</v>
      </c>
      <c r="BH610" s="904">
        <v>8</v>
      </c>
      <c r="BI610" s="805">
        <v>944</v>
      </c>
      <c r="BJ610" s="904">
        <v>130</v>
      </c>
      <c r="BK610" s="904">
        <v>33</v>
      </c>
      <c r="BL610" s="805">
        <v>989</v>
      </c>
      <c r="BM610" s="904">
        <v>131</v>
      </c>
      <c r="BN610" s="904">
        <v>12</v>
      </c>
      <c r="BO610" s="805">
        <v>1034</v>
      </c>
      <c r="BP610" s="904">
        <v>132</v>
      </c>
      <c r="BQ610" s="904">
        <v>18</v>
      </c>
      <c r="BR610" s="805">
        <v>1079</v>
      </c>
      <c r="BS610" s="904">
        <v>133</v>
      </c>
      <c r="BT610" s="904">
        <v>38</v>
      </c>
      <c r="BU610" s="805">
        <v>1124</v>
      </c>
      <c r="BV610" s="904">
        <v>134</v>
      </c>
      <c r="BW610" s="904">
        <v>35</v>
      </c>
      <c r="BX610" s="805">
        <v>1169</v>
      </c>
      <c r="BY610" s="904">
        <v>136</v>
      </c>
      <c r="BZ610" s="904">
        <v>12</v>
      </c>
      <c r="CA610" s="805">
        <v>1214</v>
      </c>
      <c r="CB610" s="904">
        <v>139</v>
      </c>
      <c r="CC610" s="904">
        <v>12</v>
      </c>
      <c r="CD610" s="805">
        <v>1259</v>
      </c>
      <c r="CE610" s="904">
        <v>142</v>
      </c>
      <c r="CF610" s="904">
        <v>1</v>
      </c>
      <c r="CG610" s="805">
        <v>1304</v>
      </c>
      <c r="CH610" s="904">
        <v>145</v>
      </c>
      <c r="CI610" s="904">
        <v>14</v>
      </c>
      <c r="CJ610" s="805">
        <v>1349</v>
      </c>
      <c r="CK610" s="904">
        <v>151</v>
      </c>
      <c r="CL610" s="904">
        <v>8</v>
      </c>
      <c r="CM610" s="805"/>
      <c r="CN610" s="904"/>
      <c r="CO610" s="904"/>
      <c r="CP610" s="861"/>
      <c r="CQ610" s="901"/>
      <c r="CR610" s="901"/>
    </row>
    <row r="611" spans="1:96" ht="15">
      <c r="A611" s="805">
        <v>45</v>
      </c>
      <c r="B611" s="904">
        <v>103</v>
      </c>
      <c r="C611" s="904">
        <v>9</v>
      </c>
      <c r="D611" s="805">
        <v>90</v>
      </c>
      <c r="E611" s="904">
        <v>103</v>
      </c>
      <c r="F611" s="904">
        <v>79</v>
      </c>
      <c r="G611" s="805">
        <v>135</v>
      </c>
      <c r="H611" s="904">
        <v>105</v>
      </c>
      <c r="I611" s="904">
        <v>44</v>
      </c>
      <c r="J611" s="724">
        <v>180</v>
      </c>
      <c r="K611" s="904">
        <v>105</v>
      </c>
      <c r="L611" s="904">
        <v>89</v>
      </c>
      <c r="M611" s="805">
        <v>225</v>
      </c>
      <c r="N611" s="904">
        <v>105</v>
      </c>
      <c r="O611" s="904">
        <v>134</v>
      </c>
      <c r="P611" s="805">
        <v>270</v>
      </c>
      <c r="Q611" s="904">
        <v>105</v>
      </c>
      <c r="R611" s="904">
        <v>179</v>
      </c>
      <c r="S611" s="805">
        <v>315</v>
      </c>
      <c r="T611" s="904">
        <v>107</v>
      </c>
      <c r="U611" s="904">
        <v>47</v>
      </c>
      <c r="V611" s="805">
        <v>360</v>
      </c>
      <c r="W611" s="904">
        <v>107</v>
      </c>
      <c r="X611" s="904">
        <v>118</v>
      </c>
      <c r="Y611" s="805">
        <v>405</v>
      </c>
      <c r="Z611" s="904">
        <v>108</v>
      </c>
      <c r="AA611" s="904">
        <v>22</v>
      </c>
      <c r="AB611" s="805">
        <v>450</v>
      </c>
      <c r="AC611" s="904">
        <v>108</v>
      </c>
      <c r="AD611" s="904">
        <v>78</v>
      </c>
      <c r="AE611" s="805">
        <v>495</v>
      </c>
      <c r="AF611" s="904">
        <v>109</v>
      </c>
      <c r="AG611" s="904">
        <v>34</v>
      </c>
      <c r="AH611" s="805">
        <v>540</v>
      </c>
      <c r="AI611" s="904">
        <v>111</v>
      </c>
      <c r="AJ611" s="904">
        <v>19</v>
      </c>
      <c r="AK611" s="805">
        <v>585</v>
      </c>
      <c r="AL611" s="904">
        <v>112</v>
      </c>
      <c r="AM611" s="904">
        <v>51</v>
      </c>
      <c r="AN611" s="805">
        <v>630</v>
      </c>
      <c r="AO611" s="904">
        <v>116</v>
      </c>
      <c r="AP611" s="904">
        <v>15</v>
      </c>
      <c r="AQ611" s="805">
        <v>675</v>
      </c>
      <c r="AR611" s="904">
        <v>119</v>
      </c>
      <c r="AS611" s="904">
        <v>11</v>
      </c>
      <c r="AT611" s="805">
        <v>720</v>
      </c>
      <c r="AU611" s="904">
        <v>119</v>
      </c>
      <c r="AV611" s="904">
        <v>56</v>
      </c>
      <c r="AW611" s="805">
        <v>765</v>
      </c>
      <c r="AX611" s="904">
        <v>121</v>
      </c>
      <c r="AY611" s="904">
        <v>22</v>
      </c>
      <c r="AZ611" s="805">
        <v>810</v>
      </c>
      <c r="BA611" s="904">
        <v>125</v>
      </c>
      <c r="BB611" s="904">
        <v>6</v>
      </c>
      <c r="BC611" s="805">
        <v>855</v>
      </c>
      <c r="BD611" s="904">
        <v>126</v>
      </c>
      <c r="BE611" s="904">
        <v>15</v>
      </c>
      <c r="BF611" s="805">
        <v>900</v>
      </c>
      <c r="BG611" s="904">
        <v>129</v>
      </c>
      <c r="BH611" s="904">
        <v>9</v>
      </c>
      <c r="BI611" s="805">
        <v>945</v>
      </c>
      <c r="BJ611" s="904">
        <v>130</v>
      </c>
      <c r="BK611" s="904">
        <v>34</v>
      </c>
      <c r="BL611" s="805">
        <v>990</v>
      </c>
      <c r="BM611" s="904">
        <v>131</v>
      </c>
      <c r="BN611" s="904">
        <v>13</v>
      </c>
      <c r="BO611" s="805">
        <v>1035</v>
      </c>
      <c r="BP611" s="904">
        <v>132</v>
      </c>
      <c r="BQ611" s="904">
        <v>19</v>
      </c>
      <c r="BR611" s="805">
        <v>1080</v>
      </c>
      <c r="BS611" s="904">
        <v>133</v>
      </c>
      <c r="BT611" s="904">
        <v>39</v>
      </c>
      <c r="BU611" s="805">
        <v>1125</v>
      </c>
      <c r="BV611" s="904">
        <v>134</v>
      </c>
      <c r="BW611" s="904">
        <v>36</v>
      </c>
      <c r="BX611" s="805">
        <v>1170</v>
      </c>
      <c r="BY611" s="904">
        <v>136</v>
      </c>
      <c r="BZ611" s="904">
        <v>13</v>
      </c>
      <c r="CA611" s="805">
        <v>1215</v>
      </c>
      <c r="CB611" s="904">
        <v>140</v>
      </c>
      <c r="CC611" s="904">
        <v>1</v>
      </c>
      <c r="CD611" s="805">
        <v>1260</v>
      </c>
      <c r="CE611" s="904">
        <v>142</v>
      </c>
      <c r="CF611" s="904">
        <v>2</v>
      </c>
      <c r="CG611" s="805">
        <v>1305</v>
      </c>
      <c r="CH611" s="904">
        <v>145</v>
      </c>
      <c r="CI611" s="904">
        <v>15</v>
      </c>
      <c r="CJ611" s="805">
        <v>1350</v>
      </c>
      <c r="CK611" s="904">
        <v>151</v>
      </c>
      <c r="CL611" s="904">
        <v>9</v>
      </c>
      <c r="CM611" s="805"/>
      <c r="CN611" s="904"/>
      <c r="CO611" s="904"/>
      <c r="CP611" s="861"/>
      <c r="CQ611" s="901"/>
      <c r="CR611" s="901"/>
    </row>
  </sheetData>
  <mergeCells count="165">
    <mergeCell ref="K511:R512"/>
    <mergeCell ref="CE566:CF566"/>
    <mergeCell ref="CH566:CI566"/>
    <mergeCell ref="CK566:CL566"/>
    <mergeCell ref="CN566:CO566"/>
    <mergeCell ref="CQ566:CR566"/>
    <mergeCell ref="BD566:BE566"/>
    <mergeCell ref="BG566:BH566"/>
    <mergeCell ref="BJ566:BK566"/>
    <mergeCell ref="BM566:BN566"/>
    <mergeCell ref="BP566:BQ566"/>
    <mergeCell ref="BS566:BT566"/>
    <mergeCell ref="BV566:BW566"/>
    <mergeCell ref="BY566:BZ566"/>
    <mergeCell ref="CB566:CC566"/>
    <mergeCell ref="AC566:AD566"/>
    <mergeCell ref="AF566:AG566"/>
    <mergeCell ref="AI566:AJ566"/>
    <mergeCell ref="AL566:AM566"/>
    <mergeCell ref="AO566:AP566"/>
    <mergeCell ref="AR566:AS566"/>
    <mergeCell ref="AU566:AV566"/>
    <mergeCell ref="AX566:AY566"/>
    <mergeCell ref="BA566:BB566"/>
    <mergeCell ref="B566:C566"/>
    <mergeCell ref="E566:F566"/>
    <mergeCell ref="H566:I566"/>
    <mergeCell ref="K566:L566"/>
    <mergeCell ref="N566:O566"/>
    <mergeCell ref="Q566:R566"/>
    <mergeCell ref="T566:U566"/>
    <mergeCell ref="W566:X566"/>
    <mergeCell ref="Z566:AA566"/>
    <mergeCell ref="CG564:CR564"/>
    <mergeCell ref="A565:L565"/>
    <mergeCell ref="M565:X565"/>
    <mergeCell ref="Y565:AJ565"/>
    <mergeCell ref="AK565:AV565"/>
    <mergeCell ref="AW565:BH565"/>
    <mergeCell ref="BI565:BT565"/>
    <mergeCell ref="BU565:CF565"/>
    <mergeCell ref="CG565:CR565"/>
    <mergeCell ref="S16:Z16"/>
    <mergeCell ref="S17:Z17"/>
    <mergeCell ref="A564:L564"/>
    <mergeCell ref="M564:X564"/>
    <mergeCell ref="Y564:AJ564"/>
    <mergeCell ref="AK564:AV564"/>
    <mergeCell ref="AW564:BH564"/>
    <mergeCell ref="BI564:BT564"/>
    <mergeCell ref="BU564:CF564"/>
    <mergeCell ref="A511:H512"/>
    <mergeCell ref="A522:H523"/>
    <mergeCell ref="A460:L460"/>
    <mergeCell ref="M460:X460"/>
    <mergeCell ref="B461:C461"/>
    <mergeCell ref="E461:F461"/>
    <mergeCell ref="H461:I461"/>
    <mergeCell ref="K461:L461"/>
    <mergeCell ref="N461:O461"/>
    <mergeCell ref="Q461:R461"/>
    <mergeCell ref="T461:U461"/>
    <mergeCell ref="W461:X461"/>
    <mergeCell ref="AO430:AP430"/>
    <mergeCell ref="AU430:AV430"/>
    <mergeCell ref="AU431:AV431"/>
    <mergeCell ref="AU437:AV437"/>
    <mergeCell ref="AU438:AV438"/>
    <mergeCell ref="AL428:AM428"/>
    <mergeCell ref="AO428:AP428"/>
    <mergeCell ref="AR428:AS428"/>
    <mergeCell ref="AU428:AV428"/>
    <mergeCell ref="AL429:AM429"/>
    <mergeCell ref="AO429:AP429"/>
    <mergeCell ref="AR429:AS429"/>
    <mergeCell ref="AU429:AV429"/>
    <mergeCell ref="AL426:AM426"/>
    <mergeCell ref="AO426:AP426"/>
    <mergeCell ref="AR426:AS426"/>
    <mergeCell ref="AU426:AV426"/>
    <mergeCell ref="AL427:AM427"/>
    <mergeCell ref="AO427:AP427"/>
    <mergeCell ref="AR427:AS427"/>
    <mergeCell ref="AU427:AV427"/>
    <mergeCell ref="AL424:AM424"/>
    <mergeCell ref="AO424:AP424"/>
    <mergeCell ref="AR424:AS424"/>
    <mergeCell ref="AU424:AV424"/>
    <mergeCell ref="AL425:AM425"/>
    <mergeCell ref="AO425:AP425"/>
    <mergeCell ref="AR425:AS425"/>
    <mergeCell ref="AU425:AV425"/>
    <mergeCell ref="AL422:AM422"/>
    <mergeCell ref="AO422:AP422"/>
    <mergeCell ref="AR422:AS422"/>
    <mergeCell ref="AU422:AV422"/>
    <mergeCell ref="AL423:AM423"/>
    <mergeCell ref="AO423:AP423"/>
    <mergeCell ref="AR423:AS423"/>
    <mergeCell ref="AU423:AV423"/>
    <mergeCell ref="AU410:AV410"/>
    <mergeCell ref="AK418:AV418"/>
    <mergeCell ref="AK419:AV420"/>
    <mergeCell ref="AL421:AM421"/>
    <mergeCell ref="AO421:AP421"/>
    <mergeCell ref="AR421:AS421"/>
    <mergeCell ref="AU421:AV421"/>
    <mergeCell ref="AK409:AV409"/>
    <mergeCell ref="B410:C410"/>
    <mergeCell ref="E410:F410"/>
    <mergeCell ref="H410:I410"/>
    <mergeCell ref="K410:L410"/>
    <mergeCell ref="N410:O410"/>
    <mergeCell ref="Q410:R410"/>
    <mergeCell ref="T410:U410"/>
    <mergeCell ref="W410:X410"/>
    <mergeCell ref="Z410:AA410"/>
    <mergeCell ref="AC410:AD410"/>
    <mergeCell ref="AF410:AG410"/>
    <mergeCell ref="AI410:AJ410"/>
    <mergeCell ref="AL410:AM410"/>
    <mergeCell ref="AO410:AP410"/>
    <mergeCell ref="AR410:AS410"/>
    <mergeCell ref="I100:P100"/>
    <mergeCell ref="A150:H150"/>
    <mergeCell ref="I150:P150"/>
    <mergeCell ref="AF360:AG360"/>
    <mergeCell ref="AI360:AJ360"/>
    <mergeCell ref="A409:L409"/>
    <mergeCell ref="M409:X409"/>
    <mergeCell ref="Y409:AJ409"/>
    <mergeCell ref="Q360:R360"/>
    <mergeCell ref="T360:U360"/>
    <mergeCell ref="W360:X360"/>
    <mergeCell ref="Z360:AA360"/>
    <mergeCell ref="AC360:AD360"/>
    <mergeCell ref="B360:C360"/>
    <mergeCell ref="E360:F360"/>
    <mergeCell ref="H360:I360"/>
    <mergeCell ref="K360:L360"/>
    <mergeCell ref="N360:O360"/>
    <mergeCell ref="AB1:AG1"/>
    <mergeCell ref="AB27:AG27"/>
    <mergeCell ref="AB28:AG28"/>
    <mergeCell ref="A359:L359"/>
    <mergeCell ref="M359:X359"/>
    <mergeCell ref="Y359:AJ359"/>
    <mergeCell ref="J350:Q350"/>
    <mergeCell ref="A300:H300"/>
    <mergeCell ref="I300:P300"/>
    <mergeCell ref="Q300:X300"/>
    <mergeCell ref="Y300:AF300"/>
    <mergeCell ref="S1:Z1"/>
    <mergeCell ref="A350:H350"/>
    <mergeCell ref="Q150:X150"/>
    <mergeCell ref="Y150:AF150"/>
    <mergeCell ref="J1:Q1"/>
    <mergeCell ref="A200:H200"/>
    <mergeCell ref="I200:P200"/>
    <mergeCell ref="A250:H250"/>
    <mergeCell ref="J250:Q250"/>
    <mergeCell ref="A1:H1"/>
    <mergeCell ref="A50:H50"/>
    <mergeCell ref="I50:P50"/>
    <mergeCell ref="A100:H100"/>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283"/>
  <sheetViews>
    <sheetView zoomScale="80" zoomScaleNormal="80" workbookViewId="0">
      <pane xSplit="3" ySplit="2" topLeftCell="D3" activePane="bottomRight" state="frozenSplit"/>
      <selection pane="topRight" activeCell="D1" sqref="D1"/>
      <selection pane="bottomLeft" activeCell="A16" sqref="A16"/>
      <selection pane="bottomRight" sqref="A1:X1"/>
    </sheetView>
  </sheetViews>
  <sheetFormatPr defaultColWidth="9.140625" defaultRowHeight="12.75"/>
  <cols>
    <col min="1" max="1" width="5.140625" style="345" bestFit="1" customWidth="1"/>
    <col min="2" max="2" width="17.140625" style="345" bestFit="1" customWidth="1"/>
    <col min="3" max="3" width="17.85546875" style="345" bestFit="1" customWidth="1"/>
    <col min="4" max="4" width="22.42578125" style="345" customWidth="1"/>
    <col min="5" max="5" width="19.42578125" style="345" customWidth="1"/>
    <col min="6" max="6" width="19.140625" style="345" customWidth="1"/>
    <col min="7" max="8" width="9.140625" style="345"/>
    <col min="9" max="9" width="12.85546875" style="345" bestFit="1" customWidth="1"/>
    <col min="10" max="10" width="9.140625" style="345"/>
    <col min="11" max="11" width="10.42578125" style="345" customWidth="1"/>
    <col min="12" max="12" width="10.140625" style="345" customWidth="1"/>
    <col min="13" max="24" width="9.140625" style="345"/>
    <col min="25" max="25" width="9.140625" style="345" customWidth="1"/>
    <col min="26" max="16384" width="9.140625" style="345"/>
  </cols>
  <sheetData>
    <row r="1" spans="1:26" ht="33.75">
      <c r="A1" s="1621" t="s">
        <v>4628</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row>
    <row r="2" spans="1:26" s="715" customFormat="1" ht="63.75">
      <c r="A2" s="711" t="s">
        <v>3970</v>
      </c>
      <c r="B2" s="712" t="s">
        <v>4629</v>
      </c>
      <c r="C2" s="712" t="s">
        <v>4630</v>
      </c>
      <c r="D2" s="713" t="s">
        <v>4631</v>
      </c>
      <c r="E2" s="713" t="s">
        <v>4632</v>
      </c>
      <c r="F2" s="713" t="s">
        <v>4633</v>
      </c>
      <c r="G2" s="714" t="s">
        <v>4634</v>
      </c>
      <c r="H2" s="714" t="s">
        <v>4635</v>
      </c>
      <c r="I2" s="713" t="s">
        <v>4636</v>
      </c>
      <c r="J2" s="714" t="s">
        <v>1687</v>
      </c>
      <c r="K2" s="714" t="s">
        <v>4637</v>
      </c>
      <c r="L2" s="714" t="s">
        <v>4638</v>
      </c>
      <c r="M2" s="714" t="s">
        <v>4639</v>
      </c>
      <c r="N2" s="714" t="s">
        <v>4640</v>
      </c>
      <c r="O2" s="714" t="s">
        <v>4641</v>
      </c>
      <c r="P2" s="714" t="s">
        <v>2109</v>
      </c>
      <c r="Q2" s="714" t="s">
        <v>4642</v>
      </c>
      <c r="R2" s="714" t="s">
        <v>4643</v>
      </c>
      <c r="S2" s="714" t="s">
        <v>4644</v>
      </c>
      <c r="T2" s="714" t="s">
        <v>4645</v>
      </c>
      <c r="U2" s="714" t="s">
        <v>4646</v>
      </c>
      <c r="V2" s="714" t="s">
        <v>4647</v>
      </c>
      <c r="W2" s="714" t="s">
        <v>2034</v>
      </c>
      <c r="X2" s="850" t="s">
        <v>940</v>
      </c>
      <c r="Y2" s="851" t="s">
        <v>6062</v>
      </c>
      <c r="Z2" s="852" t="s">
        <v>6063</v>
      </c>
    </row>
    <row r="3" spans="1:26" ht="15">
      <c r="A3" s="171">
        <v>1</v>
      </c>
      <c r="B3" s="510" t="s">
        <v>2354</v>
      </c>
      <c r="C3" s="511" t="s">
        <v>3675</v>
      </c>
      <c r="D3" s="512" t="s">
        <v>4197</v>
      </c>
      <c r="E3" s="513">
        <v>41160</v>
      </c>
      <c r="F3" s="512">
        <v>28405</v>
      </c>
      <c r="G3" s="512">
        <v>70</v>
      </c>
      <c r="H3" s="512">
        <v>35</v>
      </c>
      <c r="I3" s="513"/>
      <c r="J3" s="512"/>
      <c r="K3" s="512"/>
      <c r="L3" s="512"/>
      <c r="M3" s="512"/>
      <c r="N3" s="512"/>
      <c r="O3" s="512"/>
      <c r="P3" s="512"/>
      <c r="Q3" s="512"/>
      <c r="R3" s="512"/>
      <c r="S3" s="512"/>
      <c r="T3" s="512"/>
      <c r="U3" s="512"/>
      <c r="V3" s="512"/>
      <c r="W3" s="512"/>
      <c r="X3" s="512"/>
      <c r="Y3" s="848">
        <v>15</v>
      </c>
      <c r="Z3" s="848">
        <v>10</v>
      </c>
    </row>
    <row r="4" spans="1:26" ht="15">
      <c r="A4" s="171">
        <v>2</v>
      </c>
      <c r="B4" s="514" t="s">
        <v>2354</v>
      </c>
      <c r="C4" s="515" t="s">
        <v>143</v>
      </c>
      <c r="D4" s="512" t="s">
        <v>4648</v>
      </c>
      <c r="E4" s="513">
        <v>40298</v>
      </c>
      <c r="F4" s="512">
        <v>27567</v>
      </c>
      <c r="G4" s="512">
        <v>150</v>
      </c>
      <c r="H4" s="512">
        <v>60</v>
      </c>
      <c r="I4" s="513"/>
      <c r="J4" s="512"/>
      <c r="K4" s="512"/>
      <c r="L4" s="512"/>
      <c r="M4" s="512"/>
      <c r="N4" s="512"/>
      <c r="O4" s="512"/>
      <c r="P4" s="512"/>
      <c r="Q4" s="512"/>
      <c r="R4" s="512"/>
      <c r="S4" s="512"/>
      <c r="T4" s="512"/>
      <c r="U4" s="512"/>
      <c r="V4" s="512"/>
      <c r="W4" s="512"/>
      <c r="X4" s="512"/>
      <c r="Y4" s="848">
        <v>15</v>
      </c>
      <c r="Z4" s="848">
        <v>10</v>
      </c>
    </row>
    <row r="5" spans="1:26" ht="15">
      <c r="A5" s="171">
        <v>3</v>
      </c>
      <c r="B5" s="516" t="s">
        <v>2354</v>
      </c>
      <c r="C5" s="517" t="s">
        <v>3676</v>
      </c>
      <c r="D5" s="512" t="s">
        <v>4197</v>
      </c>
      <c r="E5" s="513">
        <v>41160</v>
      </c>
      <c r="F5" s="512">
        <v>28405</v>
      </c>
      <c r="G5" s="512">
        <v>70</v>
      </c>
      <c r="H5" s="512">
        <v>35</v>
      </c>
      <c r="I5" s="513"/>
      <c r="J5" s="512"/>
      <c r="K5" s="512"/>
      <c r="L5" s="512"/>
      <c r="M5" s="512"/>
      <c r="N5" s="512"/>
      <c r="O5" s="512"/>
      <c r="P5" s="512"/>
      <c r="Q5" s="512"/>
      <c r="R5" s="512"/>
      <c r="S5" s="512"/>
      <c r="T5" s="512"/>
      <c r="U5" s="512"/>
      <c r="V5" s="512"/>
      <c r="W5" s="512"/>
      <c r="X5" s="512"/>
      <c r="Y5" s="848">
        <v>15</v>
      </c>
      <c r="Z5" s="848">
        <v>10</v>
      </c>
    </row>
    <row r="6" spans="1:26" ht="15">
      <c r="A6" s="171">
        <v>4</v>
      </c>
      <c r="B6" s="514" t="s">
        <v>2354</v>
      </c>
      <c r="C6" s="518" t="s">
        <v>4222</v>
      </c>
      <c r="D6" s="519" t="s">
        <v>4570</v>
      </c>
      <c r="E6" s="513">
        <v>41220</v>
      </c>
      <c r="F6" s="512">
        <v>28460</v>
      </c>
      <c r="G6" s="512"/>
      <c r="H6" s="512">
        <v>35</v>
      </c>
      <c r="I6" s="513"/>
      <c r="J6" s="512"/>
      <c r="K6" s="512"/>
      <c r="L6" s="512"/>
      <c r="M6" s="512"/>
      <c r="N6" s="512"/>
      <c r="O6" s="512"/>
      <c r="P6" s="512"/>
      <c r="Q6" s="512"/>
      <c r="R6" s="512"/>
      <c r="S6" s="512"/>
      <c r="T6" s="512"/>
      <c r="U6" s="512"/>
      <c r="V6" s="512"/>
      <c r="W6" s="512"/>
      <c r="X6" s="512"/>
      <c r="Y6" s="848">
        <v>15</v>
      </c>
      <c r="Z6" s="848">
        <v>10</v>
      </c>
    </row>
    <row r="7" spans="1:26" ht="15">
      <c r="A7" s="171">
        <v>5</v>
      </c>
      <c r="B7" s="514" t="s">
        <v>2354</v>
      </c>
      <c r="C7" s="515" t="s">
        <v>177</v>
      </c>
      <c r="D7" s="512" t="s">
        <v>4649</v>
      </c>
      <c r="E7" s="513">
        <v>40022</v>
      </c>
      <c r="F7" s="512">
        <v>27302</v>
      </c>
      <c r="G7" s="512">
        <v>140</v>
      </c>
      <c r="H7" s="512">
        <v>60</v>
      </c>
      <c r="I7" s="513"/>
      <c r="J7" s="512"/>
      <c r="K7" s="512"/>
      <c r="L7" s="512"/>
      <c r="M7" s="512"/>
      <c r="N7" s="512"/>
      <c r="O7" s="512"/>
      <c r="P7" s="512"/>
      <c r="Q7" s="512"/>
      <c r="R7" s="512"/>
      <c r="S7" s="512"/>
      <c r="T7" s="512"/>
      <c r="U7" s="512"/>
      <c r="V7" s="512"/>
      <c r="W7" s="512"/>
      <c r="X7" s="512"/>
      <c r="Y7" s="848">
        <v>15</v>
      </c>
      <c r="Z7" s="848">
        <v>10</v>
      </c>
    </row>
    <row r="8" spans="1:26" ht="15">
      <c r="A8" s="171">
        <v>6</v>
      </c>
      <c r="B8" s="514" t="s">
        <v>2354</v>
      </c>
      <c r="C8" s="515" t="s">
        <v>2898</v>
      </c>
      <c r="D8" s="512" t="s">
        <v>4650</v>
      </c>
      <c r="E8" s="513">
        <v>40387</v>
      </c>
      <c r="F8" s="512">
        <v>27655</v>
      </c>
      <c r="G8" s="512">
        <v>120</v>
      </c>
      <c r="H8" s="512">
        <v>45</v>
      </c>
      <c r="I8" s="513"/>
      <c r="J8" s="512"/>
      <c r="K8" s="512"/>
      <c r="L8" s="512"/>
      <c r="M8" s="512"/>
      <c r="N8" s="512"/>
      <c r="O8" s="512"/>
      <c r="P8" s="512"/>
      <c r="Q8" s="512"/>
      <c r="R8" s="512"/>
      <c r="S8" s="512"/>
      <c r="T8" s="512"/>
      <c r="U8" s="512"/>
      <c r="V8" s="512"/>
      <c r="W8" s="512"/>
      <c r="X8" s="512"/>
      <c r="Y8" s="848">
        <v>15</v>
      </c>
      <c r="Z8" s="848">
        <v>10</v>
      </c>
    </row>
    <row r="9" spans="1:26" ht="15">
      <c r="A9" s="171">
        <v>7</v>
      </c>
      <c r="B9" s="1055" t="s">
        <v>965</v>
      </c>
      <c r="C9" s="1045" t="s">
        <v>8900</v>
      </c>
      <c r="D9" s="1047" t="s">
        <v>9262</v>
      </c>
      <c r="E9" s="1048">
        <v>43083</v>
      </c>
      <c r="F9" s="1047">
        <v>30270</v>
      </c>
      <c r="G9" s="1046">
        <v>160</v>
      </c>
      <c r="H9" s="512">
        <v>65</v>
      </c>
      <c r="I9" s="1048"/>
      <c r="J9" s="1047"/>
      <c r="K9" s="1047"/>
      <c r="L9" s="1047"/>
      <c r="M9" s="1047"/>
      <c r="N9" s="1047"/>
      <c r="O9" s="1047"/>
      <c r="P9" s="1047"/>
      <c r="Q9" s="1047"/>
      <c r="R9" s="1047"/>
      <c r="S9" s="1047"/>
      <c r="T9" s="1047"/>
      <c r="U9" s="1047"/>
      <c r="V9" s="1047"/>
      <c r="W9" s="1047"/>
      <c r="X9" s="1047"/>
      <c r="Y9" s="1051"/>
      <c r="Z9" s="1051"/>
    </row>
    <row r="10" spans="1:26" ht="15">
      <c r="A10" s="171">
        <v>8</v>
      </c>
      <c r="B10" s="514" t="s">
        <v>965</v>
      </c>
      <c r="C10" s="515" t="s">
        <v>966</v>
      </c>
      <c r="D10" s="512" t="s">
        <v>3924</v>
      </c>
      <c r="E10" s="513">
        <v>40541</v>
      </c>
      <c r="F10" s="512">
        <v>27800</v>
      </c>
      <c r="G10" s="512">
        <v>200</v>
      </c>
      <c r="H10" s="512">
        <v>90</v>
      </c>
      <c r="I10" s="513">
        <v>40659</v>
      </c>
      <c r="J10" s="512"/>
      <c r="K10" s="512">
        <v>44</v>
      </c>
      <c r="L10" s="512">
        <v>18</v>
      </c>
      <c r="M10" s="512">
        <v>14</v>
      </c>
      <c r="N10" s="512"/>
      <c r="O10" s="512"/>
      <c r="P10" s="512"/>
      <c r="Q10" s="512"/>
      <c r="R10" s="512"/>
      <c r="S10" s="512"/>
      <c r="T10" s="512"/>
      <c r="U10" s="512"/>
      <c r="V10" s="512"/>
      <c r="W10" s="512"/>
      <c r="X10" s="512"/>
      <c r="Y10" s="531"/>
      <c r="Z10" s="531"/>
    </row>
    <row r="11" spans="1:26" ht="15">
      <c r="A11" s="171">
        <v>9</v>
      </c>
      <c r="B11" s="514" t="s">
        <v>965</v>
      </c>
      <c r="C11" s="515" t="s">
        <v>1194</v>
      </c>
      <c r="D11" s="512" t="s">
        <v>3924</v>
      </c>
      <c r="E11" s="513">
        <v>40541</v>
      </c>
      <c r="F11" s="512">
        <v>27800</v>
      </c>
      <c r="G11" s="512">
        <v>200</v>
      </c>
      <c r="H11" s="512">
        <v>90</v>
      </c>
      <c r="I11" s="513">
        <v>40659</v>
      </c>
      <c r="J11" s="512"/>
      <c r="K11" s="512">
        <v>40</v>
      </c>
      <c r="L11" s="512">
        <v>18</v>
      </c>
      <c r="M11" s="512"/>
      <c r="N11" s="512">
        <v>27</v>
      </c>
      <c r="O11" s="512">
        <v>20</v>
      </c>
      <c r="P11" s="512"/>
      <c r="Q11" s="512">
        <v>14</v>
      </c>
      <c r="R11" s="512"/>
      <c r="S11" s="512"/>
      <c r="T11" s="512"/>
      <c r="U11" s="512"/>
      <c r="V11" s="512"/>
      <c r="W11" s="512"/>
      <c r="X11" s="512"/>
      <c r="Y11" s="531"/>
      <c r="Z11" s="531"/>
    </row>
    <row r="12" spans="1:26" ht="15">
      <c r="A12" s="171">
        <v>10</v>
      </c>
      <c r="B12" s="514" t="s">
        <v>965</v>
      </c>
      <c r="C12" s="515" t="s">
        <v>996</v>
      </c>
      <c r="D12" s="512" t="s">
        <v>3924</v>
      </c>
      <c r="E12" s="513">
        <v>40541</v>
      </c>
      <c r="F12" s="512">
        <v>27800</v>
      </c>
      <c r="G12" s="512">
        <v>200</v>
      </c>
      <c r="H12" s="512">
        <v>90</v>
      </c>
      <c r="I12" s="513">
        <v>40659</v>
      </c>
      <c r="J12" s="512"/>
      <c r="K12" s="512"/>
      <c r="L12" s="512">
        <v>18</v>
      </c>
      <c r="M12" s="512">
        <v>15</v>
      </c>
      <c r="N12" s="512"/>
      <c r="O12" s="512"/>
      <c r="P12" s="512"/>
      <c r="Q12" s="512">
        <v>15</v>
      </c>
      <c r="R12" s="512"/>
      <c r="S12" s="512"/>
      <c r="T12" s="512"/>
      <c r="U12" s="512"/>
      <c r="V12" s="512"/>
      <c r="W12" s="512"/>
      <c r="X12" s="512"/>
      <c r="Y12" s="531"/>
      <c r="Z12" s="531"/>
    </row>
    <row r="13" spans="1:26" ht="15">
      <c r="A13" s="171">
        <v>11</v>
      </c>
      <c r="B13" s="514" t="s">
        <v>1251</v>
      </c>
      <c r="C13" s="515" t="s">
        <v>1253</v>
      </c>
      <c r="D13" s="512" t="s">
        <v>4651</v>
      </c>
      <c r="E13" s="513">
        <v>39284</v>
      </c>
      <c r="F13" s="512">
        <v>26589</v>
      </c>
      <c r="G13" s="520">
        <v>140</v>
      </c>
      <c r="H13" s="520">
        <v>54</v>
      </c>
      <c r="I13" s="513"/>
      <c r="J13" s="520"/>
      <c r="K13" s="512"/>
      <c r="L13" s="512"/>
      <c r="M13" s="512"/>
      <c r="N13" s="512"/>
      <c r="O13" s="512"/>
      <c r="P13" s="512"/>
      <c r="Q13" s="512"/>
      <c r="R13" s="512"/>
      <c r="S13" s="512"/>
      <c r="T13" s="512"/>
      <c r="U13" s="512"/>
      <c r="V13" s="512"/>
      <c r="W13" s="512"/>
      <c r="X13" s="512"/>
      <c r="Y13" s="531"/>
      <c r="Z13" s="531"/>
    </row>
    <row r="14" spans="1:26" ht="15">
      <c r="A14" s="171">
        <v>12</v>
      </c>
      <c r="B14" s="514" t="s">
        <v>1251</v>
      </c>
      <c r="C14" s="515" t="s">
        <v>1000</v>
      </c>
      <c r="D14" s="512" t="s">
        <v>3939</v>
      </c>
      <c r="E14" s="513">
        <v>40236</v>
      </c>
      <c r="F14" s="512">
        <v>27506</v>
      </c>
      <c r="G14" s="512">
        <v>150</v>
      </c>
      <c r="H14" s="512">
        <v>60</v>
      </c>
      <c r="I14" s="513"/>
      <c r="J14" s="512"/>
      <c r="K14" s="512"/>
      <c r="L14" s="512"/>
      <c r="M14" s="512"/>
      <c r="N14" s="512"/>
      <c r="O14" s="512"/>
      <c r="P14" s="512"/>
      <c r="Q14" s="512"/>
      <c r="R14" s="512"/>
      <c r="S14" s="512"/>
      <c r="T14" s="512"/>
      <c r="U14" s="512"/>
      <c r="V14" s="512"/>
      <c r="W14" s="512"/>
      <c r="X14" s="512"/>
      <c r="Y14" s="531"/>
      <c r="Z14" s="531"/>
    </row>
    <row r="15" spans="1:26" ht="15">
      <c r="A15" s="171">
        <v>13</v>
      </c>
      <c r="B15" s="514" t="s">
        <v>1251</v>
      </c>
      <c r="C15" s="515" t="s">
        <v>1258</v>
      </c>
      <c r="D15" s="512" t="s">
        <v>4652</v>
      </c>
      <c r="E15" s="513">
        <v>39732</v>
      </c>
      <c r="F15" s="512">
        <v>27021</v>
      </c>
      <c r="G15" s="512">
        <v>270</v>
      </c>
      <c r="H15" s="512">
        <v>95</v>
      </c>
      <c r="I15" s="513"/>
      <c r="J15" s="512"/>
      <c r="K15" s="512"/>
      <c r="L15" s="512"/>
      <c r="M15" s="512"/>
      <c r="N15" s="512"/>
      <c r="O15" s="512"/>
      <c r="P15" s="512"/>
      <c r="Q15" s="512"/>
      <c r="R15" s="512"/>
      <c r="S15" s="512"/>
      <c r="T15" s="512"/>
      <c r="U15" s="512"/>
      <c r="V15" s="512"/>
      <c r="W15" s="512"/>
      <c r="X15" s="512"/>
      <c r="Y15" s="531"/>
      <c r="Z15" s="531"/>
    </row>
    <row r="16" spans="1:26" ht="15">
      <c r="A16" s="171">
        <v>14</v>
      </c>
      <c r="B16" s="514" t="s">
        <v>1265</v>
      </c>
      <c r="C16" s="515" t="s">
        <v>1596</v>
      </c>
      <c r="D16" s="521" t="s">
        <v>4653</v>
      </c>
      <c r="E16" s="521" t="s">
        <v>4654</v>
      </c>
      <c r="F16" s="521">
        <v>27338</v>
      </c>
      <c r="G16" s="522">
        <v>152</v>
      </c>
      <c r="H16" s="522">
        <v>78</v>
      </c>
      <c r="I16" s="513"/>
      <c r="J16" s="512"/>
      <c r="K16" s="512"/>
      <c r="L16" s="512"/>
      <c r="M16" s="512"/>
      <c r="N16" s="512"/>
      <c r="O16" s="512"/>
      <c r="P16" s="512"/>
      <c r="Q16" s="512"/>
      <c r="R16" s="512"/>
      <c r="S16" s="512"/>
      <c r="T16" s="512"/>
      <c r="U16" s="512"/>
      <c r="V16" s="512"/>
      <c r="W16" s="546"/>
      <c r="X16" s="512"/>
      <c r="Y16" s="531"/>
      <c r="Z16" s="531"/>
    </row>
    <row r="17" spans="1:26" ht="15">
      <c r="A17" s="171">
        <v>15</v>
      </c>
      <c r="B17" s="514" t="s">
        <v>1265</v>
      </c>
      <c r="C17" s="515" t="s">
        <v>5700</v>
      </c>
      <c r="D17" s="853" t="s">
        <v>6064</v>
      </c>
      <c r="E17" s="528">
        <v>41809</v>
      </c>
      <c r="F17" s="854">
        <v>29035</v>
      </c>
      <c r="G17" s="854">
        <v>200</v>
      </c>
      <c r="H17" s="854">
        <v>100</v>
      </c>
      <c r="I17" s="528"/>
      <c r="J17" s="527"/>
      <c r="K17" s="527"/>
      <c r="L17" s="527"/>
      <c r="M17" s="527"/>
      <c r="N17" s="527"/>
      <c r="O17" s="527"/>
      <c r="P17" s="527"/>
      <c r="Q17" s="527"/>
      <c r="R17" s="527"/>
      <c r="S17" s="527"/>
      <c r="T17" s="527"/>
      <c r="U17" s="527"/>
      <c r="V17" s="527"/>
      <c r="W17" s="527"/>
      <c r="X17" s="527"/>
      <c r="Y17" s="531"/>
      <c r="Z17" s="531"/>
    </row>
    <row r="18" spans="1:26" ht="15">
      <c r="A18" s="171">
        <v>16</v>
      </c>
      <c r="B18" s="514" t="s">
        <v>1265</v>
      </c>
      <c r="C18" s="515" t="s">
        <v>1194</v>
      </c>
      <c r="D18" s="512" t="s">
        <v>4655</v>
      </c>
      <c r="E18" s="513">
        <v>39284</v>
      </c>
      <c r="F18" s="512">
        <v>26589</v>
      </c>
      <c r="G18" s="520">
        <v>196</v>
      </c>
      <c r="H18" s="520">
        <v>83</v>
      </c>
      <c r="I18" s="513"/>
      <c r="J18" s="520"/>
      <c r="K18" s="512"/>
      <c r="L18" s="512"/>
      <c r="M18" s="512"/>
      <c r="N18" s="512"/>
      <c r="O18" s="512"/>
      <c r="P18" s="512"/>
      <c r="Q18" s="512"/>
      <c r="R18" s="512"/>
      <c r="S18" s="512"/>
      <c r="T18" s="512"/>
      <c r="U18" s="512"/>
      <c r="V18" s="512"/>
      <c r="W18" s="546"/>
      <c r="X18" s="512"/>
      <c r="Y18" s="531"/>
      <c r="Z18" s="531"/>
    </row>
    <row r="19" spans="1:26" ht="15">
      <c r="A19" s="171">
        <v>17</v>
      </c>
      <c r="B19" s="514" t="s">
        <v>1265</v>
      </c>
      <c r="C19" s="515" t="s">
        <v>5699</v>
      </c>
      <c r="D19" s="855" t="s">
        <v>6064</v>
      </c>
      <c r="E19" s="856">
        <v>41809</v>
      </c>
      <c r="F19" s="857">
        <v>29035</v>
      </c>
      <c r="G19" s="858">
        <v>200</v>
      </c>
      <c r="H19" s="858">
        <v>100</v>
      </c>
      <c r="I19" s="528"/>
      <c r="J19" s="858"/>
      <c r="K19" s="527"/>
      <c r="L19" s="527"/>
      <c r="M19" s="527"/>
      <c r="N19" s="527"/>
      <c r="O19" s="527"/>
      <c r="P19" s="527"/>
      <c r="Q19" s="527"/>
      <c r="R19" s="527"/>
      <c r="S19" s="527"/>
      <c r="T19" s="527"/>
      <c r="U19" s="527"/>
      <c r="V19" s="527"/>
      <c r="W19" s="527"/>
      <c r="X19" s="527"/>
      <c r="Y19" s="531"/>
      <c r="Z19" s="531"/>
    </row>
    <row r="20" spans="1:26" ht="15">
      <c r="A20" s="171">
        <v>18</v>
      </c>
      <c r="B20" s="514" t="s">
        <v>1296</v>
      </c>
      <c r="C20" s="515" t="s">
        <v>4221</v>
      </c>
      <c r="D20" s="512" t="s">
        <v>4570</v>
      </c>
      <c r="E20" s="513">
        <v>41220</v>
      </c>
      <c r="F20" s="512">
        <v>28460</v>
      </c>
      <c r="G20" s="512">
        <v>150</v>
      </c>
      <c r="H20" s="512">
        <v>75</v>
      </c>
      <c r="I20" s="513"/>
      <c r="J20" s="512"/>
      <c r="K20" s="512"/>
      <c r="L20" s="512"/>
      <c r="M20" s="512"/>
      <c r="N20" s="512"/>
      <c r="O20" s="512"/>
      <c r="P20" s="512"/>
      <c r="Q20" s="512"/>
      <c r="R20" s="512"/>
      <c r="S20" s="512"/>
      <c r="T20" s="512"/>
      <c r="U20" s="512"/>
      <c r="V20" s="512"/>
      <c r="W20" s="512"/>
      <c r="X20" s="512"/>
      <c r="Y20" s="531"/>
      <c r="Z20" s="531"/>
    </row>
    <row r="21" spans="1:26" ht="15">
      <c r="A21" s="171">
        <v>19</v>
      </c>
      <c r="B21" s="516" t="s">
        <v>1296</v>
      </c>
      <c r="C21" s="517" t="s">
        <v>3714</v>
      </c>
      <c r="D21" s="512" t="s">
        <v>3782</v>
      </c>
      <c r="E21" s="513">
        <v>40925</v>
      </c>
      <c r="F21" s="512">
        <v>28176</v>
      </c>
      <c r="G21" s="512">
        <v>152</v>
      </c>
      <c r="H21" s="512">
        <v>72</v>
      </c>
      <c r="I21" s="513"/>
      <c r="J21" s="512"/>
      <c r="K21" s="512"/>
      <c r="L21" s="512"/>
      <c r="M21" s="512"/>
      <c r="N21" s="512"/>
      <c r="O21" s="512"/>
      <c r="P21" s="512"/>
      <c r="Q21" s="512"/>
      <c r="R21" s="512"/>
      <c r="S21" s="512"/>
      <c r="T21" s="512"/>
      <c r="U21" s="512"/>
      <c r="V21" s="512"/>
      <c r="W21" s="512"/>
      <c r="X21" s="512"/>
      <c r="Y21" s="531"/>
      <c r="Z21" s="531"/>
    </row>
    <row r="22" spans="1:26" ht="15">
      <c r="A22" s="171">
        <v>20</v>
      </c>
      <c r="B22" s="514" t="s">
        <v>1296</v>
      </c>
      <c r="C22" s="515" t="s">
        <v>1194</v>
      </c>
      <c r="D22" s="512" t="s">
        <v>4650</v>
      </c>
      <c r="E22" s="523">
        <v>40387</v>
      </c>
      <c r="F22" s="512">
        <v>27655</v>
      </c>
      <c r="G22" s="520">
        <v>150</v>
      </c>
      <c r="H22" s="520">
        <v>70</v>
      </c>
      <c r="I22" s="513"/>
      <c r="J22" s="520"/>
      <c r="K22" s="512"/>
      <c r="L22" s="512"/>
      <c r="M22" s="512"/>
      <c r="N22" s="512"/>
      <c r="O22" s="512"/>
      <c r="P22" s="512"/>
      <c r="Q22" s="512"/>
      <c r="R22" s="512"/>
      <c r="S22" s="512"/>
      <c r="T22" s="512"/>
      <c r="U22" s="512"/>
      <c r="V22" s="512"/>
      <c r="W22" s="512"/>
      <c r="X22" s="512"/>
      <c r="Y22" s="531"/>
      <c r="Z22" s="531"/>
    </row>
    <row r="23" spans="1:26" ht="15">
      <c r="A23" s="171">
        <v>21</v>
      </c>
      <c r="B23" s="514" t="s">
        <v>1296</v>
      </c>
      <c r="C23" s="515" t="s">
        <v>1857</v>
      </c>
      <c r="D23" s="512" t="s">
        <v>4570</v>
      </c>
      <c r="E23" s="513">
        <v>41220</v>
      </c>
      <c r="F23" s="512">
        <v>28460</v>
      </c>
      <c r="G23" s="512">
        <v>150</v>
      </c>
      <c r="H23" s="512">
        <v>75</v>
      </c>
      <c r="I23" s="513"/>
      <c r="J23" s="512"/>
      <c r="K23" s="512"/>
      <c r="L23" s="512"/>
      <c r="M23" s="512"/>
      <c r="N23" s="512"/>
      <c r="O23" s="512"/>
      <c r="P23" s="512"/>
      <c r="Q23" s="512"/>
      <c r="R23" s="512"/>
      <c r="S23" s="512"/>
      <c r="T23" s="512"/>
      <c r="U23" s="512"/>
      <c r="V23" s="512"/>
      <c r="W23" s="512"/>
      <c r="X23" s="512"/>
      <c r="Y23" s="531"/>
      <c r="Z23" s="531"/>
    </row>
    <row r="24" spans="1:26" ht="15">
      <c r="A24" s="171">
        <v>22</v>
      </c>
      <c r="B24" s="514" t="s">
        <v>1296</v>
      </c>
      <c r="C24" s="515" t="s">
        <v>4251</v>
      </c>
      <c r="D24" s="512" t="s">
        <v>4570</v>
      </c>
      <c r="E24" s="513">
        <v>41220</v>
      </c>
      <c r="F24" s="512">
        <v>28460</v>
      </c>
      <c r="G24" s="512">
        <v>150</v>
      </c>
      <c r="H24" s="512">
        <v>75</v>
      </c>
      <c r="I24" s="513"/>
      <c r="J24" s="512"/>
      <c r="K24" s="512"/>
      <c r="L24" s="512"/>
      <c r="M24" s="512"/>
      <c r="N24" s="512"/>
      <c r="O24" s="512"/>
      <c r="P24" s="512"/>
      <c r="Q24" s="512"/>
      <c r="R24" s="512"/>
      <c r="S24" s="512"/>
      <c r="T24" s="512"/>
      <c r="U24" s="512"/>
      <c r="V24" s="512"/>
      <c r="W24" s="512"/>
      <c r="X24" s="512"/>
      <c r="Y24" s="531"/>
      <c r="Z24" s="531"/>
    </row>
    <row r="25" spans="1:26" ht="15">
      <c r="A25" s="171">
        <v>23</v>
      </c>
      <c r="B25" s="514" t="s">
        <v>1182</v>
      </c>
      <c r="C25" s="515" t="s">
        <v>1205</v>
      </c>
      <c r="D25" s="512" t="s">
        <v>4656</v>
      </c>
      <c r="E25" s="523">
        <v>38466</v>
      </c>
      <c r="F25" s="512">
        <v>25795</v>
      </c>
      <c r="G25" s="520">
        <v>80</v>
      </c>
      <c r="H25" s="520">
        <v>40</v>
      </c>
      <c r="I25" s="513"/>
      <c r="J25" s="520">
        <v>0</v>
      </c>
      <c r="K25" s="512"/>
      <c r="L25" s="512"/>
      <c r="M25" s="512"/>
      <c r="N25" s="512"/>
      <c r="O25" s="512"/>
      <c r="P25" s="512"/>
      <c r="Q25" s="512"/>
      <c r="R25" s="512"/>
      <c r="S25" s="512"/>
      <c r="T25" s="512"/>
      <c r="U25" s="512"/>
      <c r="V25" s="512"/>
      <c r="W25" s="512"/>
      <c r="X25" s="512"/>
      <c r="Y25" s="531"/>
      <c r="Z25" s="531"/>
    </row>
    <row r="26" spans="1:26" ht="15">
      <c r="A26" s="171">
        <v>24</v>
      </c>
      <c r="B26" s="514" t="s">
        <v>1182</v>
      </c>
      <c r="C26" s="515" t="s">
        <v>1183</v>
      </c>
      <c r="D26" s="512" t="s">
        <v>4657</v>
      </c>
      <c r="E26" s="523">
        <v>37218</v>
      </c>
      <c r="F26" s="512">
        <v>24592</v>
      </c>
      <c r="G26" s="520">
        <v>75</v>
      </c>
      <c r="H26" s="520">
        <v>35</v>
      </c>
      <c r="I26" s="513"/>
      <c r="J26" s="520">
        <v>35</v>
      </c>
      <c r="K26" s="512"/>
      <c r="L26" s="512"/>
      <c r="M26" s="512"/>
      <c r="N26" s="512"/>
      <c r="O26" s="512"/>
      <c r="P26" s="512"/>
      <c r="Q26" s="512"/>
      <c r="R26" s="512"/>
      <c r="S26" s="512"/>
      <c r="T26" s="512"/>
      <c r="U26" s="512"/>
      <c r="V26" s="512"/>
      <c r="W26" s="512"/>
      <c r="X26" s="512"/>
      <c r="Y26" s="531"/>
      <c r="Z26" s="531"/>
    </row>
    <row r="27" spans="1:26" ht="15">
      <c r="A27" s="171">
        <v>25</v>
      </c>
      <c r="B27" s="514" t="s">
        <v>1182</v>
      </c>
      <c r="C27" s="515" t="s">
        <v>1194</v>
      </c>
      <c r="D27" s="512" t="s">
        <v>4656</v>
      </c>
      <c r="E27" s="513">
        <v>38466</v>
      </c>
      <c r="F27" s="512">
        <v>25795</v>
      </c>
      <c r="G27" s="520">
        <v>75</v>
      </c>
      <c r="H27" s="520">
        <v>35</v>
      </c>
      <c r="I27" s="513"/>
      <c r="J27" s="520">
        <v>35</v>
      </c>
      <c r="K27" s="512"/>
      <c r="L27" s="512"/>
      <c r="M27" s="512"/>
      <c r="N27" s="512"/>
      <c r="O27" s="512"/>
      <c r="P27" s="512"/>
      <c r="Q27" s="512"/>
      <c r="R27" s="512"/>
      <c r="S27" s="512"/>
      <c r="T27" s="512"/>
      <c r="U27" s="512"/>
      <c r="V27" s="512"/>
      <c r="W27" s="512"/>
      <c r="X27" s="512"/>
      <c r="Y27" s="531"/>
      <c r="Z27" s="531"/>
    </row>
    <row r="28" spans="1:26" ht="15">
      <c r="A28" s="171">
        <v>26</v>
      </c>
      <c r="B28" s="514" t="s">
        <v>1182</v>
      </c>
      <c r="C28" s="515" t="s">
        <v>1242</v>
      </c>
      <c r="D28" s="512" t="s">
        <v>4658</v>
      </c>
      <c r="E28" s="513">
        <v>39801</v>
      </c>
      <c r="F28" s="512">
        <v>27085</v>
      </c>
      <c r="G28" s="512">
        <v>200</v>
      </c>
      <c r="H28" s="512">
        <v>60</v>
      </c>
      <c r="I28" s="513"/>
      <c r="J28" s="512"/>
      <c r="K28" s="512"/>
      <c r="L28" s="512"/>
      <c r="M28" s="512"/>
      <c r="N28" s="512"/>
      <c r="O28" s="512"/>
      <c r="P28" s="512"/>
      <c r="Q28" s="512"/>
      <c r="R28" s="512"/>
      <c r="S28" s="512"/>
      <c r="T28" s="512"/>
      <c r="U28" s="512"/>
      <c r="V28" s="512"/>
      <c r="W28" s="512"/>
      <c r="X28" s="512"/>
      <c r="Y28" s="531"/>
      <c r="Z28" s="531"/>
    </row>
    <row r="29" spans="1:26" ht="15">
      <c r="A29" s="171">
        <v>27</v>
      </c>
      <c r="B29" s="514" t="s">
        <v>1182</v>
      </c>
      <c r="C29" s="515" t="s">
        <v>1220</v>
      </c>
      <c r="D29" s="512" t="s">
        <v>4659</v>
      </c>
      <c r="E29" s="523">
        <v>39659</v>
      </c>
      <c r="F29" s="512">
        <v>26952</v>
      </c>
      <c r="G29" s="512">
        <v>200</v>
      </c>
      <c r="H29" s="512">
        <v>60</v>
      </c>
      <c r="I29" s="513"/>
      <c r="J29" s="512"/>
      <c r="K29" s="512"/>
      <c r="L29" s="512"/>
      <c r="M29" s="512"/>
      <c r="N29" s="512"/>
      <c r="O29" s="512"/>
      <c r="P29" s="512"/>
      <c r="Q29" s="512"/>
      <c r="R29" s="512"/>
      <c r="S29" s="512"/>
      <c r="T29" s="512"/>
      <c r="U29" s="512"/>
      <c r="V29" s="512"/>
      <c r="W29" s="512"/>
      <c r="X29" s="512"/>
      <c r="Y29" s="531"/>
      <c r="Z29" s="531"/>
    </row>
    <row r="30" spans="1:26" ht="15">
      <c r="A30" s="171">
        <v>28</v>
      </c>
      <c r="B30" s="1055" t="s">
        <v>1388</v>
      </c>
      <c r="C30" s="1045" t="s">
        <v>8944</v>
      </c>
      <c r="D30" s="1047" t="s">
        <v>9262</v>
      </c>
      <c r="E30" s="1048">
        <v>43083</v>
      </c>
      <c r="F30" s="1047">
        <v>30270</v>
      </c>
      <c r="G30" s="1046">
        <v>170</v>
      </c>
      <c r="H30" s="512">
        <v>65</v>
      </c>
      <c r="I30" s="1048"/>
      <c r="J30" s="1047"/>
      <c r="K30" s="1047"/>
      <c r="L30" s="1047"/>
      <c r="M30" s="1047"/>
      <c r="N30" s="1047"/>
      <c r="O30" s="1047"/>
      <c r="P30" s="1047"/>
      <c r="Q30" s="1047"/>
      <c r="R30" s="1047"/>
      <c r="S30" s="1047"/>
      <c r="T30" s="1047"/>
      <c r="U30" s="1047"/>
      <c r="V30" s="1047"/>
      <c r="W30" s="1047"/>
      <c r="X30" s="1047"/>
      <c r="Y30" s="1051"/>
      <c r="Z30" s="1051"/>
    </row>
    <row r="31" spans="1:26" ht="15">
      <c r="A31" s="171">
        <v>29</v>
      </c>
      <c r="B31" s="514" t="s">
        <v>1388</v>
      </c>
      <c r="C31" s="515" t="s">
        <v>1389</v>
      </c>
      <c r="D31" s="512" t="s">
        <v>4660</v>
      </c>
      <c r="E31" s="523">
        <v>34788</v>
      </c>
      <c r="F31" s="512">
        <v>22243</v>
      </c>
      <c r="G31" s="520">
        <v>121</v>
      </c>
      <c r="H31" s="520">
        <v>31</v>
      </c>
      <c r="I31" s="513"/>
      <c r="J31" s="520">
        <v>31</v>
      </c>
      <c r="K31" s="512"/>
      <c r="L31" s="512"/>
      <c r="M31" s="512"/>
      <c r="N31" s="512"/>
      <c r="O31" s="512"/>
      <c r="P31" s="512"/>
      <c r="Q31" s="512"/>
      <c r="R31" s="512"/>
      <c r="S31" s="512"/>
      <c r="T31" s="512"/>
      <c r="U31" s="512"/>
      <c r="V31" s="512"/>
      <c r="W31" s="512"/>
      <c r="X31" s="512"/>
      <c r="Y31" s="531"/>
      <c r="Z31" s="531"/>
    </row>
    <row r="32" spans="1:26" ht="15">
      <c r="A32" s="171">
        <v>30</v>
      </c>
      <c r="B32" s="514" t="s">
        <v>1388</v>
      </c>
      <c r="C32" s="515" t="s">
        <v>1391</v>
      </c>
      <c r="D32" s="512" t="s">
        <v>4658</v>
      </c>
      <c r="E32" s="513">
        <v>39801</v>
      </c>
      <c r="F32" s="512">
        <v>27085</v>
      </c>
      <c r="G32" s="512">
        <v>270</v>
      </c>
      <c r="H32" s="512">
        <v>80</v>
      </c>
      <c r="I32" s="513"/>
      <c r="J32" s="512"/>
      <c r="K32" s="512"/>
      <c r="L32" s="512"/>
      <c r="M32" s="512"/>
      <c r="N32" s="512"/>
      <c r="O32" s="512"/>
      <c r="P32" s="512"/>
      <c r="Q32" s="512"/>
      <c r="R32" s="512"/>
      <c r="S32" s="512"/>
      <c r="T32" s="512"/>
      <c r="U32" s="512"/>
      <c r="V32" s="512"/>
      <c r="W32" s="512"/>
      <c r="X32" s="512"/>
      <c r="Y32" s="531"/>
      <c r="Z32" s="531"/>
    </row>
    <row r="33" spans="1:26" ht="15">
      <c r="A33" s="171">
        <v>31</v>
      </c>
      <c r="B33" s="1055" t="s">
        <v>1388</v>
      </c>
      <c r="C33" s="1045" t="s">
        <v>8932</v>
      </c>
      <c r="D33" s="1047" t="s">
        <v>9262</v>
      </c>
      <c r="E33" s="1048">
        <v>43083</v>
      </c>
      <c r="F33" s="1047">
        <v>30270</v>
      </c>
      <c r="G33" s="1046">
        <v>200</v>
      </c>
      <c r="H33" s="512">
        <v>100</v>
      </c>
      <c r="I33" s="1048"/>
      <c r="J33" s="1047"/>
      <c r="K33" s="1047"/>
      <c r="L33" s="1047"/>
      <c r="M33" s="1047"/>
      <c r="N33" s="1047"/>
      <c r="O33" s="1047"/>
      <c r="P33" s="1047"/>
      <c r="Q33" s="1047"/>
      <c r="R33" s="1047"/>
      <c r="S33" s="1047"/>
      <c r="T33" s="1047"/>
      <c r="U33" s="1047"/>
      <c r="V33" s="1047"/>
      <c r="W33" s="1047"/>
      <c r="X33" s="1047"/>
      <c r="Y33" s="1051"/>
      <c r="Z33" s="1051"/>
    </row>
    <row r="34" spans="1:26" ht="15">
      <c r="A34" s="171">
        <v>32</v>
      </c>
      <c r="B34" s="514" t="s">
        <v>1388</v>
      </c>
      <c r="C34" s="515" t="s">
        <v>4263</v>
      </c>
      <c r="D34" s="512" t="s">
        <v>4570</v>
      </c>
      <c r="E34" s="513">
        <v>41220</v>
      </c>
      <c r="F34" s="512">
        <v>28460</v>
      </c>
      <c r="G34" s="512">
        <v>110</v>
      </c>
      <c r="H34" s="512">
        <v>40</v>
      </c>
      <c r="I34" s="513"/>
      <c r="J34" s="512"/>
      <c r="K34" s="512"/>
      <c r="L34" s="512"/>
      <c r="M34" s="512"/>
      <c r="N34" s="512"/>
      <c r="O34" s="512"/>
      <c r="P34" s="512"/>
      <c r="Q34" s="512"/>
      <c r="R34" s="512"/>
      <c r="S34" s="512"/>
      <c r="T34" s="512"/>
      <c r="U34" s="512"/>
      <c r="V34" s="512"/>
      <c r="W34" s="512"/>
      <c r="X34" s="512"/>
      <c r="Y34" s="531"/>
      <c r="Z34" s="531"/>
    </row>
    <row r="35" spans="1:26" ht="15">
      <c r="A35" s="171">
        <v>33</v>
      </c>
      <c r="B35" s="514" t="s">
        <v>1388</v>
      </c>
      <c r="C35" s="515" t="s">
        <v>2574</v>
      </c>
      <c r="D35" s="512" t="s">
        <v>4570</v>
      </c>
      <c r="E35" s="513">
        <v>41220</v>
      </c>
      <c r="F35" s="512">
        <v>28460</v>
      </c>
      <c r="G35" s="512">
        <v>108</v>
      </c>
      <c r="H35" s="512">
        <v>20</v>
      </c>
      <c r="I35" s="513"/>
      <c r="J35" s="512"/>
      <c r="K35" s="512"/>
      <c r="L35" s="512"/>
      <c r="M35" s="512"/>
      <c r="N35" s="512"/>
      <c r="O35" s="512"/>
      <c r="P35" s="512"/>
      <c r="Q35" s="512"/>
      <c r="R35" s="512"/>
      <c r="S35" s="512"/>
      <c r="T35" s="512"/>
      <c r="U35" s="512"/>
      <c r="V35" s="512"/>
      <c r="W35" s="512"/>
      <c r="X35" s="512"/>
      <c r="Y35" s="531"/>
      <c r="Z35" s="531"/>
    </row>
    <row r="36" spans="1:26" ht="15">
      <c r="A36" s="171">
        <v>34</v>
      </c>
      <c r="B36" s="514" t="s">
        <v>1388</v>
      </c>
      <c r="C36" s="515" t="s">
        <v>1405</v>
      </c>
      <c r="D36" s="524" t="s">
        <v>4661</v>
      </c>
      <c r="E36" s="523">
        <v>37772</v>
      </c>
      <c r="F36" s="512">
        <v>25124</v>
      </c>
      <c r="G36" s="520">
        <v>125</v>
      </c>
      <c r="H36" s="520">
        <v>40</v>
      </c>
      <c r="I36" s="513"/>
      <c r="J36" s="520">
        <v>40</v>
      </c>
      <c r="K36" s="512"/>
      <c r="L36" s="512"/>
      <c r="M36" s="512"/>
      <c r="N36" s="512"/>
      <c r="O36" s="512"/>
      <c r="P36" s="512"/>
      <c r="Q36" s="512"/>
      <c r="R36" s="512"/>
      <c r="S36" s="512"/>
      <c r="T36" s="512"/>
      <c r="U36" s="512"/>
      <c r="V36" s="512"/>
      <c r="W36" s="512"/>
      <c r="X36" s="512"/>
      <c r="Y36" s="531"/>
      <c r="Z36" s="531"/>
    </row>
    <row r="37" spans="1:26" ht="15">
      <c r="A37" s="171">
        <v>35</v>
      </c>
      <c r="B37" s="515" t="s">
        <v>1388</v>
      </c>
      <c r="C37" s="515" t="s">
        <v>1407</v>
      </c>
      <c r="D37" s="512" t="s">
        <v>4662</v>
      </c>
      <c r="E37" s="523">
        <v>38934</v>
      </c>
      <c r="F37" s="512">
        <v>26250</v>
      </c>
      <c r="G37" s="520">
        <v>128</v>
      </c>
      <c r="H37" s="520">
        <v>40</v>
      </c>
      <c r="I37" s="513"/>
      <c r="J37" s="520">
        <v>0</v>
      </c>
      <c r="K37" s="512"/>
      <c r="L37" s="512"/>
      <c r="M37" s="512"/>
      <c r="N37" s="512"/>
      <c r="O37" s="512"/>
      <c r="P37" s="512"/>
      <c r="Q37" s="512"/>
      <c r="R37" s="512"/>
      <c r="S37" s="512"/>
      <c r="T37" s="512"/>
      <c r="U37" s="512"/>
      <c r="V37" s="512"/>
      <c r="W37" s="546"/>
      <c r="X37" s="512"/>
      <c r="Y37" s="531"/>
      <c r="Z37" s="531"/>
    </row>
    <row r="38" spans="1:26" ht="15">
      <c r="A38" s="171">
        <v>36</v>
      </c>
      <c r="B38" s="515" t="s">
        <v>1388</v>
      </c>
      <c r="C38" s="515" t="s">
        <v>1419</v>
      </c>
      <c r="D38" s="512" t="s">
        <v>4660</v>
      </c>
      <c r="E38" s="523">
        <v>34788</v>
      </c>
      <c r="F38" s="512">
        <v>22243</v>
      </c>
      <c r="G38" s="520">
        <v>216</v>
      </c>
      <c r="H38" s="520">
        <v>43</v>
      </c>
      <c r="I38" s="513"/>
      <c r="J38" s="520">
        <v>43</v>
      </c>
      <c r="K38" s="512"/>
      <c r="L38" s="512"/>
      <c r="M38" s="512"/>
      <c r="N38" s="512"/>
      <c r="O38" s="512"/>
      <c r="P38" s="512"/>
      <c r="Q38" s="512"/>
      <c r="R38" s="512"/>
      <c r="S38" s="512"/>
      <c r="T38" s="512"/>
      <c r="U38" s="512"/>
      <c r="V38" s="512"/>
      <c r="W38" s="546"/>
      <c r="X38" s="512"/>
      <c r="Y38" s="531"/>
      <c r="Z38" s="531"/>
    </row>
    <row r="39" spans="1:26" ht="15">
      <c r="A39" s="171">
        <v>37</v>
      </c>
      <c r="B39" s="515" t="s">
        <v>1388</v>
      </c>
      <c r="C39" s="515" t="s">
        <v>4292</v>
      </c>
      <c r="D39" s="512" t="s">
        <v>4570</v>
      </c>
      <c r="E39" s="513">
        <v>41220</v>
      </c>
      <c r="F39" s="512">
        <v>28460</v>
      </c>
      <c r="G39" s="512">
        <v>112</v>
      </c>
      <c r="H39" s="512">
        <v>40</v>
      </c>
      <c r="I39" s="513"/>
      <c r="J39" s="512"/>
      <c r="K39" s="512"/>
      <c r="L39" s="512"/>
      <c r="M39" s="512"/>
      <c r="N39" s="512"/>
      <c r="O39" s="512"/>
      <c r="P39" s="512"/>
      <c r="Q39" s="512"/>
      <c r="R39" s="512"/>
      <c r="S39" s="512"/>
      <c r="T39" s="512"/>
      <c r="U39" s="512"/>
      <c r="V39" s="512"/>
      <c r="W39" s="546"/>
      <c r="X39" s="512"/>
      <c r="Y39" s="531"/>
      <c r="Z39" s="531"/>
    </row>
    <row r="40" spans="1:26" ht="15">
      <c r="A40" s="171">
        <v>38</v>
      </c>
      <c r="B40" s="1059" t="s">
        <v>5705</v>
      </c>
      <c r="C40" s="531" t="s">
        <v>5709</v>
      </c>
      <c r="D40" s="855" t="s">
        <v>6064</v>
      </c>
      <c r="E40" s="856">
        <v>41809</v>
      </c>
      <c r="F40" s="857">
        <v>29035</v>
      </c>
      <c r="G40" s="527">
        <v>130</v>
      </c>
      <c r="H40" s="527">
        <v>60</v>
      </c>
      <c r="I40" s="528"/>
      <c r="J40" s="527"/>
      <c r="K40" s="527"/>
      <c r="L40" s="527"/>
      <c r="M40" s="527"/>
      <c r="N40" s="527"/>
      <c r="O40" s="527"/>
      <c r="P40" s="527"/>
      <c r="Q40" s="527"/>
      <c r="R40" s="527"/>
      <c r="S40" s="527"/>
      <c r="T40" s="527"/>
      <c r="U40" s="527"/>
      <c r="V40" s="527"/>
      <c r="W40" s="527"/>
      <c r="X40" s="527"/>
      <c r="Y40" s="531"/>
      <c r="Z40" s="531"/>
    </row>
    <row r="41" spans="1:26" ht="15">
      <c r="A41" s="171">
        <v>39</v>
      </c>
      <c r="B41" s="1059" t="s">
        <v>5705</v>
      </c>
      <c r="C41" s="531" t="s">
        <v>1999</v>
      </c>
      <c r="D41" s="855" t="s">
        <v>6064</v>
      </c>
      <c r="E41" s="856">
        <v>41809</v>
      </c>
      <c r="F41" s="857">
        <v>29035</v>
      </c>
      <c r="G41" s="527">
        <v>140</v>
      </c>
      <c r="H41" s="527">
        <v>65</v>
      </c>
      <c r="I41" s="528"/>
      <c r="J41" s="527"/>
      <c r="K41" s="527"/>
      <c r="L41" s="527"/>
      <c r="M41" s="527"/>
      <c r="N41" s="527"/>
      <c r="O41" s="527"/>
      <c r="P41" s="527"/>
      <c r="Q41" s="527"/>
      <c r="R41" s="527"/>
      <c r="S41" s="527"/>
      <c r="T41" s="527"/>
      <c r="U41" s="527"/>
      <c r="V41" s="527"/>
      <c r="W41" s="527"/>
      <c r="X41" s="527"/>
      <c r="Y41" s="531"/>
      <c r="Z41" s="531"/>
    </row>
    <row r="42" spans="1:26" ht="15">
      <c r="A42" s="171">
        <v>40</v>
      </c>
      <c r="B42" s="1059" t="s">
        <v>5705</v>
      </c>
      <c r="C42" s="531" t="s">
        <v>5708</v>
      </c>
      <c r="D42" s="855" t="s">
        <v>6064</v>
      </c>
      <c r="E42" s="856">
        <v>41809</v>
      </c>
      <c r="F42" s="857">
        <v>29035</v>
      </c>
      <c r="G42" s="527">
        <v>130</v>
      </c>
      <c r="H42" s="527">
        <v>60</v>
      </c>
      <c r="I42" s="528"/>
      <c r="J42" s="527"/>
      <c r="K42" s="527"/>
      <c r="L42" s="527"/>
      <c r="M42" s="527"/>
      <c r="N42" s="527"/>
      <c r="O42" s="527"/>
      <c r="P42" s="527"/>
      <c r="Q42" s="527"/>
      <c r="R42" s="527"/>
      <c r="S42" s="527"/>
      <c r="T42" s="527"/>
      <c r="U42" s="527"/>
      <c r="V42" s="527"/>
      <c r="W42" s="527"/>
      <c r="X42" s="527"/>
      <c r="Y42" s="531"/>
      <c r="Z42" s="531"/>
    </row>
    <row r="43" spans="1:26" ht="15">
      <c r="A43" s="171">
        <v>41</v>
      </c>
      <c r="B43" s="514" t="s">
        <v>1428</v>
      </c>
      <c r="C43" s="515" t="s">
        <v>1429</v>
      </c>
      <c r="D43" s="512" t="s">
        <v>4660</v>
      </c>
      <c r="E43" s="523">
        <v>34788</v>
      </c>
      <c r="F43" s="512">
        <v>22243</v>
      </c>
      <c r="G43" s="520">
        <v>98</v>
      </c>
      <c r="H43" s="520">
        <v>33</v>
      </c>
      <c r="I43" s="513"/>
      <c r="J43" s="520">
        <v>33</v>
      </c>
      <c r="K43" s="512">
        <v>28</v>
      </c>
      <c r="L43" s="512"/>
      <c r="M43" s="512"/>
      <c r="N43" s="512"/>
      <c r="O43" s="512"/>
      <c r="P43" s="512">
        <v>25</v>
      </c>
      <c r="Q43" s="512"/>
      <c r="R43" s="512"/>
      <c r="S43" s="512"/>
      <c r="T43" s="512"/>
      <c r="U43" s="512"/>
      <c r="V43" s="512"/>
      <c r="W43" s="512"/>
      <c r="X43" s="512"/>
      <c r="Y43" s="531">
        <v>15</v>
      </c>
      <c r="Z43" s="531"/>
    </row>
    <row r="44" spans="1:26" ht="15">
      <c r="A44" s="171">
        <v>42</v>
      </c>
      <c r="B44" s="514" t="s">
        <v>1428</v>
      </c>
      <c r="C44" s="515" t="s">
        <v>1433</v>
      </c>
      <c r="D44" s="512" t="s">
        <v>4663</v>
      </c>
      <c r="E44" s="523">
        <v>38181</v>
      </c>
      <c r="F44" s="512">
        <v>25521</v>
      </c>
      <c r="G44" s="520">
        <v>70</v>
      </c>
      <c r="H44" s="520">
        <v>25</v>
      </c>
      <c r="I44" s="513"/>
      <c r="J44" s="520"/>
      <c r="K44" s="512">
        <v>27</v>
      </c>
      <c r="L44" s="512"/>
      <c r="M44" s="512">
        <v>13</v>
      </c>
      <c r="N44" s="512"/>
      <c r="O44" s="512"/>
      <c r="P44" s="512">
        <v>25</v>
      </c>
      <c r="Q44" s="512"/>
      <c r="R44" s="512"/>
      <c r="S44" s="512"/>
      <c r="T44" s="512"/>
      <c r="U44" s="512"/>
      <c r="V44" s="512"/>
      <c r="W44" s="512"/>
      <c r="X44" s="512"/>
      <c r="Y44" s="531">
        <v>15</v>
      </c>
      <c r="Z44" s="531"/>
    </row>
    <row r="45" spans="1:26" ht="15">
      <c r="A45" s="171">
        <v>43</v>
      </c>
      <c r="B45" s="514" t="s">
        <v>1428</v>
      </c>
      <c r="C45" s="515" t="s">
        <v>1194</v>
      </c>
      <c r="D45" s="512" t="s">
        <v>4664</v>
      </c>
      <c r="E45" s="513">
        <v>38765</v>
      </c>
      <c r="F45" s="512">
        <v>26083</v>
      </c>
      <c r="G45" s="520">
        <v>94</v>
      </c>
      <c r="H45" s="520">
        <v>34</v>
      </c>
      <c r="I45" s="513"/>
      <c r="J45" s="520"/>
      <c r="K45" s="512">
        <v>25</v>
      </c>
      <c r="L45" s="512"/>
      <c r="M45" s="512"/>
      <c r="N45" s="512"/>
      <c r="O45" s="512"/>
      <c r="P45" s="512">
        <v>23</v>
      </c>
      <c r="Q45" s="512"/>
      <c r="R45" s="512"/>
      <c r="S45" s="512"/>
      <c r="T45" s="512"/>
      <c r="U45" s="512"/>
      <c r="V45" s="512"/>
      <c r="W45" s="512"/>
      <c r="X45" s="512"/>
      <c r="Y45" s="531">
        <v>15</v>
      </c>
      <c r="Z45" s="531"/>
    </row>
    <row r="46" spans="1:26" ht="15">
      <c r="A46" s="171">
        <v>44</v>
      </c>
      <c r="B46" s="514" t="s">
        <v>1428</v>
      </c>
      <c r="C46" s="515" t="s">
        <v>1464</v>
      </c>
      <c r="D46" s="512" t="s">
        <v>4660</v>
      </c>
      <c r="E46" s="523">
        <v>34788</v>
      </c>
      <c r="F46" s="512">
        <v>22243</v>
      </c>
      <c r="G46" s="520">
        <v>98</v>
      </c>
      <c r="H46" s="520">
        <v>33</v>
      </c>
      <c r="I46" s="513"/>
      <c r="J46" s="520">
        <v>33</v>
      </c>
      <c r="K46" s="512">
        <v>28</v>
      </c>
      <c r="L46" s="512"/>
      <c r="M46" s="512"/>
      <c r="N46" s="512"/>
      <c r="O46" s="512"/>
      <c r="P46" s="512">
        <v>25</v>
      </c>
      <c r="Q46" s="512"/>
      <c r="R46" s="512"/>
      <c r="S46" s="512"/>
      <c r="T46" s="512"/>
      <c r="U46" s="512"/>
      <c r="V46" s="512"/>
      <c r="W46" s="512"/>
      <c r="X46" s="512"/>
      <c r="Y46" s="531">
        <v>15</v>
      </c>
      <c r="Z46" s="531"/>
    </row>
    <row r="47" spans="1:26" ht="15">
      <c r="A47" s="171">
        <v>45</v>
      </c>
      <c r="B47" s="514" t="s">
        <v>1428</v>
      </c>
      <c r="C47" s="515" t="s">
        <v>1472</v>
      </c>
      <c r="D47" s="512" t="s">
        <v>4664</v>
      </c>
      <c r="E47" s="523">
        <v>38765</v>
      </c>
      <c r="F47" s="512">
        <v>26083</v>
      </c>
      <c r="G47" s="520">
        <v>98</v>
      </c>
      <c r="H47" s="520">
        <v>37</v>
      </c>
      <c r="I47" s="513"/>
      <c r="J47" s="520"/>
      <c r="K47" s="512">
        <v>25</v>
      </c>
      <c r="L47" s="512"/>
      <c r="M47" s="512"/>
      <c r="N47" s="512"/>
      <c r="O47" s="512"/>
      <c r="P47" s="512">
        <v>23</v>
      </c>
      <c r="Q47" s="512"/>
      <c r="R47" s="512"/>
      <c r="S47" s="512"/>
      <c r="T47" s="512"/>
      <c r="U47" s="512"/>
      <c r="V47" s="512"/>
      <c r="W47" s="512"/>
      <c r="X47" s="512"/>
      <c r="Y47" s="531">
        <v>15</v>
      </c>
      <c r="Z47" s="531"/>
    </row>
    <row r="48" spans="1:26" ht="15">
      <c r="A48" s="171">
        <v>46</v>
      </c>
      <c r="B48" s="514" t="s">
        <v>4312</v>
      </c>
      <c r="C48" s="515" t="s">
        <v>4311</v>
      </c>
      <c r="D48" s="512" t="s">
        <v>4570</v>
      </c>
      <c r="E48" s="513">
        <v>41220</v>
      </c>
      <c r="F48" s="512">
        <v>28460</v>
      </c>
      <c r="G48" s="512">
        <v>52</v>
      </c>
      <c r="H48" s="512">
        <v>32</v>
      </c>
      <c r="I48" s="513"/>
      <c r="J48" s="512"/>
      <c r="K48" s="512"/>
      <c r="L48" s="512"/>
      <c r="M48" s="512"/>
      <c r="N48" s="512"/>
      <c r="O48" s="512"/>
      <c r="P48" s="512"/>
      <c r="Q48" s="512"/>
      <c r="R48" s="512"/>
      <c r="S48" s="512"/>
      <c r="T48" s="512"/>
      <c r="U48" s="512"/>
      <c r="V48" s="512"/>
      <c r="W48" s="512"/>
      <c r="X48" s="512"/>
      <c r="Y48" s="531"/>
      <c r="Z48" s="531"/>
    </row>
    <row r="49" spans="1:26" ht="15">
      <c r="A49" s="171">
        <v>47</v>
      </c>
      <c r="B49" s="514" t="s">
        <v>1476</v>
      </c>
      <c r="C49" s="515" t="s">
        <v>1477</v>
      </c>
      <c r="D49" s="512" t="s">
        <v>4665</v>
      </c>
      <c r="E49" s="513">
        <v>39732</v>
      </c>
      <c r="F49" s="512">
        <v>27021</v>
      </c>
      <c r="G49" s="512">
        <v>270</v>
      </c>
      <c r="H49" s="512">
        <v>90</v>
      </c>
      <c r="I49" s="513"/>
      <c r="J49" s="512"/>
      <c r="K49" s="512"/>
      <c r="L49" s="512"/>
      <c r="M49" s="512"/>
      <c r="N49" s="512"/>
      <c r="O49" s="512"/>
      <c r="P49" s="512"/>
      <c r="Q49" s="512"/>
      <c r="R49" s="512"/>
      <c r="S49" s="512"/>
      <c r="T49" s="512"/>
      <c r="U49" s="512"/>
      <c r="V49" s="512"/>
      <c r="W49" s="512"/>
      <c r="X49" s="512"/>
      <c r="Y49" s="531"/>
      <c r="Z49" s="531"/>
    </row>
    <row r="50" spans="1:26" ht="15">
      <c r="A50" s="171">
        <v>48</v>
      </c>
      <c r="B50" s="514" t="s">
        <v>1476</v>
      </c>
      <c r="C50" s="515" t="s">
        <v>1483</v>
      </c>
      <c r="D50" s="512" t="s">
        <v>4665</v>
      </c>
      <c r="E50" s="513">
        <v>39732</v>
      </c>
      <c r="F50" s="512">
        <v>27021</v>
      </c>
      <c r="G50" s="512">
        <v>270</v>
      </c>
      <c r="H50" s="512">
        <v>90</v>
      </c>
      <c r="I50" s="513"/>
      <c r="J50" s="512"/>
      <c r="K50" s="512"/>
      <c r="L50" s="512"/>
      <c r="M50" s="512"/>
      <c r="N50" s="512"/>
      <c r="O50" s="512"/>
      <c r="P50" s="512"/>
      <c r="Q50" s="512"/>
      <c r="R50" s="512"/>
      <c r="S50" s="512"/>
      <c r="T50" s="512"/>
      <c r="U50" s="512"/>
      <c r="V50" s="512"/>
      <c r="W50" s="512"/>
      <c r="X50" s="512"/>
      <c r="Y50" s="531"/>
      <c r="Z50" s="531"/>
    </row>
    <row r="51" spans="1:26" ht="15">
      <c r="A51" s="171">
        <v>49</v>
      </c>
      <c r="B51" s="514" t="s">
        <v>1476</v>
      </c>
      <c r="C51" s="515" t="s">
        <v>1194</v>
      </c>
      <c r="D51" s="512" t="s">
        <v>4665</v>
      </c>
      <c r="E51" s="513">
        <v>39732</v>
      </c>
      <c r="F51" s="512">
        <v>27021</v>
      </c>
      <c r="G51" s="512">
        <v>270</v>
      </c>
      <c r="H51" s="512">
        <v>90</v>
      </c>
      <c r="I51" s="513"/>
      <c r="J51" s="512"/>
      <c r="K51" s="512"/>
      <c r="L51" s="512"/>
      <c r="M51" s="512"/>
      <c r="N51" s="512"/>
      <c r="O51" s="512"/>
      <c r="P51" s="512"/>
      <c r="Q51" s="512"/>
      <c r="R51" s="512"/>
      <c r="S51" s="512"/>
      <c r="T51" s="512"/>
      <c r="U51" s="512"/>
      <c r="V51" s="512"/>
      <c r="W51" s="512"/>
      <c r="X51" s="512"/>
      <c r="Y51" s="531"/>
      <c r="Z51" s="531"/>
    </row>
    <row r="52" spans="1:26" ht="15">
      <c r="A52" s="171">
        <v>50</v>
      </c>
      <c r="B52" s="514" t="s">
        <v>1911</v>
      </c>
      <c r="C52" s="515" t="s">
        <v>3088</v>
      </c>
      <c r="D52" s="512" t="s">
        <v>3773</v>
      </c>
      <c r="E52" s="513">
        <v>40587</v>
      </c>
      <c r="F52" s="512">
        <v>27845</v>
      </c>
      <c r="G52" s="512">
        <v>172</v>
      </c>
      <c r="H52" s="512">
        <v>57</v>
      </c>
      <c r="I52" s="513"/>
      <c r="J52" s="512"/>
      <c r="K52" s="512"/>
      <c r="L52" s="512"/>
      <c r="M52" s="512"/>
      <c r="N52" s="512"/>
      <c r="O52" s="512"/>
      <c r="P52" s="512"/>
      <c r="Q52" s="512"/>
      <c r="R52" s="512"/>
      <c r="S52" s="512"/>
      <c r="T52" s="512"/>
      <c r="U52" s="512"/>
      <c r="V52" s="512"/>
      <c r="W52" s="512"/>
      <c r="X52" s="512"/>
      <c r="Y52" s="531"/>
      <c r="Z52" s="531"/>
    </row>
    <row r="53" spans="1:26" ht="15">
      <c r="A53" s="171">
        <v>51</v>
      </c>
      <c r="B53" s="515" t="s">
        <v>1911</v>
      </c>
      <c r="C53" s="515" t="s">
        <v>1194</v>
      </c>
      <c r="D53" s="512" t="s">
        <v>3773</v>
      </c>
      <c r="E53" s="513">
        <v>40587</v>
      </c>
      <c r="F53" s="512">
        <v>27845</v>
      </c>
      <c r="G53" s="512">
        <v>172</v>
      </c>
      <c r="H53" s="512">
        <v>57</v>
      </c>
      <c r="I53" s="513"/>
      <c r="J53" s="512"/>
      <c r="K53" s="512"/>
      <c r="L53" s="512"/>
      <c r="M53" s="512"/>
      <c r="N53" s="512"/>
      <c r="O53" s="512"/>
      <c r="P53" s="512"/>
      <c r="Q53" s="512"/>
      <c r="R53" s="512"/>
      <c r="S53" s="512"/>
      <c r="T53" s="512"/>
      <c r="U53" s="512"/>
      <c r="V53" s="512"/>
      <c r="W53" s="546"/>
      <c r="X53" s="512"/>
      <c r="Y53" s="531"/>
      <c r="Z53" s="531"/>
    </row>
    <row r="54" spans="1:26" ht="15">
      <c r="A54" s="171">
        <v>52</v>
      </c>
      <c r="B54" s="515" t="s">
        <v>1834</v>
      </c>
      <c r="C54" s="515" t="s">
        <v>1835</v>
      </c>
      <c r="D54" s="512" t="s">
        <v>4666</v>
      </c>
      <c r="E54" s="513">
        <v>40248</v>
      </c>
      <c r="F54" s="512">
        <v>27518</v>
      </c>
      <c r="G54" s="512">
        <v>214</v>
      </c>
      <c r="H54" s="512">
        <v>69</v>
      </c>
      <c r="I54" s="513"/>
      <c r="J54" s="512"/>
      <c r="K54" s="512"/>
      <c r="L54" s="512"/>
      <c r="M54" s="512"/>
      <c r="N54" s="512"/>
      <c r="O54" s="512"/>
      <c r="P54" s="512"/>
      <c r="Q54" s="512"/>
      <c r="R54" s="512"/>
      <c r="S54" s="512"/>
      <c r="T54" s="512"/>
      <c r="U54" s="512"/>
      <c r="V54" s="512"/>
      <c r="W54" s="546"/>
      <c r="X54" s="512"/>
      <c r="Y54" s="531"/>
      <c r="Z54" s="531"/>
    </row>
    <row r="55" spans="1:26" ht="15">
      <c r="A55" s="171">
        <v>53</v>
      </c>
      <c r="B55" s="1045" t="s">
        <v>1838</v>
      </c>
      <c r="C55" s="1045" t="s">
        <v>8993</v>
      </c>
      <c r="D55" s="1047" t="s">
        <v>9262</v>
      </c>
      <c r="E55" s="1048">
        <v>43083</v>
      </c>
      <c r="F55" s="1047">
        <v>30270</v>
      </c>
      <c r="G55" s="1046">
        <v>200</v>
      </c>
      <c r="H55" s="512">
        <v>100</v>
      </c>
      <c r="I55" s="1048"/>
      <c r="J55" s="1047"/>
      <c r="K55" s="1047"/>
      <c r="L55" s="1047"/>
      <c r="M55" s="1047"/>
      <c r="N55" s="1047"/>
      <c r="O55" s="1047"/>
      <c r="P55" s="1047"/>
      <c r="Q55" s="1047"/>
      <c r="R55" s="1047"/>
      <c r="S55" s="1047"/>
      <c r="T55" s="1047"/>
      <c r="U55" s="1047"/>
      <c r="V55" s="1047"/>
      <c r="W55" s="1049"/>
      <c r="X55" s="1047"/>
      <c r="Y55" s="1051"/>
      <c r="Z55" s="1051"/>
    </row>
    <row r="56" spans="1:26" ht="15">
      <c r="A56" s="171">
        <v>54</v>
      </c>
      <c r="B56" s="515" t="s">
        <v>1838</v>
      </c>
      <c r="C56" s="515" t="s">
        <v>1194</v>
      </c>
      <c r="D56" s="512" t="s">
        <v>4666</v>
      </c>
      <c r="E56" s="513">
        <v>40248</v>
      </c>
      <c r="F56" s="512">
        <v>27518</v>
      </c>
      <c r="G56" s="512">
        <v>150</v>
      </c>
      <c r="H56" s="512">
        <v>60</v>
      </c>
      <c r="I56" s="513">
        <v>40659</v>
      </c>
      <c r="J56" s="512"/>
      <c r="K56" s="512"/>
      <c r="L56" s="512"/>
      <c r="M56" s="512"/>
      <c r="N56" s="512"/>
      <c r="O56" s="512"/>
      <c r="P56" s="512"/>
      <c r="Q56" s="512"/>
      <c r="R56" s="512">
        <v>25</v>
      </c>
      <c r="S56" s="512">
        <v>20</v>
      </c>
      <c r="T56" s="512"/>
      <c r="U56" s="512"/>
      <c r="V56" s="512"/>
      <c r="W56" s="546"/>
      <c r="X56" s="512"/>
      <c r="Y56" s="531"/>
      <c r="Z56" s="531"/>
    </row>
    <row r="57" spans="1:26" ht="15">
      <c r="A57" s="171">
        <v>55</v>
      </c>
      <c r="B57" s="531" t="s">
        <v>5258</v>
      </c>
      <c r="C57" s="531" t="s">
        <v>5285</v>
      </c>
      <c r="D57" s="527" t="s">
        <v>5841</v>
      </c>
      <c r="E57" s="528">
        <v>41676</v>
      </c>
      <c r="F57" s="527">
        <v>28905</v>
      </c>
      <c r="G57" s="527">
        <v>80</v>
      </c>
      <c r="H57" s="527">
        <v>40</v>
      </c>
      <c r="I57" s="528"/>
      <c r="J57" s="527"/>
      <c r="K57" s="527"/>
      <c r="L57" s="527"/>
      <c r="M57" s="527"/>
      <c r="N57" s="527"/>
      <c r="O57" s="527"/>
      <c r="P57" s="527"/>
      <c r="Q57" s="527"/>
      <c r="R57" s="527"/>
      <c r="S57" s="527"/>
      <c r="T57" s="527"/>
      <c r="U57" s="527"/>
      <c r="V57" s="527"/>
      <c r="W57" s="801"/>
      <c r="X57" s="527"/>
      <c r="Y57" s="531"/>
      <c r="Z57" s="531"/>
    </row>
    <row r="58" spans="1:26" ht="15">
      <c r="A58" s="171">
        <v>56</v>
      </c>
      <c r="B58" s="531" t="s">
        <v>5258</v>
      </c>
      <c r="C58" s="531" t="s">
        <v>5259</v>
      </c>
      <c r="D58" s="527" t="s">
        <v>5841</v>
      </c>
      <c r="E58" s="528">
        <v>41676</v>
      </c>
      <c r="F58" s="527">
        <v>28905</v>
      </c>
      <c r="G58" s="527">
        <v>80</v>
      </c>
      <c r="H58" s="527">
        <v>40</v>
      </c>
      <c r="I58" s="528"/>
      <c r="J58" s="527"/>
      <c r="K58" s="527"/>
      <c r="L58" s="527"/>
      <c r="M58" s="527"/>
      <c r="N58" s="527"/>
      <c r="O58" s="527"/>
      <c r="P58" s="527"/>
      <c r="Q58" s="527"/>
      <c r="R58" s="527"/>
      <c r="S58" s="527"/>
      <c r="T58" s="527"/>
      <c r="U58" s="527"/>
      <c r="V58" s="527"/>
      <c r="W58" s="801"/>
      <c r="X58" s="527"/>
      <c r="Y58" s="531"/>
      <c r="Z58" s="531"/>
    </row>
    <row r="59" spans="1:26" ht="15">
      <c r="A59" s="171">
        <v>57</v>
      </c>
      <c r="B59" s="1059" t="s">
        <v>5258</v>
      </c>
      <c r="C59" s="531" t="s">
        <v>5286</v>
      </c>
      <c r="D59" s="527" t="s">
        <v>5841</v>
      </c>
      <c r="E59" s="528">
        <v>41676</v>
      </c>
      <c r="F59" s="527">
        <v>28905</v>
      </c>
      <c r="G59" s="527">
        <v>80</v>
      </c>
      <c r="H59" s="527">
        <v>40</v>
      </c>
      <c r="I59" s="528"/>
      <c r="J59" s="527"/>
      <c r="K59" s="527"/>
      <c r="L59" s="527"/>
      <c r="M59" s="527"/>
      <c r="N59" s="527"/>
      <c r="O59" s="527"/>
      <c r="P59" s="527"/>
      <c r="Q59" s="527"/>
      <c r="R59" s="527"/>
      <c r="S59" s="527"/>
      <c r="T59" s="527"/>
      <c r="U59" s="527"/>
      <c r="V59" s="527"/>
      <c r="W59" s="527"/>
      <c r="X59" s="527"/>
      <c r="Y59" s="531"/>
      <c r="Z59" s="531"/>
    </row>
    <row r="60" spans="1:26" ht="15" customHeight="1">
      <c r="A60" s="171">
        <v>58</v>
      </c>
      <c r="B60" s="1059" t="s">
        <v>5258</v>
      </c>
      <c r="C60" s="531" t="s">
        <v>1194</v>
      </c>
      <c r="D60" s="855" t="s">
        <v>6064</v>
      </c>
      <c r="E60" s="856">
        <v>41809</v>
      </c>
      <c r="F60" s="857">
        <v>29035</v>
      </c>
      <c r="G60" s="527">
        <v>200</v>
      </c>
      <c r="H60" s="527">
        <v>90</v>
      </c>
      <c r="I60" s="528"/>
      <c r="J60" s="527"/>
      <c r="K60" s="527"/>
      <c r="L60" s="527"/>
      <c r="M60" s="527"/>
      <c r="N60" s="527"/>
      <c r="O60" s="527"/>
      <c r="P60" s="527"/>
      <c r="Q60" s="527"/>
      <c r="R60" s="527"/>
      <c r="S60" s="527"/>
      <c r="T60" s="527"/>
      <c r="U60" s="527"/>
      <c r="V60" s="527"/>
      <c r="W60" s="527"/>
      <c r="X60" s="527"/>
      <c r="Y60" s="531"/>
      <c r="Z60" s="531"/>
    </row>
    <row r="61" spans="1:26" ht="15" customHeight="1">
      <c r="A61" s="171">
        <v>59</v>
      </c>
      <c r="B61" s="1059" t="s">
        <v>5258</v>
      </c>
      <c r="C61" s="531" t="s">
        <v>5715</v>
      </c>
      <c r="D61" s="855" t="s">
        <v>6064</v>
      </c>
      <c r="E61" s="856">
        <v>41810</v>
      </c>
      <c r="F61" s="857">
        <v>29035</v>
      </c>
      <c r="G61" s="527">
        <v>185</v>
      </c>
      <c r="H61" s="527">
        <v>90</v>
      </c>
      <c r="I61" s="528"/>
      <c r="J61" s="527"/>
      <c r="K61" s="527"/>
      <c r="L61" s="527"/>
      <c r="M61" s="527"/>
      <c r="N61" s="527"/>
      <c r="O61" s="527"/>
      <c r="P61" s="527"/>
      <c r="Q61" s="527"/>
      <c r="R61" s="527"/>
      <c r="S61" s="527"/>
      <c r="T61" s="527"/>
      <c r="U61" s="527"/>
      <c r="V61" s="527"/>
      <c r="W61" s="527"/>
      <c r="X61" s="527"/>
      <c r="Y61" s="531"/>
      <c r="Z61" s="531"/>
    </row>
    <row r="62" spans="1:26" ht="15" customHeight="1">
      <c r="A62" s="171">
        <v>60</v>
      </c>
      <c r="B62" s="1059" t="s">
        <v>5258</v>
      </c>
      <c r="C62" s="531" t="s">
        <v>5287</v>
      </c>
      <c r="D62" s="527" t="s">
        <v>5841</v>
      </c>
      <c r="E62" s="528">
        <v>41676</v>
      </c>
      <c r="F62" s="527">
        <v>28905</v>
      </c>
      <c r="G62" s="527">
        <v>80</v>
      </c>
      <c r="H62" s="527">
        <v>40</v>
      </c>
      <c r="I62" s="528"/>
      <c r="J62" s="527"/>
      <c r="K62" s="527"/>
      <c r="L62" s="527"/>
      <c r="M62" s="527"/>
      <c r="N62" s="527"/>
      <c r="O62" s="527"/>
      <c r="P62" s="527"/>
      <c r="Q62" s="527"/>
      <c r="R62" s="527"/>
      <c r="S62" s="527"/>
      <c r="T62" s="527"/>
      <c r="U62" s="527"/>
      <c r="V62" s="527"/>
      <c r="W62" s="527"/>
      <c r="X62" s="527"/>
      <c r="Y62" s="531"/>
      <c r="Z62" s="531"/>
    </row>
    <row r="63" spans="1:26" ht="15" customHeight="1">
      <c r="A63" s="171">
        <v>61</v>
      </c>
      <c r="B63" s="516" t="s">
        <v>1506</v>
      </c>
      <c r="C63" s="518" t="s">
        <v>1462</v>
      </c>
      <c r="D63" s="512" t="s">
        <v>4570</v>
      </c>
      <c r="E63" s="513">
        <v>41220</v>
      </c>
      <c r="F63" s="512">
        <v>28460</v>
      </c>
      <c r="G63" s="512">
        <v>87</v>
      </c>
      <c r="H63" s="512">
        <v>46</v>
      </c>
      <c r="I63" s="513"/>
      <c r="J63" s="512"/>
      <c r="K63" s="512"/>
      <c r="L63" s="512"/>
      <c r="M63" s="512"/>
      <c r="N63" s="512"/>
      <c r="O63" s="512"/>
      <c r="P63" s="512"/>
      <c r="Q63" s="512"/>
      <c r="R63" s="512"/>
      <c r="S63" s="512"/>
      <c r="T63" s="512"/>
      <c r="U63" s="512"/>
      <c r="V63" s="512"/>
      <c r="W63" s="512"/>
      <c r="X63" s="512"/>
      <c r="Y63" s="531"/>
      <c r="Z63" s="531"/>
    </row>
    <row r="64" spans="1:26" ht="15" customHeight="1">
      <c r="A64" s="171">
        <v>62</v>
      </c>
      <c r="B64" s="514" t="s">
        <v>1506</v>
      </c>
      <c r="C64" s="515" t="s">
        <v>1507</v>
      </c>
      <c r="D64" s="512" t="s">
        <v>4664</v>
      </c>
      <c r="E64" s="523">
        <v>38765</v>
      </c>
      <c r="F64" s="512">
        <v>26083</v>
      </c>
      <c r="G64" s="520">
        <v>137</v>
      </c>
      <c r="H64" s="520">
        <v>55</v>
      </c>
      <c r="I64" s="513"/>
      <c r="J64" s="520"/>
      <c r="K64" s="512"/>
      <c r="L64" s="512"/>
      <c r="M64" s="512"/>
      <c r="N64" s="512"/>
      <c r="O64" s="512"/>
      <c r="P64" s="512"/>
      <c r="Q64" s="512"/>
      <c r="R64" s="512"/>
      <c r="S64" s="512"/>
      <c r="T64" s="512"/>
      <c r="U64" s="512"/>
      <c r="V64" s="512"/>
      <c r="W64" s="512"/>
      <c r="X64" s="512"/>
      <c r="Y64" s="531"/>
      <c r="Z64" s="531"/>
    </row>
    <row r="65" spans="1:26" ht="15" customHeight="1">
      <c r="A65" s="171">
        <v>63</v>
      </c>
      <c r="B65" s="514" t="s">
        <v>1506</v>
      </c>
      <c r="C65" s="515" t="s">
        <v>1194</v>
      </c>
      <c r="D65" s="512" t="s">
        <v>4651</v>
      </c>
      <c r="E65" s="513">
        <v>39284</v>
      </c>
      <c r="F65" s="512">
        <v>26589</v>
      </c>
      <c r="G65" s="512">
        <v>100</v>
      </c>
      <c r="H65" s="512">
        <v>41</v>
      </c>
      <c r="I65" s="513"/>
      <c r="J65" s="512"/>
      <c r="K65" s="512"/>
      <c r="L65" s="512"/>
      <c r="M65" s="512"/>
      <c r="N65" s="512"/>
      <c r="O65" s="512"/>
      <c r="P65" s="512"/>
      <c r="Q65" s="512"/>
      <c r="R65" s="512"/>
      <c r="S65" s="512"/>
      <c r="T65" s="512"/>
      <c r="U65" s="512"/>
      <c r="V65" s="512"/>
      <c r="W65" s="512"/>
      <c r="X65" s="512"/>
      <c r="Y65" s="531"/>
      <c r="Z65" s="531"/>
    </row>
    <row r="66" spans="1:26" ht="15" customHeight="1">
      <c r="A66" s="171">
        <v>64</v>
      </c>
      <c r="B66" s="514" t="s">
        <v>1506</v>
      </c>
      <c r="C66" s="515" t="s">
        <v>1516</v>
      </c>
      <c r="D66" s="512" t="s">
        <v>4651</v>
      </c>
      <c r="E66" s="513">
        <v>40015</v>
      </c>
      <c r="F66" s="512">
        <v>26589</v>
      </c>
      <c r="G66" s="520">
        <v>140</v>
      </c>
      <c r="H66" s="520">
        <v>55</v>
      </c>
      <c r="I66" s="513"/>
      <c r="J66" s="520"/>
      <c r="K66" s="512"/>
      <c r="L66" s="512"/>
      <c r="M66" s="512"/>
      <c r="N66" s="512"/>
      <c r="O66" s="512"/>
      <c r="P66" s="512"/>
      <c r="Q66" s="512"/>
      <c r="R66" s="512"/>
      <c r="S66" s="512"/>
      <c r="T66" s="512"/>
      <c r="U66" s="512"/>
      <c r="V66" s="512"/>
      <c r="W66" s="512"/>
      <c r="X66" s="512"/>
      <c r="Y66" s="531"/>
      <c r="Z66" s="531"/>
    </row>
    <row r="67" spans="1:26" ht="15" customHeight="1">
      <c r="A67" s="171">
        <v>65</v>
      </c>
      <c r="B67" s="514" t="s">
        <v>1506</v>
      </c>
      <c r="C67" s="515" t="s">
        <v>1297</v>
      </c>
      <c r="D67" s="512" t="s">
        <v>4664</v>
      </c>
      <c r="E67" s="523">
        <v>38765</v>
      </c>
      <c r="F67" s="512">
        <v>26083</v>
      </c>
      <c r="G67" s="520">
        <v>120</v>
      </c>
      <c r="H67" s="520">
        <v>50</v>
      </c>
      <c r="I67" s="513"/>
      <c r="J67" s="520"/>
      <c r="K67" s="512"/>
      <c r="L67" s="512"/>
      <c r="M67" s="512"/>
      <c r="N67" s="512"/>
      <c r="O67" s="512"/>
      <c r="P67" s="512"/>
      <c r="Q67" s="512"/>
      <c r="R67" s="512"/>
      <c r="S67" s="512"/>
      <c r="T67" s="512"/>
      <c r="U67" s="512"/>
      <c r="V67" s="512"/>
      <c r="W67" s="512"/>
      <c r="X67" s="512"/>
      <c r="Y67" s="531"/>
      <c r="Z67" s="531"/>
    </row>
    <row r="68" spans="1:26" ht="15" customHeight="1">
      <c r="A68" s="171">
        <v>66</v>
      </c>
      <c r="B68" s="515" t="s">
        <v>1523</v>
      </c>
      <c r="C68" s="515" t="s">
        <v>4325</v>
      </c>
      <c r="D68" s="512" t="s">
        <v>4570</v>
      </c>
      <c r="E68" s="513">
        <v>41220</v>
      </c>
      <c r="F68" s="512">
        <v>28460</v>
      </c>
      <c r="G68" s="512">
        <v>120</v>
      </c>
      <c r="H68" s="512">
        <v>50</v>
      </c>
      <c r="I68" s="513"/>
      <c r="J68" s="512"/>
      <c r="K68" s="512"/>
      <c r="L68" s="512"/>
      <c r="M68" s="512"/>
      <c r="N68" s="512"/>
      <c r="O68" s="512"/>
      <c r="P68" s="512"/>
      <c r="Q68" s="512"/>
      <c r="R68" s="512"/>
      <c r="S68" s="512"/>
      <c r="T68" s="512"/>
      <c r="U68" s="512"/>
      <c r="V68" s="512"/>
      <c r="W68" s="512"/>
      <c r="X68" s="512"/>
      <c r="Y68" s="531"/>
      <c r="Z68" s="531"/>
    </row>
    <row r="69" spans="1:26" ht="15" customHeight="1">
      <c r="A69" s="171">
        <v>67</v>
      </c>
      <c r="B69" s="514" t="s">
        <v>1523</v>
      </c>
      <c r="C69" s="515" t="s">
        <v>1547</v>
      </c>
      <c r="D69" s="513">
        <v>39722</v>
      </c>
      <c r="E69" s="513">
        <v>39756</v>
      </c>
      <c r="F69" s="512">
        <v>27044</v>
      </c>
      <c r="G69" s="512">
        <v>270</v>
      </c>
      <c r="H69" s="512">
        <v>90</v>
      </c>
      <c r="I69" s="513"/>
      <c r="J69" s="512"/>
      <c r="K69" s="512"/>
      <c r="L69" s="512"/>
      <c r="M69" s="512"/>
      <c r="N69" s="512"/>
      <c r="O69" s="512"/>
      <c r="P69" s="512"/>
      <c r="Q69" s="512"/>
      <c r="R69" s="512"/>
      <c r="S69" s="512"/>
      <c r="T69" s="512"/>
      <c r="U69" s="512"/>
      <c r="V69" s="512"/>
      <c r="W69" s="512"/>
      <c r="X69" s="512"/>
      <c r="Y69" s="531"/>
      <c r="Z69" s="531"/>
    </row>
    <row r="70" spans="1:26" ht="15" customHeight="1">
      <c r="A70" s="171">
        <v>68</v>
      </c>
      <c r="B70" s="514" t="s">
        <v>1523</v>
      </c>
      <c r="C70" s="515" t="s">
        <v>1524</v>
      </c>
      <c r="D70" s="513">
        <v>39722</v>
      </c>
      <c r="E70" s="513">
        <v>39756</v>
      </c>
      <c r="F70" s="512">
        <v>27044</v>
      </c>
      <c r="G70" s="512">
        <v>270</v>
      </c>
      <c r="H70" s="512">
        <v>90</v>
      </c>
      <c r="I70" s="513"/>
      <c r="J70" s="512"/>
      <c r="K70" s="512"/>
      <c r="L70" s="512"/>
      <c r="M70" s="512"/>
      <c r="N70" s="512"/>
      <c r="O70" s="512"/>
      <c r="P70" s="512"/>
      <c r="Q70" s="512"/>
      <c r="R70" s="512"/>
      <c r="S70" s="512"/>
      <c r="T70" s="512"/>
      <c r="U70" s="512"/>
      <c r="V70" s="512"/>
      <c r="W70" s="512"/>
      <c r="X70" s="512"/>
      <c r="Y70" s="531"/>
      <c r="Z70" s="531"/>
    </row>
    <row r="71" spans="1:26" ht="15" customHeight="1">
      <c r="A71" s="171">
        <v>69</v>
      </c>
      <c r="B71" s="514" t="s">
        <v>1523</v>
      </c>
      <c r="C71" s="515" t="s">
        <v>4327</v>
      </c>
      <c r="D71" s="512" t="s">
        <v>4570</v>
      </c>
      <c r="E71" s="513">
        <v>41220</v>
      </c>
      <c r="F71" s="512">
        <v>28460</v>
      </c>
      <c r="G71" s="512">
        <v>100</v>
      </c>
      <c r="H71" s="512">
        <v>35</v>
      </c>
      <c r="I71" s="513"/>
      <c r="J71" s="512"/>
      <c r="K71" s="512"/>
      <c r="L71" s="512"/>
      <c r="M71" s="512"/>
      <c r="N71" s="512"/>
      <c r="O71" s="512"/>
      <c r="P71" s="512"/>
      <c r="Q71" s="512"/>
      <c r="R71" s="512"/>
      <c r="S71" s="512"/>
      <c r="T71" s="512"/>
      <c r="U71" s="512"/>
      <c r="V71" s="512"/>
      <c r="W71" s="512"/>
      <c r="X71" s="512"/>
      <c r="Y71" s="531"/>
      <c r="Z71" s="531"/>
    </row>
    <row r="72" spans="1:26" ht="15" customHeight="1">
      <c r="A72" s="171">
        <v>70</v>
      </c>
      <c r="B72" s="1061" t="s">
        <v>1523</v>
      </c>
      <c r="C72" s="404" t="s">
        <v>1304</v>
      </c>
      <c r="D72" s="525" t="s">
        <v>4570</v>
      </c>
      <c r="E72" s="526">
        <v>41220</v>
      </c>
      <c r="F72" s="527">
        <v>28460</v>
      </c>
      <c r="G72" s="527">
        <v>70</v>
      </c>
      <c r="H72" s="527">
        <v>20</v>
      </c>
      <c r="I72" s="528"/>
      <c r="J72" s="527"/>
      <c r="K72" s="527"/>
      <c r="L72" s="527"/>
      <c r="M72" s="527"/>
      <c r="N72" s="527"/>
      <c r="O72" s="527"/>
      <c r="P72" s="527"/>
      <c r="Q72" s="527"/>
      <c r="R72" s="527"/>
      <c r="S72" s="527"/>
      <c r="T72" s="527"/>
      <c r="U72" s="527"/>
      <c r="V72" s="527"/>
      <c r="W72" s="527"/>
      <c r="X72" s="527"/>
      <c r="Y72" s="531"/>
      <c r="Z72" s="531"/>
    </row>
    <row r="73" spans="1:26" ht="15" customHeight="1">
      <c r="A73" s="171">
        <v>71</v>
      </c>
      <c r="B73" s="514" t="s">
        <v>1550</v>
      </c>
      <c r="C73" s="515" t="s">
        <v>1551</v>
      </c>
      <c r="D73" s="512" t="s">
        <v>4667</v>
      </c>
      <c r="E73" s="513">
        <v>39298</v>
      </c>
      <c r="F73" s="512">
        <v>26603</v>
      </c>
      <c r="G73" s="512">
        <v>80</v>
      </c>
      <c r="H73" s="512">
        <v>40</v>
      </c>
      <c r="I73" s="513"/>
      <c r="J73" s="512"/>
      <c r="K73" s="512"/>
      <c r="L73" s="512"/>
      <c r="M73" s="512"/>
      <c r="N73" s="512"/>
      <c r="O73" s="512"/>
      <c r="P73" s="512"/>
      <c r="Q73" s="512"/>
      <c r="R73" s="512"/>
      <c r="S73" s="512"/>
      <c r="T73" s="512"/>
      <c r="U73" s="512"/>
      <c r="V73" s="512"/>
      <c r="W73" s="512"/>
      <c r="X73" s="512"/>
      <c r="Y73" s="531"/>
      <c r="Z73" s="531"/>
    </row>
    <row r="74" spans="1:26" ht="15" customHeight="1">
      <c r="A74" s="171">
        <v>72</v>
      </c>
      <c r="B74" s="514" t="s">
        <v>1554</v>
      </c>
      <c r="C74" s="515" t="s">
        <v>1194</v>
      </c>
      <c r="D74" s="512" t="s">
        <v>4668</v>
      </c>
      <c r="E74" s="513">
        <v>38623</v>
      </c>
      <c r="F74" s="512">
        <v>25950</v>
      </c>
      <c r="G74" s="520">
        <v>140</v>
      </c>
      <c r="H74" s="520">
        <v>40</v>
      </c>
      <c r="I74" s="513"/>
      <c r="J74" s="520"/>
      <c r="K74" s="512"/>
      <c r="L74" s="512"/>
      <c r="M74" s="512"/>
      <c r="N74" s="512"/>
      <c r="O74" s="512"/>
      <c r="P74" s="512"/>
      <c r="Q74" s="512"/>
      <c r="R74" s="512"/>
      <c r="S74" s="512"/>
      <c r="T74" s="512"/>
      <c r="U74" s="512"/>
      <c r="V74" s="512"/>
      <c r="W74" s="512"/>
      <c r="X74" s="512"/>
      <c r="Y74" s="531"/>
      <c r="Z74" s="531"/>
    </row>
    <row r="75" spans="1:26" ht="15" customHeight="1">
      <c r="A75" s="171">
        <v>73</v>
      </c>
      <c r="B75" s="514" t="s">
        <v>1554</v>
      </c>
      <c r="C75" s="515" t="s">
        <v>3094</v>
      </c>
      <c r="D75" s="512" t="s">
        <v>3773</v>
      </c>
      <c r="E75" s="513">
        <v>40587</v>
      </c>
      <c r="F75" s="512">
        <v>27845</v>
      </c>
      <c r="G75" s="512">
        <v>194</v>
      </c>
      <c r="H75" s="512">
        <v>46</v>
      </c>
      <c r="I75" s="513"/>
      <c r="J75" s="512"/>
      <c r="K75" s="512"/>
      <c r="L75" s="512"/>
      <c r="M75" s="512"/>
      <c r="N75" s="512"/>
      <c r="O75" s="512"/>
      <c r="P75" s="512"/>
      <c r="Q75" s="512"/>
      <c r="R75" s="512"/>
      <c r="S75" s="512"/>
      <c r="T75" s="512"/>
      <c r="U75" s="512"/>
      <c r="V75" s="512"/>
      <c r="W75" s="512"/>
      <c r="X75" s="512"/>
      <c r="Y75" s="531"/>
      <c r="Z75" s="531"/>
    </row>
    <row r="76" spans="1:26" ht="15">
      <c r="A76" s="171">
        <v>74</v>
      </c>
      <c r="B76" s="516" t="s">
        <v>1558</v>
      </c>
      <c r="C76" s="517" t="s">
        <v>2475</v>
      </c>
      <c r="D76" s="512" t="s">
        <v>3782</v>
      </c>
      <c r="E76" s="513">
        <v>40925</v>
      </c>
      <c r="F76" s="512">
        <v>28176</v>
      </c>
      <c r="G76" s="512">
        <v>216</v>
      </c>
      <c r="H76" s="512">
        <v>82</v>
      </c>
      <c r="I76" s="513"/>
      <c r="J76" s="512"/>
      <c r="K76" s="512"/>
      <c r="L76" s="512"/>
      <c r="M76" s="512"/>
      <c r="N76" s="512"/>
      <c r="O76" s="512"/>
      <c r="P76" s="512"/>
      <c r="Q76" s="512"/>
      <c r="R76" s="512"/>
      <c r="S76" s="512"/>
      <c r="T76" s="512"/>
      <c r="U76" s="512"/>
      <c r="V76" s="512"/>
      <c r="W76" s="512"/>
      <c r="X76" s="512"/>
      <c r="Y76" s="531"/>
      <c r="Z76" s="531"/>
    </row>
    <row r="77" spans="1:26" ht="15">
      <c r="A77" s="171">
        <v>75</v>
      </c>
      <c r="B77" s="514" t="s">
        <v>1558</v>
      </c>
      <c r="C77" s="515" t="s">
        <v>2850</v>
      </c>
      <c r="D77" s="512" t="s">
        <v>4669</v>
      </c>
      <c r="E77" s="513">
        <v>40332</v>
      </c>
      <c r="F77" s="512">
        <v>27600</v>
      </c>
      <c r="G77" s="512">
        <v>174</v>
      </c>
      <c r="H77" s="512">
        <v>30</v>
      </c>
      <c r="I77" s="513"/>
      <c r="J77" s="512"/>
      <c r="K77" s="512"/>
      <c r="L77" s="512"/>
      <c r="M77" s="512"/>
      <c r="N77" s="512"/>
      <c r="O77" s="512"/>
      <c r="P77" s="512"/>
      <c r="Q77" s="512"/>
      <c r="R77" s="512"/>
      <c r="S77" s="512"/>
      <c r="T77" s="512"/>
      <c r="U77" s="512"/>
      <c r="V77" s="512"/>
      <c r="W77" s="512"/>
      <c r="X77" s="512"/>
      <c r="Y77" s="531"/>
      <c r="Z77" s="531"/>
    </row>
    <row r="78" spans="1:26" ht="15">
      <c r="A78" s="171">
        <v>76</v>
      </c>
      <c r="B78" s="514" t="s">
        <v>1558</v>
      </c>
      <c r="C78" s="515" t="s">
        <v>1559</v>
      </c>
      <c r="D78" s="512" t="s">
        <v>4652</v>
      </c>
      <c r="E78" s="513">
        <v>39732</v>
      </c>
      <c r="F78" s="512">
        <v>27021</v>
      </c>
      <c r="G78" s="512">
        <v>260</v>
      </c>
      <c r="H78" s="512">
        <v>90</v>
      </c>
      <c r="I78" s="513"/>
      <c r="J78" s="512"/>
      <c r="K78" s="512"/>
      <c r="L78" s="512"/>
      <c r="M78" s="512"/>
      <c r="N78" s="512"/>
      <c r="O78" s="512"/>
      <c r="P78" s="512"/>
      <c r="Q78" s="512"/>
      <c r="R78" s="512"/>
      <c r="S78" s="512"/>
      <c r="T78" s="512"/>
      <c r="U78" s="512"/>
      <c r="V78" s="512"/>
      <c r="W78" s="512"/>
      <c r="X78" s="512"/>
      <c r="Y78" s="531"/>
      <c r="Z78" s="531"/>
    </row>
    <row r="79" spans="1:26" ht="15">
      <c r="A79" s="171">
        <v>77</v>
      </c>
      <c r="B79" s="514" t="s">
        <v>1560</v>
      </c>
      <c r="C79" s="529" t="s">
        <v>728</v>
      </c>
      <c r="D79" s="512">
        <v>15011</v>
      </c>
      <c r="E79" s="513">
        <v>39951</v>
      </c>
      <c r="F79" s="512">
        <v>27250</v>
      </c>
      <c r="G79" s="512">
        <v>202</v>
      </c>
      <c r="H79" s="512">
        <v>74</v>
      </c>
      <c r="I79" s="513"/>
      <c r="J79" s="512"/>
      <c r="K79" s="512"/>
      <c r="L79" s="512"/>
      <c r="M79" s="512"/>
      <c r="N79" s="512"/>
      <c r="O79" s="512"/>
      <c r="P79" s="512"/>
      <c r="Q79" s="512"/>
      <c r="R79" s="512"/>
      <c r="S79" s="512"/>
      <c r="T79" s="512"/>
      <c r="U79" s="512"/>
      <c r="V79" s="512"/>
      <c r="W79" s="546"/>
      <c r="X79" s="512"/>
      <c r="Y79" s="531">
        <v>20</v>
      </c>
      <c r="Z79" s="531"/>
    </row>
    <row r="80" spans="1:26" ht="15">
      <c r="A80" s="171">
        <v>78</v>
      </c>
      <c r="B80" s="514" t="s">
        <v>1560</v>
      </c>
      <c r="C80" s="515" t="s">
        <v>1430</v>
      </c>
      <c r="D80" s="512" t="s">
        <v>4669</v>
      </c>
      <c r="E80" s="513">
        <v>40332</v>
      </c>
      <c r="F80" s="512">
        <v>27600</v>
      </c>
      <c r="G80" s="512">
        <v>120</v>
      </c>
      <c r="H80" s="512">
        <v>40</v>
      </c>
      <c r="I80" s="513"/>
      <c r="J80" s="512"/>
      <c r="K80" s="512"/>
      <c r="L80" s="512"/>
      <c r="M80" s="512"/>
      <c r="N80" s="512"/>
      <c r="O80" s="512"/>
      <c r="P80" s="512"/>
      <c r="Q80" s="512"/>
      <c r="R80" s="512"/>
      <c r="S80" s="512"/>
      <c r="T80" s="512"/>
      <c r="U80" s="512"/>
      <c r="V80" s="512"/>
      <c r="W80" s="546"/>
      <c r="X80" s="512"/>
      <c r="Y80" s="531">
        <v>20</v>
      </c>
      <c r="Z80" s="531"/>
    </row>
    <row r="81" spans="1:26" ht="15">
      <c r="A81" s="171">
        <v>79</v>
      </c>
      <c r="B81" s="514" t="s">
        <v>1560</v>
      </c>
      <c r="C81" s="515" t="s">
        <v>1561</v>
      </c>
      <c r="D81" s="512" t="s">
        <v>4670</v>
      </c>
      <c r="E81" s="513">
        <v>39298</v>
      </c>
      <c r="F81" s="512">
        <v>26603</v>
      </c>
      <c r="G81" s="512">
        <v>105</v>
      </c>
      <c r="H81" s="512">
        <v>43</v>
      </c>
      <c r="I81" s="513"/>
      <c r="J81" s="512"/>
      <c r="K81" s="512"/>
      <c r="L81" s="512"/>
      <c r="M81" s="512"/>
      <c r="N81" s="512"/>
      <c r="O81" s="512"/>
      <c r="P81" s="512"/>
      <c r="Q81" s="512"/>
      <c r="R81" s="512"/>
      <c r="S81" s="512"/>
      <c r="T81" s="512"/>
      <c r="U81" s="512"/>
      <c r="V81" s="512"/>
      <c r="W81" s="512"/>
      <c r="X81" s="512"/>
      <c r="Y81" s="531">
        <v>20</v>
      </c>
      <c r="Z81" s="531"/>
    </row>
    <row r="82" spans="1:26" ht="15">
      <c r="A82" s="171">
        <v>80</v>
      </c>
      <c r="B82" s="514" t="s">
        <v>1560</v>
      </c>
      <c r="C82" s="515" t="s">
        <v>1194</v>
      </c>
      <c r="D82" s="512" t="s">
        <v>4670</v>
      </c>
      <c r="E82" s="513">
        <v>39298</v>
      </c>
      <c r="F82" s="512">
        <v>26603</v>
      </c>
      <c r="G82" s="512">
        <v>108</v>
      </c>
      <c r="H82" s="512">
        <v>43</v>
      </c>
      <c r="I82" s="513"/>
      <c r="J82" s="512"/>
      <c r="K82" s="512"/>
      <c r="L82" s="512"/>
      <c r="M82" s="512"/>
      <c r="N82" s="512"/>
      <c r="O82" s="512"/>
      <c r="P82" s="512"/>
      <c r="Q82" s="512"/>
      <c r="R82" s="512"/>
      <c r="S82" s="512"/>
      <c r="T82" s="512"/>
      <c r="U82" s="512"/>
      <c r="V82" s="512"/>
      <c r="W82" s="512"/>
      <c r="X82" s="512"/>
      <c r="Y82" s="531">
        <v>20</v>
      </c>
      <c r="Z82" s="531"/>
    </row>
    <row r="83" spans="1:26" ht="15">
      <c r="A83" s="171">
        <v>81</v>
      </c>
      <c r="B83" s="514" t="s">
        <v>1560</v>
      </c>
      <c r="C83" s="515" t="s">
        <v>6043</v>
      </c>
      <c r="D83" s="855" t="s">
        <v>6064</v>
      </c>
      <c r="E83" s="856">
        <v>41809</v>
      </c>
      <c r="F83" s="857">
        <v>29035</v>
      </c>
      <c r="G83" s="527">
        <v>135</v>
      </c>
      <c r="H83" s="527">
        <v>55</v>
      </c>
      <c r="I83" s="528"/>
      <c r="J83" s="527"/>
      <c r="K83" s="527"/>
      <c r="L83" s="527"/>
      <c r="M83" s="527"/>
      <c r="N83" s="527"/>
      <c r="O83" s="527"/>
      <c r="P83" s="527"/>
      <c r="Q83" s="527"/>
      <c r="R83" s="527"/>
      <c r="S83" s="527"/>
      <c r="T83" s="527"/>
      <c r="U83" s="527"/>
      <c r="V83" s="527"/>
      <c r="W83" s="527"/>
      <c r="X83" s="527"/>
      <c r="Y83" s="531">
        <v>20</v>
      </c>
      <c r="Z83" s="531"/>
    </row>
    <row r="84" spans="1:26" ht="15">
      <c r="A84" s="171">
        <v>82</v>
      </c>
      <c r="B84" s="514" t="s">
        <v>1560</v>
      </c>
      <c r="C84" s="531" t="s">
        <v>6044</v>
      </c>
      <c r="D84" s="855" t="s">
        <v>6064</v>
      </c>
      <c r="E84" s="856">
        <v>41809</v>
      </c>
      <c r="F84" s="857">
        <v>29035</v>
      </c>
      <c r="G84" s="527">
        <v>135</v>
      </c>
      <c r="H84" s="527">
        <v>55</v>
      </c>
      <c r="I84" s="528"/>
      <c r="J84" s="527"/>
      <c r="K84" s="527"/>
      <c r="L84" s="527"/>
      <c r="M84" s="527"/>
      <c r="N84" s="527"/>
      <c r="O84" s="527"/>
      <c r="P84" s="527"/>
      <c r="Q84" s="527"/>
      <c r="R84" s="527"/>
      <c r="S84" s="527"/>
      <c r="T84" s="527"/>
      <c r="U84" s="527"/>
      <c r="V84" s="527"/>
      <c r="W84" s="527"/>
      <c r="X84" s="527"/>
      <c r="Y84" s="531">
        <v>20</v>
      </c>
      <c r="Z84" s="531"/>
    </row>
    <row r="85" spans="1:26" ht="15">
      <c r="A85" s="171">
        <v>83</v>
      </c>
      <c r="B85" s="514" t="s">
        <v>1560</v>
      </c>
      <c r="C85" s="515" t="s">
        <v>1880</v>
      </c>
      <c r="D85" s="512" t="s">
        <v>4669</v>
      </c>
      <c r="E85" s="513">
        <v>40332</v>
      </c>
      <c r="F85" s="512">
        <v>27600</v>
      </c>
      <c r="G85" s="512">
        <v>120</v>
      </c>
      <c r="H85" s="512">
        <v>40</v>
      </c>
      <c r="I85" s="513"/>
      <c r="J85" s="512"/>
      <c r="K85" s="512"/>
      <c r="L85" s="512"/>
      <c r="M85" s="512">
        <v>20</v>
      </c>
      <c r="N85" s="512"/>
      <c r="O85" s="512"/>
      <c r="P85" s="512">
        <v>20</v>
      </c>
      <c r="Q85" s="512">
        <v>20</v>
      </c>
      <c r="R85" s="512"/>
      <c r="S85" s="512"/>
      <c r="T85" s="512"/>
      <c r="U85" s="512"/>
      <c r="V85" s="512"/>
      <c r="W85" s="512"/>
      <c r="X85" s="512"/>
      <c r="Y85" s="531">
        <v>20</v>
      </c>
      <c r="Z85" s="531"/>
    </row>
    <row r="86" spans="1:26" ht="15">
      <c r="A86" s="171">
        <v>84</v>
      </c>
      <c r="B86" s="514" t="s">
        <v>1560</v>
      </c>
      <c r="C86" s="515" t="s">
        <v>1563</v>
      </c>
      <c r="D86" s="512" t="s">
        <v>4664</v>
      </c>
      <c r="E86" s="523">
        <v>38765</v>
      </c>
      <c r="F86" s="512">
        <v>26083</v>
      </c>
      <c r="G86" s="520">
        <v>113</v>
      </c>
      <c r="H86" s="520">
        <v>45</v>
      </c>
      <c r="I86" s="513"/>
      <c r="J86" s="520"/>
      <c r="K86" s="512"/>
      <c r="L86" s="512"/>
      <c r="M86" s="512"/>
      <c r="N86" s="512"/>
      <c r="O86" s="512"/>
      <c r="P86" s="512"/>
      <c r="Q86" s="512"/>
      <c r="R86" s="512"/>
      <c r="S86" s="512"/>
      <c r="T86" s="512"/>
      <c r="U86" s="512"/>
      <c r="V86" s="512"/>
      <c r="W86" s="512"/>
      <c r="X86" s="512"/>
      <c r="Y86" s="531">
        <v>20</v>
      </c>
      <c r="Z86" s="531"/>
    </row>
    <row r="87" spans="1:26" ht="15">
      <c r="A87" s="171">
        <v>85</v>
      </c>
      <c r="B87" s="514" t="s">
        <v>1641</v>
      </c>
      <c r="C87" s="515" t="s">
        <v>548</v>
      </c>
      <c r="D87" s="512"/>
      <c r="E87" s="512"/>
      <c r="F87" s="512"/>
      <c r="G87" s="512"/>
      <c r="H87" s="512"/>
      <c r="I87" s="513"/>
      <c r="J87" s="512"/>
      <c r="K87" s="512"/>
      <c r="L87" s="512"/>
      <c r="M87" s="512"/>
      <c r="N87" s="512"/>
      <c r="O87" s="512"/>
      <c r="P87" s="512"/>
      <c r="Q87" s="512"/>
      <c r="R87" s="512"/>
      <c r="S87" s="512"/>
      <c r="T87" s="512"/>
      <c r="U87" s="512"/>
      <c r="V87" s="512"/>
      <c r="W87" s="512"/>
      <c r="X87" s="512"/>
      <c r="Y87" s="531"/>
      <c r="Z87" s="531"/>
    </row>
    <row r="88" spans="1:26" ht="15">
      <c r="A88" s="171">
        <v>86</v>
      </c>
      <c r="B88" s="514" t="s">
        <v>1641</v>
      </c>
      <c r="C88" s="515" t="s">
        <v>1642</v>
      </c>
      <c r="D88" s="512"/>
      <c r="E88" s="512"/>
      <c r="F88" s="512"/>
      <c r="G88" s="512"/>
      <c r="H88" s="512"/>
      <c r="I88" s="513"/>
      <c r="J88" s="512"/>
      <c r="K88" s="512"/>
      <c r="L88" s="512"/>
      <c r="M88" s="512"/>
      <c r="N88" s="512"/>
      <c r="O88" s="512"/>
      <c r="P88" s="512"/>
      <c r="Q88" s="512"/>
      <c r="R88" s="512"/>
      <c r="S88" s="512"/>
      <c r="T88" s="512"/>
      <c r="U88" s="512"/>
      <c r="V88" s="512"/>
      <c r="W88" s="512"/>
      <c r="X88" s="512"/>
      <c r="Y88" s="531"/>
      <c r="Z88" s="531"/>
    </row>
    <row r="89" spans="1:26" ht="15">
      <c r="A89" s="171">
        <v>87</v>
      </c>
      <c r="B89" s="530" t="s">
        <v>1641</v>
      </c>
      <c r="C89" s="518" t="s">
        <v>655</v>
      </c>
      <c r="D89" s="512"/>
      <c r="E89" s="512"/>
      <c r="F89" s="512"/>
      <c r="G89" s="512"/>
      <c r="H89" s="512"/>
      <c r="I89" s="513"/>
      <c r="J89" s="512"/>
      <c r="K89" s="512"/>
      <c r="L89" s="512"/>
      <c r="M89" s="512"/>
      <c r="N89" s="512"/>
      <c r="O89" s="512"/>
      <c r="P89" s="512"/>
      <c r="Q89" s="512"/>
      <c r="R89" s="512"/>
      <c r="S89" s="512"/>
      <c r="T89" s="512"/>
      <c r="U89" s="512"/>
      <c r="V89" s="512"/>
      <c r="W89" s="512"/>
      <c r="X89" s="512"/>
      <c r="Y89" s="531"/>
      <c r="Z89" s="531"/>
    </row>
    <row r="90" spans="1:26" ht="15">
      <c r="A90" s="171">
        <v>88</v>
      </c>
      <c r="B90" s="530" t="s">
        <v>1641</v>
      </c>
      <c r="C90" s="518" t="s">
        <v>669</v>
      </c>
      <c r="D90" s="512"/>
      <c r="E90" s="512"/>
      <c r="F90" s="512"/>
      <c r="G90" s="512"/>
      <c r="H90" s="512"/>
      <c r="I90" s="513"/>
      <c r="J90" s="512"/>
      <c r="K90" s="512"/>
      <c r="L90" s="512"/>
      <c r="M90" s="512"/>
      <c r="N90" s="512"/>
      <c r="O90" s="512"/>
      <c r="P90" s="512"/>
      <c r="Q90" s="512"/>
      <c r="R90" s="512"/>
      <c r="S90" s="512"/>
      <c r="T90" s="512"/>
      <c r="U90" s="512"/>
      <c r="V90" s="512"/>
      <c r="W90" s="512"/>
      <c r="X90" s="512"/>
      <c r="Y90" s="531"/>
      <c r="Z90" s="531"/>
    </row>
    <row r="91" spans="1:26" ht="15">
      <c r="A91" s="171">
        <v>89</v>
      </c>
      <c r="B91" s="514" t="s">
        <v>1641</v>
      </c>
      <c r="C91" s="515" t="s">
        <v>1663</v>
      </c>
      <c r="D91" s="512"/>
      <c r="E91" s="512"/>
      <c r="F91" s="512"/>
      <c r="G91" s="512"/>
      <c r="H91" s="512"/>
      <c r="I91" s="513"/>
      <c r="J91" s="512"/>
      <c r="K91" s="512"/>
      <c r="L91" s="512"/>
      <c r="M91" s="512"/>
      <c r="N91" s="512"/>
      <c r="O91" s="512"/>
      <c r="P91" s="512"/>
      <c r="Q91" s="512"/>
      <c r="R91" s="512"/>
      <c r="S91" s="512"/>
      <c r="T91" s="512"/>
      <c r="U91" s="512"/>
      <c r="V91" s="512"/>
      <c r="W91" s="512"/>
      <c r="X91" s="512"/>
      <c r="Y91" s="531"/>
      <c r="Z91" s="531"/>
    </row>
    <row r="92" spans="1:26" ht="15">
      <c r="A92" s="171">
        <v>90</v>
      </c>
      <c r="B92" s="514" t="s">
        <v>1641</v>
      </c>
      <c r="C92" s="515" t="s">
        <v>1665</v>
      </c>
      <c r="D92" s="512"/>
      <c r="E92" s="512"/>
      <c r="F92" s="512"/>
      <c r="G92" s="512"/>
      <c r="H92" s="512"/>
      <c r="I92" s="513"/>
      <c r="J92" s="512"/>
      <c r="K92" s="512"/>
      <c r="L92" s="512"/>
      <c r="M92" s="512"/>
      <c r="N92" s="512"/>
      <c r="O92" s="512"/>
      <c r="P92" s="512"/>
      <c r="Q92" s="512"/>
      <c r="R92" s="512"/>
      <c r="S92" s="512"/>
      <c r="T92" s="512"/>
      <c r="U92" s="512"/>
      <c r="V92" s="512"/>
      <c r="W92" s="512"/>
      <c r="X92" s="512"/>
      <c r="Y92" s="531"/>
      <c r="Z92" s="531"/>
    </row>
    <row r="93" spans="1:26" ht="15">
      <c r="A93" s="171">
        <v>91</v>
      </c>
      <c r="B93" s="530" t="s">
        <v>1641</v>
      </c>
      <c r="C93" s="518" t="s">
        <v>754</v>
      </c>
      <c r="D93" s="512"/>
      <c r="E93" s="512"/>
      <c r="F93" s="512"/>
      <c r="G93" s="512"/>
      <c r="H93" s="512"/>
      <c r="I93" s="513"/>
      <c r="J93" s="512"/>
      <c r="K93" s="512"/>
      <c r="L93" s="512"/>
      <c r="M93" s="512"/>
      <c r="N93" s="512"/>
      <c r="O93" s="512"/>
      <c r="P93" s="512"/>
      <c r="Q93" s="512"/>
      <c r="R93" s="512"/>
      <c r="S93" s="512"/>
      <c r="T93" s="512"/>
      <c r="U93" s="512"/>
      <c r="V93" s="512"/>
      <c r="W93" s="512"/>
      <c r="X93" s="512"/>
      <c r="Y93" s="531"/>
      <c r="Z93" s="531"/>
    </row>
    <row r="94" spans="1:26" ht="15">
      <c r="A94" s="171">
        <v>92</v>
      </c>
      <c r="B94" s="530" t="s">
        <v>1641</v>
      </c>
      <c r="C94" s="518" t="s">
        <v>756</v>
      </c>
      <c r="D94" s="512"/>
      <c r="E94" s="512"/>
      <c r="F94" s="512"/>
      <c r="G94" s="512"/>
      <c r="H94" s="512"/>
      <c r="I94" s="513"/>
      <c r="J94" s="512"/>
      <c r="K94" s="512"/>
      <c r="L94" s="512"/>
      <c r="M94" s="512"/>
      <c r="N94" s="512"/>
      <c r="O94" s="512"/>
      <c r="P94" s="512"/>
      <c r="Q94" s="512"/>
      <c r="R94" s="512"/>
      <c r="S94" s="512"/>
      <c r="T94" s="512"/>
      <c r="U94" s="512"/>
      <c r="V94" s="512"/>
      <c r="W94" s="512"/>
      <c r="X94" s="512"/>
      <c r="Y94" s="531"/>
      <c r="Z94" s="531"/>
    </row>
    <row r="95" spans="1:26" ht="15">
      <c r="A95" s="171">
        <v>93</v>
      </c>
      <c r="B95" s="530" t="s">
        <v>1641</v>
      </c>
      <c r="C95" s="515" t="s">
        <v>1298</v>
      </c>
      <c r="D95" s="512"/>
      <c r="E95" s="512"/>
      <c r="F95" s="512"/>
      <c r="G95" s="512"/>
      <c r="H95" s="512"/>
      <c r="I95" s="513"/>
      <c r="J95" s="512"/>
      <c r="K95" s="512"/>
      <c r="L95" s="512"/>
      <c r="M95" s="512"/>
      <c r="N95" s="512"/>
      <c r="O95" s="512"/>
      <c r="P95" s="512"/>
      <c r="Q95" s="512"/>
      <c r="R95" s="512"/>
      <c r="S95" s="512"/>
      <c r="T95" s="512"/>
      <c r="U95" s="512"/>
      <c r="V95" s="512"/>
      <c r="W95" s="512"/>
      <c r="X95" s="512"/>
      <c r="Y95" s="531"/>
      <c r="Z95" s="531"/>
    </row>
    <row r="96" spans="1:26" ht="15">
      <c r="A96" s="171">
        <v>94</v>
      </c>
      <c r="B96" s="530" t="s">
        <v>1641</v>
      </c>
      <c r="C96" s="518" t="s">
        <v>763</v>
      </c>
      <c r="D96" s="512"/>
      <c r="E96" s="512"/>
      <c r="F96" s="512"/>
      <c r="G96" s="512"/>
      <c r="H96" s="512"/>
      <c r="I96" s="513"/>
      <c r="J96" s="512"/>
      <c r="K96" s="512"/>
      <c r="L96" s="512"/>
      <c r="M96" s="512"/>
      <c r="N96" s="512"/>
      <c r="O96" s="512"/>
      <c r="P96" s="512"/>
      <c r="Q96" s="512"/>
      <c r="R96" s="512"/>
      <c r="S96" s="512"/>
      <c r="T96" s="512"/>
      <c r="U96" s="512"/>
      <c r="V96" s="512"/>
      <c r="W96" s="512"/>
      <c r="X96" s="512"/>
      <c r="Y96" s="531"/>
      <c r="Z96" s="531"/>
    </row>
    <row r="97" spans="1:26" ht="15">
      <c r="A97" s="171">
        <v>95</v>
      </c>
      <c r="B97" s="514" t="s">
        <v>1641</v>
      </c>
      <c r="C97" s="515" t="s">
        <v>1194</v>
      </c>
      <c r="D97" s="512" t="s">
        <v>4671</v>
      </c>
      <c r="E97" s="513">
        <v>39193</v>
      </c>
      <c r="F97" s="512">
        <v>26500</v>
      </c>
      <c r="G97" s="512">
        <v>145</v>
      </c>
      <c r="H97" s="512">
        <v>42</v>
      </c>
      <c r="I97" s="513"/>
      <c r="J97" s="512"/>
      <c r="K97" s="512"/>
      <c r="L97" s="512"/>
      <c r="M97" s="512"/>
      <c r="N97" s="512"/>
      <c r="O97" s="512"/>
      <c r="P97" s="512"/>
      <c r="Q97" s="512"/>
      <c r="R97" s="512"/>
      <c r="S97" s="512"/>
      <c r="T97" s="512"/>
      <c r="U97" s="512"/>
      <c r="V97" s="512"/>
      <c r="W97" s="512"/>
      <c r="X97" s="512"/>
      <c r="Y97" s="531"/>
      <c r="Z97" s="531"/>
    </row>
    <row r="98" spans="1:26" ht="15">
      <c r="A98" s="171">
        <v>96</v>
      </c>
      <c r="B98" s="514" t="s">
        <v>1641</v>
      </c>
      <c r="C98" s="515" t="s">
        <v>1691</v>
      </c>
      <c r="D98" s="512"/>
      <c r="E98" s="512"/>
      <c r="F98" s="512"/>
      <c r="G98" s="512"/>
      <c r="H98" s="512"/>
      <c r="I98" s="513"/>
      <c r="J98" s="512"/>
      <c r="K98" s="512"/>
      <c r="L98" s="512"/>
      <c r="M98" s="512"/>
      <c r="N98" s="512"/>
      <c r="O98" s="512"/>
      <c r="P98" s="512"/>
      <c r="Q98" s="512"/>
      <c r="R98" s="512"/>
      <c r="S98" s="512"/>
      <c r="T98" s="512"/>
      <c r="U98" s="512"/>
      <c r="V98" s="512"/>
      <c r="W98" s="512"/>
      <c r="X98" s="512"/>
      <c r="Y98" s="531"/>
      <c r="Z98" s="531"/>
    </row>
    <row r="99" spans="1:26" ht="15">
      <c r="A99" s="171">
        <v>97</v>
      </c>
      <c r="B99" s="514" t="s">
        <v>1641</v>
      </c>
      <c r="C99" s="515" t="s">
        <v>286</v>
      </c>
      <c r="D99" s="512"/>
      <c r="E99" s="512"/>
      <c r="F99" s="512"/>
      <c r="G99" s="512"/>
      <c r="H99" s="512"/>
      <c r="I99" s="513"/>
      <c r="J99" s="512"/>
      <c r="K99" s="512"/>
      <c r="L99" s="512"/>
      <c r="M99" s="512"/>
      <c r="N99" s="512"/>
      <c r="O99" s="512"/>
      <c r="P99" s="512"/>
      <c r="Q99" s="512"/>
      <c r="R99" s="512"/>
      <c r="S99" s="512"/>
      <c r="T99" s="512"/>
      <c r="U99" s="512"/>
      <c r="V99" s="512"/>
      <c r="W99" s="512"/>
      <c r="X99" s="512"/>
      <c r="Y99" s="531"/>
      <c r="Z99" s="531"/>
    </row>
    <row r="100" spans="1:26" ht="15">
      <c r="A100" s="171">
        <v>98</v>
      </c>
      <c r="B100" s="530" t="s">
        <v>1641</v>
      </c>
      <c r="C100" s="515" t="s">
        <v>1304</v>
      </c>
      <c r="D100" s="512"/>
      <c r="E100" s="512"/>
      <c r="F100" s="512"/>
      <c r="G100" s="512"/>
      <c r="H100" s="512"/>
      <c r="I100" s="513"/>
      <c r="J100" s="512"/>
      <c r="K100" s="512"/>
      <c r="L100" s="512"/>
      <c r="M100" s="512"/>
      <c r="N100" s="512"/>
      <c r="O100" s="512"/>
      <c r="P100" s="512"/>
      <c r="Q100" s="512"/>
      <c r="R100" s="512"/>
      <c r="S100" s="512"/>
      <c r="T100" s="512"/>
      <c r="U100" s="512"/>
      <c r="V100" s="512"/>
      <c r="W100" s="512"/>
      <c r="X100" s="512"/>
      <c r="Y100" s="531"/>
      <c r="Z100" s="531"/>
    </row>
    <row r="101" spans="1:26" ht="15">
      <c r="A101" s="171">
        <v>99</v>
      </c>
      <c r="B101" s="514" t="s">
        <v>1522</v>
      </c>
      <c r="C101" s="515" t="s">
        <v>1700</v>
      </c>
      <c r="D101" s="512" t="s">
        <v>4660</v>
      </c>
      <c r="E101" s="523">
        <v>34788</v>
      </c>
      <c r="F101" s="512">
        <v>22243</v>
      </c>
      <c r="G101" s="520">
        <v>104</v>
      </c>
      <c r="H101" s="520">
        <v>30</v>
      </c>
      <c r="I101" s="513">
        <v>41425</v>
      </c>
      <c r="J101" s="520"/>
      <c r="K101" s="512"/>
      <c r="L101" s="512"/>
      <c r="M101" s="512"/>
      <c r="N101" s="512"/>
      <c r="O101" s="512"/>
      <c r="P101" s="512"/>
      <c r="Q101" s="512"/>
      <c r="R101" s="512"/>
      <c r="S101" s="512"/>
      <c r="T101" s="512"/>
      <c r="U101" s="512"/>
      <c r="V101" s="512"/>
      <c r="W101" s="512">
        <v>40</v>
      </c>
      <c r="X101" s="512"/>
      <c r="Y101" s="531"/>
      <c r="Z101" s="531"/>
    </row>
    <row r="102" spans="1:26" ht="15">
      <c r="A102" s="171">
        <v>100</v>
      </c>
      <c r="B102" s="514" t="s">
        <v>1522</v>
      </c>
      <c r="C102" s="515" t="s">
        <v>1703</v>
      </c>
      <c r="D102" s="512" t="s">
        <v>4660</v>
      </c>
      <c r="E102" s="523">
        <v>34788</v>
      </c>
      <c r="F102" s="512">
        <v>22243</v>
      </c>
      <c r="G102" s="520">
        <v>101</v>
      </c>
      <c r="H102" s="520">
        <v>32</v>
      </c>
      <c r="I102" s="513">
        <v>41425</v>
      </c>
      <c r="J102" s="520">
        <v>32</v>
      </c>
      <c r="K102" s="512"/>
      <c r="L102" s="512"/>
      <c r="M102" s="512"/>
      <c r="N102" s="512"/>
      <c r="O102" s="512"/>
      <c r="P102" s="512"/>
      <c r="Q102" s="512"/>
      <c r="R102" s="512"/>
      <c r="S102" s="512"/>
      <c r="T102" s="512"/>
      <c r="U102" s="512"/>
      <c r="V102" s="512"/>
      <c r="W102" s="512">
        <v>40</v>
      </c>
      <c r="X102" s="512"/>
      <c r="Y102" s="531"/>
      <c r="Z102" s="531"/>
    </row>
    <row r="103" spans="1:26" ht="15">
      <c r="A103" s="171">
        <v>101</v>
      </c>
      <c r="B103" s="514" t="s">
        <v>1522</v>
      </c>
      <c r="C103" s="515" t="s">
        <v>1719</v>
      </c>
      <c r="D103" s="512" t="s">
        <v>4660</v>
      </c>
      <c r="E103" s="523">
        <v>34788</v>
      </c>
      <c r="F103" s="512">
        <v>22243</v>
      </c>
      <c r="G103" s="520">
        <v>100</v>
      </c>
      <c r="H103" s="520">
        <v>35</v>
      </c>
      <c r="I103" s="513">
        <v>41425</v>
      </c>
      <c r="J103" s="520">
        <v>35</v>
      </c>
      <c r="K103" s="512"/>
      <c r="L103" s="512"/>
      <c r="M103" s="512"/>
      <c r="N103" s="512"/>
      <c r="O103" s="512"/>
      <c r="P103" s="512"/>
      <c r="Q103" s="512"/>
      <c r="R103" s="512"/>
      <c r="S103" s="512"/>
      <c r="T103" s="512"/>
      <c r="U103" s="512"/>
      <c r="V103" s="512"/>
      <c r="W103" s="512">
        <v>40</v>
      </c>
      <c r="X103" s="512"/>
      <c r="Y103" s="531"/>
      <c r="Z103" s="531"/>
    </row>
    <row r="104" spans="1:26" ht="15">
      <c r="A104" s="171">
        <v>102</v>
      </c>
      <c r="B104" s="514" t="s">
        <v>1522</v>
      </c>
      <c r="C104" s="515" t="s">
        <v>1734</v>
      </c>
      <c r="D104" s="512" t="s">
        <v>4672</v>
      </c>
      <c r="E104" s="523">
        <v>35606</v>
      </c>
      <c r="F104" s="512">
        <v>23030</v>
      </c>
      <c r="G104" s="520">
        <v>103</v>
      </c>
      <c r="H104" s="520">
        <v>34</v>
      </c>
      <c r="I104" s="513"/>
      <c r="J104" s="520">
        <v>34</v>
      </c>
      <c r="K104" s="512"/>
      <c r="L104" s="512"/>
      <c r="M104" s="512"/>
      <c r="N104" s="512"/>
      <c r="O104" s="512"/>
      <c r="P104" s="512"/>
      <c r="Q104" s="512"/>
      <c r="R104" s="512"/>
      <c r="S104" s="512"/>
      <c r="T104" s="512"/>
      <c r="U104" s="512"/>
      <c r="V104" s="512"/>
      <c r="W104" s="512"/>
      <c r="X104" s="512"/>
      <c r="Y104" s="531"/>
      <c r="Z104" s="531"/>
    </row>
    <row r="105" spans="1:26" ht="15">
      <c r="A105" s="171">
        <v>103</v>
      </c>
      <c r="B105" s="514" t="s">
        <v>1522</v>
      </c>
      <c r="C105" s="515" t="s">
        <v>1194</v>
      </c>
      <c r="D105" s="512" t="s">
        <v>4673</v>
      </c>
      <c r="E105" s="513">
        <v>39284</v>
      </c>
      <c r="F105" s="512">
        <v>26589</v>
      </c>
      <c r="G105" s="520">
        <v>90</v>
      </c>
      <c r="H105" s="520">
        <v>34</v>
      </c>
      <c r="I105" s="513"/>
      <c r="J105" s="520"/>
      <c r="K105" s="512"/>
      <c r="L105" s="512"/>
      <c r="M105" s="512"/>
      <c r="N105" s="512"/>
      <c r="O105" s="512"/>
      <c r="P105" s="512"/>
      <c r="Q105" s="512"/>
      <c r="R105" s="512"/>
      <c r="S105" s="512"/>
      <c r="T105" s="512"/>
      <c r="U105" s="512"/>
      <c r="V105" s="512"/>
      <c r="W105" s="512"/>
      <c r="X105" s="512"/>
      <c r="Y105" s="531"/>
      <c r="Z105" s="531"/>
    </row>
    <row r="106" spans="1:26" ht="15">
      <c r="A106" s="171">
        <v>104</v>
      </c>
      <c r="B106" s="514" t="s">
        <v>1522</v>
      </c>
      <c r="C106" s="515" t="s">
        <v>1739</v>
      </c>
      <c r="D106" s="512" t="s">
        <v>4660</v>
      </c>
      <c r="E106" s="523">
        <v>34788</v>
      </c>
      <c r="F106" s="512">
        <v>22243</v>
      </c>
      <c r="G106" s="520">
        <v>97</v>
      </c>
      <c r="H106" s="520">
        <v>32</v>
      </c>
      <c r="I106" s="513"/>
      <c r="J106" s="520">
        <v>32</v>
      </c>
      <c r="K106" s="512"/>
      <c r="L106" s="512"/>
      <c r="M106" s="512"/>
      <c r="N106" s="512"/>
      <c r="O106" s="512"/>
      <c r="P106" s="512"/>
      <c r="Q106" s="512"/>
      <c r="R106" s="512"/>
      <c r="S106" s="512"/>
      <c r="T106" s="512"/>
      <c r="U106" s="512"/>
      <c r="V106" s="512"/>
      <c r="W106" s="512"/>
      <c r="X106" s="512"/>
      <c r="Y106" s="531"/>
      <c r="Z106" s="531"/>
    </row>
    <row r="107" spans="1:26" ht="15">
      <c r="A107" s="171">
        <v>105</v>
      </c>
      <c r="B107" s="514" t="s">
        <v>4365</v>
      </c>
      <c r="C107" s="515" t="s">
        <v>4381</v>
      </c>
      <c r="D107" s="512" t="s">
        <v>4570</v>
      </c>
      <c r="E107" s="513">
        <v>41220</v>
      </c>
      <c r="F107" s="512">
        <v>28460</v>
      </c>
      <c r="G107" s="512">
        <v>70</v>
      </c>
      <c r="H107" s="512">
        <v>30</v>
      </c>
      <c r="I107" s="513"/>
      <c r="J107" s="512"/>
      <c r="K107" s="512"/>
      <c r="L107" s="512"/>
      <c r="M107" s="512"/>
      <c r="N107" s="512"/>
      <c r="O107" s="512"/>
      <c r="P107" s="512"/>
      <c r="Q107" s="512"/>
      <c r="R107" s="512"/>
      <c r="S107" s="512"/>
      <c r="T107" s="512"/>
      <c r="U107" s="512"/>
      <c r="V107" s="512"/>
      <c r="W107" s="512"/>
      <c r="X107" s="512"/>
      <c r="Y107" s="531"/>
      <c r="Z107" s="531"/>
    </row>
    <row r="108" spans="1:26" ht="15">
      <c r="A108" s="171">
        <v>106</v>
      </c>
      <c r="B108" s="514" t="s">
        <v>4365</v>
      </c>
      <c r="C108" s="515" t="s">
        <v>4382</v>
      </c>
      <c r="D108" s="512" t="s">
        <v>4570</v>
      </c>
      <c r="E108" s="513">
        <v>41220</v>
      </c>
      <c r="F108" s="512">
        <v>28460</v>
      </c>
      <c r="G108" s="512">
        <v>76</v>
      </c>
      <c r="H108" s="512">
        <v>35</v>
      </c>
      <c r="I108" s="513"/>
      <c r="J108" s="512"/>
      <c r="K108" s="512"/>
      <c r="L108" s="512"/>
      <c r="M108" s="512"/>
      <c r="N108" s="512"/>
      <c r="O108" s="512"/>
      <c r="P108" s="512"/>
      <c r="Q108" s="512"/>
      <c r="R108" s="512"/>
      <c r="S108" s="512"/>
      <c r="T108" s="512"/>
      <c r="U108" s="512"/>
      <c r="V108" s="512"/>
      <c r="W108" s="546"/>
      <c r="X108" s="512"/>
      <c r="Y108" s="531"/>
      <c r="Z108" s="531"/>
    </row>
    <row r="109" spans="1:26" ht="15">
      <c r="A109" s="171">
        <v>107</v>
      </c>
      <c r="B109" s="514" t="s">
        <v>4365</v>
      </c>
      <c r="C109" s="515" t="s">
        <v>1194</v>
      </c>
      <c r="D109" s="512" t="s">
        <v>4570</v>
      </c>
      <c r="E109" s="513">
        <v>41220</v>
      </c>
      <c r="F109" s="512">
        <v>28460</v>
      </c>
      <c r="G109" s="512">
        <v>70</v>
      </c>
      <c r="H109" s="512">
        <v>30</v>
      </c>
      <c r="I109" s="513"/>
      <c r="J109" s="512"/>
      <c r="K109" s="512"/>
      <c r="L109" s="512"/>
      <c r="M109" s="512"/>
      <c r="N109" s="512"/>
      <c r="O109" s="512"/>
      <c r="P109" s="512"/>
      <c r="Q109" s="512"/>
      <c r="R109" s="512"/>
      <c r="S109" s="512"/>
      <c r="T109" s="512"/>
      <c r="U109" s="512"/>
      <c r="V109" s="512"/>
      <c r="W109" s="512"/>
      <c r="X109" s="512"/>
      <c r="Y109" s="531"/>
      <c r="Z109" s="531"/>
    </row>
    <row r="110" spans="1:26" ht="15">
      <c r="A110" s="171">
        <v>108</v>
      </c>
      <c r="B110" s="1055" t="s">
        <v>9062</v>
      </c>
      <c r="C110" s="1045" t="s">
        <v>3029</v>
      </c>
      <c r="D110" s="1047" t="s">
        <v>9262</v>
      </c>
      <c r="E110" s="1048">
        <v>43083</v>
      </c>
      <c r="F110" s="1047">
        <v>30270</v>
      </c>
      <c r="G110" s="1046">
        <v>200</v>
      </c>
      <c r="H110" s="512">
        <v>90</v>
      </c>
      <c r="I110" s="1048"/>
      <c r="J110" s="1047"/>
      <c r="K110" s="1047"/>
      <c r="L110" s="1047"/>
      <c r="M110" s="1047"/>
      <c r="N110" s="1047"/>
      <c r="O110" s="1047"/>
      <c r="P110" s="1047"/>
      <c r="Q110" s="1047"/>
      <c r="R110" s="1047"/>
      <c r="S110" s="1047"/>
      <c r="T110" s="1047"/>
      <c r="U110" s="1047"/>
      <c r="V110" s="1047"/>
      <c r="W110" s="1049"/>
      <c r="X110" s="1047"/>
      <c r="Y110" s="1051"/>
      <c r="Z110" s="1051"/>
    </row>
    <row r="111" spans="1:26" ht="15">
      <c r="A111" s="171">
        <v>109</v>
      </c>
      <c r="B111" s="1055" t="s">
        <v>9062</v>
      </c>
      <c r="C111" s="1045" t="s">
        <v>1194</v>
      </c>
      <c r="D111" s="1047" t="s">
        <v>9262</v>
      </c>
      <c r="E111" s="1048">
        <v>43083</v>
      </c>
      <c r="F111" s="1047">
        <v>30270</v>
      </c>
      <c r="G111" s="1046">
        <v>165</v>
      </c>
      <c r="H111" s="512">
        <v>85</v>
      </c>
      <c r="I111" s="1048"/>
      <c r="J111" s="1047"/>
      <c r="K111" s="1047"/>
      <c r="L111" s="1047"/>
      <c r="M111" s="1047"/>
      <c r="N111" s="1047"/>
      <c r="O111" s="1047"/>
      <c r="P111" s="1047"/>
      <c r="Q111" s="1047"/>
      <c r="R111" s="1047"/>
      <c r="S111" s="1047"/>
      <c r="T111" s="1047"/>
      <c r="U111" s="1047"/>
      <c r="V111" s="1047"/>
      <c r="W111" s="1047"/>
      <c r="X111" s="1047"/>
      <c r="Y111" s="1051"/>
      <c r="Z111" s="1051"/>
    </row>
    <row r="112" spans="1:26" ht="15">
      <c r="A112" s="171">
        <v>110</v>
      </c>
      <c r="B112" s="1055" t="s">
        <v>9062</v>
      </c>
      <c r="C112" s="1045" t="s">
        <v>9084</v>
      </c>
      <c r="D112" s="1047" t="s">
        <v>9262</v>
      </c>
      <c r="E112" s="1048">
        <v>43083</v>
      </c>
      <c r="F112" s="1047">
        <v>30270</v>
      </c>
      <c r="G112" s="1046">
        <v>165</v>
      </c>
      <c r="H112" s="512">
        <v>85</v>
      </c>
      <c r="I112" s="1048"/>
      <c r="J112" s="1047"/>
      <c r="K112" s="1047"/>
      <c r="L112" s="1047"/>
      <c r="M112" s="1047"/>
      <c r="N112" s="1047"/>
      <c r="O112" s="1047"/>
      <c r="P112" s="1047"/>
      <c r="Q112" s="1047"/>
      <c r="R112" s="1047"/>
      <c r="S112" s="1047"/>
      <c r="T112" s="1047"/>
      <c r="U112" s="1047"/>
      <c r="V112" s="1047"/>
      <c r="W112" s="1047"/>
      <c r="X112" s="1047"/>
      <c r="Y112" s="1051"/>
      <c r="Z112" s="1051"/>
    </row>
    <row r="113" spans="1:26" ht="15">
      <c r="A113" s="171">
        <v>111</v>
      </c>
      <c r="B113" s="1055" t="s">
        <v>9062</v>
      </c>
      <c r="C113" s="1045" t="s">
        <v>9125</v>
      </c>
      <c r="D113" s="1047" t="s">
        <v>9262</v>
      </c>
      <c r="E113" s="1048">
        <v>43083</v>
      </c>
      <c r="F113" s="1047">
        <v>30270</v>
      </c>
      <c r="G113" s="1046">
        <v>165</v>
      </c>
      <c r="H113" s="512">
        <v>85</v>
      </c>
      <c r="I113" s="1048"/>
      <c r="J113" s="1047"/>
      <c r="K113" s="1047"/>
      <c r="L113" s="1047"/>
      <c r="M113" s="1047"/>
      <c r="N113" s="1047"/>
      <c r="O113" s="1047"/>
      <c r="P113" s="1047"/>
      <c r="Q113" s="1047"/>
      <c r="R113" s="1047"/>
      <c r="S113" s="1047"/>
      <c r="T113" s="1047"/>
      <c r="U113" s="1047"/>
      <c r="V113" s="1047"/>
      <c r="W113" s="1047"/>
      <c r="X113" s="1047"/>
      <c r="Y113" s="1051"/>
      <c r="Z113" s="1051"/>
    </row>
    <row r="114" spans="1:26" ht="15">
      <c r="A114" s="171">
        <v>112</v>
      </c>
      <c r="B114" s="1055" t="s">
        <v>9062</v>
      </c>
      <c r="C114" s="1045" t="s">
        <v>7773</v>
      </c>
      <c r="D114" s="1047" t="s">
        <v>9262</v>
      </c>
      <c r="E114" s="1048">
        <v>43083</v>
      </c>
      <c r="F114" s="1047">
        <v>30270</v>
      </c>
      <c r="G114" s="1046">
        <v>150</v>
      </c>
      <c r="H114" s="512">
        <v>80</v>
      </c>
      <c r="I114" s="1048"/>
      <c r="J114" s="1047"/>
      <c r="K114" s="1047"/>
      <c r="L114" s="1047"/>
      <c r="M114" s="1047"/>
      <c r="N114" s="1047"/>
      <c r="O114" s="1047"/>
      <c r="P114" s="1047"/>
      <c r="Q114" s="1047"/>
      <c r="R114" s="1047"/>
      <c r="S114" s="1047"/>
      <c r="T114" s="1047"/>
      <c r="U114" s="1047"/>
      <c r="V114" s="1047"/>
      <c r="W114" s="1047"/>
      <c r="X114" s="1047"/>
      <c r="Y114" s="1051"/>
      <c r="Z114" s="1051"/>
    </row>
    <row r="115" spans="1:26" ht="15">
      <c r="A115" s="171">
        <v>113</v>
      </c>
      <c r="B115" s="514" t="s">
        <v>1742</v>
      </c>
      <c r="C115" s="515" t="s">
        <v>1267</v>
      </c>
      <c r="D115" s="512" t="s">
        <v>4674</v>
      </c>
      <c r="E115" s="513">
        <v>40659</v>
      </c>
      <c r="F115" s="512">
        <v>27916</v>
      </c>
      <c r="G115" s="512">
        <v>120</v>
      </c>
      <c r="H115" s="512">
        <v>38</v>
      </c>
      <c r="I115" s="513"/>
      <c r="J115" s="512"/>
      <c r="K115" s="512"/>
      <c r="L115" s="512"/>
      <c r="M115" s="512"/>
      <c r="N115" s="512"/>
      <c r="O115" s="512"/>
      <c r="P115" s="512"/>
      <c r="Q115" s="512"/>
      <c r="R115" s="512"/>
      <c r="S115" s="512"/>
      <c r="T115" s="512"/>
      <c r="U115" s="512"/>
      <c r="V115" s="512"/>
      <c r="W115" s="512"/>
      <c r="X115" s="512"/>
      <c r="Y115" s="531"/>
      <c r="Z115" s="531"/>
    </row>
    <row r="116" spans="1:26" ht="15">
      <c r="A116" s="171">
        <v>114</v>
      </c>
      <c r="B116" s="514" t="s">
        <v>1742</v>
      </c>
      <c r="C116" s="515" t="s">
        <v>1320</v>
      </c>
      <c r="D116" s="855" t="s">
        <v>6064</v>
      </c>
      <c r="E116" s="856">
        <v>41809</v>
      </c>
      <c r="F116" s="857">
        <v>29035</v>
      </c>
      <c r="G116" s="512">
        <v>190</v>
      </c>
      <c r="H116" s="512">
        <v>100</v>
      </c>
      <c r="I116" s="513"/>
      <c r="J116" s="512"/>
      <c r="K116" s="512"/>
      <c r="L116" s="512"/>
      <c r="M116" s="512"/>
      <c r="N116" s="512"/>
      <c r="O116" s="512"/>
      <c r="P116" s="512"/>
      <c r="Q116" s="512"/>
      <c r="R116" s="512"/>
      <c r="S116" s="512"/>
      <c r="T116" s="512"/>
      <c r="U116" s="512"/>
      <c r="V116" s="512"/>
      <c r="W116" s="512"/>
      <c r="X116" s="512"/>
      <c r="Y116" s="531"/>
      <c r="Z116" s="531"/>
    </row>
    <row r="117" spans="1:26" ht="15">
      <c r="A117" s="171">
        <v>115</v>
      </c>
      <c r="B117" s="514" t="s">
        <v>1742</v>
      </c>
      <c r="C117" s="531" t="s">
        <v>5727</v>
      </c>
      <c r="D117" s="855" t="s">
        <v>6064</v>
      </c>
      <c r="E117" s="856">
        <v>41809</v>
      </c>
      <c r="F117" s="857">
        <v>29035</v>
      </c>
      <c r="G117" s="527">
        <v>200</v>
      </c>
      <c r="H117" s="527">
        <v>100</v>
      </c>
      <c r="I117" s="528"/>
      <c r="J117" s="527"/>
      <c r="K117" s="527"/>
      <c r="L117" s="527"/>
      <c r="M117" s="527"/>
      <c r="N117" s="527"/>
      <c r="O117" s="527"/>
      <c r="P117" s="527"/>
      <c r="Q117" s="527"/>
      <c r="R117" s="527"/>
      <c r="S117" s="527"/>
      <c r="T117" s="527"/>
      <c r="U117" s="527"/>
      <c r="V117" s="527"/>
      <c r="W117" s="527"/>
      <c r="X117" s="527"/>
      <c r="Y117" s="531"/>
      <c r="Z117" s="531"/>
    </row>
    <row r="118" spans="1:26" ht="15">
      <c r="A118" s="171">
        <v>116</v>
      </c>
      <c r="B118" s="514" t="s">
        <v>1742</v>
      </c>
      <c r="C118" s="515" t="s">
        <v>1743</v>
      </c>
      <c r="D118" s="512" t="s">
        <v>4663</v>
      </c>
      <c r="E118" s="523">
        <v>38181</v>
      </c>
      <c r="F118" s="512">
        <v>25521</v>
      </c>
      <c r="G118" s="520">
        <v>135</v>
      </c>
      <c r="H118" s="520">
        <v>55</v>
      </c>
      <c r="I118" s="513"/>
      <c r="J118" s="520"/>
      <c r="K118" s="512"/>
      <c r="L118" s="512"/>
      <c r="M118" s="512"/>
      <c r="N118" s="512"/>
      <c r="O118" s="512"/>
      <c r="P118" s="512"/>
      <c r="Q118" s="512"/>
      <c r="R118" s="512"/>
      <c r="S118" s="512"/>
      <c r="T118" s="512"/>
      <c r="U118" s="512"/>
      <c r="V118" s="512"/>
      <c r="W118" s="512"/>
      <c r="X118" s="512"/>
      <c r="Y118" s="531"/>
      <c r="Z118" s="531"/>
    </row>
    <row r="119" spans="1:26" ht="15">
      <c r="A119" s="171">
        <v>117</v>
      </c>
      <c r="B119" s="514" t="s">
        <v>1742</v>
      </c>
      <c r="C119" s="531" t="s">
        <v>5748</v>
      </c>
      <c r="D119" s="855" t="s">
        <v>6064</v>
      </c>
      <c r="E119" s="856">
        <v>41809</v>
      </c>
      <c r="F119" s="857">
        <v>29035</v>
      </c>
      <c r="G119" s="858">
        <v>200</v>
      </c>
      <c r="H119" s="858">
        <v>100</v>
      </c>
      <c r="I119" s="528"/>
      <c r="J119" s="858"/>
      <c r="K119" s="527"/>
      <c r="L119" s="527"/>
      <c r="M119" s="527"/>
      <c r="N119" s="527"/>
      <c r="O119" s="527"/>
      <c r="P119" s="527"/>
      <c r="Q119" s="527"/>
      <c r="R119" s="527"/>
      <c r="S119" s="527"/>
      <c r="T119" s="527"/>
      <c r="U119" s="527"/>
      <c r="V119" s="527"/>
      <c r="W119" s="527"/>
      <c r="X119" s="527"/>
      <c r="Y119" s="531"/>
      <c r="Z119" s="531"/>
    </row>
    <row r="120" spans="1:26" ht="15">
      <c r="A120" s="171">
        <v>118</v>
      </c>
      <c r="B120" s="514" t="s">
        <v>1742</v>
      </c>
      <c r="C120" s="515" t="s">
        <v>1194</v>
      </c>
      <c r="D120" s="512" t="s">
        <v>4663</v>
      </c>
      <c r="E120" s="513">
        <v>38181</v>
      </c>
      <c r="F120" s="512">
        <v>25521</v>
      </c>
      <c r="G120" s="520">
        <v>135</v>
      </c>
      <c r="H120" s="520">
        <v>55</v>
      </c>
      <c r="I120" s="513"/>
      <c r="J120" s="520"/>
      <c r="K120" s="512"/>
      <c r="L120" s="512"/>
      <c r="M120" s="512"/>
      <c r="N120" s="512"/>
      <c r="O120" s="512"/>
      <c r="P120" s="512"/>
      <c r="Q120" s="512"/>
      <c r="R120" s="512"/>
      <c r="S120" s="512"/>
      <c r="T120" s="512"/>
      <c r="U120" s="512"/>
      <c r="V120" s="512"/>
      <c r="W120" s="512"/>
      <c r="X120" s="512"/>
      <c r="Y120" s="531"/>
      <c r="Z120" s="531"/>
    </row>
    <row r="121" spans="1:26" ht="15">
      <c r="A121" s="171">
        <v>119</v>
      </c>
      <c r="B121" s="514" t="s">
        <v>1742</v>
      </c>
      <c r="C121" s="515" t="s">
        <v>1329</v>
      </c>
      <c r="D121" s="512"/>
      <c r="E121" s="512"/>
      <c r="F121" s="512"/>
      <c r="G121" s="512"/>
      <c r="H121" s="512"/>
      <c r="I121" s="513"/>
      <c r="J121" s="512"/>
      <c r="K121" s="512"/>
      <c r="L121" s="512"/>
      <c r="M121" s="512"/>
      <c r="N121" s="512"/>
      <c r="O121" s="512"/>
      <c r="P121" s="512"/>
      <c r="Q121" s="512"/>
      <c r="R121" s="512"/>
      <c r="S121" s="512"/>
      <c r="T121" s="512"/>
      <c r="U121" s="512"/>
      <c r="V121" s="512"/>
      <c r="W121" s="512"/>
      <c r="X121" s="512"/>
      <c r="Y121" s="531"/>
      <c r="Z121" s="531"/>
    </row>
    <row r="122" spans="1:26" ht="15">
      <c r="A122" s="171">
        <v>120</v>
      </c>
      <c r="B122" s="514" t="s">
        <v>1742</v>
      </c>
      <c r="C122" s="531" t="s">
        <v>1768</v>
      </c>
      <c r="D122" s="527"/>
      <c r="E122" s="528"/>
      <c r="F122" s="527"/>
      <c r="G122" s="527"/>
      <c r="H122" s="527"/>
      <c r="I122" s="528"/>
      <c r="J122" s="527"/>
      <c r="K122" s="527"/>
      <c r="L122" s="527"/>
      <c r="M122" s="527"/>
      <c r="N122" s="527"/>
      <c r="O122" s="527"/>
      <c r="P122" s="527"/>
      <c r="Q122" s="527"/>
      <c r="R122" s="527"/>
      <c r="S122" s="527"/>
      <c r="T122" s="527"/>
      <c r="U122" s="527"/>
      <c r="V122" s="527"/>
      <c r="W122" s="527"/>
      <c r="X122" s="527"/>
      <c r="Y122" s="531"/>
      <c r="Z122" s="531"/>
    </row>
    <row r="123" spans="1:26" ht="15">
      <c r="A123" s="171">
        <v>121</v>
      </c>
      <c r="B123" s="514" t="s">
        <v>1769</v>
      </c>
      <c r="C123" s="515" t="s">
        <v>2375</v>
      </c>
      <c r="D123" s="512" t="s">
        <v>4649</v>
      </c>
      <c r="E123" s="513" t="s">
        <v>4675</v>
      </c>
      <c r="F123" s="512">
        <v>27302</v>
      </c>
      <c r="G123" s="512">
        <v>212</v>
      </c>
      <c r="H123" s="512">
        <v>52</v>
      </c>
      <c r="I123" s="513"/>
      <c r="J123" s="512"/>
      <c r="K123" s="512"/>
      <c r="L123" s="512"/>
      <c r="M123" s="512"/>
      <c r="N123" s="512"/>
      <c r="O123" s="512"/>
      <c r="P123" s="512"/>
      <c r="Q123" s="512"/>
      <c r="R123" s="512"/>
      <c r="S123" s="512"/>
      <c r="T123" s="512"/>
      <c r="U123" s="512"/>
      <c r="V123" s="512"/>
      <c r="W123" s="512"/>
      <c r="X123" s="512"/>
      <c r="Y123" s="531"/>
      <c r="Z123" s="531"/>
    </row>
    <row r="124" spans="1:26" ht="15">
      <c r="A124" s="171">
        <v>122</v>
      </c>
      <c r="B124" s="514" t="s">
        <v>1769</v>
      </c>
      <c r="C124" s="515" t="s">
        <v>1606</v>
      </c>
      <c r="D124" s="521" t="s">
        <v>4653</v>
      </c>
      <c r="E124" s="521" t="s">
        <v>4654</v>
      </c>
      <c r="F124" s="521">
        <v>27338</v>
      </c>
      <c r="G124" s="522">
        <v>174</v>
      </c>
      <c r="H124" s="522">
        <v>65</v>
      </c>
      <c r="I124" s="513"/>
      <c r="J124" s="521"/>
      <c r="K124" s="512"/>
      <c r="L124" s="512"/>
      <c r="M124" s="512"/>
      <c r="N124" s="512"/>
      <c r="O124" s="512"/>
      <c r="P124" s="512"/>
      <c r="Q124" s="512"/>
      <c r="R124" s="512"/>
      <c r="S124" s="512"/>
      <c r="T124" s="512"/>
      <c r="U124" s="512"/>
      <c r="V124" s="512"/>
      <c r="W124" s="512"/>
      <c r="X124" s="512"/>
      <c r="Y124" s="531"/>
      <c r="Z124" s="531"/>
    </row>
    <row r="125" spans="1:26" ht="15">
      <c r="A125" s="171">
        <v>123</v>
      </c>
      <c r="B125" s="514" t="s">
        <v>1769</v>
      </c>
      <c r="C125" s="515" t="s">
        <v>1770</v>
      </c>
      <c r="D125" s="512" t="s">
        <v>4676</v>
      </c>
      <c r="E125" s="523">
        <v>35225</v>
      </c>
      <c r="F125" s="512">
        <v>22661</v>
      </c>
      <c r="G125" s="520">
        <v>157</v>
      </c>
      <c r="H125" s="520">
        <v>44</v>
      </c>
      <c r="I125" s="513"/>
      <c r="J125" s="520">
        <v>44</v>
      </c>
      <c r="K125" s="512"/>
      <c r="L125" s="512"/>
      <c r="M125" s="512"/>
      <c r="N125" s="512"/>
      <c r="O125" s="512"/>
      <c r="P125" s="512"/>
      <c r="Q125" s="512"/>
      <c r="R125" s="512"/>
      <c r="S125" s="512"/>
      <c r="T125" s="512"/>
      <c r="U125" s="512"/>
      <c r="V125" s="512"/>
      <c r="W125" s="512"/>
      <c r="X125" s="512"/>
      <c r="Y125" s="531"/>
      <c r="Z125" s="531"/>
    </row>
    <row r="126" spans="1:26" ht="15">
      <c r="A126" s="171">
        <v>124</v>
      </c>
      <c r="B126" s="514" t="s">
        <v>1769</v>
      </c>
      <c r="C126" s="515" t="s">
        <v>1773</v>
      </c>
      <c r="D126" s="512" t="s">
        <v>4651</v>
      </c>
      <c r="E126" s="513">
        <v>39284</v>
      </c>
      <c r="F126" s="512">
        <v>26589</v>
      </c>
      <c r="G126" s="520">
        <v>150</v>
      </c>
      <c r="H126" s="520">
        <v>41</v>
      </c>
      <c r="I126" s="513"/>
      <c r="J126" s="520"/>
      <c r="K126" s="512"/>
      <c r="L126" s="512"/>
      <c r="M126" s="512"/>
      <c r="N126" s="512"/>
      <c r="O126" s="512"/>
      <c r="P126" s="512"/>
      <c r="Q126" s="512"/>
      <c r="R126" s="512"/>
      <c r="S126" s="512"/>
      <c r="T126" s="512"/>
      <c r="U126" s="512"/>
      <c r="V126" s="512"/>
      <c r="W126" s="512"/>
      <c r="X126" s="512"/>
      <c r="Y126" s="531"/>
      <c r="Z126" s="531"/>
    </row>
    <row r="127" spans="1:26" ht="15">
      <c r="A127" s="171">
        <v>125</v>
      </c>
      <c r="B127" s="514" t="s">
        <v>1769</v>
      </c>
      <c r="C127" s="515" t="s">
        <v>1780</v>
      </c>
      <c r="D127" s="521" t="s">
        <v>4653</v>
      </c>
      <c r="E127" s="521" t="s">
        <v>4654</v>
      </c>
      <c r="F127" s="521">
        <v>27338</v>
      </c>
      <c r="G127" s="521">
        <v>167</v>
      </c>
      <c r="H127" s="521">
        <v>65</v>
      </c>
      <c r="I127" s="513"/>
      <c r="J127" s="520">
        <v>90</v>
      </c>
      <c r="K127" s="512"/>
      <c r="L127" s="512"/>
      <c r="M127" s="512"/>
      <c r="N127" s="512"/>
      <c r="O127" s="512"/>
      <c r="P127" s="512"/>
      <c r="Q127" s="512"/>
      <c r="R127" s="512"/>
      <c r="S127" s="512"/>
      <c r="T127" s="512"/>
      <c r="U127" s="512"/>
      <c r="V127" s="512"/>
      <c r="W127" s="512"/>
      <c r="X127" s="512"/>
      <c r="Y127" s="531"/>
      <c r="Z127" s="531"/>
    </row>
    <row r="128" spans="1:26" ht="15">
      <c r="A128" s="171">
        <v>126</v>
      </c>
      <c r="B128" s="1055" t="s">
        <v>1769</v>
      </c>
      <c r="C128" s="1045" t="s">
        <v>1780</v>
      </c>
      <c r="D128" s="1047" t="s">
        <v>9262</v>
      </c>
      <c r="E128" s="1048">
        <v>43083</v>
      </c>
      <c r="F128" s="1047">
        <v>30270</v>
      </c>
      <c r="G128" s="1046">
        <v>145</v>
      </c>
      <c r="H128" s="512">
        <v>70</v>
      </c>
      <c r="I128" s="1048"/>
      <c r="J128" s="1047"/>
      <c r="K128" s="1047"/>
      <c r="L128" s="1047"/>
      <c r="M128" s="1047"/>
      <c r="N128" s="1047"/>
      <c r="O128" s="1047"/>
      <c r="P128" s="1047"/>
      <c r="Q128" s="1047"/>
      <c r="R128" s="1047"/>
      <c r="S128" s="1047"/>
      <c r="T128" s="1047"/>
      <c r="U128" s="1047"/>
      <c r="V128" s="1047"/>
      <c r="W128" s="1047"/>
      <c r="X128" s="1047"/>
      <c r="Y128" s="1051"/>
      <c r="Z128" s="1051"/>
    </row>
    <row r="129" spans="1:26" ht="15">
      <c r="A129" s="171">
        <v>127</v>
      </c>
      <c r="B129" s="536" t="s">
        <v>1769</v>
      </c>
      <c r="C129" s="1066" t="s">
        <v>1194</v>
      </c>
      <c r="D129" s="512" t="s">
        <v>4658</v>
      </c>
      <c r="E129" s="532">
        <v>39801</v>
      </c>
      <c r="F129" s="515">
        <v>27085</v>
      </c>
      <c r="G129" s="533">
        <v>145</v>
      </c>
      <c r="H129" s="533">
        <v>41</v>
      </c>
      <c r="I129" s="532"/>
      <c r="J129" s="512"/>
      <c r="K129" s="512"/>
      <c r="L129" s="512"/>
      <c r="M129" s="512"/>
      <c r="N129" s="512"/>
      <c r="O129" s="512"/>
      <c r="P129" s="512"/>
      <c r="Q129" s="512"/>
      <c r="R129" s="512"/>
      <c r="S129" s="512"/>
      <c r="T129" s="512"/>
      <c r="U129" s="512"/>
      <c r="V129" s="512"/>
      <c r="W129" s="512"/>
      <c r="X129" s="512"/>
      <c r="Y129" s="531"/>
      <c r="Z129" s="531"/>
    </row>
    <row r="130" spans="1:26" ht="15">
      <c r="A130" s="171">
        <v>128</v>
      </c>
      <c r="B130" s="536" t="s">
        <v>1769</v>
      </c>
      <c r="C130" s="537" t="s">
        <v>1788</v>
      </c>
      <c r="D130" s="512" t="s">
        <v>4677</v>
      </c>
      <c r="E130" s="523">
        <v>35795</v>
      </c>
      <c r="F130" s="512">
        <v>23217</v>
      </c>
      <c r="G130" s="520">
        <v>154</v>
      </c>
      <c r="H130" s="520">
        <v>44</v>
      </c>
      <c r="I130" s="513"/>
      <c r="J130" s="520">
        <v>44</v>
      </c>
      <c r="K130" s="512"/>
      <c r="L130" s="512"/>
      <c r="M130" s="512"/>
      <c r="N130" s="512"/>
      <c r="O130" s="512"/>
      <c r="P130" s="512"/>
      <c r="Q130" s="512"/>
      <c r="R130" s="512"/>
      <c r="S130" s="512"/>
      <c r="T130" s="512"/>
      <c r="U130" s="512"/>
      <c r="V130" s="512"/>
      <c r="W130" s="512"/>
      <c r="X130" s="512"/>
      <c r="Y130" s="531"/>
      <c r="Z130" s="531"/>
    </row>
    <row r="131" spans="1:26" ht="15">
      <c r="A131" s="171">
        <v>129</v>
      </c>
      <c r="B131" s="536" t="s">
        <v>1769</v>
      </c>
      <c r="C131" s="537" t="s">
        <v>1801</v>
      </c>
      <c r="D131" s="512" t="s">
        <v>4658</v>
      </c>
      <c r="E131" s="513">
        <v>39801</v>
      </c>
      <c r="F131" s="512">
        <v>27085</v>
      </c>
      <c r="G131" s="512">
        <v>270</v>
      </c>
      <c r="H131" s="512">
        <v>80</v>
      </c>
      <c r="I131" s="513"/>
      <c r="J131" s="512"/>
      <c r="K131" s="512"/>
      <c r="L131" s="512"/>
      <c r="M131" s="512"/>
      <c r="N131" s="512"/>
      <c r="O131" s="512"/>
      <c r="P131" s="512"/>
      <c r="Q131" s="512"/>
      <c r="R131" s="512"/>
      <c r="S131" s="512"/>
      <c r="T131" s="512"/>
      <c r="U131" s="512"/>
      <c r="V131" s="512"/>
      <c r="W131" s="512"/>
      <c r="X131" s="512"/>
      <c r="Y131" s="531"/>
      <c r="Z131" s="531"/>
    </row>
    <row r="132" spans="1:26" ht="15">
      <c r="A132" s="171">
        <v>130</v>
      </c>
      <c r="B132" s="1058" t="s">
        <v>1769</v>
      </c>
      <c r="C132" s="1065" t="s">
        <v>1807</v>
      </c>
      <c r="D132" s="1047" t="s">
        <v>9262</v>
      </c>
      <c r="E132" s="1048">
        <v>43083</v>
      </c>
      <c r="F132" s="1047">
        <v>30270</v>
      </c>
      <c r="G132" s="1046">
        <v>150</v>
      </c>
      <c r="H132" s="512">
        <v>75</v>
      </c>
      <c r="I132" s="1048"/>
      <c r="J132" s="1047"/>
      <c r="K132" s="1047"/>
      <c r="L132" s="1047"/>
      <c r="M132" s="1047"/>
      <c r="N132" s="1047"/>
      <c r="O132" s="1047"/>
      <c r="P132" s="1047"/>
      <c r="Q132" s="1047"/>
      <c r="R132" s="1047"/>
      <c r="S132" s="1047"/>
      <c r="T132" s="1047"/>
      <c r="U132" s="1047"/>
      <c r="V132" s="1047"/>
      <c r="W132" s="1047"/>
      <c r="X132" s="1047"/>
      <c r="Y132" s="1051"/>
      <c r="Z132" s="1051"/>
    </row>
    <row r="133" spans="1:26" ht="15">
      <c r="A133" s="171">
        <v>131</v>
      </c>
      <c r="B133" s="536" t="s">
        <v>1769</v>
      </c>
      <c r="C133" s="537" t="s">
        <v>1807</v>
      </c>
      <c r="D133" s="512" t="s">
        <v>4660</v>
      </c>
      <c r="E133" s="523">
        <v>34788</v>
      </c>
      <c r="F133" s="512">
        <v>22243</v>
      </c>
      <c r="G133" s="520">
        <v>157</v>
      </c>
      <c r="H133" s="520">
        <v>44</v>
      </c>
      <c r="I133" s="513"/>
      <c r="J133" s="520">
        <v>44</v>
      </c>
      <c r="K133" s="512"/>
      <c r="L133" s="512"/>
      <c r="M133" s="512"/>
      <c r="N133" s="512"/>
      <c r="O133" s="512"/>
      <c r="P133" s="512"/>
      <c r="Q133" s="512"/>
      <c r="R133" s="512"/>
      <c r="S133" s="512"/>
      <c r="T133" s="512"/>
      <c r="U133" s="512"/>
      <c r="V133" s="512"/>
      <c r="W133" s="512"/>
      <c r="X133" s="512"/>
      <c r="Y133" s="531"/>
      <c r="Z133" s="531"/>
    </row>
    <row r="134" spans="1:26" ht="15">
      <c r="A134" s="171">
        <v>132</v>
      </c>
      <c r="B134" s="536" t="s">
        <v>1818</v>
      </c>
      <c r="C134" s="537" t="s">
        <v>289</v>
      </c>
      <c r="D134" s="512" t="s">
        <v>3939</v>
      </c>
      <c r="E134" s="513">
        <v>40236</v>
      </c>
      <c r="F134" s="512">
        <v>27506</v>
      </c>
      <c r="G134" s="512">
        <v>105</v>
      </c>
      <c r="H134" s="512">
        <v>45</v>
      </c>
      <c r="I134" s="513">
        <v>40659</v>
      </c>
      <c r="J134" s="512"/>
      <c r="K134" s="512">
        <v>41</v>
      </c>
      <c r="L134" s="512">
        <v>16</v>
      </c>
      <c r="M134" s="512">
        <v>17</v>
      </c>
      <c r="N134" s="512"/>
      <c r="O134" s="512"/>
      <c r="P134" s="512"/>
      <c r="Q134" s="512">
        <v>21</v>
      </c>
      <c r="R134" s="512"/>
      <c r="S134" s="512"/>
      <c r="T134" s="512"/>
      <c r="U134" s="512"/>
      <c r="V134" s="512"/>
      <c r="W134" s="512"/>
      <c r="X134" s="512"/>
      <c r="Y134" s="531"/>
      <c r="Z134" s="531"/>
    </row>
    <row r="135" spans="1:26" ht="15">
      <c r="A135" s="171">
        <v>133</v>
      </c>
      <c r="B135" s="1060" t="s">
        <v>1818</v>
      </c>
      <c r="C135" s="535" t="s">
        <v>310</v>
      </c>
      <c r="D135" s="512" t="s">
        <v>3939</v>
      </c>
      <c r="E135" s="513">
        <v>40236</v>
      </c>
      <c r="F135" s="512">
        <v>27506</v>
      </c>
      <c r="G135" s="512">
        <v>105</v>
      </c>
      <c r="H135" s="512">
        <v>45</v>
      </c>
      <c r="I135" s="513">
        <v>40659</v>
      </c>
      <c r="J135" s="512"/>
      <c r="K135" s="512">
        <v>41</v>
      </c>
      <c r="L135" s="512">
        <v>15</v>
      </c>
      <c r="M135" s="512">
        <v>11</v>
      </c>
      <c r="N135" s="512"/>
      <c r="O135" s="512">
        <v>21</v>
      </c>
      <c r="P135" s="512"/>
      <c r="Q135" s="512">
        <v>20</v>
      </c>
      <c r="R135" s="512"/>
      <c r="S135" s="512"/>
      <c r="T135" s="512"/>
      <c r="U135" s="512"/>
      <c r="V135" s="512"/>
      <c r="W135" s="512"/>
      <c r="X135" s="512"/>
      <c r="Y135" s="531"/>
      <c r="Z135" s="531"/>
    </row>
    <row r="136" spans="1:26" ht="15">
      <c r="A136" s="171">
        <v>134</v>
      </c>
      <c r="B136" s="536" t="s">
        <v>1818</v>
      </c>
      <c r="C136" s="537" t="s">
        <v>1819</v>
      </c>
      <c r="D136" s="512" t="s">
        <v>4662</v>
      </c>
      <c r="E136" s="523">
        <v>38934</v>
      </c>
      <c r="F136" s="512">
        <v>26250</v>
      </c>
      <c r="G136" s="520">
        <v>105</v>
      </c>
      <c r="H136" s="520">
        <v>45</v>
      </c>
      <c r="I136" s="513" t="s">
        <v>4678</v>
      </c>
      <c r="J136" s="520"/>
      <c r="K136" s="512">
        <v>42</v>
      </c>
      <c r="L136" s="512">
        <v>15</v>
      </c>
      <c r="M136" s="512">
        <v>10</v>
      </c>
      <c r="N136" s="512">
        <v>22</v>
      </c>
      <c r="O136" s="512"/>
      <c r="P136" s="512"/>
      <c r="Q136" s="512">
        <v>17</v>
      </c>
      <c r="R136" s="512"/>
      <c r="S136" s="512"/>
      <c r="T136" s="512"/>
      <c r="U136" s="512"/>
      <c r="V136" s="512"/>
      <c r="W136" s="512"/>
      <c r="X136" s="512"/>
      <c r="Y136" s="531"/>
      <c r="Z136" s="531"/>
    </row>
    <row r="137" spans="1:26" ht="15">
      <c r="A137" s="171">
        <v>135</v>
      </c>
      <c r="B137" s="1060" t="s">
        <v>1818</v>
      </c>
      <c r="C137" s="535" t="s">
        <v>383</v>
      </c>
      <c r="D137" s="512" t="s">
        <v>4669</v>
      </c>
      <c r="E137" s="513">
        <v>40332</v>
      </c>
      <c r="F137" s="512">
        <v>27600</v>
      </c>
      <c r="G137" s="512">
        <v>120</v>
      </c>
      <c r="H137" s="512">
        <v>50</v>
      </c>
      <c r="I137" s="513">
        <v>40659</v>
      </c>
      <c r="J137" s="512"/>
      <c r="K137" s="512">
        <v>42</v>
      </c>
      <c r="L137" s="512">
        <v>16</v>
      </c>
      <c r="M137" s="512">
        <v>16</v>
      </c>
      <c r="N137" s="512"/>
      <c r="O137" s="512"/>
      <c r="P137" s="512"/>
      <c r="Q137" s="512">
        <v>16</v>
      </c>
      <c r="R137" s="512"/>
      <c r="S137" s="512"/>
      <c r="T137" s="512">
        <v>26</v>
      </c>
      <c r="U137" s="512"/>
      <c r="V137" s="512"/>
      <c r="W137" s="512"/>
      <c r="X137" s="512"/>
      <c r="Y137" s="531"/>
      <c r="Z137" s="531"/>
    </row>
    <row r="138" spans="1:26" ht="15">
      <c r="A138" s="171">
        <v>136</v>
      </c>
      <c r="B138" s="514" t="s">
        <v>3106</v>
      </c>
      <c r="C138" s="515" t="s">
        <v>2620</v>
      </c>
      <c r="D138" s="512" t="s">
        <v>3773</v>
      </c>
      <c r="E138" s="513">
        <v>40587</v>
      </c>
      <c r="F138" s="512">
        <v>27845</v>
      </c>
      <c r="G138" s="512">
        <v>172</v>
      </c>
      <c r="H138" s="512">
        <v>57</v>
      </c>
      <c r="I138" s="513"/>
      <c r="J138" s="512"/>
      <c r="K138" s="512"/>
      <c r="L138" s="512"/>
      <c r="M138" s="512"/>
      <c r="N138" s="512"/>
      <c r="O138" s="512"/>
      <c r="P138" s="512"/>
      <c r="Q138" s="512"/>
      <c r="R138" s="512"/>
      <c r="S138" s="512"/>
      <c r="T138" s="512"/>
      <c r="U138" s="512"/>
      <c r="V138" s="512"/>
      <c r="W138" s="512"/>
      <c r="X138" s="512"/>
      <c r="Y138" s="531"/>
      <c r="Z138" s="531"/>
    </row>
    <row r="139" spans="1:26" ht="15">
      <c r="A139" s="171">
        <v>137</v>
      </c>
      <c r="B139" s="514" t="s">
        <v>4391</v>
      </c>
      <c r="C139" s="515" t="s">
        <v>4392</v>
      </c>
      <c r="D139" s="512" t="s">
        <v>4570</v>
      </c>
      <c r="E139" s="513">
        <v>41220</v>
      </c>
      <c r="F139" s="512">
        <v>28460</v>
      </c>
      <c r="G139" s="512"/>
      <c r="H139" s="512"/>
      <c r="I139" s="513"/>
      <c r="J139" s="512"/>
      <c r="K139" s="512"/>
      <c r="L139" s="512"/>
      <c r="M139" s="512"/>
      <c r="N139" s="512"/>
      <c r="O139" s="512"/>
      <c r="P139" s="512"/>
      <c r="Q139" s="512"/>
      <c r="R139" s="512"/>
      <c r="S139" s="512"/>
      <c r="T139" s="512"/>
      <c r="U139" s="512"/>
      <c r="V139" s="512"/>
      <c r="W139" s="546"/>
      <c r="X139" s="512"/>
      <c r="Y139" s="531"/>
      <c r="Z139" s="531"/>
    </row>
    <row r="140" spans="1:26" ht="15">
      <c r="A140" s="171">
        <v>138</v>
      </c>
      <c r="B140" s="516" t="s">
        <v>4391</v>
      </c>
      <c r="C140" s="518" t="s">
        <v>4395</v>
      </c>
      <c r="D140" s="512" t="s">
        <v>4570</v>
      </c>
      <c r="E140" s="513">
        <v>41220</v>
      </c>
      <c r="F140" s="512">
        <v>28460</v>
      </c>
      <c r="G140" s="512">
        <v>50</v>
      </c>
      <c r="H140" s="512">
        <v>20</v>
      </c>
      <c r="I140" s="513"/>
      <c r="J140" s="512"/>
      <c r="K140" s="512"/>
      <c r="L140" s="512"/>
      <c r="M140" s="512"/>
      <c r="N140" s="512"/>
      <c r="O140" s="512"/>
      <c r="P140" s="512"/>
      <c r="Q140" s="512"/>
      <c r="R140" s="512"/>
      <c r="S140" s="512"/>
      <c r="T140" s="512"/>
      <c r="U140" s="512"/>
      <c r="V140" s="512"/>
      <c r="W140" s="512"/>
      <c r="X140" s="512"/>
      <c r="Y140" s="531"/>
      <c r="Z140" s="531"/>
    </row>
    <row r="141" spans="1:26" ht="15">
      <c r="A141" s="171">
        <v>139</v>
      </c>
      <c r="B141" s="516" t="s">
        <v>4391</v>
      </c>
      <c r="C141" s="518" t="s">
        <v>4400</v>
      </c>
      <c r="D141" s="512" t="s">
        <v>4570</v>
      </c>
      <c r="E141" s="513">
        <v>41220</v>
      </c>
      <c r="F141" s="512">
        <v>28460</v>
      </c>
      <c r="G141" s="512">
        <v>50</v>
      </c>
      <c r="H141" s="512">
        <v>20</v>
      </c>
      <c r="I141" s="513"/>
      <c r="J141" s="512"/>
      <c r="K141" s="512"/>
      <c r="L141" s="512"/>
      <c r="M141" s="512"/>
      <c r="N141" s="512"/>
      <c r="O141" s="512"/>
      <c r="P141" s="512"/>
      <c r="Q141" s="512"/>
      <c r="R141" s="512"/>
      <c r="S141" s="512"/>
      <c r="T141" s="512"/>
      <c r="U141" s="512"/>
      <c r="V141" s="512"/>
      <c r="W141" s="512"/>
      <c r="X141" s="512"/>
      <c r="Y141" s="531"/>
      <c r="Z141" s="531"/>
    </row>
    <row r="142" spans="1:26" ht="15">
      <c r="A142" s="171">
        <v>140</v>
      </c>
      <c r="B142" s="514" t="s">
        <v>4391</v>
      </c>
      <c r="C142" s="515" t="s">
        <v>4431</v>
      </c>
      <c r="D142" s="512" t="s">
        <v>4570</v>
      </c>
      <c r="E142" s="513">
        <v>41220</v>
      </c>
      <c r="F142" s="512">
        <v>28460</v>
      </c>
      <c r="G142" s="512"/>
      <c r="H142" s="512"/>
      <c r="I142" s="513"/>
      <c r="J142" s="512"/>
      <c r="K142" s="512"/>
      <c r="L142" s="512"/>
      <c r="M142" s="512"/>
      <c r="N142" s="512"/>
      <c r="O142" s="512"/>
      <c r="P142" s="512"/>
      <c r="Q142" s="512"/>
      <c r="R142" s="512"/>
      <c r="S142" s="512"/>
      <c r="T142" s="512"/>
      <c r="U142" s="512"/>
      <c r="V142" s="512"/>
      <c r="W142" s="512"/>
      <c r="X142" s="512"/>
      <c r="Y142" s="531"/>
      <c r="Z142" s="531"/>
    </row>
    <row r="143" spans="1:26" ht="15">
      <c r="A143" s="171">
        <v>141</v>
      </c>
      <c r="B143" s="514" t="s">
        <v>4391</v>
      </c>
      <c r="C143" s="515" t="s">
        <v>1194</v>
      </c>
      <c r="D143" s="512" t="s">
        <v>4570</v>
      </c>
      <c r="E143" s="513">
        <v>41220</v>
      </c>
      <c r="F143" s="512">
        <v>28460</v>
      </c>
      <c r="G143" s="512">
        <v>50</v>
      </c>
      <c r="H143" s="512">
        <v>20</v>
      </c>
      <c r="I143" s="513"/>
      <c r="J143" s="512"/>
      <c r="K143" s="512"/>
      <c r="L143" s="512"/>
      <c r="M143" s="512"/>
      <c r="N143" s="512"/>
      <c r="O143" s="512"/>
      <c r="P143" s="512"/>
      <c r="Q143" s="512"/>
      <c r="R143" s="512"/>
      <c r="S143" s="512"/>
      <c r="T143" s="512"/>
      <c r="U143" s="512"/>
      <c r="V143" s="512"/>
      <c r="W143" s="512"/>
      <c r="X143" s="512"/>
      <c r="Y143" s="531"/>
      <c r="Z143" s="531"/>
    </row>
    <row r="144" spans="1:26" ht="15">
      <c r="A144" s="171">
        <v>142</v>
      </c>
      <c r="B144" s="514" t="s">
        <v>1264</v>
      </c>
      <c r="C144" s="515" t="s">
        <v>1526</v>
      </c>
      <c r="D144" s="512" t="s">
        <v>4660</v>
      </c>
      <c r="E144" s="523">
        <v>34788</v>
      </c>
      <c r="F144" s="512">
        <v>22243</v>
      </c>
      <c r="G144" s="520">
        <v>208</v>
      </c>
      <c r="H144" s="520">
        <v>61</v>
      </c>
      <c r="I144" s="513"/>
      <c r="J144" s="520">
        <v>61</v>
      </c>
      <c r="K144" s="512"/>
      <c r="L144" s="512"/>
      <c r="M144" s="512"/>
      <c r="N144" s="512"/>
      <c r="O144" s="512"/>
      <c r="P144" s="512"/>
      <c r="Q144" s="512"/>
      <c r="R144" s="512"/>
      <c r="S144" s="512"/>
      <c r="T144" s="512"/>
      <c r="U144" s="512"/>
      <c r="V144" s="512"/>
      <c r="W144" s="512"/>
      <c r="X144" s="512"/>
      <c r="Y144" s="531"/>
      <c r="Z144" s="531"/>
    </row>
    <row r="145" spans="1:26" ht="15">
      <c r="A145" s="171">
        <v>143</v>
      </c>
      <c r="B145" s="514" t="s">
        <v>1264</v>
      </c>
      <c r="C145" s="515" t="s">
        <v>1863</v>
      </c>
      <c r="D145" s="512" t="s">
        <v>4660</v>
      </c>
      <c r="E145" s="523">
        <v>34788</v>
      </c>
      <c r="F145" s="512">
        <v>22243</v>
      </c>
      <c r="G145" s="520">
        <v>220</v>
      </c>
      <c r="H145" s="520">
        <v>56</v>
      </c>
      <c r="I145" s="513"/>
      <c r="J145" s="520">
        <v>56</v>
      </c>
      <c r="K145" s="512"/>
      <c r="L145" s="512"/>
      <c r="M145" s="512"/>
      <c r="N145" s="512"/>
      <c r="O145" s="512"/>
      <c r="P145" s="538"/>
      <c r="Q145" s="539"/>
      <c r="R145" s="539"/>
      <c r="S145" s="539"/>
      <c r="T145" s="539"/>
      <c r="U145" s="539"/>
      <c r="V145" s="539"/>
      <c r="W145" s="539"/>
      <c r="X145" s="539"/>
      <c r="Y145" s="531"/>
      <c r="Z145" s="531"/>
    </row>
    <row r="146" spans="1:26" ht="15">
      <c r="A146" s="171">
        <v>144</v>
      </c>
      <c r="B146" s="514" t="s">
        <v>1867</v>
      </c>
      <c r="C146" s="515" t="s">
        <v>1870</v>
      </c>
      <c r="D146" s="512" t="s">
        <v>4651</v>
      </c>
      <c r="E146" s="513">
        <v>39284</v>
      </c>
      <c r="F146" s="512">
        <v>26589</v>
      </c>
      <c r="G146" s="520">
        <v>127</v>
      </c>
      <c r="H146" s="520">
        <v>43</v>
      </c>
      <c r="I146" s="513"/>
      <c r="J146" s="520"/>
      <c r="K146" s="512"/>
      <c r="L146" s="512"/>
      <c r="M146" s="512"/>
      <c r="N146" s="512"/>
      <c r="O146" s="512"/>
      <c r="P146" s="512"/>
      <c r="Q146" s="540"/>
      <c r="R146" s="541"/>
      <c r="S146" s="541"/>
      <c r="T146" s="541"/>
      <c r="U146" s="541"/>
      <c r="V146" s="541"/>
      <c r="W146" s="541"/>
      <c r="X146" s="541"/>
      <c r="Y146" s="531"/>
      <c r="Z146" s="531"/>
    </row>
    <row r="147" spans="1:26" ht="15">
      <c r="A147" s="171">
        <v>145</v>
      </c>
      <c r="B147" s="514" t="s">
        <v>1867</v>
      </c>
      <c r="C147" s="515" t="s">
        <v>4679</v>
      </c>
      <c r="D147" s="512" t="s">
        <v>4655</v>
      </c>
      <c r="E147" s="513">
        <v>39284</v>
      </c>
      <c r="F147" s="512">
        <v>26589</v>
      </c>
      <c r="G147" s="520">
        <v>120</v>
      </c>
      <c r="H147" s="520">
        <v>48</v>
      </c>
      <c r="I147" s="513"/>
      <c r="J147" s="520"/>
      <c r="K147" s="512"/>
      <c r="L147" s="512"/>
      <c r="M147" s="512"/>
      <c r="N147" s="512"/>
      <c r="O147" s="512"/>
      <c r="P147" s="512"/>
      <c r="Q147" s="512"/>
      <c r="R147" s="512"/>
      <c r="S147" s="512"/>
      <c r="T147" s="512"/>
      <c r="U147" s="512"/>
      <c r="V147" s="512"/>
      <c r="W147" s="512"/>
      <c r="X147" s="512"/>
      <c r="Y147" s="531"/>
      <c r="Z147" s="531"/>
    </row>
    <row r="148" spans="1:26" ht="15">
      <c r="A148" s="171">
        <v>146</v>
      </c>
      <c r="B148" s="514" t="s">
        <v>1867</v>
      </c>
      <c r="C148" s="515" t="s">
        <v>1868</v>
      </c>
      <c r="D148" s="512" t="s">
        <v>4662</v>
      </c>
      <c r="E148" s="523">
        <v>38934</v>
      </c>
      <c r="F148" s="512">
        <v>26250</v>
      </c>
      <c r="G148" s="520">
        <v>120</v>
      </c>
      <c r="H148" s="520">
        <v>50</v>
      </c>
      <c r="I148" s="513"/>
      <c r="J148" s="520"/>
      <c r="K148" s="512"/>
      <c r="L148" s="512"/>
      <c r="M148" s="512"/>
      <c r="N148" s="512"/>
      <c r="O148" s="512"/>
      <c r="P148" s="512"/>
      <c r="Q148" s="512"/>
      <c r="R148" s="512"/>
      <c r="S148" s="512"/>
      <c r="T148" s="512"/>
      <c r="U148" s="512"/>
      <c r="V148" s="512"/>
      <c r="W148" s="512"/>
      <c r="X148" s="512"/>
      <c r="Y148" s="531"/>
      <c r="Z148" s="531"/>
    </row>
    <row r="149" spans="1:26" ht="15">
      <c r="A149" s="171">
        <v>147</v>
      </c>
      <c r="B149" s="1055" t="s">
        <v>1867</v>
      </c>
      <c r="C149" s="1045" t="s">
        <v>9137</v>
      </c>
      <c r="D149" s="1047" t="s">
        <v>9262</v>
      </c>
      <c r="E149" s="1048">
        <v>43083</v>
      </c>
      <c r="F149" s="1047">
        <v>30270</v>
      </c>
      <c r="G149" s="1046">
        <v>150</v>
      </c>
      <c r="H149" s="512">
        <v>70</v>
      </c>
      <c r="I149" s="1048"/>
      <c r="J149" s="1047"/>
      <c r="K149" s="1047"/>
      <c r="L149" s="1047"/>
      <c r="M149" s="1047"/>
      <c r="N149" s="1047"/>
      <c r="O149" s="1047"/>
      <c r="P149" s="1047"/>
      <c r="Q149" s="1047"/>
      <c r="R149" s="1047"/>
      <c r="S149" s="1047"/>
      <c r="T149" s="1047"/>
      <c r="U149" s="1047"/>
      <c r="V149" s="1047"/>
      <c r="W149" s="1047"/>
      <c r="X149" s="1047"/>
      <c r="Y149" s="1051"/>
      <c r="Z149" s="1051"/>
    </row>
    <row r="150" spans="1:26" ht="15">
      <c r="A150" s="171">
        <v>148</v>
      </c>
      <c r="B150" s="1055" t="s">
        <v>1570</v>
      </c>
      <c r="C150" s="1045" t="s">
        <v>8706</v>
      </c>
      <c r="D150" s="1047" t="s">
        <v>9262</v>
      </c>
      <c r="E150" s="1048">
        <v>43083</v>
      </c>
      <c r="F150" s="1047">
        <v>30270</v>
      </c>
      <c r="G150" s="1046">
        <v>140</v>
      </c>
      <c r="H150" s="512">
        <v>60</v>
      </c>
      <c r="I150" s="1048"/>
      <c r="J150" s="1047"/>
      <c r="K150" s="1047"/>
      <c r="L150" s="1047"/>
      <c r="M150" s="1047"/>
      <c r="N150" s="1047"/>
      <c r="O150" s="1047"/>
      <c r="P150" s="1047"/>
      <c r="Q150" s="1047"/>
      <c r="R150" s="1047"/>
      <c r="S150" s="1047"/>
      <c r="T150" s="1047"/>
      <c r="U150" s="1047"/>
      <c r="V150" s="1047"/>
      <c r="W150" s="1047"/>
      <c r="X150" s="1047"/>
      <c r="Y150" s="1051"/>
      <c r="Z150" s="1051"/>
    </row>
    <row r="151" spans="1:26" ht="15">
      <c r="A151" s="171">
        <v>149</v>
      </c>
      <c r="B151" s="1055" t="s">
        <v>1570</v>
      </c>
      <c r="C151" s="1045" t="s">
        <v>2388</v>
      </c>
      <c r="D151" s="1047" t="s">
        <v>9262</v>
      </c>
      <c r="E151" s="1048">
        <v>43083</v>
      </c>
      <c r="F151" s="1047">
        <v>30270</v>
      </c>
      <c r="G151" s="1046">
        <v>185</v>
      </c>
      <c r="H151" s="512">
        <v>70</v>
      </c>
      <c r="I151" s="1048"/>
      <c r="J151" s="1047"/>
      <c r="K151" s="1047"/>
      <c r="L151" s="1047"/>
      <c r="M151" s="1047"/>
      <c r="N151" s="1047"/>
      <c r="O151" s="1047"/>
      <c r="P151" s="1047"/>
      <c r="Q151" s="1047"/>
      <c r="R151" s="1047"/>
      <c r="S151" s="1047"/>
      <c r="T151" s="1047"/>
      <c r="U151" s="1047"/>
      <c r="V151" s="1047"/>
      <c r="W151" s="1047"/>
      <c r="X151" s="1047"/>
      <c r="Y151" s="1051"/>
      <c r="Z151" s="1051"/>
    </row>
    <row r="152" spans="1:26" ht="15">
      <c r="A152" s="171">
        <v>150</v>
      </c>
      <c r="B152" s="1055" t="s">
        <v>1570</v>
      </c>
      <c r="C152" s="1045" t="s">
        <v>8723</v>
      </c>
      <c r="D152" s="1047" t="s">
        <v>9262</v>
      </c>
      <c r="E152" s="1048">
        <v>43083</v>
      </c>
      <c r="F152" s="1047">
        <v>30270</v>
      </c>
      <c r="G152" s="1046">
        <v>140</v>
      </c>
      <c r="H152" s="512">
        <v>60</v>
      </c>
      <c r="I152" s="1048"/>
      <c r="J152" s="1047"/>
      <c r="K152" s="1047"/>
      <c r="L152" s="1047"/>
      <c r="M152" s="1047"/>
      <c r="N152" s="1047"/>
      <c r="O152" s="1047"/>
      <c r="P152" s="1047"/>
      <c r="Q152" s="1047"/>
      <c r="R152" s="1047"/>
      <c r="S152" s="1047"/>
      <c r="T152" s="1047"/>
      <c r="U152" s="1047"/>
      <c r="V152" s="1047"/>
      <c r="W152" s="1047"/>
      <c r="X152" s="1047"/>
      <c r="Y152" s="1051"/>
      <c r="Z152" s="1051"/>
    </row>
    <row r="153" spans="1:26" ht="15">
      <c r="A153" s="171">
        <v>151</v>
      </c>
      <c r="B153" s="1055" t="s">
        <v>1570</v>
      </c>
      <c r="C153" s="1045" t="s">
        <v>8742</v>
      </c>
      <c r="D153" s="1047" t="s">
        <v>9262</v>
      </c>
      <c r="E153" s="1048">
        <v>43083</v>
      </c>
      <c r="F153" s="1047">
        <v>30270</v>
      </c>
      <c r="G153" s="1046">
        <v>175</v>
      </c>
      <c r="H153" s="512">
        <v>75</v>
      </c>
      <c r="I153" s="1048"/>
      <c r="J153" s="1047"/>
      <c r="K153" s="1047"/>
      <c r="L153" s="1047"/>
      <c r="M153" s="1047"/>
      <c r="N153" s="1047"/>
      <c r="O153" s="1047"/>
      <c r="P153" s="1047"/>
      <c r="Q153" s="1047"/>
      <c r="R153" s="1047"/>
      <c r="S153" s="1047"/>
      <c r="T153" s="1047"/>
      <c r="U153" s="1047"/>
      <c r="V153" s="1047"/>
      <c r="W153" s="1047"/>
      <c r="X153" s="1047"/>
      <c r="Y153" s="1051"/>
      <c r="Z153" s="1051"/>
    </row>
    <row r="154" spans="1:26" ht="15">
      <c r="A154" s="171">
        <v>152</v>
      </c>
      <c r="B154" s="1058" t="s">
        <v>1570</v>
      </c>
      <c r="C154" s="1065" t="s">
        <v>1194</v>
      </c>
      <c r="D154" s="1047" t="s">
        <v>9262</v>
      </c>
      <c r="E154" s="1048">
        <v>43083</v>
      </c>
      <c r="F154" s="1047">
        <v>30270</v>
      </c>
      <c r="G154" s="1046">
        <v>150</v>
      </c>
      <c r="H154" s="512">
        <v>60</v>
      </c>
      <c r="I154" s="1048"/>
      <c r="J154" s="1047"/>
      <c r="K154" s="1047"/>
      <c r="L154" s="1047"/>
      <c r="M154" s="1047"/>
      <c r="N154" s="1047"/>
      <c r="O154" s="1047"/>
      <c r="P154" s="1047"/>
      <c r="Q154" s="1047"/>
      <c r="R154" s="1047"/>
      <c r="S154" s="1047"/>
      <c r="T154" s="1047"/>
      <c r="U154" s="1047"/>
      <c r="V154" s="1047"/>
      <c r="W154" s="1047"/>
      <c r="X154" s="1047"/>
      <c r="Y154" s="1051"/>
      <c r="Z154" s="1051"/>
    </row>
    <row r="155" spans="1:26" ht="15">
      <c r="A155" s="171">
        <v>153</v>
      </c>
      <c r="B155" s="536" t="s">
        <v>1570</v>
      </c>
      <c r="C155" s="537" t="s">
        <v>1571</v>
      </c>
      <c r="D155" s="521" t="s">
        <v>4653</v>
      </c>
      <c r="E155" s="521" t="s">
        <v>4654</v>
      </c>
      <c r="F155" s="521">
        <v>27338</v>
      </c>
      <c r="G155" s="521">
        <v>200</v>
      </c>
      <c r="H155" s="521">
        <v>80</v>
      </c>
      <c r="I155" s="513" t="s">
        <v>4678</v>
      </c>
      <c r="J155" s="512"/>
      <c r="K155" s="512">
        <v>43</v>
      </c>
      <c r="L155" s="512">
        <v>25</v>
      </c>
      <c r="M155" s="512">
        <v>20</v>
      </c>
      <c r="N155" s="512">
        <v>16</v>
      </c>
      <c r="O155" s="512">
        <v>21</v>
      </c>
      <c r="P155" s="512"/>
      <c r="Q155" s="512">
        <v>24</v>
      </c>
      <c r="R155" s="512"/>
      <c r="S155" s="512"/>
      <c r="T155" s="512"/>
      <c r="U155" s="512"/>
      <c r="V155" s="512"/>
      <c r="W155" s="512"/>
      <c r="X155" s="512"/>
      <c r="Y155" s="531"/>
      <c r="Z155" s="531"/>
    </row>
    <row r="156" spans="1:26" ht="15">
      <c r="A156" s="171">
        <v>154</v>
      </c>
      <c r="B156" s="536" t="s">
        <v>1570</v>
      </c>
      <c r="C156" s="537" t="s">
        <v>2558</v>
      </c>
      <c r="D156" s="521" t="s">
        <v>8861</v>
      </c>
      <c r="E156" s="972">
        <v>42859</v>
      </c>
      <c r="F156" s="521" t="s">
        <v>8862</v>
      </c>
      <c r="G156" s="521" t="s">
        <v>5148</v>
      </c>
      <c r="H156" s="521" t="s">
        <v>5095</v>
      </c>
      <c r="I156" s="972"/>
      <c r="J156" s="512"/>
      <c r="K156" s="512"/>
      <c r="L156" s="512"/>
      <c r="M156" s="512"/>
      <c r="N156" s="512"/>
      <c r="O156" s="512"/>
      <c r="P156" s="512"/>
      <c r="Q156" s="512"/>
      <c r="R156" s="512"/>
      <c r="S156" s="512"/>
      <c r="T156" s="512"/>
      <c r="U156" s="512"/>
      <c r="V156" s="512"/>
      <c r="W156" s="512"/>
      <c r="X156" s="512"/>
      <c r="Y156" s="515"/>
      <c r="Z156" s="515"/>
    </row>
    <row r="157" spans="1:26" ht="15">
      <c r="A157" s="171">
        <v>155</v>
      </c>
      <c r="B157" s="536" t="s">
        <v>1878</v>
      </c>
      <c r="C157" s="537" t="s">
        <v>1223</v>
      </c>
      <c r="D157" s="512" t="s">
        <v>4676</v>
      </c>
      <c r="E157" s="523">
        <v>35225</v>
      </c>
      <c r="F157" s="512">
        <v>22661</v>
      </c>
      <c r="G157" s="520">
        <v>194</v>
      </c>
      <c r="H157" s="520">
        <v>64</v>
      </c>
      <c r="I157" s="513"/>
      <c r="J157" s="520">
        <v>64</v>
      </c>
      <c r="K157" s="512"/>
      <c r="L157" s="512"/>
      <c r="M157" s="512"/>
      <c r="N157" s="512"/>
      <c r="O157" s="512"/>
      <c r="P157" s="538"/>
      <c r="Q157" s="539"/>
      <c r="R157" s="539"/>
      <c r="S157" s="539"/>
      <c r="T157" s="539"/>
      <c r="U157" s="539"/>
      <c r="V157" s="539"/>
      <c r="W157" s="539"/>
      <c r="X157" s="539"/>
      <c r="Y157" s="531"/>
      <c r="Z157" s="531"/>
    </row>
    <row r="158" spans="1:26" ht="15">
      <c r="A158" s="171">
        <v>156</v>
      </c>
      <c r="B158" s="534" t="s">
        <v>1878</v>
      </c>
      <c r="C158" s="1062" t="s">
        <v>3736</v>
      </c>
      <c r="D158" s="512" t="s">
        <v>3782</v>
      </c>
      <c r="E158" s="513">
        <v>40925</v>
      </c>
      <c r="F158" s="512">
        <v>28176</v>
      </c>
      <c r="G158" s="512">
        <v>200</v>
      </c>
      <c r="H158" s="512">
        <v>75</v>
      </c>
      <c r="I158" s="513"/>
      <c r="J158" s="512"/>
      <c r="K158" s="512"/>
      <c r="L158" s="512"/>
      <c r="M158" s="512"/>
      <c r="N158" s="512"/>
      <c r="O158" s="512"/>
      <c r="P158" s="512"/>
      <c r="Q158" s="512"/>
      <c r="R158" s="512"/>
      <c r="S158" s="512"/>
      <c r="T158" s="512"/>
      <c r="U158" s="512"/>
      <c r="V158" s="512"/>
      <c r="W158" s="512"/>
      <c r="X158" s="512"/>
      <c r="Y158" s="531"/>
      <c r="Z158" s="531"/>
    </row>
    <row r="159" spans="1:26" ht="15">
      <c r="A159" s="171">
        <v>157</v>
      </c>
      <c r="B159" s="536" t="s">
        <v>1878</v>
      </c>
      <c r="C159" s="537" t="s">
        <v>1194</v>
      </c>
      <c r="D159" s="512" t="s">
        <v>4676</v>
      </c>
      <c r="E159" s="513">
        <v>35225</v>
      </c>
      <c r="F159" s="512">
        <v>22661</v>
      </c>
      <c r="G159" s="520">
        <v>194</v>
      </c>
      <c r="H159" s="520">
        <v>64</v>
      </c>
      <c r="I159" s="513"/>
      <c r="J159" s="520">
        <v>64</v>
      </c>
      <c r="K159" s="512"/>
      <c r="L159" s="512"/>
      <c r="M159" s="512"/>
      <c r="N159" s="512"/>
      <c r="O159" s="512"/>
      <c r="P159" s="512"/>
      <c r="Q159" s="512"/>
      <c r="R159" s="512"/>
      <c r="S159" s="512"/>
      <c r="T159" s="512"/>
      <c r="U159" s="512"/>
      <c r="V159" s="512"/>
      <c r="W159" s="512"/>
      <c r="X159" s="512"/>
      <c r="Y159" s="531"/>
      <c r="Z159" s="531"/>
    </row>
    <row r="160" spans="1:26" ht="15">
      <c r="A160" s="171">
        <v>158</v>
      </c>
      <c r="B160" s="514" t="s">
        <v>1890</v>
      </c>
      <c r="C160" s="515" t="s">
        <v>1891</v>
      </c>
      <c r="D160" s="512" t="s">
        <v>4655</v>
      </c>
      <c r="E160" s="513">
        <v>39284</v>
      </c>
      <c r="F160" s="512">
        <v>26589</v>
      </c>
      <c r="G160" s="520">
        <v>204</v>
      </c>
      <c r="H160" s="520">
        <v>72</v>
      </c>
      <c r="I160" s="513"/>
      <c r="J160" s="520"/>
      <c r="K160" s="512"/>
      <c r="L160" s="512"/>
      <c r="M160" s="512"/>
      <c r="N160" s="512"/>
      <c r="O160" s="512"/>
      <c r="P160" s="512"/>
      <c r="Q160" s="512"/>
      <c r="R160" s="512"/>
      <c r="S160" s="512"/>
      <c r="T160" s="512"/>
      <c r="U160" s="512"/>
      <c r="V160" s="512"/>
      <c r="W160" s="512"/>
      <c r="X160" s="512"/>
      <c r="Y160" s="531"/>
      <c r="Z160" s="531"/>
    </row>
    <row r="161" spans="1:26" ht="15">
      <c r="A161" s="171">
        <v>159</v>
      </c>
      <c r="B161" s="536" t="s">
        <v>1890</v>
      </c>
      <c r="C161" s="515" t="s">
        <v>1906</v>
      </c>
      <c r="D161" s="512" t="s">
        <v>4655</v>
      </c>
      <c r="E161" s="513">
        <v>39284</v>
      </c>
      <c r="F161" s="512">
        <v>26589</v>
      </c>
      <c r="G161" s="520">
        <v>210</v>
      </c>
      <c r="H161" s="520">
        <v>72</v>
      </c>
      <c r="I161" s="513"/>
      <c r="J161" s="520"/>
      <c r="K161" s="512"/>
      <c r="L161" s="512"/>
      <c r="M161" s="512"/>
      <c r="N161" s="512"/>
      <c r="O161" s="512"/>
      <c r="P161" s="512"/>
      <c r="Q161" s="512"/>
      <c r="R161" s="512"/>
      <c r="S161" s="512"/>
      <c r="T161" s="512"/>
      <c r="U161" s="512"/>
      <c r="V161" s="512"/>
      <c r="W161" s="512"/>
      <c r="X161" s="512"/>
      <c r="Y161" s="531"/>
      <c r="Z161" s="531"/>
    </row>
    <row r="162" spans="1:26" ht="15">
      <c r="A162" s="171">
        <v>160</v>
      </c>
      <c r="B162" s="536" t="s">
        <v>1890</v>
      </c>
      <c r="C162" s="515" t="s">
        <v>1917</v>
      </c>
      <c r="D162" s="512" t="s">
        <v>4655</v>
      </c>
      <c r="E162" s="513">
        <v>39284</v>
      </c>
      <c r="F162" s="512">
        <v>26589</v>
      </c>
      <c r="G162" s="520">
        <v>198</v>
      </c>
      <c r="H162" s="520">
        <v>80</v>
      </c>
      <c r="I162" s="513"/>
      <c r="J162" s="520"/>
      <c r="K162" s="512"/>
      <c r="L162" s="512"/>
      <c r="M162" s="512"/>
      <c r="N162" s="512"/>
      <c r="O162" s="512"/>
      <c r="P162" s="512"/>
      <c r="Q162" s="512"/>
      <c r="R162" s="512"/>
      <c r="S162" s="512"/>
      <c r="T162" s="512"/>
      <c r="U162" s="512"/>
      <c r="V162" s="512"/>
      <c r="W162" s="512"/>
      <c r="X162" s="512"/>
      <c r="Y162" s="531"/>
      <c r="Z162" s="531"/>
    </row>
    <row r="163" spans="1:26" ht="15">
      <c r="A163" s="171">
        <v>161</v>
      </c>
      <c r="B163" s="514" t="s">
        <v>1924</v>
      </c>
      <c r="C163" s="515" t="s">
        <v>1925</v>
      </c>
      <c r="D163" s="512" t="s">
        <v>4658</v>
      </c>
      <c r="E163" s="513">
        <v>39801</v>
      </c>
      <c r="F163" s="512">
        <v>27085</v>
      </c>
      <c r="G163" s="512">
        <v>270</v>
      </c>
      <c r="H163" s="512">
        <v>90</v>
      </c>
      <c r="I163" s="513"/>
      <c r="J163" s="512"/>
      <c r="K163" s="512"/>
      <c r="L163" s="512"/>
      <c r="M163" s="512"/>
      <c r="N163" s="512"/>
      <c r="O163" s="512"/>
      <c r="P163" s="512"/>
      <c r="Q163" s="512"/>
      <c r="R163" s="512"/>
      <c r="S163" s="512"/>
      <c r="T163" s="512"/>
      <c r="U163" s="512"/>
      <c r="V163" s="512"/>
      <c r="W163" s="512"/>
      <c r="X163" s="512"/>
      <c r="Y163" s="531"/>
      <c r="Z163" s="531"/>
    </row>
    <row r="164" spans="1:26" ht="15">
      <c r="A164" s="171">
        <v>162</v>
      </c>
      <c r="B164" s="514" t="s">
        <v>1924</v>
      </c>
      <c r="C164" s="518" t="s">
        <v>2902</v>
      </c>
      <c r="D164" s="512" t="s">
        <v>4104</v>
      </c>
      <c r="E164" s="513">
        <v>41033</v>
      </c>
      <c r="F164" s="512">
        <v>28282</v>
      </c>
      <c r="G164" s="512">
        <v>200</v>
      </c>
      <c r="H164" s="512">
        <v>70</v>
      </c>
      <c r="I164" s="513"/>
      <c r="J164" s="512"/>
      <c r="K164" s="512"/>
      <c r="L164" s="512"/>
      <c r="M164" s="512"/>
      <c r="N164" s="512"/>
      <c r="O164" s="512"/>
      <c r="P164" s="512"/>
      <c r="Q164" s="512"/>
      <c r="R164" s="512"/>
      <c r="S164" s="512"/>
      <c r="T164" s="512"/>
      <c r="U164" s="512"/>
      <c r="V164" s="512"/>
      <c r="W164" s="512"/>
      <c r="X164" s="512"/>
      <c r="Y164" s="531"/>
      <c r="Z164" s="531"/>
    </row>
    <row r="165" spans="1:26" ht="15">
      <c r="A165" s="171">
        <v>163</v>
      </c>
      <c r="B165" s="514" t="s">
        <v>1924</v>
      </c>
      <c r="C165" s="515" t="s">
        <v>1936</v>
      </c>
      <c r="D165" s="512" t="s">
        <v>4651</v>
      </c>
      <c r="E165" s="513">
        <v>39284</v>
      </c>
      <c r="F165" s="512">
        <v>26589</v>
      </c>
      <c r="G165" s="520">
        <v>92</v>
      </c>
      <c r="H165" s="520">
        <v>51</v>
      </c>
      <c r="I165" s="513"/>
      <c r="J165" s="520"/>
      <c r="K165" s="512"/>
      <c r="L165" s="512"/>
      <c r="M165" s="512"/>
      <c r="N165" s="512"/>
      <c r="O165" s="512"/>
      <c r="P165" s="512"/>
      <c r="Q165" s="512"/>
      <c r="R165" s="512"/>
      <c r="S165" s="512"/>
      <c r="T165" s="512"/>
      <c r="U165" s="512"/>
      <c r="V165" s="512"/>
      <c r="W165" s="512"/>
      <c r="X165" s="512"/>
      <c r="Y165" s="531"/>
      <c r="Z165" s="531"/>
    </row>
    <row r="166" spans="1:26" ht="15">
      <c r="A166" s="171">
        <v>164</v>
      </c>
      <c r="B166" s="514" t="s">
        <v>1924</v>
      </c>
      <c r="C166" s="515" t="s">
        <v>1944</v>
      </c>
      <c r="D166" s="512" t="s">
        <v>4658</v>
      </c>
      <c r="E166" s="513">
        <v>39801</v>
      </c>
      <c r="F166" s="512">
        <v>27085</v>
      </c>
      <c r="G166" s="512">
        <v>270</v>
      </c>
      <c r="H166" s="512">
        <v>90</v>
      </c>
      <c r="I166" s="513"/>
      <c r="J166" s="512"/>
      <c r="K166" s="512"/>
      <c r="L166" s="512"/>
      <c r="M166" s="512"/>
      <c r="N166" s="512"/>
      <c r="O166" s="512"/>
      <c r="P166" s="512"/>
      <c r="Q166" s="512"/>
      <c r="R166" s="512"/>
      <c r="S166" s="512"/>
      <c r="T166" s="512"/>
      <c r="U166" s="512"/>
      <c r="V166" s="512"/>
      <c r="W166" s="512"/>
      <c r="X166" s="512"/>
      <c r="Y166" s="531"/>
      <c r="Z166" s="531"/>
    </row>
    <row r="167" spans="1:26" ht="15">
      <c r="A167" s="171">
        <v>165</v>
      </c>
      <c r="B167" s="514" t="s">
        <v>1924</v>
      </c>
      <c r="C167" s="515" t="s">
        <v>1946</v>
      </c>
      <c r="D167" s="512" t="s">
        <v>4670</v>
      </c>
      <c r="E167" s="513">
        <v>39298</v>
      </c>
      <c r="F167" s="512">
        <v>26603</v>
      </c>
      <c r="G167" s="512">
        <v>141</v>
      </c>
      <c r="H167" s="512">
        <v>62</v>
      </c>
      <c r="I167" s="513"/>
      <c r="J167" s="512"/>
      <c r="K167" s="512"/>
      <c r="L167" s="512"/>
      <c r="M167" s="512"/>
      <c r="N167" s="512"/>
      <c r="O167" s="512"/>
      <c r="P167" s="512"/>
      <c r="Q167" s="512"/>
      <c r="R167" s="512"/>
      <c r="S167" s="512"/>
      <c r="T167" s="512"/>
      <c r="U167" s="512"/>
      <c r="V167" s="512"/>
      <c r="W167" s="512"/>
      <c r="X167" s="512"/>
      <c r="Y167" s="531"/>
      <c r="Z167" s="531"/>
    </row>
    <row r="168" spans="1:26" ht="15">
      <c r="A168" s="171">
        <v>166</v>
      </c>
      <c r="B168" s="514" t="s">
        <v>1924</v>
      </c>
      <c r="C168" s="515" t="s">
        <v>1955</v>
      </c>
      <c r="D168" s="512" t="s">
        <v>4670</v>
      </c>
      <c r="E168" s="513">
        <v>39298</v>
      </c>
      <c r="F168" s="512">
        <v>26603</v>
      </c>
      <c r="G168" s="512">
        <v>142</v>
      </c>
      <c r="H168" s="512">
        <v>63</v>
      </c>
      <c r="I168" s="513"/>
      <c r="J168" s="512"/>
      <c r="K168" s="512"/>
      <c r="L168" s="512"/>
      <c r="M168" s="512"/>
      <c r="N168" s="512"/>
      <c r="O168" s="512"/>
      <c r="P168" s="512"/>
      <c r="Q168" s="512"/>
      <c r="R168" s="512"/>
      <c r="S168" s="512"/>
      <c r="T168" s="512"/>
      <c r="U168" s="512"/>
      <c r="V168" s="512"/>
      <c r="W168" s="512"/>
      <c r="X168" s="512"/>
      <c r="Y168" s="531"/>
      <c r="Z168" s="531"/>
    </row>
    <row r="169" spans="1:26" ht="15">
      <c r="A169" s="171">
        <v>167</v>
      </c>
      <c r="B169" s="515" t="s">
        <v>1924</v>
      </c>
      <c r="C169" s="515" t="s">
        <v>1959</v>
      </c>
      <c r="D169" s="512" t="s">
        <v>4658</v>
      </c>
      <c r="E169" s="513">
        <v>39801</v>
      </c>
      <c r="F169" s="512">
        <v>27085</v>
      </c>
      <c r="G169" s="512">
        <v>270</v>
      </c>
      <c r="H169" s="512">
        <v>90</v>
      </c>
      <c r="I169" s="513"/>
      <c r="J169" s="512"/>
      <c r="K169" s="512"/>
      <c r="L169" s="512"/>
      <c r="M169" s="512"/>
      <c r="N169" s="512"/>
      <c r="O169" s="512"/>
      <c r="P169" s="512"/>
      <c r="Q169" s="512"/>
      <c r="R169" s="512"/>
      <c r="S169" s="512"/>
      <c r="T169" s="512"/>
      <c r="U169" s="512"/>
      <c r="V169" s="512"/>
      <c r="W169" s="546"/>
      <c r="X169" s="512"/>
      <c r="Y169" s="531"/>
      <c r="Z169" s="531"/>
    </row>
    <row r="170" spans="1:26" ht="15">
      <c r="A170" s="171">
        <v>168</v>
      </c>
      <c r="B170" s="515" t="s">
        <v>1924</v>
      </c>
      <c r="C170" s="515" t="s">
        <v>1958</v>
      </c>
      <c r="D170" s="512" t="s">
        <v>4661</v>
      </c>
      <c r="E170" s="523">
        <v>37772</v>
      </c>
      <c r="F170" s="512">
        <v>25124</v>
      </c>
      <c r="G170" s="520">
        <v>125</v>
      </c>
      <c r="H170" s="520">
        <v>40</v>
      </c>
      <c r="I170" s="513"/>
      <c r="J170" s="520">
        <v>40</v>
      </c>
      <c r="K170" s="512"/>
      <c r="L170" s="512"/>
      <c r="M170" s="512"/>
      <c r="N170" s="512"/>
      <c r="O170" s="512"/>
      <c r="P170" s="512"/>
      <c r="Q170" s="512"/>
      <c r="R170" s="512"/>
      <c r="S170" s="512"/>
      <c r="T170" s="512"/>
      <c r="U170" s="512"/>
      <c r="V170" s="512"/>
      <c r="W170" s="546"/>
      <c r="X170" s="512"/>
      <c r="Y170" s="531"/>
      <c r="Z170" s="531"/>
    </row>
    <row r="171" spans="1:26" ht="15">
      <c r="A171" s="171">
        <v>169</v>
      </c>
      <c r="B171" s="514" t="s">
        <v>1924</v>
      </c>
      <c r="C171" s="515" t="s">
        <v>1966</v>
      </c>
      <c r="D171" s="512" t="s">
        <v>4676</v>
      </c>
      <c r="E171" s="523">
        <v>35225</v>
      </c>
      <c r="F171" s="512">
        <v>22661</v>
      </c>
      <c r="G171" s="520">
        <v>201</v>
      </c>
      <c r="H171" s="520">
        <v>32</v>
      </c>
      <c r="I171" s="513"/>
      <c r="J171" s="520">
        <v>32</v>
      </c>
      <c r="K171" s="512"/>
      <c r="L171" s="512"/>
      <c r="M171" s="512"/>
      <c r="N171" s="512"/>
      <c r="O171" s="512"/>
      <c r="P171" s="512"/>
      <c r="Q171" s="512"/>
      <c r="R171" s="512"/>
      <c r="S171" s="512"/>
      <c r="T171" s="512"/>
      <c r="U171" s="512"/>
      <c r="V171" s="512"/>
      <c r="W171" s="512"/>
      <c r="X171" s="512"/>
      <c r="Y171" s="531"/>
      <c r="Z171" s="531"/>
    </row>
    <row r="172" spans="1:26" ht="15">
      <c r="A172" s="171">
        <v>170</v>
      </c>
      <c r="B172" s="514" t="s">
        <v>1968</v>
      </c>
      <c r="C172" s="515" t="s">
        <v>1969</v>
      </c>
      <c r="D172" s="512" t="s">
        <v>4656</v>
      </c>
      <c r="E172" s="523">
        <v>38466</v>
      </c>
      <c r="F172" s="512">
        <v>25795</v>
      </c>
      <c r="G172" s="520">
        <v>120</v>
      </c>
      <c r="H172" s="520">
        <v>45</v>
      </c>
      <c r="I172" s="513"/>
      <c r="J172" s="520"/>
      <c r="K172" s="512"/>
      <c r="L172" s="512"/>
      <c r="M172" s="512"/>
      <c r="N172" s="512"/>
      <c r="O172" s="512"/>
      <c r="P172" s="512"/>
      <c r="Q172" s="512"/>
      <c r="R172" s="512"/>
      <c r="S172" s="512"/>
      <c r="T172" s="512"/>
      <c r="U172" s="512"/>
      <c r="V172" s="512"/>
      <c r="W172" s="512"/>
      <c r="X172" s="512"/>
      <c r="Y172" s="531"/>
      <c r="Z172" s="531"/>
    </row>
    <row r="173" spans="1:26" ht="15">
      <c r="A173" s="171">
        <v>171</v>
      </c>
      <c r="B173" s="514" t="s">
        <v>1968</v>
      </c>
      <c r="C173" s="515" t="s">
        <v>1971</v>
      </c>
      <c r="D173" s="512" t="s">
        <v>4652</v>
      </c>
      <c r="E173" s="513">
        <v>39732</v>
      </c>
      <c r="F173" s="512">
        <v>27021</v>
      </c>
      <c r="G173" s="512">
        <v>260</v>
      </c>
      <c r="H173" s="512">
        <v>90</v>
      </c>
      <c r="I173" s="513"/>
      <c r="J173" s="512"/>
      <c r="K173" s="512"/>
      <c r="L173" s="512"/>
      <c r="M173" s="512"/>
      <c r="N173" s="512"/>
      <c r="O173" s="512"/>
      <c r="P173" s="512"/>
      <c r="Q173" s="512"/>
      <c r="R173" s="512"/>
      <c r="S173" s="512"/>
      <c r="T173" s="512"/>
      <c r="U173" s="512"/>
      <c r="V173" s="512"/>
      <c r="W173" s="512"/>
      <c r="X173" s="512"/>
      <c r="Y173" s="531"/>
      <c r="Z173" s="531"/>
    </row>
    <row r="174" spans="1:26" ht="15">
      <c r="A174" s="171">
        <v>172</v>
      </c>
      <c r="B174" s="514" t="s">
        <v>1968</v>
      </c>
      <c r="C174" s="515" t="s">
        <v>3265</v>
      </c>
      <c r="D174" s="512" t="s">
        <v>4680</v>
      </c>
      <c r="E174" s="513">
        <v>40844</v>
      </c>
      <c r="F174" s="512">
        <v>28098</v>
      </c>
      <c r="G174" s="512">
        <v>142</v>
      </c>
      <c r="H174" s="512">
        <v>42</v>
      </c>
      <c r="I174" s="513"/>
      <c r="J174" s="512"/>
      <c r="K174" s="512"/>
      <c r="L174" s="512"/>
      <c r="M174" s="512"/>
      <c r="N174" s="512"/>
      <c r="O174" s="512"/>
      <c r="P174" s="512"/>
      <c r="Q174" s="512"/>
      <c r="R174" s="512"/>
      <c r="S174" s="512"/>
      <c r="T174" s="512"/>
      <c r="U174" s="512"/>
      <c r="V174" s="512"/>
      <c r="W174" s="512"/>
      <c r="X174" s="512"/>
      <c r="Y174" s="531"/>
      <c r="Z174" s="531"/>
    </row>
    <row r="175" spans="1:26" ht="15">
      <c r="A175" s="171">
        <v>173</v>
      </c>
      <c r="B175" s="514" t="s">
        <v>1968</v>
      </c>
      <c r="C175" s="515" t="s">
        <v>1978</v>
      </c>
      <c r="D175" s="512" t="s">
        <v>4652</v>
      </c>
      <c r="E175" s="513">
        <v>39732</v>
      </c>
      <c r="F175" s="512">
        <v>27021</v>
      </c>
      <c r="G175" s="512">
        <v>260</v>
      </c>
      <c r="H175" s="512">
        <v>90</v>
      </c>
      <c r="I175" s="513"/>
      <c r="J175" s="512"/>
      <c r="K175" s="512"/>
      <c r="L175" s="512"/>
      <c r="M175" s="512"/>
      <c r="N175" s="512"/>
      <c r="O175" s="512"/>
      <c r="P175" s="512"/>
      <c r="Q175" s="512"/>
      <c r="R175" s="512"/>
      <c r="S175" s="512"/>
      <c r="T175" s="512"/>
      <c r="U175" s="512"/>
      <c r="V175" s="512"/>
      <c r="W175" s="512"/>
      <c r="X175" s="512"/>
      <c r="Y175" s="531"/>
      <c r="Z175" s="531"/>
    </row>
    <row r="176" spans="1:26" ht="15">
      <c r="A176" s="171">
        <v>174</v>
      </c>
      <c r="B176" s="1055" t="s">
        <v>1981</v>
      </c>
      <c r="C176" s="1045" t="s">
        <v>9213</v>
      </c>
      <c r="D176" s="1047" t="s">
        <v>9262</v>
      </c>
      <c r="E176" s="1048">
        <v>43083</v>
      </c>
      <c r="F176" s="1047">
        <v>30270</v>
      </c>
      <c r="G176" s="1046">
        <v>125</v>
      </c>
      <c r="H176" s="512">
        <v>60</v>
      </c>
      <c r="I176" s="1048"/>
      <c r="J176" s="1047"/>
      <c r="K176" s="1047"/>
      <c r="L176" s="1047"/>
      <c r="M176" s="1047"/>
      <c r="N176" s="1047"/>
      <c r="O176" s="1047"/>
      <c r="P176" s="1047"/>
      <c r="Q176" s="1047"/>
      <c r="R176" s="1047"/>
      <c r="S176" s="1047"/>
      <c r="T176" s="1047"/>
      <c r="U176" s="1047"/>
      <c r="V176" s="1047"/>
      <c r="W176" s="1047"/>
      <c r="X176" s="1047"/>
      <c r="Y176" s="1051"/>
      <c r="Z176" s="1051"/>
    </row>
    <row r="177" spans="1:26" ht="15">
      <c r="A177" s="171">
        <v>175</v>
      </c>
      <c r="B177" s="514" t="s">
        <v>1981</v>
      </c>
      <c r="C177" s="515" t="s">
        <v>1982</v>
      </c>
      <c r="D177" s="512" t="s">
        <v>4672</v>
      </c>
      <c r="E177" s="523">
        <v>35606</v>
      </c>
      <c r="F177" s="512">
        <v>23030</v>
      </c>
      <c r="G177" s="520">
        <v>91</v>
      </c>
      <c r="H177" s="520">
        <v>43</v>
      </c>
      <c r="I177" s="513"/>
      <c r="J177" s="520">
        <v>43</v>
      </c>
      <c r="K177" s="512"/>
      <c r="L177" s="512"/>
      <c r="M177" s="512"/>
      <c r="N177" s="512"/>
      <c r="O177" s="512"/>
      <c r="P177" s="512"/>
      <c r="Q177" s="512"/>
      <c r="R177" s="512"/>
      <c r="S177" s="512"/>
      <c r="T177" s="512"/>
      <c r="U177" s="512"/>
      <c r="V177" s="512"/>
      <c r="W177" s="512"/>
      <c r="X177" s="512"/>
      <c r="Y177" s="531"/>
      <c r="Z177" s="531"/>
    </row>
    <row r="178" spans="1:26" ht="15">
      <c r="A178" s="171">
        <v>176</v>
      </c>
      <c r="B178" s="1055" t="s">
        <v>1981</v>
      </c>
      <c r="C178" s="1045" t="s">
        <v>9214</v>
      </c>
      <c r="D178" s="1047" t="s">
        <v>9262</v>
      </c>
      <c r="E178" s="1048">
        <v>43083</v>
      </c>
      <c r="F178" s="1047">
        <v>30270</v>
      </c>
      <c r="G178" s="1046">
        <v>135</v>
      </c>
      <c r="H178" s="512">
        <v>55</v>
      </c>
      <c r="I178" s="1048"/>
      <c r="J178" s="1047"/>
      <c r="K178" s="1047"/>
      <c r="L178" s="1047"/>
      <c r="M178" s="1047"/>
      <c r="N178" s="1047"/>
      <c r="O178" s="1047"/>
      <c r="P178" s="1047"/>
      <c r="Q178" s="1047"/>
      <c r="R178" s="1047"/>
      <c r="S178" s="1047"/>
      <c r="T178" s="1047"/>
      <c r="U178" s="1047"/>
      <c r="V178" s="1047"/>
      <c r="W178" s="1047"/>
      <c r="X178" s="1047"/>
      <c r="Y178" s="1051"/>
      <c r="Z178" s="1051"/>
    </row>
    <row r="179" spans="1:26" ht="15">
      <c r="A179" s="171">
        <v>177</v>
      </c>
      <c r="B179" s="514" t="s">
        <v>1981</v>
      </c>
      <c r="C179" s="515" t="s">
        <v>1984</v>
      </c>
      <c r="D179" s="512" t="s">
        <v>4672</v>
      </c>
      <c r="E179" s="523">
        <v>35606</v>
      </c>
      <c r="F179" s="512">
        <v>23030</v>
      </c>
      <c r="G179" s="520">
        <v>93</v>
      </c>
      <c r="H179" s="520">
        <v>35</v>
      </c>
      <c r="I179" s="513"/>
      <c r="J179" s="520">
        <v>35</v>
      </c>
      <c r="K179" s="512"/>
      <c r="L179" s="512"/>
      <c r="M179" s="512"/>
      <c r="N179" s="512"/>
      <c r="O179" s="512"/>
      <c r="P179" s="512"/>
      <c r="Q179" s="512"/>
      <c r="R179" s="512"/>
      <c r="S179" s="512"/>
      <c r="T179" s="512"/>
      <c r="U179" s="512"/>
      <c r="V179" s="512"/>
      <c r="W179" s="512"/>
      <c r="X179" s="512"/>
      <c r="Y179" s="531"/>
      <c r="Z179" s="531"/>
    </row>
    <row r="180" spans="1:26" ht="15">
      <c r="A180" s="171">
        <v>178</v>
      </c>
      <c r="B180" s="514" t="s">
        <v>1986</v>
      </c>
      <c r="C180" s="515" t="s">
        <v>1987</v>
      </c>
      <c r="D180" s="512" t="s">
        <v>4652</v>
      </c>
      <c r="E180" s="513">
        <v>39732</v>
      </c>
      <c r="F180" s="512">
        <v>27021</v>
      </c>
      <c r="G180" s="512">
        <v>270</v>
      </c>
      <c r="H180" s="512">
        <v>95</v>
      </c>
      <c r="I180" s="513"/>
      <c r="J180" s="512"/>
      <c r="K180" s="512"/>
      <c r="L180" s="512"/>
      <c r="M180" s="512"/>
      <c r="N180" s="512"/>
      <c r="O180" s="512"/>
      <c r="P180" s="512"/>
      <c r="Q180" s="512"/>
      <c r="R180" s="512"/>
      <c r="S180" s="512"/>
      <c r="T180" s="512"/>
      <c r="U180" s="512"/>
      <c r="V180" s="512"/>
      <c r="W180" s="512"/>
      <c r="X180" s="512"/>
      <c r="Y180" s="531"/>
      <c r="Z180" s="531"/>
    </row>
    <row r="181" spans="1:26" ht="15">
      <c r="A181" s="171">
        <v>179</v>
      </c>
      <c r="B181" s="514" t="s">
        <v>1986</v>
      </c>
      <c r="C181" s="515" t="s">
        <v>1775</v>
      </c>
      <c r="D181" s="512" t="s">
        <v>4662</v>
      </c>
      <c r="E181" s="523">
        <v>38934</v>
      </c>
      <c r="F181" s="512">
        <v>26250</v>
      </c>
      <c r="G181" s="520">
        <v>125</v>
      </c>
      <c r="H181" s="520">
        <v>52</v>
      </c>
      <c r="I181" s="513"/>
      <c r="J181" s="520"/>
      <c r="K181" s="512"/>
      <c r="L181" s="512"/>
      <c r="M181" s="512"/>
      <c r="N181" s="512"/>
      <c r="O181" s="512"/>
      <c r="P181" s="512"/>
      <c r="Q181" s="512"/>
      <c r="R181" s="512"/>
      <c r="S181" s="512"/>
      <c r="T181" s="512"/>
      <c r="U181" s="512"/>
      <c r="V181" s="512"/>
      <c r="W181" s="512"/>
      <c r="X181" s="512"/>
      <c r="Y181" s="531"/>
      <c r="Z181" s="531"/>
    </row>
    <row r="182" spans="1:26" ht="15">
      <c r="A182" s="171">
        <v>180</v>
      </c>
      <c r="B182" s="514" t="s">
        <v>1986</v>
      </c>
      <c r="C182" s="515" t="s">
        <v>1347</v>
      </c>
      <c r="D182" s="512" t="s">
        <v>4681</v>
      </c>
      <c r="E182" s="513">
        <v>40277</v>
      </c>
      <c r="F182" s="512">
        <v>27547</v>
      </c>
      <c r="G182" s="512">
        <v>226</v>
      </c>
      <c r="H182" s="512">
        <v>95</v>
      </c>
      <c r="I182" s="513"/>
      <c r="J182" s="512"/>
      <c r="K182" s="512"/>
      <c r="L182" s="512"/>
      <c r="M182" s="512"/>
      <c r="N182" s="512"/>
      <c r="O182" s="512"/>
      <c r="P182" s="512"/>
      <c r="Q182" s="512"/>
      <c r="R182" s="512"/>
      <c r="S182" s="512"/>
      <c r="T182" s="512"/>
      <c r="U182" s="512"/>
      <c r="V182" s="512"/>
      <c r="W182" s="512"/>
      <c r="X182" s="512"/>
      <c r="Y182" s="531"/>
      <c r="Z182" s="531"/>
    </row>
    <row r="183" spans="1:26" ht="15">
      <c r="A183" s="171">
        <v>181</v>
      </c>
      <c r="B183" s="514" t="s">
        <v>1986</v>
      </c>
      <c r="C183" s="515" t="s">
        <v>1194</v>
      </c>
      <c r="D183" s="512" t="s">
        <v>4662</v>
      </c>
      <c r="E183" s="513">
        <v>38934</v>
      </c>
      <c r="F183" s="512">
        <v>26250</v>
      </c>
      <c r="G183" s="520">
        <v>116</v>
      </c>
      <c r="H183" s="520">
        <v>50</v>
      </c>
      <c r="I183" s="513"/>
      <c r="J183" s="520"/>
      <c r="K183" s="512"/>
      <c r="L183" s="512"/>
      <c r="M183" s="512"/>
      <c r="N183" s="512"/>
      <c r="O183" s="512"/>
      <c r="P183" s="512"/>
      <c r="Q183" s="512"/>
      <c r="R183" s="512"/>
      <c r="S183" s="512"/>
      <c r="T183" s="512"/>
      <c r="U183" s="512"/>
      <c r="V183" s="512"/>
      <c r="W183" s="512"/>
      <c r="X183" s="512"/>
      <c r="Y183" s="531"/>
      <c r="Z183" s="531"/>
    </row>
    <row r="184" spans="1:26" ht="15">
      <c r="A184" s="171">
        <v>182</v>
      </c>
      <c r="B184" s="514" t="s">
        <v>1986</v>
      </c>
      <c r="C184" s="515" t="s">
        <v>1996</v>
      </c>
      <c r="D184" s="512" t="s">
        <v>4662</v>
      </c>
      <c r="E184" s="523">
        <v>38934</v>
      </c>
      <c r="F184" s="512">
        <v>26250</v>
      </c>
      <c r="G184" s="520">
        <v>195</v>
      </c>
      <c r="H184" s="520">
        <v>55</v>
      </c>
      <c r="I184" s="513"/>
      <c r="J184" s="520"/>
      <c r="K184" s="512"/>
      <c r="L184" s="512"/>
      <c r="M184" s="512"/>
      <c r="N184" s="512"/>
      <c r="O184" s="512"/>
      <c r="P184" s="512"/>
      <c r="Q184" s="512"/>
      <c r="R184" s="512"/>
      <c r="S184" s="512"/>
      <c r="T184" s="512"/>
      <c r="U184" s="512"/>
      <c r="V184" s="512"/>
      <c r="W184" s="512"/>
      <c r="X184" s="512"/>
      <c r="Y184" s="531"/>
      <c r="Z184" s="531"/>
    </row>
    <row r="185" spans="1:26" ht="15">
      <c r="A185" s="171">
        <v>183</v>
      </c>
      <c r="B185" s="514" t="s">
        <v>2003</v>
      </c>
      <c r="C185" s="515" t="s">
        <v>429</v>
      </c>
      <c r="D185" s="512" t="s">
        <v>4662</v>
      </c>
      <c r="E185" s="523">
        <v>38934</v>
      </c>
      <c r="F185" s="512">
        <v>26250</v>
      </c>
      <c r="G185" s="520">
        <v>200</v>
      </c>
      <c r="H185" s="520">
        <v>92</v>
      </c>
      <c r="I185" s="513" t="s">
        <v>4678</v>
      </c>
      <c r="J185" s="520"/>
      <c r="K185" s="512">
        <v>43</v>
      </c>
      <c r="L185" s="512">
        <v>15</v>
      </c>
      <c r="M185" s="512">
        <v>14</v>
      </c>
      <c r="N185" s="512">
        <v>20</v>
      </c>
      <c r="O185" s="512"/>
      <c r="P185" s="512"/>
      <c r="Q185" s="512">
        <v>14</v>
      </c>
      <c r="R185" s="512"/>
      <c r="S185" s="512"/>
      <c r="T185" s="512"/>
      <c r="U185" s="512"/>
      <c r="V185" s="512"/>
      <c r="W185" s="512"/>
      <c r="X185" s="512"/>
      <c r="Y185" s="531"/>
      <c r="Z185" s="531"/>
    </row>
    <row r="186" spans="1:26" ht="15">
      <c r="A186" s="171">
        <v>184</v>
      </c>
      <c r="B186" s="514" t="s">
        <v>2003</v>
      </c>
      <c r="C186" s="515" t="s">
        <v>1194</v>
      </c>
      <c r="D186" s="512" t="s">
        <v>4669</v>
      </c>
      <c r="E186" s="513">
        <v>40332</v>
      </c>
      <c r="F186" s="512">
        <v>27600</v>
      </c>
      <c r="G186" s="512">
        <v>160</v>
      </c>
      <c r="H186" s="512">
        <v>60</v>
      </c>
      <c r="I186" s="513">
        <v>40659</v>
      </c>
      <c r="J186" s="512"/>
      <c r="K186" s="512">
        <v>43</v>
      </c>
      <c r="L186" s="512">
        <v>12</v>
      </c>
      <c r="M186" s="512">
        <v>16</v>
      </c>
      <c r="N186" s="512"/>
      <c r="O186" s="512"/>
      <c r="P186" s="512"/>
      <c r="Q186" s="512"/>
      <c r="R186" s="512"/>
      <c r="S186" s="512"/>
      <c r="T186" s="512"/>
      <c r="U186" s="512"/>
      <c r="V186" s="512"/>
      <c r="W186" s="512"/>
      <c r="X186" s="512"/>
      <c r="Y186" s="531"/>
      <c r="Z186" s="531"/>
    </row>
    <row r="187" spans="1:26" ht="15">
      <c r="A187" s="171">
        <v>185</v>
      </c>
      <c r="B187" s="530" t="s">
        <v>2003</v>
      </c>
      <c r="C187" s="518" t="s">
        <v>450</v>
      </c>
      <c r="D187" s="512" t="s">
        <v>4669</v>
      </c>
      <c r="E187" s="513">
        <v>40332</v>
      </c>
      <c r="F187" s="512">
        <v>27600</v>
      </c>
      <c r="G187" s="512">
        <v>160</v>
      </c>
      <c r="H187" s="512">
        <v>60</v>
      </c>
      <c r="I187" s="513">
        <v>40659</v>
      </c>
      <c r="J187" s="512"/>
      <c r="K187" s="512">
        <v>50</v>
      </c>
      <c r="L187" s="512">
        <v>15</v>
      </c>
      <c r="M187" s="512">
        <v>15</v>
      </c>
      <c r="N187" s="512">
        <v>16</v>
      </c>
      <c r="O187" s="512">
        <v>30</v>
      </c>
      <c r="P187" s="512"/>
      <c r="Q187" s="512">
        <v>18</v>
      </c>
      <c r="R187" s="512"/>
      <c r="S187" s="512"/>
      <c r="T187" s="512"/>
      <c r="U187" s="512"/>
      <c r="V187" s="512"/>
      <c r="W187" s="512"/>
      <c r="X187" s="512"/>
      <c r="Y187" s="531"/>
      <c r="Z187" s="531"/>
    </row>
    <row r="188" spans="1:26" ht="15">
      <c r="A188" s="171">
        <v>186</v>
      </c>
      <c r="B188" s="1057" t="s">
        <v>5767</v>
      </c>
      <c r="C188" s="1063" t="s">
        <v>5766</v>
      </c>
      <c r="D188" s="855" t="s">
        <v>6064</v>
      </c>
      <c r="E188" s="856">
        <v>41809</v>
      </c>
      <c r="F188" s="857">
        <v>29035</v>
      </c>
      <c r="G188" s="527">
        <v>145</v>
      </c>
      <c r="H188" s="527">
        <v>70</v>
      </c>
      <c r="I188" s="528"/>
      <c r="J188" s="527"/>
      <c r="K188" s="527"/>
      <c r="L188" s="527"/>
      <c r="M188" s="527"/>
      <c r="N188" s="527"/>
      <c r="O188" s="527"/>
      <c r="P188" s="527"/>
      <c r="Q188" s="527"/>
      <c r="R188" s="527"/>
      <c r="S188" s="527"/>
      <c r="T188" s="527"/>
      <c r="U188" s="527"/>
      <c r="V188" s="527"/>
      <c r="W188" s="527"/>
      <c r="X188" s="527"/>
      <c r="Y188" s="531"/>
      <c r="Z188" s="531"/>
    </row>
    <row r="189" spans="1:26" ht="15">
      <c r="A189" s="171">
        <v>187</v>
      </c>
      <c r="B189" s="1057" t="s">
        <v>5767</v>
      </c>
      <c r="C189" s="1063" t="s">
        <v>5765</v>
      </c>
      <c r="D189" s="855" t="s">
        <v>6064</v>
      </c>
      <c r="E189" s="856">
        <v>41809</v>
      </c>
      <c r="F189" s="857">
        <v>29035</v>
      </c>
      <c r="G189" s="527">
        <v>160</v>
      </c>
      <c r="H189" s="527">
        <v>70</v>
      </c>
      <c r="I189" s="528"/>
      <c r="J189" s="527"/>
      <c r="K189" s="527"/>
      <c r="L189" s="527"/>
      <c r="M189" s="527"/>
      <c r="N189" s="527"/>
      <c r="O189" s="527"/>
      <c r="P189" s="527"/>
      <c r="Q189" s="527"/>
      <c r="R189" s="527"/>
      <c r="S189" s="527"/>
      <c r="T189" s="527"/>
      <c r="U189" s="527"/>
      <c r="V189" s="527"/>
      <c r="W189" s="527"/>
      <c r="X189" s="527"/>
      <c r="Y189" s="531"/>
      <c r="Z189" s="531"/>
    </row>
    <row r="190" spans="1:26" ht="15">
      <c r="A190" s="171">
        <v>188</v>
      </c>
      <c r="B190" s="542" t="s">
        <v>1252</v>
      </c>
      <c r="C190" s="1064" t="s">
        <v>2053</v>
      </c>
      <c r="D190" s="512" t="s">
        <v>4649</v>
      </c>
      <c r="E190" s="513">
        <v>40022</v>
      </c>
      <c r="F190" s="512">
        <v>27302</v>
      </c>
      <c r="G190" s="512">
        <v>200</v>
      </c>
      <c r="H190" s="512">
        <v>85</v>
      </c>
      <c r="I190" s="513"/>
      <c r="J190" s="512"/>
      <c r="K190" s="512"/>
      <c r="L190" s="512"/>
      <c r="M190" s="512"/>
      <c r="N190" s="512"/>
      <c r="O190" s="512"/>
      <c r="P190" s="512"/>
      <c r="Q190" s="512"/>
      <c r="R190" s="512"/>
      <c r="S190" s="512"/>
      <c r="T190" s="512"/>
      <c r="U190" s="512"/>
      <c r="V190" s="512"/>
      <c r="W190" s="512"/>
      <c r="X190" s="512"/>
      <c r="Y190" s="531"/>
      <c r="Z190" s="531"/>
    </row>
    <row r="191" spans="1:26" ht="15">
      <c r="A191" s="171">
        <v>189</v>
      </c>
      <c r="B191" s="542" t="s">
        <v>1252</v>
      </c>
      <c r="C191" s="543" t="s">
        <v>2018</v>
      </c>
      <c r="D191" s="512" t="s">
        <v>4664</v>
      </c>
      <c r="E191" s="523">
        <v>38765</v>
      </c>
      <c r="F191" s="512">
        <v>26083</v>
      </c>
      <c r="G191" s="520">
        <v>193</v>
      </c>
      <c r="H191" s="520">
        <v>51</v>
      </c>
      <c r="I191" s="513"/>
      <c r="J191" s="512"/>
      <c r="K191" s="512"/>
      <c r="L191" s="512"/>
      <c r="M191" s="512"/>
      <c r="N191" s="512"/>
      <c r="O191" s="512"/>
      <c r="P191" s="512"/>
      <c r="Q191" s="512"/>
      <c r="R191" s="512"/>
      <c r="S191" s="512"/>
      <c r="T191" s="512"/>
      <c r="U191" s="512"/>
      <c r="V191" s="512"/>
      <c r="W191" s="512"/>
      <c r="X191" s="512"/>
      <c r="Y191" s="531"/>
      <c r="Z191" s="531"/>
    </row>
    <row r="192" spans="1:26" ht="15">
      <c r="A192" s="171">
        <v>190</v>
      </c>
      <c r="B192" s="542" t="s">
        <v>1252</v>
      </c>
      <c r="C192" s="543" t="s">
        <v>2020</v>
      </c>
      <c r="D192" s="512" t="s">
        <v>4660</v>
      </c>
      <c r="E192" s="523">
        <v>34788</v>
      </c>
      <c r="F192" s="512">
        <v>22243</v>
      </c>
      <c r="G192" s="520">
        <v>183</v>
      </c>
      <c r="H192" s="520">
        <v>51</v>
      </c>
      <c r="I192" s="513"/>
      <c r="J192" s="520">
        <v>51</v>
      </c>
      <c r="K192" s="512"/>
      <c r="L192" s="512"/>
      <c r="M192" s="512"/>
      <c r="N192" s="512"/>
      <c r="O192" s="512"/>
      <c r="P192" s="512"/>
      <c r="Q192" s="512"/>
      <c r="R192" s="512"/>
      <c r="S192" s="512"/>
      <c r="T192" s="512"/>
      <c r="U192" s="512"/>
      <c r="V192" s="512"/>
      <c r="W192" s="512"/>
      <c r="X192" s="512"/>
      <c r="Y192" s="531"/>
      <c r="Z192" s="531"/>
    </row>
    <row r="193" spans="1:26" ht="15">
      <c r="A193" s="171">
        <v>191</v>
      </c>
      <c r="B193" s="542" t="s">
        <v>1252</v>
      </c>
      <c r="C193" s="537" t="s">
        <v>1605</v>
      </c>
      <c r="D193" s="521" t="s">
        <v>4653</v>
      </c>
      <c r="E193" s="521" t="s">
        <v>4654</v>
      </c>
      <c r="F193" s="521">
        <v>27338</v>
      </c>
      <c r="G193" s="522">
        <v>150</v>
      </c>
      <c r="H193" s="522">
        <v>75</v>
      </c>
      <c r="I193" s="513"/>
      <c r="J193" s="521"/>
      <c r="K193" s="512"/>
      <c r="L193" s="512"/>
      <c r="M193" s="512"/>
      <c r="N193" s="512"/>
      <c r="O193" s="512"/>
      <c r="P193" s="512"/>
      <c r="Q193" s="512"/>
      <c r="R193" s="512"/>
      <c r="S193" s="512"/>
      <c r="T193" s="512"/>
      <c r="U193" s="512"/>
      <c r="V193" s="512"/>
      <c r="W193" s="512"/>
      <c r="X193" s="512"/>
      <c r="Y193" s="531"/>
      <c r="Z193" s="531"/>
    </row>
    <row r="194" spans="1:26" ht="15">
      <c r="A194" s="171">
        <v>192</v>
      </c>
      <c r="B194" s="542" t="s">
        <v>1252</v>
      </c>
      <c r="C194" s="537" t="s">
        <v>2022</v>
      </c>
      <c r="D194" s="512" t="s">
        <v>4660</v>
      </c>
      <c r="E194" s="523">
        <v>34788</v>
      </c>
      <c r="F194" s="512">
        <v>22243</v>
      </c>
      <c r="G194" s="520">
        <v>177</v>
      </c>
      <c r="H194" s="520">
        <v>51</v>
      </c>
      <c r="I194" s="513"/>
      <c r="J194" s="520">
        <v>51</v>
      </c>
      <c r="K194" s="512"/>
      <c r="L194" s="512"/>
      <c r="M194" s="512"/>
      <c r="N194" s="512"/>
      <c r="O194" s="512"/>
      <c r="P194" s="512"/>
      <c r="Q194" s="512"/>
      <c r="R194" s="512"/>
      <c r="S194" s="512"/>
      <c r="T194" s="512"/>
      <c r="U194" s="512"/>
      <c r="V194" s="512"/>
      <c r="W194" s="512"/>
      <c r="X194" s="512"/>
      <c r="Y194" s="531"/>
      <c r="Z194" s="531"/>
    </row>
    <row r="195" spans="1:26" ht="15">
      <c r="A195" s="171">
        <v>193</v>
      </c>
      <c r="B195" s="542" t="s">
        <v>1252</v>
      </c>
      <c r="C195" s="537" t="s">
        <v>2034</v>
      </c>
      <c r="D195" s="512" t="s">
        <v>4660</v>
      </c>
      <c r="E195" s="523">
        <v>34788</v>
      </c>
      <c r="F195" s="512">
        <v>22243</v>
      </c>
      <c r="G195" s="520">
        <v>197</v>
      </c>
      <c r="H195" s="520">
        <v>49</v>
      </c>
      <c r="I195" s="513"/>
      <c r="J195" s="520">
        <v>49</v>
      </c>
      <c r="K195" s="512"/>
      <c r="L195" s="512"/>
      <c r="M195" s="512"/>
      <c r="N195" s="512"/>
      <c r="O195" s="512"/>
      <c r="P195" s="512"/>
      <c r="Q195" s="512"/>
      <c r="R195" s="512"/>
      <c r="S195" s="512"/>
      <c r="T195" s="512"/>
      <c r="U195" s="512"/>
      <c r="V195" s="512"/>
      <c r="W195" s="512"/>
      <c r="X195" s="512"/>
      <c r="Y195" s="531"/>
      <c r="Z195" s="531"/>
    </row>
    <row r="196" spans="1:26" ht="15">
      <c r="A196" s="171">
        <v>194</v>
      </c>
      <c r="B196" s="515" t="s">
        <v>1252</v>
      </c>
      <c r="C196" s="515" t="s">
        <v>2037</v>
      </c>
      <c r="D196" s="512" t="s">
        <v>4660</v>
      </c>
      <c r="E196" s="523">
        <v>34788</v>
      </c>
      <c r="F196" s="512">
        <v>22243</v>
      </c>
      <c r="G196" s="520">
        <v>154</v>
      </c>
      <c r="H196" s="520">
        <v>50</v>
      </c>
      <c r="I196" s="513"/>
      <c r="J196" s="520">
        <v>50</v>
      </c>
      <c r="K196" s="512"/>
      <c r="L196" s="512"/>
      <c r="M196" s="512"/>
      <c r="N196" s="512"/>
      <c r="O196" s="512"/>
      <c r="P196" s="512"/>
      <c r="Q196" s="512"/>
      <c r="R196" s="512"/>
      <c r="S196" s="512"/>
      <c r="T196" s="512"/>
      <c r="U196" s="512"/>
      <c r="V196" s="512"/>
      <c r="W196" s="512"/>
      <c r="X196" s="512"/>
      <c r="Y196" s="531"/>
      <c r="Z196" s="531"/>
    </row>
    <row r="197" spans="1:26" ht="15">
      <c r="A197" s="171">
        <v>195</v>
      </c>
      <c r="B197" s="542" t="s">
        <v>1252</v>
      </c>
      <c r="C197" s="515" t="s">
        <v>2023</v>
      </c>
      <c r="D197" s="521" t="s">
        <v>4653</v>
      </c>
      <c r="E197" s="521" t="s">
        <v>4654</v>
      </c>
      <c r="F197" s="521">
        <v>27338</v>
      </c>
      <c r="G197" s="512">
        <v>150</v>
      </c>
      <c r="H197" s="512">
        <v>75</v>
      </c>
      <c r="I197" s="513"/>
      <c r="J197" s="512"/>
      <c r="K197" s="512"/>
      <c r="L197" s="512"/>
      <c r="M197" s="512"/>
      <c r="N197" s="512"/>
      <c r="O197" s="512"/>
      <c r="P197" s="512"/>
      <c r="Q197" s="512"/>
      <c r="R197" s="512"/>
      <c r="S197" s="512"/>
      <c r="T197" s="512"/>
      <c r="U197" s="512"/>
      <c r="V197" s="512"/>
      <c r="W197" s="512"/>
      <c r="X197" s="512"/>
      <c r="Y197" s="531"/>
      <c r="Z197" s="531"/>
    </row>
    <row r="198" spans="1:26" ht="15">
      <c r="A198" s="171">
        <v>196</v>
      </c>
      <c r="B198" s="542" t="s">
        <v>1252</v>
      </c>
      <c r="C198" s="537" t="s">
        <v>2044</v>
      </c>
      <c r="D198" s="512" t="s">
        <v>4668</v>
      </c>
      <c r="E198" s="523">
        <v>38623</v>
      </c>
      <c r="F198" s="512">
        <v>25950</v>
      </c>
      <c r="G198" s="520">
        <v>105</v>
      </c>
      <c r="H198" s="520">
        <v>51</v>
      </c>
      <c r="I198" s="513"/>
      <c r="J198" s="520"/>
      <c r="K198" s="512"/>
      <c r="L198" s="512"/>
      <c r="M198" s="512"/>
      <c r="N198" s="512"/>
      <c r="O198" s="512"/>
      <c r="P198" s="512"/>
      <c r="Q198" s="512"/>
      <c r="R198" s="512"/>
      <c r="S198" s="512"/>
      <c r="T198" s="512"/>
      <c r="U198" s="512"/>
      <c r="V198" s="512"/>
      <c r="W198" s="512"/>
      <c r="X198" s="512"/>
      <c r="Y198" s="531"/>
      <c r="Z198" s="531"/>
    </row>
    <row r="199" spans="1:26" ht="15">
      <c r="A199" s="171">
        <v>197</v>
      </c>
      <c r="B199" s="1056" t="s">
        <v>1252</v>
      </c>
      <c r="C199" s="535" t="s">
        <v>454</v>
      </c>
      <c r="D199" s="512" t="s">
        <v>3939</v>
      </c>
      <c r="E199" s="513">
        <v>40236</v>
      </c>
      <c r="F199" s="512">
        <v>27506</v>
      </c>
      <c r="G199" s="512">
        <v>228</v>
      </c>
      <c r="H199" s="512">
        <v>52</v>
      </c>
      <c r="I199" s="513"/>
      <c r="J199" s="512"/>
      <c r="K199" s="512"/>
      <c r="L199" s="512"/>
      <c r="M199" s="512"/>
      <c r="N199" s="512"/>
      <c r="O199" s="512"/>
      <c r="P199" s="512"/>
      <c r="Q199" s="512"/>
      <c r="R199" s="512"/>
      <c r="S199" s="512"/>
      <c r="T199" s="512"/>
      <c r="U199" s="512"/>
      <c r="V199" s="512"/>
      <c r="W199" s="512"/>
      <c r="X199" s="512"/>
      <c r="Y199" s="531"/>
      <c r="Z199" s="531"/>
    </row>
    <row r="200" spans="1:26" ht="15">
      <c r="A200" s="171">
        <v>198</v>
      </c>
      <c r="B200" s="514" t="s">
        <v>1252</v>
      </c>
      <c r="C200" s="537" t="s">
        <v>2047</v>
      </c>
      <c r="D200" s="512" t="s">
        <v>4664</v>
      </c>
      <c r="E200" s="523">
        <v>38765</v>
      </c>
      <c r="F200" s="512">
        <v>26083</v>
      </c>
      <c r="G200" s="520">
        <v>177</v>
      </c>
      <c r="H200" s="520">
        <v>49</v>
      </c>
      <c r="I200" s="513"/>
      <c r="J200" s="520"/>
      <c r="K200" s="512"/>
      <c r="L200" s="512"/>
      <c r="M200" s="512"/>
      <c r="N200" s="512"/>
      <c r="O200" s="512"/>
      <c r="P200" s="512"/>
      <c r="Q200" s="512"/>
      <c r="R200" s="512"/>
      <c r="S200" s="512"/>
      <c r="T200" s="512"/>
      <c r="U200" s="512"/>
      <c r="V200" s="512"/>
      <c r="W200" s="512"/>
      <c r="X200" s="512"/>
      <c r="Y200" s="531"/>
      <c r="Z200" s="531"/>
    </row>
    <row r="201" spans="1:26" ht="15">
      <c r="A201" s="171">
        <v>199</v>
      </c>
      <c r="B201" s="514" t="s">
        <v>1252</v>
      </c>
      <c r="C201" s="537" t="s">
        <v>2049</v>
      </c>
      <c r="D201" s="512" t="s">
        <v>4652</v>
      </c>
      <c r="E201" s="513">
        <v>39732</v>
      </c>
      <c r="F201" s="512">
        <v>27021</v>
      </c>
      <c r="G201" s="512">
        <v>270</v>
      </c>
      <c r="H201" s="512">
        <v>95</v>
      </c>
      <c r="I201" s="513"/>
      <c r="J201" s="512"/>
      <c r="K201" s="512"/>
      <c r="L201" s="512"/>
      <c r="M201" s="512"/>
      <c r="N201" s="512"/>
      <c r="O201" s="512"/>
      <c r="P201" s="512"/>
      <c r="Q201" s="512"/>
      <c r="R201" s="512"/>
      <c r="S201" s="512"/>
      <c r="T201" s="512"/>
      <c r="U201" s="512"/>
      <c r="V201" s="512"/>
      <c r="W201" s="512"/>
      <c r="X201" s="512"/>
      <c r="Y201" s="531"/>
      <c r="Z201" s="531"/>
    </row>
    <row r="202" spans="1:26" ht="15">
      <c r="A202" s="171">
        <v>200</v>
      </c>
      <c r="B202" s="514" t="s">
        <v>1252</v>
      </c>
      <c r="C202" s="515" t="s">
        <v>2051</v>
      </c>
      <c r="D202" s="512" t="s">
        <v>4664</v>
      </c>
      <c r="E202" s="523">
        <v>38765</v>
      </c>
      <c r="F202" s="512">
        <v>26083</v>
      </c>
      <c r="G202" s="520">
        <v>247</v>
      </c>
      <c r="H202" s="520">
        <v>58</v>
      </c>
      <c r="I202" s="513"/>
      <c r="J202" s="520"/>
      <c r="K202" s="512"/>
      <c r="L202" s="512"/>
      <c r="M202" s="512"/>
      <c r="N202" s="512"/>
      <c r="O202" s="512"/>
      <c r="P202" s="512"/>
      <c r="Q202" s="512"/>
      <c r="R202" s="512"/>
      <c r="S202" s="512"/>
      <c r="T202" s="512"/>
      <c r="U202" s="512"/>
      <c r="V202" s="512"/>
      <c r="W202" s="512"/>
      <c r="X202" s="512"/>
      <c r="Y202" s="531"/>
      <c r="Z202" s="531"/>
    </row>
    <row r="203" spans="1:26" ht="15">
      <c r="A203" s="171">
        <v>201</v>
      </c>
      <c r="B203" s="514" t="s">
        <v>1252</v>
      </c>
      <c r="C203" s="515" t="s">
        <v>2054</v>
      </c>
      <c r="D203" s="512" t="s">
        <v>4660</v>
      </c>
      <c r="E203" s="523">
        <v>34788</v>
      </c>
      <c r="F203" s="512">
        <v>22243</v>
      </c>
      <c r="G203" s="520">
        <v>183</v>
      </c>
      <c r="H203" s="520">
        <v>45</v>
      </c>
      <c r="I203" s="513"/>
      <c r="J203" s="520">
        <v>45</v>
      </c>
      <c r="K203" s="512"/>
      <c r="L203" s="512"/>
      <c r="M203" s="512"/>
      <c r="N203" s="512"/>
      <c r="O203" s="512"/>
      <c r="P203" s="512"/>
      <c r="Q203" s="512"/>
      <c r="R203" s="512"/>
      <c r="S203" s="512"/>
      <c r="T203" s="512"/>
      <c r="U203" s="512"/>
      <c r="V203" s="512"/>
      <c r="W203" s="512"/>
      <c r="X203" s="512"/>
      <c r="Y203" s="531"/>
      <c r="Z203" s="531"/>
    </row>
    <row r="204" spans="1:26" ht="15">
      <c r="A204" s="171">
        <v>202</v>
      </c>
      <c r="B204" s="514" t="s">
        <v>1252</v>
      </c>
      <c r="C204" s="515" t="s">
        <v>1233</v>
      </c>
      <c r="D204" s="512" t="s">
        <v>4570</v>
      </c>
      <c r="E204" s="513">
        <v>41220</v>
      </c>
      <c r="F204" s="512">
        <v>28460</v>
      </c>
      <c r="G204" s="512">
        <v>100</v>
      </c>
      <c r="H204" s="512">
        <v>50</v>
      </c>
      <c r="I204" s="513"/>
      <c r="J204" s="512"/>
      <c r="K204" s="512"/>
      <c r="L204" s="512"/>
      <c r="M204" s="512"/>
      <c r="N204" s="512"/>
      <c r="O204" s="512"/>
      <c r="P204" s="512"/>
      <c r="Q204" s="512"/>
      <c r="R204" s="512"/>
      <c r="S204" s="512"/>
      <c r="T204" s="512"/>
      <c r="U204" s="512"/>
      <c r="V204" s="512"/>
      <c r="W204" s="512"/>
      <c r="X204" s="512"/>
      <c r="Y204" s="531"/>
      <c r="Z204" s="531"/>
    </row>
    <row r="205" spans="1:26" ht="15">
      <c r="A205" s="171">
        <v>203</v>
      </c>
      <c r="B205" s="514" t="s">
        <v>1252</v>
      </c>
      <c r="C205" s="515" t="s">
        <v>1372</v>
      </c>
      <c r="D205" s="512" t="s">
        <v>4681</v>
      </c>
      <c r="E205" s="513">
        <v>40277</v>
      </c>
      <c r="F205" s="512">
        <v>27547</v>
      </c>
      <c r="G205" s="512">
        <v>100</v>
      </c>
      <c r="H205" s="512">
        <v>50</v>
      </c>
      <c r="I205" s="513"/>
      <c r="J205" s="512"/>
      <c r="K205" s="512"/>
      <c r="L205" s="512"/>
      <c r="M205" s="512"/>
      <c r="N205" s="512"/>
      <c r="O205" s="512"/>
      <c r="P205" s="512"/>
      <c r="Q205" s="512"/>
      <c r="R205" s="512"/>
      <c r="S205" s="512"/>
      <c r="T205" s="512"/>
      <c r="U205" s="512"/>
      <c r="V205" s="512"/>
      <c r="W205" s="512"/>
      <c r="X205" s="512"/>
      <c r="Y205" s="531"/>
      <c r="Z205" s="531"/>
    </row>
    <row r="206" spans="1:26" ht="15">
      <c r="A206" s="171">
        <v>204</v>
      </c>
      <c r="B206" s="514" t="s">
        <v>1252</v>
      </c>
      <c r="C206" s="515" t="s">
        <v>2060</v>
      </c>
      <c r="D206" s="512" t="s">
        <v>4660</v>
      </c>
      <c r="E206" s="523">
        <v>34788</v>
      </c>
      <c r="F206" s="512">
        <v>22243</v>
      </c>
      <c r="G206" s="520">
        <v>183</v>
      </c>
      <c r="H206" s="520">
        <v>45</v>
      </c>
      <c r="I206" s="513"/>
      <c r="J206" s="520">
        <v>45</v>
      </c>
      <c r="K206" s="512"/>
      <c r="L206" s="512"/>
      <c r="M206" s="512"/>
      <c r="N206" s="512"/>
      <c r="O206" s="512"/>
      <c r="P206" s="512"/>
      <c r="Q206" s="512"/>
      <c r="R206" s="512"/>
      <c r="S206" s="512"/>
      <c r="T206" s="512"/>
      <c r="U206" s="512"/>
      <c r="V206" s="512"/>
      <c r="W206" s="512"/>
      <c r="X206" s="512"/>
      <c r="Y206" s="531"/>
      <c r="Z206" s="531"/>
    </row>
    <row r="207" spans="1:26" ht="15">
      <c r="A207" s="171">
        <v>205</v>
      </c>
      <c r="B207" s="514" t="s">
        <v>1252</v>
      </c>
      <c r="C207" s="515" t="s">
        <v>2064</v>
      </c>
      <c r="D207" s="512" t="s">
        <v>4682</v>
      </c>
      <c r="E207" s="513">
        <v>39284</v>
      </c>
      <c r="F207" s="512">
        <v>26589</v>
      </c>
      <c r="G207" s="520">
        <v>140</v>
      </c>
      <c r="H207" s="520">
        <v>40</v>
      </c>
      <c r="I207" s="513"/>
      <c r="J207" s="520"/>
      <c r="K207" s="512"/>
      <c r="L207" s="512"/>
      <c r="M207" s="512"/>
      <c r="N207" s="512"/>
      <c r="O207" s="512"/>
      <c r="P207" s="512"/>
      <c r="Q207" s="512"/>
      <c r="R207" s="512"/>
      <c r="S207" s="512"/>
      <c r="T207" s="512"/>
      <c r="U207" s="512"/>
      <c r="V207" s="512"/>
      <c r="W207" s="512"/>
      <c r="X207" s="512"/>
      <c r="Y207" s="531"/>
      <c r="Z207" s="531"/>
    </row>
    <row r="208" spans="1:26" ht="15">
      <c r="A208" s="171">
        <v>206</v>
      </c>
      <c r="B208" s="514" t="s">
        <v>1252</v>
      </c>
      <c r="C208" s="515" t="s">
        <v>2068</v>
      </c>
      <c r="D208" s="512" t="s">
        <v>4660</v>
      </c>
      <c r="E208" s="523">
        <v>34788</v>
      </c>
      <c r="F208" s="512">
        <v>22243</v>
      </c>
      <c r="G208" s="520">
        <v>197</v>
      </c>
      <c r="H208" s="520">
        <v>49</v>
      </c>
      <c r="I208" s="513"/>
      <c r="J208" s="520">
        <v>49</v>
      </c>
      <c r="K208" s="512"/>
      <c r="L208" s="512"/>
      <c r="M208" s="512"/>
      <c r="N208" s="512"/>
      <c r="O208" s="512"/>
      <c r="P208" s="512"/>
      <c r="Q208" s="512"/>
      <c r="R208" s="512"/>
      <c r="S208" s="512"/>
      <c r="T208" s="512"/>
      <c r="U208" s="512"/>
      <c r="V208" s="512"/>
      <c r="W208" s="512"/>
      <c r="X208" s="512"/>
      <c r="Y208" s="531"/>
      <c r="Z208" s="531"/>
    </row>
    <row r="209" spans="1:26" ht="15">
      <c r="A209" s="171">
        <v>207</v>
      </c>
      <c r="B209" s="514" t="s">
        <v>3845</v>
      </c>
      <c r="C209" s="515" t="s">
        <v>4454</v>
      </c>
      <c r="D209" s="512" t="s">
        <v>4570</v>
      </c>
      <c r="E209" s="513">
        <v>41220</v>
      </c>
      <c r="F209" s="512">
        <v>28460</v>
      </c>
      <c r="G209" s="512">
        <v>60</v>
      </c>
      <c r="H209" s="512">
        <v>20</v>
      </c>
      <c r="I209" s="513"/>
      <c r="J209" s="512"/>
      <c r="K209" s="512"/>
      <c r="L209" s="512"/>
      <c r="M209" s="512"/>
      <c r="N209" s="512"/>
      <c r="O209" s="512"/>
      <c r="P209" s="512"/>
      <c r="Q209" s="512"/>
      <c r="R209" s="512"/>
      <c r="S209" s="512"/>
      <c r="T209" s="512"/>
      <c r="U209" s="512"/>
      <c r="V209" s="512"/>
      <c r="W209" s="512"/>
      <c r="X209" s="512"/>
      <c r="Y209" s="531"/>
      <c r="Z209" s="531"/>
    </row>
    <row r="210" spans="1:26" ht="15">
      <c r="A210" s="171">
        <v>208</v>
      </c>
      <c r="B210" s="514" t="s">
        <v>3845</v>
      </c>
      <c r="C210" s="515" t="s">
        <v>4458</v>
      </c>
      <c r="D210" s="512" t="s">
        <v>4570</v>
      </c>
      <c r="E210" s="513">
        <v>41220</v>
      </c>
      <c r="F210" s="512">
        <v>28460</v>
      </c>
      <c r="G210" s="512">
        <v>75</v>
      </c>
      <c r="H210" s="512">
        <v>20</v>
      </c>
      <c r="I210" s="513"/>
      <c r="J210" s="512"/>
      <c r="K210" s="512"/>
      <c r="L210" s="512"/>
      <c r="M210" s="512"/>
      <c r="N210" s="512"/>
      <c r="O210" s="512"/>
      <c r="P210" s="512"/>
      <c r="Q210" s="512"/>
      <c r="R210" s="512"/>
      <c r="S210" s="512"/>
      <c r="T210" s="512"/>
      <c r="U210" s="512"/>
      <c r="V210" s="512"/>
      <c r="W210" s="512"/>
      <c r="X210" s="512"/>
      <c r="Y210" s="531"/>
      <c r="Z210" s="531"/>
    </row>
    <row r="211" spans="1:26" ht="15">
      <c r="A211" s="171">
        <v>209</v>
      </c>
      <c r="B211" s="514" t="s">
        <v>3845</v>
      </c>
      <c r="C211" s="515" t="s">
        <v>4461</v>
      </c>
      <c r="D211" s="512" t="s">
        <v>4570</v>
      </c>
      <c r="E211" s="513">
        <v>41220</v>
      </c>
      <c r="F211" s="512">
        <v>28460</v>
      </c>
      <c r="G211" s="512">
        <v>75</v>
      </c>
      <c r="H211" s="512">
        <v>20</v>
      </c>
      <c r="I211" s="513"/>
      <c r="J211" s="512"/>
      <c r="K211" s="512"/>
      <c r="L211" s="512"/>
      <c r="M211" s="512"/>
      <c r="N211" s="512"/>
      <c r="O211" s="512"/>
      <c r="P211" s="512"/>
      <c r="Q211" s="512"/>
      <c r="R211" s="512"/>
      <c r="S211" s="512"/>
      <c r="T211" s="512"/>
      <c r="U211" s="512"/>
      <c r="V211" s="512"/>
      <c r="W211" s="512"/>
      <c r="X211" s="512"/>
      <c r="Y211" s="531"/>
      <c r="Z211" s="531"/>
    </row>
    <row r="212" spans="1:26" ht="15">
      <c r="A212" s="171">
        <v>210</v>
      </c>
      <c r="B212" s="514" t="s">
        <v>2380</v>
      </c>
      <c r="C212" s="515" t="s">
        <v>3278</v>
      </c>
      <c r="D212" s="512" t="s">
        <v>4104</v>
      </c>
      <c r="E212" s="513">
        <v>41033</v>
      </c>
      <c r="F212" s="512">
        <v>28282</v>
      </c>
      <c r="G212" s="512">
        <v>150</v>
      </c>
      <c r="H212" s="512">
        <v>75</v>
      </c>
      <c r="I212" s="513">
        <v>41425</v>
      </c>
      <c r="J212" s="512"/>
      <c r="K212" s="512"/>
      <c r="L212" s="512"/>
      <c r="M212" s="512">
        <v>18</v>
      </c>
      <c r="N212" s="512"/>
      <c r="O212" s="512"/>
      <c r="P212" s="512"/>
      <c r="Q212" s="512"/>
      <c r="R212" s="512">
        <v>20</v>
      </c>
      <c r="S212" s="512"/>
      <c r="T212" s="512">
        <v>20</v>
      </c>
      <c r="U212" s="512">
        <v>18</v>
      </c>
      <c r="V212" s="512"/>
      <c r="W212" s="512"/>
      <c r="X212" s="512"/>
      <c r="Y212" s="531"/>
      <c r="Z212" s="531"/>
    </row>
    <row r="213" spans="1:26" ht="15">
      <c r="A213" s="171">
        <v>211</v>
      </c>
      <c r="B213" s="514" t="s">
        <v>2380</v>
      </c>
      <c r="C213" s="515" t="s">
        <v>3305</v>
      </c>
      <c r="D213" s="512" t="s">
        <v>4104</v>
      </c>
      <c r="E213" s="513">
        <v>41033</v>
      </c>
      <c r="F213" s="512">
        <v>28282</v>
      </c>
      <c r="G213" s="512">
        <v>110</v>
      </c>
      <c r="H213" s="512">
        <v>25</v>
      </c>
      <c r="I213" s="513">
        <v>41425</v>
      </c>
      <c r="J213" s="512"/>
      <c r="K213" s="512"/>
      <c r="L213" s="512"/>
      <c r="M213" s="512">
        <v>18</v>
      </c>
      <c r="N213" s="512"/>
      <c r="O213" s="512"/>
      <c r="P213" s="512"/>
      <c r="Q213" s="512"/>
      <c r="R213" s="512">
        <v>20</v>
      </c>
      <c r="S213" s="512"/>
      <c r="T213" s="512">
        <v>20</v>
      </c>
      <c r="U213" s="512">
        <v>18</v>
      </c>
      <c r="V213" s="512"/>
      <c r="W213" s="512"/>
      <c r="X213" s="512"/>
      <c r="Y213" s="531"/>
      <c r="Z213" s="531"/>
    </row>
    <row r="214" spans="1:26" ht="15">
      <c r="A214" s="171">
        <v>212</v>
      </c>
      <c r="B214" s="516" t="s">
        <v>2380</v>
      </c>
      <c r="C214" s="518" t="s">
        <v>3741</v>
      </c>
      <c r="D214" s="512" t="s">
        <v>4104</v>
      </c>
      <c r="E214" s="513">
        <v>41033</v>
      </c>
      <c r="F214" s="512">
        <v>28282</v>
      </c>
      <c r="G214" s="512">
        <v>145</v>
      </c>
      <c r="H214" s="512">
        <v>40</v>
      </c>
      <c r="I214" s="513">
        <v>41425</v>
      </c>
      <c r="J214" s="512"/>
      <c r="K214" s="512"/>
      <c r="L214" s="512"/>
      <c r="M214" s="512">
        <v>18</v>
      </c>
      <c r="N214" s="512"/>
      <c r="O214" s="512"/>
      <c r="P214" s="512"/>
      <c r="Q214" s="512"/>
      <c r="R214" s="512">
        <v>20</v>
      </c>
      <c r="S214" s="512"/>
      <c r="T214" s="512">
        <v>20</v>
      </c>
      <c r="U214" s="512">
        <v>18</v>
      </c>
      <c r="V214" s="512"/>
      <c r="W214" s="512"/>
      <c r="X214" s="512"/>
      <c r="Y214" s="531"/>
      <c r="Z214" s="531"/>
    </row>
    <row r="215" spans="1:26" ht="15">
      <c r="A215" s="171">
        <v>213</v>
      </c>
      <c r="B215" s="514" t="s">
        <v>2380</v>
      </c>
      <c r="C215" s="515" t="s">
        <v>4691</v>
      </c>
      <c r="D215" s="512" t="s">
        <v>4696</v>
      </c>
      <c r="E215" s="513">
        <v>41352</v>
      </c>
      <c r="F215" s="512">
        <v>28592</v>
      </c>
      <c r="G215" s="512">
        <v>120</v>
      </c>
      <c r="H215" s="512">
        <v>60</v>
      </c>
      <c r="I215" s="513">
        <v>41425</v>
      </c>
      <c r="J215" s="512"/>
      <c r="K215" s="512"/>
      <c r="L215" s="512"/>
      <c r="M215" s="512">
        <v>18</v>
      </c>
      <c r="N215" s="512"/>
      <c r="O215" s="512"/>
      <c r="P215" s="512"/>
      <c r="Q215" s="512"/>
      <c r="R215" s="512">
        <v>20</v>
      </c>
      <c r="S215" s="512"/>
      <c r="T215" s="512">
        <v>20</v>
      </c>
      <c r="U215" s="512">
        <v>18</v>
      </c>
      <c r="V215" s="512"/>
      <c r="W215" s="512"/>
      <c r="X215" s="512"/>
      <c r="Y215" s="531"/>
      <c r="Z215" s="531"/>
    </row>
    <row r="216" spans="1:26" ht="15">
      <c r="A216" s="171">
        <v>214</v>
      </c>
      <c r="B216" s="516" t="s">
        <v>2380</v>
      </c>
      <c r="C216" s="531" t="s">
        <v>1561</v>
      </c>
      <c r="D216" s="525" t="s">
        <v>4104</v>
      </c>
      <c r="E216" s="526">
        <v>41033</v>
      </c>
      <c r="F216" s="525">
        <v>28282</v>
      </c>
      <c r="G216" s="525">
        <v>135</v>
      </c>
      <c r="H216" s="525">
        <v>70</v>
      </c>
      <c r="I216" s="526">
        <v>41425</v>
      </c>
      <c r="J216" s="525"/>
      <c r="K216" s="525"/>
      <c r="L216" s="525"/>
      <c r="M216" s="525">
        <v>18</v>
      </c>
      <c r="N216" s="525"/>
      <c r="O216" s="525"/>
      <c r="P216" s="525"/>
      <c r="Q216" s="525"/>
      <c r="R216" s="525">
        <v>20</v>
      </c>
      <c r="S216" s="525"/>
      <c r="T216" s="525">
        <v>20</v>
      </c>
      <c r="U216" s="525">
        <v>18</v>
      </c>
      <c r="V216" s="525"/>
      <c r="W216" s="525"/>
      <c r="X216" s="525"/>
      <c r="Y216" s="531"/>
      <c r="Z216" s="531"/>
    </row>
    <row r="217" spans="1:26" ht="15">
      <c r="A217" s="171">
        <v>215</v>
      </c>
      <c r="B217" s="514" t="s">
        <v>2380</v>
      </c>
      <c r="C217" s="515" t="s">
        <v>1194</v>
      </c>
      <c r="D217" s="512" t="s">
        <v>4104</v>
      </c>
      <c r="E217" s="513">
        <v>41033</v>
      </c>
      <c r="F217" s="512">
        <v>28282</v>
      </c>
      <c r="G217" s="512">
        <v>165</v>
      </c>
      <c r="H217" s="512">
        <v>55</v>
      </c>
      <c r="I217" s="513">
        <v>41425</v>
      </c>
      <c r="J217" s="512"/>
      <c r="K217" s="512"/>
      <c r="L217" s="512"/>
      <c r="M217" s="512">
        <v>18</v>
      </c>
      <c r="N217" s="512"/>
      <c r="O217" s="512"/>
      <c r="P217" s="512"/>
      <c r="Q217" s="512"/>
      <c r="R217" s="512">
        <v>20</v>
      </c>
      <c r="S217" s="512"/>
      <c r="T217" s="512">
        <v>20</v>
      </c>
      <c r="U217" s="512">
        <v>18</v>
      </c>
      <c r="V217" s="512"/>
      <c r="W217" s="512"/>
      <c r="X217" s="512"/>
      <c r="Y217" s="531"/>
      <c r="Z217" s="531"/>
    </row>
    <row r="218" spans="1:26" ht="15">
      <c r="A218" s="171">
        <v>216</v>
      </c>
      <c r="B218" s="514" t="s">
        <v>2380</v>
      </c>
      <c r="C218" s="515" t="s">
        <v>2381</v>
      </c>
      <c r="D218" s="512" t="s">
        <v>4649</v>
      </c>
      <c r="E218" s="513" t="s">
        <v>4675</v>
      </c>
      <c r="F218" s="512">
        <v>27302</v>
      </c>
      <c r="G218" s="512">
        <v>180</v>
      </c>
      <c r="H218" s="512">
        <v>80</v>
      </c>
      <c r="I218" s="513">
        <v>40659</v>
      </c>
      <c r="J218" s="512"/>
      <c r="K218" s="512"/>
      <c r="L218" s="512"/>
      <c r="M218" s="512">
        <v>15</v>
      </c>
      <c r="N218" s="512"/>
      <c r="O218" s="512"/>
      <c r="P218" s="512"/>
      <c r="Q218" s="512"/>
      <c r="R218" s="512">
        <v>21</v>
      </c>
      <c r="S218" s="512"/>
      <c r="T218" s="512">
        <v>21</v>
      </c>
      <c r="U218" s="512">
        <v>18</v>
      </c>
      <c r="V218" s="512"/>
      <c r="W218" s="512"/>
      <c r="X218" s="512"/>
      <c r="Y218" s="531"/>
      <c r="Z218" s="531"/>
    </row>
    <row r="219" spans="1:26" ht="15">
      <c r="A219" s="171">
        <v>217</v>
      </c>
      <c r="B219" s="516" t="s">
        <v>2380</v>
      </c>
      <c r="C219" s="518" t="s">
        <v>1603</v>
      </c>
      <c r="D219" s="512" t="s">
        <v>4621</v>
      </c>
      <c r="E219" s="513">
        <v>41278</v>
      </c>
      <c r="F219" s="512">
        <v>28518</v>
      </c>
      <c r="G219" s="512">
        <v>165</v>
      </c>
      <c r="H219" s="512">
        <v>55</v>
      </c>
      <c r="I219" s="513">
        <v>41425</v>
      </c>
      <c r="J219" s="512"/>
      <c r="K219" s="512"/>
      <c r="L219" s="512"/>
      <c r="M219" s="512">
        <v>18</v>
      </c>
      <c r="N219" s="512"/>
      <c r="O219" s="512"/>
      <c r="P219" s="512"/>
      <c r="Q219" s="512"/>
      <c r="R219" s="512">
        <v>20</v>
      </c>
      <c r="S219" s="512"/>
      <c r="T219" s="512">
        <v>20</v>
      </c>
      <c r="U219" s="512">
        <v>18</v>
      </c>
      <c r="V219" s="512"/>
      <c r="W219" s="512"/>
      <c r="X219" s="512"/>
      <c r="Y219" s="531"/>
      <c r="Z219" s="531"/>
    </row>
    <row r="220" spans="1:26" ht="15">
      <c r="A220" s="171">
        <v>218</v>
      </c>
      <c r="B220" s="530" t="s">
        <v>874</v>
      </c>
      <c r="C220" s="518" t="s">
        <v>875</v>
      </c>
      <c r="D220" s="512" t="s">
        <v>4197</v>
      </c>
      <c r="E220" s="513">
        <v>41160</v>
      </c>
      <c r="F220" s="512">
        <v>28405</v>
      </c>
      <c r="G220" s="512">
        <v>150</v>
      </c>
      <c r="H220" s="512">
        <v>50</v>
      </c>
      <c r="I220" s="513">
        <v>40659</v>
      </c>
      <c r="J220" s="512"/>
      <c r="K220" s="512">
        <v>37</v>
      </c>
      <c r="L220" s="512">
        <v>14</v>
      </c>
      <c r="M220" s="512">
        <v>14</v>
      </c>
      <c r="N220" s="512">
        <v>24</v>
      </c>
      <c r="O220" s="512"/>
      <c r="P220" s="512"/>
      <c r="Q220" s="512">
        <v>22</v>
      </c>
      <c r="R220" s="512"/>
      <c r="S220" s="512"/>
      <c r="T220" s="512"/>
      <c r="U220" s="512"/>
      <c r="V220" s="512"/>
      <c r="W220" s="512"/>
      <c r="X220" s="512"/>
      <c r="Y220" s="531"/>
      <c r="Z220" s="531"/>
    </row>
    <row r="221" spans="1:26" ht="15">
      <c r="A221" s="171">
        <v>219</v>
      </c>
      <c r="B221" s="530" t="s">
        <v>874</v>
      </c>
      <c r="C221" s="518" t="s">
        <v>1039</v>
      </c>
      <c r="D221" s="512" t="s">
        <v>4197</v>
      </c>
      <c r="E221" s="513">
        <v>41160</v>
      </c>
      <c r="F221" s="512">
        <v>28405</v>
      </c>
      <c r="G221" s="512">
        <v>150</v>
      </c>
      <c r="H221" s="512">
        <v>50</v>
      </c>
      <c r="I221" s="513"/>
      <c r="J221" s="512"/>
      <c r="K221" s="512"/>
      <c r="L221" s="512"/>
      <c r="M221" s="512"/>
      <c r="N221" s="512"/>
      <c r="O221" s="512"/>
      <c r="P221" s="512"/>
      <c r="Q221" s="512"/>
      <c r="R221" s="512"/>
      <c r="S221" s="512"/>
      <c r="T221" s="512"/>
      <c r="U221" s="512"/>
      <c r="V221" s="512"/>
      <c r="W221" s="512"/>
      <c r="X221" s="512"/>
      <c r="Y221" s="531"/>
      <c r="Z221" s="531"/>
    </row>
    <row r="222" spans="1:26" ht="15">
      <c r="A222" s="171">
        <v>220</v>
      </c>
      <c r="B222" s="530" t="s">
        <v>874</v>
      </c>
      <c r="C222" s="531" t="s">
        <v>1194</v>
      </c>
      <c r="D222" s="525" t="s">
        <v>4197</v>
      </c>
      <c r="E222" s="526">
        <v>41160</v>
      </c>
      <c r="F222" s="525">
        <v>28405</v>
      </c>
      <c r="G222" s="525">
        <v>150</v>
      </c>
      <c r="H222" s="525">
        <v>50</v>
      </c>
      <c r="I222" s="526"/>
      <c r="J222" s="525"/>
      <c r="K222" s="525"/>
      <c r="L222" s="525"/>
      <c r="M222" s="525"/>
      <c r="N222" s="525"/>
      <c r="O222" s="525"/>
      <c r="P222" s="525"/>
      <c r="Q222" s="525"/>
      <c r="R222" s="525"/>
      <c r="S222" s="525"/>
      <c r="T222" s="525"/>
      <c r="U222" s="525"/>
      <c r="V222" s="525"/>
      <c r="W222" s="525"/>
      <c r="X222" s="525"/>
      <c r="Y222" s="531"/>
      <c r="Z222" s="531"/>
    </row>
    <row r="223" spans="1:26" ht="15">
      <c r="A223" s="171">
        <v>221</v>
      </c>
      <c r="B223" s="530" t="s">
        <v>874</v>
      </c>
      <c r="C223" s="518" t="s">
        <v>1073</v>
      </c>
      <c r="D223" s="512" t="s">
        <v>4197</v>
      </c>
      <c r="E223" s="513">
        <v>41160</v>
      </c>
      <c r="F223" s="512">
        <v>28405</v>
      </c>
      <c r="G223" s="512">
        <v>150</v>
      </c>
      <c r="H223" s="512">
        <v>50</v>
      </c>
      <c r="I223" s="513">
        <v>40659</v>
      </c>
      <c r="J223" s="512"/>
      <c r="K223" s="512">
        <v>37</v>
      </c>
      <c r="L223" s="512">
        <v>12</v>
      </c>
      <c r="M223" s="512"/>
      <c r="N223" s="512">
        <v>20</v>
      </c>
      <c r="O223" s="512"/>
      <c r="P223" s="512"/>
      <c r="Q223" s="512">
        <v>17</v>
      </c>
      <c r="R223" s="512"/>
      <c r="S223" s="512"/>
      <c r="T223" s="512"/>
      <c r="U223" s="512"/>
      <c r="V223" s="512"/>
      <c r="W223" s="512"/>
      <c r="X223" s="512"/>
      <c r="Y223" s="531"/>
      <c r="Z223" s="531"/>
    </row>
    <row r="224" spans="1:26" ht="15">
      <c r="A224" s="171">
        <v>222</v>
      </c>
      <c r="B224" s="530" t="s">
        <v>874</v>
      </c>
      <c r="C224" s="518" t="s">
        <v>1078</v>
      </c>
      <c r="D224" s="512" t="s">
        <v>4197</v>
      </c>
      <c r="E224" s="513">
        <v>41160</v>
      </c>
      <c r="F224" s="512">
        <v>28405</v>
      </c>
      <c r="G224" s="512">
        <v>150</v>
      </c>
      <c r="H224" s="512">
        <v>50</v>
      </c>
      <c r="I224" s="513">
        <v>40659</v>
      </c>
      <c r="J224" s="512"/>
      <c r="K224" s="512"/>
      <c r="L224" s="512"/>
      <c r="M224" s="512">
        <v>15</v>
      </c>
      <c r="N224" s="512"/>
      <c r="O224" s="512"/>
      <c r="P224" s="512"/>
      <c r="Q224" s="512"/>
      <c r="R224" s="512"/>
      <c r="S224" s="512"/>
      <c r="T224" s="512"/>
      <c r="U224" s="512"/>
      <c r="V224" s="512"/>
      <c r="W224" s="512"/>
      <c r="X224" s="512"/>
      <c r="Y224" s="531"/>
      <c r="Z224" s="531"/>
    </row>
    <row r="225" spans="1:26" ht="15">
      <c r="A225" s="171">
        <v>223</v>
      </c>
      <c r="B225" s="514" t="s">
        <v>874</v>
      </c>
      <c r="C225" s="515" t="s">
        <v>2374</v>
      </c>
      <c r="D225" s="512"/>
      <c r="E225" s="512"/>
      <c r="F225" s="512"/>
      <c r="G225" s="512"/>
      <c r="H225" s="512"/>
      <c r="I225" s="513">
        <v>40659</v>
      </c>
      <c r="J225" s="512"/>
      <c r="K225" s="512">
        <v>45</v>
      </c>
      <c r="L225" s="512">
        <v>16</v>
      </c>
      <c r="M225" s="512">
        <v>15</v>
      </c>
      <c r="N225" s="512">
        <v>25</v>
      </c>
      <c r="O225" s="512"/>
      <c r="P225" s="512"/>
      <c r="Q225" s="512">
        <v>17</v>
      </c>
      <c r="R225" s="512"/>
      <c r="S225" s="512"/>
      <c r="T225" s="512"/>
      <c r="U225" s="512">
        <v>25</v>
      </c>
      <c r="V225" s="512"/>
      <c r="W225" s="512"/>
      <c r="X225" s="512"/>
      <c r="Y225" s="531"/>
      <c r="Z225" s="531"/>
    </row>
    <row r="226" spans="1:26" ht="15">
      <c r="A226" s="171">
        <v>224</v>
      </c>
      <c r="B226" s="514" t="s">
        <v>4683</v>
      </c>
      <c r="C226" s="529" t="s">
        <v>1875</v>
      </c>
      <c r="D226" s="512"/>
      <c r="E226" s="512"/>
      <c r="F226" s="512"/>
      <c r="G226" s="520">
        <v>137</v>
      </c>
      <c r="H226" s="520">
        <v>25</v>
      </c>
      <c r="I226" s="513"/>
      <c r="J226" s="520"/>
      <c r="K226" s="512"/>
      <c r="L226" s="512"/>
      <c r="M226" s="512"/>
      <c r="N226" s="512"/>
      <c r="O226" s="512"/>
      <c r="P226" s="512"/>
      <c r="Q226" s="512"/>
      <c r="R226" s="512"/>
      <c r="S226" s="512"/>
      <c r="T226" s="512"/>
      <c r="U226" s="512"/>
      <c r="V226" s="512"/>
      <c r="W226" s="512"/>
      <c r="X226" s="512"/>
      <c r="Y226" s="531"/>
      <c r="Z226" s="531"/>
    </row>
    <row r="227" spans="1:26" ht="15">
      <c r="A227" s="171">
        <v>225</v>
      </c>
      <c r="B227" s="514" t="s">
        <v>4683</v>
      </c>
      <c r="C227" s="515" t="s">
        <v>1873</v>
      </c>
      <c r="D227" s="512" t="s">
        <v>4684</v>
      </c>
      <c r="E227" s="523">
        <v>37094</v>
      </c>
      <c r="F227" s="512">
        <v>24470</v>
      </c>
      <c r="G227" s="520">
        <v>114</v>
      </c>
      <c r="H227" s="520">
        <v>29</v>
      </c>
      <c r="I227" s="513"/>
      <c r="J227" s="520">
        <v>29</v>
      </c>
      <c r="K227" s="512"/>
      <c r="L227" s="512"/>
      <c r="M227" s="512"/>
      <c r="N227" s="512"/>
      <c r="O227" s="512"/>
      <c r="P227" s="512"/>
      <c r="Q227" s="512"/>
      <c r="R227" s="512"/>
      <c r="S227" s="512"/>
      <c r="T227" s="512"/>
      <c r="U227" s="512"/>
      <c r="V227" s="512"/>
      <c r="W227" s="512"/>
      <c r="X227" s="512"/>
      <c r="Y227" s="531"/>
      <c r="Z227" s="531"/>
    </row>
    <row r="228" spans="1:26" ht="15">
      <c r="A228" s="171">
        <v>226</v>
      </c>
      <c r="B228" s="514" t="s">
        <v>267</v>
      </c>
      <c r="C228" s="515" t="s">
        <v>268</v>
      </c>
      <c r="D228" s="512" t="s">
        <v>4685</v>
      </c>
      <c r="E228" s="513">
        <v>39887</v>
      </c>
      <c r="F228" s="512">
        <v>27170</v>
      </c>
      <c r="G228" s="512">
        <v>295</v>
      </c>
      <c r="H228" s="512">
        <v>80</v>
      </c>
      <c r="I228" s="513"/>
      <c r="J228" s="512"/>
      <c r="K228" s="512"/>
      <c r="L228" s="512"/>
      <c r="M228" s="512"/>
      <c r="N228" s="512"/>
      <c r="O228" s="512"/>
      <c r="P228" s="512"/>
      <c r="Q228" s="512"/>
      <c r="R228" s="512"/>
      <c r="S228" s="512"/>
      <c r="T228" s="512"/>
      <c r="U228" s="512"/>
      <c r="V228" s="512"/>
      <c r="W228" s="512"/>
      <c r="X228" s="512"/>
      <c r="Y228" s="531"/>
      <c r="Z228" s="531"/>
    </row>
    <row r="229" spans="1:26" ht="15">
      <c r="A229" s="171">
        <v>227</v>
      </c>
      <c r="B229" s="542" t="s">
        <v>267</v>
      </c>
      <c r="C229" s="537" t="s">
        <v>526</v>
      </c>
      <c r="D229" s="512" t="s">
        <v>4685</v>
      </c>
      <c r="E229" s="513">
        <v>39887</v>
      </c>
      <c r="F229" s="512">
        <v>27170</v>
      </c>
      <c r="G229" s="512">
        <v>276</v>
      </c>
      <c r="H229" s="512">
        <v>75</v>
      </c>
      <c r="I229" s="513"/>
      <c r="J229" s="512"/>
      <c r="K229" s="512"/>
      <c r="L229" s="512"/>
      <c r="M229" s="512"/>
      <c r="N229" s="512"/>
      <c r="O229" s="512"/>
      <c r="P229" s="512"/>
      <c r="Q229" s="512"/>
      <c r="R229" s="512"/>
      <c r="S229" s="512"/>
      <c r="T229" s="512"/>
      <c r="U229" s="512"/>
      <c r="V229" s="512"/>
      <c r="W229" s="512"/>
      <c r="X229" s="512"/>
      <c r="Y229" s="531"/>
      <c r="Z229" s="531"/>
    </row>
    <row r="230" spans="1:26" ht="15">
      <c r="A230" s="171">
        <v>228</v>
      </c>
      <c r="B230" s="545" t="s">
        <v>267</v>
      </c>
      <c r="C230" s="849" t="s">
        <v>1194</v>
      </c>
      <c r="D230" s="1067" t="s">
        <v>4685</v>
      </c>
      <c r="E230" s="1068">
        <v>39887</v>
      </c>
      <c r="F230" s="1067">
        <v>27170</v>
      </c>
      <c r="G230" s="546">
        <v>295</v>
      </c>
      <c r="H230" s="546">
        <v>80</v>
      </c>
      <c r="I230" s="547"/>
      <c r="J230" s="1067"/>
      <c r="K230" s="1067"/>
      <c r="L230" s="1067"/>
      <c r="M230" s="1067"/>
      <c r="N230" s="1067"/>
      <c r="O230" s="1067"/>
      <c r="P230" s="1067"/>
      <c r="Q230" s="1067"/>
      <c r="R230" s="1067"/>
      <c r="S230" s="1067"/>
      <c r="T230" s="1067"/>
      <c r="U230" s="1067"/>
      <c r="V230" s="1067"/>
      <c r="W230" s="1067"/>
      <c r="X230" s="1067"/>
      <c r="Y230" s="531"/>
      <c r="Z230" s="531"/>
    </row>
    <row r="231" spans="1:26" ht="15">
      <c r="A231" s="171">
        <v>229</v>
      </c>
      <c r="B231" s="545" t="s">
        <v>2070</v>
      </c>
      <c r="C231" s="545" t="s">
        <v>4497</v>
      </c>
      <c r="D231" s="546" t="s">
        <v>4570</v>
      </c>
      <c r="E231" s="547">
        <v>41220</v>
      </c>
      <c r="F231" s="546">
        <v>28460</v>
      </c>
      <c r="G231" s="546">
        <v>150</v>
      </c>
      <c r="H231" s="546">
        <v>50</v>
      </c>
      <c r="I231" s="547"/>
      <c r="J231" s="546"/>
      <c r="K231" s="546"/>
      <c r="L231" s="546"/>
      <c r="M231" s="546"/>
      <c r="N231" s="546"/>
      <c r="O231" s="546"/>
      <c r="P231" s="546"/>
      <c r="Q231" s="546"/>
      <c r="R231" s="546"/>
      <c r="S231" s="546"/>
      <c r="T231" s="546"/>
      <c r="U231" s="546"/>
      <c r="V231" s="546"/>
      <c r="W231" s="546"/>
      <c r="X231" s="546"/>
      <c r="Y231" s="531"/>
      <c r="Z231" s="531"/>
    </row>
    <row r="232" spans="1:26" ht="15">
      <c r="A232" s="171">
        <v>230</v>
      </c>
      <c r="B232" s="545" t="s">
        <v>2070</v>
      </c>
      <c r="C232" s="545" t="s">
        <v>4500</v>
      </c>
      <c r="D232" s="546" t="s">
        <v>4570</v>
      </c>
      <c r="E232" s="547">
        <v>41220</v>
      </c>
      <c r="F232" s="546">
        <v>28460</v>
      </c>
      <c r="G232" s="546">
        <v>150</v>
      </c>
      <c r="H232" s="546">
        <v>50</v>
      </c>
      <c r="I232" s="547"/>
      <c r="J232" s="546"/>
      <c r="K232" s="546"/>
      <c r="L232" s="546"/>
      <c r="M232" s="546"/>
      <c r="N232" s="546"/>
      <c r="O232" s="546"/>
      <c r="P232" s="546"/>
      <c r="Q232" s="546"/>
      <c r="R232" s="546"/>
      <c r="S232" s="546"/>
      <c r="T232" s="546"/>
      <c r="U232" s="546"/>
      <c r="V232" s="546"/>
      <c r="W232" s="546"/>
      <c r="X232" s="546"/>
      <c r="Y232" s="531"/>
      <c r="Z232" s="531"/>
    </row>
    <row r="233" spans="1:26" ht="15">
      <c r="A233" s="171">
        <v>231</v>
      </c>
      <c r="B233" s="545" t="s">
        <v>2070</v>
      </c>
      <c r="C233" s="545" t="s">
        <v>4505</v>
      </c>
      <c r="D233" s="546" t="s">
        <v>4570</v>
      </c>
      <c r="E233" s="547">
        <v>41220</v>
      </c>
      <c r="F233" s="546">
        <v>28460</v>
      </c>
      <c r="G233" s="546">
        <v>150</v>
      </c>
      <c r="H233" s="546">
        <v>50</v>
      </c>
      <c r="I233" s="547"/>
      <c r="J233" s="546"/>
      <c r="K233" s="546"/>
      <c r="L233" s="546"/>
      <c r="M233" s="546"/>
      <c r="N233" s="546"/>
      <c r="O233" s="546"/>
      <c r="P233" s="546"/>
      <c r="Q233" s="546"/>
      <c r="R233" s="546"/>
      <c r="S233" s="546"/>
      <c r="T233" s="546"/>
      <c r="U233" s="546"/>
      <c r="V233" s="546"/>
      <c r="W233" s="546"/>
      <c r="X233" s="546"/>
      <c r="Y233" s="531"/>
      <c r="Z233" s="531"/>
    </row>
    <row r="234" spans="1:26" ht="15">
      <c r="A234" s="171">
        <v>232</v>
      </c>
      <c r="B234" s="545" t="s">
        <v>2070</v>
      </c>
      <c r="C234" s="545" t="s">
        <v>2071</v>
      </c>
      <c r="D234" s="546" t="s">
        <v>4652</v>
      </c>
      <c r="E234" s="547">
        <v>39732</v>
      </c>
      <c r="F234" s="546">
        <v>27021</v>
      </c>
      <c r="G234" s="546">
        <v>270</v>
      </c>
      <c r="H234" s="546">
        <v>95</v>
      </c>
      <c r="I234" s="547"/>
      <c r="J234" s="546"/>
      <c r="K234" s="546"/>
      <c r="L234" s="546"/>
      <c r="M234" s="546"/>
      <c r="N234" s="546"/>
      <c r="O234" s="546"/>
      <c r="P234" s="546"/>
      <c r="Q234" s="546"/>
      <c r="R234" s="546"/>
      <c r="S234" s="546"/>
      <c r="T234" s="546"/>
      <c r="U234" s="546"/>
      <c r="V234" s="546"/>
      <c r="W234" s="546"/>
      <c r="X234" s="546"/>
      <c r="Y234" s="531"/>
      <c r="Z234" s="531"/>
    </row>
    <row r="235" spans="1:26" ht="15">
      <c r="A235" s="171">
        <v>233</v>
      </c>
      <c r="B235" s="545" t="s">
        <v>2073</v>
      </c>
      <c r="C235" s="545" t="s">
        <v>2074</v>
      </c>
      <c r="D235" s="546" t="s">
        <v>4686</v>
      </c>
      <c r="E235" s="547">
        <v>39441</v>
      </c>
      <c r="F235" s="546">
        <v>26737</v>
      </c>
      <c r="G235" s="546">
        <v>120</v>
      </c>
      <c r="H235" s="546">
        <v>70</v>
      </c>
      <c r="I235" s="547"/>
      <c r="J235" s="546"/>
      <c r="K235" s="546"/>
      <c r="L235" s="546"/>
      <c r="M235" s="546"/>
      <c r="N235" s="546"/>
      <c r="O235" s="546"/>
      <c r="P235" s="546"/>
      <c r="Q235" s="546"/>
      <c r="R235" s="546"/>
      <c r="S235" s="546"/>
      <c r="T235" s="546"/>
      <c r="U235" s="546"/>
      <c r="V235" s="546"/>
      <c r="W235" s="546"/>
      <c r="X235" s="546"/>
      <c r="Y235" s="531"/>
      <c r="Z235" s="531"/>
    </row>
    <row r="236" spans="1:26" ht="15">
      <c r="A236" s="171">
        <v>234</v>
      </c>
      <c r="B236" s="545" t="s">
        <v>2073</v>
      </c>
      <c r="C236" s="545" t="s">
        <v>1194</v>
      </c>
      <c r="D236" s="546" t="s">
        <v>3939</v>
      </c>
      <c r="E236" s="547">
        <v>40236</v>
      </c>
      <c r="F236" s="546">
        <v>27506</v>
      </c>
      <c r="G236" s="546">
        <v>120</v>
      </c>
      <c r="H236" s="546">
        <v>70</v>
      </c>
      <c r="I236" s="547"/>
      <c r="J236" s="546"/>
      <c r="K236" s="546"/>
      <c r="L236" s="546"/>
      <c r="M236" s="546"/>
      <c r="N236" s="546"/>
      <c r="O236" s="546"/>
      <c r="P236" s="546"/>
      <c r="Q236" s="546"/>
      <c r="R236" s="546"/>
      <c r="S236" s="546"/>
      <c r="T236" s="546"/>
      <c r="U236" s="546"/>
      <c r="V236" s="546"/>
      <c r="W236" s="546"/>
      <c r="X236" s="546"/>
      <c r="Y236" s="531"/>
      <c r="Z236" s="531"/>
    </row>
    <row r="237" spans="1:26" ht="15">
      <c r="A237" s="171">
        <v>235</v>
      </c>
      <c r="B237" s="545" t="s">
        <v>4553</v>
      </c>
      <c r="C237" s="545" t="s">
        <v>4552</v>
      </c>
      <c r="D237" s="546" t="s">
        <v>4570</v>
      </c>
      <c r="E237" s="547">
        <v>41220</v>
      </c>
      <c r="F237" s="546">
        <v>28460</v>
      </c>
      <c r="G237" s="546">
        <v>50</v>
      </c>
      <c r="H237" s="546">
        <v>25</v>
      </c>
      <c r="I237" s="547"/>
      <c r="J237" s="546"/>
      <c r="K237" s="546"/>
      <c r="L237" s="546"/>
      <c r="M237" s="546"/>
      <c r="N237" s="546"/>
      <c r="O237" s="546"/>
      <c r="P237" s="546"/>
      <c r="Q237" s="546"/>
      <c r="R237" s="546"/>
      <c r="S237" s="546"/>
      <c r="T237" s="546"/>
      <c r="U237" s="546"/>
      <c r="V237" s="546"/>
      <c r="W237" s="546"/>
      <c r="X237" s="546"/>
      <c r="Y237" s="531"/>
      <c r="Z237" s="531"/>
    </row>
    <row r="238" spans="1:26" ht="15">
      <c r="A238" s="171">
        <v>236</v>
      </c>
      <c r="B238" s="545" t="s">
        <v>4553</v>
      </c>
      <c r="C238" s="545" t="s">
        <v>1194</v>
      </c>
      <c r="D238" s="546" t="s">
        <v>4570</v>
      </c>
      <c r="E238" s="547">
        <v>41220</v>
      </c>
      <c r="F238" s="546">
        <v>28460</v>
      </c>
      <c r="G238" s="546">
        <v>40</v>
      </c>
      <c r="H238" s="546">
        <v>20</v>
      </c>
      <c r="I238" s="547"/>
      <c r="J238" s="546"/>
      <c r="K238" s="546"/>
      <c r="L238" s="546"/>
      <c r="M238" s="546"/>
      <c r="N238" s="546"/>
      <c r="O238" s="546"/>
      <c r="P238" s="546"/>
      <c r="Q238" s="546"/>
      <c r="R238" s="546"/>
      <c r="S238" s="546"/>
      <c r="T238" s="546"/>
      <c r="U238" s="546"/>
      <c r="V238" s="546"/>
      <c r="W238" s="546"/>
      <c r="X238" s="546"/>
      <c r="Y238" s="531"/>
      <c r="Z238" s="531"/>
    </row>
    <row r="239" spans="1:26" ht="15">
      <c r="A239" s="171">
        <v>237</v>
      </c>
      <c r="B239" s="545" t="s">
        <v>4553</v>
      </c>
      <c r="C239" s="545" t="s">
        <v>4572</v>
      </c>
      <c r="D239" s="546" t="s">
        <v>4570</v>
      </c>
      <c r="E239" s="547">
        <v>41220</v>
      </c>
      <c r="F239" s="546">
        <v>28460</v>
      </c>
      <c r="G239" s="546">
        <v>50</v>
      </c>
      <c r="H239" s="546">
        <v>25</v>
      </c>
      <c r="I239" s="547"/>
      <c r="J239" s="546"/>
      <c r="K239" s="546"/>
      <c r="L239" s="546"/>
      <c r="M239" s="546"/>
      <c r="N239" s="546"/>
      <c r="O239" s="546"/>
      <c r="P239" s="546"/>
      <c r="Q239" s="546"/>
      <c r="R239" s="546"/>
      <c r="S239" s="546"/>
      <c r="T239" s="546"/>
      <c r="U239" s="546"/>
      <c r="V239" s="546"/>
      <c r="W239" s="546"/>
      <c r="X239" s="546"/>
      <c r="Y239" s="531"/>
      <c r="Z239" s="531"/>
    </row>
    <row r="240" spans="1:26" ht="15">
      <c r="A240" s="171">
        <v>238</v>
      </c>
      <c r="B240" s="545" t="s">
        <v>1181</v>
      </c>
      <c r="C240" s="545" t="s">
        <v>2075</v>
      </c>
      <c r="D240" s="546" t="s">
        <v>4676</v>
      </c>
      <c r="E240" s="549">
        <v>35225</v>
      </c>
      <c r="F240" s="546">
        <v>22661</v>
      </c>
      <c r="G240" s="550">
        <v>65</v>
      </c>
      <c r="H240" s="550">
        <v>35</v>
      </c>
      <c r="I240" s="547"/>
      <c r="J240" s="550">
        <v>35</v>
      </c>
      <c r="K240" s="546"/>
      <c r="L240" s="546"/>
      <c r="M240" s="546"/>
      <c r="N240" s="546"/>
      <c r="O240" s="546"/>
      <c r="P240" s="546"/>
      <c r="Q240" s="546"/>
      <c r="R240" s="546"/>
      <c r="S240" s="546"/>
      <c r="T240" s="546"/>
      <c r="U240" s="546"/>
      <c r="V240" s="546"/>
      <c r="W240" s="546"/>
      <c r="X240" s="546"/>
      <c r="Y240" s="531"/>
      <c r="Z240" s="531"/>
    </row>
    <row r="241" spans="1:26" ht="15">
      <c r="A241" s="171">
        <v>239</v>
      </c>
      <c r="B241" s="545" t="s">
        <v>1181</v>
      </c>
      <c r="C241" s="545" t="s">
        <v>2085</v>
      </c>
      <c r="D241" s="546" t="s">
        <v>4657</v>
      </c>
      <c r="E241" s="549">
        <v>37218</v>
      </c>
      <c r="F241" s="546">
        <v>24592</v>
      </c>
      <c r="G241" s="550">
        <v>50</v>
      </c>
      <c r="H241" s="550">
        <v>28</v>
      </c>
      <c r="I241" s="547"/>
      <c r="J241" s="550">
        <v>28</v>
      </c>
      <c r="K241" s="546"/>
      <c r="L241" s="546"/>
      <c r="M241" s="546"/>
      <c r="N241" s="546"/>
      <c r="O241" s="546"/>
      <c r="P241" s="546"/>
      <c r="Q241" s="546"/>
      <c r="R241" s="546"/>
      <c r="S241" s="546"/>
      <c r="T241" s="546"/>
      <c r="U241" s="546"/>
      <c r="V241" s="546"/>
      <c r="W241" s="546"/>
      <c r="X241" s="546"/>
      <c r="Y241" s="531"/>
      <c r="Z241" s="531"/>
    </row>
    <row r="242" spans="1:26" ht="15">
      <c r="A242" s="171">
        <v>240</v>
      </c>
      <c r="B242" s="545" t="s">
        <v>1181</v>
      </c>
      <c r="C242" s="545" t="s">
        <v>4562</v>
      </c>
      <c r="D242" s="546" t="s">
        <v>4570</v>
      </c>
      <c r="E242" s="547">
        <v>41220</v>
      </c>
      <c r="F242" s="546">
        <v>28460</v>
      </c>
      <c r="G242" s="546">
        <v>157</v>
      </c>
      <c r="H242" s="546">
        <v>32</v>
      </c>
      <c r="I242" s="547"/>
      <c r="J242" s="546"/>
      <c r="K242" s="546"/>
      <c r="L242" s="546"/>
      <c r="M242" s="546"/>
      <c r="N242" s="546"/>
      <c r="O242" s="546"/>
      <c r="P242" s="546"/>
      <c r="Q242" s="546"/>
      <c r="R242" s="546"/>
      <c r="S242" s="546"/>
      <c r="T242" s="546"/>
      <c r="U242" s="546"/>
      <c r="V242" s="546"/>
      <c r="W242" s="546"/>
      <c r="X242" s="546"/>
      <c r="Y242" s="531"/>
      <c r="Z242" s="531"/>
    </row>
    <row r="243" spans="1:26" ht="15">
      <c r="A243" s="171">
        <v>241</v>
      </c>
      <c r="B243" s="545" t="s">
        <v>2105</v>
      </c>
      <c r="C243" s="545" t="s">
        <v>2112</v>
      </c>
      <c r="D243" s="546" t="s">
        <v>4651</v>
      </c>
      <c r="E243" s="547">
        <v>39284</v>
      </c>
      <c r="F243" s="546">
        <v>26589</v>
      </c>
      <c r="G243" s="550">
        <v>140</v>
      </c>
      <c r="H243" s="550">
        <v>41</v>
      </c>
      <c r="I243" s="547"/>
      <c r="J243" s="550"/>
      <c r="K243" s="546"/>
      <c r="L243" s="546"/>
      <c r="M243" s="546"/>
      <c r="N243" s="546"/>
      <c r="O243" s="546"/>
      <c r="P243" s="546"/>
      <c r="Q243" s="546"/>
      <c r="R243" s="546"/>
      <c r="S243" s="546"/>
      <c r="T243" s="546"/>
      <c r="U243" s="546"/>
      <c r="V243" s="546"/>
      <c r="W243" s="546"/>
      <c r="X243" s="546"/>
      <c r="Y243" s="531"/>
      <c r="Z243" s="531"/>
    </row>
    <row r="244" spans="1:26" ht="15">
      <c r="A244" s="171">
        <v>242</v>
      </c>
      <c r="B244" s="545" t="s">
        <v>2105</v>
      </c>
      <c r="C244" s="545" t="s">
        <v>2106</v>
      </c>
      <c r="D244" s="512" t="s">
        <v>4651</v>
      </c>
      <c r="E244" s="513">
        <v>39284</v>
      </c>
      <c r="F244" s="512">
        <v>26589</v>
      </c>
      <c r="G244" s="520">
        <v>127</v>
      </c>
      <c r="H244" s="520">
        <v>41</v>
      </c>
      <c r="I244" s="513"/>
      <c r="J244" s="520"/>
      <c r="K244" s="512"/>
      <c r="L244" s="512"/>
      <c r="M244" s="512"/>
      <c r="N244" s="512"/>
      <c r="O244" s="512"/>
      <c r="P244" s="512"/>
      <c r="Q244" s="512"/>
      <c r="R244" s="512"/>
      <c r="S244" s="512"/>
      <c r="T244" s="512"/>
      <c r="U244" s="512"/>
      <c r="V244" s="512"/>
      <c r="W244" s="546"/>
      <c r="X244" s="512"/>
      <c r="Y244" s="531"/>
      <c r="Z244" s="531"/>
    </row>
    <row r="245" spans="1:26" ht="15">
      <c r="A245" s="171">
        <v>243</v>
      </c>
      <c r="B245" s="545" t="s">
        <v>2124</v>
      </c>
      <c r="C245" s="545" t="s">
        <v>4687</v>
      </c>
      <c r="D245" s="512" t="s">
        <v>4570</v>
      </c>
      <c r="E245" s="513">
        <v>41220</v>
      </c>
      <c r="F245" s="512">
        <v>28460</v>
      </c>
      <c r="G245" s="512">
        <v>60</v>
      </c>
      <c r="H245" s="512">
        <v>20</v>
      </c>
      <c r="I245" s="513"/>
      <c r="J245" s="512"/>
      <c r="K245" s="512"/>
      <c r="L245" s="512"/>
      <c r="M245" s="512"/>
      <c r="N245" s="512"/>
      <c r="O245" s="512"/>
      <c r="P245" s="512"/>
      <c r="Q245" s="512"/>
      <c r="R245" s="512"/>
      <c r="S245" s="512"/>
      <c r="T245" s="512"/>
      <c r="U245" s="512"/>
      <c r="V245" s="512"/>
      <c r="W245" s="546"/>
      <c r="X245" s="512"/>
      <c r="Y245" s="531"/>
      <c r="Z245" s="531"/>
    </row>
    <row r="246" spans="1:26" ht="15">
      <c r="A246" s="171">
        <v>244</v>
      </c>
      <c r="B246" s="1052" t="s">
        <v>2124</v>
      </c>
      <c r="C246" s="1052" t="s">
        <v>9223</v>
      </c>
      <c r="D246" s="1047" t="s">
        <v>9262</v>
      </c>
      <c r="E246" s="1048">
        <v>43083</v>
      </c>
      <c r="F246" s="1047">
        <v>30270</v>
      </c>
      <c r="G246" s="1046">
        <v>140</v>
      </c>
      <c r="H246" s="512">
        <v>70</v>
      </c>
      <c r="I246" s="1048"/>
      <c r="J246" s="1047"/>
      <c r="K246" s="1047"/>
      <c r="L246" s="1047"/>
      <c r="M246" s="1047"/>
      <c r="N246" s="1047"/>
      <c r="O246" s="1047"/>
      <c r="P246" s="1047"/>
      <c r="Q246" s="1047"/>
      <c r="R246" s="1047"/>
      <c r="S246" s="1047"/>
      <c r="T246" s="1047"/>
      <c r="U246" s="1047"/>
      <c r="V246" s="1047"/>
      <c r="W246" s="1049"/>
      <c r="X246" s="1047"/>
      <c r="Y246" s="1051"/>
      <c r="Z246" s="1051"/>
    </row>
    <row r="247" spans="1:26" ht="15">
      <c r="A247" s="171">
        <v>245</v>
      </c>
      <c r="B247" s="548" t="s">
        <v>2124</v>
      </c>
      <c r="C247" s="548" t="s">
        <v>503</v>
      </c>
      <c r="D247" s="512" t="s">
        <v>3939</v>
      </c>
      <c r="E247" s="513">
        <v>40236</v>
      </c>
      <c r="F247" s="512">
        <v>27506</v>
      </c>
      <c r="G247" s="512">
        <v>222</v>
      </c>
      <c r="H247" s="512">
        <v>80</v>
      </c>
      <c r="I247" s="513"/>
      <c r="J247" s="512"/>
      <c r="K247" s="512"/>
      <c r="L247" s="512"/>
      <c r="M247" s="512"/>
      <c r="N247" s="512"/>
      <c r="O247" s="512"/>
      <c r="P247" s="512"/>
      <c r="Q247" s="512"/>
      <c r="R247" s="512"/>
      <c r="S247" s="512"/>
      <c r="T247" s="512"/>
      <c r="U247" s="512"/>
      <c r="V247" s="512"/>
      <c r="W247" s="546"/>
      <c r="X247" s="512"/>
      <c r="Y247" s="531"/>
      <c r="Z247" s="531"/>
    </row>
    <row r="248" spans="1:26" ht="15">
      <c r="A248" s="171">
        <v>246</v>
      </c>
      <c r="B248" s="1052" t="s">
        <v>2124</v>
      </c>
      <c r="C248" s="1052" t="s">
        <v>9231</v>
      </c>
      <c r="D248" s="1049" t="s">
        <v>9262</v>
      </c>
      <c r="E248" s="1054">
        <v>43083</v>
      </c>
      <c r="F248" s="1049">
        <v>30270</v>
      </c>
      <c r="G248" s="1053">
        <v>135</v>
      </c>
      <c r="H248" s="546">
        <v>70</v>
      </c>
      <c r="I248" s="1054"/>
      <c r="J248" s="1049"/>
      <c r="K248" s="1049"/>
      <c r="L248" s="1049"/>
      <c r="M248" s="1049"/>
      <c r="N248" s="1049"/>
      <c r="O248" s="1049"/>
      <c r="P248" s="1049"/>
      <c r="Q248" s="1049"/>
      <c r="R248" s="1049"/>
      <c r="S248" s="1049"/>
      <c r="T248" s="1049"/>
      <c r="U248" s="1049"/>
      <c r="V248" s="1049"/>
      <c r="W248" s="1049"/>
      <c r="X248" s="1049"/>
      <c r="Y248" s="1051"/>
      <c r="Z248" s="1051"/>
    </row>
    <row r="249" spans="1:26" ht="15">
      <c r="A249" s="171">
        <v>247</v>
      </c>
      <c r="B249" s="545" t="s">
        <v>2124</v>
      </c>
      <c r="C249" s="545" t="s">
        <v>1194</v>
      </c>
      <c r="D249" s="546" t="s">
        <v>4686</v>
      </c>
      <c r="E249" s="547">
        <v>39441</v>
      </c>
      <c r="F249" s="546">
        <v>26737</v>
      </c>
      <c r="G249" s="546">
        <v>153</v>
      </c>
      <c r="H249" s="546">
        <v>70</v>
      </c>
      <c r="I249" s="547"/>
      <c r="J249" s="546"/>
      <c r="K249" s="546"/>
      <c r="L249" s="546"/>
      <c r="M249" s="546"/>
      <c r="N249" s="546"/>
      <c r="O249" s="546"/>
      <c r="P249" s="546"/>
      <c r="Q249" s="546"/>
      <c r="R249" s="546"/>
      <c r="S249" s="546"/>
      <c r="T249" s="546"/>
      <c r="U249" s="546"/>
      <c r="V249" s="546"/>
      <c r="W249" s="546"/>
      <c r="X249" s="546"/>
      <c r="Y249" s="531"/>
      <c r="Z249" s="531"/>
    </row>
    <row r="250" spans="1:26" ht="15">
      <c r="A250" s="171">
        <v>248</v>
      </c>
      <c r="B250" s="517" t="s">
        <v>2124</v>
      </c>
      <c r="C250" s="548" t="s">
        <v>3760</v>
      </c>
      <c r="D250" s="512" t="s">
        <v>3782</v>
      </c>
      <c r="E250" s="513">
        <v>40925</v>
      </c>
      <c r="F250" s="512">
        <v>28176</v>
      </c>
      <c r="G250" s="512">
        <v>215</v>
      </c>
      <c r="H250" s="512">
        <v>81</v>
      </c>
      <c r="I250" s="513"/>
      <c r="J250" s="512"/>
      <c r="K250" s="512"/>
      <c r="L250" s="512"/>
      <c r="M250" s="512"/>
      <c r="N250" s="512"/>
      <c r="O250" s="512"/>
      <c r="P250" s="512"/>
      <c r="Q250" s="512"/>
      <c r="R250" s="512"/>
      <c r="S250" s="512"/>
      <c r="T250" s="512"/>
      <c r="U250" s="512"/>
      <c r="V250" s="512"/>
      <c r="W250" s="546"/>
      <c r="X250" s="512"/>
      <c r="Y250" s="531"/>
      <c r="Z250" s="531"/>
    </row>
    <row r="251" spans="1:26" ht="15">
      <c r="A251" s="171">
        <v>249</v>
      </c>
      <c r="B251" s="515" t="s">
        <v>2124</v>
      </c>
      <c r="C251" s="515" t="s">
        <v>2127</v>
      </c>
      <c r="D251" s="512" t="s">
        <v>4686</v>
      </c>
      <c r="E251" s="513">
        <v>39441</v>
      </c>
      <c r="F251" s="512">
        <v>26737</v>
      </c>
      <c r="G251" s="512">
        <v>153</v>
      </c>
      <c r="H251" s="512">
        <v>70</v>
      </c>
      <c r="I251" s="513"/>
      <c r="J251" s="512"/>
      <c r="K251" s="512"/>
      <c r="L251" s="512"/>
      <c r="M251" s="512"/>
      <c r="N251" s="512"/>
      <c r="O251" s="512"/>
      <c r="P251" s="512"/>
      <c r="Q251" s="512"/>
      <c r="R251" s="512"/>
      <c r="S251" s="512"/>
      <c r="T251" s="512"/>
      <c r="U251" s="512"/>
      <c r="V251" s="512"/>
      <c r="W251" s="546"/>
      <c r="X251" s="512"/>
      <c r="Y251" s="531"/>
      <c r="Z251" s="531"/>
    </row>
    <row r="252" spans="1:26" ht="15">
      <c r="A252" s="171">
        <v>250</v>
      </c>
      <c r="B252" s="518" t="s">
        <v>2124</v>
      </c>
      <c r="C252" s="518" t="s">
        <v>511</v>
      </c>
      <c r="D252" s="512" t="s">
        <v>3939</v>
      </c>
      <c r="E252" s="513">
        <v>40236</v>
      </c>
      <c r="F252" s="512">
        <v>27506</v>
      </c>
      <c r="G252" s="512">
        <v>212</v>
      </c>
      <c r="H252" s="512">
        <v>86</v>
      </c>
      <c r="I252" s="513"/>
      <c r="J252" s="512"/>
      <c r="K252" s="512"/>
      <c r="L252" s="512"/>
      <c r="M252" s="512"/>
      <c r="N252" s="512"/>
      <c r="O252" s="512"/>
      <c r="P252" s="512"/>
      <c r="Q252" s="512"/>
      <c r="R252" s="512"/>
      <c r="S252" s="512"/>
      <c r="T252" s="512"/>
      <c r="U252" s="512"/>
      <c r="V252" s="512"/>
      <c r="W252" s="546"/>
      <c r="X252" s="512"/>
      <c r="Y252" s="531"/>
      <c r="Z252" s="531"/>
    </row>
    <row r="253" spans="1:26" ht="15">
      <c r="A253" s="171">
        <v>251</v>
      </c>
      <c r="B253" s="545" t="s">
        <v>1481</v>
      </c>
      <c r="C253" s="545" t="s">
        <v>1668</v>
      </c>
      <c r="D253" s="546" t="s">
        <v>4688</v>
      </c>
      <c r="E253" s="549">
        <v>37435</v>
      </c>
      <c r="F253" s="546">
        <v>24799</v>
      </c>
      <c r="G253" s="550">
        <v>143</v>
      </c>
      <c r="H253" s="550">
        <v>43</v>
      </c>
      <c r="I253" s="547"/>
      <c r="J253" s="550">
        <v>43</v>
      </c>
      <c r="K253" s="546">
        <v>47</v>
      </c>
      <c r="L253" s="546">
        <v>12</v>
      </c>
      <c r="M253" s="546">
        <v>15</v>
      </c>
      <c r="N253" s="546"/>
      <c r="O253" s="546"/>
      <c r="P253" s="546"/>
      <c r="Q253" s="546"/>
      <c r="R253" s="546"/>
      <c r="S253" s="546"/>
      <c r="T253" s="546"/>
      <c r="U253" s="546"/>
      <c r="V253" s="546"/>
      <c r="W253" s="546"/>
      <c r="X253" s="546"/>
      <c r="Y253" s="531"/>
      <c r="Z253" s="531"/>
    </row>
    <row r="254" spans="1:26" ht="15">
      <c r="A254" s="171">
        <v>252</v>
      </c>
      <c r="B254" s="545" t="s">
        <v>1481</v>
      </c>
      <c r="C254" s="545" t="s">
        <v>2303</v>
      </c>
      <c r="D254" s="546" t="s">
        <v>4688</v>
      </c>
      <c r="E254" s="549">
        <v>37435</v>
      </c>
      <c r="F254" s="546">
        <v>24799</v>
      </c>
      <c r="G254" s="550">
        <v>143</v>
      </c>
      <c r="H254" s="550">
        <v>43</v>
      </c>
      <c r="I254" s="547">
        <v>40659</v>
      </c>
      <c r="J254" s="550"/>
      <c r="K254" s="546">
        <v>55</v>
      </c>
      <c r="L254" s="546">
        <v>16</v>
      </c>
      <c r="M254" s="546">
        <v>18</v>
      </c>
      <c r="N254" s="546">
        <v>20</v>
      </c>
      <c r="O254" s="546"/>
      <c r="P254" s="546"/>
      <c r="Q254" s="546">
        <v>16</v>
      </c>
      <c r="R254" s="546"/>
      <c r="S254" s="546"/>
      <c r="T254" s="546"/>
      <c r="U254" s="546"/>
      <c r="V254" s="546"/>
      <c r="W254" s="546"/>
      <c r="X254" s="546"/>
      <c r="Y254" s="531"/>
      <c r="Z254" s="531"/>
    </row>
    <row r="255" spans="1:26" ht="15">
      <c r="A255" s="171">
        <v>253</v>
      </c>
      <c r="B255" s="545" t="s">
        <v>1481</v>
      </c>
      <c r="C255" s="545" t="s">
        <v>2349</v>
      </c>
      <c r="D255" s="546" t="s">
        <v>4688</v>
      </c>
      <c r="E255" s="549">
        <v>37435</v>
      </c>
      <c r="F255" s="546">
        <v>24799</v>
      </c>
      <c r="G255" s="550">
        <v>143</v>
      </c>
      <c r="H255" s="550">
        <v>43</v>
      </c>
      <c r="I255" s="547">
        <v>40659</v>
      </c>
      <c r="J255" s="550"/>
      <c r="K255" s="546">
        <v>50</v>
      </c>
      <c r="L255" s="546">
        <v>15</v>
      </c>
      <c r="M255" s="546">
        <v>17</v>
      </c>
      <c r="N255" s="546">
        <v>19</v>
      </c>
      <c r="O255" s="546"/>
      <c r="P255" s="546"/>
      <c r="Q255" s="546">
        <v>15</v>
      </c>
      <c r="R255" s="546"/>
      <c r="S255" s="546"/>
      <c r="T255" s="546"/>
      <c r="U255" s="546"/>
      <c r="V255" s="546"/>
      <c r="W255" s="546"/>
      <c r="X255" s="546"/>
      <c r="Y255" s="531"/>
      <c r="Z255" s="531"/>
    </row>
    <row r="256" spans="1:26" ht="15">
      <c r="A256" s="171">
        <v>254</v>
      </c>
      <c r="B256" s="545" t="s">
        <v>1481</v>
      </c>
      <c r="C256" s="545" t="s">
        <v>2471</v>
      </c>
      <c r="D256" s="546" t="s">
        <v>4688</v>
      </c>
      <c r="E256" s="549">
        <v>37435</v>
      </c>
      <c r="F256" s="546">
        <v>24799</v>
      </c>
      <c r="G256" s="550">
        <v>143</v>
      </c>
      <c r="H256" s="550">
        <v>43</v>
      </c>
      <c r="I256" s="547">
        <v>40659</v>
      </c>
      <c r="J256" s="550"/>
      <c r="K256" s="546">
        <v>52</v>
      </c>
      <c r="L256" s="546">
        <v>15</v>
      </c>
      <c r="M256" s="546">
        <v>20</v>
      </c>
      <c r="N256" s="546">
        <v>20</v>
      </c>
      <c r="O256" s="546"/>
      <c r="P256" s="546"/>
      <c r="Q256" s="546">
        <v>16</v>
      </c>
      <c r="R256" s="546"/>
      <c r="S256" s="546"/>
      <c r="T256" s="546"/>
      <c r="U256" s="546"/>
      <c r="V256" s="546">
        <v>22</v>
      </c>
      <c r="W256" s="546"/>
      <c r="X256" s="546"/>
      <c r="Y256" s="531"/>
      <c r="Z256" s="531"/>
    </row>
    <row r="257" spans="1:26" ht="15">
      <c r="A257" s="171">
        <v>255</v>
      </c>
      <c r="B257" s="545" t="s">
        <v>1481</v>
      </c>
      <c r="C257" s="545" t="s">
        <v>2488</v>
      </c>
      <c r="D257" s="546" t="s">
        <v>4688</v>
      </c>
      <c r="E257" s="549">
        <v>37435</v>
      </c>
      <c r="F257" s="546">
        <v>24799</v>
      </c>
      <c r="G257" s="550">
        <v>143</v>
      </c>
      <c r="H257" s="550">
        <v>43</v>
      </c>
      <c r="I257" s="547">
        <v>40659</v>
      </c>
      <c r="J257" s="550"/>
      <c r="K257" s="546">
        <v>50</v>
      </c>
      <c r="L257" s="546">
        <v>15</v>
      </c>
      <c r="M257" s="546"/>
      <c r="N257" s="546">
        <v>20</v>
      </c>
      <c r="O257" s="546"/>
      <c r="P257" s="546"/>
      <c r="Q257" s="546">
        <v>16</v>
      </c>
      <c r="R257" s="546"/>
      <c r="S257" s="546"/>
      <c r="T257" s="546"/>
      <c r="U257" s="546"/>
      <c r="V257" s="546"/>
      <c r="W257" s="546"/>
      <c r="X257" s="546"/>
      <c r="Y257" s="531"/>
      <c r="Z257" s="531"/>
    </row>
    <row r="258" spans="1:26" ht="15">
      <c r="A258" s="171">
        <v>256</v>
      </c>
      <c r="B258" s="545" t="s">
        <v>1481</v>
      </c>
      <c r="C258" s="545" t="s">
        <v>2521</v>
      </c>
      <c r="D258" s="546"/>
      <c r="E258" s="549"/>
      <c r="F258" s="546"/>
      <c r="G258" s="550"/>
      <c r="H258" s="550"/>
      <c r="I258" s="547">
        <v>40659</v>
      </c>
      <c r="J258" s="550"/>
      <c r="K258" s="546">
        <v>56</v>
      </c>
      <c r="L258" s="546">
        <v>20</v>
      </c>
      <c r="M258" s="546"/>
      <c r="N258" s="546">
        <v>26</v>
      </c>
      <c r="O258" s="546"/>
      <c r="P258" s="546"/>
      <c r="Q258" s="546">
        <v>17</v>
      </c>
      <c r="R258" s="546"/>
      <c r="S258" s="546"/>
      <c r="T258" s="546"/>
      <c r="U258" s="546"/>
      <c r="V258" s="546"/>
      <c r="W258" s="546"/>
      <c r="X258" s="546"/>
      <c r="Y258" s="531"/>
      <c r="Z258" s="531"/>
    </row>
    <row r="259" spans="1:26" ht="15">
      <c r="A259" s="171">
        <v>257</v>
      </c>
      <c r="B259" s="537" t="s">
        <v>1481</v>
      </c>
      <c r="C259" s="537" t="s">
        <v>2565</v>
      </c>
      <c r="D259" s="539" t="s">
        <v>4688</v>
      </c>
      <c r="E259" s="1069">
        <v>37435</v>
      </c>
      <c r="F259" s="539">
        <v>24799</v>
      </c>
      <c r="G259" s="1070">
        <v>143</v>
      </c>
      <c r="H259" s="1070">
        <v>43</v>
      </c>
      <c r="I259" s="552">
        <v>40659</v>
      </c>
      <c r="J259" s="1070"/>
      <c r="K259" s="539">
        <v>34</v>
      </c>
      <c r="L259" s="539"/>
      <c r="M259" s="539"/>
      <c r="N259" s="539">
        <v>18</v>
      </c>
      <c r="O259" s="539"/>
      <c r="P259" s="539"/>
      <c r="Q259" s="539">
        <v>15</v>
      </c>
      <c r="R259" s="539"/>
      <c r="S259" s="539"/>
      <c r="T259" s="539"/>
      <c r="U259" s="539"/>
      <c r="V259" s="539"/>
      <c r="W259" s="539"/>
      <c r="X259" s="539">
        <v>15</v>
      </c>
      <c r="Y259" s="531"/>
      <c r="Z259" s="531"/>
    </row>
    <row r="260" spans="1:26" ht="15">
      <c r="A260" s="171">
        <v>258</v>
      </c>
      <c r="B260" s="537" t="s">
        <v>1481</v>
      </c>
      <c r="C260" s="537" t="s">
        <v>1194</v>
      </c>
      <c r="D260" s="539" t="s">
        <v>4688</v>
      </c>
      <c r="E260" s="552">
        <v>37435</v>
      </c>
      <c r="F260" s="539">
        <v>24799</v>
      </c>
      <c r="G260" s="1070">
        <v>143</v>
      </c>
      <c r="H260" s="1070">
        <v>43</v>
      </c>
      <c r="I260" s="552">
        <v>40659</v>
      </c>
      <c r="J260" s="1070"/>
      <c r="K260" s="539"/>
      <c r="L260" s="539"/>
      <c r="M260" s="539"/>
      <c r="N260" s="539">
        <v>21</v>
      </c>
      <c r="O260" s="539"/>
      <c r="P260" s="539"/>
      <c r="Q260" s="539">
        <v>25</v>
      </c>
      <c r="R260" s="539"/>
      <c r="S260" s="539"/>
      <c r="T260" s="539"/>
      <c r="U260" s="539"/>
      <c r="V260" s="539">
        <v>15</v>
      </c>
      <c r="W260" s="539"/>
      <c r="X260" s="539"/>
      <c r="Y260" s="849"/>
      <c r="Z260" s="849"/>
    </row>
    <row r="261" spans="1:26" ht="15">
      <c r="A261" s="171">
        <v>259</v>
      </c>
      <c r="B261" s="515" t="s">
        <v>1481</v>
      </c>
      <c r="C261" s="515" t="s">
        <v>2824</v>
      </c>
      <c r="D261" s="512" t="s">
        <v>4688</v>
      </c>
      <c r="E261" s="523">
        <v>37435</v>
      </c>
      <c r="F261" s="512">
        <v>24799</v>
      </c>
      <c r="G261" s="520">
        <v>143</v>
      </c>
      <c r="H261" s="1070">
        <v>43</v>
      </c>
      <c r="I261" s="513">
        <v>40659</v>
      </c>
      <c r="J261" s="520"/>
      <c r="K261" s="512"/>
      <c r="L261" s="512"/>
      <c r="M261" s="512"/>
      <c r="N261" s="512">
        <v>20</v>
      </c>
      <c r="O261" s="512"/>
      <c r="P261" s="512"/>
      <c r="Q261" s="512">
        <v>15</v>
      </c>
      <c r="R261" s="512"/>
      <c r="S261" s="512"/>
      <c r="T261" s="512"/>
      <c r="U261" s="512"/>
      <c r="V261" s="512"/>
      <c r="W261" s="546"/>
      <c r="X261" s="512">
        <v>15</v>
      </c>
      <c r="Y261" s="531"/>
      <c r="Z261" s="531"/>
    </row>
    <row r="262" spans="1:26" ht="15">
      <c r="A262" s="171">
        <v>260</v>
      </c>
      <c r="B262" s="515" t="s">
        <v>1481</v>
      </c>
      <c r="C262" s="515" t="s">
        <v>110</v>
      </c>
      <c r="D262" s="512" t="s">
        <v>4688</v>
      </c>
      <c r="E262" s="523">
        <v>37435</v>
      </c>
      <c r="F262" s="512">
        <v>24799</v>
      </c>
      <c r="G262" s="520">
        <v>143</v>
      </c>
      <c r="H262" s="1070">
        <v>43</v>
      </c>
      <c r="I262" s="513">
        <v>40659</v>
      </c>
      <c r="J262" s="520"/>
      <c r="K262" s="512">
        <v>48</v>
      </c>
      <c r="L262" s="512">
        <v>12</v>
      </c>
      <c r="M262" s="512">
        <v>15</v>
      </c>
      <c r="N262" s="512">
        <v>18</v>
      </c>
      <c r="O262" s="512"/>
      <c r="P262" s="512"/>
      <c r="Q262" s="512">
        <v>15</v>
      </c>
      <c r="R262" s="512"/>
      <c r="S262" s="512"/>
      <c r="T262" s="512"/>
      <c r="U262" s="512"/>
      <c r="V262" s="512"/>
      <c r="W262" s="1073"/>
      <c r="X262" s="512"/>
      <c r="Y262" s="531"/>
      <c r="Z262" s="531"/>
    </row>
    <row r="263" spans="1:26" ht="15">
      <c r="A263" s="171">
        <v>261</v>
      </c>
      <c r="B263" s="515" t="s">
        <v>1481</v>
      </c>
      <c r="C263" s="515" t="s">
        <v>187</v>
      </c>
      <c r="D263" s="512" t="s">
        <v>4688</v>
      </c>
      <c r="E263" s="523">
        <v>37435</v>
      </c>
      <c r="F263" s="512">
        <v>24799</v>
      </c>
      <c r="G263" s="520">
        <v>143</v>
      </c>
      <c r="H263" s="1070">
        <v>43</v>
      </c>
      <c r="I263" s="513"/>
      <c r="J263" s="520">
        <v>43</v>
      </c>
      <c r="K263" s="512">
        <v>47</v>
      </c>
      <c r="L263" s="512">
        <v>12</v>
      </c>
      <c r="M263" s="512">
        <v>15</v>
      </c>
      <c r="N263" s="512"/>
      <c r="O263" s="512"/>
      <c r="P263" s="512"/>
      <c r="Q263" s="512"/>
      <c r="R263" s="512"/>
      <c r="S263" s="512"/>
      <c r="T263" s="512"/>
      <c r="U263" s="512"/>
      <c r="V263" s="512"/>
      <c r="W263" s="1073"/>
      <c r="X263" s="512"/>
      <c r="Y263" s="531"/>
      <c r="Z263" s="531"/>
    </row>
    <row r="264" spans="1:26" ht="15">
      <c r="A264" s="171">
        <v>262</v>
      </c>
      <c r="B264" s="515" t="s">
        <v>249</v>
      </c>
      <c r="C264" s="515" t="s">
        <v>250</v>
      </c>
      <c r="D264" s="512" t="s">
        <v>4672</v>
      </c>
      <c r="E264" s="523">
        <v>35606</v>
      </c>
      <c r="F264" s="512">
        <v>23030</v>
      </c>
      <c r="G264" s="520">
        <v>95</v>
      </c>
      <c r="H264" s="1070">
        <v>41</v>
      </c>
      <c r="I264" s="513"/>
      <c r="J264" s="520">
        <v>41</v>
      </c>
      <c r="K264" s="512"/>
      <c r="L264" s="512"/>
      <c r="M264" s="512"/>
      <c r="N264" s="512"/>
      <c r="O264" s="512"/>
      <c r="P264" s="512"/>
      <c r="Q264" s="512"/>
      <c r="R264" s="512"/>
      <c r="S264" s="512"/>
      <c r="T264" s="512"/>
      <c r="U264" s="512"/>
      <c r="V264" s="512"/>
      <c r="W264" s="1073"/>
      <c r="X264" s="512"/>
      <c r="Y264" s="531"/>
      <c r="Z264" s="531"/>
    </row>
    <row r="265" spans="1:26" ht="15">
      <c r="A265" s="171">
        <v>263</v>
      </c>
      <c r="B265" s="515" t="s">
        <v>2895</v>
      </c>
      <c r="C265" s="515" t="s">
        <v>5819</v>
      </c>
      <c r="D265" s="855" t="s">
        <v>6064</v>
      </c>
      <c r="E265" s="856">
        <v>41809</v>
      </c>
      <c r="F265" s="857">
        <v>29035</v>
      </c>
      <c r="G265" s="858">
        <v>165</v>
      </c>
      <c r="H265" s="1071">
        <v>75</v>
      </c>
      <c r="I265" s="528"/>
      <c r="J265" s="858"/>
      <c r="K265" s="527"/>
      <c r="L265" s="527"/>
      <c r="M265" s="527"/>
      <c r="N265" s="527"/>
      <c r="O265" s="527"/>
      <c r="P265" s="527"/>
      <c r="Q265" s="527"/>
      <c r="R265" s="527"/>
      <c r="S265" s="527"/>
      <c r="T265" s="527"/>
      <c r="U265" s="527"/>
      <c r="V265" s="527"/>
      <c r="W265" s="1074"/>
      <c r="X265" s="527"/>
      <c r="Y265" s="531"/>
      <c r="Z265" s="531"/>
    </row>
    <row r="266" spans="1:26" ht="15">
      <c r="A266" s="171">
        <v>264</v>
      </c>
      <c r="B266" s="515" t="s">
        <v>2895</v>
      </c>
      <c r="C266" s="515" t="s">
        <v>5821</v>
      </c>
      <c r="D266" s="855" t="s">
        <v>6064</v>
      </c>
      <c r="E266" s="856">
        <v>41809</v>
      </c>
      <c r="F266" s="857">
        <v>29035</v>
      </c>
      <c r="G266" s="858">
        <v>200</v>
      </c>
      <c r="H266" s="1071">
        <v>85</v>
      </c>
      <c r="I266" s="528"/>
      <c r="J266" s="858"/>
      <c r="K266" s="527"/>
      <c r="L266" s="527"/>
      <c r="M266" s="527"/>
      <c r="N266" s="527"/>
      <c r="O266" s="527"/>
      <c r="P266" s="527"/>
      <c r="Q266" s="527"/>
      <c r="R266" s="527"/>
      <c r="S266" s="527"/>
      <c r="T266" s="527"/>
      <c r="U266" s="527"/>
      <c r="V266" s="527"/>
      <c r="W266" s="1074"/>
      <c r="X266" s="527"/>
      <c r="Y266" s="531"/>
      <c r="Z266" s="531"/>
    </row>
    <row r="267" spans="1:26" ht="15">
      <c r="A267" s="171">
        <v>265</v>
      </c>
      <c r="B267" s="515" t="s">
        <v>2895</v>
      </c>
      <c r="C267" s="515" t="s">
        <v>5826</v>
      </c>
      <c r="D267" s="855" t="s">
        <v>6064</v>
      </c>
      <c r="E267" s="856">
        <v>41809</v>
      </c>
      <c r="F267" s="857">
        <v>29035</v>
      </c>
      <c r="G267" s="858">
        <v>150</v>
      </c>
      <c r="H267" s="1071">
        <v>65</v>
      </c>
      <c r="I267" s="528"/>
      <c r="J267" s="858"/>
      <c r="K267" s="527"/>
      <c r="L267" s="527"/>
      <c r="M267" s="527"/>
      <c r="N267" s="527"/>
      <c r="O267" s="527"/>
      <c r="P267" s="527"/>
      <c r="Q267" s="527"/>
      <c r="R267" s="527"/>
      <c r="S267" s="527"/>
      <c r="T267" s="527"/>
      <c r="U267" s="527"/>
      <c r="V267" s="527"/>
      <c r="W267" s="1074"/>
      <c r="X267" s="527"/>
      <c r="Y267" s="531"/>
      <c r="Z267" s="531"/>
    </row>
    <row r="268" spans="1:26" ht="15">
      <c r="A268" s="171">
        <v>266</v>
      </c>
      <c r="B268" s="515" t="s">
        <v>2895</v>
      </c>
      <c r="C268" s="515" t="s">
        <v>1194</v>
      </c>
      <c r="D268" s="855" t="s">
        <v>6064</v>
      </c>
      <c r="E268" s="856">
        <v>41809</v>
      </c>
      <c r="F268" s="857">
        <v>29035</v>
      </c>
      <c r="G268" s="858">
        <v>175</v>
      </c>
      <c r="H268" s="1071">
        <v>85</v>
      </c>
      <c r="I268" s="528"/>
      <c r="J268" s="858"/>
      <c r="K268" s="527"/>
      <c r="L268" s="527"/>
      <c r="M268" s="527"/>
      <c r="N268" s="527"/>
      <c r="O268" s="527"/>
      <c r="P268" s="527"/>
      <c r="Q268" s="527"/>
      <c r="R268" s="527"/>
      <c r="S268" s="527"/>
      <c r="T268" s="527"/>
      <c r="U268" s="527"/>
      <c r="V268" s="527"/>
      <c r="W268" s="1074"/>
      <c r="X268" s="527"/>
      <c r="Y268" s="531"/>
      <c r="Z268" s="531"/>
    </row>
    <row r="269" spans="1:26" ht="15">
      <c r="A269" s="171">
        <v>267</v>
      </c>
      <c r="B269" s="515" t="s">
        <v>2895</v>
      </c>
      <c r="C269" s="515" t="s">
        <v>3316</v>
      </c>
      <c r="D269" s="512" t="s">
        <v>4680</v>
      </c>
      <c r="E269" s="513">
        <v>40844</v>
      </c>
      <c r="F269" s="512">
        <v>28098</v>
      </c>
      <c r="G269" s="512">
        <v>188</v>
      </c>
      <c r="H269" s="539">
        <v>35</v>
      </c>
      <c r="I269" s="513"/>
      <c r="J269" s="512"/>
      <c r="K269" s="512"/>
      <c r="L269" s="512"/>
      <c r="M269" s="512"/>
      <c r="N269" s="512"/>
      <c r="O269" s="512"/>
      <c r="P269" s="512"/>
      <c r="Q269" s="512"/>
      <c r="R269" s="512"/>
      <c r="S269" s="512"/>
      <c r="T269" s="512"/>
      <c r="U269" s="512"/>
      <c r="V269" s="512"/>
      <c r="W269" s="1073"/>
      <c r="X269" s="512"/>
      <c r="Y269" s="531"/>
      <c r="Z269" s="531"/>
    </row>
    <row r="270" spans="1:26" ht="15">
      <c r="A270" s="171">
        <v>268</v>
      </c>
      <c r="B270" s="1045" t="s">
        <v>2895</v>
      </c>
      <c r="C270" s="1045" t="s">
        <v>9245</v>
      </c>
      <c r="D270" s="1047" t="s">
        <v>9262</v>
      </c>
      <c r="E270" s="1048">
        <v>43083</v>
      </c>
      <c r="F270" s="1047">
        <v>30270</v>
      </c>
      <c r="G270" s="1046">
        <v>170</v>
      </c>
      <c r="H270" s="539">
        <v>85</v>
      </c>
      <c r="I270" s="1048"/>
      <c r="J270" s="1047"/>
      <c r="K270" s="1047"/>
      <c r="L270" s="1047"/>
      <c r="M270" s="1047"/>
      <c r="N270" s="1047"/>
      <c r="O270" s="1047"/>
      <c r="P270" s="1047"/>
      <c r="Q270" s="1047"/>
      <c r="R270" s="1047"/>
      <c r="S270" s="1047"/>
      <c r="T270" s="1047"/>
      <c r="U270" s="1047"/>
      <c r="V270" s="1047"/>
      <c r="W270" s="1050"/>
      <c r="X270" s="1047"/>
      <c r="Y270" s="1051"/>
      <c r="Z270" s="1051"/>
    </row>
    <row r="271" spans="1:26" ht="15">
      <c r="A271" s="171">
        <v>269</v>
      </c>
      <c r="B271" s="1045" t="s">
        <v>2895</v>
      </c>
      <c r="C271" s="1045" t="s">
        <v>9246</v>
      </c>
      <c r="D271" s="1047" t="s">
        <v>9262</v>
      </c>
      <c r="E271" s="1048">
        <v>43083</v>
      </c>
      <c r="F271" s="1047">
        <v>30270</v>
      </c>
      <c r="G271" s="1046">
        <v>140</v>
      </c>
      <c r="H271" s="539">
        <v>70</v>
      </c>
      <c r="I271" s="1048"/>
      <c r="J271" s="1047"/>
      <c r="K271" s="1047"/>
      <c r="L271" s="1047"/>
      <c r="M271" s="1047"/>
      <c r="N271" s="1047"/>
      <c r="O271" s="1047"/>
      <c r="P271" s="1047"/>
      <c r="Q271" s="1047"/>
      <c r="R271" s="1047"/>
      <c r="S271" s="1047"/>
      <c r="T271" s="1047"/>
      <c r="U271" s="1047"/>
      <c r="V271" s="1047"/>
      <c r="W271" s="1050"/>
      <c r="X271" s="1047"/>
      <c r="Y271" s="1051"/>
      <c r="Z271" s="1051"/>
    </row>
    <row r="272" spans="1:26" ht="15">
      <c r="A272" s="171">
        <v>270</v>
      </c>
      <c r="B272" s="515" t="s">
        <v>2895</v>
      </c>
      <c r="C272" s="515" t="s">
        <v>2896</v>
      </c>
      <c r="D272" s="513">
        <v>40233</v>
      </c>
      <c r="E272" s="513">
        <v>40277</v>
      </c>
      <c r="F272" s="512">
        <v>27600</v>
      </c>
      <c r="G272" s="512">
        <v>121</v>
      </c>
      <c r="H272" s="539">
        <v>41</v>
      </c>
      <c r="I272" s="513"/>
      <c r="J272" s="512"/>
      <c r="K272" s="512"/>
      <c r="L272" s="512"/>
      <c r="M272" s="512"/>
      <c r="N272" s="512"/>
      <c r="O272" s="512"/>
      <c r="P272" s="512"/>
      <c r="Q272" s="512"/>
      <c r="R272" s="512"/>
      <c r="S272" s="512"/>
      <c r="T272" s="512"/>
      <c r="U272" s="512"/>
      <c r="V272" s="512"/>
      <c r="W272" s="1073"/>
      <c r="X272" s="512"/>
      <c r="Y272" s="531"/>
      <c r="Z272" s="531"/>
    </row>
    <row r="273" spans="1:26" ht="15">
      <c r="A273" s="171">
        <v>271</v>
      </c>
      <c r="B273" s="531" t="s">
        <v>5781</v>
      </c>
      <c r="C273" s="515" t="s">
        <v>1194</v>
      </c>
      <c r="D273" s="855" t="s">
        <v>6064</v>
      </c>
      <c r="E273" s="856">
        <v>41809</v>
      </c>
      <c r="F273" s="857">
        <v>29035</v>
      </c>
      <c r="G273" s="527">
        <v>165</v>
      </c>
      <c r="H273" s="1072">
        <v>75</v>
      </c>
      <c r="I273" s="528"/>
      <c r="J273" s="527"/>
      <c r="K273" s="527"/>
      <c r="L273" s="527"/>
      <c r="M273" s="527"/>
      <c r="N273" s="527"/>
      <c r="O273" s="527"/>
      <c r="P273" s="527"/>
      <c r="Q273" s="527"/>
      <c r="R273" s="527"/>
      <c r="S273" s="527"/>
      <c r="T273" s="527"/>
      <c r="U273" s="527"/>
      <c r="V273" s="527"/>
      <c r="W273" s="1074"/>
      <c r="X273" s="527"/>
      <c r="Y273" s="531"/>
      <c r="Z273" s="531"/>
    </row>
    <row r="274" spans="1:26" ht="15">
      <c r="A274" s="171">
        <v>272</v>
      </c>
      <c r="B274" s="531" t="s">
        <v>5790</v>
      </c>
      <c r="C274" s="531" t="s">
        <v>5791</v>
      </c>
      <c r="D274" s="855" t="s">
        <v>6064</v>
      </c>
      <c r="E274" s="856">
        <v>41809</v>
      </c>
      <c r="F274" s="857">
        <v>29035</v>
      </c>
      <c r="G274" s="527">
        <v>160</v>
      </c>
      <c r="H274" s="1072">
        <v>80</v>
      </c>
      <c r="I274" s="528"/>
      <c r="J274" s="527"/>
      <c r="K274" s="527"/>
      <c r="L274" s="527"/>
      <c r="M274" s="527"/>
      <c r="N274" s="527"/>
      <c r="O274" s="527"/>
      <c r="P274" s="527"/>
      <c r="Q274" s="527"/>
      <c r="R274" s="527"/>
      <c r="S274" s="527"/>
      <c r="T274" s="527"/>
      <c r="U274" s="527"/>
      <c r="V274" s="527"/>
      <c r="W274" s="1074"/>
      <c r="X274" s="527"/>
      <c r="Y274" s="531"/>
      <c r="Z274" s="531"/>
    </row>
    <row r="275" spans="1:26" ht="15">
      <c r="A275" s="171">
        <v>273</v>
      </c>
      <c r="B275" s="531" t="s">
        <v>5790</v>
      </c>
      <c r="C275" s="531" t="s">
        <v>1194</v>
      </c>
      <c r="D275" s="855" t="s">
        <v>6064</v>
      </c>
      <c r="E275" s="856">
        <v>41809</v>
      </c>
      <c r="F275" s="857">
        <v>29035</v>
      </c>
      <c r="G275" s="527">
        <v>200</v>
      </c>
      <c r="H275" s="1072">
        <v>100</v>
      </c>
      <c r="I275" s="528"/>
      <c r="J275" s="527"/>
      <c r="K275" s="527"/>
      <c r="L275" s="527"/>
      <c r="M275" s="527"/>
      <c r="N275" s="527"/>
      <c r="O275" s="527"/>
      <c r="P275" s="527"/>
      <c r="Q275" s="527"/>
      <c r="R275" s="527"/>
      <c r="S275" s="527"/>
      <c r="T275" s="527"/>
      <c r="U275" s="527"/>
      <c r="V275" s="527"/>
      <c r="W275" s="1074"/>
      <c r="X275" s="527"/>
      <c r="Y275" s="531"/>
      <c r="Z275" s="531"/>
    </row>
    <row r="276" spans="1:26" ht="15">
      <c r="A276" s="171">
        <v>274</v>
      </c>
      <c r="B276" s="515" t="s">
        <v>4567</v>
      </c>
      <c r="C276" s="515" t="s">
        <v>2327</v>
      </c>
      <c r="D276" s="512" t="s">
        <v>4570</v>
      </c>
      <c r="E276" s="513">
        <v>41220</v>
      </c>
      <c r="F276" s="512">
        <v>28460</v>
      </c>
      <c r="G276" s="512">
        <v>54</v>
      </c>
      <c r="H276" s="539">
        <v>20</v>
      </c>
      <c r="I276" s="513"/>
      <c r="J276" s="512"/>
      <c r="K276" s="512"/>
      <c r="L276" s="512"/>
      <c r="M276" s="512"/>
      <c r="N276" s="512"/>
      <c r="O276" s="512"/>
      <c r="P276" s="512"/>
      <c r="Q276" s="512"/>
      <c r="R276" s="512"/>
      <c r="S276" s="512"/>
      <c r="T276" s="512"/>
      <c r="U276" s="512"/>
      <c r="V276" s="512"/>
      <c r="W276" s="1073"/>
      <c r="X276" s="512"/>
      <c r="Y276" s="531"/>
      <c r="Z276" s="531"/>
    </row>
    <row r="277" spans="1:26" ht="15">
      <c r="A277" s="171">
        <v>275</v>
      </c>
      <c r="B277" s="515" t="s">
        <v>1557</v>
      </c>
      <c r="C277" s="515" t="s">
        <v>3335</v>
      </c>
      <c r="D277" s="512" t="s">
        <v>4680</v>
      </c>
      <c r="E277" s="513">
        <v>40844</v>
      </c>
      <c r="F277" s="512">
        <v>28098</v>
      </c>
      <c r="G277" s="512">
        <v>233</v>
      </c>
      <c r="H277" s="539">
        <v>77</v>
      </c>
      <c r="I277" s="513"/>
      <c r="J277" s="512"/>
      <c r="K277" s="512"/>
      <c r="L277" s="512"/>
      <c r="M277" s="512"/>
      <c r="N277" s="512"/>
      <c r="O277" s="512"/>
      <c r="P277" s="512"/>
      <c r="Q277" s="512"/>
      <c r="R277" s="512"/>
      <c r="S277" s="512"/>
      <c r="T277" s="512"/>
      <c r="U277" s="512"/>
      <c r="V277" s="512"/>
      <c r="W277" s="1073"/>
      <c r="X277" s="512"/>
      <c r="Y277" s="531"/>
      <c r="Z277" s="531"/>
    </row>
    <row r="278" spans="1:26" ht="15">
      <c r="A278" s="171">
        <v>276</v>
      </c>
      <c r="B278" s="515" t="s">
        <v>1557</v>
      </c>
      <c r="C278" s="515" t="s">
        <v>3349</v>
      </c>
      <c r="D278" s="512" t="s">
        <v>4680</v>
      </c>
      <c r="E278" s="513">
        <v>40844</v>
      </c>
      <c r="F278" s="512">
        <v>28098</v>
      </c>
      <c r="G278" s="512">
        <v>200</v>
      </c>
      <c r="H278" s="539">
        <v>75</v>
      </c>
      <c r="I278" s="513"/>
      <c r="J278" s="512"/>
      <c r="K278" s="512"/>
      <c r="L278" s="512"/>
      <c r="M278" s="512"/>
      <c r="N278" s="512"/>
      <c r="O278" s="512"/>
      <c r="P278" s="512"/>
      <c r="Q278" s="512"/>
      <c r="R278" s="512"/>
      <c r="S278" s="512"/>
      <c r="T278" s="512"/>
      <c r="U278" s="512"/>
      <c r="V278" s="512"/>
      <c r="W278" s="1073"/>
      <c r="X278" s="512"/>
      <c r="Y278" s="531"/>
      <c r="Z278" s="531"/>
    </row>
    <row r="279" spans="1:26" ht="15">
      <c r="A279" s="171">
        <v>277</v>
      </c>
      <c r="B279" s="515" t="s">
        <v>1557</v>
      </c>
      <c r="C279" s="515" t="s">
        <v>1194</v>
      </c>
      <c r="D279" s="521" t="s">
        <v>4653</v>
      </c>
      <c r="E279" s="513" t="s">
        <v>4654</v>
      </c>
      <c r="F279" s="521">
        <v>27338</v>
      </c>
      <c r="G279" s="522">
        <v>231</v>
      </c>
      <c r="H279" s="551">
        <v>95</v>
      </c>
      <c r="I279" s="513"/>
      <c r="J279" s="512"/>
      <c r="K279" s="512"/>
      <c r="L279" s="512"/>
      <c r="M279" s="512"/>
      <c r="N279" s="512"/>
      <c r="O279" s="512"/>
      <c r="P279" s="512"/>
      <c r="Q279" s="512"/>
      <c r="R279" s="512"/>
      <c r="S279" s="512"/>
      <c r="T279" s="512"/>
      <c r="U279" s="512"/>
      <c r="V279" s="512"/>
      <c r="W279" s="1073"/>
      <c r="X279" s="512"/>
      <c r="Y279" s="531"/>
      <c r="Z279" s="531"/>
    </row>
    <row r="280" spans="1:26" ht="15">
      <c r="A280" s="171">
        <v>278</v>
      </c>
      <c r="B280" s="515" t="s">
        <v>1557</v>
      </c>
      <c r="C280" s="515" t="s">
        <v>254</v>
      </c>
      <c r="D280" s="512"/>
      <c r="E280" s="512"/>
      <c r="F280" s="512"/>
      <c r="G280" s="512">
        <v>120</v>
      </c>
      <c r="H280" s="539">
        <v>35</v>
      </c>
      <c r="I280" s="513"/>
      <c r="J280" s="512"/>
      <c r="K280" s="512"/>
      <c r="L280" s="512"/>
      <c r="M280" s="512"/>
      <c r="N280" s="512"/>
      <c r="O280" s="512"/>
      <c r="P280" s="512"/>
      <c r="Q280" s="512"/>
      <c r="R280" s="512"/>
      <c r="S280" s="512"/>
      <c r="T280" s="512"/>
      <c r="U280" s="512"/>
      <c r="V280" s="512"/>
      <c r="W280" s="1073"/>
      <c r="X280" s="512"/>
      <c r="Y280" s="531"/>
      <c r="Z280" s="531"/>
    </row>
    <row r="281" spans="1:26" ht="15">
      <c r="A281" s="171">
        <v>279</v>
      </c>
      <c r="B281" s="515" t="s">
        <v>1557</v>
      </c>
      <c r="C281" s="515" t="s">
        <v>1619</v>
      </c>
      <c r="D281" s="521" t="s">
        <v>4653</v>
      </c>
      <c r="E281" s="521" t="s">
        <v>4654</v>
      </c>
      <c r="F281" s="521">
        <v>27338</v>
      </c>
      <c r="G281" s="522">
        <v>264</v>
      </c>
      <c r="H281" s="551">
        <v>95</v>
      </c>
      <c r="I281" s="513"/>
      <c r="J281" s="512"/>
      <c r="K281" s="512"/>
      <c r="L281" s="512"/>
      <c r="M281" s="512"/>
      <c r="N281" s="512"/>
      <c r="O281" s="512"/>
      <c r="P281" s="512"/>
      <c r="Q281" s="512"/>
      <c r="R281" s="512"/>
      <c r="S281" s="512"/>
      <c r="T281" s="512"/>
      <c r="U281" s="512"/>
      <c r="V281" s="512"/>
      <c r="W281" s="1073"/>
      <c r="X281" s="512"/>
      <c r="Y281" s="531"/>
      <c r="Z281" s="531"/>
    </row>
    <row r="282" spans="1:26" ht="15">
      <c r="A282" s="171">
        <v>280</v>
      </c>
      <c r="B282" s="515" t="s">
        <v>1557</v>
      </c>
      <c r="C282" s="515" t="s">
        <v>1621</v>
      </c>
      <c r="D282" s="521" t="s">
        <v>4653</v>
      </c>
      <c r="E282" s="521" t="s">
        <v>4654</v>
      </c>
      <c r="F282" s="521">
        <v>27338</v>
      </c>
      <c r="G282" s="522">
        <v>231</v>
      </c>
      <c r="H282" s="551">
        <v>95</v>
      </c>
      <c r="I282" s="513"/>
      <c r="J282" s="512"/>
      <c r="K282" s="512"/>
      <c r="L282" s="512"/>
      <c r="M282" s="512"/>
      <c r="N282" s="512"/>
      <c r="O282" s="512"/>
      <c r="P282" s="512"/>
      <c r="Q282" s="512"/>
      <c r="R282" s="512"/>
      <c r="S282" s="512"/>
      <c r="T282" s="512"/>
      <c r="U282" s="512"/>
      <c r="V282" s="512"/>
      <c r="W282" s="1073"/>
      <c r="X282" s="512"/>
      <c r="Y282" s="531"/>
      <c r="Z282" s="531"/>
    </row>
    <row r="283" spans="1:26" ht="15">
      <c r="A283" s="171">
        <v>281</v>
      </c>
      <c r="B283" s="545" t="s">
        <v>1557</v>
      </c>
      <c r="C283" s="545" t="s">
        <v>1965</v>
      </c>
      <c r="D283" s="512"/>
      <c r="E283" s="512"/>
      <c r="F283" s="512"/>
      <c r="G283" s="546">
        <v>146</v>
      </c>
      <c r="H283" s="539">
        <v>30</v>
      </c>
      <c r="I283" s="547"/>
      <c r="J283" s="546"/>
      <c r="K283" s="546"/>
      <c r="L283" s="546"/>
      <c r="M283" s="546"/>
      <c r="N283" s="546"/>
      <c r="O283" s="546"/>
      <c r="P283" s="546"/>
      <c r="Q283" s="546"/>
      <c r="R283" s="546"/>
      <c r="S283" s="546"/>
      <c r="T283" s="546"/>
      <c r="U283" s="546"/>
      <c r="V283" s="546"/>
      <c r="W283" s="1073"/>
      <c r="X283" s="546"/>
      <c r="Y283" s="849"/>
      <c r="Z283" s="849"/>
    </row>
  </sheetData>
  <mergeCells count="1">
    <mergeCell ref="A1:X1"/>
  </mergeCells>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Q187"/>
  <sheetViews>
    <sheetView topLeftCell="A28" zoomScaleNormal="100" workbookViewId="0">
      <selection activeCell="H46" sqref="H46:H48"/>
    </sheetView>
  </sheetViews>
  <sheetFormatPr defaultRowHeight="15" customHeight="1"/>
  <cols>
    <col min="1" max="1" width="11.140625" customWidth="1"/>
    <col min="2" max="2" width="11.42578125" customWidth="1"/>
    <col min="3" max="3" width="13.85546875" bestFit="1" customWidth="1"/>
    <col min="4" max="4" width="14.42578125" bestFit="1" customWidth="1"/>
    <col min="5" max="5" width="19" customWidth="1"/>
    <col min="6" max="6" width="19.85546875" customWidth="1"/>
    <col min="7" max="7" width="11.5703125" bestFit="1" customWidth="1"/>
    <col min="8" max="9" width="9.42578125" bestFit="1" customWidth="1"/>
    <col min="10" max="10" width="12.5703125" customWidth="1"/>
    <col min="11" max="11" width="14" bestFit="1" customWidth="1"/>
    <col min="12" max="12" width="20.5703125" customWidth="1"/>
    <col min="13" max="13" width="22.42578125" customWidth="1"/>
    <col min="14" max="14" width="10.85546875" bestFit="1" customWidth="1"/>
    <col min="15" max="15" width="10.5703125" bestFit="1" customWidth="1"/>
    <col min="16" max="16" width="10.85546875" customWidth="1"/>
    <col min="17" max="17" width="20.85546875" bestFit="1" customWidth="1"/>
  </cols>
  <sheetData>
    <row r="1" spans="1:13" ht="18.75" thickBot="1">
      <c r="A1" s="1193" t="s">
        <v>1171</v>
      </c>
      <c r="B1" s="1193"/>
      <c r="C1" s="1193"/>
      <c r="D1" s="1193"/>
      <c r="E1" s="1193"/>
      <c r="F1" s="1193"/>
      <c r="G1" s="1193"/>
      <c r="H1" s="1193"/>
      <c r="I1" s="1193"/>
      <c r="J1" s="244"/>
      <c r="K1" s="1170" t="s">
        <v>1250</v>
      </c>
      <c r="L1" s="1171"/>
      <c r="M1" s="1172"/>
    </row>
    <row r="2" spans="1:13" ht="60.75" thickBot="1">
      <c r="A2" s="49" t="s">
        <v>1172</v>
      </c>
      <c r="B2" s="51" t="s">
        <v>1173</v>
      </c>
      <c r="C2" s="51" t="s">
        <v>1174</v>
      </c>
      <c r="D2" s="51" t="s">
        <v>1175</v>
      </c>
      <c r="E2" s="51" t="s">
        <v>1176</v>
      </c>
      <c r="F2" s="50" t="s">
        <v>1177</v>
      </c>
      <c r="G2" s="50" t="s">
        <v>1463</v>
      </c>
      <c r="H2" s="50" t="s">
        <v>1179</v>
      </c>
      <c r="I2" s="52" t="s">
        <v>1180</v>
      </c>
      <c r="K2" s="118" t="s">
        <v>263</v>
      </c>
      <c r="L2" s="118" t="s">
        <v>264</v>
      </c>
      <c r="M2" s="117" t="s">
        <v>262</v>
      </c>
    </row>
    <row r="3" spans="1:13" ht="15" customHeight="1">
      <c r="A3" s="89">
        <v>1</v>
      </c>
      <c r="B3" s="20" t="s">
        <v>1388</v>
      </c>
      <c r="C3" s="20" t="s">
        <v>1389</v>
      </c>
      <c r="D3" s="20"/>
      <c r="E3" s="388" t="s">
        <v>8953</v>
      </c>
      <c r="F3" s="418">
        <v>43083</v>
      </c>
      <c r="G3" s="425"/>
      <c r="H3" s="1163">
        <v>121</v>
      </c>
      <c r="I3" s="1185">
        <v>31</v>
      </c>
      <c r="K3" s="1230">
        <f>SUM(A3+A46+Ankara!A54+Ankara!A60+Ankara!A69+A84+A98+A131+A156+A174)</f>
        <v>10</v>
      </c>
      <c r="L3" s="1230">
        <f>SUM(A39+A54+A77+A91+A124+A150+A168+A182)</f>
        <v>127</v>
      </c>
      <c r="M3" s="1232">
        <f>SUM(G40+G49+G55+G65+G78+G92+G125+G151+G169+G183)</f>
        <v>2079133</v>
      </c>
    </row>
    <row r="4" spans="1:13" ht="15" customHeight="1" thickBot="1">
      <c r="A4" s="89">
        <v>2</v>
      </c>
      <c r="B4" s="20" t="s">
        <v>1388</v>
      </c>
      <c r="C4" s="20" t="s">
        <v>1389</v>
      </c>
      <c r="D4" s="20"/>
      <c r="E4" s="388" t="s">
        <v>8954</v>
      </c>
      <c r="F4" s="418">
        <v>43083</v>
      </c>
      <c r="G4" s="425"/>
      <c r="H4" s="1163"/>
      <c r="I4" s="1185"/>
      <c r="K4" s="1231"/>
      <c r="L4" s="1231"/>
      <c r="M4" s="1233"/>
    </row>
    <row r="5" spans="1:13" ht="15" customHeight="1">
      <c r="A5" s="89">
        <v>3</v>
      </c>
      <c r="B5" s="20" t="s">
        <v>1388</v>
      </c>
      <c r="C5" s="20" t="s">
        <v>1389</v>
      </c>
      <c r="D5" s="20"/>
      <c r="E5" s="388" t="s">
        <v>4254</v>
      </c>
      <c r="F5" s="418">
        <v>41220</v>
      </c>
      <c r="G5" s="425">
        <v>100878</v>
      </c>
      <c r="H5" s="1163"/>
      <c r="I5" s="1185"/>
      <c r="K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L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M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3" ht="15" customHeight="1" thickBot="1">
      <c r="A6" s="89">
        <v>4</v>
      </c>
      <c r="B6" s="20" t="s">
        <v>1388</v>
      </c>
      <c r="C6" s="20" t="s">
        <v>1389</v>
      </c>
      <c r="D6" s="20"/>
      <c r="E6" s="388" t="s">
        <v>4252</v>
      </c>
      <c r="F6" s="418">
        <v>41220</v>
      </c>
      <c r="G6" s="425"/>
      <c r="H6" s="1163"/>
      <c r="I6" s="1185"/>
      <c r="K6" s="1169"/>
      <c r="L6" s="1169"/>
      <c r="M6" s="1169"/>
    </row>
    <row r="7" spans="1:13" ht="15" customHeight="1" thickBot="1">
      <c r="A7" s="89">
        <v>5</v>
      </c>
      <c r="B7" s="20" t="s">
        <v>1388</v>
      </c>
      <c r="C7" s="20" t="s">
        <v>1389</v>
      </c>
      <c r="D7" s="20"/>
      <c r="E7" s="388" t="s">
        <v>8955</v>
      </c>
      <c r="F7" s="418">
        <v>43083</v>
      </c>
      <c r="G7" s="425"/>
      <c r="H7" s="1163"/>
      <c r="I7" s="1185"/>
      <c r="K7" s="1170" t="s">
        <v>265</v>
      </c>
      <c r="L7" s="1171"/>
      <c r="M7" s="1172"/>
    </row>
    <row r="8" spans="1:13" ht="15" customHeight="1">
      <c r="A8" s="89">
        <v>6</v>
      </c>
      <c r="B8" s="20" t="s">
        <v>1388</v>
      </c>
      <c r="C8" s="20" t="s">
        <v>1389</v>
      </c>
      <c r="D8" s="20"/>
      <c r="E8" s="388" t="s">
        <v>8956</v>
      </c>
      <c r="F8" s="418">
        <v>43083</v>
      </c>
      <c r="G8" s="425"/>
      <c r="H8" s="1163"/>
      <c r="I8" s="1185"/>
      <c r="K8" s="1228" t="s">
        <v>266</v>
      </c>
      <c r="L8" s="1229"/>
      <c r="M8" s="1177">
        <v>59</v>
      </c>
    </row>
    <row r="9" spans="1:13" ht="15" customHeight="1" thickBot="1">
      <c r="A9" s="89">
        <v>7</v>
      </c>
      <c r="B9" s="20" t="s">
        <v>1388</v>
      </c>
      <c r="C9" s="20" t="s">
        <v>1389</v>
      </c>
      <c r="D9" s="20"/>
      <c r="E9" s="388" t="s">
        <v>8957</v>
      </c>
      <c r="F9" s="418">
        <v>43083</v>
      </c>
      <c r="G9" s="425"/>
      <c r="H9" s="1163"/>
      <c r="I9" s="1185"/>
      <c r="K9" s="1175"/>
      <c r="L9" s="1176"/>
      <c r="M9" s="1178"/>
    </row>
    <row r="10" spans="1:13" ht="15" customHeight="1">
      <c r="A10" s="89">
        <v>8</v>
      </c>
      <c r="B10" s="20" t="s">
        <v>1388</v>
      </c>
      <c r="C10" s="20" t="s">
        <v>1389</v>
      </c>
      <c r="D10" s="20"/>
      <c r="E10" s="388" t="s">
        <v>8958</v>
      </c>
      <c r="F10" s="418">
        <v>43083</v>
      </c>
      <c r="G10" s="425"/>
      <c r="H10" s="1163"/>
      <c r="I10" s="1185"/>
      <c r="K10" s="342"/>
      <c r="L10" s="342"/>
      <c r="M10" s="343"/>
    </row>
    <row r="11" spans="1:13" ht="15" customHeight="1">
      <c r="A11" s="89">
        <v>9</v>
      </c>
      <c r="B11" s="20" t="s">
        <v>1388</v>
      </c>
      <c r="C11" s="20" t="s">
        <v>1389</v>
      </c>
      <c r="D11" s="20"/>
      <c r="E11" s="388" t="s">
        <v>8959</v>
      </c>
      <c r="F11" s="418">
        <v>43083</v>
      </c>
      <c r="G11" s="425"/>
      <c r="H11" s="1163"/>
      <c r="I11" s="1185"/>
      <c r="K11" s="342"/>
      <c r="L11" s="342"/>
      <c r="M11" s="343"/>
    </row>
    <row r="12" spans="1:13" ht="15" customHeight="1">
      <c r="A12" s="89">
        <v>10</v>
      </c>
      <c r="B12" s="20" t="s">
        <v>1388</v>
      </c>
      <c r="C12" s="20" t="s">
        <v>1389</v>
      </c>
      <c r="D12" s="20"/>
      <c r="E12" s="388" t="s">
        <v>4255</v>
      </c>
      <c r="F12" s="418">
        <v>41220</v>
      </c>
      <c r="G12" s="425">
        <v>32395</v>
      </c>
      <c r="H12" s="1163"/>
      <c r="I12" s="1185"/>
      <c r="K12" s="342"/>
      <c r="L12" s="342"/>
      <c r="M12" s="343"/>
    </row>
    <row r="13" spans="1:13" ht="15" customHeight="1">
      <c r="A13" s="89">
        <v>11</v>
      </c>
      <c r="B13" s="20" t="s">
        <v>1388</v>
      </c>
      <c r="C13" s="20" t="s">
        <v>1389</v>
      </c>
      <c r="D13" s="20"/>
      <c r="E13" s="388" t="s">
        <v>8960</v>
      </c>
      <c r="F13" s="418">
        <v>43083</v>
      </c>
      <c r="G13" s="425"/>
      <c r="H13" s="1163"/>
      <c r="I13" s="1185"/>
      <c r="K13" s="342"/>
      <c r="L13" s="342"/>
      <c r="M13" s="343"/>
    </row>
    <row r="14" spans="1:13" ht="15" customHeight="1">
      <c r="A14" s="89">
        <v>12</v>
      </c>
      <c r="B14" s="20" t="s">
        <v>1388</v>
      </c>
      <c r="C14" s="20" t="s">
        <v>1389</v>
      </c>
      <c r="D14" s="20"/>
      <c r="E14" s="388" t="s">
        <v>8961</v>
      </c>
      <c r="F14" s="418">
        <v>43083</v>
      </c>
      <c r="G14" s="425"/>
      <c r="H14" s="1163"/>
      <c r="I14" s="1185"/>
      <c r="K14" s="342"/>
      <c r="L14" s="342"/>
      <c r="M14" s="343"/>
    </row>
    <row r="15" spans="1:13" ht="15" customHeight="1">
      <c r="A15" s="89">
        <v>13</v>
      </c>
      <c r="B15" s="20" t="s">
        <v>1388</v>
      </c>
      <c r="C15" s="20" t="s">
        <v>1389</v>
      </c>
      <c r="D15" s="20"/>
      <c r="E15" s="388" t="s">
        <v>8962</v>
      </c>
      <c r="F15" s="418">
        <v>43083</v>
      </c>
      <c r="G15" s="425"/>
      <c r="H15" s="1163"/>
      <c r="I15" s="1185"/>
      <c r="K15" s="342"/>
      <c r="L15" s="342"/>
      <c r="M15" s="343"/>
    </row>
    <row r="16" spans="1:13" ht="15" customHeight="1">
      <c r="A16" s="89">
        <v>14</v>
      </c>
      <c r="B16" s="20" t="s">
        <v>1388</v>
      </c>
      <c r="C16" s="20" t="s">
        <v>1389</v>
      </c>
      <c r="D16" s="20"/>
      <c r="E16" s="388" t="s">
        <v>8963</v>
      </c>
      <c r="F16" s="418">
        <v>43083</v>
      </c>
      <c r="G16" s="425"/>
      <c r="H16" s="1163"/>
      <c r="I16" s="1185"/>
      <c r="K16" s="342"/>
      <c r="L16" s="342"/>
      <c r="M16" s="343"/>
    </row>
    <row r="17" spans="1:13" ht="15" customHeight="1">
      <c r="A17" s="89">
        <v>15</v>
      </c>
      <c r="B17" s="20" t="s">
        <v>1388</v>
      </c>
      <c r="C17" s="20" t="s">
        <v>1389</v>
      </c>
      <c r="D17" s="20"/>
      <c r="E17" s="388" t="s">
        <v>4256</v>
      </c>
      <c r="F17" s="418">
        <v>41220</v>
      </c>
      <c r="G17" s="425">
        <v>46691</v>
      </c>
      <c r="H17" s="1163"/>
      <c r="I17" s="1185"/>
      <c r="K17" s="342"/>
      <c r="L17" s="342"/>
      <c r="M17" s="343"/>
    </row>
    <row r="18" spans="1:13" ht="15" customHeight="1">
      <c r="A18" s="89">
        <v>16</v>
      </c>
      <c r="B18" s="20" t="s">
        <v>1388</v>
      </c>
      <c r="C18" s="20" t="s">
        <v>1389</v>
      </c>
      <c r="D18" s="20"/>
      <c r="E18" s="388" t="s">
        <v>8964</v>
      </c>
      <c r="F18" s="418">
        <v>43083</v>
      </c>
      <c r="G18" s="425"/>
      <c r="H18" s="1163"/>
      <c r="I18" s="1185"/>
      <c r="K18" s="342"/>
      <c r="L18" s="342"/>
      <c r="M18" s="343"/>
    </row>
    <row r="19" spans="1:13" ht="15" customHeight="1">
      <c r="A19" s="89">
        <v>17</v>
      </c>
      <c r="B19" s="20" t="s">
        <v>1388</v>
      </c>
      <c r="C19" s="20" t="s">
        <v>1389</v>
      </c>
      <c r="D19" s="20"/>
      <c r="E19" s="388" t="s">
        <v>8965</v>
      </c>
      <c r="F19" s="418">
        <v>43083</v>
      </c>
      <c r="G19" s="425"/>
      <c r="H19" s="1163"/>
      <c r="I19" s="1185"/>
      <c r="K19" s="342"/>
      <c r="L19" s="342"/>
      <c r="M19" s="343"/>
    </row>
    <row r="20" spans="1:13" ht="15" customHeight="1">
      <c r="A20" s="89">
        <v>18</v>
      </c>
      <c r="B20" s="20" t="s">
        <v>1388</v>
      </c>
      <c r="C20" s="20" t="s">
        <v>1389</v>
      </c>
      <c r="D20" s="20"/>
      <c r="E20" s="388" t="s">
        <v>4257</v>
      </c>
      <c r="F20" s="418">
        <v>41220</v>
      </c>
      <c r="G20" s="425">
        <v>21171</v>
      </c>
      <c r="H20" s="1163"/>
      <c r="I20" s="1185"/>
      <c r="K20" s="342"/>
      <c r="L20" s="342"/>
      <c r="M20" s="343"/>
    </row>
    <row r="21" spans="1:13" ht="15" customHeight="1">
      <c r="A21" s="89">
        <v>19</v>
      </c>
      <c r="B21" s="20" t="s">
        <v>1388</v>
      </c>
      <c r="C21" s="20" t="s">
        <v>1389</v>
      </c>
      <c r="D21" s="20"/>
      <c r="E21" s="388" t="s">
        <v>8966</v>
      </c>
      <c r="F21" s="418">
        <v>43083</v>
      </c>
      <c r="G21" s="425"/>
      <c r="H21" s="1163"/>
      <c r="I21" s="1185"/>
      <c r="K21" s="342"/>
      <c r="L21" s="342"/>
      <c r="M21" s="343"/>
    </row>
    <row r="22" spans="1:13" ht="15" customHeight="1">
      <c r="A22" s="89">
        <v>20</v>
      </c>
      <c r="B22" s="20" t="s">
        <v>1388</v>
      </c>
      <c r="C22" s="20" t="s">
        <v>1389</v>
      </c>
      <c r="D22" s="20"/>
      <c r="E22" s="388" t="s">
        <v>8967</v>
      </c>
      <c r="F22" s="418">
        <v>43083</v>
      </c>
      <c r="G22" s="425"/>
      <c r="H22" s="1163"/>
      <c r="I22" s="1185"/>
      <c r="K22" s="342"/>
      <c r="L22" s="342"/>
      <c r="M22" s="343"/>
    </row>
    <row r="23" spans="1:13" ht="15" customHeight="1">
      <c r="A23" s="89">
        <v>21</v>
      </c>
      <c r="B23" s="20" t="s">
        <v>1388</v>
      </c>
      <c r="C23" s="20" t="s">
        <v>1389</v>
      </c>
      <c r="D23" s="20"/>
      <c r="E23" s="388" t="s">
        <v>4258</v>
      </c>
      <c r="F23" s="418">
        <v>41220</v>
      </c>
      <c r="G23" s="425"/>
      <c r="H23" s="1163"/>
      <c r="I23" s="1185"/>
      <c r="K23" s="342"/>
      <c r="L23" s="342"/>
      <c r="M23" s="343"/>
    </row>
    <row r="24" spans="1:13" ht="15" customHeight="1">
      <c r="A24" s="89">
        <v>22</v>
      </c>
      <c r="B24" s="20" t="s">
        <v>1388</v>
      </c>
      <c r="C24" s="20" t="s">
        <v>1389</v>
      </c>
      <c r="D24" s="20"/>
      <c r="E24" s="388" t="s">
        <v>8968</v>
      </c>
      <c r="F24" s="418">
        <v>43083</v>
      </c>
      <c r="G24" s="425"/>
      <c r="H24" s="1163"/>
      <c r="I24" s="1185"/>
      <c r="K24" s="342"/>
      <c r="L24" s="342"/>
      <c r="M24" s="343"/>
    </row>
    <row r="25" spans="1:13" ht="15" customHeight="1">
      <c r="A25" s="89">
        <v>23</v>
      </c>
      <c r="B25" s="20" t="s">
        <v>1388</v>
      </c>
      <c r="C25" s="20" t="s">
        <v>1389</v>
      </c>
      <c r="D25" s="20"/>
      <c r="E25" s="388" t="s">
        <v>4259</v>
      </c>
      <c r="F25" s="418">
        <v>41220</v>
      </c>
      <c r="G25" s="425">
        <v>20910</v>
      </c>
      <c r="H25" s="1163"/>
      <c r="I25" s="1185"/>
      <c r="K25" s="342"/>
      <c r="L25" s="342"/>
      <c r="M25" s="343"/>
    </row>
    <row r="26" spans="1:13" ht="15" customHeight="1">
      <c r="A26" s="89">
        <v>24</v>
      </c>
      <c r="B26" s="20" t="s">
        <v>1388</v>
      </c>
      <c r="C26" s="20" t="s">
        <v>1389</v>
      </c>
      <c r="D26" s="20"/>
      <c r="E26" s="388" t="s">
        <v>8969</v>
      </c>
      <c r="F26" s="418">
        <v>43083</v>
      </c>
      <c r="G26" s="425"/>
      <c r="H26" s="1163"/>
      <c r="I26" s="1185"/>
      <c r="K26" s="342"/>
      <c r="L26" s="342"/>
      <c r="M26" s="343"/>
    </row>
    <row r="27" spans="1:13" ht="15" customHeight="1">
      <c r="A27" s="89">
        <v>25</v>
      </c>
      <c r="B27" s="20" t="s">
        <v>1388</v>
      </c>
      <c r="C27" s="20" t="s">
        <v>1389</v>
      </c>
      <c r="D27" s="20"/>
      <c r="E27" s="388" t="s">
        <v>8970</v>
      </c>
      <c r="F27" s="418">
        <v>43083</v>
      </c>
      <c r="G27" s="425"/>
      <c r="H27" s="1163"/>
      <c r="I27" s="1185"/>
      <c r="K27" s="342"/>
      <c r="L27" s="342"/>
      <c r="M27" s="343"/>
    </row>
    <row r="28" spans="1:13" ht="15" customHeight="1">
      <c r="A28" s="89">
        <v>26</v>
      </c>
      <c r="B28" s="20" t="s">
        <v>1388</v>
      </c>
      <c r="C28" s="20" t="s">
        <v>1389</v>
      </c>
      <c r="D28" s="20"/>
      <c r="E28" s="388" t="s">
        <v>8971</v>
      </c>
      <c r="F28" s="418">
        <v>43083</v>
      </c>
      <c r="G28" s="425"/>
      <c r="H28" s="1163"/>
      <c r="I28" s="1185"/>
      <c r="K28" s="342"/>
      <c r="L28" s="342"/>
      <c r="M28" s="343"/>
    </row>
    <row r="29" spans="1:13" ht="15" customHeight="1">
      <c r="A29" s="89">
        <v>27</v>
      </c>
      <c r="B29" s="20" t="s">
        <v>1388</v>
      </c>
      <c r="C29" s="20" t="s">
        <v>1389</v>
      </c>
      <c r="D29" s="20"/>
      <c r="E29" s="388" t="s">
        <v>8972</v>
      </c>
      <c r="F29" s="418">
        <v>43083</v>
      </c>
      <c r="G29" s="425"/>
      <c r="H29" s="1163"/>
      <c r="I29" s="1185"/>
      <c r="K29" s="342"/>
      <c r="L29" s="342"/>
      <c r="M29" s="343"/>
    </row>
    <row r="30" spans="1:13" ht="15" customHeight="1">
      <c r="A30" s="89">
        <v>28</v>
      </c>
      <c r="B30" s="20" t="s">
        <v>1388</v>
      </c>
      <c r="C30" s="20" t="s">
        <v>1389</v>
      </c>
      <c r="D30" s="20"/>
      <c r="E30" s="20" t="s">
        <v>1390</v>
      </c>
      <c r="F30" s="418">
        <v>33519</v>
      </c>
      <c r="G30" s="425">
        <v>53919</v>
      </c>
      <c r="H30" s="1163"/>
      <c r="I30" s="1185"/>
      <c r="K30" s="342"/>
      <c r="L30" s="342"/>
      <c r="M30" s="343"/>
    </row>
    <row r="31" spans="1:13" ht="15" customHeight="1">
      <c r="A31" s="89">
        <v>29</v>
      </c>
      <c r="B31" s="20" t="s">
        <v>1388</v>
      </c>
      <c r="C31" s="20" t="s">
        <v>1389</v>
      </c>
      <c r="D31" s="20"/>
      <c r="E31" s="388" t="s">
        <v>4260</v>
      </c>
      <c r="F31" s="418">
        <v>41220</v>
      </c>
      <c r="G31" s="425">
        <v>47798</v>
      </c>
      <c r="H31" s="1163"/>
      <c r="I31" s="1185"/>
      <c r="K31" s="342"/>
      <c r="L31" s="342"/>
      <c r="M31" s="343"/>
    </row>
    <row r="32" spans="1:13" ht="15" customHeight="1">
      <c r="A32" s="89">
        <v>30</v>
      </c>
      <c r="B32" s="20" t="s">
        <v>1388</v>
      </c>
      <c r="C32" s="20" t="s">
        <v>1389</v>
      </c>
      <c r="D32" s="20"/>
      <c r="E32" s="388" t="s">
        <v>8973</v>
      </c>
      <c r="F32" s="418">
        <v>43083</v>
      </c>
      <c r="G32" s="425"/>
      <c r="H32" s="1163"/>
      <c r="I32" s="1185"/>
      <c r="K32" s="342"/>
      <c r="L32" s="342"/>
      <c r="M32" s="343"/>
    </row>
    <row r="33" spans="1:16" ht="15" customHeight="1">
      <c r="A33" s="89">
        <v>31</v>
      </c>
      <c r="B33" s="20" t="s">
        <v>1388</v>
      </c>
      <c r="C33" s="20" t="s">
        <v>1389</v>
      </c>
      <c r="D33" s="20"/>
      <c r="E33" s="388" t="s">
        <v>8974</v>
      </c>
      <c r="F33" s="418">
        <v>43083</v>
      </c>
      <c r="G33" s="425"/>
      <c r="H33" s="1163"/>
      <c r="I33" s="1185"/>
      <c r="K33" s="342"/>
      <c r="L33" s="342"/>
      <c r="M33" s="343"/>
    </row>
    <row r="34" spans="1:16" ht="15" customHeight="1">
      <c r="A34" s="89">
        <v>34</v>
      </c>
      <c r="B34" s="20" t="s">
        <v>1388</v>
      </c>
      <c r="C34" s="20" t="s">
        <v>1389</v>
      </c>
      <c r="D34" s="20"/>
      <c r="E34" s="388" t="s">
        <v>8975</v>
      </c>
      <c r="F34" s="418">
        <v>43083</v>
      </c>
      <c r="G34" s="425"/>
      <c r="H34" s="1163"/>
      <c r="I34" s="1185"/>
    </row>
    <row r="35" spans="1:16" ht="15" customHeight="1">
      <c r="A35" s="89">
        <v>35</v>
      </c>
      <c r="B35" s="20" t="s">
        <v>1388</v>
      </c>
      <c r="C35" s="20" t="s">
        <v>1389</v>
      </c>
      <c r="D35" s="20"/>
      <c r="E35" s="388" t="s">
        <v>8976</v>
      </c>
      <c r="F35" s="418">
        <v>43083</v>
      </c>
      <c r="G35" s="425"/>
      <c r="H35" s="1163"/>
      <c r="I35" s="1185"/>
    </row>
    <row r="36" spans="1:16" ht="15" customHeight="1">
      <c r="A36" s="89">
        <v>36</v>
      </c>
      <c r="B36" s="20" t="s">
        <v>1388</v>
      </c>
      <c r="C36" s="20" t="s">
        <v>1389</v>
      </c>
      <c r="D36" s="20"/>
      <c r="E36" s="388" t="s">
        <v>4261</v>
      </c>
      <c r="F36" s="418">
        <v>41220</v>
      </c>
      <c r="G36" s="425">
        <v>42099</v>
      </c>
      <c r="H36" s="1163"/>
      <c r="I36" s="1185"/>
    </row>
    <row r="37" spans="1:16" ht="15" customHeight="1">
      <c r="A37" s="89">
        <v>37</v>
      </c>
      <c r="B37" s="20" t="s">
        <v>1388</v>
      </c>
      <c r="C37" s="20" t="s">
        <v>1389</v>
      </c>
      <c r="D37" s="20"/>
      <c r="E37" s="388" t="s">
        <v>751</v>
      </c>
      <c r="F37" s="418">
        <v>41220</v>
      </c>
      <c r="G37" s="425"/>
      <c r="H37" s="1163"/>
      <c r="I37" s="1185"/>
    </row>
    <row r="38" spans="1:16" ht="15" customHeight="1">
      <c r="A38" s="89">
        <v>38</v>
      </c>
      <c r="B38" s="20" t="s">
        <v>1388</v>
      </c>
      <c r="C38" s="20" t="s">
        <v>1389</v>
      </c>
      <c r="D38" s="20"/>
      <c r="E38" s="388" t="s">
        <v>4262</v>
      </c>
      <c r="F38" s="418">
        <v>41220</v>
      </c>
      <c r="G38" s="425">
        <v>41866</v>
      </c>
      <c r="H38" s="1163"/>
      <c r="I38" s="1185"/>
    </row>
    <row r="39" spans="1:16" ht="15" customHeight="1">
      <c r="A39" s="89">
        <v>39</v>
      </c>
      <c r="B39" s="20" t="s">
        <v>1388</v>
      </c>
      <c r="C39" s="20" t="s">
        <v>1389</v>
      </c>
      <c r="D39" s="20"/>
      <c r="E39" s="388" t="s">
        <v>4253</v>
      </c>
      <c r="F39" s="418">
        <v>41220</v>
      </c>
      <c r="G39" s="425"/>
      <c r="H39" s="1163"/>
      <c r="I39" s="1185"/>
    </row>
    <row r="40" spans="1:16" ht="16.5" thickBot="1">
      <c r="A40" s="6"/>
      <c r="B40" s="7"/>
      <c r="C40" s="7"/>
      <c r="D40" s="7"/>
      <c r="E40" s="7"/>
      <c r="F40" s="9" t="s">
        <v>1219</v>
      </c>
      <c r="G40" s="87">
        <f>SUM(G3:G39)</f>
        <v>407727</v>
      </c>
      <c r="H40" s="7"/>
      <c r="I40" s="8"/>
    </row>
    <row r="44" spans="1:16" ht="18.75" thickBot="1">
      <c r="A44" s="1193" t="s">
        <v>1171</v>
      </c>
      <c r="B44" s="1193"/>
      <c r="C44" s="1193"/>
      <c r="D44" s="1193"/>
      <c r="E44" s="1193"/>
      <c r="F44" s="1193"/>
      <c r="G44" s="1193"/>
      <c r="H44" s="1193"/>
      <c r="I44" s="1193"/>
    </row>
    <row r="45" spans="1:16" ht="60.75" thickBot="1">
      <c r="A45" s="26" t="s">
        <v>1172</v>
      </c>
      <c r="B45" s="28" t="s">
        <v>1173</v>
      </c>
      <c r="C45" s="28" t="s">
        <v>1174</v>
      </c>
      <c r="D45" s="28" t="s">
        <v>1175</v>
      </c>
      <c r="E45" s="28" t="s">
        <v>1176</v>
      </c>
      <c r="F45" s="27" t="s">
        <v>1177</v>
      </c>
      <c r="G45" s="27" t="s">
        <v>1463</v>
      </c>
      <c r="H45" s="836" t="s">
        <v>1179</v>
      </c>
      <c r="I45" s="836" t="s">
        <v>1180</v>
      </c>
    </row>
    <row r="46" spans="1:16" ht="15" customHeight="1" thickBot="1">
      <c r="A46" s="89">
        <v>1</v>
      </c>
      <c r="B46" s="21" t="s">
        <v>1388</v>
      </c>
      <c r="C46" s="21" t="s">
        <v>1391</v>
      </c>
      <c r="D46" s="21" t="s">
        <v>1392</v>
      </c>
      <c r="E46" s="21"/>
      <c r="F46" s="418">
        <v>39801</v>
      </c>
      <c r="G46" s="121">
        <v>21726</v>
      </c>
      <c r="H46" s="1188">
        <v>270</v>
      </c>
      <c r="I46" s="1191">
        <v>80</v>
      </c>
      <c r="K46" s="1134">
        <v>1</v>
      </c>
      <c r="L46" s="1135" t="s">
        <v>1388</v>
      </c>
      <c r="M46" s="1135" t="s">
        <v>1391</v>
      </c>
      <c r="N46" s="1136" t="s">
        <v>9422</v>
      </c>
      <c r="O46" s="1135" t="s">
        <v>9391</v>
      </c>
      <c r="P46" s="1137">
        <v>43277</v>
      </c>
    </row>
    <row r="47" spans="1:16" ht="15" customHeight="1">
      <c r="A47" s="89">
        <v>2</v>
      </c>
      <c r="B47" s="21" t="s">
        <v>1388</v>
      </c>
      <c r="C47" s="21" t="s">
        <v>1391</v>
      </c>
      <c r="D47" s="21"/>
      <c r="E47" s="21" t="s">
        <v>1396</v>
      </c>
      <c r="F47" s="418">
        <v>39801</v>
      </c>
      <c r="G47" s="121">
        <v>7445</v>
      </c>
      <c r="H47" s="1188"/>
      <c r="I47" s="1191"/>
    </row>
    <row r="48" spans="1:16" ht="15" customHeight="1">
      <c r="A48" s="89">
        <v>3</v>
      </c>
      <c r="B48" s="21" t="s">
        <v>1388</v>
      </c>
      <c r="C48" s="21" t="s">
        <v>1391</v>
      </c>
      <c r="D48" s="21"/>
      <c r="E48" s="21" t="s">
        <v>1395</v>
      </c>
      <c r="F48" s="418">
        <v>39801</v>
      </c>
      <c r="G48" s="121">
        <v>32533</v>
      </c>
      <c r="H48" s="1188"/>
      <c r="I48" s="1191"/>
    </row>
    <row r="49" spans="1:17" ht="16.5" thickBot="1">
      <c r="A49" s="91"/>
      <c r="B49" s="7"/>
      <c r="C49" s="7"/>
      <c r="D49" s="7"/>
      <c r="E49" s="7"/>
      <c r="F49" s="9" t="s">
        <v>1219</v>
      </c>
      <c r="G49" s="87">
        <f>SUM(G46:G48)</f>
        <v>61704</v>
      </c>
      <c r="H49" s="7"/>
      <c r="I49" s="8"/>
    </row>
    <row r="50" spans="1:17" ht="12.75"/>
    <row r="52" spans="1:17" ht="18.75" thickBot="1">
      <c r="A52" s="1193" t="s">
        <v>1171</v>
      </c>
      <c r="B52" s="1193"/>
      <c r="C52" s="1193"/>
      <c r="D52" s="1193"/>
      <c r="E52" s="1193"/>
      <c r="F52" s="1193"/>
      <c r="G52" s="1193"/>
      <c r="H52" s="1193"/>
      <c r="I52" s="1193"/>
    </row>
    <row r="53" spans="1:17" ht="60">
      <c r="A53" s="49" t="s">
        <v>1172</v>
      </c>
      <c r="B53" s="51" t="s">
        <v>1173</v>
      </c>
      <c r="C53" s="51" t="s">
        <v>1174</v>
      </c>
      <c r="D53" s="51" t="s">
        <v>1175</v>
      </c>
      <c r="E53" s="51" t="s">
        <v>1176</v>
      </c>
      <c r="F53" s="50" t="s">
        <v>1177</v>
      </c>
      <c r="G53" s="50" t="s">
        <v>1463</v>
      </c>
      <c r="H53" s="50" t="s">
        <v>1179</v>
      </c>
      <c r="I53" s="52" t="s">
        <v>1180</v>
      </c>
    </row>
    <row r="54" spans="1:17" ht="15" customHeight="1">
      <c r="A54" s="89">
        <v>1</v>
      </c>
      <c r="B54" s="20" t="s">
        <v>1388</v>
      </c>
      <c r="C54" s="20" t="s">
        <v>1405</v>
      </c>
      <c r="D54" s="21"/>
      <c r="E54" s="20" t="s">
        <v>1406</v>
      </c>
      <c r="F54" s="418">
        <v>37772</v>
      </c>
      <c r="G54" s="425">
        <v>20520</v>
      </c>
      <c r="H54" s="553">
        <v>125</v>
      </c>
      <c r="I54" s="554">
        <v>40</v>
      </c>
    </row>
    <row r="55" spans="1:17" ht="16.5" thickBot="1">
      <c r="A55" s="6"/>
      <c r="B55" s="7"/>
      <c r="C55" s="7"/>
      <c r="D55" s="7"/>
      <c r="E55" s="7"/>
      <c r="F55" s="35" t="s">
        <v>1219</v>
      </c>
      <c r="G55" s="87">
        <f>SUM(G54:G54)</f>
        <v>20520</v>
      </c>
      <c r="H55" s="7"/>
      <c r="I55" s="8"/>
    </row>
    <row r="56" spans="1:17" s="1" customFormat="1" ht="15.75">
      <c r="A56" s="2"/>
      <c r="B56" s="2"/>
      <c r="C56" s="2"/>
      <c r="D56" s="2"/>
      <c r="E56" s="2"/>
      <c r="F56" s="34"/>
      <c r="G56" s="14"/>
      <c r="H56" s="2"/>
      <c r="I56" s="2"/>
      <c r="J56"/>
      <c r="K56"/>
      <c r="L56"/>
      <c r="M56"/>
    </row>
    <row r="58" spans="1:17" ht="15" customHeight="1" thickBot="1">
      <c r="A58" s="1193" t="s">
        <v>1171</v>
      </c>
      <c r="B58" s="1193"/>
      <c r="C58" s="1193"/>
      <c r="D58" s="1193"/>
      <c r="E58" s="1193"/>
      <c r="F58" s="1193"/>
      <c r="G58" s="1193"/>
      <c r="H58" s="1193"/>
      <c r="I58" s="1193"/>
    </row>
    <row r="59" spans="1:17" ht="60.75" thickBot="1">
      <c r="A59" s="36" t="s">
        <v>1172</v>
      </c>
      <c r="B59" s="38" t="s">
        <v>1173</v>
      </c>
      <c r="C59" s="38" t="s">
        <v>1174</v>
      </c>
      <c r="D59" s="38" t="s">
        <v>1175</v>
      </c>
      <c r="E59" s="38" t="s">
        <v>1176</v>
      </c>
      <c r="F59" s="37" t="s">
        <v>1177</v>
      </c>
      <c r="G59" s="37" t="s">
        <v>1178</v>
      </c>
      <c r="H59" s="27" t="s">
        <v>1179</v>
      </c>
      <c r="I59" s="29" t="s">
        <v>1180</v>
      </c>
    </row>
    <row r="60" spans="1:17" ht="15" customHeight="1">
      <c r="A60" s="89">
        <v>1</v>
      </c>
      <c r="B60" s="20" t="s">
        <v>1388</v>
      </c>
      <c r="C60" s="20" t="s">
        <v>1407</v>
      </c>
      <c r="D60" s="21"/>
      <c r="E60" s="20" t="s">
        <v>1409</v>
      </c>
      <c r="F60" s="418">
        <v>38779</v>
      </c>
      <c r="G60" s="427">
        <v>6743</v>
      </c>
      <c r="H60" s="1226">
        <v>128</v>
      </c>
      <c r="I60" s="1190">
        <v>40</v>
      </c>
      <c r="K60" s="1130">
        <v>1</v>
      </c>
      <c r="L60" s="1131" t="s">
        <v>1388</v>
      </c>
      <c r="M60" s="1131" t="s">
        <v>1407</v>
      </c>
      <c r="N60" s="1131" t="s">
        <v>9420</v>
      </c>
      <c r="O60" s="1239" t="s">
        <v>9391</v>
      </c>
      <c r="P60" s="1241">
        <v>43277</v>
      </c>
      <c r="Q60" s="1243" t="s">
        <v>9421</v>
      </c>
    </row>
    <row r="61" spans="1:17" ht="15" customHeight="1" thickBot="1">
      <c r="A61" s="89">
        <v>2</v>
      </c>
      <c r="B61" s="21" t="s">
        <v>1388</v>
      </c>
      <c r="C61" s="21" t="s">
        <v>1407</v>
      </c>
      <c r="D61" s="21"/>
      <c r="E61" s="21" t="s">
        <v>1416</v>
      </c>
      <c r="F61" s="418">
        <v>39801</v>
      </c>
      <c r="G61" s="121">
        <v>9344</v>
      </c>
      <c r="H61" s="1227"/>
      <c r="I61" s="1191"/>
      <c r="K61" s="1132">
        <v>2</v>
      </c>
      <c r="L61" s="1133" t="s">
        <v>1388</v>
      </c>
      <c r="M61" s="1133" t="s">
        <v>1407</v>
      </c>
      <c r="N61" s="1133" t="s">
        <v>1415</v>
      </c>
      <c r="O61" s="1240"/>
      <c r="P61" s="1242"/>
      <c r="Q61" s="1244"/>
    </row>
    <row r="62" spans="1:17" ht="15" customHeight="1">
      <c r="A62" s="89">
        <v>4</v>
      </c>
      <c r="B62" s="21" t="s">
        <v>1388</v>
      </c>
      <c r="C62" s="21" t="s">
        <v>1407</v>
      </c>
      <c r="D62" s="21"/>
      <c r="E62" s="21" t="s">
        <v>1417</v>
      </c>
      <c r="F62" s="418">
        <v>39801</v>
      </c>
      <c r="G62" s="121">
        <v>17232</v>
      </c>
      <c r="H62" s="1227"/>
      <c r="I62" s="1191"/>
    </row>
    <row r="63" spans="1:17" ht="15" customHeight="1">
      <c r="A63" s="89">
        <v>5</v>
      </c>
      <c r="B63" s="21" t="s">
        <v>1388</v>
      </c>
      <c r="C63" s="21" t="s">
        <v>1407</v>
      </c>
      <c r="D63" s="21"/>
      <c r="E63" s="21" t="s">
        <v>1411</v>
      </c>
      <c r="F63" s="418">
        <v>39306</v>
      </c>
      <c r="G63" s="121">
        <v>7780</v>
      </c>
      <c r="H63" s="1227"/>
      <c r="I63" s="1191"/>
    </row>
    <row r="64" spans="1:17" ht="15" customHeight="1">
      <c r="A64" s="89">
        <v>6</v>
      </c>
      <c r="B64" s="21" t="s">
        <v>1388</v>
      </c>
      <c r="C64" s="21" t="s">
        <v>1407</v>
      </c>
      <c r="D64" s="21"/>
      <c r="E64" s="20" t="s">
        <v>1408</v>
      </c>
      <c r="F64" s="418">
        <v>38779</v>
      </c>
      <c r="G64" s="427">
        <v>4101</v>
      </c>
      <c r="H64" s="1227"/>
      <c r="I64" s="1191"/>
    </row>
    <row r="65" spans="1:13" ht="16.5" thickBot="1">
      <c r="A65" s="91"/>
      <c r="B65" s="7"/>
      <c r="C65" s="7"/>
      <c r="D65" s="7"/>
      <c r="E65" s="7"/>
      <c r="F65" s="39" t="s">
        <v>1219</v>
      </c>
      <c r="G65" s="87">
        <f>SUM(G60:G64)</f>
        <v>45200</v>
      </c>
      <c r="H65" s="15"/>
      <c r="I65" s="16"/>
    </row>
    <row r="66" spans="1:13" ht="15" customHeight="1">
      <c r="A66" s="2"/>
      <c r="B66" s="2"/>
      <c r="C66" s="2"/>
      <c r="D66" s="2"/>
      <c r="E66" s="2"/>
      <c r="F66" s="11"/>
      <c r="G66" s="3"/>
      <c r="H66" s="12"/>
      <c r="I66" s="12"/>
      <c r="K66" s="322"/>
      <c r="L66" s="322"/>
      <c r="M66" s="322"/>
    </row>
    <row r="67" spans="1:13" ht="18.75" thickBot="1">
      <c r="A67" s="1193" t="s">
        <v>1171</v>
      </c>
      <c r="B67" s="1193"/>
      <c r="C67" s="1193"/>
      <c r="D67" s="1193"/>
      <c r="E67" s="1193"/>
      <c r="F67" s="1193"/>
      <c r="G67" s="1193"/>
      <c r="H67" s="1193"/>
      <c r="I67" s="1193"/>
    </row>
    <row r="68" spans="1:13" ht="60">
      <c r="A68" s="36" t="s">
        <v>1172</v>
      </c>
      <c r="B68" s="38" t="s">
        <v>1173</v>
      </c>
      <c r="C68" s="38" t="s">
        <v>1174</v>
      </c>
      <c r="D68" s="38" t="s">
        <v>1175</v>
      </c>
      <c r="E68" s="38" t="s">
        <v>1176</v>
      </c>
      <c r="F68" s="37" t="s">
        <v>1177</v>
      </c>
      <c r="G68" s="37" t="s">
        <v>1178</v>
      </c>
      <c r="H68" s="27" t="s">
        <v>1179</v>
      </c>
      <c r="I68" s="29" t="s">
        <v>1180</v>
      </c>
    </row>
    <row r="69" spans="1:13" ht="15" customHeight="1">
      <c r="A69" s="89">
        <v>1</v>
      </c>
      <c r="B69" s="20" t="s">
        <v>1388</v>
      </c>
      <c r="C69" s="20" t="s">
        <v>1419</v>
      </c>
      <c r="D69" s="21"/>
      <c r="E69" s="20" t="s">
        <v>1423</v>
      </c>
      <c r="F69" s="418">
        <v>32767</v>
      </c>
      <c r="G69" s="121">
        <v>57013</v>
      </c>
      <c r="H69" s="1234">
        <v>216</v>
      </c>
      <c r="I69" s="1190">
        <v>43</v>
      </c>
    </row>
    <row r="70" spans="1:13" ht="15" customHeight="1">
      <c r="A70" s="89">
        <v>2</v>
      </c>
      <c r="B70" s="20" t="s">
        <v>1388</v>
      </c>
      <c r="C70" s="20" t="s">
        <v>1419</v>
      </c>
      <c r="D70" s="21"/>
      <c r="E70" s="20" t="s">
        <v>1427</v>
      </c>
      <c r="F70" s="418">
        <v>38354</v>
      </c>
      <c r="G70" s="121">
        <v>32768</v>
      </c>
      <c r="H70" s="1235"/>
      <c r="I70" s="1191"/>
    </row>
    <row r="71" spans="1:13" ht="15" customHeight="1">
      <c r="A71" s="89">
        <v>3</v>
      </c>
      <c r="B71" s="20" t="s">
        <v>1388</v>
      </c>
      <c r="C71" s="20" t="s">
        <v>1419</v>
      </c>
      <c r="D71" s="21"/>
      <c r="E71" s="20" t="s">
        <v>1426</v>
      </c>
      <c r="F71" s="418">
        <v>35720</v>
      </c>
      <c r="G71" s="121">
        <v>47872</v>
      </c>
      <c r="H71" s="1235"/>
      <c r="I71" s="1191"/>
    </row>
    <row r="72" spans="1:13" ht="15" customHeight="1">
      <c r="A72" s="89">
        <v>4</v>
      </c>
      <c r="B72" s="20" t="s">
        <v>1388</v>
      </c>
      <c r="C72" s="20" t="s">
        <v>1419</v>
      </c>
      <c r="D72" s="21"/>
      <c r="E72" s="170" t="s">
        <v>3252</v>
      </c>
      <c r="F72" s="418">
        <v>40844</v>
      </c>
      <c r="G72" s="121"/>
      <c r="H72" s="1235"/>
      <c r="I72" s="1191"/>
    </row>
    <row r="73" spans="1:13" ht="15" customHeight="1">
      <c r="A73" s="89">
        <v>5</v>
      </c>
      <c r="B73" s="20" t="s">
        <v>1388</v>
      </c>
      <c r="C73" s="20" t="s">
        <v>1419</v>
      </c>
      <c r="D73" s="21"/>
      <c r="E73" s="20" t="s">
        <v>1420</v>
      </c>
      <c r="F73" s="418">
        <v>33272</v>
      </c>
      <c r="G73" s="121">
        <v>18807</v>
      </c>
      <c r="H73" s="1235"/>
      <c r="I73" s="1191"/>
    </row>
    <row r="74" spans="1:13" ht="15" customHeight="1">
      <c r="A74" s="89">
        <v>6</v>
      </c>
      <c r="B74" s="20" t="s">
        <v>1388</v>
      </c>
      <c r="C74" s="20" t="s">
        <v>1419</v>
      </c>
      <c r="D74" s="21"/>
      <c r="E74" s="20" t="s">
        <v>1424</v>
      </c>
      <c r="F74" s="418">
        <v>35245</v>
      </c>
      <c r="G74" s="121">
        <v>192530</v>
      </c>
      <c r="H74" s="1235"/>
      <c r="I74" s="1191"/>
    </row>
    <row r="75" spans="1:13" ht="12.75">
      <c r="A75" s="89">
        <v>7</v>
      </c>
      <c r="B75" s="20" t="s">
        <v>1388</v>
      </c>
      <c r="C75" s="20" t="s">
        <v>1419</v>
      </c>
      <c r="D75" s="21"/>
      <c r="E75" s="20" t="s">
        <v>1421</v>
      </c>
      <c r="F75" s="418">
        <v>33272</v>
      </c>
      <c r="G75" s="121">
        <v>54080</v>
      </c>
      <c r="H75" s="1235"/>
      <c r="I75" s="1191"/>
    </row>
    <row r="76" spans="1:13" ht="15" customHeight="1">
      <c r="A76" s="89">
        <v>8</v>
      </c>
      <c r="B76" s="20" t="s">
        <v>1388</v>
      </c>
      <c r="C76" s="20" t="s">
        <v>1419</v>
      </c>
      <c r="D76" s="21"/>
      <c r="E76" s="20" t="s">
        <v>1425</v>
      </c>
      <c r="F76" s="418">
        <v>35245</v>
      </c>
      <c r="G76" s="121">
        <v>24336</v>
      </c>
      <c r="H76" s="1235"/>
      <c r="I76" s="1191"/>
    </row>
    <row r="77" spans="1:13" ht="15" customHeight="1">
      <c r="A77" s="89">
        <v>9</v>
      </c>
      <c r="B77" s="20" t="s">
        <v>1388</v>
      </c>
      <c r="C77" s="20" t="s">
        <v>1419</v>
      </c>
      <c r="D77" s="147"/>
      <c r="E77" s="18" t="s">
        <v>1422</v>
      </c>
      <c r="F77" s="419">
        <v>33272</v>
      </c>
      <c r="G77" s="373">
        <v>24568</v>
      </c>
      <c r="H77" s="1236"/>
      <c r="I77" s="1192"/>
    </row>
    <row r="78" spans="1:13" s="322" customFormat="1" ht="16.5" thickBot="1">
      <c r="A78" s="91"/>
      <c r="B78" s="23"/>
      <c r="C78" s="23"/>
      <c r="D78" s="22"/>
      <c r="E78" s="23"/>
      <c r="F78" s="39" t="s">
        <v>1219</v>
      </c>
      <c r="G78" s="87">
        <f>SUM(G69:G77)</f>
        <v>451974</v>
      </c>
      <c r="H78" s="15"/>
      <c r="I78" s="16"/>
      <c r="J78" s="323"/>
      <c r="K78"/>
      <c r="L78"/>
      <c r="M78"/>
    </row>
    <row r="79" spans="1:13" s="322" customFormat="1" ht="15" customHeight="1">
      <c r="A79" s="206"/>
      <c r="B79" s="79"/>
      <c r="C79" s="79"/>
      <c r="D79" s="80"/>
      <c r="E79" s="79"/>
      <c r="F79" s="98"/>
      <c r="G79" s="99"/>
      <c r="H79" s="12"/>
      <c r="I79" s="12"/>
      <c r="J79" s="323"/>
      <c r="K79"/>
      <c r="L79"/>
      <c r="M79"/>
    </row>
    <row r="80" spans="1:13" s="322" customFormat="1" ht="15" customHeight="1">
      <c r="A80" s="206"/>
      <c r="B80" s="79"/>
      <c r="C80" s="79"/>
      <c r="D80" s="80"/>
      <c r="E80" s="79"/>
      <c r="F80" s="98"/>
      <c r="G80" s="99"/>
      <c r="H80" s="12"/>
      <c r="I80" s="12"/>
      <c r="J80" s="323"/>
      <c r="K80"/>
      <c r="L80"/>
      <c r="M80"/>
    </row>
    <row r="81" spans="1:13" s="322" customFormat="1" ht="15" customHeight="1">
      <c r="A81" s="206"/>
      <c r="B81" s="79"/>
      <c r="C81" s="79"/>
      <c r="D81" s="80"/>
      <c r="E81" s="79"/>
      <c r="F81" s="98"/>
      <c r="G81" s="99"/>
      <c r="H81" s="12"/>
      <c r="I81" s="12"/>
      <c r="J81" s="323"/>
      <c r="K81"/>
      <c r="L81"/>
      <c r="M81"/>
    </row>
    <row r="82" spans="1:13" s="322" customFormat="1" ht="18.75" thickBot="1">
      <c r="A82" s="1193" t="s">
        <v>1171</v>
      </c>
      <c r="B82" s="1193"/>
      <c r="C82" s="1193"/>
      <c r="D82" s="1193"/>
      <c r="E82" s="1193"/>
      <c r="F82" s="1193"/>
      <c r="G82" s="1193"/>
      <c r="H82" s="1193"/>
      <c r="I82" s="1193"/>
      <c r="J82" s="323"/>
      <c r="K82"/>
      <c r="L82"/>
      <c r="M82"/>
    </row>
    <row r="83" spans="1:13" s="322" customFormat="1" ht="60.75">
      <c r="A83" s="36" t="s">
        <v>1172</v>
      </c>
      <c r="B83" s="38" t="s">
        <v>1173</v>
      </c>
      <c r="C83" s="38" t="s">
        <v>1174</v>
      </c>
      <c r="D83" s="38" t="s">
        <v>1175</v>
      </c>
      <c r="E83" s="38" t="s">
        <v>1176</v>
      </c>
      <c r="F83" s="37" t="s">
        <v>1177</v>
      </c>
      <c r="G83" s="37" t="s">
        <v>1178</v>
      </c>
      <c r="H83" s="27" t="s">
        <v>1179</v>
      </c>
      <c r="I83" s="29" t="s">
        <v>1180</v>
      </c>
      <c r="J83" s="323"/>
      <c r="K83"/>
      <c r="L83"/>
      <c r="M83"/>
    </row>
    <row r="84" spans="1:13" s="322" customFormat="1" ht="15" customHeight="1">
      <c r="A84" s="89">
        <v>1</v>
      </c>
      <c r="B84" s="20" t="s">
        <v>1388</v>
      </c>
      <c r="C84" s="20" t="s">
        <v>4263</v>
      </c>
      <c r="D84" s="21"/>
      <c r="E84" s="388" t="s">
        <v>4264</v>
      </c>
      <c r="F84" s="418">
        <v>41220</v>
      </c>
      <c r="G84" s="267">
        <v>14566</v>
      </c>
      <c r="H84" s="1163">
        <v>110</v>
      </c>
      <c r="I84" s="1185">
        <v>40</v>
      </c>
      <c r="J84" s="323"/>
      <c r="K84"/>
      <c r="L84"/>
      <c r="M84"/>
    </row>
    <row r="85" spans="1:13" s="322" customFormat="1" ht="15" customHeight="1">
      <c r="A85" s="89">
        <v>2</v>
      </c>
      <c r="B85" s="20" t="s">
        <v>1388</v>
      </c>
      <c r="C85" s="20" t="s">
        <v>4263</v>
      </c>
      <c r="D85" s="21"/>
      <c r="E85" s="388" t="s">
        <v>4265</v>
      </c>
      <c r="F85" s="418">
        <v>41220</v>
      </c>
      <c r="G85" s="267">
        <v>32261</v>
      </c>
      <c r="H85" s="1163"/>
      <c r="I85" s="1185"/>
      <c r="J85" s="323"/>
      <c r="K85"/>
      <c r="L85"/>
      <c r="M85"/>
    </row>
    <row r="86" spans="1:13" s="322" customFormat="1" ht="15" customHeight="1">
      <c r="A86" s="89">
        <v>3</v>
      </c>
      <c r="B86" s="20" t="s">
        <v>1388</v>
      </c>
      <c r="C86" s="20" t="s">
        <v>4263</v>
      </c>
      <c r="D86" s="21"/>
      <c r="E86" s="388" t="s">
        <v>3700</v>
      </c>
      <c r="F86" s="418">
        <v>41220</v>
      </c>
      <c r="G86" s="267">
        <v>26980</v>
      </c>
      <c r="H86" s="1163"/>
      <c r="I86" s="1185"/>
      <c r="J86" s="323"/>
      <c r="K86"/>
      <c r="L86"/>
      <c r="M86"/>
    </row>
    <row r="87" spans="1:13" s="322" customFormat="1" ht="15" customHeight="1">
      <c r="A87" s="89">
        <v>4</v>
      </c>
      <c r="B87" s="20" t="s">
        <v>1388</v>
      </c>
      <c r="C87" s="20" t="s">
        <v>4263</v>
      </c>
      <c r="D87" s="21"/>
      <c r="E87" s="388" t="s">
        <v>4266</v>
      </c>
      <c r="F87" s="418">
        <v>41220</v>
      </c>
      <c r="G87" s="267">
        <v>10258</v>
      </c>
      <c r="H87" s="1163"/>
      <c r="I87" s="1185"/>
      <c r="J87" s="323"/>
      <c r="K87"/>
      <c r="L87"/>
      <c r="M87"/>
    </row>
    <row r="88" spans="1:13" s="322" customFormat="1" ht="15" customHeight="1">
      <c r="A88" s="89">
        <v>5</v>
      </c>
      <c r="B88" s="20" t="s">
        <v>1388</v>
      </c>
      <c r="C88" s="20" t="s">
        <v>4263</v>
      </c>
      <c r="D88" s="21"/>
      <c r="E88" s="388" t="s">
        <v>4267</v>
      </c>
      <c r="F88" s="418">
        <v>41220</v>
      </c>
      <c r="G88" s="267">
        <v>75211</v>
      </c>
      <c r="H88" s="1163"/>
      <c r="I88" s="1185"/>
      <c r="J88" s="323"/>
      <c r="K88"/>
      <c r="L88"/>
      <c r="M88"/>
    </row>
    <row r="89" spans="1:13" s="322" customFormat="1" ht="15" customHeight="1">
      <c r="A89" s="89">
        <v>6</v>
      </c>
      <c r="B89" s="20" t="s">
        <v>1388</v>
      </c>
      <c r="C89" s="20" t="s">
        <v>4263</v>
      </c>
      <c r="D89" s="21"/>
      <c r="E89" s="388" t="s">
        <v>4268</v>
      </c>
      <c r="F89" s="418">
        <v>41220</v>
      </c>
      <c r="G89" s="267">
        <v>15079</v>
      </c>
      <c r="H89" s="1163"/>
      <c r="I89" s="1185"/>
      <c r="J89" s="323"/>
      <c r="K89"/>
      <c r="L89"/>
      <c r="M89"/>
    </row>
    <row r="90" spans="1:13" s="322" customFormat="1" ht="15" customHeight="1">
      <c r="A90" s="89">
        <v>7</v>
      </c>
      <c r="B90" s="20" t="s">
        <v>1388</v>
      </c>
      <c r="C90" s="20" t="s">
        <v>4263</v>
      </c>
      <c r="D90" s="21"/>
      <c r="E90" s="388" t="s">
        <v>4269</v>
      </c>
      <c r="F90" s="418">
        <v>41220</v>
      </c>
      <c r="G90" s="267">
        <v>21790</v>
      </c>
      <c r="H90" s="1163"/>
      <c r="I90" s="1185"/>
      <c r="J90" s="323"/>
      <c r="K90"/>
      <c r="L90"/>
      <c r="M90"/>
    </row>
    <row r="91" spans="1:13" s="322" customFormat="1" ht="15" customHeight="1">
      <c r="A91" s="89">
        <v>8</v>
      </c>
      <c r="B91" s="20" t="s">
        <v>1388</v>
      </c>
      <c r="C91" s="20" t="s">
        <v>4263</v>
      </c>
      <c r="D91" s="21"/>
      <c r="E91" s="388" t="s">
        <v>4270</v>
      </c>
      <c r="F91" s="418">
        <v>41220</v>
      </c>
      <c r="G91" s="267">
        <v>18130</v>
      </c>
      <c r="H91" s="1163"/>
      <c r="I91" s="1185"/>
      <c r="J91" s="323"/>
      <c r="K91"/>
      <c r="L91"/>
      <c r="M91"/>
    </row>
    <row r="92" spans="1:13" s="322" customFormat="1" ht="16.5" thickBot="1">
      <c r="A92" s="91"/>
      <c r="B92" s="23"/>
      <c r="C92" s="23"/>
      <c r="D92" s="22"/>
      <c r="E92" s="23"/>
      <c r="F92" s="39" t="s">
        <v>1219</v>
      </c>
      <c r="G92" s="87">
        <f>SUM(G84:G91)</f>
        <v>214275</v>
      </c>
      <c r="H92" s="15"/>
      <c r="I92" s="16"/>
      <c r="J92" s="323"/>
      <c r="K92"/>
      <c r="L92"/>
      <c r="M92"/>
    </row>
    <row r="93" spans="1:13" s="322" customFormat="1" ht="15" customHeight="1">
      <c r="A93" s="206"/>
      <c r="B93" s="79"/>
      <c r="C93" s="79"/>
      <c r="D93" s="80"/>
      <c r="E93" s="79"/>
      <c r="F93" s="98"/>
      <c r="G93" s="99"/>
      <c r="H93" s="12"/>
      <c r="I93" s="12"/>
      <c r="J93" s="323"/>
      <c r="K93"/>
      <c r="L93"/>
      <c r="M93"/>
    </row>
    <row r="94" spans="1:13" s="322" customFormat="1" ht="15" customHeight="1">
      <c r="A94" s="206"/>
      <c r="B94" s="79"/>
      <c r="C94" s="79"/>
      <c r="D94" s="80"/>
      <c r="E94" s="79"/>
      <c r="F94" s="98"/>
      <c r="G94" s="99"/>
      <c r="H94" s="12"/>
      <c r="I94" s="12"/>
      <c r="J94" s="323"/>
      <c r="K94"/>
      <c r="L94"/>
      <c r="M94"/>
    </row>
    <row r="95" spans="1:13" s="322" customFormat="1" ht="15" customHeight="1">
      <c r="A95" s="206"/>
      <c r="B95" s="79"/>
      <c r="C95" s="79"/>
      <c r="D95" s="80"/>
      <c r="E95" s="79"/>
      <c r="F95" s="98"/>
      <c r="G95" s="99"/>
      <c r="H95" s="12"/>
      <c r="I95" s="12"/>
      <c r="J95" s="323"/>
      <c r="K95"/>
      <c r="L95"/>
      <c r="M95"/>
    </row>
    <row r="96" spans="1:13" s="322" customFormat="1" ht="18.75" thickBot="1">
      <c r="A96" s="1193" t="s">
        <v>1171</v>
      </c>
      <c r="B96" s="1193"/>
      <c r="C96" s="1193"/>
      <c r="D96" s="1193"/>
      <c r="E96" s="1193"/>
      <c r="F96" s="1193"/>
      <c r="G96" s="1193"/>
      <c r="H96" s="1193"/>
      <c r="I96" s="1193"/>
      <c r="J96" s="323"/>
      <c r="K96"/>
      <c r="L96"/>
      <c r="M96"/>
    </row>
    <row r="97" spans="1:13" s="322" customFormat="1" ht="60.75">
      <c r="A97" s="49" t="s">
        <v>1172</v>
      </c>
      <c r="B97" s="51" t="s">
        <v>1173</v>
      </c>
      <c r="C97" s="51" t="s">
        <v>1174</v>
      </c>
      <c r="D97" s="51" t="s">
        <v>1175</v>
      </c>
      <c r="E97" s="913" t="s">
        <v>1176</v>
      </c>
      <c r="F97" s="50" t="s">
        <v>1177</v>
      </c>
      <c r="G97" s="50" t="s">
        <v>1463</v>
      </c>
      <c r="H97" s="50" t="s">
        <v>1179</v>
      </c>
      <c r="I97" s="52" t="s">
        <v>1180</v>
      </c>
      <c r="J97" s="323"/>
      <c r="K97"/>
      <c r="L97"/>
      <c r="M97"/>
    </row>
    <row r="98" spans="1:13" s="322" customFormat="1" ht="15" customHeight="1">
      <c r="A98" s="89">
        <v>1</v>
      </c>
      <c r="B98" s="21" t="s">
        <v>1388</v>
      </c>
      <c r="C98" s="21" t="s">
        <v>2574</v>
      </c>
      <c r="D98" s="21"/>
      <c r="E98" s="388" t="s">
        <v>4272</v>
      </c>
      <c r="F98" s="418">
        <v>41220</v>
      </c>
      <c r="G98" s="267">
        <v>22367</v>
      </c>
      <c r="H98" s="1187">
        <v>108</v>
      </c>
      <c r="I98" s="1190">
        <v>20</v>
      </c>
      <c r="J98" s="323"/>
      <c r="K98"/>
      <c r="L98"/>
      <c r="M98"/>
    </row>
    <row r="99" spans="1:13" s="322" customFormat="1" ht="15" customHeight="1">
      <c r="A99" s="89">
        <v>2</v>
      </c>
      <c r="B99" s="21" t="s">
        <v>1388</v>
      </c>
      <c r="C99" s="21" t="s">
        <v>2574</v>
      </c>
      <c r="D99" s="21"/>
      <c r="E99" s="388" t="s">
        <v>4273</v>
      </c>
      <c r="F99" s="418">
        <v>41220</v>
      </c>
      <c r="G99" s="267">
        <v>14416</v>
      </c>
      <c r="H99" s="1188"/>
      <c r="I99" s="1191"/>
      <c r="J99" s="323"/>
      <c r="K99"/>
      <c r="L99"/>
      <c r="M99"/>
    </row>
    <row r="100" spans="1:13" s="322" customFormat="1" ht="15" customHeight="1">
      <c r="A100" s="89">
        <v>3</v>
      </c>
      <c r="B100" s="21" t="s">
        <v>1388</v>
      </c>
      <c r="C100" s="21" t="s">
        <v>2574</v>
      </c>
      <c r="D100" s="21"/>
      <c r="E100" s="773" t="s">
        <v>4289</v>
      </c>
      <c r="F100" s="418">
        <v>41220</v>
      </c>
      <c r="G100" s="267">
        <v>53994</v>
      </c>
      <c r="H100" s="1188"/>
      <c r="I100" s="1191"/>
      <c r="J100" s="323"/>
      <c r="K100"/>
      <c r="L100"/>
      <c r="M100"/>
    </row>
    <row r="101" spans="1:13" s="322" customFormat="1" ht="15" customHeight="1">
      <c r="A101" s="89">
        <v>4</v>
      </c>
      <c r="B101" s="21" t="s">
        <v>1388</v>
      </c>
      <c r="C101" s="21" t="s">
        <v>2574</v>
      </c>
      <c r="D101" s="21"/>
      <c r="E101" s="696" t="s">
        <v>8977</v>
      </c>
      <c r="F101" s="418">
        <v>43083</v>
      </c>
      <c r="G101" s="267"/>
      <c r="H101" s="1188"/>
      <c r="I101" s="1191"/>
      <c r="J101" s="323"/>
      <c r="K101"/>
      <c r="L101"/>
      <c r="M101"/>
    </row>
    <row r="102" spans="1:13" s="322" customFormat="1" ht="15" customHeight="1">
      <c r="A102" s="89">
        <v>5</v>
      </c>
      <c r="B102" s="21" t="s">
        <v>1388</v>
      </c>
      <c r="C102" s="21" t="s">
        <v>2574</v>
      </c>
      <c r="D102" s="21"/>
      <c r="E102" s="388" t="s">
        <v>4290</v>
      </c>
      <c r="F102" s="418">
        <v>41220</v>
      </c>
      <c r="G102" s="267">
        <v>32948</v>
      </c>
      <c r="H102" s="1188"/>
      <c r="I102" s="1191"/>
      <c r="J102" s="323"/>
      <c r="K102"/>
      <c r="L102"/>
      <c r="M102"/>
    </row>
    <row r="103" spans="1:13" s="322" customFormat="1" ht="15" customHeight="1">
      <c r="A103" s="89">
        <v>6</v>
      </c>
      <c r="B103" s="21" t="s">
        <v>1388</v>
      </c>
      <c r="C103" s="21" t="s">
        <v>2574</v>
      </c>
      <c r="D103" s="21"/>
      <c r="E103" s="696" t="s">
        <v>7562</v>
      </c>
      <c r="F103" s="418">
        <v>43083</v>
      </c>
      <c r="G103" s="267"/>
      <c r="H103" s="1188"/>
      <c r="I103" s="1191"/>
      <c r="J103" s="323"/>
      <c r="K103"/>
      <c r="L103"/>
      <c r="M103"/>
    </row>
    <row r="104" spans="1:13" s="322" customFormat="1" ht="15" customHeight="1">
      <c r="A104" s="89">
        <v>7</v>
      </c>
      <c r="B104" s="21" t="s">
        <v>1388</v>
      </c>
      <c r="C104" s="21" t="s">
        <v>2574</v>
      </c>
      <c r="D104" s="21"/>
      <c r="E104" s="388" t="s">
        <v>4291</v>
      </c>
      <c r="F104" s="418">
        <v>41220</v>
      </c>
      <c r="G104" s="267">
        <v>48937</v>
      </c>
      <c r="H104" s="1188"/>
      <c r="I104" s="1191"/>
      <c r="J104" s="323"/>
      <c r="K104"/>
      <c r="L104"/>
      <c r="M104"/>
    </row>
    <row r="105" spans="1:13" s="322" customFormat="1" ht="15" customHeight="1">
      <c r="A105" s="89">
        <v>8</v>
      </c>
      <c r="B105" s="21" t="s">
        <v>1388</v>
      </c>
      <c r="C105" s="21" t="s">
        <v>2574</v>
      </c>
      <c r="D105" s="21"/>
      <c r="E105" s="696" t="s">
        <v>4274</v>
      </c>
      <c r="F105" s="418">
        <v>41220</v>
      </c>
      <c r="G105" s="267">
        <v>37768</v>
      </c>
      <c r="H105" s="1188"/>
      <c r="I105" s="1191"/>
      <c r="J105" s="323"/>
      <c r="K105"/>
      <c r="L105"/>
      <c r="M105"/>
    </row>
    <row r="106" spans="1:13" s="322" customFormat="1" ht="15" customHeight="1">
      <c r="A106" s="89">
        <v>9</v>
      </c>
      <c r="B106" s="21" t="s">
        <v>1388</v>
      </c>
      <c r="C106" s="21" t="s">
        <v>2574</v>
      </c>
      <c r="D106" s="21"/>
      <c r="E106" s="696" t="s">
        <v>8981</v>
      </c>
      <c r="F106" s="418">
        <v>43083</v>
      </c>
      <c r="G106" s="267"/>
      <c r="H106" s="1188"/>
      <c r="I106" s="1191"/>
      <c r="J106" s="323"/>
      <c r="K106"/>
      <c r="L106"/>
      <c r="M106"/>
    </row>
    <row r="107" spans="1:13" s="322" customFormat="1" ht="15" customHeight="1">
      <c r="A107" s="89">
        <v>10</v>
      </c>
      <c r="B107" s="21" t="s">
        <v>1388</v>
      </c>
      <c r="C107" s="21" t="s">
        <v>2574</v>
      </c>
      <c r="D107" s="21"/>
      <c r="E107" s="696" t="s">
        <v>4275</v>
      </c>
      <c r="F107" s="418">
        <v>41220</v>
      </c>
      <c r="G107" s="267">
        <v>15119</v>
      </c>
      <c r="H107" s="1188"/>
      <c r="I107" s="1191"/>
      <c r="J107" s="323"/>
      <c r="K107"/>
      <c r="L107"/>
      <c r="M107"/>
    </row>
    <row r="108" spans="1:13" s="322" customFormat="1" ht="15" customHeight="1">
      <c r="A108" s="89">
        <v>11</v>
      </c>
      <c r="B108" s="21" t="s">
        <v>1388</v>
      </c>
      <c r="C108" s="21" t="s">
        <v>2574</v>
      </c>
      <c r="D108" s="21"/>
      <c r="E108" s="388" t="s">
        <v>4276</v>
      </c>
      <c r="F108" s="418">
        <v>41220</v>
      </c>
      <c r="G108" s="267"/>
      <c r="H108" s="1188"/>
      <c r="I108" s="1191"/>
      <c r="J108" s="323"/>
      <c r="K108"/>
      <c r="L108"/>
      <c r="M108"/>
    </row>
    <row r="109" spans="1:13" s="322" customFormat="1" ht="15" customHeight="1">
      <c r="A109" s="89">
        <v>12</v>
      </c>
      <c r="B109" s="21" t="s">
        <v>1388</v>
      </c>
      <c r="C109" s="21" t="s">
        <v>2574</v>
      </c>
      <c r="D109" s="21"/>
      <c r="E109" s="696" t="s">
        <v>4277</v>
      </c>
      <c r="F109" s="418">
        <v>41220</v>
      </c>
      <c r="G109" s="267">
        <v>17968</v>
      </c>
      <c r="H109" s="1188"/>
      <c r="I109" s="1191"/>
      <c r="J109" s="323"/>
      <c r="K109"/>
      <c r="L109"/>
      <c r="M109"/>
    </row>
    <row r="110" spans="1:13" s="322" customFormat="1" ht="15" customHeight="1">
      <c r="A110" s="89">
        <v>13</v>
      </c>
      <c r="B110" s="21" t="s">
        <v>1388</v>
      </c>
      <c r="C110" s="21" t="s">
        <v>2574</v>
      </c>
      <c r="D110" s="21"/>
      <c r="E110" s="696" t="s">
        <v>4702</v>
      </c>
      <c r="F110" s="418">
        <v>43083</v>
      </c>
      <c r="G110" s="267"/>
      <c r="H110" s="1188"/>
      <c r="I110" s="1191"/>
      <c r="J110" s="323"/>
      <c r="K110"/>
      <c r="L110"/>
      <c r="M110"/>
    </row>
    <row r="111" spans="1:13" s="322" customFormat="1" ht="15" customHeight="1">
      <c r="A111" s="89">
        <v>14</v>
      </c>
      <c r="B111" s="21" t="s">
        <v>1388</v>
      </c>
      <c r="C111" s="21" t="s">
        <v>2574</v>
      </c>
      <c r="D111" s="21"/>
      <c r="E111" s="696" t="s">
        <v>8978</v>
      </c>
      <c r="F111" s="418">
        <v>43083</v>
      </c>
      <c r="G111" s="267"/>
      <c r="H111" s="1188"/>
      <c r="I111" s="1191"/>
      <c r="J111" s="323"/>
      <c r="K111"/>
      <c r="L111"/>
      <c r="M111"/>
    </row>
    <row r="112" spans="1:13" s="322" customFormat="1" ht="15" customHeight="1">
      <c r="A112" s="89">
        <v>15</v>
      </c>
      <c r="B112" s="21" t="s">
        <v>1388</v>
      </c>
      <c r="C112" s="21" t="s">
        <v>2574</v>
      </c>
      <c r="D112" s="21"/>
      <c r="E112" s="388" t="s">
        <v>4278</v>
      </c>
      <c r="F112" s="418">
        <v>42467</v>
      </c>
      <c r="G112" s="267"/>
      <c r="H112" s="1188"/>
      <c r="I112" s="1191"/>
      <c r="J112" s="323"/>
      <c r="K112"/>
      <c r="L112"/>
      <c r="M112"/>
    </row>
    <row r="113" spans="1:13" s="322" customFormat="1" ht="15" customHeight="1">
      <c r="A113" s="89">
        <v>16</v>
      </c>
      <c r="B113" s="21" t="s">
        <v>1388</v>
      </c>
      <c r="C113" s="21" t="s">
        <v>2574</v>
      </c>
      <c r="D113" s="21"/>
      <c r="E113" s="388" t="s">
        <v>4279</v>
      </c>
      <c r="F113" s="418">
        <v>41220</v>
      </c>
      <c r="G113" s="267">
        <v>27787</v>
      </c>
      <c r="H113" s="1188"/>
      <c r="I113" s="1191"/>
      <c r="J113" s="323"/>
      <c r="K113"/>
      <c r="L113"/>
      <c r="M113"/>
    </row>
    <row r="114" spans="1:13" s="322" customFormat="1" ht="15" customHeight="1">
      <c r="A114" s="89">
        <v>17</v>
      </c>
      <c r="B114" s="21" t="s">
        <v>1388</v>
      </c>
      <c r="C114" s="21" t="s">
        <v>2574</v>
      </c>
      <c r="D114" s="21"/>
      <c r="E114" s="696" t="s">
        <v>4281</v>
      </c>
      <c r="F114" s="418">
        <v>41220</v>
      </c>
      <c r="G114" s="267">
        <v>25242</v>
      </c>
      <c r="H114" s="1188"/>
      <c r="I114" s="1191"/>
      <c r="J114" s="323"/>
      <c r="K114"/>
      <c r="L114"/>
      <c r="M114"/>
    </row>
    <row r="115" spans="1:13" s="322" customFormat="1" ht="15" customHeight="1">
      <c r="A115" s="89">
        <v>18</v>
      </c>
      <c r="B115" s="21" t="s">
        <v>1388</v>
      </c>
      <c r="C115" s="21" t="s">
        <v>2574</v>
      </c>
      <c r="D115" s="21"/>
      <c r="E115" s="696" t="s">
        <v>4282</v>
      </c>
      <c r="F115" s="418">
        <v>41220</v>
      </c>
      <c r="G115" s="267">
        <v>49304</v>
      </c>
      <c r="H115" s="1188"/>
      <c r="I115" s="1191"/>
      <c r="J115" s="323"/>
      <c r="K115"/>
      <c r="L115"/>
      <c r="M115"/>
    </row>
    <row r="116" spans="1:13" s="322" customFormat="1" ht="15" customHeight="1">
      <c r="A116" s="89">
        <v>19</v>
      </c>
      <c r="B116" s="21" t="s">
        <v>1388</v>
      </c>
      <c r="C116" s="21" t="s">
        <v>2574</v>
      </c>
      <c r="D116" s="21"/>
      <c r="E116" s="388" t="s">
        <v>4283</v>
      </c>
      <c r="F116" s="418">
        <v>41220</v>
      </c>
      <c r="G116" s="267">
        <v>12598</v>
      </c>
      <c r="H116" s="1188"/>
      <c r="I116" s="1191"/>
      <c r="J116" s="323"/>
      <c r="K116"/>
      <c r="L116"/>
      <c r="M116"/>
    </row>
    <row r="117" spans="1:13" s="322" customFormat="1" ht="15" customHeight="1">
      <c r="A117" s="89">
        <v>20</v>
      </c>
      <c r="B117" s="21" t="s">
        <v>1388</v>
      </c>
      <c r="C117" s="21" t="s">
        <v>2574</v>
      </c>
      <c r="D117" s="147"/>
      <c r="E117" s="696" t="s">
        <v>4284</v>
      </c>
      <c r="F117" s="419">
        <v>41220</v>
      </c>
      <c r="G117" s="283">
        <v>33682</v>
      </c>
      <c r="H117" s="1188"/>
      <c r="I117" s="1191"/>
      <c r="J117" s="323"/>
      <c r="K117"/>
      <c r="L117"/>
      <c r="M117"/>
    </row>
    <row r="118" spans="1:13" s="322" customFormat="1" ht="15" customHeight="1">
      <c r="A118" s="89">
        <v>21</v>
      </c>
      <c r="B118" s="21" t="s">
        <v>1388</v>
      </c>
      <c r="C118" s="21" t="s">
        <v>2574</v>
      </c>
      <c r="D118" s="147"/>
      <c r="E118" s="696" t="s">
        <v>8979</v>
      </c>
      <c r="F118" s="419">
        <v>43083</v>
      </c>
      <c r="G118" s="283"/>
      <c r="H118" s="1188"/>
      <c r="I118" s="1191"/>
      <c r="J118" s="323"/>
      <c r="K118"/>
      <c r="L118"/>
      <c r="M118"/>
    </row>
    <row r="119" spans="1:13" s="322" customFormat="1" ht="15" customHeight="1">
      <c r="A119" s="89">
        <v>22</v>
      </c>
      <c r="B119" s="21" t="s">
        <v>1388</v>
      </c>
      <c r="C119" s="21" t="s">
        <v>2574</v>
      </c>
      <c r="D119" s="147"/>
      <c r="E119" s="696" t="s">
        <v>8980</v>
      </c>
      <c r="F119" s="419">
        <v>43083</v>
      </c>
      <c r="G119" s="283"/>
      <c r="H119" s="1188"/>
      <c r="I119" s="1191"/>
      <c r="J119" s="323"/>
      <c r="K119"/>
      <c r="L119"/>
      <c r="M119"/>
    </row>
    <row r="120" spans="1:13" s="322" customFormat="1" ht="15" customHeight="1">
      <c r="A120" s="89">
        <v>23</v>
      </c>
      <c r="B120" s="21" t="s">
        <v>1388</v>
      </c>
      <c r="C120" s="21" t="s">
        <v>2574</v>
      </c>
      <c r="D120" s="147"/>
      <c r="E120" s="696" t="s">
        <v>4285</v>
      </c>
      <c r="F120" s="419">
        <v>41220</v>
      </c>
      <c r="G120" s="283">
        <v>8118</v>
      </c>
      <c r="H120" s="1188"/>
      <c r="I120" s="1191"/>
      <c r="J120" s="323"/>
      <c r="K120"/>
      <c r="L120"/>
      <c r="M120"/>
    </row>
    <row r="121" spans="1:13" s="322" customFormat="1" ht="15" customHeight="1">
      <c r="A121" s="89">
        <v>24</v>
      </c>
      <c r="B121" s="21" t="s">
        <v>1388</v>
      </c>
      <c r="C121" s="21" t="s">
        <v>2574</v>
      </c>
      <c r="D121" s="147"/>
      <c r="E121" s="388" t="s">
        <v>4286</v>
      </c>
      <c r="F121" s="419">
        <v>41220</v>
      </c>
      <c r="G121" s="283">
        <v>13707</v>
      </c>
      <c r="H121" s="1188"/>
      <c r="I121" s="1191"/>
      <c r="J121" s="323"/>
      <c r="K121"/>
      <c r="L121"/>
      <c r="M121"/>
    </row>
    <row r="122" spans="1:13" s="322" customFormat="1" ht="15" customHeight="1">
      <c r="A122" s="89">
        <v>25</v>
      </c>
      <c r="B122" s="21" t="s">
        <v>1388</v>
      </c>
      <c r="C122" s="21" t="s">
        <v>2574</v>
      </c>
      <c r="D122" s="147"/>
      <c r="E122" s="696" t="s">
        <v>8857</v>
      </c>
      <c r="F122" s="419">
        <v>43083</v>
      </c>
      <c r="G122" s="283"/>
      <c r="H122" s="1188"/>
      <c r="I122" s="1191"/>
      <c r="J122" s="323"/>
      <c r="K122"/>
      <c r="L122"/>
      <c r="M122"/>
    </row>
    <row r="123" spans="1:13" s="322" customFormat="1" ht="15" customHeight="1">
      <c r="A123" s="89">
        <v>26</v>
      </c>
      <c r="B123" s="21" t="s">
        <v>1388</v>
      </c>
      <c r="C123" s="21" t="s">
        <v>2574</v>
      </c>
      <c r="D123" s="147"/>
      <c r="E123" s="696" t="s">
        <v>4287</v>
      </c>
      <c r="F123" s="419">
        <v>41220</v>
      </c>
      <c r="G123" s="283">
        <v>23176</v>
      </c>
      <c r="H123" s="1188"/>
      <c r="I123" s="1191"/>
      <c r="J123" s="323"/>
      <c r="K123"/>
      <c r="L123"/>
      <c r="M123"/>
    </row>
    <row r="124" spans="1:13" s="322" customFormat="1" ht="15" customHeight="1">
      <c r="A124" s="89">
        <v>27</v>
      </c>
      <c r="B124" s="21" t="s">
        <v>1388</v>
      </c>
      <c r="C124" s="21" t="s">
        <v>2574</v>
      </c>
      <c r="D124" s="147"/>
      <c r="E124" s="696" t="s">
        <v>4288</v>
      </c>
      <c r="F124" s="419">
        <v>41220</v>
      </c>
      <c r="G124" s="283">
        <v>21880</v>
      </c>
      <c r="H124" s="1189"/>
      <c r="I124" s="1192"/>
      <c r="J124" s="323"/>
      <c r="K124"/>
      <c r="L124"/>
      <c r="M124"/>
    </row>
    <row r="125" spans="1:13" s="322" customFormat="1" ht="16.5" thickBot="1">
      <c r="A125" s="91"/>
      <c r="B125" s="7"/>
      <c r="C125" s="7"/>
      <c r="D125" s="7"/>
      <c r="E125" s="7"/>
      <c r="F125" s="9" t="s">
        <v>1219</v>
      </c>
      <c r="G125" s="87">
        <f>SUM(G98:G124)</f>
        <v>459011</v>
      </c>
      <c r="H125" s="7"/>
      <c r="I125" s="8"/>
      <c r="J125" s="323"/>
      <c r="K125"/>
      <c r="L125"/>
      <c r="M125"/>
    </row>
    <row r="126" spans="1:13" s="322" customFormat="1" ht="15.75">
      <c r="A126" s="206"/>
      <c r="B126" s="2"/>
      <c r="C126" s="2"/>
      <c r="D126" s="2"/>
      <c r="E126" s="2"/>
      <c r="F126" s="81"/>
      <c r="G126" s="99"/>
      <c r="H126" s="2"/>
      <c r="I126" s="2"/>
      <c r="J126" s="323"/>
      <c r="K126"/>
      <c r="L126"/>
      <c r="M126"/>
    </row>
    <row r="127" spans="1:13" s="322" customFormat="1" ht="15.75">
      <c r="A127" s="206"/>
      <c r="B127" s="2"/>
      <c r="C127" s="2"/>
      <c r="D127" s="2"/>
      <c r="E127" s="2"/>
      <c r="F127" s="81"/>
      <c r="G127" s="99"/>
      <c r="H127" s="2"/>
      <c r="I127" s="2"/>
      <c r="J127" s="323"/>
      <c r="K127"/>
      <c r="L127"/>
      <c r="M127"/>
    </row>
    <row r="128" spans="1:13" s="322" customFormat="1" ht="15.75">
      <c r="A128" s="206"/>
      <c r="B128" s="2"/>
      <c r="C128" s="2"/>
      <c r="D128" s="2"/>
      <c r="E128" s="2"/>
      <c r="F128" s="81"/>
      <c r="G128" s="99"/>
      <c r="H128" s="2"/>
      <c r="I128" s="2"/>
      <c r="J128" s="323"/>
      <c r="K128"/>
      <c r="L128"/>
      <c r="M128"/>
    </row>
    <row r="129" spans="1:17" s="322" customFormat="1" ht="18.75" thickBot="1">
      <c r="A129" s="1193" t="s">
        <v>1171</v>
      </c>
      <c r="B129" s="1193"/>
      <c r="C129" s="1193"/>
      <c r="D129" s="1193"/>
      <c r="E129" s="1193"/>
      <c r="F129" s="1193"/>
      <c r="G129" s="1193"/>
      <c r="H129" s="1193"/>
      <c r="I129" s="1193"/>
      <c r="J129" s="323"/>
      <c r="K129"/>
      <c r="L129"/>
      <c r="M129"/>
    </row>
    <row r="130" spans="1:17" s="322" customFormat="1" ht="61.5" thickBot="1">
      <c r="A130" s="49" t="s">
        <v>1172</v>
      </c>
      <c r="B130" s="51" t="s">
        <v>1173</v>
      </c>
      <c r="C130" s="51" t="s">
        <v>1174</v>
      </c>
      <c r="D130" s="51" t="s">
        <v>1175</v>
      </c>
      <c r="E130" s="51" t="s">
        <v>1176</v>
      </c>
      <c r="F130" s="50" t="s">
        <v>1177</v>
      </c>
      <c r="G130" s="50" t="s">
        <v>1463</v>
      </c>
      <c r="H130" s="50" t="s">
        <v>1179</v>
      </c>
      <c r="I130" s="52" t="s">
        <v>1180</v>
      </c>
      <c r="J130" s="323"/>
      <c r="K130"/>
      <c r="L130"/>
      <c r="M130"/>
    </row>
    <row r="131" spans="1:17" s="322" customFormat="1" ht="15.75" thickBot="1">
      <c r="A131" s="89">
        <v>1</v>
      </c>
      <c r="B131" s="21" t="s">
        <v>1388</v>
      </c>
      <c r="C131" s="21" t="s">
        <v>4292</v>
      </c>
      <c r="D131" s="21"/>
      <c r="E131" s="388" t="s">
        <v>4293</v>
      </c>
      <c r="F131" s="418">
        <v>41220</v>
      </c>
      <c r="G131" s="267"/>
      <c r="H131" s="1163">
        <v>112</v>
      </c>
      <c r="I131" s="1185">
        <v>40</v>
      </c>
      <c r="J131" s="323"/>
      <c r="K131" s="1134">
        <v>1</v>
      </c>
      <c r="L131" s="1135" t="s">
        <v>1388</v>
      </c>
      <c r="M131" s="1135" t="s">
        <v>4292</v>
      </c>
      <c r="N131" s="1136" t="s">
        <v>9423</v>
      </c>
      <c r="O131" s="1135" t="s">
        <v>9391</v>
      </c>
      <c r="P131" s="1137">
        <v>43277</v>
      </c>
      <c r="Q131" s="1157" t="s">
        <v>9436</v>
      </c>
    </row>
    <row r="132" spans="1:17" s="322" customFormat="1">
      <c r="A132" s="89">
        <v>2</v>
      </c>
      <c r="B132" s="21" t="s">
        <v>1388</v>
      </c>
      <c r="C132" s="21" t="s">
        <v>4292</v>
      </c>
      <c r="D132" s="21"/>
      <c r="E132" s="388" t="s">
        <v>457</v>
      </c>
      <c r="F132" s="418">
        <v>41220</v>
      </c>
      <c r="G132" s="267">
        <v>75095</v>
      </c>
      <c r="H132" s="1163"/>
      <c r="I132" s="1185"/>
      <c r="J132" s="323"/>
      <c r="K132"/>
      <c r="L132"/>
      <c r="M132"/>
    </row>
    <row r="133" spans="1:17" s="322" customFormat="1">
      <c r="A133" s="89">
        <v>3</v>
      </c>
      <c r="B133" s="21" t="s">
        <v>1388</v>
      </c>
      <c r="C133" s="21" t="s">
        <v>4292</v>
      </c>
      <c r="D133" s="21"/>
      <c r="E133" s="388" t="s">
        <v>4295</v>
      </c>
      <c r="F133" s="418">
        <v>41220</v>
      </c>
      <c r="G133" s="267">
        <v>31437</v>
      </c>
      <c r="H133" s="1163"/>
      <c r="I133" s="1185"/>
      <c r="J133" s="323"/>
      <c r="K133"/>
      <c r="L133"/>
      <c r="M133"/>
    </row>
    <row r="134" spans="1:17" s="322" customFormat="1">
      <c r="A134" s="89">
        <v>4</v>
      </c>
      <c r="B134" s="21" t="s">
        <v>1388</v>
      </c>
      <c r="C134" s="21" t="s">
        <v>4292</v>
      </c>
      <c r="D134" s="21"/>
      <c r="E134" s="388" t="s">
        <v>4296</v>
      </c>
      <c r="F134" s="418">
        <v>41220</v>
      </c>
      <c r="G134" s="267"/>
      <c r="H134" s="1163"/>
      <c r="I134" s="1185"/>
      <c r="J134" s="323"/>
      <c r="K134"/>
      <c r="L134"/>
      <c r="M134"/>
    </row>
    <row r="135" spans="1:17" s="322" customFormat="1">
      <c r="A135" s="89">
        <v>5</v>
      </c>
      <c r="B135" s="21" t="s">
        <v>1388</v>
      </c>
      <c r="C135" s="21" t="s">
        <v>4292</v>
      </c>
      <c r="D135" s="21"/>
      <c r="E135" s="388" t="s">
        <v>4297</v>
      </c>
      <c r="F135" s="418">
        <v>41220</v>
      </c>
      <c r="G135" s="267">
        <v>32042</v>
      </c>
      <c r="H135" s="1163"/>
      <c r="I135" s="1185"/>
      <c r="J135" s="323"/>
      <c r="K135"/>
      <c r="L135"/>
      <c r="M135"/>
    </row>
    <row r="136" spans="1:17" s="322" customFormat="1">
      <c r="A136" s="89">
        <v>6</v>
      </c>
      <c r="B136" s="21" t="s">
        <v>1388</v>
      </c>
      <c r="C136" s="21" t="s">
        <v>4292</v>
      </c>
      <c r="D136" s="21"/>
      <c r="E136" s="388" t="s">
        <v>4298</v>
      </c>
      <c r="F136" s="418">
        <v>41220</v>
      </c>
      <c r="G136" s="267">
        <v>13854</v>
      </c>
      <c r="H136" s="1163"/>
      <c r="I136" s="1185"/>
      <c r="J136" s="323"/>
      <c r="K136"/>
      <c r="L136"/>
      <c r="M136"/>
    </row>
    <row r="137" spans="1:17" s="322" customFormat="1">
      <c r="A137" s="89">
        <v>7</v>
      </c>
      <c r="B137" s="21" t="s">
        <v>1388</v>
      </c>
      <c r="C137" s="21" t="s">
        <v>4292</v>
      </c>
      <c r="D137" s="21"/>
      <c r="E137" s="388" t="s">
        <v>4299</v>
      </c>
      <c r="F137" s="418">
        <v>41220</v>
      </c>
      <c r="G137" s="267"/>
      <c r="H137" s="1163"/>
      <c r="I137" s="1185"/>
      <c r="J137" s="323"/>
      <c r="K137"/>
      <c r="L137"/>
      <c r="M137"/>
    </row>
    <row r="138" spans="1:17" s="322" customFormat="1">
      <c r="A138" s="89">
        <v>8</v>
      </c>
      <c r="B138" s="21" t="s">
        <v>1388</v>
      </c>
      <c r="C138" s="21" t="s">
        <v>4292</v>
      </c>
      <c r="D138" s="21"/>
      <c r="E138" s="388" t="s">
        <v>4300</v>
      </c>
      <c r="F138" s="418">
        <v>41220</v>
      </c>
      <c r="G138" s="267">
        <v>82845</v>
      </c>
      <c r="H138" s="1163"/>
      <c r="I138" s="1185"/>
      <c r="J138" s="323"/>
      <c r="K138"/>
      <c r="L138"/>
      <c r="M138"/>
    </row>
    <row r="139" spans="1:17" s="322" customFormat="1">
      <c r="A139" s="89">
        <v>9</v>
      </c>
      <c r="B139" s="21" t="s">
        <v>1388</v>
      </c>
      <c r="C139" s="21" t="s">
        <v>4292</v>
      </c>
      <c r="D139" s="21"/>
      <c r="E139" s="388" t="s">
        <v>4301</v>
      </c>
      <c r="F139" s="418">
        <v>41220</v>
      </c>
      <c r="G139" s="267">
        <v>27897</v>
      </c>
      <c r="H139" s="1163"/>
      <c r="I139" s="1185"/>
      <c r="J139" s="323"/>
      <c r="K139"/>
      <c r="L139"/>
      <c r="M139"/>
    </row>
    <row r="140" spans="1:17" s="322" customFormat="1">
      <c r="A140" s="89">
        <v>10</v>
      </c>
      <c r="B140" s="21" t="s">
        <v>1388</v>
      </c>
      <c r="C140" s="21" t="s">
        <v>4292</v>
      </c>
      <c r="D140" s="21"/>
      <c r="E140" s="388" t="s">
        <v>4302</v>
      </c>
      <c r="F140" s="418">
        <v>41220</v>
      </c>
      <c r="G140" s="267">
        <v>16592</v>
      </c>
      <c r="H140" s="1163"/>
      <c r="I140" s="1185"/>
      <c r="J140" s="323"/>
      <c r="K140"/>
      <c r="L140"/>
      <c r="M140"/>
    </row>
    <row r="141" spans="1:17" s="322" customFormat="1">
      <c r="A141" s="89">
        <v>11</v>
      </c>
      <c r="B141" s="21" t="s">
        <v>1388</v>
      </c>
      <c r="C141" s="21" t="s">
        <v>4292</v>
      </c>
      <c r="D141" s="21"/>
      <c r="E141" s="388" t="s">
        <v>4303</v>
      </c>
      <c r="F141" s="418">
        <v>41220</v>
      </c>
      <c r="G141" s="267"/>
      <c r="H141" s="1163"/>
      <c r="I141" s="1185"/>
      <c r="J141" s="323"/>
      <c r="K141"/>
      <c r="L141"/>
      <c r="M141"/>
    </row>
    <row r="142" spans="1:17" s="322" customFormat="1">
      <c r="A142" s="89">
        <v>13</v>
      </c>
      <c r="B142" s="21" t="s">
        <v>1388</v>
      </c>
      <c r="C142" s="21" t="s">
        <v>4292</v>
      </c>
      <c r="D142" s="21"/>
      <c r="E142" s="388" t="s">
        <v>4294</v>
      </c>
      <c r="F142" s="418">
        <v>41220</v>
      </c>
      <c r="G142" s="267"/>
      <c r="H142" s="1163"/>
      <c r="I142" s="1185"/>
      <c r="J142" s="323"/>
      <c r="K142"/>
      <c r="L142"/>
      <c r="M142"/>
    </row>
    <row r="143" spans="1:17" s="322" customFormat="1">
      <c r="A143" s="89">
        <v>14</v>
      </c>
      <c r="B143" s="21" t="s">
        <v>1388</v>
      </c>
      <c r="C143" s="21" t="s">
        <v>4292</v>
      </c>
      <c r="D143" s="21"/>
      <c r="E143" s="388" t="s">
        <v>8982</v>
      </c>
      <c r="F143" s="418">
        <v>43083</v>
      </c>
      <c r="G143" s="267"/>
      <c r="H143" s="1163"/>
      <c r="I143" s="1185"/>
      <c r="J143" s="323"/>
      <c r="K143"/>
      <c r="L143"/>
      <c r="M143"/>
    </row>
    <row r="144" spans="1:17" s="322" customFormat="1" ht="15" customHeight="1">
      <c r="A144" s="89">
        <v>15</v>
      </c>
      <c r="B144" s="21" t="s">
        <v>1388</v>
      </c>
      <c r="C144" s="21" t="s">
        <v>4292</v>
      </c>
      <c r="D144" s="21"/>
      <c r="E144" s="388" t="s">
        <v>4304</v>
      </c>
      <c r="F144" s="418">
        <v>41220</v>
      </c>
      <c r="G144" s="267">
        <v>6802</v>
      </c>
      <c r="H144" s="1163"/>
      <c r="I144" s="1185"/>
      <c r="J144" s="323"/>
      <c r="K144"/>
      <c r="L144"/>
      <c r="M144"/>
    </row>
    <row r="145" spans="1:13" s="322" customFormat="1" ht="15" customHeight="1">
      <c r="A145" s="89">
        <v>16</v>
      </c>
      <c r="B145" s="21" t="s">
        <v>1388</v>
      </c>
      <c r="C145" s="21" t="s">
        <v>4292</v>
      </c>
      <c r="D145" s="21"/>
      <c r="E145" s="388" t="s">
        <v>4305</v>
      </c>
      <c r="F145" s="418">
        <v>41220</v>
      </c>
      <c r="G145" s="267"/>
      <c r="H145" s="1163"/>
      <c r="I145" s="1185"/>
      <c r="J145" s="323"/>
      <c r="K145"/>
      <c r="L145"/>
      <c r="M145"/>
    </row>
    <row r="146" spans="1:13" s="322" customFormat="1" ht="15" customHeight="1">
      <c r="A146" s="89">
        <v>17</v>
      </c>
      <c r="B146" s="21" t="s">
        <v>1388</v>
      </c>
      <c r="C146" s="21" t="s">
        <v>4292</v>
      </c>
      <c r="D146" s="21"/>
      <c r="E146" s="388" t="s">
        <v>4307</v>
      </c>
      <c r="F146" s="418">
        <v>41220</v>
      </c>
      <c r="G146" s="267">
        <v>59872</v>
      </c>
      <c r="H146" s="1163"/>
      <c r="I146" s="1185"/>
      <c r="J146" s="323"/>
      <c r="K146"/>
      <c r="L146"/>
      <c r="M146"/>
    </row>
    <row r="147" spans="1:13" s="322" customFormat="1" ht="15" customHeight="1">
      <c r="A147" s="89">
        <v>18</v>
      </c>
      <c r="B147" s="21" t="s">
        <v>1388</v>
      </c>
      <c r="C147" s="21" t="s">
        <v>4292</v>
      </c>
      <c r="D147" s="21"/>
      <c r="E147" s="388" t="s">
        <v>4308</v>
      </c>
      <c r="F147" s="418">
        <v>41220</v>
      </c>
      <c r="G147" s="267">
        <v>27683</v>
      </c>
      <c r="H147" s="1163"/>
      <c r="I147" s="1185"/>
      <c r="J147" s="323"/>
      <c r="K147"/>
      <c r="L147"/>
      <c r="M147"/>
    </row>
    <row r="148" spans="1:13" ht="15" customHeight="1">
      <c r="A148" s="89">
        <v>19</v>
      </c>
      <c r="B148" s="21" t="s">
        <v>1388</v>
      </c>
      <c r="C148" s="21" t="s">
        <v>4292</v>
      </c>
      <c r="D148" s="21"/>
      <c r="E148" s="388" t="s">
        <v>4306</v>
      </c>
      <c r="F148" s="418">
        <v>41220</v>
      </c>
      <c r="G148" s="267">
        <v>15936</v>
      </c>
      <c r="H148" s="1163"/>
      <c r="I148" s="1185"/>
    </row>
    <row r="149" spans="1:13" ht="15" customHeight="1">
      <c r="A149" s="89">
        <v>20</v>
      </c>
      <c r="B149" s="21" t="s">
        <v>1388</v>
      </c>
      <c r="C149" s="21" t="s">
        <v>4292</v>
      </c>
      <c r="D149" s="21"/>
      <c r="E149" s="388" t="s">
        <v>4309</v>
      </c>
      <c r="F149" s="418">
        <v>41220</v>
      </c>
      <c r="G149" s="267">
        <v>14378</v>
      </c>
      <c r="H149" s="1163"/>
      <c r="I149" s="1185"/>
    </row>
    <row r="150" spans="1:13" ht="15" customHeight="1">
      <c r="A150" s="89">
        <v>21</v>
      </c>
      <c r="B150" s="21" t="s">
        <v>1388</v>
      </c>
      <c r="C150" s="21" t="s">
        <v>4292</v>
      </c>
      <c r="D150" s="21"/>
      <c r="E150" s="388" t="s">
        <v>4310</v>
      </c>
      <c r="F150" s="418">
        <v>41220</v>
      </c>
      <c r="G150" s="267">
        <v>14289</v>
      </c>
      <c r="H150" s="1163"/>
      <c r="I150" s="1185"/>
    </row>
    <row r="151" spans="1:13" ht="16.5" thickBot="1">
      <c r="A151" s="91"/>
      <c r="B151" s="7"/>
      <c r="C151" s="7"/>
      <c r="D151" s="7"/>
      <c r="E151" s="7"/>
      <c r="F151" s="9" t="s">
        <v>1219</v>
      </c>
      <c r="G151" s="87">
        <f>SUM(G131:G150)</f>
        <v>418722</v>
      </c>
      <c r="H151" s="7"/>
      <c r="I151" s="8"/>
    </row>
    <row r="152" spans="1:13" ht="15.75">
      <c r="A152" s="984"/>
      <c r="B152" s="2"/>
      <c r="C152" s="2"/>
      <c r="D152" s="2"/>
      <c r="E152" s="2"/>
      <c r="F152" s="81"/>
      <c r="G152" s="99"/>
      <c r="H152" s="2"/>
      <c r="I152" s="2"/>
    </row>
    <row r="153" spans="1:13" ht="15.75">
      <c r="A153" s="984"/>
      <c r="B153" s="2"/>
      <c r="C153" s="2"/>
      <c r="D153" s="2"/>
      <c r="E153" s="2"/>
      <c r="F153" s="81"/>
      <c r="G153" s="99"/>
      <c r="H153" s="2"/>
      <c r="I153" s="2"/>
    </row>
    <row r="154" spans="1:13" ht="18.75" thickBot="1">
      <c r="A154" s="1193" t="s">
        <v>1171</v>
      </c>
      <c r="B154" s="1193"/>
      <c r="C154" s="1193"/>
      <c r="D154" s="1193"/>
      <c r="E154" s="1193"/>
      <c r="F154" s="1193"/>
      <c r="G154" s="1193"/>
      <c r="H154" s="1193"/>
      <c r="I154" s="1193"/>
    </row>
    <row r="155" spans="1:13" ht="60">
      <c r="A155" s="36" t="s">
        <v>1172</v>
      </c>
      <c r="B155" s="38" t="s">
        <v>1173</v>
      </c>
      <c r="C155" s="38" t="s">
        <v>1174</v>
      </c>
      <c r="D155" s="38" t="s">
        <v>1175</v>
      </c>
      <c r="E155" s="38" t="s">
        <v>1176</v>
      </c>
      <c r="F155" s="37" t="s">
        <v>1177</v>
      </c>
      <c r="G155" s="37" t="s">
        <v>1178</v>
      </c>
      <c r="H155" s="50" t="s">
        <v>1179</v>
      </c>
      <c r="I155" s="52" t="s">
        <v>1180</v>
      </c>
    </row>
    <row r="156" spans="1:13" s="322" customFormat="1">
      <c r="A156" s="89">
        <v>1</v>
      </c>
      <c r="B156" s="21" t="s">
        <v>1388</v>
      </c>
      <c r="C156" s="21" t="s">
        <v>8932</v>
      </c>
      <c r="D156" s="21"/>
      <c r="E156" s="21" t="s">
        <v>8933</v>
      </c>
      <c r="F156" s="418">
        <v>43083</v>
      </c>
      <c r="G156" s="267"/>
      <c r="H156" s="1237">
        <v>200</v>
      </c>
      <c r="I156" s="1238">
        <v>100</v>
      </c>
      <c r="J156" s="323"/>
      <c r="K156"/>
      <c r="L156"/>
      <c r="M156"/>
    </row>
    <row r="157" spans="1:13" s="322" customFormat="1">
      <c r="A157" s="89">
        <v>2</v>
      </c>
      <c r="B157" s="21" t="s">
        <v>1388</v>
      </c>
      <c r="C157" s="21" t="s">
        <v>8932</v>
      </c>
      <c r="D157" s="21"/>
      <c r="E157" s="21" t="s">
        <v>8941</v>
      </c>
      <c r="F157" s="418">
        <v>43083</v>
      </c>
      <c r="G157" s="267"/>
      <c r="H157" s="1237"/>
      <c r="I157" s="1238"/>
      <c r="J157" s="323"/>
      <c r="K157"/>
      <c r="L157"/>
      <c r="M157"/>
    </row>
    <row r="158" spans="1:13" s="322" customFormat="1">
      <c r="A158" s="89">
        <v>3</v>
      </c>
      <c r="B158" s="21" t="s">
        <v>1388</v>
      </c>
      <c r="C158" s="21" t="s">
        <v>8932</v>
      </c>
      <c r="D158" s="21"/>
      <c r="E158" s="21" t="s">
        <v>8943</v>
      </c>
      <c r="F158" s="418">
        <v>43083</v>
      </c>
      <c r="G158" s="267"/>
      <c r="H158" s="1237"/>
      <c r="I158" s="1238"/>
      <c r="J158" s="323"/>
      <c r="K158"/>
      <c r="L158"/>
      <c r="M158"/>
    </row>
    <row r="159" spans="1:13" s="322" customFormat="1">
      <c r="A159" s="89">
        <v>4</v>
      </c>
      <c r="B159" s="21" t="s">
        <v>1388</v>
      </c>
      <c r="C159" s="21" t="s">
        <v>8932</v>
      </c>
      <c r="D159" s="21"/>
      <c r="E159" s="21" t="s">
        <v>8935</v>
      </c>
      <c r="F159" s="418">
        <v>43083</v>
      </c>
      <c r="G159" s="267"/>
      <c r="H159" s="1237"/>
      <c r="I159" s="1238"/>
      <c r="J159" s="323"/>
      <c r="K159"/>
      <c r="L159"/>
      <c r="M159"/>
    </row>
    <row r="160" spans="1:13" s="322" customFormat="1">
      <c r="A160" s="89">
        <v>5</v>
      </c>
      <c r="B160" s="21" t="s">
        <v>1388</v>
      </c>
      <c r="C160" s="21" t="s">
        <v>8932</v>
      </c>
      <c r="D160" s="21"/>
      <c r="E160" s="21" t="s">
        <v>8934</v>
      </c>
      <c r="F160" s="418">
        <v>43083</v>
      </c>
      <c r="G160" s="267"/>
      <c r="H160" s="1237"/>
      <c r="I160" s="1238"/>
      <c r="J160" s="323"/>
      <c r="K160"/>
      <c r="L160"/>
      <c r="M160"/>
    </row>
    <row r="161" spans="1:13" s="322" customFormat="1">
      <c r="A161" s="89">
        <v>6</v>
      </c>
      <c r="B161" s="21" t="s">
        <v>1388</v>
      </c>
      <c r="C161" s="21" t="s">
        <v>8932</v>
      </c>
      <c r="D161" s="21"/>
      <c r="E161" s="21" t="s">
        <v>8936</v>
      </c>
      <c r="F161" s="418">
        <v>43083</v>
      </c>
      <c r="G161" s="267"/>
      <c r="H161" s="1237"/>
      <c r="I161" s="1238"/>
      <c r="J161" s="323"/>
      <c r="K161"/>
      <c r="L161"/>
      <c r="M161"/>
    </row>
    <row r="162" spans="1:13" s="322" customFormat="1">
      <c r="A162" s="89">
        <v>7</v>
      </c>
      <c r="B162" s="21" t="s">
        <v>1388</v>
      </c>
      <c r="C162" s="21" t="s">
        <v>8932</v>
      </c>
      <c r="D162" s="21"/>
      <c r="E162" s="21" t="s">
        <v>8939</v>
      </c>
      <c r="F162" s="418">
        <v>43083</v>
      </c>
      <c r="G162" s="267"/>
      <c r="H162" s="1237"/>
      <c r="I162" s="1238"/>
      <c r="J162" s="323"/>
      <c r="K162"/>
      <c r="L162"/>
      <c r="M162"/>
    </row>
    <row r="163" spans="1:13" s="322" customFormat="1">
      <c r="A163" s="89">
        <v>8</v>
      </c>
      <c r="B163" s="21" t="s">
        <v>1388</v>
      </c>
      <c r="C163" s="21" t="s">
        <v>8932</v>
      </c>
      <c r="D163" s="21"/>
      <c r="E163" s="21" t="s">
        <v>8937</v>
      </c>
      <c r="F163" s="418">
        <v>43083</v>
      </c>
      <c r="G163" s="267"/>
      <c r="H163" s="1237"/>
      <c r="I163" s="1238"/>
      <c r="J163" s="323"/>
      <c r="K163"/>
      <c r="L163"/>
      <c r="M163"/>
    </row>
    <row r="164" spans="1:13" s="322" customFormat="1">
      <c r="A164" s="89">
        <v>9</v>
      </c>
      <c r="B164" s="21" t="s">
        <v>1388</v>
      </c>
      <c r="C164" s="21" t="s">
        <v>8932</v>
      </c>
      <c r="D164" s="21"/>
      <c r="E164" s="21" t="s">
        <v>8942</v>
      </c>
      <c r="F164" s="418">
        <v>43083</v>
      </c>
      <c r="G164" s="267"/>
      <c r="H164" s="1237"/>
      <c r="I164" s="1238"/>
      <c r="J164" s="323"/>
      <c r="K164"/>
      <c r="L164"/>
      <c r="M164"/>
    </row>
    <row r="165" spans="1:13" s="322" customFormat="1">
      <c r="A165" s="89">
        <v>10</v>
      </c>
      <c r="B165" s="21" t="s">
        <v>1388</v>
      </c>
      <c r="C165" s="21" t="s">
        <v>8932</v>
      </c>
      <c r="D165" s="21"/>
      <c r="E165" s="21" t="s">
        <v>8940</v>
      </c>
      <c r="F165" s="418">
        <v>43083</v>
      </c>
      <c r="G165" s="267"/>
      <c r="H165" s="1237"/>
      <c r="I165" s="1238"/>
      <c r="J165" s="323"/>
      <c r="K165"/>
      <c r="L165"/>
      <c r="M165"/>
    </row>
    <row r="166" spans="1:13" s="322" customFormat="1">
      <c r="A166" s="89">
        <v>11</v>
      </c>
      <c r="B166" s="21" t="s">
        <v>1388</v>
      </c>
      <c r="C166" s="21" t="s">
        <v>8932</v>
      </c>
      <c r="D166" s="21"/>
      <c r="E166" s="21" t="s">
        <v>7732</v>
      </c>
      <c r="F166" s="418">
        <v>43083</v>
      </c>
      <c r="G166" s="267"/>
      <c r="H166" s="1237"/>
      <c r="I166" s="1238"/>
      <c r="J166" s="323"/>
      <c r="K166"/>
      <c r="L166"/>
      <c r="M166"/>
    </row>
    <row r="167" spans="1:13" s="322" customFormat="1">
      <c r="A167" s="89">
        <v>12</v>
      </c>
      <c r="B167" s="21" t="s">
        <v>1388</v>
      </c>
      <c r="C167" s="21" t="s">
        <v>8932</v>
      </c>
      <c r="D167" s="21"/>
      <c r="E167" s="21" t="s">
        <v>8938</v>
      </c>
      <c r="F167" s="418">
        <v>43083</v>
      </c>
      <c r="G167" s="267"/>
      <c r="H167" s="1237"/>
      <c r="I167" s="1238"/>
      <c r="J167" s="323"/>
      <c r="K167"/>
      <c r="L167"/>
      <c r="M167"/>
    </row>
    <row r="168" spans="1:13" s="322" customFormat="1">
      <c r="A168" s="89">
        <v>13</v>
      </c>
      <c r="B168" s="21" t="s">
        <v>1388</v>
      </c>
      <c r="C168" s="21" t="s">
        <v>8932</v>
      </c>
      <c r="D168" s="21"/>
      <c r="E168" s="21" t="s">
        <v>3338</v>
      </c>
      <c r="F168" s="418">
        <v>43083</v>
      </c>
      <c r="G168" s="267"/>
      <c r="H168" s="1237"/>
      <c r="I168" s="1238"/>
      <c r="J168" s="323"/>
      <c r="K168"/>
      <c r="L168"/>
      <c r="M168"/>
    </row>
    <row r="169" spans="1:13" ht="16.5" thickBot="1">
      <c r="A169" s="91"/>
      <c r="B169" s="23"/>
      <c r="C169" s="23"/>
      <c r="D169" s="22"/>
      <c r="E169" s="23"/>
      <c r="F169" s="39" t="s">
        <v>1219</v>
      </c>
      <c r="G169" s="87">
        <f>SUM(G156:G168)</f>
        <v>0</v>
      </c>
      <c r="H169" s="15"/>
      <c r="I169" s="16"/>
    </row>
    <row r="170" spans="1:13" ht="15.75">
      <c r="A170" s="984"/>
      <c r="B170" s="2"/>
      <c r="C170" s="2"/>
      <c r="D170" s="2"/>
      <c r="E170" s="2"/>
      <c r="F170" s="81"/>
      <c r="G170" s="99"/>
      <c r="H170" s="2"/>
      <c r="I170" s="2"/>
    </row>
    <row r="171" spans="1:13" ht="15.75">
      <c r="A171" s="984"/>
      <c r="B171" s="2"/>
      <c r="C171" s="2"/>
      <c r="D171" s="2"/>
      <c r="E171" s="2"/>
      <c r="F171" s="81"/>
      <c r="G171" s="99"/>
      <c r="H171" s="2"/>
      <c r="I171" s="2"/>
    </row>
    <row r="172" spans="1:13" ht="18.75" thickBot="1">
      <c r="A172" s="1193" t="s">
        <v>1171</v>
      </c>
      <c r="B172" s="1193"/>
      <c r="C172" s="1193"/>
      <c r="D172" s="1193"/>
      <c r="E172" s="1193"/>
      <c r="F172" s="1193"/>
      <c r="G172" s="1193"/>
      <c r="H172" s="1193"/>
      <c r="I172" s="1193"/>
    </row>
    <row r="173" spans="1:13" ht="60">
      <c r="A173" s="36" t="s">
        <v>1172</v>
      </c>
      <c r="B173" s="38" t="s">
        <v>1173</v>
      </c>
      <c r="C173" s="38" t="s">
        <v>1174</v>
      </c>
      <c r="D173" s="38" t="s">
        <v>1175</v>
      </c>
      <c r="E173" s="38" t="s">
        <v>1176</v>
      </c>
      <c r="F173" s="37" t="s">
        <v>1177</v>
      </c>
      <c r="G173" s="1016" t="s">
        <v>1178</v>
      </c>
      <c r="H173" s="27" t="s">
        <v>1179</v>
      </c>
      <c r="I173" s="29" t="s">
        <v>1180</v>
      </c>
    </row>
    <row r="174" spans="1:13" s="322" customFormat="1" ht="15" customHeight="1">
      <c r="A174" s="89">
        <v>1</v>
      </c>
      <c r="B174" s="21" t="s">
        <v>1388</v>
      </c>
      <c r="C174" s="21" t="s">
        <v>8944</v>
      </c>
      <c r="D174" s="21"/>
      <c r="E174" s="21" t="s">
        <v>8933</v>
      </c>
      <c r="F174" s="418"/>
      <c r="G174" s="267"/>
      <c r="H174" s="1237">
        <v>170</v>
      </c>
      <c r="I174" s="1238">
        <v>65</v>
      </c>
      <c r="J174" s="323"/>
      <c r="K174"/>
      <c r="L174"/>
      <c r="M174"/>
    </row>
    <row r="175" spans="1:13" s="322" customFormat="1" ht="15" customHeight="1">
      <c r="A175" s="89">
        <v>2</v>
      </c>
      <c r="B175" s="21" t="s">
        <v>1388</v>
      </c>
      <c r="C175" s="21" t="s">
        <v>8944</v>
      </c>
      <c r="D175" s="21"/>
      <c r="E175" s="21" t="s">
        <v>8945</v>
      </c>
      <c r="F175" s="418"/>
      <c r="G175" s="267"/>
      <c r="H175" s="1237"/>
      <c r="I175" s="1238"/>
      <c r="J175" s="323"/>
      <c r="K175"/>
      <c r="L175"/>
      <c r="M175"/>
    </row>
    <row r="176" spans="1:13" s="322" customFormat="1" ht="15" customHeight="1">
      <c r="A176" s="89">
        <v>3</v>
      </c>
      <c r="B176" s="21" t="s">
        <v>1388</v>
      </c>
      <c r="C176" s="21" t="s">
        <v>8944</v>
      </c>
      <c r="D176" s="21"/>
      <c r="E176" s="21" t="s">
        <v>8946</v>
      </c>
      <c r="F176" s="418"/>
      <c r="G176" s="267"/>
      <c r="H176" s="1237"/>
      <c r="I176" s="1238"/>
      <c r="J176" s="323"/>
      <c r="K176"/>
      <c r="L176"/>
      <c r="M176"/>
    </row>
    <row r="177" spans="1:13" s="322" customFormat="1" ht="15" customHeight="1">
      <c r="A177" s="89">
        <v>4</v>
      </c>
      <c r="B177" s="21" t="s">
        <v>1388</v>
      </c>
      <c r="C177" s="21" t="s">
        <v>8944</v>
      </c>
      <c r="D177" s="21"/>
      <c r="E177" s="21" t="s">
        <v>8947</v>
      </c>
      <c r="F177" s="418"/>
      <c r="G177" s="267"/>
      <c r="H177" s="1237"/>
      <c r="I177" s="1238"/>
      <c r="J177" s="323"/>
      <c r="K177"/>
      <c r="L177"/>
      <c r="M177"/>
    </row>
    <row r="178" spans="1:13" s="322" customFormat="1" ht="15" customHeight="1">
      <c r="A178" s="89">
        <v>5</v>
      </c>
      <c r="B178" s="21" t="s">
        <v>1388</v>
      </c>
      <c r="C178" s="21" t="s">
        <v>8944</v>
      </c>
      <c r="D178" s="21"/>
      <c r="E178" s="21" t="s">
        <v>8948</v>
      </c>
      <c r="F178" s="418"/>
      <c r="G178" s="267"/>
      <c r="H178" s="1237"/>
      <c r="I178" s="1238"/>
      <c r="J178" s="323"/>
      <c r="K178"/>
      <c r="L178"/>
      <c r="M178"/>
    </row>
    <row r="179" spans="1:13" s="322" customFormat="1" ht="15" customHeight="1">
      <c r="A179" s="89">
        <v>6</v>
      </c>
      <c r="B179" s="21" t="s">
        <v>1388</v>
      </c>
      <c r="C179" s="21" t="s">
        <v>8944</v>
      </c>
      <c r="D179" s="21"/>
      <c r="E179" s="21" t="s">
        <v>8949</v>
      </c>
      <c r="F179" s="418"/>
      <c r="G179" s="267"/>
      <c r="H179" s="1237"/>
      <c r="I179" s="1238"/>
      <c r="J179" s="323"/>
      <c r="K179"/>
      <c r="L179"/>
      <c r="M179"/>
    </row>
    <row r="180" spans="1:13" s="322" customFormat="1" ht="15" customHeight="1">
      <c r="A180" s="89">
        <v>7</v>
      </c>
      <c r="B180" s="21" t="s">
        <v>1388</v>
      </c>
      <c r="C180" s="21" t="s">
        <v>8944</v>
      </c>
      <c r="D180" s="21"/>
      <c r="E180" s="21" t="s">
        <v>8950</v>
      </c>
      <c r="F180" s="418"/>
      <c r="G180" s="267"/>
      <c r="H180" s="1237"/>
      <c r="I180" s="1238"/>
      <c r="J180" s="323"/>
      <c r="K180"/>
      <c r="L180"/>
      <c r="M180"/>
    </row>
    <row r="181" spans="1:13" s="322" customFormat="1" ht="15" customHeight="1">
      <c r="A181" s="89">
        <v>8</v>
      </c>
      <c r="B181" s="21" t="s">
        <v>1388</v>
      </c>
      <c r="C181" s="21" t="s">
        <v>8944</v>
      </c>
      <c r="D181" s="21"/>
      <c r="E181" s="21" t="s">
        <v>8951</v>
      </c>
      <c r="F181" s="418"/>
      <c r="G181" s="267"/>
      <c r="H181" s="1237"/>
      <c r="I181" s="1238"/>
      <c r="J181" s="323"/>
      <c r="K181"/>
      <c r="L181"/>
      <c r="M181"/>
    </row>
    <row r="182" spans="1:13" s="322" customFormat="1" ht="15" customHeight="1">
      <c r="A182" s="89">
        <v>9</v>
      </c>
      <c r="B182" s="21" t="s">
        <v>1388</v>
      </c>
      <c r="C182" s="21" t="s">
        <v>8944</v>
      </c>
      <c r="D182" s="21"/>
      <c r="E182" s="21" t="s">
        <v>8952</v>
      </c>
      <c r="F182" s="418"/>
      <c r="G182" s="267"/>
      <c r="H182" s="1237"/>
      <c r="I182" s="1238"/>
      <c r="J182" s="323"/>
      <c r="K182"/>
      <c r="L182"/>
      <c r="M182"/>
    </row>
    <row r="183" spans="1:13" ht="15" customHeight="1" thickBot="1">
      <c r="A183" s="91"/>
      <c r="B183" s="23"/>
      <c r="C183" s="23"/>
      <c r="D183" s="22"/>
      <c r="E183" s="23"/>
      <c r="F183" s="39" t="s">
        <v>1219</v>
      </c>
      <c r="G183" s="87">
        <f>SUM(G174:G182)</f>
        <v>0</v>
      </c>
      <c r="H183" s="15"/>
      <c r="I183" s="16"/>
    </row>
    <row r="184" spans="1:13" ht="15" customHeight="1">
      <c r="A184" s="984"/>
      <c r="B184" s="79"/>
      <c r="C184" s="79"/>
      <c r="D184" s="80"/>
      <c r="E184" s="79"/>
      <c r="F184" s="98"/>
      <c r="G184" s="99"/>
      <c r="H184" s="12"/>
      <c r="I184" s="12"/>
    </row>
    <row r="185" spans="1:13" ht="15" customHeight="1">
      <c r="A185" s="984"/>
      <c r="B185" s="79"/>
      <c r="C185" s="79"/>
      <c r="D185" s="80"/>
      <c r="E185" s="79"/>
      <c r="F185" s="98"/>
      <c r="G185" s="99"/>
      <c r="H185" s="12"/>
      <c r="I185" s="12"/>
    </row>
    <row r="187" spans="1:13" ht="15" customHeight="1">
      <c r="A187" s="1160" t="s">
        <v>3138</v>
      </c>
      <c r="B187" s="1160"/>
      <c r="C187" s="383">
        <f>K3</f>
        <v>10</v>
      </c>
      <c r="D187" s="320" t="s">
        <v>3109</v>
      </c>
      <c r="E187" s="383">
        <v>135</v>
      </c>
      <c r="F187" s="320" t="s">
        <v>3108</v>
      </c>
      <c r="G187" s="321">
        <f>M3</f>
        <v>2079133</v>
      </c>
      <c r="H187" s="322" t="s">
        <v>261</v>
      </c>
    </row>
  </sheetData>
  <sortState ref="E101:G127">
    <sortCondition ref="E101:E127"/>
    <sortCondition ref="F101:F127"/>
    <sortCondition ref="G101:G127"/>
  </sortState>
  <mergeCells count="42">
    <mergeCell ref="O60:O61"/>
    <mergeCell ref="P60:P61"/>
    <mergeCell ref="Q60:Q61"/>
    <mergeCell ref="H98:H124"/>
    <mergeCell ref="I98:I124"/>
    <mergeCell ref="A187:B187"/>
    <mergeCell ref="I69:I77"/>
    <mergeCell ref="A129:I129"/>
    <mergeCell ref="H131:H150"/>
    <mergeCell ref="I131:I150"/>
    <mergeCell ref="A82:I82"/>
    <mergeCell ref="H84:H91"/>
    <mergeCell ref="I84:I91"/>
    <mergeCell ref="A96:I96"/>
    <mergeCell ref="H69:H77"/>
    <mergeCell ref="A154:I154"/>
    <mergeCell ref="H156:H168"/>
    <mergeCell ref="I156:I168"/>
    <mergeCell ref="A172:I172"/>
    <mergeCell ref="H174:H182"/>
    <mergeCell ref="I174:I182"/>
    <mergeCell ref="M5:M6"/>
    <mergeCell ref="K7:M7"/>
    <mergeCell ref="A1:I1"/>
    <mergeCell ref="A44:I44"/>
    <mergeCell ref="K8:L9"/>
    <mergeCell ref="M8:M9"/>
    <mergeCell ref="K1:M1"/>
    <mergeCell ref="K5:K6"/>
    <mergeCell ref="L5:L6"/>
    <mergeCell ref="K3:K4"/>
    <mergeCell ref="L3:L4"/>
    <mergeCell ref="M3:M4"/>
    <mergeCell ref="H3:H39"/>
    <mergeCell ref="I3:I39"/>
    <mergeCell ref="A58:I58"/>
    <mergeCell ref="A52:I52"/>
    <mergeCell ref="H46:H48"/>
    <mergeCell ref="I46:I48"/>
    <mergeCell ref="A67:I67"/>
    <mergeCell ref="H60:H64"/>
    <mergeCell ref="I60:I64"/>
  </mergeCells>
  <phoneticPr fontId="5" type="noConversion"/>
  <hyperlinks>
    <hyperlink ref="H3:H39" location="Sayfa2!A1" display="Sayfa2!A1"/>
    <hyperlink ref="I3:I39" location="Sayfa2!A1" display="Sayfa2!A1"/>
    <hyperlink ref="H54" location="Sayfa2!A1" display="Sayfa2!A1"/>
    <hyperlink ref="I54" location="Sayfa2!A1" display="Sayfa2!A1"/>
    <hyperlink ref="H60:H64" location="Sayfa2!A1" display="Sayfa2!A1"/>
    <hyperlink ref="I60:I64" location="Sayfa2!A1" display="Sayfa2!A1"/>
    <hyperlink ref="H69:H77" location="Sayfa2!A1" display="Sayfa2!A1"/>
    <hyperlink ref="I69:I77" location="Sayfa2!A1" display="Sayfa2!A1"/>
    <hyperlink ref="H84:H91" location="Sayfa2!A1" display="Sayfa2!A1"/>
    <hyperlink ref="I84:I91" location="Sayfa2!A1" display="Sayfa2!A1"/>
    <hyperlink ref="H98:H116" location="Sayfa2!A1" display="Sayfa2!A1"/>
    <hyperlink ref="I98:I116" location="Sayfa2!A1" display="Sayfa2!A1"/>
    <hyperlink ref="H131:H150" location="Sayfa2!A1" display="Sayfa2!A1"/>
    <hyperlink ref="I131:I150" location="Sayfa2!A1" display="Sayfa2!A1"/>
    <hyperlink ref="E100" location="Sayfa1!A1" display="Bezirhane Köyü"/>
    <hyperlink ref="E105" location="Sayfa1!A1" display="Gökçehöyük Mahallesi"/>
    <hyperlink ref="E107" location="Sayfa1!A1" display="Günalan Mahallesi"/>
    <hyperlink ref="E109" location="Sayfa1!A1" display="Hacımuratlı Mahallesi"/>
    <hyperlink ref="E114" location="Sayfa1!A1" display="Koparan Mahallesi"/>
    <hyperlink ref="E115" location="Sayfa1!A1" display="Mahmatlı Mahallesi"/>
    <hyperlink ref="E117" location="Sayfa1!A1" display="Oğulbey Mahallesi"/>
    <hyperlink ref="E120" location="Sayfa1!A1" display="Soğulcak Mahallesi"/>
    <hyperlink ref="E123" location="Sayfa1!A1" display="Yağlıpınar Mahallesi"/>
    <hyperlink ref="E124" location="Sayfa1!A1" display="Yavrucak Mahallesi"/>
    <hyperlink ref="H46:I48" location="Sayfa3!A1" display="Sayfa3!A1"/>
    <hyperlink ref="E117:E124" location="Sayfa2!A1" display="Boyalık Mahallesi"/>
  </hyperlinks>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M24"/>
  <sheetViews>
    <sheetView zoomScaleNormal="100" workbookViewId="0">
      <selection activeCell="M8" sqref="M8:M9"/>
    </sheetView>
  </sheetViews>
  <sheetFormatPr defaultRowHeight="15" customHeight="1"/>
  <cols>
    <col min="1" max="1" width="12" customWidth="1"/>
    <col min="3" max="3" width="13.85546875" bestFit="1" customWidth="1"/>
    <col min="5" max="5" width="22" bestFit="1" customWidth="1"/>
    <col min="6" max="6" width="10.85546875" bestFit="1" customWidth="1"/>
    <col min="7" max="7" width="12.5703125" bestFit="1" customWidth="1"/>
    <col min="10" max="10" width="13.42578125" customWidth="1"/>
    <col min="11" max="12" width="13.5703125" customWidth="1"/>
    <col min="13" max="13" width="19.42578125" customWidth="1"/>
  </cols>
  <sheetData>
    <row r="1" spans="1:13" ht="15" customHeight="1" thickBot="1">
      <c r="A1" s="1213" t="s">
        <v>1171</v>
      </c>
      <c r="B1" s="1213"/>
      <c r="C1" s="1213"/>
      <c r="D1" s="1213"/>
      <c r="E1" s="1213"/>
      <c r="F1" s="1213"/>
      <c r="G1" s="1213"/>
      <c r="H1" s="1213"/>
      <c r="I1" s="1213"/>
      <c r="K1" s="1170" t="s">
        <v>1250</v>
      </c>
      <c r="L1" s="1171"/>
      <c r="M1" s="1172"/>
    </row>
    <row r="2" spans="1:13" ht="60.75" thickBot="1">
      <c r="A2" s="49" t="s">
        <v>1172</v>
      </c>
      <c r="B2" s="51" t="s">
        <v>1173</v>
      </c>
      <c r="C2" s="51" t="s">
        <v>1174</v>
      </c>
      <c r="D2" s="51" t="s">
        <v>1175</v>
      </c>
      <c r="E2" s="51" t="s">
        <v>1176</v>
      </c>
      <c r="F2" s="50" t="s">
        <v>1177</v>
      </c>
      <c r="G2" s="50" t="s">
        <v>1463</v>
      </c>
      <c r="H2" s="50" t="s">
        <v>1179</v>
      </c>
      <c r="I2" s="52" t="s">
        <v>1180</v>
      </c>
      <c r="K2" s="118" t="s">
        <v>263</v>
      </c>
      <c r="L2" s="118" t="s">
        <v>264</v>
      </c>
      <c r="M2" s="117" t="s">
        <v>262</v>
      </c>
    </row>
    <row r="3" spans="1:13" ht="15" customHeight="1">
      <c r="A3" s="70">
        <v>1</v>
      </c>
      <c r="B3" s="20" t="s">
        <v>5705</v>
      </c>
      <c r="C3" s="20" t="s">
        <v>1999</v>
      </c>
      <c r="D3" s="20"/>
      <c r="E3" s="404" t="s">
        <v>5706</v>
      </c>
      <c r="F3" s="416">
        <v>41676</v>
      </c>
      <c r="G3" s="121"/>
      <c r="H3" s="1164">
        <v>140</v>
      </c>
      <c r="I3" s="1186">
        <v>65</v>
      </c>
      <c r="K3" s="1247">
        <f>SUM(A3+A12+A19)</f>
        <v>3</v>
      </c>
      <c r="L3" s="1247">
        <f>SUM(A5+A12+A19)</f>
        <v>5</v>
      </c>
      <c r="M3" s="1249">
        <f>SUM(G6+G13+G20)</f>
        <v>0</v>
      </c>
    </row>
    <row r="4" spans="1:13" ht="15" customHeight="1" thickBot="1">
      <c r="A4" s="307">
        <v>2</v>
      </c>
      <c r="B4" s="20" t="s">
        <v>5705</v>
      </c>
      <c r="C4" s="212" t="s">
        <v>1999</v>
      </c>
      <c r="D4" s="212"/>
      <c r="E4" s="404" t="s">
        <v>5707</v>
      </c>
      <c r="F4" s="416">
        <v>41676</v>
      </c>
      <c r="G4" s="443"/>
      <c r="H4" s="1164"/>
      <c r="I4" s="1186"/>
      <c r="K4" s="1248"/>
      <c r="L4" s="1248"/>
      <c r="M4" s="1250"/>
    </row>
    <row r="5" spans="1:13" ht="15" customHeight="1">
      <c r="A5" s="307">
        <v>3</v>
      </c>
      <c r="B5" s="20" t="s">
        <v>5705</v>
      </c>
      <c r="C5" s="212" t="s">
        <v>1999</v>
      </c>
      <c r="D5" s="4"/>
      <c r="E5" s="4" t="s">
        <v>7524</v>
      </c>
      <c r="F5" s="717">
        <v>42084</v>
      </c>
      <c r="G5" s="4"/>
      <c r="H5" s="1164"/>
      <c r="I5" s="1186"/>
      <c r="K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L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M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3" ht="15" customHeight="1" thickBot="1">
      <c r="A6" s="269"/>
      <c r="B6" s="271"/>
      <c r="C6" s="271"/>
      <c r="D6" s="271"/>
      <c r="E6" s="271"/>
      <c r="F6" s="210" t="s">
        <v>1219</v>
      </c>
      <c r="G6" s="277">
        <f>SUM(G3:G5)</f>
        <v>0</v>
      </c>
      <c r="H6" s="1214"/>
      <c r="I6" s="1245"/>
      <c r="K6" s="1169"/>
      <c r="L6" s="1169"/>
      <c r="M6" s="1169"/>
    </row>
    <row r="7" spans="1:13" ht="15" customHeight="1" thickBot="1">
      <c r="K7" s="1170" t="s">
        <v>265</v>
      </c>
      <c r="L7" s="1171"/>
      <c r="M7" s="1172"/>
    </row>
    <row r="8" spans="1:13" ht="15" customHeight="1">
      <c r="K8" s="1173" t="s">
        <v>266</v>
      </c>
      <c r="L8" s="1174"/>
      <c r="M8" s="1177">
        <v>59</v>
      </c>
    </row>
    <row r="9" spans="1:13" ht="15" customHeight="1" thickBot="1">
      <c r="K9" s="1175"/>
      <c r="L9" s="1176"/>
      <c r="M9" s="1178"/>
    </row>
    <row r="10" spans="1:13" ht="15" customHeight="1" thickBot="1">
      <c r="A10" s="1213" t="s">
        <v>1171</v>
      </c>
      <c r="B10" s="1213"/>
      <c r="C10" s="1213"/>
      <c r="D10" s="1213"/>
      <c r="E10" s="1213"/>
      <c r="F10" s="1213"/>
      <c r="G10" s="1213"/>
      <c r="H10" s="1213"/>
      <c r="I10" s="1213"/>
      <c r="K10" s="342"/>
      <c r="L10" s="342"/>
      <c r="M10" s="343"/>
    </row>
    <row r="11" spans="1:13" ht="60">
      <c r="A11" s="49" t="s">
        <v>1172</v>
      </c>
      <c r="B11" s="51" t="s">
        <v>1173</v>
      </c>
      <c r="C11" s="51" t="s">
        <v>1174</v>
      </c>
      <c r="D11" s="51" t="s">
        <v>1175</v>
      </c>
      <c r="E11" s="51" t="s">
        <v>1176</v>
      </c>
      <c r="F11" s="50" t="s">
        <v>1177</v>
      </c>
      <c r="G11" s="50" t="s">
        <v>1463</v>
      </c>
      <c r="H11" s="50" t="s">
        <v>1179</v>
      </c>
      <c r="I11" s="52" t="s">
        <v>1180</v>
      </c>
      <c r="K11" s="342"/>
      <c r="L11" s="342"/>
      <c r="M11" s="343"/>
    </row>
    <row r="12" spans="1:13" ht="15" customHeight="1">
      <c r="A12" s="70">
        <v>1</v>
      </c>
      <c r="B12" s="20" t="s">
        <v>5705</v>
      </c>
      <c r="C12" s="20" t="s">
        <v>5708</v>
      </c>
      <c r="D12" s="20"/>
      <c r="E12" s="404" t="s">
        <v>5710</v>
      </c>
      <c r="F12" s="416">
        <v>41676</v>
      </c>
      <c r="G12" s="121"/>
      <c r="H12" s="1164">
        <v>130</v>
      </c>
      <c r="I12" s="1186">
        <v>60</v>
      </c>
      <c r="K12" s="342"/>
      <c r="L12" s="342"/>
      <c r="M12" s="343"/>
    </row>
    <row r="13" spans="1:13" ht="15" customHeight="1" thickBot="1">
      <c r="A13" s="269"/>
      <c r="B13" s="271"/>
      <c r="C13" s="271"/>
      <c r="D13" s="271"/>
      <c r="E13" s="271"/>
      <c r="F13" s="210" t="s">
        <v>1219</v>
      </c>
      <c r="G13" s="277">
        <f>SUM(G12:G12)</f>
        <v>0</v>
      </c>
      <c r="H13" s="1214"/>
      <c r="I13" s="1245"/>
      <c r="K13" s="342"/>
      <c r="L13" s="342"/>
      <c r="M13" s="343"/>
    </row>
    <row r="14" spans="1:13" ht="15" customHeight="1">
      <c r="K14" s="342"/>
      <c r="L14" s="342"/>
      <c r="M14" s="343"/>
    </row>
    <row r="15" spans="1:13" ht="15" customHeight="1">
      <c r="K15" s="342"/>
      <c r="L15" s="342"/>
      <c r="M15" s="343"/>
    </row>
    <row r="16" spans="1:13" ht="15" customHeight="1">
      <c r="K16" s="342"/>
      <c r="L16" s="342"/>
      <c r="M16" s="343"/>
    </row>
    <row r="17" spans="1:13" ht="15" customHeight="1" thickBot="1">
      <c r="A17" s="1213" t="s">
        <v>1171</v>
      </c>
      <c r="B17" s="1213"/>
      <c r="C17" s="1213"/>
      <c r="D17" s="1213"/>
      <c r="E17" s="1213"/>
      <c r="F17" s="1213"/>
      <c r="G17" s="1213"/>
      <c r="H17" s="1213"/>
      <c r="I17" s="1213"/>
      <c r="K17" s="342"/>
      <c r="L17" s="342"/>
      <c r="M17" s="343"/>
    </row>
    <row r="18" spans="1:13" ht="60">
      <c r="A18" s="49" t="s">
        <v>1172</v>
      </c>
      <c r="B18" s="51" t="s">
        <v>1173</v>
      </c>
      <c r="C18" s="51" t="s">
        <v>1174</v>
      </c>
      <c r="D18" s="51" t="s">
        <v>1175</v>
      </c>
      <c r="E18" s="51" t="s">
        <v>1176</v>
      </c>
      <c r="F18" s="50" t="s">
        <v>1177</v>
      </c>
      <c r="G18" s="50" t="s">
        <v>1463</v>
      </c>
      <c r="H18" s="50" t="s">
        <v>1179</v>
      </c>
      <c r="I18" s="52" t="s">
        <v>1180</v>
      </c>
      <c r="K18" s="342"/>
      <c r="L18" s="342"/>
      <c r="M18" s="343"/>
    </row>
    <row r="19" spans="1:13" ht="15" customHeight="1">
      <c r="A19" s="70">
        <v>1</v>
      </c>
      <c r="B19" s="20" t="s">
        <v>5705</v>
      </c>
      <c r="C19" s="20" t="s">
        <v>5709</v>
      </c>
      <c r="D19" s="20"/>
      <c r="E19" s="404" t="s">
        <v>5711</v>
      </c>
      <c r="F19" s="416">
        <v>41676</v>
      </c>
      <c r="G19" s="121"/>
      <c r="H19" s="1164">
        <v>130</v>
      </c>
      <c r="I19" s="1186">
        <v>60</v>
      </c>
      <c r="K19" s="342"/>
      <c r="L19" s="342"/>
      <c r="M19" s="343"/>
    </row>
    <row r="20" spans="1:13" ht="15" customHeight="1" thickBot="1">
      <c r="A20" s="269"/>
      <c r="B20" s="271"/>
      <c r="C20" s="271"/>
      <c r="D20" s="271"/>
      <c r="E20" s="271"/>
      <c r="F20" s="210" t="s">
        <v>1219</v>
      </c>
      <c r="G20" s="277">
        <f>SUM(G19:G19)</f>
        <v>0</v>
      </c>
      <c r="H20" s="1214"/>
      <c r="I20" s="1245"/>
      <c r="K20" s="342"/>
      <c r="L20" s="342"/>
      <c r="M20" s="343"/>
    </row>
    <row r="21" spans="1:13" ht="15" customHeight="1">
      <c r="K21" s="342"/>
      <c r="L21" s="342"/>
      <c r="M21" s="343"/>
    </row>
    <row r="22" spans="1:13" ht="15" customHeight="1">
      <c r="K22" s="342"/>
      <c r="L22" s="342"/>
      <c r="M22" s="343"/>
    </row>
    <row r="23" spans="1:13" ht="15" customHeight="1">
      <c r="K23" s="788"/>
      <c r="L23" s="788"/>
      <c r="M23" s="343"/>
    </row>
    <row r="24" spans="1:13" s="322" customFormat="1" ht="15" customHeight="1">
      <c r="A24" s="1246" t="s">
        <v>3138</v>
      </c>
      <c r="B24" s="1246"/>
      <c r="C24" s="784">
        <f>K3</f>
        <v>3</v>
      </c>
      <c r="E24" s="327" t="s">
        <v>3109</v>
      </c>
      <c r="F24" s="784">
        <f>L3</f>
        <v>5</v>
      </c>
      <c r="G24" s="1246" t="s">
        <v>3108</v>
      </c>
      <c r="H24" s="1246"/>
      <c r="I24" s="328">
        <f>M3</f>
        <v>0</v>
      </c>
      <c r="J24" s="327" t="s">
        <v>261</v>
      </c>
      <c r="M24" s="329"/>
    </row>
  </sheetData>
  <mergeCells count="21">
    <mergeCell ref="A24:B24"/>
    <mergeCell ref="G24:H24"/>
    <mergeCell ref="A1:I1"/>
    <mergeCell ref="K1:M1"/>
    <mergeCell ref="H3:H6"/>
    <mergeCell ref="I3:I6"/>
    <mergeCell ref="K3:K4"/>
    <mergeCell ref="L3:L4"/>
    <mergeCell ref="M3:M4"/>
    <mergeCell ref="K5:K6"/>
    <mergeCell ref="L5:L6"/>
    <mergeCell ref="M5:M6"/>
    <mergeCell ref="K7:M7"/>
    <mergeCell ref="K8:L9"/>
    <mergeCell ref="M8:M9"/>
    <mergeCell ref="A10:I10"/>
    <mergeCell ref="H12:H13"/>
    <mergeCell ref="I12:I13"/>
    <mergeCell ref="A17:I17"/>
    <mergeCell ref="H19:H20"/>
    <mergeCell ref="I19:I20"/>
  </mergeCells>
  <hyperlinks>
    <hyperlink ref="H19:I20" location="Sayfa2!A1" display="Sayfa2!A1"/>
    <hyperlink ref="H12:I13" location="Sayfa2!A1" display="Sayfa2!A1"/>
    <hyperlink ref="H3:I6" location="Sayfa2!A1" display="Sayfa2!A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P127"/>
  <sheetViews>
    <sheetView topLeftCell="B1" zoomScaleNormal="100" workbookViewId="0">
      <selection activeCell="P8" sqref="P8:P9"/>
    </sheetView>
  </sheetViews>
  <sheetFormatPr defaultColWidth="9.140625" defaultRowHeight="15"/>
  <cols>
    <col min="1" max="1" width="12.140625" style="43" customWidth="1"/>
    <col min="2" max="2" width="11.42578125" style="43" customWidth="1"/>
    <col min="3" max="3" width="15.85546875" style="43" bestFit="1" customWidth="1"/>
    <col min="4" max="4" width="13.5703125" style="43" bestFit="1" customWidth="1"/>
    <col min="5" max="5" width="22" style="43" bestFit="1" customWidth="1"/>
    <col min="6" max="7" width="11.5703125" style="43" bestFit="1" customWidth="1"/>
    <col min="8" max="8" width="14.5703125" style="43" bestFit="1" customWidth="1"/>
    <col min="9" max="9" width="10.5703125" style="43" customWidth="1"/>
    <col min="10" max="10" width="9.42578125" style="43" bestFit="1" customWidth="1"/>
    <col min="11" max="11" width="10.42578125" style="43" customWidth="1"/>
    <col min="12" max="13" width="11.42578125" style="43" customWidth="1"/>
    <col min="14" max="15" width="13.5703125" style="43" customWidth="1"/>
    <col min="16" max="16" width="19.42578125" style="43" bestFit="1" customWidth="1"/>
    <col min="17" max="16384" width="9.140625" style="43"/>
  </cols>
  <sheetData>
    <row r="1" spans="1:16" ht="16.5" thickBot="1">
      <c r="A1" s="1213" t="s">
        <v>1171</v>
      </c>
      <c r="B1" s="1213"/>
      <c r="C1" s="1213"/>
      <c r="D1" s="1213"/>
      <c r="E1" s="1213"/>
      <c r="F1" s="1213"/>
      <c r="G1" s="1213"/>
      <c r="H1" s="1213"/>
      <c r="I1" s="1213"/>
      <c r="J1" s="1213"/>
      <c r="K1" s="779"/>
      <c r="L1" s="243"/>
      <c r="M1" s="834"/>
      <c r="N1" s="1170" t="s">
        <v>1250</v>
      </c>
      <c r="O1" s="1171"/>
      <c r="P1" s="1172"/>
    </row>
    <row r="2" spans="1:16" ht="75.75" thickBot="1">
      <c r="A2" s="49" t="s">
        <v>1172</v>
      </c>
      <c r="B2" s="51" t="s">
        <v>1173</v>
      </c>
      <c r="C2" s="51" t="s">
        <v>1174</v>
      </c>
      <c r="D2" s="51" t="s">
        <v>1175</v>
      </c>
      <c r="E2" s="51" t="s">
        <v>1176</v>
      </c>
      <c r="F2" s="50" t="s">
        <v>1177</v>
      </c>
      <c r="G2" s="50" t="s">
        <v>1463</v>
      </c>
      <c r="H2" s="50" t="s">
        <v>2979</v>
      </c>
      <c r="I2" s="50" t="s">
        <v>1179</v>
      </c>
      <c r="J2" s="50" t="s">
        <v>1180</v>
      </c>
      <c r="K2" s="52" t="s">
        <v>3141</v>
      </c>
      <c r="L2" s="50" t="s">
        <v>6062</v>
      </c>
      <c r="M2" s="200"/>
      <c r="N2" s="118" t="s">
        <v>263</v>
      </c>
      <c r="O2" s="118" t="s">
        <v>264</v>
      </c>
      <c r="P2" s="117" t="s">
        <v>262</v>
      </c>
    </row>
    <row r="3" spans="1:16" ht="15" customHeight="1">
      <c r="A3" s="70">
        <v>1</v>
      </c>
      <c r="B3" s="20" t="s">
        <v>1428</v>
      </c>
      <c r="C3" s="20" t="s">
        <v>4200</v>
      </c>
      <c r="D3" s="20"/>
      <c r="E3" s="20" t="s">
        <v>1430</v>
      </c>
      <c r="F3" s="414">
        <v>32767</v>
      </c>
      <c r="G3" s="267">
        <v>33631</v>
      </c>
      <c r="H3" s="781"/>
      <c r="I3" s="1164">
        <v>98</v>
      </c>
      <c r="J3" s="1164">
        <v>33</v>
      </c>
      <c r="K3" s="1261" t="s">
        <v>5688</v>
      </c>
      <c r="L3" s="1258">
        <v>15</v>
      </c>
      <c r="M3"/>
      <c r="N3" s="1247">
        <f>SUM(A3+A12+A36+A55+A67+A78+A101+A120)</f>
        <v>8</v>
      </c>
      <c r="O3" s="1251">
        <f>SUM(A6+A30+A49+A62+A71+A95+A112+A120)</f>
        <v>81</v>
      </c>
      <c r="P3" s="1249">
        <f>SUM(G7+G31+G50+G63+G72+G96+G113+G121)</f>
        <v>504922</v>
      </c>
    </row>
    <row r="4" spans="1:16" ht="15" customHeight="1" thickBot="1">
      <c r="A4" s="71">
        <v>2</v>
      </c>
      <c r="B4" s="20" t="s">
        <v>1428</v>
      </c>
      <c r="C4" s="20" t="s">
        <v>4200</v>
      </c>
      <c r="D4" s="20"/>
      <c r="E4" s="20" t="s">
        <v>1432</v>
      </c>
      <c r="F4" s="416">
        <v>32767</v>
      </c>
      <c r="G4" s="267">
        <v>40059</v>
      </c>
      <c r="H4" s="92"/>
      <c r="I4" s="1164"/>
      <c r="J4" s="1164"/>
      <c r="K4" s="1262"/>
      <c r="L4" s="1259"/>
      <c r="M4"/>
      <c r="N4" s="1248"/>
      <c r="O4" s="1252"/>
      <c r="P4" s="1248"/>
    </row>
    <row r="5" spans="1:16" ht="15" customHeight="1">
      <c r="A5" s="71">
        <v>3</v>
      </c>
      <c r="B5" s="20" t="s">
        <v>1428</v>
      </c>
      <c r="C5" s="20" t="s">
        <v>4200</v>
      </c>
      <c r="D5" s="20"/>
      <c r="E5" s="20" t="s">
        <v>1431</v>
      </c>
      <c r="F5" s="414">
        <v>32767</v>
      </c>
      <c r="G5" s="267">
        <v>5802</v>
      </c>
      <c r="H5" s="92"/>
      <c r="I5" s="1164"/>
      <c r="J5" s="1164"/>
      <c r="K5" s="1262"/>
      <c r="L5" s="1259"/>
      <c r="M5"/>
      <c r="N5" s="1168">
        <f>SUM(Adana!N3+Adıyaman!M3+Afyonkarahisar!L3+Ağrı!L3+Aksaray!L3+Amasya!M3+Ankara!K3+Antalya!K3+Aydın!N3+Batman!L3+Bayburt!L3+Bilecik!L3+Bingöl!M3+Bitlis!L3+Burdur!M3+Bursa!K3+Çanakkale!L3+Çankırı!L3+Çorum!L3+Denizli!M3+Diyarbakır!M3+Edirne!N3+Elazığ!L3+Erzurum!M3+Eskişehir!L3+G.Antep!N3+Gümüşhane!M3+Hatay!M3+Iğdır!L3+Isparta!L3+İçel!L3+Kahramanmaraş!L3+Karaman!M3+Kars!L3+Kayseri!L3+Kırıkkale!L3+Kırklareli!K3+Kırşehir!M3+Kilis!N3+Kocaeli!M3+Konya!L3+Kütahya!M3+Malatya!N3+Mardin!N3+Muş!M3+Nevşehir!L3+Niğde!L3+Osmaniye!L3+Samsun!L3+Sinop!M3+Sivas!L3+Şanlıurfa!N3+Tekirdağ!L3+Uşak!L3+Van!L3+Yalova!M3+Yozgat!M3+Tokat!K3+Erzincan!K3)</f>
        <v>293</v>
      </c>
      <c r="O5" s="1168">
        <f>SUM(Adana!O3+Adıyaman!N3+Afyonkarahisar!M3+Ağrı!M3+Aksaray!M3+Amasya!N3+Ankara!L3+Antalya!L3+Aydın!O3+Batman!M3+Bayburt!M3+Bilecik!M3+Bingöl!N3+Bitlis!M3+Burdur!N3+Bursa!L3+Çanakkale!M3+Çankırı!M3+Çorum!M3+Denizli!N3+Diyarbakır!N3+Edirne!O3+Elazığ!M3+Erzurum!N3+Eskişehir!M3+G.Antep!O3+Gümüşhane!N3+Hatay!N3+Iğdır!M3+Isparta!M3+İçel!M3+Kahramanmaraş!M3+Karaman!N3+Kars!M3+Kayseri!M3+Kırıkkale!M3+Kırklareli!L3+Kırşehir!N3+Kilis!O3+Kocaeli!N3+Konya!M3+Kütahya!N3+Malatya!O3+Mardin!O3+Muş!N3+Nevşehir!M3+Niğde!M3+Osmaniye!M3+Samsun!M3+Sinop!N3+Sivas!M3+Şanlıurfa!O3+Tekirdağ!M3+Uşak!M3+Van!M3+Yalova!N3+Yozgat!N3+Tokat!L3+Erzincan!L3)</f>
        <v>4818</v>
      </c>
      <c r="P5" s="1168">
        <f>SUM(Adana!P3+Adıyaman!O3+Afyonkarahisar!N3+Ağrı!N3+Aksaray!N3+Amasya!O3+Ankara!M3+Antalya!M3+Aydın!P3+Batman!N3+Bayburt!N3+Bilecik!N3+Bingöl!O3+Bitlis!N3+Burdur!O3+Bursa!M3+Çanakkale!N3+Çankırı!N3+Çorum!N3+Denizli!O3+Diyarbakır!O3+Edirne!P3+Elazığ!N3+Erzurum!O3+Eskişehir!N3+G.Antep!P3+Gümüşhane!O3+Hatay!O3+Iğdır!N3+Isparta!N3+İçel!N3+Kahramanmaraş!N3+Karaman!O3+Kars!N3+Kayseri!N3+Kırıkkale!N3+Kırklareli!M3+Kırşehir!O3+Kilis!P3+Kocaeli!O3+Konya!N3+Kütahya!O3+Malatya!P3+Mardin!P3+Muş!O3+Nevşehir!N3+Niğde!N3+Osmaniye!N3+Samsun!N3+Sinop!O3+Sivas!N3+Şanlıurfa!P3+Tekirdağ!N3+Uşak!N3+Van!N3+Yalova!O3+Yozgat!O3+Tokat!M3+Erzincan!M3)</f>
        <v>57876720.892999999</v>
      </c>
    </row>
    <row r="6" spans="1:16" ht="15" customHeight="1" thickBot="1">
      <c r="A6" s="71">
        <v>4</v>
      </c>
      <c r="B6" s="20" t="s">
        <v>1428</v>
      </c>
      <c r="C6" s="20" t="s">
        <v>4200</v>
      </c>
      <c r="D6" s="20"/>
      <c r="E6" s="20"/>
      <c r="F6" s="414">
        <v>32767</v>
      </c>
      <c r="G6" s="268"/>
      <c r="H6" s="187"/>
      <c r="I6" s="1164"/>
      <c r="J6" s="1164"/>
      <c r="K6" s="1262"/>
      <c r="L6" s="1259"/>
      <c r="M6"/>
      <c r="N6" s="1169"/>
      <c r="O6" s="1169"/>
      <c r="P6" s="1169"/>
    </row>
    <row r="7" spans="1:16" ht="15" customHeight="1" thickBot="1">
      <c r="A7" s="269"/>
      <c r="B7" s="271"/>
      <c r="C7" s="271"/>
      <c r="D7" s="271"/>
      <c r="E7" s="271"/>
      <c r="F7" s="210" t="s">
        <v>1219</v>
      </c>
      <c r="G7" s="87">
        <f>SUM(G3:G6)</f>
        <v>79492</v>
      </c>
      <c r="H7" s="87"/>
      <c r="I7" s="1214"/>
      <c r="J7" s="1214"/>
      <c r="K7" s="1263"/>
      <c r="L7" s="1260"/>
      <c r="M7"/>
      <c r="N7" s="1170" t="s">
        <v>265</v>
      </c>
      <c r="O7" s="1171"/>
      <c r="P7" s="1172"/>
    </row>
    <row r="8" spans="1:16" ht="15" customHeight="1">
      <c r="K8" s="780"/>
      <c r="L8"/>
      <c r="M8"/>
      <c r="N8" s="1173" t="s">
        <v>266</v>
      </c>
      <c r="O8" s="1174"/>
      <c r="P8" s="1177">
        <v>59</v>
      </c>
    </row>
    <row r="9" spans="1:16" ht="15.75" customHeight="1" thickBot="1">
      <c r="K9" s="780"/>
      <c r="L9"/>
      <c r="M9"/>
      <c r="N9" s="1175"/>
      <c r="O9" s="1176"/>
      <c r="P9" s="1178"/>
    </row>
    <row r="10" spans="1:16" ht="16.5" thickBot="1">
      <c r="A10" s="1161" t="s">
        <v>1171</v>
      </c>
      <c r="B10" s="1161"/>
      <c r="C10" s="1161"/>
      <c r="D10" s="1161"/>
      <c r="E10" s="1161"/>
      <c r="F10" s="1161"/>
      <c r="G10" s="1161"/>
      <c r="H10" s="1161"/>
      <c r="I10" s="1161"/>
      <c r="J10" s="1161"/>
      <c r="K10" s="780"/>
      <c r="L10"/>
      <c r="M10"/>
    </row>
    <row r="11" spans="1:16" ht="75">
      <c r="A11" s="49" t="s">
        <v>1172</v>
      </c>
      <c r="B11" s="51" t="s">
        <v>1173</v>
      </c>
      <c r="C11" s="51" t="s">
        <v>1174</v>
      </c>
      <c r="D11" s="51" t="s">
        <v>1175</v>
      </c>
      <c r="E11" s="51" t="s">
        <v>1176</v>
      </c>
      <c r="F11" s="50" t="s">
        <v>1177</v>
      </c>
      <c r="G11" s="50" t="s">
        <v>1463</v>
      </c>
      <c r="H11" s="50" t="s">
        <v>2979</v>
      </c>
      <c r="I11" s="50" t="s">
        <v>1179</v>
      </c>
      <c r="J11" s="50" t="s">
        <v>1180</v>
      </c>
      <c r="K11" s="52" t="s">
        <v>3141</v>
      </c>
      <c r="L11" s="50" t="s">
        <v>6062</v>
      </c>
      <c r="M11"/>
    </row>
    <row r="12" spans="1:16" s="47" customFormat="1">
      <c r="A12" s="71">
        <v>1</v>
      </c>
      <c r="B12" s="20" t="s">
        <v>1428</v>
      </c>
      <c r="C12" s="20" t="s">
        <v>1433</v>
      </c>
      <c r="D12" s="20"/>
      <c r="E12" s="20" t="s">
        <v>1437</v>
      </c>
      <c r="F12" s="424">
        <v>38099</v>
      </c>
      <c r="G12" s="267">
        <v>3598</v>
      </c>
      <c r="H12" s="211" t="s">
        <v>3009</v>
      </c>
      <c r="I12" s="1163">
        <v>70</v>
      </c>
      <c r="J12" s="1163">
        <v>25</v>
      </c>
      <c r="K12" s="1220" t="s">
        <v>5687</v>
      </c>
      <c r="L12" s="1220">
        <v>15</v>
      </c>
      <c r="M12"/>
      <c r="N12" s="846"/>
    </row>
    <row r="13" spans="1:16">
      <c r="A13" s="71">
        <v>2</v>
      </c>
      <c r="B13" s="20" t="s">
        <v>1428</v>
      </c>
      <c r="C13" s="20" t="s">
        <v>1433</v>
      </c>
      <c r="D13" s="20"/>
      <c r="E13" s="20" t="s">
        <v>1438</v>
      </c>
      <c r="F13" s="424">
        <v>38099</v>
      </c>
      <c r="G13" s="267">
        <v>6282</v>
      </c>
      <c r="H13" s="211" t="s">
        <v>3009</v>
      </c>
      <c r="I13" s="1163"/>
      <c r="J13" s="1163"/>
      <c r="K13" s="1221"/>
      <c r="L13" s="1221"/>
      <c r="M13"/>
    </row>
    <row r="14" spans="1:16">
      <c r="A14" s="71">
        <v>3</v>
      </c>
      <c r="B14" s="20" t="s">
        <v>1428</v>
      </c>
      <c r="C14" s="20" t="s">
        <v>1433</v>
      </c>
      <c r="D14" s="20"/>
      <c r="E14" s="20" t="s">
        <v>1442</v>
      </c>
      <c r="F14" s="424">
        <v>38099</v>
      </c>
      <c r="G14" s="267">
        <v>3269</v>
      </c>
      <c r="H14" s="211" t="s">
        <v>3009</v>
      </c>
      <c r="I14" s="1163"/>
      <c r="J14" s="1163"/>
      <c r="K14" s="1221"/>
      <c r="L14" s="1221"/>
      <c r="M14"/>
    </row>
    <row r="15" spans="1:16">
      <c r="A15" s="71">
        <v>4</v>
      </c>
      <c r="B15" s="20" t="s">
        <v>1428</v>
      </c>
      <c r="C15" s="20" t="s">
        <v>1433</v>
      </c>
      <c r="D15" s="20"/>
      <c r="E15" s="20" t="s">
        <v>1439</v>
      </c>
      <c r="F15" s="424">
        <v>38099</v>
      </c>
      <c r="G15" s="267">
        <v>13360</v>
      </c>
      <c r="H15" s="211" t="s">
        <v>3009</v>
      </c>
      <c r="I15" s="1163"/>
      <c r="J15" s="1163"/>
      <c r="K15" s="1221"/>
      <c r="L15" s="1221"/>
      <c r="M15"/>
    </row>
    <row r="16" spans="1:16">
      <c r="A16" s="71">
        <v>5</v>
      </c>
      <c r="B16" s="20" t="s">
        <v>1428</v>
      </c>
      <c r="C16" s="20" t="s">
        <v>1433</v>
      </c>
      <c r="D16" s="20"/>
      <c r="E16" s="20" t="s">
        <v>1440</v>
      </c>
      <c r="F16" s="424">
        <v>38099</v>
      </c>
      <c r="G16" s="267">
        <v>12122</v>
      </c>
      <c r="H16" s="211" t="s">
        <v>3009</v>
      </c>
      <c r="I16" s="1163"/>
      <c r="J16" s="1163"/>
      <c r="K16" s="1221"/>
      <c r="L16" s="1221"/>
      <c r="M16"/>
    </row>
    <row r="17" spans="1:13">
      <c r="A17" s="71">
        <v>6</v>
      </c>
      <c r="B17" s="20" t="s">
        <v>1428</v>
      </c>
      <c r="C17" s="20" t="s">
        <v>1433</v>
      </c>
      <c r="D17" s="20"/>
      <c r="E17" s="20" t="s">
        <v>1446</v>
      </c>
      <c r="F17" s="424">
        <v>38099</v>
      </c>
      <c r="G17" s="267">
        <v>11320</v>
      </c>
      <c r="H17" s="211" t="s">
        <v>3009</v>
      </c>
      <c r="I17" s="1163"/>
      <c r="J17" s="1163"/>
      <c r="K17" s="1221"/>
      <c r="L17" s="1221"/>
      <c r="M17"/>
    </row>
    <row r="18" spans="1:13">
      <c r="A18" s="71">
        <v>7</v>
      </c>
      <c r="B18" s="20" t="s">
        <v>1428</v>
      </c>
      <c r="C18" s="20" t="s">
        <v>1433</v>
      </c>
      <c r="D18" s="20"/>
      <c r="E18" s="20" t="s">
        <v>1447</v>
      </c>
      <c r="F18" s="424">
        <v>38099</v>
      </c>
      <c r="G18" s="267">
        <v>11220</v>
      </c>
      <c r="H18" s="211" t="s">
        <v>3009</v>
      </c>
      <c r="I18" s="1163"/>
      <c r="J18" s="1163"/>
      <c r="K18" s="1221"/>
      <c r="L18" s="1221"/>
      <c r="M18"/>
    </row>
    <row r="19" spans="1:13">
      <c r="A19" s="71">
        <v>8</v>
      </c>
      <c r="B19" s="20" t="s">
        <v>1428</v>
      </c>
      <c r="C19" s="20" t="s">
        <v>1433</v>
      </c>
      <c r="D19" s="20"/>
      <c r="E19" s="20" t="s">
        <v>1441</v>
      </c>
      <c r="F19" s="424">
        <v>38099</v>
      </c>
      <c r="G19" s="267">
        <v>10380</v>
      </c>
      <c r="H19" s="211" t="s">
        <v>3009</v>
      </c>
      <c r="I19" s="1163"/>
      <c r="J19" s="1163"/>
      <c r="K19" s="1221"/>
      <c r="L19" s="1221"/>
      <c r="M19"/>
    </row>
    <row r="20" spans="1:13">
      <c r="A20" s="71">
        <v>9</v>
      </c>
      <c r="B20" s="20" t="s">
        <v>1428</v>
      </c>
      <c r="C20" s="20" t="s">
        <v>1433</v>
      </c>
      <c r="D20" s="20"/>
      <c r="E20" s="20" t="s">
        <v>1450</v>
      </c>
      <c r="F20" s="424">
        <v>38099</v>
      </c>
      <c r="G20" s="267">
        <v>8190</v>
      </c>
      <c r="H20" s="211" t="s">
        <v>3009</v>
      </c>
      <c r="I20" s="1163"/>
      <c r="J20" s="1163"/>
      <c r="K20" s="1221"/>
      <c r="L20" s="1221"/>
      <c r="M20"/>
    </row>
    <row r="21" spans="1:13">
      <c r="A21" s="71">
        <v>10</v>
      </c>
      <c r="B21" s="20" t="s">
        <v>1428</v>
      </c>
      <c r="C21" s="20" t="s">
        <v>1433</v>
      </c>
      <c r="D21" s="20"/>
      <c r="E21" s="20" t="s">
        <v>1448</v>
      </c>
      <c r="F21" s="424">
        <v>38099</v>
      </c>
      <c r="G21" s="267">
        <v>8380</v>
      </c>
      <c r="H21" s="211" t="s">
        <v>3009</v>
      </c>
      <c r="I21" s="1163"/>
      <c r="J21" s="1163"/>
      <c r="K21" s="1221"/>
      <c r="L21" s="1221"/>
      <c r="M21"/>
    </row>
    <row r="22" spans="1:13">
      <c r="A22" s="71">
        <v>11</v>
      </c>
      <c r="B22" s="20" t="s">
        <v>1428</v>
      </c>
      <c r="C22" s="20" t="s">
        <v>1433</v>
      </c>
      <c r="D22" s="20"/>
      <c r="E22" s="20" t="s">
        <v>1436</v>
      </c>
      <c r="F22" s="424">
        <v>38099</v>
      </c>
      <c r="G22" s="267">
        <v>18431</v>
      </c>
      <c r="H22" s="211" t="s">
        <v>3009</v>
      </c>
      <c r="I22" s="1163"/>
      <c r="J22" s="1163"/>
      <c r="K22" s="1221"/>
      <c r="L22" s="1221"/>
      <c r="M22"/>
    </row>
    <row r="23" spans="1:13">
      <c r="A23" s="71">
        <v>12</v>
      </c>
      <c r="B23" s="20" t="s">
        <v>1428</v>
      </c>
      <c r="C23" s="20" t="s">
        <v>1433</v>
      </c>
      <c r="D23" s="20"/>
      <c r="E23" s="20" t="s">
        <v>1444</v>
      </c>
      <c r="F23" s="424">
        <v>38099</v>
      </c>
      <c r="G23" s="267">
        <v>4510</v>
      </c>
      <c r="H23" s="211" t="s">
        <v>3009</v>
      </c>
      <c r="I23" s="1163"/>
      <c r="J23" s="1163"/>
      <c r="K23" s="1221"/>
      <c r="L23" s="1221"/>
      <c r="M23"/>
    </row>
    <row r="24" spans="1:13">
      <c r="A24" s="71">
        <v>13</v>
      </c>
      <c r="B24" s="20" t="s">
        <v>1428</v>
      </c>
      <c r="C24" s="20" t="s">
        <v>1433</v>
      </c>
      <c r="D24" s="20"/>
      <c r="E24" s="20" t="s">
        <v>1443</v>
      </c>
      <c r="F24" s="424">
        <v>38099</v>
      </c>
      <c r="G24" s="267">
        <v>1971</v>
      </c>
      <c r="H24" s="211" t="s">
        <v>3009</v>
      </c>
      <c r="I24" s="1163"/>
      <c r="J24" s="1163"/>
      <c r="K24" s="1221"/>
      <c r="L24" s="1221"/>
      <c r="M24"/>
    </row>
    <row r="25" spans="1:13">
      <c r="A25" s="71">
        <v>14</v>
      </c>
      <c r="B25" s="20" t="s">
        <v>1428</v>
      </c>
      <c r="C25" s="20" t="s">
        <v>1433</v>
      </c>
      <c r="D25" s="20"/>
      <c r="E25" s="20" t="s">
        <v>1445</v>
      </c>
      <c r="F25" s="424">
        <v>38099</v>
      </c>
      <c r="G25" s="267">
        <v>6830</v>
      </c>
      <c r="H25" s="211" t="s">
        <v>3009</v>
      </c>
      <c r="I25" s="1163"/>
      <c r="J25" s="1163"/>
      <c r="K25" s="1221"/>
      <c r="L25" s="1221"/>
      <c r="M25"/>
    </row>
    <row r="26" spans="1:13">
      <c r="A26" s="71">
        <v>15</v>
      </c>
      <c r="B26" s="20" t="s">
        <v>1428</v>
      </c>
      <c r="C26" s="20" t="s">
        <v>1433</v>
      </c>
      <c r="D26" s="20"/>
      <c r="E26" s="20" t="s">
        <v>1449</v>
      </c>
      <c r="F26" s="424">
        <v>38099</v>
      </c>
      <c r="G26" s="267">
        <v>2510</v>
      </c>
      <c r="H26" s="211" t="s">
        <v>3009</v>
      </c>
      <c r="I26" s="1163"/>
      <c r="J26" s="1163"/>
      <c r="K26" s="1221"/>
      <c r="L26" s="1221"/>
      <c r="M26"/>
    </row>
    <row r="27" spans="1:13">
      <c r="A27" s="71">
        <v>16</v>
      </c>
      <c r="B27" s="20" t="s">
        <v>1428</v>
      </c>
      <c r="C27" s="20" t="s">
        <v>1433</v>
      </c>
      <c r="D27" s="20" t="s">
        <v>1434</v>
      </c>
      <c r="E27" s="20"/>
      <c r="F27" s="424">
        <v>38099</v>
      </c>
      <c r="G27" s="267">
        <v>13930</v>
      </c>
      <c r="H27" s="267"/>
      <c r="I27" s="1163"/>
      <c r="J27" s="1163"/>
      <c r="K27" s="1221"/>
      <c r="L27" s="1221"/>
      <c r="M27"/>
    </row>
    <row r="28" spans="1:13">
      <c r="A28" s="71">
        <v>17</v>
      </c>
      <c r="B28" s="20" t="s">
        <v>1428</v>
      </c>
      <c r="C28" s="20" t="s">
        <v>1433</v>
      </c>
      <c r="D28" s="20" t="s">
        <v>1435</v>
      </c>
      <c r="E28" s="20"/>
      <c r="F28" s="424">
        <v>38099</v>
      </c>
      <c r="G28" s="267">
        <v>11840</v>
      </c>
      <c r="H28" s="267"/>
      <c r="I28" s="1163"/>
      <c r="J28" s="1163"/>
      <c r="K28" s="1221"/>
      <c r="L28" s="1221"/>
      <c r="M28"/>
    </row>
    <row r="29" spans="1:13">
      <c r="A29" s="71">
        <v>18</v>
      </c>
      <c r="B29" s="20" t="s">
        <v>1428</v>
      </c>
      <c r="C29" s="20" t="s">
        <v>3194</v>
      </c>
      <c r="D29" s="20"/>
      <c r="E29" s="20"/>
      <c r="F29" s="424">
        <v>38099</v>
      </c>
      <c r="G29" s="267">
        <v>15030</v>
      </c>
      <c r="H29" s="267"/>
      <c r="I29" s="1163"/>
      <c r="J29" s="1163"/>
      <c r="K29" s="1221"/>
      <c r="L29" s="1221"/>
      <c r="M29"/>
    </row>
    <row r="30" spans="1:13">
      <c r="A30" s="71">
        <v>19</v>
      </c>
      <c r="B30" s="20" t="s">
        <v>1428</v>
      </c>
      <c r="C30" s="20" t="s">
        <v>1433</v>
      </c>
      <c r="D30" s="20" t="s">
        <v>1207</v>
      </c>
      <c r="E30" s="20"/>
      <c r="F30" s="424">
        <v>38099</v>
      </c>
      <c r="G30" s="267">
        <v>8500</v>
      </c>
      <c r="H30" s="267"/>
      <c r="I30" s="1163"/>
      <c r="J30" s="1163"/>
      <c r="K30" s="1225"/>
      <c r="L30" s="1225"/>
      <c r="M30"/>
    </row>
    <row r="31" spans="1:13" ht="16.5" thickBot="1">
      <c r="A31" s="269"/>
      <c r="B31" s="271"/>
      <c r="C31" s="271"/>
      <c r="D31" s="271"/>
      <c r="E31" s="271"/>
      <c r="F31" s="210" t="s">
        <v>1219</v>
      </c>
      <c r="G31" s="87">
        <f>SUM(G12:G30)</f>
        <v>171673</v>
      </c>
      <c r="H31" s="87"/>
      <c r="I31" s="271"/>
      <c r="J31" s="271"/>
      <c r="K31" s="782"/>
      <c r="L31" s="782"/>
      <c r="M31"/>
    </row>
    <row r="32" spans="1:13">
      <c r="L32"/>
      <c r="M32"/>
    </row>
    <row r="33" spans="1:13">
      <c r="L33"/>
      <c r="M33"/>
    </row>
    <row r="34" spans="1:13" ht="16.5" thickBot="1">
      <c r="A34" s="1161" t="s">
        <v>1171</v>
      </c>
      <c r="B34" s="1161"/>
      <c r="C34" s="1161"/>
      <c r="D34" s="1161"/>
      <c r="E34" s="1161"/>
      <c r="F34" s="1161"/>
      <c r="G34" s="1161"/>
      <c r="H34" s="1161"/>
      <c r="I34" s="1161"/>
      <c r="J34" s="1161"/>
      <c r="K34" s="778"/>
      <c r="L34"/>
      <c r="M34"/>
    </row>
    <row r="35" spans="1:13" ht="75">
      <c r="A35" s="41" t="s">
        <v>1172</v>
      </c>
      <c r="B35" s="42" t="s">
        <v>1173</v>
      </c>
      <c r="C35" s="42" t="s">
        <v>1174</v>
      </c>
      <c r="D35" s="42" t="s">
        <v>1175</v>
      </c>
      <c r="E35" s="42" t="s">
        <v>1176</v>
      </c>
      <c r="F35" s="50" t="s">
        <v>1177</v>
      </c>
      <c r="G35" s="50" t="s">
        <v>1463</v>
      </c>
      <c r="H35" s="50" t="s">
        <v>2979</v>
      </c>
      <c r="I35" s="50" t="s">
        <v>1179</v>
      </c>
      <c r="J35" s="50" t="s">
        <v>1180</v>
      </c>
      <c r="K35" s="52" t="s">
        <v>3141</v>
      </c>
      <c r="L35" s="50" t="s">
        <v>6062</v>
      </c>
      <c r="M35"/>
    </row>
    <row r="36" spans="1:13">
      <c r="A36" s="71">
        <v>1</v>
      </c>
      <c r="B36" s="21" t="s">
        <v>1428</v>
      </c>
      <c r="C36" s="21" t="s">
        <v>1194</v>
      </c>
      <c r="D36" s="21"/>
      <c r="E36" s="21" t="s">
        <v>1452</v>
      </c>
      <c r="F36" s="414">
        <v>38597</v>
      </c>
      <c r="G36" s="267">
        <v>5069</v>
      </c>
      <c r="H36" s="182" t="s">
        <v>2995</v>
      </c>
      <c r="I36" s="1164">
        <v>94</v>
      </c>
      <c r="J36" s="1164">
        <v>34</v>
      </c>
      <c r="K36" s="1220" t="s">
        <v>5689</v>
      </c>
      <c r="L36" s="1220">
        <v>15</v>
      </c>
      <c r="M36"/>
    </row>
    <row r="37" spans="1:13">
      <c r="A37" s="71">
        <v>2</v>
      </c>
      <c r="B37" s="21" t="s">
        <v>1428</v>
      </c>
      <c r="C37" s="21" t="s">
        <v>1194</v>
      </c>
      <c r="D37" s="21"/>
      <c r="E37" s="21" t="s">
        <v>1457</v>
      </c>
      <c r="F37" s="414">
        <v>38597</v>
      </c>
      <c r="G37" s="267">
        <v>5510</v>
      </c>
      <c r="H37" s="92"/>
      <c r="I37" s="1164"/>
      <c r="J37" s="1164"/>
      <c r="K37" s="1221"/>
      <c r="L37" s="1221"/>
      <c r="M37"/>
    </row>
    <row r="38" spans="1:13">
      <c r="A38" s="71">
        <v>3</v>
      </c>
      <c r="B38" s="21" t="s">
        <v>1428</v>
      </c>
      <c r="C38" s="21" t="s">
        <v>1194</v>
      </c>
      <c r="D38" s="21"/>
      <c r="E38" s="21" t="s">
        <v>1458</v>
      </c>
      <c r="F38" s="414">
        <v>38597</v>
      </c>
      <c r="G38" s="267">
        <v>19939</v>
      </c>
      <c r="H38" s="92"/>
      <c r="I38" s="1164"/>
      <c r="J38" s="1164"/>
      <c r="K38" s="1221"/>
      <c r="L38" s="1221"/>
      <c r="M38"/>
    </row>
    <row r="39" spans="1:13">
      <c r="A39" s="71">
        <v>4</v>
      </c>
      <c r="B39" s="21" t="s">
        <v>1428</v>
      </c>
      <c r="C39" s="21" t="s">
        <v>1194</v>
      </c>
      <c r="D39" s="21"/>
      <c r="E39" s="21" t="s">
        <v>1461</v>
      </c>
      <c r="F39" s="414">
        <v>38597</v>
      </c>
      <c r="G39" s="267">
        <v>2174</v>
      </c>
      <c r="H39" s="92"/>
      <c r="I39" s="1164"/>
      <c r="J39" s="1164"/>
      <c r="K39" s="1221"/>
      <c r="L39" s="1221"/>
      <c r="M39"/>
    </row>
    <row r="40" spans="1:13">
      <c r="A40" s="71">
        <v>5</v>
      </c>
      <c r="B40" s="21" t="s">
        <v>1428</v>
      </c>
      <c r="C40" s="21" t="s">
        <v>1194</v>
      </c>
      <c r="D40" s="21"/>
      <c r="E40" s="21" t="s">
        <v>1226</v>
      </c>
      <c r="F40" s="414">
        <v>38597</v>
      </c>
      <c r="G40" s="267">
        <v>5070</v>
      </c>
      <c r="H40" s="92"/>
      <c r="I40" s="1164"/>
      <c r="J40" s="1164"/>
      <c r="K40" s="1221"/>
      <c r="L40" s="1221"/>
      <c r="M40"/>
    </row>
    <row r="41" spans="1:13">
      <c r="A41" s="71">
        <v>6</v>
      </c>
      <c r="B41" s="21" t="s">
        <v>1428</v>
      </c>
      <c r="C41" s="21" t="s">
        <v>1194</v>
      </c>
      <c r="D41" s="21"/>
      <c r="E41" s="21" t="s">
        <v>1453</v>
      </c>
      <c r="F41" s="414">
        <v>38597</v>
      </c>
      <c r="G41" s="267">
        <v>5012</v>
      </c>
      <c r="H41" s="182" t="s">
        <v>2995</v>
      </c>
      <c r="I41" s="1164"/>
      <c r="J41" s="1164"/>
      <c r="K41" s="1221"/>
      <c r="L41" s="1221"/>
      <c r="M41"/>
    </row>
    <row r="42" spans="1:13">
      <c r="A42" s="71">
        <v>7</v>
      </c>
      <c r="B42" s="21" t="s">
        <v>1428</v>
      </c>
      <c r="C42" s="21" t="s">
        <v>1194</v>
      </c>
      <c r="D42" s="21"/>
      <c r="E42" s="21" t="s">
        <v>1462</v>
      </c>
      <c r="F42" s="414">
        <v>38597</v>
      </c>
      <c r="G42" s="267">
        <v>9269</v>
      </c>
      <c r="H42" s="92"/>
      <c r="I42" s="1164"/>
      <c r="J42" s="1164"/>
      <c r="K42" s="1221"/>
      <c r="L42" s="1221"/>
      <c r="M42"/>
    </row>
    <row r="43" spans="1:13">
      <c r="A43" s="71">
        <v>8</v>
      </c>
      <c r="B43" s="21" t="s">
        <v>1428</v>
      </c>
      <c r="C43" s="21" t="s">
        <v>1194</v>
      </c>
      <c r="D43" s="21"/>
      <c r="E43" s="21" t="s">
        <v>1455</v>
      </c>
      <c r="F43" s="414">
        <v>38597</v>
      </c>
      <c r="G43" s="267">
        <v>7075</v>
      </c>
      <c r="H43" s="92"/>
      <c r="I43" s="1164"/>
      <c r="J43" s="1164"/>
      <c r="K43" s="1221"/>
      <c r="L43" s="1221"/>
      <c r="M43"/>
    </row>
    <row r="44" spans="1:13">
      <c r="A44" s="71">
        <v>9</v>
      </c>
      <c r="B44" s="21" t="s">
        <v>1428</v>
      </c>
      <c r="C44" s="21" t="s">
        <v>1194</v>
      </c>
      <c r="D44" s="21"/>
      <c r="E44" s="21" t="s">
        <v>1454</v>
      </c>
      <c r="F44" s="414">
        <v>38597</v>
      </c>
      <c r="G44" s="267">
        <v>6828</v>
      </c>
      <c r="H44" s="182" t="s">
        <v>2995</v>
      </c>
      <c r="I44" s="1164"/>
      <c r="J44" s="1164"/>
      <c r="K44" s="1221"/>
      <c r="L44" s="1221"/>
      <c r="M44"/>
    </row>
    <row r="45" spans="1:13">
      <c r="A45" s="71">
        <v>10</v>
      </c>
      <c r="B45" s="21" t="s">
        <v>1428</v>
      </c>
      <c r="C45" s="21" t="s">
        <v>1194</v>
      </c>
      <c r="D45" s="21"/>
      <c r="E45" s="21" t="s">
        <v>1460</v>
      </c>
      <c r="F45" s="414">
        <v>38597</v>
      </c>
      <c r="G45" s="267">
        <v>5696</v>
      </c>
      <c r="H45" s="92"/>
      <c r="I45" s="1164"/>
      <c r="J45" s="1164"/>
      <c r="K45" s="1221"/>
      <c r="L45" s="1221"/>
      <c r="M45"/>
    </row>
    <row r="46" spans="1:13">
      <c r="A46" s="71">
        <v>11</v>
      </c>
      <c r="B46" s="21" t="s">
        <v>1428</v>
      </c>
      <c r="C46" s="21" t="s">
        <v>1194</v>
      </c>
      <c r="D46" s="21"/>
      <c r="E46" s="21" t="s">
        <v>1456</v>
      </c>
      <c r="F46" s="414">
        <v>38597</v>
      </c>
      <c r="G46" s="267">
        <v>4645</v>
      </c>
      <c r="H46" s="92"/>
      <c r="I46" s="1164"/>
      <c r="J46" s="1164"/>
      <c r="K46" s="1221"/>
      <c r="L46" s="1221"/>
      <c r="M46"/>
    </row>
    <row r="47" spans="1:13">
      <c r="A47" s="71">
        <v>12</v>
      </c>
      <c r="B47" s="21" t="s">
        <v>1428</v>
      </c>
      <c r="C47" s="21" t="s">
        <v>1194</v>
      </c>
      <c r="D47" s="21"/>
      <c r="E47" s="21" t="s">
        <v>1459</v>
      </c>
      <c r="F47" s="414">
        <v>38597</v>
      </c>
      <c r="G47" s="267">
        <v>11699</v>
      </c>
      <c r="H47" s="92"/>
      <c r="I47" s="1164"/>
      <c r="J47" s="1164"/>
      <c r="K47" s="1221"/>
      <c r="L47" s="1221"/>
      <c r="M47"/>
    </row>
    <row r="48" spans="1:13">
      <c r="A48" s="71">
        <v>13</v>
      </c>
      <c r="B48" s="21" t="s">
        <v>1428</v>
      </c>
      <c r="C48" s="21" t="s">
        <v>1194</v>
      </c>
      <c r="D48" s="21"/>
      <c r="E48" s="21" t="s">
        <v>1207</v>
      </c>
      <c r="F48" s="414">
        <v>38597</v>
      </c>
      <c r="G48" s="267">
        <v>4651</v>
      </c>
      <c r="H48" s="92"/>
      <c r="I48" s="1164"/>
      <c r="J48" s="1164"/>
      <c r="K48" s="1221"/>
      <c r="L48" s="1221"/>
      <c r="M48"/>
    </row>
    <row r="49" spans="1:13">
      <c r="A49" s="71">
        <v>14</v>
      </c>
      <c r="B49" s="21" t="s">
        <v>1428</v>
      </c>
      <c r="C49" s="21" t="s">
        <v>1194</v>
      </c>
      <c r="D49" s="21" t="s">
        <v>1451</v>
      </c>
      <c r="E49" s="21"/>
      <c r="F49" s="414">
        <v>38597</v>
      </c>
      <c r="G49" s="267">
        <v>18452</v>
      </c>
      <c r="H49" s="182" t="s">
        <v>2995</v>
      </c>
      <c r="I49" s="1164"/>
      <c r="J49" s="1164"/>
      <c r="K49" s="1225"/>
      <c r="L49" s="1225"/>
      <c r="M49"/>
    </row>
    <row r="50" spans="1:13" ht="15" customHeight="1" thickBot="1">
      <c r="A50" s="72"/>
      <c r="B50" s="45"/>
      <c r="C50" s="45"/>
      <c r="D50" s="45"/>
      <c r="E50" s="45"/>
      <c r="F50" s="35" t="s">
        <v>1219</v>
      </c>
      <c r="G50" s="87">
        <f>SUM(G36:G49)</f>
        <v>111089</v>
      </c>
      <c r="H50" s="87"/>
      <c r="I50" s="45"/>
      <c r="J50" s="45"/>
      <c r="K50" s="782"/>
      <c r="L50" s="782"/>
      <c r="M50"/>
    </row>
    <row r="51" spans="1:13" ht="15.75">
      <c r="A51" s="48"/>
      <c r="B51" s="48"/>
      <c r="C51" s="48"/>
      <c r="D51" s="48"/>
      <c r="E51" s="48"/>
      <c r="F51" s="34"/>
      <c r="G51" s="14"/>
      <c r="H51" s="14"/>
      <c r="I51" s="48"/>
      <c r="J51" s="48"/>
      <c r="K51" s="581"/>
      <c r="L51"/>
      <c r="M51"/>
    </row>
    <row r="52" spans="1:13">
      <c r="K52" s="581"/>
      <c r="L52"/>
      <c r="M52"/>
    </row>
    <row r="53" spans="1:13" ht="16.5" thickBot="1">
      <c r="A53" s="1161" t="s">
        <v>1171</v>
      </c>
      <c r="B53" s="1161"/>
      <c r="C53" s="1161"/>
      <c r="D53" s="1161"/>
      <c r="E53" s="1161"/>
      <c r="F53" s="1161"/>
      <c r="G53" s="1161"/>
      <c r="H53" s="1161"/>
      <c r="I53" s="1161"/>
      <c r="J53" s="1161"/>
      <c r="K53" s="581"/>
      <c r="L53"/>
      <c r="M53"/>
    </row>
    <row r="54" spans="1:13" ht="75">
      <c r="A54" s="60" t="s">
        <v>1172</v>
      </c>
      <c r="B54" s="62" t="s">
        <v>1173</v>
      </c>
      <c r="C54" s="62" t="s">
        <v>1174</v>
      </c>
      <c r="D54" s="62" t="s">
        <v>1175</v>
      </c>
      <c r="E54" s="62" t="s">
        <v>1176</v>
      </c>
      <c r="F54" s="61" t="s">
        <v>1177</v>
      </c>
      <c r="G54" s="61" t="s">
        <v>1178</v>
      </c>
      <c r="H54" s="50" t="s">
        <v>2979</v>
      </c>
      <c r="I54" s="61" t="s">
        <v>1179</v>
      </c>
      <c r="J54" s="61" t="s">
        <v>1180</v>
      </c>
      <c r="K54" s="52" t="s">
        <v>3141</v>
      </c>
      <c r="L54" s="50" t="s">
        <v>6062</v>
      </c>
      <c r="M54"/>
    </row>
    <row r="55" spans="1:13" s="64" customFormat="1">
      <c r="A55" s="76">
        <v>1</v>
      </c>
      <c r="B55" s="21" t="s">
        <v>1428</v>
      </c>
      <c r="C55" s="21" t="s">
        <v>1464</v>
      </c>
      <c r="D55" s="21"/>
      <c r="E55" s="21" t="s">
        <v>1471</v>
      </c>
      <c r="F55" s="428">
        <v>38099</v>
      </c>
      <c r="G55" s="267">
        <v>19910</v>
      </c>
      <c r="H55" s="182" t="s">
        <v>2995</v>
      </c>
      <c r="I55" s="1255">
        <v>98</v>
      </c>
      <c r="J55" s="1255">
        <v>33</v>
      </c>
      <c r="K55" s="1220" t="s">
        <v>5688</v>
      </c>
      <c r="L55" s="1220">
        <v>15</v>
      </c>
      <c r="M55"/>
    </row>
    <row r="56" spans="1:13" s="65" customFormat="1">
      <c r="A56" s="76">
        <v>2</v>
      </c>
      <c r="B56" s="21" t="s">
        <v>1428</v>
      </c>
      <c r="C56" s="21" t="s">
        <v>1464</v>
      </c>
      <c r="D56" s="21"/>
      <c r="E56" s="21" t="s">
        <v>1468</v>
      </c>
      <c r="F56" s="428">
        <v>38099</v>
      </c>
      <c r="G56" s="267">
        <v>11870</v>
      </c>
      <c r="H56" s="182" t="s">
        <v>2995</v>
      </c>
      <c r="I56" s="1255"/>
      <c r="J56" s="1255"/>
      <c r="K56" s="1221"/>
      <c r="L56" s="1221"/>
      <c r="M56"/>
    </row>
    <row r="57" spans="1:13" s="65" customFormat="1">
      <c r="A57" s="76">
        <v>3</v>
      </c>
      <c r="B57" s="21" t="s">
        <v>1428</v>
      </c>
      <c r="C57" s="21" t="s">
        <v>1464</v>
      </c>
      <c r="D57" s="21"/>
      <c r="E57" s="21" t="s">
        <v>1470</v>
      </c>
      <c r="F57" s="428">
        <v>38099</v>
      </c>
      <c r="G57" s="267">
        <v>3780</v>
      </c>
      <c r="H57" s="182" t="s">
        <v>2995</v>
      </c>
      <c r="I57" s="1255"/>
      <c r="J57" s="1255"/>
      <c r="K57" s="1221"/>
      <c r="L57" s="1221"/>
      <c r="M57"/>
    </row>
    <row r="58" spans="1:13" s="65" customFormat="1">
      <c r="A58" s="76">
        <v>4</v>
      </c>
      <c r="B58" s="21" t="s">
        <v>1428</v>
      </c>
      <c r="C58" s="21" t="s">
        <v>1464</v>
      </c>
      <c r="D58" s="21"/>
      <c r="E58" s="21" t="s">
        <v>1469</v>
      </c>
      <c r="F58" s="428">
        <v>38099</v>
      </c>
      <c r="G58" s="267">
        <v>5288</v>
      </c>
      <c r="H58" s="182" t="s">
        <v>2995</v>
      </c>
      <c r="I58" s="1255"/>
      <c r="J58" s="1255"/>
      <c r="K58" s="1221"/>
      <c r="L58" s="1221"/>
      <c r="M58"/>
    </row>
    <row r="59" spans="1:13" s="65" customFormat="1">
      <c r="A59" s="76">
        <v>5</v>
      </c>
      <c r="B59" s="21" t="s">
        <v>1428</v>
      </c>
      <c r="C59" s="21" t="s">
        <v>1464</v>
      </c>
      <c r="D59" s="21"/>
      <c r="E59" s="21" t="s">
        <v>1467</v>
      </c>
      <c r="F59" s="428">
        <v>38099</v>
      </c>
      <c r="G59" s="267">
        <v>7265</v>
      </c>
      <c r="H59" s="182" t="s">
        <v>2995</v>
      </c>
      <c r="I59" s="1255"/>
      <c r="J59" s="1255"/>
      <c r="K59" s="1221"/>
      <c r="L59" s="1221"/>
      <c r="M59"/>
    </row>
    <row r="60" spans="1:13" s="65" customFormat="1">
      <c r="A60" s="76">
        <v>6</v>
      </c>
      <c r="B60" s="21" t="s">
        <v>1428</v>
      </c>
      <c r="C60" s="21" t="s">
        <v>1464</v>
      </c>
      <c r="D60" s="21"/>
      <c r="E60" s="21" t="s">
        <v>1207</v>
      </c>
      <c r="F60" s="428">
        <v>38099</v>
      </c>
      <c r="G60" s="267">
        <v>5740</v>
      </c>
      <c r="H60" s="182" t="s">
        <v>2995</v>
      </c>
      <c r="I60" s="1255"/>
      <c r="J60" s="1255"/>
      <c r="K60" s="1221"/>
      <c r="L60" s="1221"/>
      <c r="M60"/>
    </row>
    <row r="61" spans="1:13" s="65" customFormat="1">
      <c r="A61" s="76">
        <v>7</v>
      </c>
      <c r="B61" s="21" t="s">
        <v>1428</v>
      </c>
      <c r="C61" s="21" t="s">
        <v>1464</v>
      </c>
      <c r="D61" s="21" t="s">
        <v>1465</v>
      </c>
      <c r="E61" s="21"/>
      <c r="F61" s="428">
        <v>38099</v>
      </c>
      <c r="G61" s="267">
        <v>26550</v>
      </c>
      <c r="H61" s="182" t="s">
        <v>2995</v>
      </c>
      <c r="I61" s="1255"/>
      <c r="J61" s="1255"/>
      <c r="K61" s="1221"/>
      <c r="L61" s="1221"/>
      <c r="M61"/>
    </row>
    <row r="62" spans="1:13" s="65" customFormat="1">
      <c r="A62" s="76">
        <v>8</v>
      </c>
      <c r="B62" s="21" t="s">
        <v>1428</v>
      </c>
      <c r="C62" s="21" t="s">
        <v>1464</v>
      </c>
      <c r="D62" s="21" t="s">
        <v>1466</v>
      </c>
      <c r="E62" s="21"/>
      <c r="F62" s="428">
        <v>38099</v>
      </c>
      <c r="G62" s="267">
        <v>12790</v>
      </c>
      <c r="H62" s="182" t="s">
        <v>2995</v>
      </c>
      <c r="I62" s="1255"/>
      <c r="J62" s="1255"/>
      <c r="K62" s="1225"/>
      <c r="L62" s="1225"/>
      <c r="M62"/>
    </row>
    <row r="63" spans="1:13" s="65" customFormat="1" ht="16.5" thickBot="1">
      <c r="A63" s="77"/>
      <c r="B63" s="66"/>
      <c r="C63" s="66"/>
      <c r="D63" s="66"/>
      <c r="E63" s="66"/>
      <c r="F63" s="67" t="s">
        <v>1219</v>
      </c>
      <c r="G63" s="88">
        <f>SUM(G55:G62)</f>
        <v>93193</v>
      </c>
      <c r="H63" s="88"/>
      <c r="I63" s="68"/>
      <c r="J63" s="68"/>
      <c r="K63" s="782"/>
      <c r="L63" s="782"/>
      <c r="M63"/>
    </row>
    <row r="64" spans="1:13" s="65" customFormat="1" ht="15.75">
      <c r="A64" s="78"/>
      <c r="B64" s="48"/>
      <c r="C64" s="48"/>
      <c r="D64" s="48"/>
      <c r="E64" s="48"/>
      <c r="F64" s="55"/>
      <c r="G64" s="56"/>
      <c r="H64" s="56"/>
      <c r="I64" s="57"/>
      <c r="J64" s="57"/>
      <c r="K64" s="324"/>
      <c r="L64"/>
      <c r="M64"/>
    </row>
    <row r="65" spans="1:13" ht="16.5" thickBot="1">
      <c r="A65" s="1161" t="s">
        <v>1171</v>
      </c>
      <c r="B65" s="1161"/>
      <c r="C65" s="1161"/>
      <c r="D65" s="1161"/>
      <c r="E65" s="1161"/>
      <c r="F65" s="1161"/>
      <c r="G65" s="1161"/>
      <c r="H65" s="1161"/>
      <c r="I65" s="1161"/>
      <c r="J65" s="1161"/>
      <c r="L65"/>
      <c r="M65"/>
    </row>
    <row r="66" spans="1:13" ht="75">
      <c r="A66" s="49" t="s">
        <v>1172</v>
      </c>
      <c r="B66" s="51" t="s">
        <v>1173</v>
      </c>
      <c r="C66" s="51" t="s">
        <v>1174</v>
      </c>
      <c r="D66" s="51" t="s">
        <v>1175</v>
      </c>
      <c r="E66" s="51" t="s">
        <v>1176</v>
      </c>
      <c r="F66" s="50" t="s">
        <v>1177</v>
      </c>
      <c r="G66" s="50" t="s">
        <v>1178</v>
      </c>
      <c r="H66" s="50" t="s">
        <v>2979</v>
      </c>
      <c r="I66" s="50" t="s">
        <v>1179</v>
      </c>
      <c r="J66" s="50" t="s">
        <v>1180</v>
      </c>
      <c r="K66" s="52" t="s">
        <v>3141</v>
      </c>
      <c r="L66" s="50" t="s">
        <v>6062</v>
      </c>
      <c r="M66"/>
    </row>
    <row r="67" spans="1:13">
      <c r="A67" s="71">
        <v>1</v>
      </c>
      <c r="B67" s="21" t="s">
        <v>1428</v>
      </c>
      <c r="C67" s="21" t="s">
        <v>1472</v>
      </c>
      <c r="D67" s="21"/>
      <c r="E67" s="21" t="s">
        <v>1474</v>
      </c>
      <c r="F67" s="424">
        <v>38597</v>
      </c>
      <c r="G67" s="267">
        <v>5909</v>
      </c>
      <c r="H67" s="182" t="s">
        <v>2995</v>
      </c>
      <c r="I67" s="1163">
        <v>98</v>
      </c>
      <c r="J67" s="1163">
        <v>37</v>
      </c>
      <c r="K67" s="1220" t="s">
        <v>5689</v>
      </c>
      <c r="L67" s="1220">
        <v>15</v>
      </c>
      <c r="M67"/>
    </row>
    <row r="68" spans="1:13">
      <c r="A68" s="71">
        <v>2</v>
      </c>
      <c r="B68" s="21" t="s">
        <v>1428</v>
      </c>
      <c r="C68" s="21" t="s">
        <v>1472</v>
      </c>
      <c r="D68" s="21"/>
      <c r="E68" s="21" t="s">
        <v>1473</v>
      </c>
      <c r="F68" s="424">
        <v>38597</v>
      </c>
      <c r="G68" s="267">
        <v>5634</v>
      </c>
      <c r="H68" s="182" t="s">
        <v>2995</v>
      </c>
      <c r="I68" s="1163"/>
      <c r="J68" s="1163"/>
      <c r="K68" s="1221"/>
      <c r="L68" s="1221"/>
      <c r="M68"/>
    </row>
    <row r="69" spans="1:13">
      <c r="A69" s="71">
        <v>3</v>
      </c>
      <c r="B69" s="21" t="s">
        <v>1428</v>
      </c>
      <c r="C69" s="21" t="s">
        <v>1472</v>
      </c>
      <c r="D69" s="21"/>
      <c r="E69" s="21" t="s">
        <v>1226</v>
      </c>
      <c r="F69" s="424">
        <v>38597</v>
      </c>
      <c r="G69" s="267">
        <v>8418</v>
      </c>
      <c r="H69" s="182" t="s">
        <v>2995</v>
      </c>
      <c r="I69" s="1163"/>
      <c r="J69" s="1163"/>
      <c r="K69" s="1221"/>
      <c r="L69" s="1221"/>
      <c r="M69"/>
    </row>
    <row r="70" spans="1:13">
      <c r="A70" s="71">
        <v>4</v>
      </c>
      <c r="B70" s="21" t="s">
        <v>1428</v>
      </c>
      <c r="C70" s="21" t="s">
        <v>1472</v>
      </c>
      <c r="D70" s="21"/>
      <c r="E70" s="21" t="s">
        <v>1475</v>
      </c>
      <c r="F70" s="424">
        <v>38597</v>
      </c>
      <c r="G70" s="267">
        <v>11629</v>
      </c>
      <c r="H70" s="182" t="s">
        <v>2995</v>
      </c>
      <c r="I70" s="1163"/>
      <c r="J70" s="1163"/>
      <c r="K70" s="1221"/>
      <c r="L70" s="1221"/>
      <c r="M70"/>
    </row>
    <row r="71" spans="1:13">
      <c r="A71" s="71">
        <v>5</v>
      </c>
      <c r="B71" s="21" t="s">
        <v>1428</v>
      </c>
      <c r="C71" s="21" t="s">
        <v>3195</v>
      </c>
      <c r="D71" s="21"/>
      <c r="E71" s="21"/>
      <c r="F71" s="424">
        <v>38597</v>
      </c>
      <c r="G71" s="267">
        <v>17885</v>
      </c>
      <c r="H71" s="182" t="s">
        <v>2995</v>
      </c>
      <c r="I71" s="1163"/>
      <c r="J71" s="1163"/>
      <c r="K71" s="1225"/>
      <c r="L71" s="1225"/>
      <c r="M71"/>
    </row>
    <row r="72" spans="1:13" ht="16.5" thickBot="1">
      <c r="A72" s="72"/>
      <c r="B72" s="58"/>
      <c r="C72" s="58"/>
      <c r="D72" s="59"/>
      <c r="E72" s="58"/>
      <c r="F72" s="39" t="s">
        <v>1219</v>
      </c>
      <c r="G72" s="87">
        <f>SUM(G67:G71)</f>
        <v>49475</v>
      </c>
      <c r="H72" s="87"/>
      <c r="I72" s="53"/>
      <c r="J72" s="53"/>
      <c r="K72" s="782"/>
      <c r="L72" s="782"/>
      <c r="M72"/>
    </row>
    <row r="73" spans="1:13" ht="15.75">
      <c r="A73" s="78"/>
      <c r="B73" s="96"/>
      <c r="C73" s="96"/>
      <c r="D73" s="97"/>
      <c r="E73" s="96"/>
      <c r="F73" s="98"/>
      <c r="G73" s="99"/>
      <c r="H73" s="99"/>
      <c r="I73" s="57"/>
      <c r="J73" s="57"/>
      <c r="K73" s="882"/>
      <c r="L73" s="882"/>
      <c r="M73"/>
    </row>
    <row r="74" spans="1:13" ht="15.75">
      <c r="A74" s="78"/>
      <c r="B74" s="96"/>
      <c r="C74" s="96"/>
      <c r="D74" s="97"/>
      <c r="E74" s="96"/>
      <c r="F74" s="98"/>
      <c r="G74" s="99"/>
      <c r="H74" s="99"/>
      <c r="I74" s="57"/>
      <c r="J74" s="57"/>
      <c r="K74" s="882"/>
      <c r="L74" s="882"/>
      <c r="M74"/>
    </row>
    <row r="75" spans="1:13" ht="15.75">
      <c r="A75" s="78"/>
      <c r="B75" s="96"/>
      <c r="C75" s="96"/>
      <c r="D75" s="97"/>
      <c r="E75" s="96"/>
      <c r="F75" s="98"/>
      <c r="G75" s="99"/>
      <c r="H75" s="99"/>
      <c r="I75" s="57"/>
      <c r="J75" s="57"/>
      <c r="K75" s="882"/>
      <c r="L75" s="882"/>
      <c r="M75"/>
    </row>
    <row r="76" spans="1:13" ht="16.5" thickBot="1">
      <c r="A76" s="1161" t="s">
        <v>1171</v>
      </c>
      <c r="B76" s="1161"/>
      <c r="C76" s="1161"/>
      <c r="D76" s="1161"/>
      <c r="E76" s="1161"/>
      <c r="F76" s="1161"/>
      <c r="G76" s="1161"/>
      <c r="H76" s="1161"/>
      <c r="I76" s="1161"/>
      <c r="J76" s="1161"/>
      <c r="K76" s="780"/>
      <c r="L76"/>
      <c r="M76"/>
    </row>
    <row r="77" spans="1:13" ht="75">
      <c r="A77" s="49" t="s">
        <v>1172</v>
      </c>
      <c r="B77" s="51" t="s">
        <v>1173</v>
      </c>
      <c r="C77" s="51" t="s">
        <v>1174</v>
      </c>
      <c r="D77" s="51" t="s">
        <v>1175</v>
      </c>
      <c r="E77" s="51" t="s">
        <v>1176</v>
      </c>
      <c r="F77" s="50" t="s">
        <v>1177</v>
      </c>
      <c r="G77" s="50" t="s">
        <v>1463</v>
      </c>
      <c r="H77" s="50" t="s">
        <v>2979</v>
      </c>
      <c r="I77" s="50" t="s">
        <v>1179</v>
      </c>
      <c r="J77" s="50" t="s">
        <v>1180</v>
      </c>
      <c r="K77" s="50" t="s">
        <v>3141</v>
      </c>
      <c r="L77" s="52" t="s">
        <v>6062</v>
      </c>
      <c r="M77"/>
    </row>
    <row r="78" spans="1:13">
      <c r="A78" s="71">
        <v>1</v>
      </c>
      <c r="B78" s="20" t="s">
        <v>1428</v>
      </c>
      <c r="C78" s="20" t="s">
        <v>7424</v>
      </c>
      <c r="D78" s="20"/>
      <c r="E78" s="884" t="s">
        <v>7425</v>
      </c>
      <c r="F78" s="424">
        <v>41929</v>
      </c>
      <c r="G78" s="267"/>
      <c r="H78" s="211"/>
      <c r="I78" s="1253">
        <v>135</v>
      </c>
      <c r="J78" s="1253">
        <v>65</v>
      </c>
      <c r="K78" s="1256"/>
      <c r="L78" s="1257">
        <v>10</v>
      </c>
      <c r="M78"/>
    </row>
    <row r="79" spans="1:13">
      <c r="A79" s="71">
        <v>2</v>
      </c>
      <c r="B79" s="20" t="s">
        <v>1428</v>
      </c>
      <c r="C79" s="20" t="s">
        <v>7424</v>
      </c>
      <c r="D79" s="20"/>
      <c r="E79" s="884" t="s">
        <v>7426</v>
      </c>
      <c r="F79" s="424">
        <v>41929</v>
      </c>
      <c r="G79" s="267"/>
      <c r="H79" s="211"/>
      <c r="I79" s="1253"/>
      <c r="J79" s="1253"/>
      <c r="K79" s="1256"/>
      <c r="L79" s="1257"/>
      <c r="M79"/>
    </row>
    <row r="80" spans="1:13">
      <c r="A80" s="71">
        <v>3</v>
      </c>
      <c r="B80" s="20" t="s">
        <v>1428</v>
      </c>
      <c r="C80" s="20" t="s">
        <v>7424</v>
      </c>
      <c r="D80" s="20"/>
      <c r="E80" s="411" t="s">
        <v>7427</v>
      </c>
      <c r="F80" s="424">
        <v>41929</v>
      </c>
      <c r="G80" s="267"/>
      <c r="H80" s="211"/>
      <c r="I80" s="1253"/>
      <c r="J80" s="1253"/>
      <c r="K80" s="1256"/>
      <c r="L80" s="1257"/>
      <c r="M80"/>
    </row>
    <row r="81" spans="1:13">
      <c r="A81" s="71">
        <v>4</v>
      </c>
      <c r="B81" s="20" t="s">
        <v>1428</v>
      </c>
      <c r="C81" s="20" t="s">
        <v>7424</v>
      </c>
      <c r="D81" s="20"/>
      <c r="E81" s="884" t="s">
        <v>7428</v>
      </c>
      <c r="F81" s="424">
        <v>41929</v>
      </c>
      <c r="G81" s="267"/>
      <c r="H81" s="211"/>
      <c r="I81" s="1253"/>
      <c r="J81" s="1253"/>
      <c r="K81" s="1256"/>
      <c r="L81" s="1257"/>
      <c r="M81"/>
    </row>
    <row r="82" spans="1:13">
      <c r="A82" s="71">
        <v>5</v>
      </c>
      <c r="B82" s="20" t="s">
        <v>1428</v>
      </c>
      <c r="C82" s="20" t="s">
        <v>7424</v>
      </c>
      <c r="D82" s="20"/>
      <c r="E82" s="884" t="s">
        <v>3764</v>
      </c>
      <c r="F82" s="424">
        <v>41929</v>
      </c>
      <c r="G82" s="267"/>
      <c r="H82" s="211"/>
      <c r="I82" s="1253"/>
      <c r="J82" s="1253"/>
      <c r="K82" s="1256"/>
      <c r="L82" s="1257"/>
      <c r="M82"/>
    </row>
    <row r="83" spans="1:13">
      <c r="A83" s="71">
        <v>6</v>
      </c>
      <c r="B83" s="20" t="s">
        <v>1428</v>
      </c>
      <c r="C83" s="20" t="s">
        <v>7424</v>
      </c>
      <c r="D83" s="20"/>
      <c r="E83" s="884" t="s">
        <v>7429</v>
      </c>
      <c r="F83" s="424">
        <v>41929</v>
      </c>
      <c r="G83" s="267"/>
      <c r="H83" s="211"/>
      <c r="I83" s="1253"/>
      <c r="J83" s="1253"/>
      <c r="K83" s="1256"/>
      <c r="L83" s="1257"/>
      <c r="M83"/>
    </row>
    <row r="84" spans="1:13">
      <c r="A84" s="71">
        <v>7</v>
      </c>
      <c r="B84" s="20" t="s">
        <v>1428</v>
      </c>
      <c r="C84" s="20" t="s">
        <v>7424</v>
      </c>
      <c r="D84" s="20"/>
      <c r="E84" s="884" t="s">
        <v>7430</v>
      </c>
      <c r="F84" s="424">
        <v>41929</v>
      </c>
      <c r="G84" s="267"/>
      <c r="H84" s="211"/>
      <c r="I84" s="1253"/>
      <c r="J84" s="1253"/>
      <c r="K84" s="1256"/>
      <c r="L84" s="1257"/>
      <c r="M84"/>
    </row>
    <row r="85" spans="1:13">
      <c r="A85" s="71">
        <v>8</v>
      </c>
      <c r="B85" s="20" t="s">
        <v>1428</v>
      </c>
      <c r="C85" s="20" t="s">
        <v>7424</v>
      </c>
      <c r="D85" s="20"/>
      <c r="E85" s="884" t="s">
        <v>7431</v>
      </c>
      <c r="F85" s="424">
        <v>41929</v>
      </c>
      <c r="G85" s="267"/>
      <c r="H85" s="211"/>
      <c r="I85" s="1253"/>
      <c r="J85" s="1253"/>
      <c r="K85" s="1256"/>
      <c r="L85" s="1257"/>
      <c r="M85"/>
    </row>
    <row r="86" spans="1:13">
      <c r="A86" s="71">
        <v>9</v>
      </c>
      <c r="B86" s="20" t="s">
        <v>1428</v>
      </c>
      <c r="C86" s="20" t="s">
        <v>7424</v>
      </c>
      <c r="D86" s="20"/>
      <c r="E86" s="884" t="s">
        <v>7432</v>
      </c>
      <c r="F86" s="424">
        <v>41929</v>
      </c>
      <c r="G86" s="267"/>
      <c r="H86" s="211"/>
      <c r="I86" s="1253"/>
      <c r="J86" s="1253"/>
      <c r="K86" s="1256"/>
      <c r="L86" s="1257"/>
      <c r="M86"/>
    </row>
    <row r="87" spans="1:13">
      <c r="A87" s="71">
        <v>10</v>
      </c>
      <c r="B87" s="20" t="s">
        <v>1428</v>
      </c>
      <c r="C87" s="20" t="s">
        <v>7424</v>
      </c>
      <c r="D87" s="20"/>
      <c r="E87" s="884" t="s">
        <v>7433</v>
      </c>
      <c r="F87" s="424">
        <v>41929</v>
      </c>
      <c r="G87" s="267"/>
      <c r="H87" s="211"/>
      <c r="I87" s="1253"/>
      <c r="J87" s="1253"/>
      <c r="K87" s="1256"/>
      <c r="L87" s="1257"/>
      <c r="M87"/>
    </row>
    <row r="88" spans="1:13">
      <c r="A88" s="71">
        <v>11</v>
      </c>
      <c r="B88" s="20" t="s">
        <v>1428</v>
      </c>
      <c r="C88" s="20" t="s">
        <v>7424</v>
      </c>
      <c r="D88" s="20"/>
      <c r="E88" s="884" t="s">
        <v>7434</v>
      </c>
      <c r="F88" s="424">
        <v>41929</v>
      </c>
      <c r="G88" s="267"/>
      <c r="H88" s="211"/>
      <c r="I88" s="1253"/>
      <c r="J88" s="1253"/>
      <c r="K88" s="1256"/>
      <c r="L88" s="1257"/>
      <c r="M88"/>
    </row>
    <row r="89" spans="1:13">
      <c r="A89" s="71">
        <v>12</v>
      </c>
      <c r="B89" s="20" t="s">
        <v>1428</v>
      </c>
      <c r="C89" s="20" t="s">
        <v>7424</v>
      </c>
      <c r="D89" s="20"/>
      <c r="E89" s="884" t="s">
        <v>7435</v>
      </c>
      <c r="F89" s="424">
        <v>41929</v>
      </c>
      <c r="G89" s="267"/>
      <c r="H89" s="211"/>
      <c r="I89" s="1253"/>
      <c r="J89" s="1253"/>
      <c r="K89" s="1256"/>
      <c r="L89" s="1257"/>
      <c r="M89"/>
    </row>
    <row r="90" spans="1:13">
      <c r="A90" s="71">
        <v>13</v>
      </c>
      <c r="B90" s="20" t="s">
        <v>1428</v>
      </c>
      <c r="C90" s="20" t="s">
        <v>7424</v>
      </c>
      <c r="D90" s="20"/>
      <c r="E90" s="884" t="s">
        <v>7436</v>
      </c>
      <c r="F90" s="424">
        <v>41929</v>
      </c>
      <c r="G90" s="267"/>
      <c r="H90" s="211"/>
      <c r="I90" s="1253"/>
      <c r="J90" s="1253"/>
      <c r="K90" s="1256"/>
      <c r="L90" s="1257"/>
      <c r="M90"/>
    </row>
    <row r="91" spans="1:13">
      <c r="A91" s="71">
        <v>14</v>
      </c>
      <c r="B91" s="20" t="s">
        <v>1428</v>
      </c>
      <c r="C91" s="20" t="s">
        <v>7424</v>
      </c>
      <c r="D91" s="20"/>
      <c r="E91" s="884" t="s">
        <v>1194</v>
      </c>
      <c r="F91" s="424">
        <v>41929</v>
      </c>
      <c r="G91" s="267"/>
      <c r="H91" s="211"/>
      <c r="I91" s="1253"/>
      <c r="J91" s="1253"/>
      <c r="K91" s="1256"/>
      <c r="L91" s="1257"/>
      <c r="M91"/>
    </row>
    <row r="92" spans="1:13">
      <c r="A92" s="71">
        <v>15</v>
      </c>
      <c r="B92" s="20" t="s">
        <v>1428</v>
      </c>
      <c r="C92" s="20" t="s">
        <v>7424</v>
      </c>
      <c r="D92" s="20"/>
      <c r="E92" s="884" t="s">
        <v>7437</v>
      </c>
      <c r="F92" s="424">
        <v>41929</v>
      </c>
      <c r="G92" s="267"/>
      <c r="H92" s="211"/>
      <c r="I92" s="1253"/>
      <c r="J92" s="1253"/>
      <c r="K92" s="1256"/>
      <c r="L92" s="1257"/>
      <c r="M92"/>
    </row>
    <row r="93" spans="1:13">
      <c r="A93" s="71">
        <v>16</v>
      </c>
      <c r="B93" s="20" t="s">
        <v>1428</v>
      </c>
      <c r="C93" s="20" t="s">
        <v>7424</v>
      </c>
      <c r="D93" s="20"/>
      <c r="E93" s="884" t="s">
        <v>7438</v>
      </c>
      <c r="F93" s="424">
        <v>41929</v>
      </c>
      <c r="G93" s="267"/>
      <c r="H93" s="267"/>
      <c r="I93" s="1253"/>
      <c r="J93" s="1253"/>
      <c r="K93" s="1256"/>
      <c r="L93" s="1257"/>
      <c r="M93"/>
    </row>
    <row r="94" spans="1:13">
      <c r="A94" s="71">
        <v>17</v>
      </c>
      <c r="B94" s="20" t="s">
        <v>1428</v>
      </c>
      <c r="C94" s="20" t="s">
        <v>7424</v>
      </c>
      <c r="D94" s="20"/>
      <c r="E94" s="884" t="s">
        <v>7439</v>
      </c>
      <c r="F94" s="424">
        <v>41929</v>
      </c>
      <c r="G94" s="267"/>
      <c r="H94" s="267"/>
      <c r="I94" s="1253"/>
      <c r="J94" s="1253"/>
      <c r="K94" s="1256"/>
      <c r="L94" s="1257"/>
      <c r="M94"/>
    </row>
    <row r="95" spans="1:13">
      <c r="A95" s="71">
        <v>18</v>
      </c>
      <c r="B95" s="20" t="s">
        <v>1428</v>
      </c>
      <c r="C95" s="20" t="s">
        <v>7424</v>
      </c>
      <c r="D95" s="20"/>
      <c r="E95" s="884" t="s">
        <v>7440</v>
      </c>
      <c r="F95" s="424">
        <v>41929</v>
      </c>
      <c r="G95" s="267"/>
      <c r="H95" s="267"/>
      <c r="I95" s="1253"/>
      <c r="J95" s="1253"/>
      <c r="K95" s="1256"/>
      <c r="L95" s="1257"/>
      <c r="M95"/>
    </row>
    <row r="96" spans="1:13" ht="16.5" thickBot="1">
      <c r="A96" s="269"/>
      <c r="B96" s="271"/>
      <c r="C96" s="271"/>
      <c r="D96" s="271"/>
      <c r="E96" s="271"/>
      <c r="F96" s="210" t="s">
        <v>1219</v>
      </c>
      <c r="G96" s="87">
        <f>SUM(G78:G95)</f>
        <v>0</v>
      </c>
      <c r="H96" s="87"/>
      <c r="I96" s="271"/>
      <c r="J96" s="271"/>
      <c r="K96" s="883"/>
      <c r="L96" s="782"/>
      <c r="M96"/>
    </row>
    <row r="97" spans="1:13" ht="15.75">
      <c r="A97" s="346"/>
      <c r="B97" s="346"/>
      <c r="C97" s="346"/>
      <c r="D97" s="346"/>
      <c r="E97" s="346"/>
      <c r="F97" s="347"/>
      <c r="G97" s="99"/>
      <c r="H97" s="99"/>
      <c r="I97" s="346"/>
      <c r="J97" s="346"/>
      <c r="K97" s="882"/>
      <c r="L97" s="882"/>
      <c r="M97"/>
    </row>
    <row r="98" spans="1:13" ht="15.75">
      <c r="A98" s="346"/>
      <c r="B98" s="346"/>
      <c r="C98" s="346"/>
      <c r="D98" s="346"/>
      <c r="E98" s="346"/>
      <c r="F98" s="347"/>
      <c r="G98" s="99"/>
      <c r="H98" s="99"/>
      <c r="I98" s="346"/>
      <c r="J98" s="346"/>
      <c r="K98" s="882"/>
      <c r="L98" s="882"/>
      <c r="M98"/>
    </row>
    <row r="99" spans="1:13" ht="16.5" thickBot="1">
      <c r="A99" s="1161" t="s">
        <v>1171</v>
      </c>
      <c r="B99" s="1161"/>
      <c r="C99" s="1161"/>
      <c r="D99" s="1161"/>
      <c r="E99" s="1161"/>
      <c r="F99" s="1161"/>
      <c r="G99" s="1161"/>
      <c r="H99" s="1161"/>
      <c r="I99" s="1161"/>
      <c r="J99" s="1161"/>
      <c r="K99" s="980"/>
      <c r="L99"/>
      <c r="M99"/>
    </row>
    <row r="100" spans="1:13" ht="60">
      <c r="A100" s="41" t="s">
        <v>1172</v>
      </c>
      <c r="B100" s="42" t="s">
        <v>1173</v>
      </c>
      <c r="C100" s="42" t="s">
        <v>1174</v>
      </c>
      <c r="D100" s="42" t="s">
        <v>1175</v>
      </c>
      <c r="E100" s="42" t="s">
        <v>1176</v>
      </c>
      <c r="F100" s="50" t="s">
        <v>1177</v>
      </c>
      <c r="G100" s="50" t="s">
        <v>1463</v>
      </c>
      <c r="H100" s="50" t="s">
        <v>2979</v>
      </c>
      <c r="I100" s="50" t="s">
        <v>1179</v>
      </c>
      <c r="J100" s="50" t="s">
        <v>1180</v>
      </c>
      <c r="K100" s="52" t="s">
        <v>9402</v>
      </c>
      <c r="L100" s="1112" t="s">
        <v>9403</v>
      </c>
      <c r="M100"/>
    </row>
    <row r="101" spans="1:13">
      <c r="A101" s="71">
        <v>1</v>
      </c>
      <c r="B101" s="21" t="s">
        <v>1428</v>
      </c>
      <c r="C101" s="21" t="s">
        <v>8983</v>
      </c>
      <c r="D101" s="21"/>
      <c r="E101" s="21" t="s">
        <v>8984</v>
      </c>
      <c r="F101" s="414">
        <v>43083</v>
      </c>
      <c r="G101" s="267"/>
      <c r="H101" s="182"/>
      <c r="I101" s="1254" t="s">
        <v>9404</v>
      </c>
      <c r="J101" s="1254">
        <v>50</v>
      </c>
      <c r="K101" s="1264">
        <v>10</v>
      </c>
      <c r="L101" s="1265">
        <v>3</v>
      </c>
      <c r="M101"/>
    </row>
    <row r="102" spans="1:13">
      <c r="A102" s="71">
        <v>2</v>
      </c>
      <c r="B102" s="21" t="s">
        <v>1428</v>
      </c>
      <c r="C102" s="21" t="s">
        <v>8983</v>
      </c>
      <c r="D102" s="21"/>
      <c r="E102" s="21" t="s">
        <v>8985</v>
      </c>
      <c r="F102" s="414">
        <v>43083</v>
      </c>
      <c r="G102" s="267"/>
      <c r="H102" s="92"/>
      <c r="I102" s="1254"/>
      <c r="J102" s="1254"/>
      <c r="K102" s="1264"/>
      <c r="L102" s="1266"/>
      <c r="M102"/>
    </row>
    <row r="103" spans="1:13">
      <c r="A103" s="71">
        <v>3</v>
      </c>
      <c r="B103" s="21" t="s">
        <v>1428</v>
      </c>
      <c r="C103" s="21" t="s">
        <v>8983</v>
      </c>
      <c r="D103" s="21"/>
      <c r="E103" s="21" t="s">
        <v>8986</v>
      </c>
      <c r="F103" s="414">
        <v>43083</v>
      </c>
      <c r="G103" s="267"/>
      <c r="H103" s="92"/>
      <c r="I103" s="1254"/>
      <c r="J103" s="1254"/>
      <c r="K103" s="1264"/>
      <c r="L103" s="1266"/>
      <c r="M103"/>
    </row>
    <row r="104" spans="1:13">
      <c r="A104" s="71">
        <v>4</v>
      </c>
      <c r="B104" s="21" t="s">
        <v>1428</v>
      </c>
      <c r="C104" s="21" t="s">
        <v>8983</v>
      </c>
      <c r="D104" s="21"/>
      <c r="E104" s="21" t="s">
        <v>1334</v>
      </c>
      <c r="F104" s="414">
        <v>43083</v>
      </c>
      <c r="G104" s="267"/>
      <c r="H104" s="92"/>
      <c r="I104" s="1254"/>
      <c r="J104" s="1254"/>
      <c r="K104" s="1264"/>
      <c r="L104" s="1266"/>
      <c r="M104"/>
    </row>
    <row r="105" spans="1:13">
      <c r="A105" s="71">
        <v>5</v>
      </c>
      <c r="B105" s="21" t="s">
        <v>1428</v>
      </c>
      <c r="C105" s="21" t="s">
        <v>8983</v>
      </c>
      <c r="D105" s="21"/>
      <c r="E105" s="21" t="s">
        <v>8987</v>
      </c>
      <c r="F105" s="414">
        <v>43083</v>
      </c>
      <c r="G105" s="267"/>
      <c r="H105" s="92"/>
      <c r="I105" s="1254"/>
      <c r="J105" s="1254"/>
      <c r="K105" s="1264"/>
      <c r="L105" s="1266"/>
      <c r="M105"/>
    </row>
    <row r="106" spans="1:13">
      <c r="A106" s="71">
        <v>6</v>
      </c>
      <c r="B106" s="21" t="s">
        <v>1428</v>
      </c>
      <c r="C106" s="21" t="s">
        <v>8983</v>
      </c>
      <c r="D106" s="21"/>
      <c r="E106" s="21" t="s">
        <v>8988</v>
      </c>
      <c r="F106" s="414">
        <v>43083</v>
      </c>
      <c r="G106" s="267"/>
      <c r="H106" s="182"/>
      <c r="I106" s="1254"/>
      <c r="J106" s="1254"/>
      <c r="K106" s="1264"/>
      <c r="L106" s="1266"/>
      <c r="M106"/>
    </row>
    <row r="107" spans="1:13">
      <c r="A107" s="71">
        <v>7</v>
      </c>
      <c r="B107" s="21" t="s">
        <v>1428</v>
      </c>
      <c r="C107" s="21" t="s">
        <v>8983</v>
      </c>
      <c r="D107" s="21"/>
      <c r="E107" s="21" t="s">
        <v>4313</v>
      </c>
      <c r="F107" s="414">
        <v>43083</v>
      </c>
      <c r="G107" s="267"/>
      <c r="H107" s="92"/>
      <c r="I107" s="1254"/>
      <c r="J107" s="1254"/>
      <c r="K107" s="1264"/>
      <c r="L107" s="1266"/>
      <c r="M107"/>
    </row>
    <row r="108" spans="1:13">
      <c r="A108" s="71">
        <v>8</v>
      </c>
      <c r="B108" s="21" t="s">
        <v>1428</v>
      </c>
      <c r="C108" s="21" t="s">
        <v>8983</v>
      </c>
      <c r="D108" s="21"/>
      <c r="E108" s="21" t="s">
        <v>8989</v>
      </c>
      <c r="F108" s="414">
        <v>43083</v>
      </c>
      <c r="G108" s="267"/>
      <c r="H108" s="92"/>
      <c r="I108" s="1254"/>
      <c r="J108" s="1254"/>
      <c r="K108" s="1264"/>
      <c r="L108" s="1266"/>
      <c r="M108"/>
    </row>
    <row r="109" spans="1:13">
      <c r="A109" s="71">
        <v>9</v>
      </c>
      <c r="B109" s="21" t="s">
        <v>1428</v>
      </c>
      <c r="C109" s="21" t="s">
        <v>8983</v>
      </c>
      <c r="D109" s="21"/>
      <c r="E109" s="21" t="s">
        <v>8990</v>
      </c>
      <c r="F109" s="414">
        <v>43083</v>
      </c>
      <c r="G109" s="267"/>
      <c r="H109" s="182"/>
      <c r="I109" s="1254"/>
      <c r="J109" s="1254"/>
      <c r="K109" s="1264"/>
      <c r="L109" s="1266"/>
      <c r="M109"/>
    </row>
    <row r="110" spans="1:13">
      <c r="A110" s="71">
        <v>10</v>
      </c>
      <c r="B110" s="21" t="s">
        <v>1428</v>
      </c>
      <c r="C110" s="21" t="s">
        <v>8983</v>
      </c>
      <c r="D110" s="21"/>
      <c r="E110" s="21" t="s">
        <v>8991</v>
      </c>
      <c r="F110" s="414">
        <v>43083</v>
      </c>
      <c r="G110" s="267"/>
      <c r="H110" s="92"/>
      <c r="I110" s="1254"/>
      <c r="J110" s="1254"/>
      <c r="K110" s="1264"/>
      <c r="L110" s="1266"/>
      <c r="M110"/>
    </row>
    <row r="111" spans="1:13">
      <c r="A111" s="71">
        <v>11</v>
      </c>
      <c r="B111" s="21" t="s">
        <v>1428</v>
      </c>
      <c r="C111" s="21" t="s">
        <v>8983</v>
      </c>
      <c r="D111" s="21"/>
      <c r="E111" s="21" t="s">
        <v>7520</v>
      </c>
      <c r="F111" s="414">
        <v>43083</v>
      </c>
      <c r="G111" s="267"/>
      <c r="H111" s="92"/>
      <c r="I111" s="1254"/>
      <c r="J111" s="1254"/>
      <c r="K111" s="1264"/>
      <c r="L111" s="1266"/>
      <c r="M111"/>
    </row>
    <row r="112" spans="1:13">
      <c r="A112" s="71">
        <v>12</v>
      </c>
      <c r="B112" s="21" t="s">
        <v>1428</v>
      </c>
      <c r="C112" s="21" t="s">
        <v>8983</v>
      </c>
      <c r="D112" s="21"/>
      <c r="E112" s="21" t="s">
        <v>8992</v>
      </c>
      <c r="F112" s="414">
        <v>43083</v>
      </c>
      <c r="G112" s="267"/>
      <c r="H112" s="92"/>
      <c r="I112" s="1254"/>
      <c r="J112" s="1254"/>
      <c r="K112" s="1264"/>
      <c r="L112" s="1266"/>
      <c r="M112"/>
    </row>
    <row r="113" spans="1:13" ht="16.5" thickBot="1">
      <c r="A113" s="72"/>
      <c r="B113" s="45"/>
      <c r="C113" s="45"/>
      <c r="D113" s="45"/>
      <c r="E113" s="45"/>
      <c r="F113" s="35" t="s">
        <v>1219</v>
      </c>
      <c r="G113" s="87">
        <f>SUM(G101:G112)</f>
        <v>0</v>
      </c>
      <c r="H113" s="87"/>
      <c r="I113" s="45"/>
      <c r="J113" s="45"/>
      <c r="K113" s="782"/>
      <c r="L113" s="782"/>
      <c r="M113"/>
    </row>
    <row r="114" spans="1:13" ht="15.75">
      <c r="A114" s="346"/>
      <c r="B114" s="346"/>
      <c r="C114" s="346"/>
      <c r="D114" s="346"/>
      <c r="E114" s="346"/>
      <c r="F114" s="347"/>
      <c r="G114" s="99"/>
      <c r="H114" s="99"/>
      <c r="I114" s="346"/>
      <c r="J114" s="346"/>
      <c r="K114" s="882"/>
      <c r="L114" s="882"/>
      <c r="M114"/>
    </row>
    <row r="115" spans="1:13">
      <c r="B115" s="48"/>
      <c r="C115" s="1267"/>
      <c r="D115" s="1267"/>
      <c r="L115"/>
      <c r="M115"/>
    </row>
    <row r="116" spans="1:13">
      <c r="L116"/>
      <c r="M116"/>
    </row>
    <row r="117" spans="1:13" s="324" customFormat="1" ht="15.75">
      <c r="B117" s="1160"/>
      <c r="C117" s="1160"/>
      <c r="D117" s="319"/>
      <c r="F117" s="319"/>
      <c r="G117" s="1160"/>
      <c r="H117" s="1160"/>
      <c r="I117" s="321"/>
      <c r="K117" s="43"/>
      <c r="L117" s="323"/>
      <c r="M117" s="323"/>
    </row>
    <row r="118" spans="1:13" ht="16.5" thickBot="1">
      <c r="A118" s="1161" t="s">
        <v>1171</v>
      </c>
      <c r="B118" s="1161"/>
      <c r="C118" s="1161"/>
      <c r="D118" s="1161"/>
      <c r="E118" s="1161"/>
      <c r="F118" s="1161"/>
      <c r="G118" s="1161"/>
      <c r="H118" s="1161"/>
      <c r="I118" s="1161"/>
      <c r="J118" s="1161"/>
      <c r="K118" s="1076"/>
      <c r="L118"/>
      <c r="M118"/>
    </row>
    <row r="119" spans="1:13" ht="60">
      <c r="A119" s="41" t="s">
        <v>1172</v>
      </c>
      <c r="B119" s="42" t="s">
        <v>1173</v>
      </c>
      <c r="C119" s="42" t="s">
        <v>1174</v>
      </c>
      <c r="D119" s="42" t="s">
        <v>1175</v>
      </c>
      <c r="E119" s="42" t="s">
        <v>1176</v>
      </c>
      <c r="F119" s="50" t="s">
        <v>1177</v>
      </c>
      <c r="G119" s="50" t="s">
        <v>1463</v>
      </c>
      <c r="H119" s="50" t="s">
        <v>2979</v>
      </c>
      <c r="I119" s="50" t="s">
        <v>1179</v>
      </c>
      <c r="J119" s="50" t="s">
        <v>1180</v>
      </c>
      <c r="K119" s="52" t="s">
        <v>9402</v>
      </c>
      <c r="L119" s="1112" t="s">
        <v>9403</v>
      </c>
      <c r="M119"/>
    </row>
    <row r="120" spans="1:13" ht="27.6" customHeight="1">
      <c r="A120" s="71">
        <v>1</v>
      </c>
      <c r="B120" s="21" t="s">
        <v>1428</v>
      </c>
      <c r="C120" s="21" t="s">
        <v>3920</v>
      </c>
      <c r="D120" s="21"/>
      <c r="E120" s="21" t="s">
        <v>8984</v>
      </c>
      <c r="F120" s="414">
        <v>43277</v>
      </c>
      <c r="G120" s="267"/>
      <c r="H120" s="182"/>
      <c r="I120" s="1156" t="s">
        <v>9449</v>
      </c>
      <c r="J120" s="1109">
        <v>60</v>
      </c>
      <c r="K120" s="1110">
        <v>10</v>
      </c>
      <c r="L120" s="1111">
        <v>3</v>
      </c>
      <c r="M120"/>
    </row>
    <row r="121" spans="1:13" ht="16.5" thickBot="1">
      <c r="A121" s="72"/>
      <c r="B121" s="45"/>
      <c r="C121" s="45"/>
      <c r="D121" s="45"/>
      <c r="E121" s="45"/>
      <c r="F121" s="35" t="s">
        <v>1219</v>
      </c>
      <c r="G121" s="87">
        <f>SUM(G120:G120)</f>
        <v>0</v>
      </c>
      <c r="H121" s="87"/>
      <c r="I121" s="45"/>
      <c r="J121" s="45"/>
      <c r="K121" s="782"/>
      <c r="L121" s="782"/>
    </row>
    <row r="127" spans="1:13" ht="15.75">
      <c r="A127" s="324"/>
      <c r="B127" s="1160" t="s">
        <v>3138</v>
      </c>
      <c r="C127" s="1160"/>
      <c r="D127" s="1077">
        <v>8</v>
      </c>
      <c r="E127" s="324" t="s">
        <v>3109</v>
      </c>
      <c r="F127" s="1077">
        <v>80</v>
      </c>
      <c r="G127" s="1160" t="s">
        <v>3108</v>
      </c>
      <c r="H127" s="1160"/>
      <c r="I127" s="321">
        <v>504922</v>
      </c>
      <c r="J127" s="324" t="s">
        <v>261</v>
      </c>
      <c r="L127" s="323"/>
    </row>
  </sheetData>
  <sortState ref="E78:E95">
    <sortCondition ref="E78"/>
  </sortState>
  <mergeCells count="51">
    <mergeCell ref="B127:C127"/>
    <mergeCell ref="G127:H127"/>
    <mergeCell ref="A118:J118"/>
    <mergeCell ref="K101:K112"/>
    <mergeCell ref="L101:L112"/>
    <mergeCell ref="B117:C117"/>
    <mergeCell ref="G117:H117"/>
    <mergeCell ref="C115:D115"/>
    <mergeCell ref="K78:K95"/>
    <mergeCell ref="L78:L95"/>
    <mergeCell ref="L3:L7"/>
    <mergeCell ref="L12:L30"/>
    <mergeCell ref="L36:L49"/>
    <mergeCell ref="L55:L62"/>
    <mergeCell ref="L67:L71"/>
    <mergeCell ref="K55:K62"/>
    <mergeCell ref="K67:K71"/>
    <mergeCell ref="K12:K30"/>
    <mergeCell ref="K36:K49"/>
    <mergeCell ref="K3:K7"/>
    <mergeCell ref="A65:J65"/>
    <mergeCell ref="I67:I71"/>
    <mergeCell ref="J67:J71"/>
    <mergeCell ref="A34:J34"/>
    <mergeCell ref="A53:J53"/>
    <mergeCell ref="I55:I62"/>
    <mergeCell ref="J55:J62"/>
    <mergeCell ref="A76:J76"/>
    <mergeCell ref="I78:I95"/>
    <mergeCell ref="J78:J95"/>
    <mergeCell ref="A99:J99"/>
    <mergeCell ref="I101:I112"/>
    <mergeCell ref="J101:J112"/>
    <mergeCell ref="A1:J1"/>
    <mergeCell ref="A10:J10"/>
    <mergeCell ref="I12:I30"/>
    <mergeCell ref="J12:J30"/>
    <mergeCell ref="I36:I49"/>
    <mergeCell ref="J36:J49"/>
    <mergeCell ref="I3:I7"/>
    <mergeCell ref="J3:J7"/>
    <mergeCell ref="N8:O9"/>
    <mergeCell ref="P8:P9"/>
    <mergeCell ref="N1:P1"/>
    <mergeCell ref="N3:N4"/>
    <mergeCell ref="O3:O4"/>
    <mergeCell ref="P3:P4"/>
    <mergeCell ref="N7:P7"/>
    <mergeCell ref="N5:N6"/>
    <mergeCell ref="O5:O6"/>
    <mergeCell ref="P5:P6"/>
  </mergeCells>
  <phoneticPr fontId="5" type="noConversion"/>
  <hyperlinks>
    <hyperlink ref="I3:I7" location="Sayfa2!A1" display="Sayfa2!A1"/>
    <hyperlink ref="J3:J7" location="Sayfa2!A1" display="Sayfa2!A1"/>
    <hyperlink ref="I12:I30" location="Sayfa2!A1" display="Sayfa2!A1"/>
    <hyperlink ref="J12:J30" location="Sayfa2!A1" display="Sayfa2!A1"/>
    <hyperlink ref="I36:I49" location="Sayfa2!A1" display="Sayfa2!A1"/>
    <hyperlink ref="J36:J49" location="Sayfa2!A1" display="Sayfa2!A1"/>
    <hyperlink ref="I55:I62" location="Sayfa2!A1" display="Sayfa2!A1"/>
    <hyperlink ref="J55:J62" location="Sayfa2!A1" display="Sayfa2!A1"/>
    <hyperlink ref="I67:I71" location="Sayfa2!A1" display="Sayfa2!A1"/>
    <hyperlink ref="J67:J71" location="Sayfa2!A1" display="Sayfa2!A1"/>
    <hyperlink ref="K12:K30" location="Sayfa2!A1" display="Sayfa2!A1"/>
    <hyperlink ref="K55:K62" location="Sayfa2!A1" display="Sayfa2!A1"/>
    <hyperlink ref="K3:K7" location="Sayfa2!A1" display="Sayfa2!A1"/>
    <hyperlink ref="K36:K49" location="Sayfa2!A1" display="Sayfa2!A1"/>
    <hyperlink ref="K67:K71" location="Sayfa2!A1" display="Sayfa2!A1"/>
    <hyperlink ref="L3:L7" location="Sayfa2!A1" display="Sayfa2!A1"/>
    <hyperlink ref="L12:L30" location="Sayfa2!A1" display="Sayfa2!A1"/>
    <hyperlink ref="L36:L49" location="Sayfa2!A1" display="Sayfa2!A1"/>
    <hyperlink ref="L55:L62" location="Sayfa2!A1" display="Sayfa2!A1"/>
    <hyperlink ref="L67:L71" location="Sayfa2!A1" display="Sayfa2!A1"/>
  </hyperlinks>
  <pageMargins left="0.75" right="0.75" top="1" bottom="1" header="0.5" footer="0.5"/>
  <pageSetup paperSize="9"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ge" ma:contentTypeID="0x01010081A45B5CFCEB614C9E9ADDB418A2FAEF" ma:contentTypeVersion="1" ma:contentTypeDescription="Yeni belge oluşturun." ma:contentTypeScope="" ma:versionID="5f322d9c1c2138cc0446585ad04091d1">
  <xsd:schema xmlns:xsd="http://www.w3.org/2001/XMLSchema" xmlns:xs="http://www.w3.org/2001/XMLSchema" xmlns:p="http://schemas.microsoft.com/office/2006/metadata/properties" xmlns:ns1="http://schemas.microsoft.com/sharepoint/v3" targetNamespace="http://schemas.microsoft.com/office/2006/metadata/properties" ma:root="true" ma:fieldsID="14d4e3fdf9f7a112181f73f79ec0ec65"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Zamanlama Başlangıç Tarihi" ma:description="Zamanlama Başlangıç Tarihi, Yayımlama özelliği tarafından oluşturulan bir site sütunudur. Bu sütun, bu sayfanın site ziyaretçilerine ilk kez görüntüleneceği tarih ve zamanı belirtmek için kullanılır." ma:internalName="PublishingStartDate">
      <xsd:simpleType>
        <xsd:restriction base="dms:Unknown"/>
      </xsd:simpleType>
    </xsd:element>
    <xsd:element name="PublishingExpirationDate" ma:index="9" nillable="true" ma:displayName="Zamanlama Bitiş Tarihi" ma:description="Zamanlama Bitiş Tarihi, Yayımlama özelliği tarafından oluşturulan bir site sütunudur. Bu sütun, bu sayfanın site ziyaretçilerine artık görüntülenmeyeceği tarih ve zamanı belirtmek için kullanılır."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85E0273-E8F8-43A1-AC94-7F5D04285D8B}"/>
</file>

<file path=customXml/itemProps2.xml><?xml version="1.0" encoding="utf-8"?>
<ds:datastoreItem xmlns:ds="http://schemas.openxmlformats.org/officeDocument/2006/customXml" ds:itemID="{1DAE355F-1DAD-4D19-B79E-50ED34F2EB84}"/>
</file>

<file path=customXml/itemProps3.xml><?xml version="1.0" encoding="utf-8"?>
<ds:datastoreItem xmlns:ds="http://schemas.openxmlformats.org/officeDocument/2006/customXml" ds:itemID="{E713328E-AE3A-4799-BC26-91AEC3EC50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67</vt:i4>
      </vt:variant>
      <vt:variant>
        <vt:lpstr>Adlandırılmış Aralıklar</vt:lpstr>
      </vt:variant>
      <vt:variant>
        <vt:i4>2</vt:i4>
      </vt:variant>
    </vt:vector>
  </HeadingPairs>
  <TitlesOfParts>
    <vt:vector size="69" baseType="lpstr">
      <vt:lpstr>Adana</vt:lpstr>
      <vt:lpstr>Adıyaman</vt:lpstr>
      <vt:lpstr>Afyonkarahisar</vt:lpstr>
      <vt:lpstr>Ağrı</vt:lpstr>
      <vt:lpstr>Aksaray</vt:lpstr>
      <vt:lpstr>Amasya</vt:lpstr>
      <vt:lpstr>Ankara</vt:lpstr>
      <vt:lpstr>Antalya</vt:lpstr>
      <vt:lpstr>Aydın</vt:lpstr>
      <vt:lpstr>Balıkesir</vt:lpstr>
      <vt:lpstr>Batman</vt:lpstr>
      <vt:lpstr>Bayburt</vt:lpstr>
      <vt:lpstr>Bilecik</vt:lpstr>
      <vt:lpstr>Bingöl</vt:lpstr>
      <vt:lpstr>Bitlis</vt:lpstr>
      <vt:lpstr>Burdur</vt:lpstr>
      <vt:lpstr>Bursa</vt:lpstr>
      <vt:lpstr>Çanakkale</vt:lpstr>
      <vt:lpstr>Çankırı</vt:lpstr>
      <vt:lpstr>Çorum</vt:lpstr>
      <vt:lpstr>Denizli</vt:lpstr>
      <vt:lpstr>Diyarbakır</vt:lpstr>
      <vt:lpstr>Edirne</vt:lpstr>
      <vt:lpstr>Elazığ</vt:lpstr>
      <vt:lpstr>Erzincan</vt:lpstr>
      <vt:lpstr>Erzurum</vt:lpstr>
      <vt:lpstr>Eskişehir</vt:lpstr>
      <vt:lpstr>G.Antep</vt:lpstr>
      <vt:lpstr>Gümüşhane</vt:lpstr>
      <vt:lpstr>Hatay</vt:lpstr>
      <vt:lpstr>Iğdır</vt:lpstr>
      <vt:lpstr>Isparta</vt:lpstr>
      <vt:lpstr>İçel</vt:lpstr>
      <vt:lpstr>Kahramanmaraş</vt:lpstr>
      <vt:lpstr>Karaman</vt:lpstr>
      <vt:lpstr>Kars</vt:lpstr>
      <vt:lpstr>Kayseri</vt:lpstr>
      <vt:lpstr>Kırıkkale</vt:lpstr>
      <vt:lpstr>Kırklareli</vt:lpstr>
      <vt:lpstr>Kırşehir</vt:lpstr>
      <vt:lpstr>Kilis</vt:lpstr>
      <vt:lpstr>Kocaeli</vt:lpstr>
      <vt:lpstr>Konya</vt:lpstr>
      <vt:lpstr>Kütahya</vt:lpstr>
      <vt:lpstr>Malatya</vt:lpstr>
      <vt:lpstr>Mardin</vt:lpstr>
      <vt:lpstr>Muş</vt:lpstr>
      <vt:lpstr>Nevşehir</vt:lpstr>
      <vt:lpstr>Niğde</vt:lpstr>
      <vt:lpstr>Osmaniye</vt:lpstr>
      <vt:lpstr>Sakarya</vt:lpstr>
      <vt:lpstr>Samsun</vt:lpstr>
      <vt:lpstr>Sinop</vt:lpstr>
      <vt:lpstr>Sivas</vt:lpstr>
      <vt:lpstr>Şanlıurfa</vt:lpstr>
      <vt:lpstr>Tekirdağ</vt:lpstr>
      <vt:lpstr>Tokat</vt:lpstr>
      <vt:lpstr>Uşak</vt:lpstr>
      <vt:lpstr>Van</vt:lpstr>
      <vt:lpstr>Yalova</vt:lpstr>
      <vt:lpstr>Yozgat</vt:lpstr>
      <vt:lpstr>Uyg. Alanı İpt. Edilen Yerleşim</vt:lpstr>
      <vt:lpstr>5403 S.K. Bakanlığımız Top. Al.</vt:lpstr>
      <vt:lpstr>5403 S.K Diğer Kamu Top.Al.</vt:lpstr>
      <vt:lpstr>Sayfa1</vt:lpstr>
      <vt:lpstr>Sayfa2</vt:lpstr>
      <vt:lpstr>Sayfa3</vt:lpstr>
      <vt:lpstr>Konya!Yazdırma_Alanı</vt:lpstr>
      <vt:lpstr>Şanlıurfa!Yazdırma_Alanı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mev</dc:creator>
  <cp:lastModifiedBy>user</cp:lastModifiedBy>
  <cp:lastPrinted>2011-01-12T07:39:24Z</cp:lastPrinted>
  <dcterms:created xsi:type="dcterms:W3CDTF">2008-12-25T09:28:33Z</dcterms:created>
  <dcterms:modified xsi:type="dcterms:W3CDTF">2024-11-07T13:17:32Z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0x01010081A45B5CFCEB614C9E9ADDB418A2FAEF</vt:lpwstr>
  </property>
</Properties>
</file>